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업소별" sheetId="1" r:id="rId4"/>
    <sheet state="visible" name="담당자별매출" sheetId="2" r:id="rId5"/>
    <sheet state="visible" name="매출액 " sheetId="3" r:id="rId6"/>
    <sheet state="visible" name="매출분석-채널" sheetId="4" r:id="rId7"/>
    <sheet state="visible" name="거래처별원인" sheetId="5" r:id="rId8"/>
    <sheet state="visible" name="신규" sheetId="6" r:id="rId9"/>
    <sheet state="visible" name="제품별현황" sheetId="7" r:id="rId10"/>
    <sheet state="visible" name="팀및전략딜러" sheetId="8" r:id="rId11"/>
    <sheet state="visible" name="팀물량" sheetId="9" r:id="rId12"/>
    <sheet state="visible" name="팀매출액" sheetId="10" r:id="rId13"/>
    <sheet state="visible" name="쇼핑몰판매현황" sheetId="11" r:id="rId14"/>
  </sheets>
  <definedNames>
    <definedName localSheetId="6" name="Currency">#REF!</definedName>
    <definedName localSheetId="8" name="CVL_Syn_Vol_PYTD">#REF!</definedName>
    <definedName name="PVL_Vol_Plan">#REF!</definedName>
    <definedName name="PVL_Syn_Vol_PYTD">#REF!</definedName>
    <definedName name="IL_Vol_YTD_Plan">#REF!</definedName>
    <definedName localSheetId="8" name="PVL_Vol_YTD_Syn">#REF!</definedName>
    <definedName localSheetId="7" name="OperCube">#REF!</definedName>
    <definedName localSheetId="6" name="CVL_Vol_CM_Plan">#REF!</definedName>
    <definedName localSheetId="8" name="PVL_Syn_Vol_CM">#REF!</definedName>
    <definedName localSheetId="8" name="CVL_Real_YTD">#REF!</definedName>
    <definedName localSheetId="6" name="PVL_Vol_YTD">#REF!</definedName>
    <definedName name="BA_BS">#REF!</definedName>
    <definedName name="CVL_Vol_Plan">#REF!</definedName>
    <definedName name="PVL_Vol_CM_Plan">#REF!</definedName>
    <definedName localSheetId="6" name="CVL_Vol_Plan">#REF!</definedName>
    <definedName localSheetId="7" name="PVL_Syn_Vol_YTD">#REF!</definedName>
    <definedName localSheetId="8" name="BusArea">#REF!</definedName>
    <definedName localSheetId="6" name="PVL_Real_YTD">#REF!</definedName>
    <definedName localSheetId="6" name="CVL_Real_CM">#REF!</definedName>
    <definedName localSheetId="7" name="IL_Real_YTD">#REF!</definedName>
    <definedName localSheetId="8" name="Cycle">#REF!</definedName>
    <definedName localSheetId="6" name="CycleYear">#REF!</definedName>
    <definedName localSheetId="6" name="Month">#REF!</definedName>
    <definedName localSheetId="6" name="IL_Syn_Plan">#REF!</definedName>
    <definedName localSheetId="8" name="PVL_Syn_Plan">#REF!</definedName>
    <definedName localSheetId="8" name="cmtPC">#REF!</definedName>
    <definedName localSheetId="7" name="IL_Vol_CM_Plan">#REF!</definedName>
    <definedName localSheetId="6" name="YTDPlan">#REF!</definedName>
    <definedName localSheetId="8" name="BA_AS">#REF!</definedName>
    <definedName localSheetId="7" name="CVL_Syn_Vol_CM">#REF!</definedName>
    <definedName name="mhp">#REF!</definedName>
    <definedName name="BA_AM">#REF!</definedName>
    <definedName localSheetId="6" name="PVL_Real_PYTD">#REF!</definedName>
    <definedName name="ㅏㅏ">#REF!</definedName>
    <definedName localSheetId="6" name="GM">#REF!</definedName>
    <definedName name="Earnings">#REF!</definedName>
    <definedName name="Tab">#REF!</definedName>
    <definedName name="PVL_Syn_Plan">#REF!</definedName>
    <definedName name="BA_SP">#REF!</definedName>
    <definedName localSheetId="6" name="CVL_Syn_Vol_CM">#REF!</definedName>
    <definedName name="YTDPlan">#REF!</definedName>
    <definedName localSheetId="8" name="cmtBS">#REF!</definedName>
    <definedName localSheetId="8" name="class">#REF!</definedName>
    <definedName localSheetId="6" name="cmtSP">#REF!</definedName>
    <definedName localSheetId="6" name="CmtCube">#REF!</definedName>
    <definedName localSheetId="6" name="IL_Real_YTD_Plan">#REF!</definedName>
    <definedName localSheetId="6" name="CVL_Vol_YTD_Plan">#REF!</definedName>
    <definedName localSheetId="8" name="CVL_Real_Plan">#REF!</definedName>
    <definedName localSheetId="6" name="InflCube">#REF!</definedName>
    <definedName localSheetId="7" name="Opex_YTD">#REF!</definedName>
    <definedName localSheetId="8" name="PVL_Vol_PYTD">#REF!</definedName>
    <definedName localSheetId="6" name="IL_Syn_Vol_YTD">#REF!</definedName>
    <definedName name="ActualMonth">#REF!</definedName>
    <definedName localSheetId="7" name="YTDPlan">#REF!</definedName>
    <definedName localSheetId="7" name="CoreCube">#REF!</definedName>
    <definedName name="PVL_Vol_CM_Syn">#REF!</definedName>
    <definedName localSheetId="6" name="CVL_Real_YTD_Plan">#REF!</definedName>
    <definedName localSheetId="7" name="Date">#REF!</definedName>
    <definedName localSheetId="7" name="BA_AM">#REF!</definedName>
    <definedName localSheetId="7" name="BA_BS">#REF!</definedName>
    <definedName localSheetId="6" name="BA_AM">#REF!</definedName>
    <definedName name="CoreCube">#REF!</definedName>
    <definedName localSheetId="6" name="cmtAM">#REF!</definedName>
    <definedName localSheetId="7" name="CVL_Vol_YTD">#REF!</definedName>
    <definedName localSheetId="6" name="Opex_YTD">#REF!</definedName>
    <definedName localSheetId="8" name="PVL_Real_YTD">#REF!</definedName>
    <definedName localSheetId="8" name="RULevel">#REF!</definedName>
    <definedName localSheetId="8" name="Country">#REF!</definedName>
    <definedName localSheetId="6" name="CVL_Real_PYTD">#REF!</definedName>
    <definedName localSheetId="6" name="Country_Opex">#REF!</definedName>
    <definedName localSheetId="8" name="Opex_Plan">#REF!</definedName>
    <definedName localSheetId="8" name="OS2001_Data">#REF!</definedName>
    <definedName localSheetId="7" name="BA_SP">#REF!</definedName>
    <definedName localSheetId="7" name="BA_PC">#REF!</definedName>
    <definedName name="PB2002_Data">#REF!</definedName>
    <definedName localSheetId="6" name="RepUnit">#REF!</definedName>
    <definedName name="class">#REF!</definedName>
    <definedName localSheetId="7" name="GM">#REF!</definedName>
    <definedName localSheetId="7" name="cmtLS">#REF!</definedName>
    <definedName localSheetId="8" name="YTDPlan">#REF!</definedName>
    <definedName localSheetId="7" name="PVL_Vol_PYTD">#REF!</definedName>
    <definedName localSheetId="6" name="Real">#REF!</definedName>
    <definedName localSheetId="6" name="BA_LS">#REF!</definedName>
    <definedName localSheetId="6" name="IL_Real_CM">#REF!</definedName>
    <definedName localSheetId="8" name="OperCube">#REF!</definedName>
    <definedName localSheetId="7" name="IL_Real_CM">#REF!</definedName>
    <definedName localSheetId="6" name="BusArea">#REF!</definedName>
    <definedName name="PVL_Real_YTD">#REF!</definedName>
    <definedName localSheetId="7" name="IL_Vol_CM">#REF!</definedName>
    <definedName localSheetId="6" name="Earnings">#REF!</definedName>
    <definedName localSheetId="8" name="PVL_Real_PYTD">#REF!</definedName>
    <definedName localSheetId="7" name="IL_Syn_Vol_PYTD">#REF!</definedName>
    <definedName localSheetId="8" name="ACDSSS">#REF!</definedName>
    <definedName localSheetId="6" name="cmtBS">#REF!</definedName>
    <definedName localSheetId="8" name="Vol">#REF!</definedName>
    <definedName localSheetId="8" name="CVL_Real_CM_Plan">#REF!</definedName>
    <definedName localSheetId="6" name="CAT">#REF!</definedName>
    <definedName localSheetId="8" name="ABCDE_123">#REF!</definedName>
    <definedName name="Month">#REF!</definedName>
    <definedName localSheetId="8" name="UserCtcCube">#REF!</definedName>
    <definedName localSheetId="8" name="박문희">#REF!</definedName>
    <definedName localSheetId="8" name="ActualMonth">#REF!</definedName>
    <definedName localSheetId="7" name="IL_Syn_Vol_YTD">#REF!</definedName>
    <definedName name="Country_Opex">#REF!</definedName>
    <definedName localSheetId="8" name="Opex_YTD">#REF!</definedName>
    <definedName localSheetId="8" name="PVL_Vol_Plan">#REF!</definedName>
    <definedName name="CAT">#REF!</definedName>
    <definedName name="Year">#REF!</definedName>
    <definedName localSheetId="8" name="cmtAS">#REF!</definedName>
    <definedName name="PVL_Vol_PYTD">#REF!</definedName>
    <definedName localSheetId="8" name="Date">#REF!</definedName>
    <definedName localSheetId="7" name="class">#REF!</definedName>
    <definedName name="RULevel">#REF!</definedName>
    <definedName localSheetId="7" name="Currency">#REF!</definedName>
    <definedName name="BA_LS">#REF!</definedName>
    <definedName localSheetId="6" name="IL_Vol_CM">#REF!</definedName>
    <definedName localSheetId="7" name="FxRateCube">#REF!</definedName>
    <definedName name="Cycle">#REF!</definedName>
    <definedName localSheetId="8" name="CVL_Vol_CM">#REF!</definedName>
    <definedName localSheetId="7" name="CVL_Vol_Plan">#REF!</definedName>
    <definedName localSheetId="6" name="PB2002_Data">#REF!</definedName>
    <definedName name="Opex_Plan">#REF!</definedName>
    <definedName localSheetId="8" name="PVL_Syn_Vol_PYTD">#REF!</definedName>
    <definedName localSheetId="6" name="OS2001_Data">#REF!</definedName>
    <definedName localSheetId="6" name="Server">#REF!</definedName>
    <definedName localSheetId="6" name="Vol">#REF!</definedName>
    <definedName localSheetId="6" name="PVL_Syn_Plan">#REF!</definedName>
    <definedName localSheetId="6" name="IL_Vol_CM_Plan">#REF!</definedName>
    <definedName localSheetId="6" name="BA_PC">#REF!</definedName>
    <definedName localSheetId="7" name="PVL_Vol_CM_Plan">#REF!</definedName>
    <definedName localSheetId="7" name="cmtAM">#REF!</definedName>
    <definedName localSheetId="8" name="PVL_Vol_YTD_Plan">#REF!</definedName>
    <definedName name="abc">#REF!</definedName>
    <definedName localSheetId="6" name="IL_Vol_YTD">#REF!</definedName>
    <definedName localSheetId="7" name="CAT">#REF!</definedName>
    <definedName localSheetId="6" name="Opex_Plan">#REF!</definedName>
    <definedName localSheetId="8" name="BA_BS">#REF!</definedName>
    <definedName localSheetId="8" name="Country_Plan">#REF!</definedName>
    <definedName name="MonthPlan">#REF!</definedName>
    <definedName name="UserCtcCube">#REF!</definedName>
    <definedName localSheetId="8" name="Country_Opex">#REF!</definedName>
    <definedName localSheetId="8" name="fasd">#REF!</definedName>
    <definedName name="Currency">#REF!</definedName>
    <definedName localSheetId="7" name="Server">#REF!</definedName>
    <definedName localSheetId="8" name="BA_LS">#REF!</definedName>
    <definedName name="IL_Real_CM">#REF!</definedName>
    <definedName localSheetId="7" name="PVL_Vol_YTD">#REF!</definedName>
    <definedName name="CVL_Real_YTD">#REF!</definedName>
    <definedName localSheetId="7" name="PVL_Vol_YTD_Plan">#REF!</definedName>
    <definedName localSheetId="7" name="ACDSSS">#REF!</definedName>
    <definedName localSheetId="6" name="PVL_Vol_CM_Syn">#REF!</definedName>
    <definedName localSheetId="8" name="IL_Real_PYTD">#REF!</definedName>
    <definedName localSheetId="7" name="cmtAS">#REF!</definedName>
    <definedName localSheetId="6" name="Rate">#REF!</definedName>
    <definedName localSheetId="7" name="CVL_Syn_Vol_PYTD">#REF!</definedName>
    <definedName localSheetId="6" name="cmtPC">#REF!</definedName>
    <definedName localSheetId="6" name="IL_Real_YTD">#REF!</definedName>
    <definedName name="CVL_Vol_PYTD">#REF!</definedName>
    <definedName localSheetId="8" name="Rate">#REF!</definedName>
    <definedName localSheetId="8" name="IL_Real_YTD_Plan">#REF!</definedName>
    <definedName name="CVL_Real_CM_Plan">#REF!</definedName>
    <definedName name="CVL_Real_YTD_Plan">#REF!</definedName>
    <definedName name="Rate">#REF!</definedName>
    <definedName localSheetId="6" name="PVL_Vol_PYTD_Syn">#REF!</definedName>
    <definedName localSheetId="7" name="PVL_Real_YTD">#REF!</definedName>
    <definedName localSheetId="6" name="mhp">#REF!</definedName>
    <definedName localSheetId="7" name="Country2">#REF!</definedName>
    <definedName localSheetId="7" name="Opex_Plan">#REF!</definedName>
    <definedName localSheetId="8" name="CVL_Vol_PYTD">#REF!</definedName>
    <definedName localSheetId="8" name="BA_SP">#REF!</definedName>
    <definedName localSheetId="7" name="Country_Opex">#REF!</definedName>
    <definedName localSheetId="7" name="Cycle">#REF!</definedName>
    <definedName name="PVL_Vol_PYTD_Syn">#REF!</definedName>
    <definedName localSheetId="8" name="cmtLS">#REF!</definedName>
    <definedName localSheetId="7" name="CVL_Vol_PYTD">#REF!</definedName>
    <definedName localSheetId="7" name="IL_Real_CM_Plan">#REF!</definedName>
    <definedName name="IL_Vol_Plan">#REF!</definedName>
    <definedName name="cmtAS">#REF!</definedName>
    <definedName localSheetId="7" name="Country">#REF!</definedName>
    <definedName localSheetId="8" name="CVL_Syn_Vol_CM">#REF!</definedName>
    <definedName localSheetId="7" name="Earnings">#REF!</definedName>
    <definedName name="CycleYear">#REF!</definedName>
    <definedName name="Vol">#REF!</definedName>
    <definedName localSheetId="7" name="Month">#REF!</definedName>
    <definedName name="Month2">#REF!</definedName>
    <definedName localSheetId="8" name="InflCube">#REF!</definedName>
    <definedName localSheetId="8" name="regions">#REF!</definedName>
    <definedName name="CVL_Syn_Vol_PYTD">#REF!</definedName>
    <definedName localSheetId="6" name="regions">#REF!</definedName>
    <definedName localSheetId="8" name="PVL_Real_CM_Plan">#REF!</definedName>
    <definedName localSheetId="8" name="IL_Real_YTD">#REF!</definedName>
    <definedName localSheetId="6" name="PVL_Vol_YTD_Syn">#REF!</definedName>
    <definedName localSheetId="6" name="class">#REF!</definedName>
    <definedName localSheetId="7" name="PVL_Syn_Vol_PYTD">#REF!</definedName>
    <definedName localSheetId="8" name="Real">#REF!</definedName>
    <definedName name="CVL_Syn_Vol_CM">#REF!</definedName>
    <definedName localSheetId="8" name="CVL_Real_CM">#REF!</definedName>
    <definedName name="IL_Real_Plan">#REF!</definedName>
    <definedName localSheetId="8" name="FxRateCube">#REF!</definedName>
    <definedName localSheetId="7" name="IL_Real_YTD_Plan">#REF!</definedName>
    <definedName localSheetId="8" name="IL_Syn_Plan">#REF!</definedName>
    <definedName localSheetId="7" name="CycleYear">#REF!</definedName>
    <definedName localSheetId="7" name="CVL_Real_CM_Plan">#REF!</definedName>
    <definedName localSheetId="8" name="PB2002_Data">#REF!</definedName>
    <definedName localSheetId="7" name="RepUnit">#REF!</definedName>
    <definedName localSheetId="7" name="BusArea">#REF!</definedName>
    <definedName name="CVL_Vol_YTD_Plan">#REF!</definedName>
    <definedName localSheetId="7" name="CVL_Syn_Plan">#REF!</definedName>
    <definedName name="BusArea">#REF!</definedName>
    <definedName localSheetId="7" name="PB2002_Data">#REF!</definedName>
    <definedName localSheetId="6" name="ActualMonth">#REF!</definedName>
    <definedName localSheetId="6" name="CVL_Real_YTD">#REF!</definedName>
    <definedName localSheetId="6" name="BA_AS">#REF!</definedName>
    <definedName localSheetId="6" name="PVL_Syn_Vol_PYTD">#REF!</definedName>
    <definedName name="PVL_Vol_YTD">#REF!</definedName>
    <definedName localSheetId="6" name="Tab">#REF!</definedName>
    <definedName localSheetId="6" name="MonthPlan">#REF!</definedName>
    <definedName localSheetId="8" name="PVL_Vol_PYTD_Syn">#REF!</definedName>
    <definedName localSheetId="8" name="IL_Real_CM">#REF!</definedName>
    <definedName name="InflCube">#REF!</definedName>
    <definedName localSheetId="6" name="RULevel">#REF!</definedName>
    <definedName localSheetId="7" name="RULevel">#REF!</definedName>
    <definedName localSheetId="6" name="ABCDE_123">#REF!</definedName>
    <definedName name="Country2">#REF!</definedName>
    <definedName localSheetId="6" name="IL_Vol_Plan">#REF!</definedName>
    <definedName localSheetId="8" name="cmtAM">#REF!</definedName>
    <definedName localSheetId="6" name="IL_Vol_PYTD">#REF!</definedName>
    <definedName localSheetId="7" name="PVL_Vol_CM_Syn">#REF!</definedName>
    <definedName localSheetId="7" name="Real">#REF!</definedName>
    <definedName localSheetId="8" name="IL_Vol_CM_Plan">#REF!</definedName>
    <definedName name="PVL_Vol_YTD_Plan">#REF!</definedName>
    <definedName name="OperCube">#REF!</definedName>
    <definedName name="FxRateCube">#REF!</definedName>
    <definedName localSheetId="7" name="PVL_Syn_Vol_CM">#REF!</definedName>
    <definedName localSheetId="7" name="Vol">#REF!</definedName>
    <definedName localSheetId="8" name="MonthPlan">#REF!</definedName>
    <definedName localSheetId="7" name="Month2">#REF!</definedName>
    <definedName localSheetId="7" name="cmtSP">#REF!</definedName>
    <definedName localSheetId="7" name="abc">#REF!</definedName>
    <definedName localSheetId="6" name="CVL_Syn_Plan">#REF!</definedName>
    <definedName name="PVL_Vol_CM">#REF!</definedName>
    <definedName localSheetId="7" name="PVL_Vol_PYTD_Syn">#REF!</definedName>
    <definedName localSheetId="7" name="Region">#REF!</definedName>
    <definedName localSheetId="6" name="FxRateCube">#REF!</definedName>
    <definedName localSheetId="6" name="CVL_Real_Plan">#REF!</definedName>
    <definedName localSheetId="8" name="IL_Vol_YTD">#REF!</definedName>
    <definedName localSheetId="8" name="PVL_Vol_CM">#REF!</definedName>
    <definedName localSheetId="8" name="PVL_Real_YTD_Plan">#REF!</definedName>
    <definedName localSheetId="7" name="CVL_Vol_CM_Plan">#REF!</definedName>
    <definedName localSheetId="8" name="CVL_Real_PYTD">#REF!</definedName>
    <definedName name="CVL_Vol_CM_Plan">#REF!</definedName>
    <definedName localSheetId="8" name="CVL_Vol_YTD_Plan">#REF!</definedName>
    <definedName localSheetId="6" name="PVL_Real_CM_Plan">#REF!</definedName>
    <definedName localSheetId="8" name="PVL_Vol_CM_Syn">#REF!</definedName>
    <definedName name="CVL_Syn_Vol_YTD">#REF!</definedName>
    <definedName localSheetId="8" name="CmtCube">#REF!</definedName>
    <definedName localSheetId="8" name="CVL_Syn_Vol_YTD">#REF!</definedName>
    <definedName localSheetId="7" name="CVL_Real_PYTD">#REF!</definedName>
    <definedName name="CVL_Real_CM">#REF!</definedName>
    <definedName localSheetId="8" name="BA_PC">#REF!</definedName>
    <definedName localSheetId="6" name="IL_Real_CM_Plan">#REF!</definedName>
    <definedName name="regions">#REF!</definedName>
    <definedName name="fasd">#REF!</definedName>
    <definedName name="ABCDE_123">#REF!</definedName>
    <definedName localSheetId="7" name="PVL_Real_CM_Plan">#REF!</definedName>
    <definedName localSheetId="7" name="Year">#REF!</definedName>
    <definedName localSheetId="7" name="mhp">#REF!</definedName>
    <definedName localSheetId="6" name="Region">#REF!</definedName>
    <definedName localSheetId="8" name="CVL_Vol_Plan">#REF!</definedName>
    <definedName localSheetId="6" name="CVL_Vol_PYTD">#REF!</definedName>
    <definedName name="IL_Real_YTD">#REF!</definedName>
    <definedName localSheetId="8" name="Country2">#REF!</definedName>
    <definedName localSheetId="7" name="CVL_Real_Plan">#REF!</definedName>
    <definedName localSheetId="8" name="RepUnit">#REF!</definedName>
    <definedName localSheetId="8" name="CVL_Syn_Plan">#REF!</definedName>
    <definedName localSheetId="8" name="IL_Syn_Vol_YTD">#REF!</definedName>
    <definedName localSheetId="8" name="CycleYear">#REF!</definedName>
    <definedName localSheetId="7" name="박문희">#REF!</definedName>
    <definedName name="cmtBS">#REF!</definedName>
    <definedName localSheetId="7" name="BA_AS">#REF!</definedName>
    <definedName localSheetId="7" name="PVL_Real_CM">#REF!</definedName>
    <definedName localSheetId="6" name="Country">#REF!</definedName>
    <definedName localSheetId="6" name="PVL_Real_YTD_Plan">#REF!</definedName>
    <definedName name="PVL_Real_Plan">#REF!</definedName>
    <definedName localSheetId="7" name="CVL_Vol_YTD_Plan">#REF!</definedName>
    <definedName localSheetId="8" name="GM">#REF!</definedName>
    <definedName localSheetId="8" name="Tab">#REF!</definedName>
    <definedName name="Server">#REF!</definedName>
    <definedName localSheetId="7" name="CVL_Real_YTD">#REF!</definedName>
    <definedName name="Country_Plan">#REF!</definedName>
    <definedName localSheetId="7" name="CVL_Real_CM">#REF!</definedName>
    <definedName localSheetId="8" name="PVL_Vol_YTD">#REF!</definedName>
    <definedName localSheetId="6" name="fasd">#REF!</definedName>
    <definedName localSheetId="6" name="PVL_Vol_CM_Plan">#REF!</definedName>
    <definedName localSheetId="6" name="Month2">#REF!</definedName>
    <definedName localSheetId="7" name="cmtPC">#REF!</definedName>
    <definedName localSheetId="7" name="BA_LS">#REF!</definedName>
    <definedName localSheetId="8" name="Month2">#REF!</definedName>
    <definedName localSheetId="8" name="PVL_Syn_Vol_YTD">#REF!</definedName>
    <definedName localSheetId="6" name="ACDSSS">#REF!</definedName>
    <definedName localSheetId="8" name="PVL_Real_Plan">#REF!</definedName>
    <definedName localSheetId="7" name="PVL_Vol_YTD_Syn">#REF!</definedName>
    <definedName localSheetId="8" name="cmtSP">#REF!</definedName>
    <definedName localSheetId="7" name="IL_Vol_YTD">#REF!</definedName>
    <definedName localSheetId="7" name="IL_Vol_PYTD">#REF!</definedName>
    <definedName localSheetId="7" name="CVL_Vol_CM">#REF!</definedName>
    <definedName localSheetId="6" name="PVL_Real_Plan">#REF!</definedName>
    <definedName name="PVL_Real_YTD_Plan">#REF!</definedName>
    <definedName localSheetId="6" name="OperCube">#REF!</definedName>
    <definedName localSheetId="6" name="CVL_Vol_YTD">#REF!</definedName>
    <definedName name="IL_Syn_Vol_PYTD">#REF!</definedName>
    <definedName name="OS2001_Data">#REF!</definedName>
    <definedName localSheetId="6" name="PVL_Syn_Vol_CM">#REF!</definedName>
    <definedName localSheetId="6" name="abc">#REF!</definedName>
    <definedName name="Country">#REF!</definedName>
    <definedName name="BA_PC">#REF!</definedName>
    <definedName name="IL_Vol_PYTD">#REF!</definedName>
    <definedName localSheetId="8" name="CVL_Real_YTD_Plan">#REF!</definedName>
    <definedName localSheetId="8" name="IL_Syn_Vol_CM">#REF!</definedName>
    <definedName name="GM">#REF!</definedName>
    <definedName localSheetId="6" name="PVL_Vol_Plan">#REF!</definedName>
    <definedName localSheetId="6" name="BA_BS">#REF!</definedName>
    <definedName localSheetId="6" name="IL_Real_PYTD">#REF!</definedName>
    <definedName localSheetId="7" name="Tab">#REF!</definedName>
    <definedName name="박문희">#REF!</definedName>
    <definedName localSheetId="7" name="PVL_Vol_CM">#REF!</definedName>
    <definedName localSheetId="6" name="Country2">#REF!</definedName>
    <definedName localSheetId="7" name="ABCDE_123">#REF!</definedName>
    <definedName localSheetId="8" name="IL_Syn_Vol_PYTD">#REF!</definedName>
    <definedName name="Opex_YTD">#REF!</definedName>
    <definedName name="cmtSP">#REF!</definedName>
    <definedName localSheetId="8" name="IL_Vol_Plan">#REF!</definedName>
    <definedName localSheetId="7" name="fasd">#REF!</definedName>
    <definedName localSheetId="8" name="Earnings">#REF!</definedName>
    <definedName localSheetId="6" name="Country_Plan">#REF!</definedName>
    <definedName localSheetId="6" name="Year">#REF!</definedName>
    <definedName localSheetId="8" name="CoreCube">#REF!</definedName>
    <definedName name="CmtCube">#REF!</definedName>
    <definedName localSheetId="8" name="PVL_Real_CM">#REF!</definedName>
    <definedName localSheetId="6" name="CVL_Vol_CM">#REF!</definedName>
    <definedName localSheetId="7" name="IL_Vol_Plan">#REF!</definedName>
    <definedName localSheetId="7" name="CVL_Real_YTD_Plan">#REF!</definedName>
    <definedName name="IL_Syn_Vol_CM">#REF!</definedName>
    <definedName localSheetId="6" name="IL_Vol_YTD_Plan">#REF!</definedName>
    <definedName localSheetId="8" name="IL_Vol_CM">#REF!</definedName>
    <definedName localSheetId="7" name="IL_Real_PYTD">#REF!</definedName>
    <definedName name="CVL_Real_Plan">#REF!</definedName>
    <definedName name="Region">#REF!</definedName>
    <definedName localSheetId="6" name="cmtLS">#REF!</definedName>
    <definedName name="cmtPC">#REF!</definedName>
    <definedName localSheetId="7" name="UserCtcCube">#REF!</definedName>
    <definedName localSheetId="6" name="IL_Syn_Vol_PYTD">#REF!</definedName>
    <definedName name="ACDSSS">#REF!</definedName>
    <definedName localSheetId="7" name="CVL_Syn_Vol_YTD">#REF!</definedName>
    <definedName name="Real">#REF!</definedName>
    <definedName localSheetId="6" name="박문희">#REF!</definedName>
    <definedName localSheetId="7" name="IL_Real_Plan">#REF!</definedName>
    <definedName name="BA_AS">#REF!</definedName>
    <definedName localSheetId="8" name="mhp">#REF!</definedName>
    <definedName localSheetId="8" name="Year">#REF!</definedName>
    <definedName localSheetId="6" name="cmtAS">#REF!</definedName>
    <definedName localSheetId="8" name="CVL_Vol_CM_Plan">#REF!</definedName>
    <definedName localSheetId="7" name="OS2001_Data">#REF!</definedName>
    <definedName name="IL_Syn_Plan">#REF!</definedName>
    <definedName localSheetId="7" name="PVL_Real_Plan">#REF!</definedName>
    <definedName localSheetId="8" name="IL_Real_CM_Plan">#REF!</definedName>
    <definedName localSheetId="6" name="BA_SP">#REF!</definedName>
    <definedName localSheetId="6" name="CVL_Syn_Vol_YTD">#REF!</definedName>
    <definedName localSheetId="6" name="CoreCube">#REF!</definedName>
    <definedName localSheetId="7" name="MonthPlan">#REF!</definedName>
    <definedName localSheetId="6" name="PVL_Vol_PYTD">#REF!</definedName>
    <definedName localSheetId="7" name="ActualMonth">#REF!</definedName>
    <definedName name="IL_Syn_Vol_YTD">#REF!</definedName>
    <definedName localSheetId="8" name="abc">#REF!</definedName>
    <definedName localSheetId="8" name="CVL_Vol_YTD">#REF!</definedName>
    <definedName localSheetId="7" name="PVL_Real_YTD_Plan">#REF!</definedName>
    <definedName name="IL_Real_CM_Plan">#REF!</definedName>
    <definedName localSheetId="7" name="PVL_Vol_Plan">#REF!</definedName>
    <definedName localSheetId="6" name="Cycle">#REF!</definedName>
    <definedName localSheetId="6" name="CVL_Real_CM_Plan">#REF!</definedName>
    <definedName name="IL_Real_YTD_Plan">#REF!</definedName>
    <definedName name="IL_Real_PYTD">#REF!</definedName>
    <definedName localSheetId="7" name="PVL_Syn_Plan">#REF!</definedName>
    <definedName localSheetId="7" name="IL_Vol_YTD_Plan">#REF!</definedName>
    <definedName name="cmtLS">#REF!</definedName>
    <definedName name="CVL_Vol_YTD">#REF!</definedName>
    <definedName localSheetId="6" name="CVL_Syn_Vol_PYTD">#REF!</definedName>
    <definedName name="cmtAM">#REF!</definedName>
    <definedName name="RepUnit">#REF!</definedName>
    <definedName name="PVL_Syn_Vol_CM">#REF!</definedName>
    <definedName name="PVL_Real_PYTD">#REF!</definedName>
    <definedName name="IL_Vol_CM_Plan">#REF!</definedName>
    <definedName localSheetId="7" name="PVL_Real_PYTD">#REF!</definedName>
    <definedName name="CVL_Real_PYTD">#REF!</definedName>
    <definedName localSheetId="8" name="Month">#REF!</definedName>
    <definedName localSheetId="8" name="Server">#REF!</definedName>
    <definedName localSheetId="7" name="IL_Syn_Plan">#REF!</definedName>
    <definedName localSheetId="6" name="UserCtcCube">#REF!</definedName>
    <definedName localSheetId="8" name="Currency">#REF!</definedName>
    <definedName localSheetId="6" name="PVL_Real_CM">#REF!</definedName>
    <definedName localSheetId="6" name="IL_Real_Plan">#REF!</definedName>
    <definedName localSheetId="7" name="CmtCube">#REF!</definedName>
    <definedName localSheetId="8" name="BA_AM">#REF!</definedName>
    <definedName localSheetId="8" name="Region">#REF!</definedName>
    <definedName localSheetId="8" name="PVL_Vol_CM_Plan">#REF!</definedName>
    <definedName localSheetId="6" name="PVL_Syn_Vol_YTD">#REF!</definedName>
    <definedName localSheetId="7" name="InflCube">#REF!</definedName>
    <definedName localSheetId="8" name="IL_Real_Plan">#REF!</definedName>
    <definedName localSheetId="7" name="Rate">#REF!</definedName>
    <definedName localSheetId="8" name="IL_Vol_YTD_Plan">#REF!</definedName>
    <definedName name="IL_Vol_CM">#REF!</definedName>
    <definedName localSheetId="6" name="IL_Syn_Vol_CM">#REF!</definedName>
    <definedName localSheetId="8" name="CAT">#REF!</definedName>
    <definedName name="Date">#REF!</definedName>
    <definedName localSheetId="6" name="Date">#REF!</definedName>
    <definedName localSheetId="7" name="regions">#REF!</definedName>
    <definedName name="CVL_Syn_Plan">#REF!</definedName>
    <definedName name="PVL_Real_CM">#REF!</definedName>
    <definedName localSheetId="7" name="Country_Plan">#REF!</definedName>
    <definedName localSheetId="6" name="PVL_Vol_YTD_Plan">#REF!</definedName>
    <definedName name="PVL_Vol_YTD_Syn">#REF!</definedName>
    <definedName name="IL_Vol_YTD">#REF!</definedName>
    <definedName localSheetId="7" name="IL_Syn_Vol_CM">#REF!</definedName>
    <definedName localSheetId="7" name="cmtBS">#REF!</definedName>
    <definedName localSheetId="6" name="PVL_Vol_CM">#REF!</definedName>
    <definedName name="PVL_Syn_Vol_YTD">#REF!</definedName>
    <definedName name="PVL_Real_CM_Plan">#REF!</definedName>
    <definedName localSheetId="8" name="IL_Vol_PYTD">#REF!</definedName>
    <definedName name="CVL_Vol_CM">#REF!</definedName>
    <definedName hidden="1" localSheetId="1" name="_xlnm._FilterDatabase">'담당자별매출'!$B$22:$BW$22</definedName>
    <definedName hidden="1" localSheetId="2" name="_xlnm._FilterDatabase">'매출액 '!$B$19:$BW$48</definedName>
    <definedName hidden="1" localSheetId="4" name="_xlnm._FilterDatabase">'거래처별원인'!$A$5:$J$1419</definedName>
    <definedName hidden="1" localSheetId="5" name="_xlnm._FilterDatabase">'신규'!$B$5:$AJ$15</definedName>
    <definedName hidden="1" localSheetId="8" name="_xlnm._FilterDatabase">'팀물량'!$B$5:$AJ$62</definedName>
    <definedName hidden="1" localSheetId="9" name="_xlnm._FilterDatabase">'팀매출액'!$B$5:$AM$78</definedName>
    <definedName hidden="1" localSheetId="10" name="_xlnm._FilterDatabase">'쇼핑몰판매현황'!$Q$3:$W$19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3">
      <text>
        <t xml:space="preserve">현대모비스 +4.0
테크젠, 에스피네이쳐,동아특수,유승오일 +5.8
광원상사 +5.7
	-이미숙</t>
      </text>
    </comment>
    <comment authorId="0" ref="BF12">
      <text>
        <t xml:space="preserve">스투트가르트 :  + 3.9
인터루브 : + 3.5
	-이미숙</t>
      </text>
    </comment>
    <comment authorId="0" ref="AQ13">
      <text>
        <t xml:space="preserve">테크젠 +2.2
극동특수수,삼광,한울정비  +2.5
동부상사 -1.2
	-이미숙</t>
      </text>
    </comment>
    <comment authorId="0" ref="AB13">
      <text>
        <t xml:space="preserve">테크젠 +2.2
극동특수수,삼광,한울정비  +2.5
동부상사 -1.2
	-이미숙</t>
      </text>
    </comment>
    <comment authorId="0" ref="AQ12">
      <text>
        <t xml:space="preserve">한국지엠,AJ,용산,성진마린:  - 12
	-이미숙</t>
      </text>
    </comment>
    <comment authorId="0" ref="AB12">
      <text>
        <t xml:space="preserve">한국지엠,AJ,용산,성진마린:  - 12
	-이미숙</t>
      </text>
    </comment>
    <comment authorId="0" ref="BF13">
      <text>
        <t xml:space="preserve">현대모비스 : + 12
테크젠 : + 6
극동OMT,대창 : + 4.5
	-이미숙</t>
      </text>
    </comment>
    <comment authorId="0" ref="BA13">
      <text>
        <t xml:space="preserve">JGC(수출) - 4.2
현대경기/상암/극동특수  - 7.5
동부상사 -1.5
	-이미숙</t>
      </text>
    </comment>
    <comment authorId="0" ref="AV13">
      <text>
        <t xml:space="preserve">JGC(수출) - 4.2
현대경기/상암/극동특수  - 7.5
동부상사 -1.5
	-이미숙</t>
      </text>
    </comment>
    <comment authorId="0" ref="R13">
      <text>
        <t xml:space="preserve">모비스 +10
	-이미숙</t>
      </text>
    </comment>
    <comment authorId="0" ref="BK13">
      <text>
        <t xml:space="preserve">현대모비스 : + 12
테크젠 : + 6
극동OMT,대창 : + 4.5
	-이미숙</t>
      </text>
    </comment>
    <comment authorId="0" ref="AL13">
      <text>
        <t xml:space="preserve">테크젠 +2.2
극동특수수,삼광,한울정비  +2.5
동부상사 -1.2
	-이미숙</t>
      </text>
    </comment>
    <comment authorId="0" ref="BK12">
      <text>
        <t xml:space="preserve">스투트가르트 :  + 3.9
인터루브 : + 3.5
	-이미숙</t>
      </text>
    </comment>
    <comment authorId="0" ref="AL12">
      <text>
        <t xml:space="preserve">한국지엠,AJ,용산,성진마린:  - 12
	-이미숙</t>
      </text>
    </comment>
    <comment authorId="0" ref="BA12">
      <text>
        <t xml:space="preserve">르노/HD현대/인터루브/GM:  - 33
벤츠: - 35
	-이미숙</t>
      </text>
    </comment>
    <comment authorId="0" ref="AV12">
      <text>
        <t xml:space="preserve">르노/HD현대/인터루브/GM:  - 33
벤츠: - 35
	-이미숙</t>
      </text>
    </comment>
    <comment authorId="0" ref="D12">
      <text>
        <t xml:space="preserve">b2b엡체+mb
	-Home</t>
      </text>
    </comment>
    <comment authorId="0" ref="AG13">
      <text>
        <t xml:space="preserve">테크젠 +2.2
극동특수수,삼광,한울정비  +2.5
동부상사 -1.2
	-이미숙</t>
      </text>
    </comment>
    <comment authorId="0" ref="AG12">
      <text>
        <t xml:space="preserve">한국지엠,AJ,용산,성진마린:  - 12
	-이미숙</t>
      </text>
    </comment>
    <comment authorId="0" ref="W12">
      <text>
        <t xml:space="preserve">신성산업,AJ,지엠아시아  - 4.9
	-이미숙</t>
      </text>
    </comment>
    <comment authorId="0" ref="R12">
      <text>
        <t xml:space="preserve">지엠아시아 -3.3
현대건설,인터루브 -6.0
	-이미숙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전체물량
	-Home</t>
      </text>
    </comment>
    <comment authorId="0" ref="G3">
      <text>
        <t xml:space="preserve">영동모빌 b2b 관리시
PV-CV 금액
동부 변경시 IL금액포함
	-Home</t>
      </text>
    </comment>
    <comment authorId="0" ref="BN9">
      <text>
        <t xml:space="preserve">가격정정 할인 적용
매출 /42,676,132
가격정정 / -28,251,287
	-Home</t>
      </text>
    </comment>
    <comment authorId="0" ref="F3">
      <text>
        <t xml:space="preserve">PV, CV
	-Home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27">
      <text>
        <t xml:space="preserve">하늘모터스 + 15
제이디피 - 12
	-Home</t>
      </text>
    </comment>
    <comment authorId="0" ref="P10">
      <text>
        <t xml:space="preserve">택시 + 11.9
에이비씨이큅먼트 + 11.6
유로트럭,대일실업 + 13
삼진,태원 - 11.8
	-Home</t>
      </text>
    </comment>
    <comment authorId="0" ref="BN13">
      <text>
        <t xml:space="preserve">금호정비 + 1.7
한성/서귀포 - 1.0
	-Home</t>
      </text>
    </comment>
    <comment authorId="0" ref="P9">
      <text>
        <t xml:space="preserve">수입차  + 9.1
pv s  - 0.9
기아 + 2.3
기오련 + 4.4
	-Home</t>
      </text>
    </comment>
    <comment authorId="0" ref="AJ13">
      <text>
        <t xml:space="preserve">제주원/제일오토 + 30
제주모빌  - 31
전기련 - 14
	-Home</t>
      </text>
    </comment>
    <comment authorId="0" ref="BD10">
      <text>
        <t xml:space="preserve">오렌지 + 2.6
에이앤드에이 + 3.2
	-Home</t>
      </text>
    </comment>
    <comment authorId="0" ref="BN11">
      <text>
        <t xml:space="preserve">유로북부 + 5.3
	-Home</t>
      </text>
    </comment>
    <comment authorId="0" ref="AT10">
      <text>
        <t xml:space="preserve">삼성미터 + 70
(pv s)
오렌지 + 22
	-Home</t>
      </text>
    </comment>
    <comment authorId="0" ref="AJ8">
      <text>
        <t xml:space="preserve">로터리 + 165
멀케닉 + 116
수입차 + 481 (성공카/아우토반/나인/디테일/제이)
	-Home</t>
      </text>
    </comment>
    <comment authorId="0" ref="P16">
      <text>
        <t xml:space="preserve">모빌유화  + 12.9
이현상사  - 5 /흥국 + 2.2
원창 : + 4 / 자유무역 + 9.8
영동 : + 11.5
행복무역/한올 - 5
	-이미숙</t>
      </text>
    </comment>
    <comment authorId="0" ref="BN16">
      <text>
        <t xml:space="preserve">51하우스 + 9.7
영동모빌 + 4.9
에스피네이쳐 + 15.7
	-Home</t>
      </text>
    </comment>
    <comment authorId="0" ref="AJ7">
      <text>
        <t xml:space="preserve">벤츠마스터 + 126
모드/투맨 - 116
	-Home</t>
      </text>
    </comment>
    <comment authorId="0" ref="BN8">
      <text>
        <t xml:space="preserve">오일나라 - 19.8
대지남사 - 2.4
	-Home</t>
      </text>
    </comment>
    <comment authorId="0" ref="P12">
      <text>
        <t xml:space="preserve">대형차 + 9.2 (화성상용 + 20)
일경  + 29
기아 + 1.3
	-Home</t>
      </text>
    </comment>
    <comment authorId="0" ref="BD11">
      <text>
        <t xml:space="preserve">일경  + 2.1
	-Home</t>
      </text>
    </comment>
    <comment authorId="0" ref="BX12">
      <text>
        <t xml:space="preserve">상용서비스 + 31
	-Home</t>
      </text>
    </comment>
    <comment authorId="0" ref="BX16">
      <text>
        <t xml:space="preserve">영동모빌 + 6.5
이현 + 2.6
	-Home</t>
      </text>
    </comment>
    <comment authorId="0" ref="BN10">
      <text>
        <t xml:space="preserve">에이비씨이큅 + 3.5
태원/삼진/부국 - 15.7
	-Home</t>
      </text>
    </comment>
    <comment authorId="0" ref="P8">
      <text>
        <t xml:space="preserve">기능장/로터리 + 12
구성점 + 8.5
cv's + 1.5
전기련 + 10
	-Home</t>
      </text>
    </comment>
    <comment authorId="0" ref="BX13">
      <text>
        <t xml:space="preserve">제주밧데리 + 0.6
	-Home</t>
      </text>
    </comment>
    <comment authorId="0" ref="BD8">
      <text>
        <t xml:space="preserve">기능장/바이브/JS + 9
	-Home</t>
      </text>
    </comment>
    <comment authorId="0" ref="BN9">
      <text>
        <t xml:space="preserve">KL모터  + 2
	-Home</t>
      </text>
    </comment>
    <comment authorId="0" ref="Z38">
      <text>
        <t xml:space="preserve">동부상사 - 105
롤링/오일랜드/아이언 + 175
	-Home</t>
      </text>
    </comment>
    <comment authorId="0" ref="AJ11">
      <text>
        <t xml:space="preserve">더블유 + 100
신나라/승전/1080/BH + 66
엠투엠 - 94
기오련 + 22
	-Home</t>
      </text>
    </comment>
    <comment authorId="0" ref="P7">
      <text>
        <t xml:space="preserve">전기련 - 8.1
수입차 + 2.5
일경 + 3.3
기아 + 1.5
현대 - 2.6
	-Home</t>
      </text>
    </comment>
    <comment authorId="0" ref="AT11">
      <text>
        <t xml:space="preserve">기아 + 184
기오련 + 335
전기련 - 71
(기아역촌/불광/영종)
pv's + 35
우리자동차/양촌/현민 + 115
	-Home</t>
      </text>
    </comment>
    <comment authorId="0" ref="BD13">
      <text>
        <t xml:space="preserve">뉴수산 + 2.3
KD렌트 - 1.2
	-Home</t>
      </text>
    </comment>
    <comment authorId="0" ref="AT8">
      <text>
        <t xml:space="preserve">전기련 + 851
기아 + 87 (성남점)
일반경정비 + 240
구성점 + 715
	-Home</t>
      </text>
    </comment>
    <comment authorId="0" ref="BN12">
      <text>
        <t xml:space="preserve">화성상용 + 11
만해/제이엔케이 - 12.7
	-Home</t>
      </text>
    </comment>
    <comment authorId="0" ref="Z36">
      <text>
        <t xml:space="preserve">영동모빌 + 141
알핀/하나상사 + 49
대상유업 - 20
	-Home</t>
      </text>
    </comment>
    <comment authorId="0" ref="BX8">
      <text>
        <t xml:space="preserve">이천공업사 - 1.2
	-Home</t>
      </text>
    </comment>
    <comment authorId="0" ref="Z25">
      <text>
        <t xml:space="preserve">고덕/정인 - 25
더블유/모토리카/비에이치/신나라/타천 + 42
	-Home</t>
      </text>
    </comment>
    <comment authorId="0" ref="Z23">
      <text>
        <t xml:space="preserve">찬찬모터스 + 173
소닉 + 200
뉘르/코르사/오일만 + 220
EU모터 - 120
	-Home</t>
      </text>
    </comment>
    <comment authorId="0" ref="AJ12">
      <text>
        <t xml:space="preserve">디트로이트 + 83
브이/똠방/엘림/지오 + 126
미스터엠 - 90
	-Home</t>
      </text>
    </comment>
    <comment authorId="0" ref="AT7">
      <text>
        <t xml:space="preserve">전기련 - 119
일경 + 75
수입차 - 20
기아 + 238
	-Home</t>
      </text>
    </comment>
    <comment authorId="0" ref="BX10">
      <text>
        <t xml:space="preserve">북항/삼일 - 4.2
	-Home</t>
      </text>
    </comment>
    <comment authorId="0" ref="BX11">
      <text>
        <t xml:space="preserve">김포제일 + 5.4
	-Home</t>
      </text>
    </comment>
    <comment authorId="0" ref="BD9">
      <text>
        <t xml:space="preserve">고덕/카ER/우현 - 6.2
	-Home</t>
      </text>
    </comment>
    <comment authorId="0" ref="Z21">
      <text>
        <t xml:space="preserve">스피젠+ 81
잭오토 + 30
터보에스/영성/스패너/딥/브리스트 + 83
기흥인터네셔널 - 133
	-Home</t>
      </text>
    </comment>
    <comment authorId="0" ref="BD12">
      <text>
        <t xml:space="preserve">굿모닝카 + 5
마스터카/그린카/오파남/국제카 + 7.4
	-Home</t>
      </text>
    </comment>
    <comment authorId="0" ref="P13">
      <text>
        <t xml:space="preserve">전기련 + 4.0
일반경정비 + 5.9
전기련 + 4.0
	-Home</t>
      </text>
    </comment>
    <comment authorId="0" ref="Z37">
      <text>
        <t xml:space="preserve">태원 + 78
행복무역 - 185
상암 - 40
모빌유화  + 31
흥국 + 14
이현 + 7.9
	-Home</t>
      </text>
    </comment>
    <comment authorId="0" ref="AJ9">
      <text>
        <t xml:space="preserve">소닉 + 200
엠비게러지 + 170
벤츠마스터 + 151
SG/메카닉/뉘르 + 233
	-Home</t>
      </text>
    </comment>
    <comment authorId="0" ref="Z24">
      <text>
        <t xml:space="preserve">오렌지/플라잉 + 24
	-Home</t>
      </text>
    </comment>
    <comment authorId="0" ref="Z26">
      <text>
        <t xml:space="preserve">더한/오덕식 + 62
에이티랩 + 88
카프레소 - 40
	-Home</t>
      </text>
    </comment>
    <comment authorId="0" ref="AT12">
      <text>
        <t xml:space="preserve">기아 + 717
기오련 + 285
현대안중/송탄현대 + 463
	-Home</t>
      </text>
    </comment>
    <comment authorId="0" ref="AT13">
      <text>
        <t xml:space="preserve">전기련 + 323
(하원중문/제주공항/오라점)
제이디피 - 21
	-Home</t>
      </text>
    </comment>
    <comment authorId="0" ref="AJ10">
      <text>
        <t xml:space="preserve">오렌지 + 79
택시 - 9
	-Home</t>
      </text>
    </comment>
    <comment authorId="0" ref="BD7">
      <text>
        <t xml:space="preserve">HM + 1.4
논현현대 - 1.8
	-Home</t>
      </text>
    </comment>
    <comment authorId="0" ref="AT16">
      <text>
        <t xml:space="preserve">아이앤아이 + 293
모빌유화 + 208 / 이현 - 536
흥국 - 346 / 원창 + 206
영동모빌 + 45 
대한/태원/광탄/안양유류/제이에스/하나 + 224
	-Home</t>
      </text>
    </comment>
    <comment authorId="0" ref="AJ16">
      <text>
        <t xml:space="preserve">흥국 + 399
원창 + 346
오일프랜드 + 53
영동모빌  + 98
태원 - 184
	-Home</t>
      </text>
    </comment>
    <comment authorId="0" ref="P11">
      <text>
        <t xml:space="preserve">수입차 + 3.1
pv's  - 2.4
기아 + 4.1
기오련 + 4.4
유로북부 + 6
	-Home</t>
      </text>
    </comment>
    <comment authorId="0" ref="AT9">
      <text>
        <t xml:space="preserve">전기련 - 126
수입차 - 230
pv's - 55
기아 + 146
기오련 + 367
	-Home</t>
      </text>
    </comment>
    <comment authorId="0" ref="Z22">
      <text>
        <t xml:space="preserve">알파젝트 + 17
동성공구/디에서/탑클/알테크/모터플/성공카 + 64
차신/디테일 + 24
	-Home</t>
      </text>
    </comment>
    <comment authorId="0" ref="BD16">
      <text>
        <t xml:space="preserve">모빌유화 + 2.2
흥국 + 1.9
자유무역 + 9.8
(구.태산)
그린에너지 + 1.7
	-Home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24">
      <text>
        <t xml:space="preserve">PV.CV 본사 프로모션
	-Home</t>
      </text>
    </comment>
    <comment authorId="0" ref="B24">
      <text>
        <t xml:space="preserve">남부지사 13열 동일
	-Home</t>
      </text>
    </comment>
    <comment authorId="0" ref="B25">
      <text>
        <t xml:space="preserve">남부지사 이카운트
PV/CV 중량 기록
	-Home</t>
      </text>
    </comment>
    <comment authorId="0" ref="C3">
      <text>
        <t xml:space="preserve">4월 가격인상
5월 택시특가인상
	-Home</t>
      </text>
    </comment>
  </commentList>
</comments>
</file>

<file path=xl/sharedStrings.xml><?xml version="1.0" encoding="utf-8"?>
<sst xmlns="http://schemas.openxmlformats.org/spreadsheetml/2006/main" count="8558" uniqueCount="3381">
  <si>
    <t>AUTO 판매 실적 총괄</t>
  </si>
  <si>
    <t>단위 : 리터</t>
  </si>
  <si>
    <t xml:space="preserve">구   분 </t>
  </si>
  <si>
    <t>2023년 실적</t>
  </si>
  <si>
    <t>2024년 실적</t>
  </si>
  <si>
    <t>2025년 계획</t>
  </si>
  <si>
    <t>증감율</t>
  </si>
  <si>
    <t>누적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</si>
  <si>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</si>
  <si>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</si>
  <si>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</si>
  <si>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</si>
  <si>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</si>
  <si>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</si>
  <si>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</si>
  <si>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</si>
  <si>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</si>
  <si>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</si>
  <si>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</si>
  <si>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</si>
  <si>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2024년</t>
  </si>
  <si>
    <t>목표</t>
  </si>
  <si>
    <t>2025년</t>
  </si>
  <si>
    <t>달성율</t>
  </si>
  <si>
    <t>합    계</t>
  </si>
  <si>
    <t>동부사업소</t>
  </si>
  <si>
    <t>서부사업소</t>
  </si>
  <si>
    <t>중부사업소</t>
  </si>
  <si>
    <t>제주사업소</t>
  </si>
  <si>
    <t>남부지사</t>
  </si>
  <si>
    <t>B2B본부</t>
  </si>
  <si>
    <t>`</t>
  </si>
  <si>
    <t>사무실은 전부 딜러로 함.</t>
  </si>
  <si>
    <t>개인의 기타부분은 lcc로 분류</t>
  </si>
  <si>
    <t>구   분 (PVL, CVL)</t>
  </si>
  <si>
    <t>전체 
거래처수</t>
  </si>
  <si>
    <t>거래처수</t>
  </si>
  <si>
    <t>누적실적</t>
  </si>
  <si>
    <t>AUTO</t>
  </si>
  <si>
    <t>합계</t>
  </si>
  <si>
    <t>B2C AUTO</t>
  </si>
  <si>
    <t>소계</t>
  </si>
  <si>
    <t>Fleet</t>
  </si>
  <si>
    <t>LCC</t>
  </si>
  <si>
    <t>사무실</t>
  </si>
  <si>
    <t>B2B AUTO</t>
  </si>
  <si>
    <t>b2b</t>
  </si>
  <si>
    <t>기타</t>
  </si>
  <si>
    <t>b2b-5%</t>
  </si>
  <si>
    <t>남부-10%</t>
  </si>
  <si>
    <t>B2C 총    계</t>
  </si>
  <si>
    <t>맥심팀</t>
  </si>
  <si>
    <t>심경섭</t>
  </si>
  <si>
    <t>이상욱</t>
  </si>
  <si>
    <t>솔개팀</t>
  </si>
  <si>
    <t>박태원</t>
  </si>
  <si>
    <t>박경식</t>
  </si>
  <si>
    <t>김태일</t>
  </si>
  <si>
    <t>아리안팀</t>
  </si>
  <si>
    <t>안천수</t>
  </si>
  <si>
    <t>문경복</t>
  </si>
  <si>
    <t>미추홀팀</t>
  </si>
  <si>
    <t>정승윤</t>
  </si>
  <si>
    <t>이병훈</t>
  </si>
  <si>
    <t>랜더스팀</t>
  </si>
  <si>
    <t>주우철</t>
  </si>
  <si>
    <t>김중호</t>
  </si>
  <si>
    <t>클라쓰팀</t>
  </si>
  <si>
    <t>송주탁</t>
  </si>
  <si>
    <t>임희영</t>
  </si>
  <si>
    <t>황종석</t>
  </si>
  <si>
    <t>삼다도팀</t>
  </si>
  <si>
    <t>김용수</t>
  </si>
  <si>
    <t>딜러</t>
  </si>
  <si>
    <t>동부</t>
  </si>
  <si>
    <t>서부</t>
  </si>
  <si>
    <t>중부</t>
  </si>
  <si>
    <t>단위 : 원</t>
  </si>
  <si>
    <t>구     분
(PVL,CVL,IL,AVI,기타)</t>
  </si>
  <si>
    <t>팀</t>
  </si>
  <si>
    <t>남부팀</t>
  </si>
  <si>
    <t>영동모빌 b2b 관리시</t>
  </si>
  <si>
    <t>PV-CV 금액</t>
  </si>
  <si>
    <t>동부 변경시 IL금액포함</t>
  </si>
  <si>
    <t>매출분석(2024 VS 2025년)</t>
  </si>
  <si>
    <t>구분
2024년 01월~10월</t>
  </si>
  <si>
    <t>CVL</t>
  </si>
  <si>
    <t>PVL</t>
  </si>
  <si>
    <t>Total</t>
  </si>
  <si>
    <t>구분
2025년 01월~10월</t>
  </si>
  <si>
    <t>증감</t>
  </si>
  <si>
    <t>원인분석</t>
  </si>
  <si>
    <t>대처방안</t>
  </si>
  <si>
    <t>전략딜러</t>
  </si>
  <si>
    <r>
      <rPr>
        <rFont val="Malgun Gothic"/>
        <color theme="1"/>
        <sz val="10.0"/>
      </rPr>
      <t>모빌유화: 12k, 이현: -5k, 원창: 5k, 흥국:</t>
    </r>
    <r>
      <rPr>
        <rFont val="맑은 고딕"/>
        <color theme="1"/>
        <sz val="10.0"/>
      </rPr>
      <t xml:space="preserve"> 2.2k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11k</t>
    </r>
  </si>
  <si>
    <t xml:space="preserve">(월평균 -모빌:17k /원창: 9.2k/이현:11k/흥국: 5.6k/영동: 6.9k (24년:83k) </t>
  </si>
  <si>
    <t>일반딜러</t>
  </si>
  <si>
    <t>동부: 17k (51/인텍/JS: 17.9k), 서부: -11k (자유: 9.7k, 태원/토우/프로/동진/영등포: -16k), 제주: 1.6k(엠엠피:1.1k)</t>
  </si>
  <si>
    <t>(태원 ; 월 2.1k)</t>
  </si>
  <si>
    <t>서부: -2.9k (한올트레이딩/행복무역: -5k, 대성지게차: 2.5k)</t>
  </si>
  <si>
    <t>M 1 CCO</t>
  </si>
  <si>
    <t>대승/형제/디에스/EU: -4.5k, 영동종합: 1.4k</t>
  </si>
  <si>
    <t>12개</t>
  </si>
  <si>
    <t>PV Signage</t>
  </si>
  <si>
    <t>개인택시복지: 2k, 디트로이트/비전: 2.3k</t>
  </si>
  <si>
    <t>49개</t>
  </si>
  <si>
    <t>전기련</t>
  </si>
  <si>
    <t xml:space="preserve">신규 : 6.2k </t>
  </si>
  <si>
    <t>93개</t>
  </si>
  <si>
    <t>기오련</t>
  </si>
  <si>
    <t>김포서비스, 기아시화, 목동한신, 청라 : 10.9k</t>
  </si>
  <si>
    <t xml:space="preserve">8개 </t>
  </si>
  <si>
    <t>기아</t>
  </si>
  <si>
    <t>신규: 12k</t>
  </si>
  <si>
    <t>15개</t>
  </si>
  <si>
    <t>현대</t>
  </si>
  <si>
    <t>구성점: 8.5k, 현대안중: 3.7k</t>
  </si>
  <si>
    <t>39개</t>
  </si>
  <si>
    <t>애니카</t>
  </si>
  <si>
    <t>14개</t>
  </si>
  <si>
    <t>보쉬</t>
  </si>
  <si>
    <t>그린카: 3.0k</t>
  </si>
  <si>
    <t>KB매직카</t>
  </si>
  <si>
    <t>1개</t>
  </si>
  <si>
    <t>수입차경정비</t>
  </si>
  <si>
    <t>신규: 14k /  동부: 9k, 서부: 12k, 중부:1.9k</t>
  </si>
  <si>
    <t>224개</t>
  </si>
  <si>
    <t>일반가맹점</t>
  </si>
  <si>
    <t>일반경정비</t>
  </si>
  <si>
    <t>신규: 27k / 동부:25k, 서부:11k, 중부:29k, 제주:5.9k</t>
  </si>
  <si>
    <t>488개</t>
  </si>
  <si>
    <t>티스테이션</t>
  </si>
  <si>
    <t>MCO</t>
  </si>
  <si>
    <t>아이비,제이에이치: -1.2k</t>
  </si>
  <si>
    <t>2개</t>
  </si>
  <si>
    <t>MDE</t>
  </si>
  <si>
    <t>오일나라/경기오일: -21k</t>
  </si>
  <si>
    <t>3개</t>
  </si>
  <si>
    <t>CV signage</t>
  </si>
  <si>
    <t>동부: 1.5k(현대/49상사: 5.4k), 서부: -12k(백두: 3k, 삼진/삼성/부국/북항: -14k), 중부: -13k(신안전/만해/충일)</t>
  </si>
  <si>
    <t>43개</t>
  </si>
  <si>
    <t>대형차정비</t>
  </si>
  <si>
    <t xml:space="preserve">동부: -2.8k(대지남사: -2.4k), 서부: 12k(유로북부/유로트럭: 11k), 중부: 9k(상용: 20k) </t>
  </si>
  <si>
    <t>69개</t>
  </si>
  <si>
    <t>타이어가맹점</t>
  </si>
  <si>
    <t xml:space="preserve">고덕,태원: -9.7k, 오렌지: 2.2k </t>
  </si>
  <si>
    <t>트럭세차장</t>
  </si>
  <si>
    <t>한일세차장/삼흥: 1.7k</t>
  </si>
  <si>
    <t>6개</t>
  </si>
  <si>
    <t>이스즈(대형차)</t>
  </si>
  <si>
    <t>큐로 : 3.6k</t>
  </si>
  <si>
    <t>3개 (큐로, 삼성특장,오일타운)</t>
  </si>
  <si>
    <t>건설및중기</t>
  </si>
  <si>
    <t>에비씨이큅먼트: 11k</t>
  </si>
  <si>
    <t>8개</t>
  </si>
  <si>
    <t>택시회사</t>
  </si>
  <si>
    <t>서부: 12k</t>
  </si>
  <si>
    <t>134개</t>
  </si>
  <si>
    <t>버스회사</t>
  </si>
  <si>
    <t>평택여객,백성,공항리무: -4.8k</t>
  </si>
  <si>
    <t>CNG</t>
  </si>
  <si>
    <t>수소버스 전환 감소  / 대륜, 매립지, 스카이비: -1.9k</t>
  </si>
  <si>
    <t>37개</t>
  </si>
  <si>
    <t>농업</t>
  </si>
  <si>
    <t>웹샵</t>
  </si>
  <si>
    <t>총합계</t>
  </si>
  <si>
    <t>딜러제외</t>
  </si>
  <si>
    <t>구분
2024년 01월~9월</t>
  </si>
  <si>
    <t>구분
2025년 01월~9월</t>
  </si>
  <si>
    <r>
      <rPr>
        <rFont val="Malgun Gothic"/>
        <color theme="1"/>
        <sz val="10.0"/>
      </rPr>
      <t>모빌유화: 11.5k, 이현: -1.2k, 원창: 5.5k, 흥국:</t>
    </r>
    <r>
      <rPr>
        <rFont val="맑은 고딕"/>
        <color theme="1"/>
        <sz val="10.0"/>
      </rPr>
      <t xml:space="preserve"> 2.6k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5.6k</t>
    </r>
  </si>
  <si>
    <t>동부: 16k (51/인텍/JS: 19k), 서부: -6.6k (자유: 9.7k, 경동/동진/태원/토우/프로: -16k), 제주: 2.9k(제주모빌:2.5k)</t>
  </si>
  <si>
    <t>서부: -3.1k (한올트레이딩/행복무역: -5k, 대성지게차: 2.3k)</t>
  </si>
  <si>
    <t>대승/형제: -2.1k, 영동종합: 1.3k</t>
  </si>
  <si>
    <t>개인택시복지: 2.1k, 스피드플/엠투엠: -2.2k</t>
  </si>
  <si>
    <t xml:space="preserve">신규 : 4.7k </t>
  </si>
  <si>
    <t>92개</t>
  </si>
  <si>
    <t>김포서비스, 기아시화, 목동한신 : 9.1k</t>
  </si>
  <si>
    <t>신규: 10k</t>
  </si>
  <si>
    <t>구성점: 7.9k, 현대안중: 3.9k</t>
  </si>
  <si>
    <t>그린카: 2.9k</t>
  </si>
  <si>
    <t>신규: 11k /  동부: 9k, 서부: 11k, 중부:1.6k</t>
  </si>
  <si>
    <t>219개</t>
  </si>
  <si>
    <t>신규: 24k / 동부:26k, 서부:12k, 중부:30k, 제주:6.3k</t>
  </si>
  <si>
    <t>478개</t>
  </si>
  <si>
    <t>아이비,제이에이치: -1.0k</t>
  </si>
  <si>
    <t>경기오일: 2.6k</t>
  </si>
  <si>
    <t>동부: 1.9k(현대/49상사: 5.4k), 서부: -4.6k(백두: 3k, 북항,만수,삼성: -6.9k), 중부: -9k(서평택/신안전/대덕중기), 제주: -1.2k</t>
  </si>
  <si>
    <t>42개</t>
  </si>
  <si>
    <t xml:space="preserve">동부: -1.2k(대지남사: -2.4k), 서부: 13k(유로북부/유로트럭: 11k), 중부: 13k(상용: 12k) </t>
  </si>
  <si>
    <t>64개</t>
  </si>
  <si>
    <t xml:space="preserve">고덕,태원: -5k, 오렌지: 2.8k </t>
  </si>
  <si>
    <t>화물터미널,한일,삼흥: 2k</t>
  </si>
  <si>
    <t>큐로 : 3k</t>
  </si>
  <si>
    <t>에비씨이큅먼트: 13k</t>
  </si>
  <si>
    <t>서부: 9.1k</t>
  </si>
  <si>
    <t>133개</t>
  </si>
  <si>
    <t>평택여객,송탄여객,그린투: -3.4k</t>
  </si>
  <si>
    <t>수소버스 전환 감소  / 스카이비: 1k</t>
  </si>
  <si>
    <t>구분
2024년 01월~8월</t>
  </si>
  <si>
    <t>남부</t>
  </si>
  <si>
    <r>
      <rPr>
        <rFont val="Malgun Gothic"/>
        <color theme="1"/>
        <sz val="10.0"/>
      </rPr>
      <t>모빌유화: 10k, 이현: -2.4k, 원창: 2.8k, 흥국:</t>
    </r>
    <r>
      <rPr>
        <rFont val="맑은 고딕"/>
        <color theme="1"/>
        <sz val="10.0"/>
      </rPr>
      <t xml:space="preserve"> 4.6k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8.7k</t>
    </r>
  </si>
  <si>
    <t>동부: 18k (51/인텍/JS: 18k), 서부: -7.9k (자유: 9.7k, 경동/동진/태원/토우/영등포: -16k), 제주: 2.8k(제주모빌:2.4k)</t>
  </si>
  <si>
    <t>서부: -9.7k (한올트레이딩/행복무역: -11k, 대성지게차: 2.3k)</t>
  </si>
  <si>
    <t>디에스모터스/대승/형제: -2.8k, 영동종합: 1.3k</t>
  </si>
  <si>
    <t>개인택시복지: 2.9k, 정왕점/스피드플/엠투엠/카스: -3.8k</t>
  </si>
  <si>
    <t xml:space="preserve">신규 : 3.3k </t>
  </si>
  <si>
    <t>88개</t>
  </si>
  <si>
    <t>부천서비스, 기아시화, 목동한신 : 10k</t>
  </si>
  <si>
    <t xml:space="preserve">18개 </t>
  </si>
  <si>
    <t>삼일자동차,현대안중,구성점: 13k, 로터리: -1.3k</t>
  </si>
  <si>
    <t>그린카: 2.5k</t>
  </si>
  <si>
    <t>신규: 8.7k /  동부: 벤츠,시대,성공 3.6k, 서부: 뉘르,소닉,엠비,찬찬,벤츠마스터: 11k</t>
  </si>
  <si>
    <t>213개</t>
  </si>
  <si>
    <t>신규: 20k / 동부:21k, 서부:8.5k, 중부:24k, 제주:5.7k</t>
  </si>
  <si>
    <t>470개</t>
  </si>
  <si>
    <t>경기오일,오일나라: 1.7k</t>
  </si>
  <si>
    <t>동부: 4.3k(현대/49상사: 4.8k), 서부: -3.1k(백두: 2.8k, 북항,만수,삼성: -6.3k), 중부: -3.4k, 제주: -1.6k</t>
  </si>
  <si>
    <t xml:space="preserve">동부: -0.8k(대지남사: -2.4k), 서부: 10k(유로북부/유로트럭: 8.5k), 중부: 7.1k(상용: 12k) </t>
  </si>
  <si>
    <t>67개</t>
  </si>
  <si>
    <t xml:space="preserve">고덕,태원: -5.2k, </t>
  </si>
  <si>
    <t>화물터미널,한일: 1.4k, 대형51:-0.2k</t>
  </si>
  <si>
    <t>큐로 : 2.5k</t>
  </si>
  <si>
    <t>에비씨이큅먼트: 9.5k</t>
  </si>
  <si>
    <t>서부: 3.2k</t>
  </si>
  <si>
    <t>132개</t>
  </si>
  <si>
    <t>공항리무진,평택여객,송탄여객: -3.1k</t>
  </si>
  <si>
    <t>수소버스 전환 감소  / 스카이비: -1.8k</t>
  </si>
  <si>
    <t>구분
2024년 01월~7월</t>
  </si>
  <si>
    <t>구분
2025년 01월~7월</t>
  </si>
  <si>
    <r>
      <rPr>
        <rFont val="Malgun Gothic"/>
        <color theme="1"/>
        <sz val="10.0"/>
      </rPr>
      <t>모빌유화: 0.5k, 이현: -3.1k, 원창: 0.3k, 흥국:</t>
    </r>
    <r>
      <rPr>
        <rFont val="맑은 고딕"/>
        <color theme="1"/>
        <sz val="10.0"/>
      </rPr>
      <t xml:space="preserve"> 2.4k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15k</t>
    </r>
  </si>
  <si>
    <t>동부: 15k (51/인텍/JS: 16.9k, 상일:-1.0k), 서부: -2.9k (그린/자유무역/삼양: 11k, 동진/태원: -8k), 중부:2.7k, 제주: 2.0k(제주모빌:1.6k)</t>
  </si>
  <si>
    <t>서부: -9.6k (한올/행복무역: -11k, 대성:2.3k)</t>
  </si>
  <si>
    <t>디에스모터스/대승/형제: -2.1k, 영동종합: 1.3k</t>
  </si>
  <si>
    <t>개인택시복지/비앤제이: 7.5k, 정왕점/스피드플/엠투엠: -2.7k</t>
  </si>
  <si>
    <t xml:space="preserve">신규 : 2.5k </t>
  </si>
  <si>
    <t>86개</t>
  </si>
  <si>
    <t>목동한신, 부천서비스, 기아시화, 김포서비스 : 11.2k</t>
  </si>
  <si>
    <t xml:space="preserve">15개 </t>
  </si>
  <si>
    <t>삼일자동차,현대안중,구성점: 12.4k, 로터리: -1.2k</t>
  </si>
  <si>
    <t>그린카: 2.2k</t>
  </si>
  <si>
    <t>신규: 6.3k /  동부: 벤츠,시대,현대 3.3k, 서부: 찬찬,소닉,엠비,벤츠마스터,더블유: 11k</t>
  </si>
  <si>
    <t>204개</t>
  </si>
  <si>
    <t>신규: 15k / 동부:21.7k, 서부:9.3k, 중부:22k, 제주:4.4k</t>
  </si>
  <si>
    <t>460개</t>
  </si>
  <si>
    <t>아이비,제이에치: -1.0k</t>
  </si>
  <si>
    <t>경기오일: 1.6k, 인천알앤씨: -0.4k</t>
  </si>
  <si>
    <t>동부: 5.0k(현대/49상사:5.6), 서부: -1.9k(삼진:2.3k, 만수,삼성:-4.6k), 중부: 1.3k</t>
  </si>
  <si>
    <t>41개</t>
  </si>
  <si>
    <t xml:space="preserve">동부: -1.5k(대지남사: -2.8k), 서부: 10k(유로북부/유로트럭: 7.7k), 중부: 8.6k(상용:16k) </t>
  </si>
  <si>
    <t>66개</t>
  </si>
  <si>
    <t xml:space="preserve">고덕,형제,금호: -4.3k, </t>
  </si>
  <si>
    <t>화물터미널,한일: 1.4k, 대형51:-0.4k</t>
  </si>
  <si>
    <t>큐로 : 1.4k</t>
  </si>
  <si>
    <t>에비씨이큅먼트: 10k</t>
  </si>
  <si>
    <t xml:space="preserve">서부: -1.2k   </t>
  </si>
  <si>
    <t>공항리무진,평택여객: -2.4k</t>
  </si>
  <si>
    <t>13개</t>
  </si>
  <si>
    <t>수소버스 전환 감소  / 스카이비: 2.0k</t>
  </si>
  <si>
    <t>35개</t>
  </si>
  <si>
    <t>구분
2024년 01월~6월</t>
  </si>
  <si>
    <t>구분
2025년 01월~6월</t>
  </si>
  <si>
    <r>
      <rPr>
        <rFont val="Malgun Gothic"/>
        <color theme="1"/>
        <sz val="10.0"/>
      </rPr>
      <t>모빌유화: 5.6k, 이현: 0.4k, 원창: 1.1k, 흥국:</t>
    </r>
    <r>
      <rPr>
        <rFont val="맑은 고딕"/>
        <color theme="1"/>
        <sz val="10.0"/>
      </rPr>
      <t xml:space="preserve"> 4.2k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13k</t>
    </r>
  </si>
  <si>
    <t>동부: 11k (I&amp;I/51/JS/인텍: 16k, 신이수,상일:-4.4k), 서부: -2.9k (그린/자유무역/삼양: 11k, 동진/태원: -7.3k), 제주: 3.3k(제주모빌 2.1k)</t>
  </si>
  <si>
    <t>서부: -8.5k (한올/행복무역: -9.6k)</t>
  </si>
  <si>
    <t>디에스모터스/대승: -1.2k, 영동종합: 1.6k</t>
  </si>
  <si>
    <t>개인택시복지: 7.4k, 정왕점/신진: -1.2k</t>
  </si>
  <si>
    <t xml:space="preserve">신규 : 1.9k </t>
  </si>
  <si>
    <t>85개</t>
  </si>
  <si>
    <t>목동한신, 부천서비스, 기아시화 : 9.6k</t>
  </si>
  <si>
    <t xml:space="preserve">12개 </t>
  </si>
  <si>
    <t>삼일자동차,현대안중,구성점: 12k, 로터리: -1.1k</t>
  </si>
  <si>
    <t>그린카: 1.9k</t>
  </si>
  <si>
    <t>11개</t>
  </si>
  <si>
    <t>신규: 4.5k / 서부: 찬찬,소닉,엠비,벤츠마스터,더블유: 8.5k, 동부: 시대,성공카 1.6k</t>
  </si>
  <si>
    <t>193개</t>
  </si>
  <si>
    <t>신규: 12.4k / 동부:17k, 서부:9k, 중부:19k, 제주:3.5k</t>
  </si>
  <si>
    <t>451개</t>
  </si>
  <si>
    <t>아이비,제이에치: -0.7k</t>
  </si>
  <si>
    <t>경기오일, 오일나라: 1.7k</t>
  </si>
  <si>
    <t>동부: 5.0k(현대/49상사:5.8), 서부: -0.3k(삼진:2.6k, 만수:-2.2k), 중부: 0.4k</t>
  </si>
  <si>
    <t xml:space="preserve">동부: -0.9k(대지남사: -2.8k), 서부: 8.3k(유로북부/유로트럭: 7.4k), 중부: 10k(상용:12k) </t>
  </si>
  <si>
    <t>65개</t>
  </si>
  <si>
    <t>고덕: -3.0k, 태원,형제,미건: -1.4k</t>
  </si>
  <si>
    <t>화물터미널,한일: 2.5k</t>
  </si>
  <si>
    <t>에비씨이큅먼트: 10.5k</t>
  </si>
  <si>
    <t xml:space="preserve">서부: -9.9k   </t>
  </si>
  <si>
    <t>공항리무진,평택여객: -2.6k</t>
  </si>
  <si>
    <t>수소버스 전환 감소  / 스카이비, 매립지: 2.6k</t>
  </si>
  <si>
    <t>구분
2024년 01월~5월</t>
  </si>
  <si>
    <t>구분
2025년 01월~5월</t>
  </si>
  <si>
    <r>
      <rPr>
        <rFont val="Malgun Gothic"/>
        <color theme="1"/>
        <sz val="10.0"/>
      </rPr>
      <t>모빌유화: 5.2k, 이현: 0.4k, 원창: 5k, 흥국:</t>
    </r>
    <r>
      <rPr>
        <rFont val="맑은 고딕"/>
        <color theme="1"/>
        <sz val="10.0"/>
      </rPr>
      <t xml:space="preserve"> 3k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13k</t>
    </r>
  </si>
  <si>
    <t>동부: 10k (I&amp;I/51/JS/인텍: 15.8k, 신이수,상일:-4.4k), 서부: -1.2k (그린/자유무역/삼양: 9.4k, 동진/태원: -7.5k), 제주: 3.2k(제주모빌 2.9k)</t>
  </si>
  <si>
    <t>서부: -3.2k (행복무역:-3.2k)</t>
  </si>
  <si>
    <t>디에스모터스/대승: -1.2k, 영동종합: 1.5k</t>
  </si>
  <si>
    <t>비전카/바로카 : 1.8k, 정왕점/발안공단: -1.2k</t>
  </si>
  <si>
    <t>48개</t>
  </si>
  <si>
    <t xml:space="preserve">신규 : 1.0k </t>
  </si>
  <si>
    <t>84개</t>
  </si>
  <si>
    <t>목동한신, 부천서비스, 기아시화 : 8.7k</t>
  </si>
  <si>
    <t xml:space="preserve">11개 </t>
  </si>
  <si>
    <t xml:space="preserve">삼일자동차,현대안중,구성점: 11k </t>
  </si>
  <si>
    <t>그린카: 1.7k</t>
  </si>
  <si>
    <t>신규: 1.6k / 찬찬,소닉,엠비,벤츠마스터,더블유: 9k</t>
  </si>
  <si>
    <t>183개</t>
  </si>
  <si>
    <t>신규: 8.1k / 동부:16k, 서부:6.7k, 중부:17k, 제주:3.4k</t>
  </si>
  <si>
    <t>434개</t>
  </si>
  <si>
    <t>경기오일: 1.3k</t>
  </si>
  <si>
    <t>동부 4.8k(현대/49상사:4.4), 서부 3.6k(삼진:5.9k, 삼성:-2.4k), 중부 2.3k(만해/서평택: 7.3k, 대일/신안전: -2.8k)</t>
  </si>
  <si>
    <t xml:space="preserve">동부: -1.3k(대지남사: -2.8k), 서부: 7.7k(유로북부/대산: 6.9k), 중부: 9.8k(상용:11k) </t>
  </si>
  <si>
    <t>60개</t>
  </si>
  <si>
    <t>고덕: -2.5k</t>
  </si>
  <si>
    <t>화물터미널: 2.5k</t>
  </si>
  <si>
    <t>큐로 : 1.9k</t>
  </si>
  <si>
    <t>7개</t>
  </si>
  <si>
    <t xml:space="preserve">서부: -23k   </t>
  </si>
  <si>
    <t>공항리무진,평택여객,그린투 : -3.8k</t>
  </si>
  <si>
    <t>수소버스 전환 감소  / 스카이비: 2.6k</t>
  </si>
  <si>
    <t>구분
2024년 01월~4월</t>
  </si>
  <si>
    <t>구분
2025년 01월~4월</t>
  </si>
  <si>
    <r>
      <rPr>
        <rFont val="Malgun Gothic"/>
        <color theme="1"/>
        <sz val="10.0"/>
      </rPr>
      <t>모빌유화: 6k, 이현: 0.7k ,원창: 3.5k, 흥국:</t>
    </r>
    <r>
      <rPr>
        <rFont val="맑은 고딕"/>
        <color theme="1"/>
        <sz val="10.0"/>
      </rPr>
      <t xml:space="preserve"> 3.9k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11k</t>
    </r>
  </si>
  <si>
    <t>동부: 13.8k (I&amp;I/51/JS/인텍/성호중기: 15k, 상일:-1k), 서부: 2.1k (그린/자유무역/삼양: 9.4k, 동진/태원/양지: -6.8k), 제주: 3.2k(제주모빌 3k)</t>
  </si>
  <si>
    <t>서부: -3.2 (한진/아시아나에어포트: -4.3k / 대성지게차: 1.1k)</t>
  </si>
  <si>
    <t>디에스모터스//대승: -1.3k, 영동종합: 1.6k</t>
  </si>
  <si>
    <t>비전카/랠리 : 1.5k, 정왕점/그린월드/스피드플러스원: -1.1k</t>
  </si>
  <si>
    <t xml:space="preserve">신규 : 0.6k </t>
  </si>
  <si>
    <t>목동한신, 부천서비스, 기아시화 : 8.4k</t>
  </si>
  <si>
    <t xml:space="preserve">9개 </t>
  </si>
  <si>
    <t xml:space="preserve">삼일자동차,현대안중,구성점: 6.4k </t>
  </si>
  <si>
    <t>그린카 똠방: 1.6k</t>
  </si>
  <si>
    <t>10개</t>
  </si>
  <si>
    <t>신규: 1.8k / 찬찬,소닉,현대,엠비,벤츠마스터,시대: 7.2k</t>
  </si>
  <si>
    <t>175개</t>
  </si>
  <si>
    <t>신규: 4.7k / 동부:14k, 서부:2.3k, 중부:13k, 제주:3.5k</t>
  </si>
  <si>
    <t>419개</t>
  </si>
  <si>
    <t>경기오일,오일나라 : -6.0k</t>
  </si>
  <si>
    <t>서부 -2.2k(만수/부국/북항/삼성:-5.2k, 백두/KL:3k), 중부 -7.3k(만해/신안전/만해/대일: -8.7k, 서평택: 2.7)</t>
  </si>
  <si>
    <t>40개</t>
  </si>
  <si>
    <t>동부: -2.6k(대지남사: -2.8k), 서부: 4.4k(엠씨/유로/대산: 3.8k), 중부: 2.7k(상용:9.0k, 제이엔케/보링:-6.4k)</t>
  </si>
  <si>
    <t>59개</t>
  </si>
  <si>
    <t>태원,고덕,미건: -3.6k</t>
  </si>
  <si>
    <t>삼흥,한일,화물터미널: 0.9k</t>
  </si>
  <si>
    <t>큐로 : 0.4k</t>
  </si>
  <si>
    <t>에비씨이큅먼트: 5.4k</t>
  </si>
  <si>
    <t xml:space="preserve">서부: -35k   </t>
  </si>
  <si>
    <t>130개</t>
  </si>
  <si>
    <t>공항리무진,한서교통,뉴진위,평택여객,그린투 : -4.5k</t>
  </si>
  <si>
    <t>수소버스 전환 감소  / 귀뚜라미,스카이비: 1.2k</t>
  </si>
  <si>
    <t>34개</t>
  </si>
  <si>
    <t>구분
2024년 01월~3월</t>
  </si>
  <si>
    <r>
      <rPr>
        <rFont val="Malgun Gothic"/>
        <color theme="1"/>
        <sz val="10.0"/>
      </rPr>
      <t>모빌유화: 11k, 이현: 1.8k ,원창: 3.6k, 흥국:</t>
    </r>
    <r>
      <rPr>
        <rFont val="맑은 고딕"/>
        <color theme="1"/>
        <sz val="10.0"/>
      </rPr>
      <t xml:space="preserve"> 3k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3k</t>
    </r>
  </si>
  <si>
    <t>동부: 9.9k (I&amp;I/51/제이에스/인텍: 10k, 광탄:-0.5k), 서부: 7.4k (그린/자유무역/삼양: 10k, 동진/태원: -3.8k), 제주: 1.3k(제주모빌 1.3k)</t>
  </si>
  <si>
    <t>서부: -1.9 (한진/아시아나에어포트/우진주유소)</t>
  </si>
  <si>
    <t>디에스모터스/고덕/오토인/대승: -1.9k, 영동종합: 1.2k</t>
  </si>
  <si>
    <t>비전카/개인택시 : 1.9k, 현대카/엠투엠/정왕점: -1.2k</t>
  </si>
  <si>
    <t xml:space="preserve">신규 : 0.3k </t>
  </si>
  <si>
    <t>83개</t>
  </si>
  <si>
    <t>목동한신, 부천서비스, 기아시화 : 6.1k</t>
  </si>
  <si>
    <t>삼일자동차,현대안중,구성점: 4.5k / 현대수지: -1.0k</t>
  </si>
  <si>
    <t>38개</t>
  </si>
  <si>
    <t>그린카,똠방: 1k / 글로벌,카서비스:-0.2k</t>
  </si>
  <si>
    <t>9개</t>
  </si>
  <si>
    <t>신규: 1.4k / 찬찬,소닉,현대,엠비,벤츠마스터: 5.1k</t>
  </si>
  <si>
    <t>166개</t>
  </si>
  <si>
    <t>신규: 2.8k / 동부:10k, 서부:2.2k, 중부:7.6k, 제주:2.9k</t>
  </si>
  <si>
    <t>395개</t>
  </si>
  <si>
    <t>경기오일,오일나라 : 1.3k</t>
  </si>
  <si>
    <t>동부 2.1k(49상사/금강/현대오일: 3.4k, 이천공업: -1.2k), 서부 -2.8k(부국/북항/삼성:-3.9k, 백두:1.2k), 중부 -0.8k(만해: 1.4k, 평택: -0.7)</t>
  </si>
  <si>
    <t>동부: -2.1k(대지남사: -1.7k), 서부: 2.2k(엠씨/유로: 2.2k), 중부: 4.7k(상용:6.0k, 제이엔케:-1.3k)</t>
  </si>
  <si>
    <t>50개</t>
  </si>
  <si>
    <t>태원,고덕,미건,금호: -3.9k</t>
  </si>
  <si>
    <t>고려,대형51,화물터미널: 0.6k</t>
  </si>
  <si>
    <t>5개</t>
  </si>
  <si>
    <t>큐로 : -0.3k</t>
  </si>
  <si>
    <t>에비씨이큅먼트: 1.5k</t>
  </si>
  <si>
    <t>서부: -51k</t>
  </si>
  <si>
    <t>128개</t>
  </si>
  <si>
    <t>공항리무진,한서교통,뉴진위,평택여객 : -4.1k</t>
  </si>
  <si>
    <t>수소버스 전환 감소  / 스카이비: 1.2k</t>
  </si>
  <si>
    <t>구분
2024년 01월~2월</t>
  </si>
  <si>
    <t>구분
2025년 01월~02월</t>
  </si>
  <si>
    <r>
      <rPr>
        <rFont val="Malgun Gothic"/>
        <color theme="1"/>
        <sz val="10.0"/>
      </rPr>
      <t>모빌유화: 18k, 이현: 6.8k ,원창: 2.4k, 흥국:</t>
    </r>
    <r>
      <rPr>
        <rFont val="맑은 고딕"/>
        <color theme="1"/>
        <sz val="10.0"/>
      </rPr>
      <t xml:space="preserve"> 4.9k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0.9k</t>
    </r>
  </si>
  <si>
    <t xml:space="preserve">동부: 7.2k (I&amp;I/51/제이에스/인텍: 7.1k, 광탄:-0.5k), 서부: 8.8k (그린/자유무역/영등포: 11k, 삼양/동진/태원: -3.1k) </t>
  </si>
  <si>
    <t>서부: -1.5 (한진/아시아나에어포트/우진주유소)</t>
  </si>
  <si>
    <t>디에스모터스/고덕/형제/대승: -1.9k, 영동종합: 1.2k</t>
  </si>
  <si>
    <t xml:space="preserve">비전카,개인택시,벤츠마이,오토대안,바로카 : 3.4k </t>
  </si>
  <si>
    <t xml:space="preserve">신규 : 0.2k </t>
  </si>
  <si>
    <t>46개</t>
  </si>
  <si>
    <t>목동한신, 기아시화 : 4.7k</t>
  </si>
  <si>
    <t>71개</t>
  </si>
  <si>
    <t>삼일자동차,현대안중,구성점: 3.5k / 로터리,현대수지,동탄현대: -1.3k</t>
  </si>
  <si>
    <t xml:space="preserve">1개 </t>
  </si>
  <si>
    <t>32개</t>
  </si>
  <si>
    <t>그린카,대산,똠방: 0.7k /차와사람,카서비스: -0.5k</t>
  </si>
  <si>
    <t xml:space="preserve">신규: 0.9k / 찬찬,현대모터,소닉,엠비,자메이카: 3.1k,  모드,소닉: -1.9k  </t>
  </si>
  <si>
    <t>127개</t>
  </si>
  <si>
    <t xml:space="preserve">신규: 1.2k </t>
  </si>
  <si>
    <t>317개</t>
  </si>
  <si>
    <t>경기오일 : 1.5k</t>
  </si>
  <si>
    <t>0개</t>
  </si>
  <si>
    <t>동부 2.1k(49상사/금강/현대오일: 2.7k, 서이천,이천: -0.9k), 서부 -0.9k(만수/부국/북항/삼성:-2.8k, 백두/삼진/KL:2.2k), 중부 -0.8k(만해: 0.4k, 평택/영광: -1.1)</t>
  </si>
  <si>
    <t>동부: -0.5k(덕원/뉴명인/화물차: 1.0k, 대지남사: -1.5k), 서부: -07k(선진/제이제이/유로: -2.2k, 엠씨/대성:1.3k), 중부:3.5k(화성상용:3.2k)</t>
  </si>
  <si>
    <t>태원,고덕,미건: -2.0k</t>
  </si>
  <si>
    <t>화물터미널, 고려: 0.6k, 내트럭: -0.1k</t>
  </si>
  <si>
    <t>큐로 : -0.1k</t>
  </si>
  <si>
    <t>에비씨이큅먼트: 1.6k</t>
  </si>
  <si>
    <t>2개 (큐로, 삼성특장)</t>
  </si>
  <si>
    <t>승지실업 : -1.6k</t>
  </si>
  <si>
    <t>4개</t>
  </si>
  <si>
    <t>공항리무진,그린투,백성,평택여객 : -2.5k</t>
  </si>
  <si>
    <t>109개</t>
  </si>
  <si>
    <t>평균 (2~3달사이 주문)  / 귀뚜라미: 1.4k</t>
  </si>
  <si>
    <t>18개</t>
  </si>
  <si>
    <t>구분
2024년 01월~01월</t>
  </si>
  <si>
    <t>구분
2025년 01월~01월</t>
  </si>
  <si>
    <r>
      <rPr>
        <rFont val="Malgun Gothic"/>
        <color theme="1"/>
        <sz val="10.0"/>
      </rPr>
      <t>모빌유화: 7.8k, 이현: 2.5k ,원창: 1k, 흥국:</t>
    </r>
    <r>
      <rPr>
        <rFont val="맑은 고딕"/>
        <color theme="1"/>
        <sz val="10.0"/>
      </rPr>
      <t xml:space="preserve"> 2.4k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-2.9k</t>
    </r>
  </si>
  <si>
    <t xml:space="preserve">동부: 3.7k(I&amp;I/51/군자: 4.2k, 광탄:-0.3k), 서부: 2k (그린/태원/한강: 3.5k, 삼양/백용/토우: -2.8k) </t>
  </si>
  <si>
    <t>서부: -0.4 (한진/아시아나에어포트)</t>
  </si>
  <si>
    <t>디에스모터스/신세진/형제/대승: -2.3k, 영동종합: 0.7k</t>
  </si>
  <si>
    <r>
      <rPr>
        <rFont val="Malgun Gothic"/>
        <color theme="1"/>
        <sz val="10.0"/>
      </rPr>
      <t xml:space="preserve">벤츠마이스터,비전카,착한공임 : 1k / </t>
    </r>
    <r>
      <rPr>
        <rFont val="맑은 고딕"/>
        <color rgb="FFFF0000"/>
        <sz val="10.0"/>
      </rPr>
      <t xml:space="preserve">정왕점현대,비엔제이,발안공단,유레카 </t>
    </r>
    <r>
      <rPr>
        <rFont val="맑은 고딕"/>
        <color theme="1"/>
        <sz val="10.0"/>
      </rPr>
      <t>: -1.7k / 문스팩토리: 0.3k</t>
    </r>
  </si>
  <si>
    <t xml:space="preserve">신규 : 0.1k </t>
  </si>
  <si>
    <t>삼일자동차,현대안중: 1k / 구성점 현대 : 0.3k</t>
  </si>
  <si>
    <t>그린카,똠방,대산: 0.6k / 글로벌,카서비스,차와사람: 0.4k</t>
  </si>
  <si>
    <t xml:space="preserve">신규: 0.6k / 벤츠,찬찬,드림: 1.4k,  모드,소닉,팀,푸지트: -1.8k  </t>
  </si>
  <si>
    <t xml:space="preserve">신규: 0.2k </t>
  </si>
  <si>
    <t>오일나라,경기오일 : 0.5k</t>
  </si>
  <si>
    <t>동부 0.3k(49상사/현대오일: 1.1k), 서부 -1.6k(만수/부국,삼성:-2.6k, KL:1.2k), 중부 0.02k(우리카/플러스: 0.6k/만해,토탈 -1.4k )</t>
  </si>
  <si>
    <t>동부: 0.1k(덕원/굿텀: 0.3k, 대형,둥이: -0.2k), 서부: -2.3k(선진/제이제이/와이엠: -2.8k, 대산: 0.2k)</t>
  </si>
  <si>
    <t>태원, 고덕: -1.1k</t>
  </si>
  <si>
    <t>대형51: 0.1k</t>
  </si>
  <si>
    <t>큐로 : -0.8k</t>
  </si>
  <si>
    <t>호경운수 : - 4.8k</t>
  </si>
  <si>
    <t>공항리무진,백성,그린투 : -1.2k</t>
  </si>
  <si>
    <t>평균 (2~3달사이 주문)</t>
  </si>
  <si>
    <t>매출분석(2023 VS 2024년)</t>
  </si>
  <si>
    <t>구분
2023년 01월~12월</t>
  </si>
  <si>
    <t>구분
2024년 01월~12월</t>
  </si>
  <si>
    <r>
      <rPr>
        <rFont val="Malgun Gothic"/>
        <color theme="1"/>
        <sz val="10.0"/>
      </rPr>
      <t>모빌유화: 13k, 이현: 0.2k ,원창: 4k, 흥국:</t>
    </r>
    <r>
      <rPr>
        <rFont val="맑은 고딕"/>
        <color theme="1"/>
        <sz val="10.0"/>
      </rPr>
      <t xml:space="preserve"> 0.9k</t>
    </r>
    <r>
      <rPr>
        <rFont val="맑은 고딕"/>
        <color theme="1"/>
        <sz val="10.0"/>
      </rPr>
      <t xml:space="preserve"> ,</t>
    </r>
    <r>
      <rPr>
        <rFont val="맑은 고딕"/>
        <color rgb="FFFF0000"/>
        <sz val="10.0"/>
      </rPr>
      <t>영동: -47k</t>
    </r>
  </si>
  <si>
    <t xml:space="preserve">동부: 19k(JS/인텍: -5.4k ,I&amp;I/51/한성: 30k, 광탄:-2.2k) 서부: -25.8k (태원/한강/백용/동진/삼양: -23k ,영등포/태화/토우: 8.8k) </t>
  </si>
  <si>
    <t>행복무역 : 3k ,한울트레이딩 : 7.9k</t>
  </si>
  <si>
    <t>디에스모터스/영동종합 : -12k, 신세진: 3.5k</t>
  </si>
  <si>
    <t>벤츠마이스터 : -3k / 정왕점현대/현민 : -3.4k / 개인택시 : -3.4k / 카ER : 3.8k / 랠리,문스팩토리: 2.5k</t>
  </si>
  <si>
    <t xml:space="preserve">24년 신규 : 29k </t>
  </si>
  <si>
    <t>하남종합 : 3.4K</t>
  </si>
  <si>
    <t>삼일자동차 : 11k, 강남논현현대: 4.59k / 구성점 현대 : - 21k</t>
  </si>
  <si>
    <t>그린카,카서비스가든 : 2.6k</t>
  </si>
  <si>
    <t xml:space="preserve">신규: 11.9k / 찬찬,엠비게러지,소닉 : 12.2k,  모드: 4.7k  </t>
  </si>
  <si>
    <t xml:space="preserve">신규: 57k </t>
  </si>
  <si>
    <t>JH팩토리, 아이비에스 : 0.4k</t>
  </si>
  <si>
    <t>오일나라 : 5.2k, 경기오일 : -3.8k</t>
  </si>
  <si>
    <t>동부 -1.0k(서이천,현대: 4.5k), 서부 1.5k(태강/북항/부국:-5.4k, 삼진:7.2k), 중부 1.0k(에덴/충일/플러스: 9.5k/서평택,토탈 -7.6k )</t>
  </si>
  <si>
    <t>동부: -0.2k(대지남사:2.4k, 뉴명인:-3.2k), 서부: 8.3k(대산공사,와이엠:6.4k,선진-3.6k), 중부: 36k( 천안상용:13k,현대상용30k, 북천안,서평택,운진:-10k)</t>
  </si>
  <si>
    <t xml:space="preserve">오렌지 : 2.9k / 고덕카닥터 : 7.1k </t>
  </si>
  <si>
    <t>대형51, 화물터미널 : -2.4k</t>
  </si>
  <si>
    <t>신규 : 15k (에비씨이큅먼트)</t>
  </si>
  <si>
    <t xml:space="preserve">신규 : 13k </t>
  </si>
  <si>
    <t>공항리무진 : 5.5k / 평택여객 : 1.8k</t>
  </si>
  <si>
    <t>합계 : 중량</t>
  </si>
  <si>
    <t>거래처그룹2</t>
  </si>
  <si>
    <t>담당자명</t>
  </si>
  <si>
    <t>거래처코드</t>
  </si>
  <si>
    <t>판매처명</t>
  </si>
  <si>
    <t>증감(L)</t>
  </si>
  <si>
    <t>대응방안</t>
  </si>
  <si>
    <t>HN07062</t>
  </si>
  <si>
    <t>(주)대원고속-죽전충전소</t>
  </si>
  <si>
    <t>IC03001</t>
  </si>
  <si>
    <t>주식회사 케이엔에너지</t>
  </si>
  <si>
    <t>IC03197</t>
  </si>
  <si>
    <t>(주)대원고속-이천CNG충전소</t>
  </si>
  <si>
    <t>IC03207</t>
  </si>
  <si>
    <t>(주)대원고속-용인CNG충전소</t>
  </si>
  <si>
    <t>HN07063</t>
  </si>
  <si>
    <t>(주)대원운수-내촌충전소</t>
  </si>
  <si>
    <t>HN07064</t>
  </si>
  <si>
    <t>(주)대원운수-덕소충전소</t>
  </si>
  <si>
    <t>HN07065</t>
  </si>
  <si>
    <t>(주)대원운수-진벌충전소</t>
  </si>
  <si>
    <t>HN07066</t>
  </si>
  <si>
    <t>(주)대원운수-차산충전소</t>
  </si>
  <si>
    <t>HN07068</t>
  </si>
  <si>
    <t>천호에너지(주)태능지점</t>
  </si>
  <si>
    <t>IC03038</t>
  </si>
  <si>
    <t>강북씨앤지 주식회사</t>
  </si>
  <si>
    <t>YI03200</t>
  </si>
  <si>
    <t>(주)대륜이엔에스</t>
  </si>
  <si>
    <t>IC03144</t>
  </si>
  <si>
    <t>(주)경기고속-화성충전소</t>
  </si>
  <si>
    <t>IC03146</t>
  </si>
  <si>
    <t>(주)대원고속-광교충전소</t>
  </si>
  <si>
    <t>IC03196</t>
  </si>
  <si>
    <t>안성터미널주유소 충전소</t>
  </si>
  <si>
    <t>YA03046</t>
  </si>
  <si>
    <t>주식회사 아시아에너지</t>
  </si>
  <si>
    <t>IC01060</t>
  </si>
  <si>
    <t>인천교통공사-카드매출</t>
  </si>
  <si>
    <t>IC03024</t>
  </si>
  <si>
    <t>강인산업 주식회사</t>
  </si>
  <si>
    <t>IC03060</t>
  </si>
  <si>
    <t>엘티씨엔지(주)신림지점</t>
  </si>
  <si>
    <t>IC03066</t>
  </si>
  <si>
    <t>은혜천연가스(주)</t>
  </si>
  <si>
    <t>IC03079</t>
  </si>
  <si>
    <t>(주)귀뚜라미에너지</t>
  </si>
  <si>
    <t>IC03148</t>
  </si>
  <si>
    <t>(주)대원여객-민락충전소</t>
  </si>
  <si>
    <t>IC03149</t>
  </si>
  <si>
    <t>(주)대원여객-덕정충전소</t>
  </si>
  <si>
    <t>IC03163</t>
  </si>
  <si>
    <t>은혜산업개발(주)</t>
  </si>
  <si>
    <t>IC03188</t>
  </si>
  <si>
    <t>(주)삼천리이엔지</t>
  </si>
  <si>
    <t>IC03201</t>
  </si>
  <si>
    <t>(주)일산씨엔지</t>
  </si>
  <si>
    <t>IC03204</t>
  </si>
  <si>
    <t>인천그린에너지(주)</t>
  </si>
  <si>
    <t>IC09041</t>
  </si>
  <si>
    <t>주식회사 스카이비-폐업</t>
  </si>
  <si>
    <t>IC09042</t>
  </si>
  <si>
    <t>주식회사 스카이비</t>
  </si>
  <si>
    <t>IC09138</t>
  </si>
  <si>
    <t>(주)스카이비</t>
  </si>
  <si>
    <t>IC09139</t>
  </si>
  <si>
    <t>IC09313</t>
  </si>
  <si>
    <t>매립지충전소관리 주식회사</t>
  </si>
  <si>
    <t>IC09358</t>
  </si>
  <si>
    <t>주식회사 시흥교통</t>
  </si>
  <si>
    <t>HN07061</t>
  </si>
  <si>
    <t>(주)경기고속-분당충전소</t>
  </si>
  <si>
    <t>HN07067</t>
  </si>
  <si>
    <t>에코플러스(주)</t>
  </si>
  <si>
    <t>HN07069</t>
  </si>
  <si>
    <t>(주)대원고속-광주충전소</t>
  </si>
  <si>
    <t>HN10193</t>
  </si>
  <si>
    <t>(주)경기상운-하남</t>
  </si>
  <si>
    <t>HN10194</t>
  </si>
  <si>
    <t>(주)경기상운-하남BRT</t>
  </si>
  <si>
    <t>JJ00014</t>
  </si>
  <si>
    <t>광덕상사</t>
  </si>
  <si>
    <t>JJ00029</t>
  </si>
  <si>
    <t>보경건설기계</t>
  </si>
  <si>
    <t>HN01150</t>
  </si>
  <si>
    <t>서이천공업사</t>
  </si>
  <si>
    <t>HN10111</t>
  </si>
  <si>
    <t>서이천모터스</t>
  </si>
  <si>
    <t>HN10153</t>
  </si>
  <si>
    <t>이천공업사</t>
  </si>
  <si>
    <t>IC03056</t>
  </si>
  <si>
    <t>신안전수리</t>
  </si>
  <si>
    <t>YA03075</t>
  </si>
  <si>
    <t>대일이엔씨(ENC)</t>
  </si>
  <si>
    <t>YA03088</t>
  </si>
  <si>
    <t>주식회사 만해모터스</t>
  </si>
  <si>
    <t>IC02204</t>
  </si>
  <si>
    <t>KL모터스-카드매출</t>
  </si>
  <si>
    <t>IC02206</t>
  </si>
  <si>
    <t>봉일천카서비스-카드매출</t>
  </si>
  <si>
    <t>IC09185</t>
  </si>
  <si>
    <t>태강공업사</t>
  </si>
  <si>
    <t>HN01052</t>
  </si>
  <si>
    <t>토탈오일나라</t>
  </si>
  <si>
    <t>HN01177</t>
  </si>
  <si>
    <t>영광자동차-카드매출</t>
  </si>
  <si>
    <t>IC03132</t>
  </si>
  <si>
    <t>플러스오일</t>
  </si>
  <si>
    <t>YA02011</t>
  </si>
  <si>
    <t>주식회사서평택총판</t>
  </si>
  <si>
    <t>YA03122</t>
  </si>
  <si>
    <t>주식회사 충일공업사-카드매출</t>
  </si>
  <si>
    <t>YA04010</t>
  </si>
  <si>
    <t>대덕중기공업-카드매출</t>
  </si>
  <si>
    <t>YA04024</t>
  </si>
  <si>
    <t>우리카센타-카드매출</t>
  </si>
  <si>
    <t>YA04085</t>
  </si>
  <si>
    <t>평택오일</t>
  </si>
  <si>
    <t>IC02027</t>
  </si>
  <si>
    <t>부국윤활유</t>
  </si>
  <si>
    <t>IC02031</t>
  </si>
  <si>
    <t>삼진오일</t>
  </si>
  <si>
    <t>IC02098</t>
  </si>
  <si>
    <t>한일상사</t>
  </si>
  <si>
    <t>IC02172</t>
  </si>
  <si>
    <t>만수오일</t>
  </si>
  <si>
    <t>IC02173</t>
  </si>
  <si>
    <t>부성자동차공업사</t>
  </si>
  <si>
    <t>IC02177</t>
  </si>
  <si>
    <t>주식회사 두산모터스</t>
  </si>
  <si>
    <t>IC03143</t>
  </si>
  <si>
    <t>성민유통</t>
  </si>
  <si>
    <t>IC03187</t>
  </si>
  <si>
    <t>형제세차장</t>
  </si>
  <si>
    <t>IC03189</t>
  </si>
  <si>
    <t>삼성-종료</t>
  </si>
  <si>
    <t>IC05011</t>
  </si>
  <si>
    <t>한국세차장</t>
  </si>
  <si>
    <t>IC09299</t>
  </si>
  <si>
    <t>북항세차장</t>
  </si>
  <si>
    <t>SB00063</t>
  </si>
  <si>
    <t>주식회사 백두모터스</t>
  </si>
  <si>
    <t>SB00121</t>
  </si>
  <si>
    <t>주식회사 북항세차장</t>
  </si>
  <si>
    <t>IC07163</t>
  </si>
  <si>
    <t>김포제일자동차</t>
  </si>
  <si>
    <t>IC10022</t>
  </si>
  <si>
    <t>그린자동차</t>
  </si>
  <si>
    <t>IC10032</t>
  </si>
  <si>
    <t>강화상사</t>
  </si>
  <si>
    <t>YA03113</t>
  </si>
  <si>
    <t>에덴자동차정비3급</t>
  </si>
  <si>
    <t>HN01061</t>
  </si>
  <si>
    <t>현대오일</t>
  </si>
  <si>
    <t>HN08015</t>
  </si>
  <si>
    <t>대성공업사</t>
  </si>
  <si>
    <t>HN10033</t>
  </si>
  <si>
    <t>49상사</t>
  </si>
  <si>
    <t>HN10058</t>
  </si>
  <si>
    <t>금강자동차공업사</t>
  </si>
  <si>
    <t>HN10263</t>
  </si>
  <si>
    <t>주식회사 사구상사</t>
  </si>
  <si>
    <t>HN01121</t>
  </si>
  <si>
    <t>두월자동차정비사업소</t>
  </si>
  <si>
    <t>HN10016</t>
  </si>
  <si>
    <t>타이어세븐</t>
  </si>
  <si>
    <t>IC10005</t>
  </si>
  <si>
    <t>오토월드</t>
  </si>
  <si>
    <t>HN08034</t>
  </si>
  <si>
    <t>영동종합카센타-카드매출</t>
  </si>
  <si>
    <t>IC07037</t>
  </si>
  <si>
    <t>대승자동차공업사</t>
  </si>
  <si>
    <t>HN00059</t>
  </si>
  <si>
    <t>오토인</t>
  </si>
  <si>
    <t>IC02073</t>
  </si>
  <si>
    <t>EU 모터스</t>
  </si>
  <si>
    <t>HN00168</t>
  </si>
  <si>
    <t>오덕식자동차오토케어</t>
  </si>
  <si>
    <t>YA02036</t>
  </si>
  <si>
    <t>엘림모터</t>
  </si>
  <si>
    <t>IC08043</t>
  </si>
  <si>
    <t>오토존모터스</t>
  </si>
  <si>
    <t>IC10024</t>
  </si>
  <si>
    <t>우리자동차공업사</t>
  </si>
  <si>
    <t>IC09302</t>
  </si>
  <si>
    <t>형제모터스</t>
  </si>
  <si>
    <t>IC02201</t>
  </si>
  <si>
    <t>고덕MOTORS</t>
  </si>
  <si>
    <t>HN08089</t>
  </si>
  <si>
    <t>신세진공업사</t>
  </si>
  <si>
    <t>HN00180</t>
  </si>
  <si>
    <t>(주)디에스모터스</t>
  </si>
  <si>
    <t>하남</t>
  </si>
  <si>
    <t>HN06225</t>
  </si>
  <si>
    <t>아이비에스</t>
  </si>
  <si>
    <t>HN10040</t>
  </si>
  <si>
    <t>제이에이치(JH)팩토리</t>
  </si>
  <si>
    <t>HN01099</t>
  </si>
  <si>
    <t>경기오일 타이어전문점</t>
  </si>
  <si>
    <t>IC02059</t>
  </si>
  <si>
    <t>인천알앤씨(주) (1)</t>
  </si>
  <si>
    <t>HN01041</t>
  </si>
  <si>
    <t>오일나라</t>
  </si>
  <si>
    <t>JJ00012</t>
  </si>
  <si>
    <t>빅타이어 조천점</t>
  </si>
  <si>
    <t>JJ00049</t>
  </si>
  <si>
    <t>주식회사 타이어넘버원</t>
  </si>
  <si>
    <t>JJ00073</t>
  </si>
  <si>
    <t>문스팩토리 서귀포점</t>
  </si>
  <si>
    <t>HN01140</t>
  </si>
  <si>
    <t>유영카센타</t>
  </si>
  <si>
    <t>HN01168</t>
  </si>
  <si>
    <t>비전카센타</t>
  </si>
  <si>
    <t>HN02059</t>
  </si>
  <si>
    <t>전진카공업사</t>
  </si>
  <si>
    <t>HN10218</t>
  </si>
  <si>
    <t>용인착한공임 카서비스</t>
  </si>
  <si>
    <t>IC07069</t>
  </si>
  <si>
    <t>주식회사 정왕점현대자동차</t>
  </si>
  <si>
    <t>IC07103</t>
  </si>
  <si>
    <t>신진자동차정비센타</t>
  </si>
  <si>
    <t>YA00002</t>
  </si>
  <si>
    <t>타이어프로발안공단점 주식회사</t>
  </si>
  <si>
    <t>YA02026</t>
  </si>
  <si>
    <t>엠벡스모터스</t>
  </si>
  <si>
    <t>YA03043</t>
  </si>
  <si>
    <t>브이모터스(Vmotors)</t>
  </si>
  <si>
    <t>YA03060</t>
  </si>
  <si>
    <t>바로카서비스</t>
  </si>
  <si>
    <t>HN03092</t>
  </si>
  <si>
    <t>현민(HM)모터스</t>
  </si>
  <si>
    <t>HN03308</t>
  </si>
  <si>
    <t>에스.에이모터스</t>
  </si>
  <si>
    <t>HN10044</t>
  </si>
  <si>
    <t>오토라이프(Auto Life)</t>
  </si>
  <si>
    <t>IC02025</t>
  </si>
  <si>
    <t>MASTER JEEP</t>
  </si>
  <si>
    <t>IC07134</t>
  </si>
  <si>
    <t>유레카-카드매출</t>
  </si>
  <si>
    <t>IC09084</t>
  </si>
  <si>
    <t>케이디모터스(KDMOTORS)</t>
  </si>
  <si>
    <t>IC09168</t>
  </si>
  <si>
    <t>카스 모터스(car′s motors)</t>
  </si>
  <si>
    <t>IC09189</t>
  </si>
  <si>
    <t>벤츠 마이스터</t>
  </si>
  <si>
    <t>IC09210</t>
  </si>
  <si>
    <t>메인모터스</t>
  </si>
  <si>
    <t>IC09214</t>
  </si>
  <si>
    <t>제로원</t>
  </si>
  <si>
    <t>IC09215</t>
  </si>
  <si>
    <t>카ER MOTORS</t>
  </si>
  <si>
    <t>IC09241</t>
  </si>
  <si>
    <t>주식회사 리플랜자동차-카드매출</t>
  </si>
  <si>
    <t>YA04027</t>
  </si>
  <si>
    <t>정비1번가</t>
  </si>
  <si>
    <t>YA04034</t>
  </si>
  <si>
    <t>한국카서비스</t>
  </si>
  <si>
    <t>YA04037</t>
  </si>
  <si>
    <t>현동모터스</t>
  </si>
  <si>
    <t>YA04081</t>
  </si>
  <si>
    <t>디트로이트 모터스</t>
  </si>
  <si>
    <t>IC07095</t>
  </si>
  <si>
    <t>CJ모터스</t>
  </si>
  <si>
    <t>IC09287</t>
  </si>
  <si>
    <t>엠투엠모터스</t>
  </si>
  <si>
    <t>IC10017</t>
  </si>
  <si>
    <t>그린월드자동차공업사</t>
  </si>
  <si>
    <t>IC10023</t>
  </si>
  <si>
    <t>만도프라자덕양2점</t>
  </si>
  <si>
    <t>IC10044</t>
  </si>
  <si>
    <t>은혜자동차</t>
  </si>
  <si>
    <t>IC07073</t>
  </si>
  <si>
    <t>청원자동차공업사</t>
  </si>
  <si>
    <t>IC07105</t>
  </si>
  <si>
    <t>오토대안자동차공업사</t>
  </si>
  <si>
    <t>IC03110</t>
  </si>
  <si>
    <t>삼성미터양천에이에스센터</t>
  </si>
  <si>
    <t>IC09181</t>
  </si>
  <si>
    <t>개인택시정비복지매장</t>
  </si>
  <si>
    <t>IC02200</t>
  </si>
  <si>
    <t>주식회사 스피드플러스원</t>
  </si>
  <si>
    <t>IC08114</t>
  </si>
  <si>
    <t>화이트보쉬카서비스</t>
  </si>
  <si>
    <t>IC09020</t>
  </si>
  <si>
    <t>붕붕자동차공업사</t>
  </si>
  <si>
    <t>IC10060</t>
  </si>
  <si>
    <t>모든카센타</t>
  </si>
  <si>
    <t>HN00177</t>
  </si>
  <si>
    <t>(주)벤츠마이스터</t>
  </si>
  <si>
    <t>HN01152</t>
  </si>
  <si>
    <t>현대카모터스-카드매출</t>
  </si>
  <si>
    <t>HN08036</t>
  </si>
  <si>
    <t>오렌지카</t>
  </si>
  <si>
    <t>HN10246</t>
  </si>
  <si>
    <t>랠리오토서비스</t>
  </si>
  <si>
    <t>DB00078</t>
  </si>
  <si>
    <t>(주)비앤제이모터스</t>
  </si>
  <si>
    <t>HN01194</t>
  </si>
  <si>
    <t>중대자동차</t>
  </si>
  <si>
    <t>HN10164</t>
  </si>
  <si>
    <t>비앤제이모터스(B&amp;J MOTORS)</t>
  </si>
  <si>
    <t>HN03113</t>
  </si>
  <si>
    <t>홍익건설중기</t>
  </si>
  <si>
    <t>HN10253</t>
  </si>
  <si>
    <t>성심중기</t>
  </si>
  <si>
    <t>IC09386</t>
  </si>
  <si>
    <t>(유)나라기초건설</t>
  </si>
  <si>
    <t>YA04012</t>
  </si>
  <si>
    <t>대원크레인</t>
  </si>
  <si>
    <t>YA04050</t>
  </si>
  <si>
    <t>주식회사 대원크레인</t>
  </si>
  <si>
    <t>SB00007</t>
  </si>
  <si>
    <t>주식회사 에이비씨이큅먼트(ABC Equipment)</t>
  </si>
  <si>
    <t>IC10061</t>
  </si>
  <si>
    <t>대한종합중기</t>
  </si>
  <si>
    <t>YA03175</t>
  </si>
  <si>
    <t>주식회사태산중기</t>
  </si>
  <si>
    <t>2025년 신규</t>
  </si>
  <si>
    <t>YA00007</t>
  </si>
  <si>
    <t>기아시화서비스 주식회사</t>
  </si>
  <si>
    <t>YA01017</t>
  </si>
  <si>
    <t>기흥점 기아오토큐</t>
  </si>
  <si>
    <t>YA02031</t>
  </si>
  <si>
    <t>스마트서비스기아오토큐</t>
  </si>
  <si>
    <t>SB00077</t>
  </si>
  <si>
    <t>부천서비스기아오토큐 주식회사,1급-카드매출</t>
  </si>
  <si>
    <t>DB00073</t>
  </si>
  <si>
    <t>쌍문점기아오토큐</t>
  </si>
  <si>
    <t>HN07026</t>
  </si>
  <si>
    <t>기아오토큐 오금점</t>
  </si>
  <si>
    <t>HN07100</t>
  </si>
  <si>
    <t>(주)덕소모터스</t>
  </si>
  <si>
    <t>SB00102</t>
  </si>
  <si>
    <t>대곶점 기아 오토큐</t>
  </si>
  <si>
    <t>SB00106</t>
  </si>
  <si>
    <t>청라서비스기아오토큐 주식회사,1급</t>
  </si>
  <si>
    <t>SB00108</t>
  </si>
  <si>
    <t>김포서비스기아오토큐 주식회사,1급</t>
  </si>
  <si>
    <t>SB00109</t>
  </si>
  <si>
    <t>남인천서비스기아오토큐 주식회사,1급</t>
  </si>
  <si>
    <t>IC09394</t>
  </si>
  <si>
    <t>(주) 목동한신모터스</t>
  </si>
  <si>
    <t>IC07100</t>
  </si>
  <si>
    <t>주식회사 한강자동차</t>
  </si>
  <si>
    <t>HN02013</t>
  </si>
  <si>
    <t>기아오토큐 성남점</t>
  </si>
  <si>
    <t>HN08094</t>
  </si>
  <si>
    <t>하남종합서비스기아오토큐(주)</t>
  </si>
  <si>
    <t>DB00092</t>
  </si>
  <si>
    <t>마석서비스 주식회사</t>
  </si>
  <si>
    <t>SB00110</t>
  </si>
  <si>
    <t>연안서비스기아오토큐 주식회사,1급</t>
  </si>
  <si>
    <t>SB00117</t>
  </si>
  <si>
    <t>북인천서비스 기아오토큐,1급</t>
  </si>
  <si>
    <t>HN01132</t>
  </si>
  <si>
    <t>한국소방(한국정비)-카드매출</t>
  </si>
  <si>
    <t>IC01086</t>
  </si>
  <si>
    <t>합진중기화물(주)</t>
  </si>
  <si>
    <t>IC01087</t>
  </si>
  <si>
    <t>경성중기화물(주)</t>
  </si>
  <si>
    <t>IC01295</t>
  </si>
  <si>
    <t>장성에이치알(주)</t>
  </si>
  <si>
    <t>YA03022</t>
  </si>
  <si>
    <t>군포도시공사</t>
  </si>
  <si>
    <t>YA03147</t>
  </si>
  <si>
    <t>(주)영우솔루션</t>
  </si>
  <si>
    <t>YA03187</t>
  </si>
  <si>
    <t>우성렌탈(주)</t>
  </si>
  <si>
    <t>YA03189</t>
  </si>
  <si>
    <t>합진운송하역(주)</t>
  </si>
  <si>
    <t>HN10287</t>
  </si>
  <si>
    <t>동양용역(주)</t>
  </si>
  <si>
    <t>IC01270</t>
  </si>
  <si>
    <t>동명금속</t>
  </si>
  <si>
    <t>IC10055</t>
  </si>
  <si>
    <t>우진주유소</t>
  </si>
  <si>
    <t>IC10072</t>
  </si>
  <si>
    <t>도로교통안전관리 주식회사</t>
  </si>
  <si>
    <t>HN06030</t>
  </si>
  <si>
    <t>기타(하남)</t>
  </si>
  <si>
    <t>IC01082</t>
  </si>
  <si>
    <t>(주)청건축사사무소</t>
  </si>
  <si>
    <t>인천</t>
  </si>
  <si>
    <t>IC01013</t>
  </si>
  <si>
    <t>아시아나에어포트(주)인천지점</t>
  </si>
  <si>
    <t>IC02151</t>
  </si>
  <si>
    <t>(주)한진</t>
  </si>
  <si>
    <t>IC05023</t>
  </si>
  <si>
    <t>소매</t>
  </si>
  <si>
    <t>IC05024</t>
  </si>
  <si>
    <t>카드매출,기타</t>
  </si>
  <si>
    <t>IC05028</t>
  </si>
  <si>
    <t>대성지게차서비스</t>
  </si>
  <si>
    <t>SB00013</t>
  </si>
  <si>
    <t>행복무역(HAPPY TRADING)</t>
  </si>
  <si>
    <t>SB00034</t>
  </si>
  <si>
    <t>한올트레이딩 주식회사</t>
  </si>
  <si>
    <t>SB00075</t>
  </si>
  <si>
    <t>아시아나에어포트 (주)</t>
  </si>
  <si>
    <t>DB00079</t>
  </si>
  <si>
    <t>동성공구</t>
  </si>
  <si>
    <t>이완희</t>
  </si>
  <si>
    <t>YI15002</t>
  </si>
  <si>
    <t>주식회사 영일오엔씨남부지사</t>
  </si>
  <si>
    <t>JJ00069</t>
  </si>
  <si>
    <t>(주)제주밧데리</t>
  </si>
  <si>
    <t>JJ00077</t>
  </si>
  <si>
    <t>한성자동차타이어판매</t>
  </si>
  <si>
    <t>HN01196</t>
  </si>
  <si>
    <t>대형자동차공업사</t>
  </si>
  <si>
    <t>HN01204</t>
  </si>
  <si>
    <t>(주)덕원상사</t>
  </si>
  <si>
    <t>HN10037</t>
  </si>
  <si>
    <t>케이모터스(K모터스)</t>
  </si>
  <si>
    <t>HN10296</t>
  </si>
  <si>
    <t>대지남사서비스(주)</t>
  </si>
  <si>
    <t>IC08009</t>
  </si>
  <si>
    <t>주식회사 시화대형카</t>
  </si>
  <si>
    <t>IC08020</t>
  </si>
  <si>
    <t>한국타이어TBX</t>
  </si>
  <si>
    <t>PR01452</t>
  </si>
  <si>
    <t>화성상용서비스(주)</t>
  </si>
  <si>
    <t>YA03129</t>
  </si>
  <si>
    <t>엠에스오토(MS AUTO)-폐업</t>
  </si>
  <si>
    <t>YA03150</t>
  </si>
  <si>
    <t>주식회사 제이엔케이모터스</t>
  </si>
  <si>
    <t>YA03154</t>
  </si>
  <si>
    <t>화성양감현대상용서비스주식회사</t>
  </si>
  <si>
    <t>YA03159</t>
  </si>
  <si>
    <t>(주)신안전자동차공업사</t>
  </si>
  <si>
    <t>YA03172</t>
  </si>
  <si>
    <t>엠에스오토(MS AUTO)</t>
  </si>
  <si>
    <t>YA03185</t>
  </si>
  <si>
    <t>주식회사 신한신</t>
  </si>
  <si>
    <t>YA03194</t>
  </si>
  <si>
    <t>장지리 카센타</t>
  </si>
  <si>
    <t>GJ01076</t>
  </si>
  <si>
    <t>(주)비엔에스오토테크</t>
  </si>
  <si>
    <t>HN01030</t>
  </si>
  <si>
    <t>안중오일랜드</t>
  </si>
  <si>
    <t>IC03183</t>
  </si>
  <si>
    <t>라온엔진</t>
  </si>
  <si>
    <t>IC03191</t>
  </si>
  <si>
    <t>라온산업</t>
  </si>
  <si>
    <t>YA00001</t>
  </si>
  <si>
    <t>굿모닝 윤활유</t>
  </si>
  <si>
    <t>YA00006</t>
  </si>
  <si>
    <t>북천안오일나라</t>
  </si>
  <si>
    <t>YA01025</t>
  </si>
  <si>
    <t>운진자동차정비-폐업</t>
  </si>
  <si>
    <t>YA02044</t>
  </si>
  <si>
    <t>YA03133</t>
  </si>
  <si>
    <t>천안상용현대서비스 주식회사</t>
  </si>
  <si>
    <t>YA03165</t>
  </si>
  <si>
    <t>우진종합상사</t>
  </si>
  <si>
    <t>YA03184</t>
  </si>
  <si>
    <t>거양상사-카드매출</t>
  </si>
  <si>
    <t>YA04014</t>
  </si>
  <si>
    <t>동명자동차공업사</t>
  </si>
  <si>
    <t>YA04025</t>
  </si>
  <si>
    <t>위드오일</t>
  </si>
  <si>
    <t>YA04026</t>
  </si>
  <si>
    <t>유일카센타</t>
  </si>
  <si>
    <t>YA04053</t>
  </si>
  <si>
    <t>영일보링 대형카</t>
  </si>
  <si>
    <t>YA04080</t>
  </si>
  <si>
    <t>주식회사 서평택자동차공업사</t>
  </si>
  <si>
    <t>IC01296</t>
  </si>
  <si>
    <t>광신오일</t>
  </si>
  <si>
    <t>IC02005</t>
  </si>
  <si>
    <t>(주)아이비오토테크</t>
  </si>
  <si>
    <t>IC02068</t>
  </si>
  <si>
    <t>한맥사</t>
  </si>
  <si>
    <t>IC02089</t>
  </si>
  <si>
    <t>(주)유로트럭서비스</t>
  </si>
  <si>
    <t>IC02135</t>
  </si>
  <si>
    <t>(주)에스엠상사</t>
  </si>
  <si>
    <t>IC02181</t>
  </si>
  <si>
    <t>한국모터스</t>
  </si>
  <si>
    <t>IC02202</t>
  </si>
  <si>
    <t>대성모터스</t>
  </si>
  <si>
    <t>IC05021</t>
  </si>
  <si>
    <t>한성모터스</t>
  </si>
  <si>
    <t>IC08017</t>
  </si>
  <si>
    <t>선진세차장</t>
  </si>
  <si>
    <t>IC09195</t>
  </si>
  <si>
    <t>제이제이오토주식회사</t>
  </si>
  <si>
    <t>IC09375</t>
  </si>
  <si>
    <t>와이 앰 모터스</t>
  </si>
  <si>
    <t>SB00060</t>
  </si>
  <si>
    <t>은성오토</t>
  </si>
  <si>
    <t>IC03095</t>
  </si>
  <si>
    <t>(주)유로북부서비스</t>
  </si>
  <si>
    <t>IC09005</t>
  </si>
  <si>
    <t>유로공업사</t>
  </si>
  <si>
    <t>SB00048</t>
  </si>
  <si>
    <t>대지자동차공업사</t>
  </si>
  <si>
    <t>YA01023</t>
  </si>
  <si>
    <t>한국상용트럭 주식회사</t>
  </si>
  <si>
    <t>IC01071</t>
  </si>
  <si>
    <t>(주)대산공사</t>
  </si>
  <si>
    <t>IC02156</t>
  </si>
  <si>
    <t>케이엔오일서비스</t>
  </si>
  <si>
    <t>IC09318</t>
  </si>
  <si>
    <t>티크</t>
  </si>
  <si>
    <t>SB00017</t>
  </si>
  <si>
    <t>선우상사</t>
  </si>
  <si>
    <t>SB00026</t>
  </si>
  <si>
    <t>엠씨(MC)상사</t>
  </si>
  <si>
    <t>SB00031</t>
  </si>
  <si>
    <t>대황카센타</t>
  </si>
  <si>
    <t>SB00032</t>
  </si>
  <si>
    <t>경동기업 경동대형렉카크레인</t>
  </si>
  <si>
    <t>SB00120</t>
  </si>
  <si>
    <t>에이치모터스(H&amp;H)</t>
  </si>
  <si>
    <t>DB00058</t>
  </si>
  <si>
    <t>대영자동차공업사</t>
  </si>
  <si>
    <t>DB00066</t>
  </si>
  <si>
    <t>삼보자동차정비</t>
  </si>
  <si>
    <t>DB00072</t>
  </si>
  <si>
    <t>한성대영 정비점</t>
  </si>
  <si>
    <t>HN01161</t>
  </si>
  <si>
    <t>보성자동차공업사</t>
  </si>
  <si>
    <t>HN10052</t>
  </si>
  <si>
    <t>현대밧데리</t>
  </si>
  <si>
    <t>HN10169</t>
  </si>
  <si>
    <t>뉴 명인모터스</t>
  </si>
  <si>
    <t>HN10227</t>
  </si>
  <si>
    <t>둥이모터스</t>
  </si>
  <si>
    <t>DB00005</t>
  </si>
  <si>
    <t>유진트럭서비스</t>
  </si>
  <si>
    <t>DB00025</t>
  </si>
  <si>
    <t>화물차 복지 매장</t>
  </si>
  <si>
    <t>DB00030</t>
  </si>
  <si>
    <t>굿텀 모터스</t>
  </si>
  <si>
    <t>JJ00062</t>
  </si>
  <si>
    <t>서귀포운수 주식회사</t>
  </si>
  <si>
    <t>IC01008</t>
  </si>
  <si>
    <t>백성운수(주)</t>
  </si>
  <si>
    <t>IC01022</t>
  </si>
  <si>
    <t>평택여객(주)</t>
  </si>
  <si>
    <t>YA04036</t>
  </si>
  <si>
    <t>(주)뉴진위여객</t>
  </si>
  <si>
    <t>YA04040</t>
  </si>
  <si>
    <t>(주)그린투-카드매출</t>
  </si>
  <si>
    <t>YA04042</t>
  </si>
  <si>
    <t>(주)진위운수</t>
  </si>
  <si>
    <t>YA04044</t>
  </si>
  <si>
    <t>송탄여객주식회사</t>
  </si>
  <si>
    <t>YA04046</t>
  </si>
  <si>
    <t>율포여객</t>
  </si>
  <si>
    <t>IC02004</t>
  </si>
  <si>
    <t>(주)신정관광</t>
  </si>
  <si>
    <t>IC03070</t>
  </si>
  <si>
    <t>중부운수(주)</t>
  </si>
  <si>
    <t>IC09269</t>
  </si>
  <si>
    <t>주식회사 한국공항리무진</t>
  </si>
  <si>
    <t>IC09291</t>
  </si>
  <si>
    <t>주식회사 공항리무진</t>
  </si>
  <si>
    <t>YA03179</t>
  </si>
  <si>
    <t>(주)한신운수</t>
  </si>
  <si>
    <t>YA03199</t>
  </si>
  <si>
    <t>주식회사 비엠티</t>
  </si>
  <si>
    <t>HN01154</t>
  </si>
  <si>
    <t>한서교통(주)</t>
  </si>
  <si>
    <t>HN01174</t>
  </si>
  <si>
    <t>신갈오토</t>
  </si>
  <si>
    <t>IC07154</t>
  </si>
  <si>
    <t>차와사람들</t>
  </si>
  <si>
    <t>IC08004</t>
  </si>
  <si>
    <t>똠방자동차정비</t>
  </si>
  <si>
    <t>YA03134</t>
  </si>
  <si>
    <t>엠모터스 (M-MOTRS)</t>
  </si>
  <si>
    <t>YA03182</t>
  </si>
  <si>
    <t>엠모터스</t>
  </si>
  <si>
    <t>HN07098</t>
  </si>
  <si>
    <t>글로벌모터스</t>
  </si>
  <si>
    <t>HN07105</t>
  </si>
  <si>
    <t>현대자동차공업사</t>
  </si>
  <si>
    <t>YA03155</t>
  </si>
  <si>
    <t>그린카프라자-카드매출</t>
  </si>
  <si>
    <t>IC09058</t>
  </si>
  <si>
    <t>보쉬카서비스</t>
  </si>
  <si>
    <t>IC07106</t>
  </si>
  <si>
    <t>대산자동차공업사</t>
  </si>
  <si>
    <t>HN00182</t>
  </si>
  <si>
    <t>카서비스가든</t>
  </si>
  <si>
    <t>HN08056</t>
  </si>
  <si>
    <t>보쉬카 초월점</t>
  </si>
  <si>
    <t>JJ00037</t>
  </si>
  <si>
    <t>지씨에이모터스(GCA MOTORS)</t>
  </si>
  <si>
    <t>JJ00046</t>
  </si>
  <si>
    <t>월드자동차공업사</t>
  </si>
  <si>
    <t>JJ00056</t>
  </si>
  <si>
    <t>엠에스 오토 케어</t>
  </si>
  <si>
    <t>YA03063</t>
  </si>
  <si>
    <t>만모터스</t>
  </si>
  <si>
    <t>YA02024</t>
  </si>
  <si>
    <t>에이치에스모터스</t>
  </si>
  <si>
    <t>YA02043</t>
  </si>
  <si>
    <t>트윈모터스</t>
  </si>
  <si>
    <t>YA03006</t>
  </si>
  <si>
    <t>드림모터스</t>
  </si>
  <si>
    <t>YA03033</t>
  </si>
  <si>
    <t>트라움오토(TraumAuto)</t>
  </si>
  <si>
    <t>YA03073</t>
  </si>
  <si>
    <t>마일레 길우모터스</t>
  </si>
  <si>
    <t>YA03120</t>
  </si>
  <si>
    <t>주식회사 메디쿠스 수원</t>
  </si>
  <si>
    <t>YA03140</t>
  </si>
  <si>
    <t>테크라인</t>
  </si>
  <si>
    <t>YA03141</t>
  </si>
  <si>
    <t>Jun fitted (준피티드)</t>
  </si>
  <si>
    <t>YA03148</t>
  </si>
  <si>
    <t>더Han모터스</t>
  </si>
  <si>
    <t>YA03178</t>
  </si>
  <si>
    <t>더웨이 (TWIT)</t>
  </si>
  <si>
    <t>YA03193</t>
  </si>
  <si>
    <t>엠에스 모터스(MS MOTORS)</t>
  </si>
  <si>
    <t>YA03196</t>
  </si>
  <si>
    <t>비비 오토 서비스</t>
  </si>
  <si>
    <t>DB00003</t>
  </si>
  <si>
    <t>로이스자동차정비</t>
  </si>
  <si>
    <t>DB00011</t>
  </si>
  <si>
    <t>주식회사 스피젠</t>
  </si>
  <si>
    <t>DB00017</t>
  </si>
  <si>
    <t>형제카센터</t>
  </si>
  <si>
    <t>DB00018</t>
  </si>
  <si>
    <t>잭오토서초</t>
  </si>
  <si>
    <t>DB00021</t>
  </si>
  <si>
    <t>유로모터스(대흥자동차)</t>
  </si>
  <si>
    <t>DB00022</t>
  </si>
  <si>
    <t>(주)카넷</t>
  </si>
  <si>
    <t>DB00028</t>
  </si>
  <si>
    <t>제이에이취상사</t>
  </si>
  <si>
    <t>DB00036</t>
  </si>
  <si>
    <t>(주)몬스터 팩토리</t>
  </si>
  <si>
    <t>DB00038</t>
  </si>
  <si>
    <t>진성모터스</t>
  </si>
  <si>
    <t>DB00052</t>
  </si>
  <si>
    <t>국제자동차정비공업사</t>
  </si>
  <si>
    <t>DB00061</t>
  </si>
  <si>
    <t>비아이원</t>
  </si>
  <si>
    <t>DB00084</t>
  </si>
  <si>
    <t>주)팀 윈터스</t>
  </si>
  <si>
    <t>DB00094</t>
  </si>
  <si>
    <t>지성모터스</t>
  </si>
  <si>
    <t>DB00095</t>
  </si>
  <si>
    <t>오토모빌 카바레(Auotmobille Cavalet)</t>
  </si>
  <si>
    <t>DB00096</t>
  </si>
  <si>
    <t>베어모터스</t>
  </si>
  <si>
    <t>DB00100</t>
  </si>
  <si>
    <t>브리스트 모터스</t>
  </si>
  <si>
    <t>HN00017</t>
  </si>
  <si>
    <t>KM모터스-카드매출</t>
  </si>
  <si>
    <t>HN00039</t>
  </si>
  <si>
    <t>매봉오토빌리지</t>
  </si>
  <si>
    <t>HN00104</t>
  </si>
  <si>
    <t>911모터스(911nine-eleven)</t>
  </si>
  <si>
    <t>HN00119</t>
  </si>
  <si>
    <t>기흥인터내셔널(유)</t>
  </si>
  <si>
    <t>HN00121</t>
  </si>
  <si>
    <t>HN00165</t>
  </si>
  <si>
    <t>페트라모터스</t>
  </si>
  <si>
    <t>HN03072</t>
  </si>
  <si>
    <t>제이-원(J-ONE motor)</t>
  </si>
  <si>
    <t>HN03079</t>
  </si>
  <si>
    <t>곰식이카</t>
  </si>
  <si>
    <t>HN03080</t>
  </si>
  <si>
    <t>탑기어모터스</t>
  </si>
  <si>
    <t>HN03096</t>
  </si>
  <si>
    <t>ICM모터스</t>
  </si>
  <si>
    <t>HN03125</t>
  </si>
  <si>
    <t>투맨-카드매출</t>
  </si>
  <si>
    <t>HN03163</t>
  </si>
  <si>
    <t>제이에스모터스(JSMOTORS)</t>
  </si>
  <si>
    <t>HN03165</t>
  </si>
  <si>
    <t>오토플러스</t>
  </si>
  <si>
    <t>HN03170</t>
  </si>
  <si>
    <t>어반모터스</t>
  </si>
  <si>
    <t>HN03175</t>
  </si>
  <si>
    <t>듀티모터스(DUTY NOTORS)</t>
  </si>
  <si>
    <t>HN03184</t>
  </si>
  <si>
    <t>덴트닥터칼라</t>
  </si>
  <si>
    <t>HN03219</t>
  </si>
  <si>
    <t>대원모터스-카드매출</t>
  </si>
  <si>
    <t>HN03224</t>
  </si>
  <si>
    <t>삼흥모터스</t>
  </si>
  <si>
    <t>HN03241</t>
  </si>
  <si>
    <t>디-라인모터스(D-Line motors)</t>
  </si>
  <si>
    <t>HN03302</t>
  </si>
  <si>
    <t>HN10006</t>
  </si>
  <si>
    <t>카매니저</t>
  </si>
  <si>
    <t>HN10010</t>
  </si>
  <si>
    <t>소낙스 개포점</t>
  </si>
  <si>
    <t>HN10050</t>
  </si>
  <si>
    <t>테크텍코리아</t>
  </si>
  <si>
    <t>HN10054</t>
  </si>
  <si>
    <t>(주)패밀리모터스컴퍼니</t>
  </si>
  <si>
    <t>HN10109</t>
  </si>
  <si>
    <t>(주)에스피오토</t>
  </si>
  <si>
    <t>HN10123</t>
  </si>
  <si>
    <t>(주)브리스트</t>
  </si>
  <si>
    <t>HN10151</t>
  </si>
  <si>
    <t>(주)모드</t>
  </si>
  <si>
    <t>HN10155</t>
  </si>
  <si>
    <t>주식회사 윌비모터스</t>
  </si>
  <si>
    <t>HN10162</t>
  </si>
  <si>
    <t>아우토빌</t>
  </si>
  <si>
    <t>HN10182</t>
  </si>
  <si>
    <t>플라잉모터스</t>
  </si>
  <si>
    <t>HN10190</t>
  </si>
  <si>
    <t>덴트마스타</t>
  </si>
  <si>
    <t>HN10197</t>
  </si>
  <si>
    <t>에이앤지모빌리티 주식회사</t>
  </si>
  <si>
    <t>HN10224</t>
  </si>
  <si>
    <t>(주)양군모터스</t>
  </si>
  <si>
    <t>HN10240</t>
  </si>
  <si>
    <t>한솔카센타</t>
  </si>
  <si>
    <t>HN10243</t>
  </si>
  <si>
    <t>해동자동차공업사</t>
  </si>
  <si>
    <t>HN10244</t>
  </si>
  <si>
    <t>타이어월드 성남점</t>
  </si>
  <si>
    <t>HN10252</t>
  </si>
  <si>
    <t>새천모터스</t>
  </si>
  <si>
    <t>HN10254</t>
  </si>
  <si>
    <t>우진카서비스</t>
  </si>
  <si>
    <t>HN10257</t>
  </si>
  <si>
    <t>선진모터스</t>
  </si>
  <si>
    <t>HN10260</t>
  </si>
  <si>
    <t>청우자동차</t>
  </si>
  <si>
    <t>HN10288</t>
  </si>
  <si>
    <t>(주)비아이피오토</t>
  </si>
  <si>
    <t>HN10290</t>
  </si>
  <si>
    <t>믿음정비</t>
  </si>
  <si>
    <t>IC09040</t>
  </si>
  <si>
    <t>911서비스(911 Service)</t>
  </si>
  <si>
    <t>IC09141</t>
  </si>
  <si>
    <t>모터플러스</t>
  </si>
  <si>
    <t>IC09144</t>
  </si>
  <si>
    <t>삼군개러지</t>
  </si>
  <si>
    <t>IC09148</t>
  </si>
  <si>
    <t>볼트오토메카닉-카드매출</t>
  </si>
  <si>
    <t>IC09156</t>
  </si>
  <si>
    <t>자메이카모터스</t>
  </si>
  <si>
    <t>IC09158</t>
  </si>
  <si>
    <t>주식회사 코르사모터스</t>
  </si>
  <si>
    <t>IC09160</t>
  </si>
  <si>
    <t>마이네키일산덕이점</t>
  </si>
  <si>
    <t>IC09162</t>
  </si>
  <si>
    <t>올모터스(all motors)</t>
  </si>
  <si>
    <t>IC09169</t>
  </si>
  <si>
    <t>카군(CARGUN)</t>
  </si>
  <si>
    <t>IC09172</t>
  </si>
  <si>
    <t>더모터스</t>
  </si>
  <si>
    <t>IC09173</t>
  </si>
  <si>
    <t>차고치는 강씨네</t>
  </si>
  <si>
    <t>IC09192</t>
  </si>
  <si>
    <t>푸지트(PEUGITT) 행주-카드매출</t>
  </si>
  <si>
    <t>IC09203</t>
  </si>
  <si>
    <t>3마일커스텀 안산점</t>
  </si>
  <si>
    <t>IC09209</t>
  </si>
  <si>
    <t>프라임가라지</t>
  </si>
  <si>
    <t>IC09213</t>
  </si>
  <si>
    <t>샤인모터스</t>
  </si>
  <si>
    <t>IC09217</t>
  </si>
  <si>
    <t>신현대카공업사-카드매출</t>
  </si>
  <si>
    <t>IC09236</t>
  </si>
  <si>
    <t>G1모터스</t>
  </si>
  <si>
    <t>IC09245</t>
  </si>
  <si>
    <t>부짜모터스(BUZZA MOTORS)-카드매출</t>
  </si>
  <si>
    <t>IC09250</t>
  </si>
  <si>
    <t>디디아이씨 모터스 (DDIC MORTORS)</t>
  </si>
  <si>
    <t>IC09252</t>
  </si>
  <si>
    <t>k모션</t>
  </si>
  <si>
    <t>IC09263</t>
  </si>
  <si>
    <t>찬찬모터스</t>
  </si>
  <si>
    <t>IC09267</t>
  </si>
  <si>
    <t>주식회사 제이유씨오토모티브</t>
  </si>
  <si>
    <t>IC09268</t>
  </si>
  <si>
    <t>모터랩스 파주점</t>
  </si>
  <si>
    <t>IC09278</t>
  </si>
  <si>
    <t>오일웍스 강서</t>
  </si>
  <si>
    <t>IC09292</t>
  </si>
  <si>
    <t>픽스오토</t>
  </si>
  <si>
    <t>IC09295</t>
  </si>
  <si>
    <t>스트라다모터스</t>
  </si>
  <si>
    <t>IC09307</t>
  </si>
  <si>
    <t>제이비알티 주식회사 (JBRT)-카드매출</t>
  </si>
  <si>
    <t>IC09308</t>
  </si>
  <si>
    <t>메카닉 에스</t>
  </si>
  <si>
    <t>IC09317</t>
  </si>
  <si>
    <t>토크모터스</t>
  </si>
  <si>
    <t>IC09341</t>
  </si>
  <si>
    <t>주식회사 어치브컬렉션</t>
  </si>
  <si>
    <t>IC09343</t>
  </si>
  <si>
    <t>엠비게러지(MB GARAGE)</t>
  </si>
  <si>
    <t>IC09360</t>
  </si>
  <si>
    <t>와이 모터스</t>
  </si>
  <si>
    <t>IC09362</t>
  </si>
  <si>
    <t>아이언 오토 서비스</t>
  </si>
  <si>
    <t>IC09367</t>
  </si>
  <si>
    <t>더오일프라임</t>
  </si>
  <si>
    <t>IC09377</t>
  </si>
  <si>
    <t>엠 게러지</t>
  </si>
  <si>
    <t>IC09387</t>
  </si>
  <si>
    <t>오토케이브(AUTO CAVE)</t>
  </si>
  <si>
    <t>SB00002</t>
  </si>
  <si>
    <t>테크니카</t>
  </si>
  <si>
    <t>SB00010</t>
  </si>
  <si>
    <t>카123테크(가좌)</t>
  </si>
  <si>
    <t>SB00037</t>
  </si>
  <si>
    <t>(주)덱스웍스</t>
  </si>
  <si>
    <t>SB00044</t>
  </si>
  <si>
    <t>에스제이스게러지(SJS GARAGE)</t>
  </si>
  <si>
    <t>SB00054</t>
  </si>
  <si>
    <t>몽키모터스</t>
  </si>
  <si>
    <t>SB00056</t>
  </si>
  <si>
    <t>빈스모터스</t>
  </si>
  <si>
    <t>SB00062</t>
  </si>
  <si>
    <t>모터랩스 고양점</t>
  </si>
  <si>
    <t>SB00072</t>
  </si>
  <si>
    <t>동양카센타</t>
  </si>
  <si>
    <t>SB00074</t>
  </si>
  <si>
    <t>메카닉S</t>
  </si>
  <si>
    <t>SB00085</t>
  </si>
  <si>
    <t>휴먼&amp;카</t>
  </si>
  <si>
    <t>SB00087</t>
  </si>
  <si>
    <t>에이치에이워크샵(HA WORKSHOP)</t>
  </si>
  <si>
    <t>SB00092</t>
  </si>
  <si>
    <t>카카오모터스 카센터</t>
  </si>
  <si>
    <t>SB00098</t>
  </si>
  <si>
    <t>뉘르오일샵</t>
  </si>
  <si>
    <t>SB00100</t>
  </si>
  <si>
    <t>제이특공대-카드매출</t>
  </si>
  <si>
    <t>SB00105</t>
  </si>
  <si>
    <t>비알티</t>
  </si>
  <si>
    <t>SB00107</t>
  </si>
  <si>
    <t>오일킹(oil king)</t>
  </si>
  <si>
    <t>DB00024</t>
  </si>
  <si>
    <t>벤츠마스터</t>
  </si>
  <si>
    <t>DB00026</t>
  </si>
  <si>
    <t>금곡J모터스</t>
  </si>
  <si>
    <t>DB00032</t>
  </si>
  <si>
    <t>주식회사 탑기어모터스</t>
  </si>
  <si>
    <t>DB00046</t>
  </si>
  <si>
    <t>딥모터스(송우점)</t>
  </si>
  <si>
    <t>DB00048</t>
  </si>
  <si>
    <t>주식회사 라인모터스</t>
  </si>
  <si>
    <t>DB00050</t>
  </si>
  <si>
    <t>시대자동차</t>
  </si>
  <si>
    <t>DB00064</t>
  </si>
  <si>
    <t>오토스패너</t>
  </si>
  <si>
    <t>DB00086</t>
  </si>
  <si>
    <t>가든모터스</t>
  </si>
  <si>
    <t>DB00090</t>
  </si>
  <si>
    <t>주식회사 헐크모터스</t>
  </si>
  <si>
    <t>DB00102</t>
  </si>
  <si>
    <t>주식회사 아이모터스랩</t>
  </si>
  <si>
    <t>DB00105</t>
  </si>
  <si>
    <t>포링모터스</t>
  </si>
  <si>
    <t>DB00112</t>
  </si>
  <si>
    <t>빅스파츠</t>
  </si>
  <si>
    <t>HN00022</t>
  </si>
  <si>
    <t>VAS motors</t>
  </si>
  <si>
    <t>HN00179</t>
  </si>
  <si>
    <t>MB 모터스</t>
  </si>
  <si>
    <t>HN03014</t>
  </si>
  <si>
    <t>(주)유엔모터스수입차</t>
  </si>
  <si>
    <t>HN03056</t>
  </si>
  <si>
    <t>시대자동차써비스</t>
  </si>
  <si>
    <t>HN03288</t>
  </si>
  <si>
    <t>와이지(YG)모터스</t>
  </si>
  <si>
    <t>HN03307</t>
  </si>
  <si>
    <t>HN03310</t>
  </si>
  <si>
    <t>오토데포(Auto Depot)</t>
  </si>
  <si>
    <t>HN07004</t>
  </si>
  <si>
    <t>(주)시온모터스</t>
  </si>
  <si>
    <t>HN07010</t>
  </si>
  <si>
    <t>(주)풍성자동차공업사</t>
  </si>
  <si>
    <t>HN07029</t>
  </si>
  <si>
    <t>동양오토</t>
  </si>
  <si>
    <t>HN07034</t>
  </si>
  <si>
    <t>에이아이모터스(주)</t>
  </si>
  <si>
    <t>HN07097</t>
  </si>
  <si>
    <t>현대모터스</t>
  </si>
  <si>
    <t>HN10013</t>
  </si>
  <si>
    <t>수입차MKmotors</t>
  </si>
  <si>
    <t>HN10027</t>
  </si>
  <si>
    <t>팀모터스(Tim Motors)</t>
  </si>
  <si>
    <t>HN10165</t>
  </si>
  <si>
    <t>섹터3</t>
  </si>
  <si>
    <t>HN10189</t>
  </si>
  <si>
    <t>터보에스모터스</t>
  </si>
  <si>
    <t>HN10231</t>
  </si>
  <si>
    <t>럭공개러지</t>
  </si>
  <si>
    <t>HN10286</t>
  </si>
  <si>
    <t>(주)포나인</t>
  </si>
  <si>
    <t>GJ01040</t>
  </si>
  <si>
    <t>오토(AUTO) 911</t>
  </si>
  <si>
    <t>YA01015</t>
  </si>
  <si>
    <t>효성모터스</t>
  </si>
  <si>
    <t>YA03029</t>
  </si>
  <si>
    <t>미스터 엠(Mr.M)</t>
  </si>
  <si>
    <t>YA03192</t>
  </si>
  <si>
    <t>테크마스터</t>
  </si>
  <si>
    <t>HN10152</t>
  </si>
  <si>
    <t>신나라모터스</t>
  </si>
  <si>
    <t>SB00019</t>
  </si>
  <si>
    <t>팀 JN MOTORS</t>
  </si>
  <si>
    <t>SB00041</t>
  </si>
  <si>
    <t>3마일커스텀 김포점</t>
  </si>
  <si>
    <t>SB00046</t>
  </si>
  <si>
    <t>더블유모터스</t>
  </si>
  <si>
    <t>SB00058</t>
  </si>
  <si>
    <t>더블유 모터스</t>
  </si>
  <si>
    <t>SB00086</t>
  </si>
  <si>
    <t>차고</t>
  </si>
  <si>
    <t>SB00095</t>
  </si>
  <si>
    <t>비에이치모터스(BH모터스)</t>
  </si>
  <si>
    <t>SB00111</t>
  </si>
  <si>
    <t>1080 모터스</t>
  </si>
  <si>
    <t>SB00115</t>
  </si>
  <si>
    <t>와이제이(YJ)김포1급자동차공업사</t>
  </si>
  <si>
    <t>YA03121</t>
  </si>
  <si>
    <t>지오카</t>
  </si>
  <si>
    <t>YA03180</t>
  </si>
  <si>
    <t>탑모터스</t>
  </si>
  <si>
    <t>HN03191</t>
  </si>
  <si>
    <t>미케닉케이</t>
  </si>
  <si>
    <t>IC09253</t>
  </si>
  <si>
    <t>제이앤에이인터내셔널(주)</t>
  </si>
  <si>
    <t>IC09275</t>
  </si>
  <si>
    <t>푸지트 Peugitt 의왕-카드매출</t>
  </si>
  <si>
    <t>IC09300</t>
  </si>
  <si>
    <t>한스게러지-카드매출</t>
  </si>
  <si>
    <t>IC09303</t>
  </si>
  <si>
    <t>오일웍스</t>
  </si>
  <si>
    <t>IC09304</t>
  </si>
  <si>
    <t>오일웍스 장안</t>
  </si>
  <si>
    <t>IC09344</t>
  </si>
  <si>
    <t>소닉모터스 주식회사</t>
  </si>
  <si>
    <t>IC09346</t>
  </si>
  <si>
    <t>IC09378</t>
  </si>
  <si>
    <t>주식회사 베이직퍼포먼스</t>
  </si>
  <si>
    <t>IC09382</t>
  </si>
  <si>
    <t>정한공업사</t>
  </si>
  <si>
    <t>SB00015</t>
  </si>
  <si>
    <t>SB00071</t>
  </si>
  <si>
    <t>소닉모터스(주)강남통합센터</t>
  </si>
  <si>
    <t>HN03070</t>
  </si>
  <si>
    <t>정인자동차</t>
  </si>
  <si>
    <t>IC04026</t>
  </si>
  <si>
    <t>JH모터스</t>
  </si>
  <si>
    <t>IC09129</t>
  </si>
  <si>
    <t>The H (더 에이치)</t>
  </si>
  <si>
    <t>IC09170</t>
  </si>
  <si>
    <t>씨엠(청마)자동차정비</t>
  </si>
  <si>
    <t>IC09251</t>
  </si>
  <si>
    <t>굿 스피드 오토하우스</t>
  </si>
  <si>
    <t>IC09316</t>
  </si>
  <si>
    <t>트라움오토케어</t>
  </si>
  <si>
    <t>IC09345</t>
  </si>
  <si>
    <t>랭글러 모터스-카드매출</t>
  </si>
  <si>
    <t>IC09381</t>
  </si>
  <si>
    <t>만도오토</t>
  </si>
  <si>
    <t>SB00103</t>
  </si>
  <si>
    <t>모토리카(MotoriQa)</t>
  </si>
  <si>
    <t>DB00037</t>
  </si>
  <si>
    <t>닦고 조이고 기름치자</t>
  </si>
  <si>
    <t>DB00039</t>
  </si>
  <si>
    <t>성공카센타</t>
  </si>
  <si>
    <t>DB00040</t>
  </si>
  <si>
    <t>나인모터스</t>
  </si>
  <si>
    <t>DB00047</t>
  </si>
  <si>
    <t>탑클라스(TOP CLASS)</t>
  </si>
  <si>
    <t>DB00049</t>
  </si>
  <si>
    <t>루미넌트 게러지</t>
  </si>
  <si>
    <t>DB00053</t>
  </si>
  <si>
    <t>에스비씨 모터스 수원점</t>
  </si>
  <si>
    <t>DB00082</t>
  </si>
  <si>
    <t>디테일리스트</t>
  </si>
  <si>
    <t>DB00083</t>
  </si>
  <si>
    <t>길우사</t>
  </si>
  <si>
    <t>DB00087</t>
  </si>
  <si>
    <t>벤츠클래스</t>
  </si>
  <si>
    <t>DB00103</t>
  </si>
  <si>
    <t>주식회사 비에스오토모티브</t>
  </si>
  <si>
    <t>HN03240</t>
  </si>
  <si>
    <t>쇼카모터스(SHOW CAR MOTORS)</t>
  </si>
  <si>
    <t>HN09101</t>
  </si>
  <si>
    <t>PK motors(피케이모터스)</t>
  </si>
  <si>
    <t>HN10149</t>
  </si>
  <si>
    <t>트로이카 과천의왕</t>
  </si>
  <si>
    <t>HN10174</t>
  </si>
  <si>
    <t>주식회사 카119</t>
  </si>
  <si>
    <t>HN10179</t>
  </si>
  <si>
    <t>피렐리타이어 성남시청점,유럽정비소</t>
  </si>
  <si>
    <t>HN10201</t>
  </si>
  <si>
    <t>오토개러지</t>
  </si>
  <si>
    <t>HN10259</t>
  </si>
  <si>
    <t>주식회사 인진코리아</t>
  </si>
  <si>
    <t>DB00008</t>
  </si>
  <si>
    <t>제이모터스</t>
  </si>
  <si>
    <t>DB00009</t>
  </si>
  <si>
    <t>라인(Line)</t>
  </si>
  <si>
    <t>DB00010</t>
  </si>
  <si>
    <t>아톰카</t>
  </si>
  <si>
    <t>DB00043</t>
  </si>
  <si>
    <t>주식회사 알파젝트</t>
  </si>
  <si>
    <t>DB00063</t>
  </si>
  <si>
    <t>모터피아</t>
  </si>
  <si>
    <t>DB00076</t>
  </si>
  <si>
    <t>렛츠고모터스</t>
  </si>
  <si>
    <t>DB00085</t>
  </si>
  <si>
    <t>베스트오토서비스 종합정비센터</t>
  </si>
  <si>
    <t>DB00099</t>
  </si>
  <si>
    <t>엠팩토리</t>
  </si>
  <si>
    <t>DB00113</t>
  </si>
  <si>
    <t>알테크(R tech)</t>
  </si>
  <si>
    <t>HN03222</t>
  </si>
  <si>
    <t>로버파츠</t>
  </si>
  <si>
    <t>HN10099</t>
  </si>
  <si>
    <t>모터플라츠(MOTOR PLATZ)</t>
  </si>
  <si>
    <t>HN10113</t>
  </si>
  <si>
    <t>카온모터스</t>
  </si>
  <si>
    <t>HN10130</t>
  </si>
  <si>
    <t>아우토반</t>
  </si>
  <si>
    <t>HN10163</t>
  </si>
  <si>
    <t>주식회사 아라바</t>
  </si>
  <si>
    <t>HN10292</t>
  </si>
  <si>
    <t>카&amp;코팅샵</t>
  </si>
  <si>
    <t>HN00050</t>
  </si>
  <si>
    <t>애니카 방배남부점(새롬)</t>
  </si>
  <si>
    <t>HN03281</t>
  </si>
  <si>
    <t>애니카랜드 전농점</t>
  </si>
  <si>
    <t>HN03059</t>
  </si>
  <si>
    <t>애니카 암사점</t>
  </si>
  <si>
    <t>HN07056</t>
  </si>
  <si>
    <t>애니카 오남점(삼성카센타)</t>
  </si>
  <si>
    <t>HN07057</t>
  </si>
  <si>
    <t>애니카 진건점(진건카)</t>
  </si>
  <si>
    <t>YA04023</t>
  </si>
  <si>
    <t>제이에스(JS) MOTORS</t>
  </si>
  <si>
    <t>IC09366</t>
  </si>
  <si>
    <t>애니카랜드성산점</t>
  </si>
  <si>
    <t>IC10019</t>
  </si>
  <si>
    <t>애니카랜드법원점</t>
  </si>
  <si>
    <t>YA03035</t>
  </si>
  <si>
    <t>애니카랜드 은계점</t>
  </si>
  <si>
    <t>IC07160</t>
  </si>
  <si>
    <t>엑스포자동차공업사(애니카개봉)</t>
  </si>
  <si>
    <t>IC07162</t>
  </si>
  <si>
    <t>경래자동차공업사(애니카봉천점)</t>
  </si>
  <si>
    <t>HN08032</t>
  </si>
  <si>
    <t>애니카 중리점(대림자동차)</t>
  </si>
  <si>
    <t>HN08076</t>
  </si>
  <si>
    <t>애니카 금광점</t>
  </si>
  <si>
    <t>HN08078</t>
  </si>
  <si>
    <t>애니카 하대원점(영남공업사)</t>
  </si>
  <si>
    <t>화성auto</t>
  </si>
  <si>
    <t>IC09259</t>
  </si>
  <si>
    <t>소매(웹샵)</t>
  </si>
  <si>
    <t>YA02038</t>
  </si>
  <si>
    <t>오일타운</t>
  </si>
  <si>
    <t>YA02040</t>
  </si>
  <si>
    <t>주식회사 삼성특장</t>
  </si>
  <si>
    <t>IC01269</t>
  </si>
  <si>
    <t>큐로모터스 주식회사</t>
  </si>
  <si>
    <t>HN01080</t>
  </si>
  <si>
    <t>프로미카월드기흥점</t>
  </si>
  <si>
    <t>HN08029</t>
  </si>
  <si>
    <t>성지카센터</t>
  </si>
  <si>
    <t>HN10089</t>
  </si>
  <si>
    <t>타이어프로이천장록점</t>
  </si>
  <si>
    <t>YA02019</t>
  </si>
  <si>
    <t>스피드메이트 정왕IC점</t>
  </si>
  <si>
    <t>GJ02007</t>
  </si>
  <si>
    <t>(주)카렉스 죽전</t>
  </si>
  <si>
    <t>HN03255</t>
  </si>
  <si>
    <t>(주)SK네트웍스-스피드메이트대치점</t>
  </si>
  <si>
    <t>HN03257</t>
  </si>
  <si>
    <t>(주)카렉스</t>
  </si>
  <si>
    <t>IC02167</t>
  </si>
  <si>
    <t>(주)카렉스 삼송점</t>
  </si>
  <si>
    <t>HN03314</t>
  </si>
  <si>
    <t>(주)카렉스 월계점</t>
  </si>
  <si>
    <t>GJ01099</t>
  </si>
  <si>
    <t>타이어프로 브레인시티점</t>
  </si>
  <si>
    <t>IC07090</t>
  </si>
  <si>
    <t>현대카센타</t>
  </si>
  <si>
    <t>IC02155</t>
  </si>
  <si>
    <t>(주)카렉스서수원점</t>
  </si>
  <si>
    <t>JJ00001</t>
  </si>
  <si>
    <t>슈테른모터스</t>
  </si>
  <si>
    <t>JJ00006</t>
  </si>
  <si>
    <t>금호타이어 하귀점</t>
  </si>
  <si>
    <t>JJ00008</t>
  </si>
  <si>
    <t>문스팩토리(moons factory)</t>
  </si>
  <si>
    <t>JJ00010</t>
  </si>
  <si>
    <t>제일오토매틱(송민호)-카드</t>
  </si>
  <si>
    <t>JJ00015</t>
  </si>
  <si>
    <t>주식회사 제이디피</t>
  </si>
  <si>
    <t>JJ00020</t>
  </si>
  <si>
    <t>해동카센타</t>
  </si>
  <si>
    <t>JJ00030</t>
  </si>
  <si>
    <t>제주원모터스</t>
  </si>
  <si>
    <t>JJ00031</t>
  </si>
  <si>
    <t>(주) KD렌트카</t>
  </si>
  <si>
    <t>JJ00033</t>
  </si>
  <si>
    <t>성진자동차공업사</t>
  </si>
  <si>
    <t>JJ00034</t>
  </si>
  <si>
    <t>유한회사 제주공항렌트카</t>
  </si>
  <si>
    <t>JJ00035</t>
  </si>
  <si>
    <t>해모루자동차공업사</t>
  </si>
  <si>
    <t>JJ00038</t>
  </si>
  <si>
    <t>금호정비서비스(주)</t>
  </si>
  <si>
    <t>JJ00040</t>
  </si>
  <si>
    <t>미카</t>
  </si>
  <si>
    <t>JJ00041</t>
  </si>
  <si>
    <t>엠픽스</t>
  </si>
  <si>
    <t>JJ00043</t>
  </si>
  <si>
    <t>정든카정비</t>
  </si>
  <si>
    <t>JJ00076</t>
  </si>
  <si>
    <t>아이타이어 하귀점</t>
  </si>
  <si>
    <t>JJ00078</t>
  </si>
  <si>
    <t>경진자동차공업사</t>
  </si>
  <si>
    <t>JJ00079</t>
  </si>
  <si>
    <t>스피드</t>
  </si>
  <si>
    <t>JJ00080</t>
  </si>
  <si>
    <t>제주자동차공업사</t>
  </si>
  <si>
    <t>JJ00083</t>
  </si>
  <si>
    <t>뉴수산자동차공업사</t>
  </si>
  <si>
    <t>JJ00085</t>
  </si>
  <si>
    <t>하늘모터스</t>
  </si>
  <si>
    <t>DB00023</t>
  </si>
  <si>
    <t>제이제이타이어</t>
  </si>
  <si>
    <t>DB00098</t>
  </si>
  <si>
    <t>에스에스(SS)모터스</t>
  </si>
  <si>
    <t>DB00104</t>
  </si>
  <si>
    <t>용인카 블루핸즈</t>
  </si>
  <si>
    <t>HN01160</t>
  </si>
  <si>
    <t>조은오일서비스-카드매출</t>
  </si>
  <si>
    <t>HN01169</t>
  </si>
  <si>
    <t>광명모터스</t>
  </si>
  <si>
    <t>HN01171</t>
  </si>
  <si>
    <t>동백카 메카닉스</t>
  </si>
  <si>
    <t>HN01193</t>
  </si>
  <si>
    <t>1급비손모터스공업사</t>
  </si>
  <si>
    <t>HN01195</t>
  </si>
  <si>
    <t>죽전중고 타이어-카드매출</t>
  </si>
  <si>
    <t>HN08037</t>
  </si>
  <si>
    <t>용인모터스</t>
  </si>
  <si>
    <t>HN08099</t>
  </si>
  <si>
    <t>풍덕현대공업사</t>
  </si>
  <si>
    <t>HN08100</t>
  </si>
  <si>
    <t>신덕평타이어전문점</t>
  </si>
  <si>
    <t>HN10020</t>
  </si>
  <si>
    <t>로터리 모터스</t>
  </si>
  <si>
    <t>HN10132</t>
  </si>
  <si>
    <t>용인IC자동차정비 중고타이어 밧데리마트</t>
  </si>
  <si>
    <t>HN10198</t>
  </si>
  <si>
    <t>한국타이어 포곡점</t>
  </si>
  <si>
    <t>HN10289</t>
  </si>
  <si>
    <t>자동차 및 건축시설유지보수</t>
  </si>
  <si>
    <t>HN00164</t>
  </si>
  <si>
    <t>카프레소 (Carpresso)</t>
  </si>
  <si>
    <t>HN02146</t>
  </si>
  <si>
    <t>영Motors</t>
  </si>
  <si>
    <t>IC07060</t>
  </si>
  <si>
    <t>영성카서비스</t>
  </si>
  <si>
    <t>IC07148</t>
  </si>
  <si>
    <t>쌍용자동차공업사</t>
  </si>
  <si>
    <t>IC08042</t>
  </si>
  <si>
    <t>대진자동차경정비</t>
  </si>
  <si>
    <t>IC09248</t>
  </si>
  <si>
    <t>(주)씨에스콤프텍</t>
  </si>
  <si>
    <t>YA02004</t>
  </si>
  <si>
    <t>엠티브이(MTV)모터스</t>
  </si>
  <si>
    <t>YA02005</t>
  </si>
  <si>
    <t>오토유써비스</t>
  </si>
  <si>
    <t>YA02016</t>
  </si>
  <si>
    <t>YA02027</t>
  </si>
  <si>
    <t>능동자동차</t>
  </si>
  <si>
    <t>YA03025</t>
  </si>
  <si>
    <t>오일파는 남자</t>
  </si>
  <si>
    <t>YA03040</t>
  </si>
  <si>
    <t>배곧스마트카</t>
  </si>
  <si>
    <t>YA03042</t>
  </si>
  <si>
    <t>배곧자동차정비센타-폐업</t>
  </si>
  <si>
    <t>YA03048</t>
  </si>
  <si>
    <t>드림카서비스</t>
  </si>
  <si>
    <t>YA03051</t>
  </si>
  <si>
    <t>베스트카서비스센타</t>
  </si>
  <si>
    <t>YA03056</t>
  </si>
  <si>
    <t>카라이프</t>
  </si>
  <si>
    <t>YA03057</t>
  </si>
  <si>
    <t>천마카센타</t>
  </si>
  <si>
    <t>YA03062</t>
  </si>
  <si>
    <t>배곧카서비스</t>
  </si>
  <si>
    <t>YA03071</t>
  </si>
  <si>
    <t>바정모터스</t>
  </si>
  <si>
    <t>YA03077</t>
  </si>
  <si>
    <t>주식회사 국제카독크</t>
  </si>
  <si>
    <t>YA03081</t>
  </si>
  <si>
    <t>자동차샵</t>
  </si>
  <si>
    <t>YA03082</t>
  </si>
  <si>
    <t>센트럴모터스 주식회사</t>
  </si>
  <si>
    <t>YA03084</t>
  </si>
  <si>
    <t>오토카하우스</t>
  </si>
  <si>
    <t>YA03106</t>
  </si>
  <si>
    <t>타원자동차공업사-카드매출</t>
  </si>
  <si>
    <t>YA03111</t>
  </si>
  <si>
    <t>세웅모터스</t>
  </si>
  <si>
    <t>YA03112</t>
  </si>
  <si>
    <t>명성카크리닉</t>
  </si>
  <si>
    <t>YA03114</t>
  </si>
  <si>
    <t>에스카</t>
  </si>
  <si>
    <t>YA03116</t>
  </si>
  <si>
    <t>주식회사 마나</t>
  </si>
  <si>
    <t>YA03118</t>
  </si>
  <si>
    <t>모터스테이션</t>
  </si>
  <si>
    <t>YA03123</t>
  </si>
  <si>
    <t>다함모터스</t>
  </si>
  <si>
    <t>YA03125</t>
  </si>
  <si>
    <t>스마일택시주식회사</t>
  </si>
  <si>
    <t>YA03126</t>
  </si>
  <si>
    <t>YA03130</t>
  </si>
  <si>
    <t>진모터스</t>
  </si>
  <si>
    <t>YA03131</t>
  </si>
  <si>
    <t>오일플레이스</t>
  </si>
  <si>
    <t>YA03135</t>
  </si>
  <si>
    <t>타이어 FLEX</t>
  </si>
  <si>
    <t>YA03138</t>
  </si>
  <si>
    <t>고대타이어</t>
  </si>
  <si>
    <t>YA03139</t>
  </si>
  <si>
    <t>신촌카서비스</t>
  </si>
  <si>
    <t>YA03149</t>
  </si>
  <si>
    <t>배곧자동차정비센타</t>
  </si>
  <si>
    <t>YA03151</t>
  </si>
  <si>
    <t>에이본모터스</t>
  </si>
  <si>
    <t>YA03152</t>
  </si>
  <si>
    <t>에이티랩오토그룹(ATLAB Auto Group)</t>
  </si>
  <si>
    <t>YA03153</t>
  </si>
  <si>
    <t>YA03156</t>
  </si>
  <si>
    <t>현대기아카서비스 원곡점</t>
  </si>
  <si>
    <t>YA03162</t>
  </si>
  <si>
    <t>와이지모터스(YG Motors)</t>
  </si>
  <si>
    <t>YA03176</t>
  </si>
  <si>
    <t>율카</t>
  </si>
  <si>
    <t>YA03181</t>
  </si>
  <si>
    <t>인원정비센타</t>
  </si>
  <si>
    <t>DB00001</t>
  </si>
  <si>
    <t>오토라인</t>
  </si>
  <si>
    <t>DB00020</t>
  </si>
  <si>
    <t>무궁화공업사</t>
  </si>
  <si>
    <t>DB00045</t>
  </si>
  <si>
    <t>(주)평화자동차서비스</t>
  </si>
  <si>
    <t>DB00056</t>
  </si>
  <si>
    <t>잠실자동차종합서비스 주식회사</t>
  </si>
  <si>
    <t>DB00065</t>
  </si>
  <si>
    <t>알쎄크</t>
  </si>
  <si>
    <t>DB00071</t>
  </si>
  <si>
    <t>주식회사 씨엠티모터스</t>
  </si>
  <si>
    <t>DB00075</t>
  </si>
  <si>
    <t>원티드인터내셔널 주식회사</t>
  </si>
  <si>
    <t>DB00077</t>
  </si>
  <si>
    <t>주식회사 오토넥스</t>
  </si>
  <si>
    <t>DB00089</t>
  </si>
  <si>
    <t>포비. 엠</t>
  </si>
  <si>
    <t>HN00032</t>
  </si>
  <si>
    <t>대치카센타</t>
  </si>
  <si>
    <t>HN00109</t>
  </si>
  <si>
    <t>신우자동차공업사</t>
  </si>
  <si>
    <t>HN00159</t>
  </si>
  <si>
    <t>엘케이모터스(G.A Motors)</t>
  </si>
  <si>
    <t>HN03098</t>
  </si>
  <si>
    <t>V-motors</t>
  </si>
  <si>
    <t>HN03114</t>
  </si>
  <si>
    <t>케이엔케이(조아모터스)</t>
  </si>
  <si>
    <t>HN03136</t>
  </si>
  <si>
    <t>홍모터스</t>
  </si>
  <si>
    <t>HN03216</t>
  </si>
  <si>
    <t>강화자동차</t>
  </si>
  <si>
    <t>HN03228</t>
  </si>
  <si>
    <t>청운상사</t>
  </si>
  <si>
    <t>HN03246</t>
  </si>
  <si>
    <t>현대카공업사</t>
  </si>
  <si>
    <t>HN03258</t>
  </si>
  <si>
    <t>예준탑모터스</t>
  </si>
  <si>
    <t>HN03274</t>
  </si>
  <si>
    <t>태양카센타</t>
  </si>
  <si>
    <t>HN03276</t>
  </si>
  <si>
    <t>차차차모터스</t>
  </si>
  <si>
    <t>HN03305</t>
  </si>
  <si>
    <t>(주)스타크파츠(STARK PARTS CO.,LTD)</t>
  </si>
  <si>
    <t>HN07031</t>
  </si>
  <si>
    <t>서원카서비스</t>
  </si>
  <si>
    <t>HN10029</t>
  </si>
  <si>
    <t>우리동네카센터</t>
  </si>
  <si>
    <t>HN10064</t>
  </si>
  <si>
    <t>제이엘모터스</t>
  </si>
  <si>
    <t>HN10073</t>
  </si>
  <si>
    <t>주식회사영성</t>
  </si>
  <si>
    <t>HN10079</t>
  </si>
  <si>
    <t>오토디앤알</t>
  </si>
  <si>
    <t>HN10081</t>
  </si>
  <si>
    <t>경성자동차공업사</t>
  </si>
  <si>
    <t>HN10092</t>
  </si>
  <si>
    <t>써밋모터스(SUMMIT MOTORS)</t>
  </si>
  <si>
    <t>HN10096</t>
  </si>
  <si>
    <t>픽스오토서비스 (FIX Auto Service)</t>
  </si>
  <si>
    <t>HN10104</t>
  </si>
  <si>
    <t>에스비씨모터스</t>
  </si>
  <si>
    <t>HN10110</t>
  </si>
  <si>
    <t>동안자동차모터스-카드매출</t>
  </si>
  <si>
    <t>HN10116</t>
  </si>
  <si>
    <t>영진모터스</t>
  </si>
  <si>
    <t>HN10118</t>
  </si>
  <si>
    <t>위드모터스(With Motors)</t>
  </si>
  <si>
    <t>HN10134</t>
  </si>
  <si>
    <t>엠디피(MDP)</t>
  </si>
  <si>
    <t>HN10138</t>
  </si>
  <si>
    <t>완정탑모터스(하남점)</t>
  </si>
  <si>
    <t>HN10167</t>
  </si>
  <si>
    <t>원티드</t>
  </si>
  <si>
    <t>HN10173</t>
  </si>
  <si>
    <t>토리네 손세차장</t>
  </si>
  <si>
    <t>HN10226</t>
  </si>
  <si>
    <t>그린카서비스</t>
  </si>
  <si>
    <t>HN10228</t>
  </si>
  <si>
    <t>티-모터스</t>
  </si>
  <si>
    <t>HN10232</t>
  </si>
  <si>
    <t>동서울상사</t>
  </si>
  <si>
    <t>HN10234</t>
  </si>
  <si>
    <t>스타타이어</t>
  </si>
  <si>
    <t>HN10256</t>
  </si>
  <si>
    <t>메트로카공업사</t>
  </si>
  <si>
    <t>HN10276</t>
  </si>
  <si>
    <t>신사자동차공업사</t>
  </si>
  <si>
    <t>HN10285</t>
  </si>
  <si>
    <t>성신카정비서비스</t>
  </si>
  <si>
    <t>PR02067</t>
  </si>
  <si>
    <t>서울시자동차전문정비업협동조합 강남구지부</t>
  </si>
  <si>
    <t>IC02055</t>
  </si>
  <si>
    <t>우진자동차공업사</t>
  </si>
  <si>
    <t>IC02161</t>
  </si>
  <si>
    <t>(주)레드캡투어</t>
  </si>
  <si>
    <t>IC02198</t>
  </si>
  <si>
    <t>주식회사 알지네바퀴네모터스</t>
  </si>
  <si>
    <t>IC04012</t>
  </si>
  <si>
    <t>신종합</t>
  </si>
  <si>
    <t>IC04072</t>
  </si>
  <si>
    <t>티스테이션(석남점)-카드매출</t>
  </si>
  <si>
    <t>IC09091</t>
  </si>
  <si>
    <t>피트인웍스(Pit in works)</t>
  </si>
  <si>
    <t>IC09182</t>
  </si>
  <si>
    <t>장암복지카센터</t>
  </si>
  <si>
    <t>IC09191</t>
  </si>
  <si>
    <t>(주)동부현대자동차서비스</t>
  </si>
  <si>
    <t>IC09266</t>
  </si>
  <si>
    <t>오릭스캐피탈코리아 주식회사</t>
  </si>
  <si>
    <t>IC09276</t>
  </si>
  <si>
    <t>리 모터스(LEE MOTORS)</t>
  </si>
  <si>
    <t>IC09290</t>
  </si>
  <si>
    <t>경성자동차공업사-고양</t>
  </si>
  <si>
    <t>IC09310</t>
  </si>
  <si>
    <t>진(JIN MOTORS)</t>
  </si>
  <si>
    <t>IC09325</t>
  </si>
  <si>
    <t>스피더</t>
  </si>
  <si>
    <t>IC09337</t>
  </si>
  <si>
    <t>라온카센타</t>
  </si>
  <si>
    <t>IC09369</t>
  </si>
  <si>
    <t>뉴알(NEW-R)</t>
  </si>
  <si>
    <t>SB00003</t>
  </si>
  <si>
    <t>카오일샵</t>
  </si>
  <si>
    <t>SB00033</t>
  </si>
  <si>
    <t>장성오토카 서비스</t>
  </si>
  <si>
    <t>SB00050</t>
  </si>
  <si>
    <t>타이어 스토어 식사점</t>
  </si>
  <si>
    <t>SB00094</t>
  </si>
  <si>
    <t>오일만(OIL MAN)</t>
  </si>
  <si>
    <t>DB00007</t>
  </si>
  <si>
    <t>카타프로</t>
  </si>
  <si>
    <t>DB00081</t>
  </si>
  <si>
    <t>형제카독크</t>
  </si>
  <si>
    <t>DB00088</t>
  </si>
  <si>
    <t>영일자동차공업사</t>
  </si>
  <si>
    <t>DB00114</t>
  </si>
  <si>
    <t>단월자동차공업사</t>
  </si>
  <si>
    <t>HN00033</t>
  </si>
  <si>
    <t>돈암카</t>
  </si>
  <si>
    <t>HN00040</t>
  </si>
  <si>
    <t>청지기자동차</t>
  </si>
  <si>
    <t>HN03057</t>
  </si>
  <si>
    <t>신용사</t>
  </si>
  <si>
    <t>HN03085</t>
  </si>
  <si>
    <t>한강자동차공업사</t>
  </si>
  <si>
    <t>HN03132</t>
  </si>
  <si>
    <t>월드카센타</t>
  </si>
  <si>
    <t>HN03171</t>
  </si>
  <si>
    <t>(주)이레서비스</t>
  </si>
  <si>
    <t>HN03204</t>
  </si>
  <si>
    <t>(주)레오모터스팩토리</t>
  </si>
  <si>
    <t>HN03209</t>
  </si>
  <si>
    <t>(주)아이원모터스</t>
  </si>
  <si>
    <t>HN07019</t>
  </si>
  <si>
    <t>HK자동차</t>
  </si>
  <si>
    <t>오금카서비스센터</t>
  </si>
  <si>
    <t>HN07054</t>
  </si>
  <si>
    <t>슈퍼카서비스-종료</t>
  </si>
  <si>
    <t>HN07055</t>
  </si>
  <si>
    <t>슈퍼카서비스</t>
  </si>
  <si>
    <t>HN07059</t>
  </si>
  <si>
    <t>형제자동차공업사</t>
  </si>
  <si>
    <t>HN07077</t>
  </si>
  <si>
    <t>코스모자동차공업사</t>
  </si>
  <si>
    <t>HN07079</t>
  </si>
  <si>
    <t>(주)제이엠케이모터스</t>
  </si>
  <si>
    <t>HN07083</t>
  </si>
  <si>
    <t>HM자동차공업사</t>
  </si>
  <si>
    <t>HN07106</t>
  </si>
  <si>
    <t>흥성공업사</t>
  </si>
  <si>
    <t>HN07117</t>
  </si>
  <si>
    <t>(주)보배모터스-1층</t>
  </si>
  <si>
    <t>HN07123</t>
  </si>
  <si>
    <t>딥모터스</t>
  </si>
  <si>
    <t>HN07125</t>
  </si>
  <si>
    <t>(주)팩트오토서비스</t>
  </si>
  <si>
    <t>HN07126</t>
  </si>
  <si>
    <t>(주)티엔에스모터스</t>
  </si>
  <si>
    <t>HN10009</t>
  </si>
  <si>
    <t>매니아모터스</t>
  </si>
  <si>
    <t>HN10060</t>
  </si>
  <si>
    <t>자이언트팩토리</t>
  </si>
  <si>
    <t>HN10070</t>
  </si>
  <si>
    <t>글로벌모터스주식회사</t>
  </si>
  <si>
    <t>HN10071</t>
  </si>
  <si>
    <t>거평카공업사</t>
  </si>
  <si>
    <t>HN10077</t>
  </si>
  <si>
    <t>윤모터스</t>
  </si>
  <si>
    <t>HN10082</t>
  </si>
  <si>
    <t>에스오카센타</t>
  </si>
  <si>
    <t>HN10097</t>
  </si>
  <si>
    <t>영일카</t>
  </si>
  <si>
    <t>HN10126</t>
  </si>
  <si>
    <t>모닝에서 세단까지</t>
  </si>
  <si>
    <t>HN10141</t>
  </si>
  <si>
    <t>(주)더블에이치모터스</t>
  </si>
  <si>
    <t>HN10143</t>
  </si>
  <si>
    <t>희희(HEEHEE)</t>
  </si>
  <si>
    <t>HN10145</t>
  </si>
  <si>
    <t>제이제이카정비공업사</t>
  </si>
  <si>
    <t>HN10147</t>
  </si>
  <si>
    <t>대경카센터</t>
  </si>
  <si>
    <t>HN10168</t>
  </si>
  <si>
    <t>성내모터스</t>
  </si>
  <si>
    <t>HN10178</t>
  </si>
  <si>
    <t>선우모터스</t>
  </si>
  <si>
    <t>HN10180</t>
  </si>
  <si>
    <t>주식회사 덕양현대</t>
  </si>
  <si>
    <t>HN10251</t>
  </si>
  <si>
    <t>영진자동차공업사</t>
  </si>
  <si>
    <t>YI15492</t>
  </si>
  <si>
    <t>주식회사 동양오토파트</t>
  </si>
  <si>
    <t>GJ01037</t>
  </si>
  <si>
    <t>엘피스모터스</t>
  </si>
  <si>
    <t>GJ03009</t>
  </si>
  <si>
    <t>극동자동차정비공업사</t>
  </si>
  <si>
    <t>HN00169</t>
  </si>
  <si>
    <t>삼흥</t>
  </si>
  <si>
    <t>HN00181</t>
  </si>
  <si>
    <t>(주)삼호모터스</t>
  </si>
  <si>
    <t>HN01167</t>
  </si>
  <si>
    <t>고려카센터</t>
  </si>
  <si>
    <t>YA01005</t>
  </si>
  <si>
    <t>오토글로리 자동차정비공업사</t>
  </si>
  <si>
    <t>YA01006</t>
  </si>
  <si>
    <t>서정카센타</t>
  </si>
  <si>
    <t>YA01007</t>
  </si>
  <si>
    <t>황금카</t>
  </si>
  <si>
    <t>YA01026</t>
  </si>
  <si>
    <t>주식회사 타이어솔루션</t>
  </si>
  <si>
    <t>YA03064</t>
  </si>
  <si>
    <t>중앙카클리닉</t>
  </si>
  <si>
    <t>YA03069</t>
  </si>
  <si>
    <t>한스카서비스</t>
  </si>
  <si>
    <t>YA03124</t>
  </si>
  <si>
    <t>쌍용모터스</t>
  </si>
  <si>
    <t>YA03146</t>
  </si>
  <si>
    <t>한결모터스</t>
  </si>
  <si>
    <t>YA03157</t>
  </si>
  <si>
    <t>청도공업사(팽성점)</t>
  </si>
  <si>
    <t>YA03186</t>
  </si>
  <si>
    <t>원삼쌍둥이모터스</t>
  </si>
  <si>
    <t>YA03191</t>
  </si>
  <si>
    <t>삼호모터스</t>
  </si>
  <si>
    <t>YA03195</t>
  </si>
  <si>
    <t>모빌원</t>
  </si>
  <si>
    <t>YA04002</t>
  </si>
  <si>
    <t>주식회사 유천모터스-카드매출</t>
  </si>
  <si>
    <t>YA04006</t>
  </si>
  <si>
    <t>지제모터스-카드매출</t>
  </si>
  <si>
    <t>YA04008</t>
  </si>
  <si>
    <t>YA04011</t>
  </si>
  <si>
    <t>대영자동차정비</t>
  </si>
  <si>
    <t>YA04013</t>
  </si>
  <si>
    <t>돈화 카 서비스센타-카드매출</t>
  </si>
  <si>
    <t>YA04017</t>
  </si>
  <si>
    <t>부원자동차정비공업사</t>
  </si>
  <si>
    <t>YA04028</t>
  </si>
  <si>
    <t>제일자동차정비센타-카드매출</t>
  </si>
  <si>
    <t>YA04029</t>
  </si>
  <si>
    <t>종합자동차정비센타</t>
  </si>
  <si>
    <t>YA04031</t>
  </si>
  <si>
    <t>차병원카센타</t>
  </si>
  <si>
    <t>YA04033</t>
  </si>
  <si>
    <t>평택디젤 베스트카서비스</t>
  </si>
  <si>
    <t>YA04051</t>
  </si>
  <si>
    <t>공단자동차정비공업사</t>
  </si>
  <si>
    <t>YA04056</t>
  </si>
  <si>
    <t>방카센타</t>
  </si>
  <si>
    <t>YA04057</t>
  </si>
  <si>
    <t>1급 에이스모터스</t>
  </si>
  <si>
    <t>YA04068</t>
  </si>
  <si>
    <t>주안자동차서비스</t>
  </si>
  <si>
    <t>YA04070</t>
  </si>
  <si>
    <t>한국오토서비스</t>
  </si>
  <si>
    <t>YA04077</t>
  </si>
  <si>
    <t>미스터엠(Mr.M)</t>
  </si>
  <si>
    <t>YA04078</t>
  </si>
  <si>
    <t>남안성모터스 주식회사</t>
  </si>
  <si>
    <t>YA04084</t>
  </si>
  <si>
    <t>신한프로오토서비스</t>
  </si>
  <si>
    <t>YA04087</t>
  </si>
  <si>
    <t>태영자동차</t>
  </si>
  <si>
    <t>YA04088</t>
  </si>
  <si>
    <t>모터리페어</t>
  </si>
  <si>
    <t>YA04089</t>
  </si>
  <si>
    <t>타이어랙 동탄점-카드매출</t>
  </si>
  <si>
    <t>IC02180</t>
  </si>
  <si>
    <t>제이제이모터스-폐업</t>
  </si>
  <si>
    <t>IC08039</t>
  </si>
  <si>
    <t>황금자동차공업사</t>
  </si>
  <si>
    <t>IC09180</t>
  </si>
  <si>
    <t>오성모터스</t>
  </si>
  <si>
    <t>SB00069</t>
  </si>
  <si>
    <t>주식회사 제이제이오토파트</t>
  </si>
  <si>
    <t>SB00104</t>
  </si>
  <si>
    <t>에이앤드에이 트레이딩</t>
  </si>
  <si>
    <t>SB00113</t>
  </si>
  <si>
    <t>동남윤활유</t>
  </si>
  <si>
    <t>IC07040</t>
  </si>
  <si>
    <t>동림카서비스</t>
  </si>
  <si>
    <t>IC08027</t>
  </si>
  <si>
    <t>성원모터스</t>
  </si>
  <si>
    <t>IC08120</t>
  </si>
  <si>
    <t>대성정비센터</t>
  </si>
  <si>
    <t>IC09009</t>
  </si>
  <si>
    <t>한마음 자동차 공업사</t>
  </si>
  <si>
    <t>IC09025</t>
  </si>
  <si>
    <t>카봉</t>
  </si>
  <si>
    <t>IC09075</t>
  </si>
  <si>
    <t>통일카서비스</t>
  </si>
  <si>
    <t>IC09076</t>
  </si>
  <si>
    <t>덕양모터스</t>
  </si>
  <si>
    <t>IC09077</t>
  </si>
  <si>
    <t>엔진마을일산점</t>
  </si>
  <si>
    <t>IC09079</t>
  </si>
  <si>
    <t>강매자동차공업사</t>
  </si>
  <si>
    <t>IC09082</t>
  </si>
  <si>
    <t>현진자동차</t>
  </si>
  <si>
    <t>IC09083</t>
  </si>
  <si>
    <t>해송카센타</t>
  </si>
  <si>
    <t>IC09094</t>
  </si>
  <si>
    <t>부부카 자동차공업사</t>
  </si>
  <si>
    <t>IC09204</t>
  </si>
  <si>
    <t>내유카</t>
  </si>
  <si>
    <t>IC09256</t>
  </si>
  <si>
    <t>현대오토카마트</t>
  </si>
  <si>
    <t>IC09281</t>
  </si>
  <si>
    <t>명문차량정비</t>
  </si>
  <si>
    <t>IC09326</t>
  </si>
  <si>
    <t>매니아카</t>
  </si>
  <si>
    <t>IC09332</t>
  </si>
  <si>
    <t>태리카센터</t>
  </si>
  <si>
    <t>IC09336</t>
  </si>
  <si>
    <t>세미 타이어</t>
  </si>
  <si>
    <t>IC09359</t>
  </si>
  <si>
    <t>상진휠얼라이먼트</t>
  </si>
  <si>
    <t>IC09376</t>
  </si>
  <si>
    <t>형제종합카오토프라자</t>
  </si>
  <si>
    <t>IC09385</t>
  </si>
  <si>
    <t>윈로드모터스</t>
  </si>
  <si>
    <t>IC09393</t>
  </si>
  <si>
    <t>형제종합상사</t>
  </si>
  <si>
    <t>IC10018</t>
  </si>
  <si>
    <t>정다운카(법원점)</t>
  </si>
  <si>
    <t>IC10020</t>
  </si>
  <si>
    <t>남면카센타</t>
  </si>
  <si>
    <t>IC10021</t>
  </si>
  <si>
    <t>삼성자동차정비공업사</t>
  </si>
  <si>
    <t>IC10025</t>
  </si>
  <si>
    <t>강화카센타</t>
  </si>
  <si>
    <t>IC10026</t>
  </si>
  <si>
    <t>대진자동차공업사</t>
  </si>
  <si>
    <t>IC10027</t>
  </si>
  <si>
    <t>성환카센타</t>
  </si>
  <si>
    <t>IC10028</t>
  </si>
  <si>
    <t>아름카센타</t>
  </si>
  <si>
    <t>IC10030</t>
  </si>
  <si>
    <t>주일카서비스</t>
  </si>
  <si>
    <t>IC10031</t>
  </si>
  <si>
    <t>하나오토샵</t>
  </si>
  <si>
    <t>IC10033</t>
  </si>
  <si>
    <t>영남모터스</t>
  </si>
  <si>
    <t>IC10035</t>
  </si>
  <si>
    <t>올리브자동차정비공업사</t>
  </si>
  <si>
    <t>IC10045</t>
  </si>
  <si>
    <t>주식회사 하나산업</t>
  </si>
  <si>
    <t>IC10049</t>
  </si>
  <si>
    <t>(주)김포밋션자동차공업사</t>
  </si>
  <si>
    <t>IC10053</t>
  </si>
  <si>
    <t>(주)대원에이이</t>
  </si>
  <si>
    <t>PR01237</t>
  </si>
  <si>
    <t>서울시자동차전문정비업협동조합은평구지부</t>
  </si>
  <si>
    <t>SB00005</t>
  </si>
  <si>
    <t>킴스모터스</t>
  </si>
  <si>
    <t>SB00016</t>
  </si>
  <si>
    <t>국민자동차정비센터</t>
  </si>
  <si>
    <t>SB00018</t>
  </si>
  <si>
    <t>애니카랜드 길상점</t>
  </si>
  <si>
    <t>SB00023</t>
  </si>
  <si>
    <t>아리랑모터스</t>
  </si>
  <si>
    <t>SB00025</t>
  </si>
  <si>
    <t>행운자동차공업사</t>
  </si>
  <si>
    <t>SB00027</t>
  </si>
  <si>
    <t>성진리무진</t>
  </si>
  <si>
    <t>SB00030</t>
  </si>
  <si>
    <t>주식회사 유영모터스</t>
  </si>
  <si>
    <t>SB00036</t>
  </si>
  <si>
    <t>한성자동차공업사</t>
  </si>
  <si>
    <t>SB00040</t>
  </si>
  <si>
    <t>주식회사 타이어나라 일산지점</t>
  </si>
  <si>
    <t>SB00043</t>
  </si>
  <si>
    <t>타이어천재&amp;오일</t>
  </si>
  <si>
    <t>SB00057</t>
  </si>
  <si>
    <t>제이에스(JS)모터스-김포</t>
  </si>
  <si>
    <t>SB00078</t>
  </si>
  <si>
    <t>승전모터스</t>
  </si>
  <si>
    <t>SB00091</t>
  </si>
  <si>
    <t>카셈(Car Ssem)</t>
  </si>
  <si>
    <t>SB00118</t>
  </si>
  <si>
    <t>하점자동차공업사</t>
  </si>
  <si>
    <t>YA03127</t>
  </si>
  <si>
    <t>프로카정비</t>
  </si>
  <si>
    <t>YA03137</t>
  </si>
  <si>
    <t>마스터케이</t>
  </si>
  <si>
    <t>YA03163</t>
  </si>
  <si>
    <t>현대자동차전문점</t>
  </si>
  <si>
    <t>YA03164</t>
  </si>
  <si>
    <t>마스터카센터-카드매출</t>
  </si>
  <si>
    <t>YA03167</t>
  </si>
  <si>
    <t>굿모닝 카 서비스</t>
  </si>
  <si>
    <t>YA03168</t>
  </si>
  <si>
    <t>남해경정비카센타</t>
  </si>
  <si>
    <t>YA03171</t>
  </si>
  <si>
    <t>서울카크리닉-카드매출</t>
  </si>
  <si>
    <t>YA03174</t>
  </si>
  <si>
    <t>주식회사 에스엠모터스</t>
  </si>
  <si>
    <t>YA03177</t>
  </si>
  <si>
    <t>영화카서비스</t>
  </si>
  <si>
    <t>YA03183</t>
  </si>
  <si>
    <t>차사랑자동차마을</t>
  </si>
  <si>
    <t>YA03197</t>
  </si>
  <si>
    <t>모터매니아 오토모빌</t>
  </si>
  <si>
    <t>IC07047</t>
  </si>
  <si>
    <t>성자동차</t>
  </si>
  <si>
    <t>IC07137</t>
  </si>
  <si>
    <t>알파모터스</t>
  </si>
  <si>
    <t>IC07161</t>
  </si>
  <si>
    <t>모터웨이</t>
  </si>
  <si>
    <t>IC08016</t>
  </si>
  <si>
    <t>양동자동차공업사</t>
  </si>
  <si>
    <t>IC090202</t>
  </si>
  <si>
    <t>응원카센타</t>
  </si>
  <si>
    <t>IC09033</t>
  </si>
  <si>
    <t>카이저오토</t>
  </si>
  <si>
    <t>IC09034</t>
  </si>
  <si>
    <t>삼보자동차공업사</t>
  </si>
  <si>
    <t>IC09035</t>
  </si>
  <si>
    <t>그랜드자동차공업사</t>
  </si>
  <si>
    <t>IC09036</t>
  </si>
  <si>
    <t>미성자동차공업사</t>
  </si>
  <si>
    <t>IC09039</t>
  </si>
  <si>
    <t>IC09057</t>
  </si>
  <si>
    <t>동아자동차공업사</t>
  </si>
  <si>
    <t>IC09059</t>
  </si>
  <si>
    <t>용신자동차공업사</t>
  </si>
  <si>
    <t>IC09063</t>
  </si>
  <si>
    <t>카젠북가좌점(합동자동차공업사)</t>
  </si>
  <si>
    <t>IC09065</t>
  </si>
  <si>
    <t>IC09066</t>
  </si>
  <si>
    <t>대일카쎈타-카드매출-폐업</t>
  </si>
  <si>
    <t>IC09067</t>
  </si>
  <si>
    <t>대호카센타</t>
  </si>
  <si>
    <t>IC09069</t>
  </si>
  <si>
    <t>쌍둥이카정비공업사</t>
  </si>
  <si>
    <t>IC09072</t>
  </si>
  <si>
    <t>만도</t>
  </si>
  <si>
    <t>IC09073</t>
  </si>
  <si>
    <t>킹자동차공업사</t>
  </si>
  <si>
    <t>IC09074</t>
  </si>
  <si>
    <t>가성자동차</t>
  </si>
  <si>
    <t>IC09081</t>
  </si>
  <si>
    <t>유일사-카드매출</t>
  </si>
  <si>
    <t>IC09087</t>
  </si>
  <si>
    <t>해성이지카</t>
  </si>
  <si>
    <t>IC09088</t>
  </si>
  <si>
    <t>B.M.MoToTs</t>
  </si>
  <si>
    <t>IC09089</t>
  </si>
  <si>
    <t>동원자동차공업사-카드매출</t>
  </si>
  <si>
    <t>IC09101</t>
  </si>
  <si>
    <t>청담차사랑</t>
  </si>
  <si>
    <t>IC09102</t>
  </si>
  <si>
    <t>대원자동차</t>
  </si>
  <si>
    <t>IC09104</t>
  </si>
  <si>
    <t>성실자동차공업사</t>
  </si>
  <si>
    <t>IC09105</t>
  </si>
  <si>
    <t>우현자동차공업사</t>
  </si>
  <si>
    <t>IC09106</t>
  </si>
  <si>
    <t>아우토반자동차공업사</t>
  </si>
  <si>
    <t>IC09111</t>
  </si>
  <si>
    <t>금성자동차공업사</t>
  </si>
  <si>
    <t>IC09114</t>
  </si>
  <si>
    <t>영일사자동차공업사</t>
  </si>
  <si>
    <t>IC09115</t>
  </si>
  <si>
    <t>태성자동차공업사</t>
  </si>
  <si>
    <t>IC09117</t>
  </si>
  <si>
    <t>윤일섭자동차서비스</t>
  </si>
  <si>
    <t>IC09118</t>
  </si>
  <si>
    <t>정우카서비스</t>
  </si>
  <si>
    <t>IC09119</t>
  </si>
  <si>
    <t>형제카센타-카드매출</t>
  </si>
  <si>
    <t>IC09153</t>
  </si>
  <si>
    <t>대산밧데리</t>
  </si>
  <si>
    <t>IC09165</t>
  </si>
  <si>
    <t>홍제천 자동차 공업사</t>
  </si>
  <si>
    <t>IC09174</t>
  </si>
  <si>
    <t>한일자동차공업사</t>
  </si>
  <si>
    <t>IC09196</t>
  </si>
  <si>
    <t>태진모터스</t>
  </si>
  <si>
    <t>IC09198</t>
  </si>
  <si>
    <t>한일오토</t>
  </si>
  <si>
    <t>IC09202</t>
  </si>
  <si>
    <t>소하자동차공업사</t>
  </si>
  <si>
    <t>IC09221</t>
  </si>
  <si>
    <t>와이엠모터스</t>
  </si>
  <si>
    <t>IC09244</t>
  </si>
  <si>
    <t>이삭자동차공업사</t>
  </si>
  <si>
    <t>IC09312</t>
  </si>
  <si>
    <t>대진자동차정비공업사</t>
  </si>
  <si>
    <t>IC09314</t>
  </si>
  <si>
    <t>만보모터스(Manbo motors.)</t>
  </si>
  <si>
    <t>IC09339</t>
  </si>
  <si>
    <t>무지개자동차공업사</t>
  </si>
  <si>
    <t>IC09348</t>
  </si>
  <si>
    <t>세양자동차공업사</t>
  </si>
  <si>
    <t>IC09350</t>
  </si>
  <si>
    <t>마이카자동차공업사</t>
  </si>
  <si>
    <t>IC09383</t>
  </si>
  <si>
    <t>서일상사</t>
  </si>
  <si>
    <t>IC09391</t>
  </si>
  <si>
    <t>오일드랍고양원흥점</t>
  </si>
  <si>
    <t>SB00014</t>
  </si>
  <si>
    <t>충남토탈자동차</t>
  </si>
  <si>
    <t>SB00020</t>
  </si>
  <si>
    <t>주식회사 한국오토</t>
  </si>
  <si>
    <t>SB00035</t>
  </si>
  <si>
    <t>더 케이(The K)</t>
  </si>
  <si>
    <t>SB00047</t>
  </si>
  <si>
    <t>영성자동차공업사</t>
  </si>
  <si>
    <t>SB00051</t>
  </si>
  <si>
    <t>SG모터스</t>
  </si>
  <si>
    <t>SB00055</t>
  </si>
  <si>
    <t>올시즌게러지</t>
  </si>
  <si>
    <t>SB00080</t>
  </si>
  <si>
    <t>주식회사 와이엠</t>
  </si>
  <si>
    <t>IC09216</t>
  </si>
  <si>
    <t>만우자동차주식회사</t>
  </si>
  <si>
    <t>SB00042</t>
  </si>
  <si>
    <t>주식회사 플라잉모터스</t>
  </si>
  <si>
    <t>SB00093</t>
  </si>
  <si>
    <t>신흥모빌리티 주식회사</t>
  </si>
  <si>
    <t>HN03195</t>
  </si>
  <si>
    <t>강동자동차공업사</t>
  </si>
  <si>
    <t>IC02083</t>
  </si>
  <si>
    <t>제이케이모터스</t>
  </si>
  <si>
    <t>IC04009</t>
  </si>
  <si>
    <t>성민모터스</t>
  </si>
  <si>
    <t>IC07031</t>
  </si>
  <si>
    <t>고양자동차공업사</t>
  </si>
  <si>
    <t>IC07041</t>
  </si>
  <si>
    <t>동원자동차공업사</t>
  </si>
  <si>
    <t>IC07063</t>
  </si>
  <si>
    <t>허브 모터스(HUB motors)</t>
  </si>
  <si>
    <t>IC07068</t>
  </si>
  <si>
    <t>좋은 자동차공업사</t>
  </si>
  <si>
    <t>IC07108</t>
  </si>
  <si>
    <t>오정보링,헤드</t>
  </si>
  <si>
    <t>IC07114</t>
  </si>
  <si>
    <t>성신자동차전문정비</t>
  </si>
  <si>
    <t>IC07126</t>
  </si>
  <si>
    <t>금강공업사</t>
  </si>
  <si>
    <t>IC07140</t>
  </si>
  <si>
    <t>정통자동차공업사</t>
  </si>
  <si>
    <t>IC07149</t>
  </si>
  <si>
    <t>1급 광성자동차공업사</t>
  </si>
  <si>
    <t>IC08065</t>
  </si>
  <si>
    <t>쉼터카센타</t>
  </si>
  <si>
    <t>IC08113</t>
  </si>
  <si>
    <t>카젠자동차공업소</t>
  </si>
  <si>
    <t>IC09051</t>
  </si>
  <si>
    <t>달인자동차공업사</t>
  </si>
  <si>
    <t>IC09056</t>
  </si>
  <si>
    <t>(주)카월드 간석지점</t>
  </si>
  <si>
    <t>IC09097</t>
  </si>
  <si>
    <t>타스자동차공업사</t>
  </si>
  <si>
    <t>IC09121</t>
  </si>
  <si>
    <t>윤한복카프라자</t>
  </si>
  <si>
    <t>IC09128</t>
  </si>
  <si>
    <t>IC09163</t>
  </si>
  <si>
    <t>으뜸자동차정비공업사</t>
  </si>
  <si>
    <t>IC09164</t>
  </si>
  <si>
    <t>덕팔카인테리어</t>
  </si>
  <si>
    <t>IC09175</t>
  </si>
  <si>
    <t>Major모터스</t>
  </si>
  <si>
    <t>IC09177</t>
  </si>
  <si>
    <t>카앤자동차공업사</t>
  </si>
  <si>
    <t>IC09184</t>
  </si>
  <si>
    <t>리더스(LEADERS)</t>
  </si>
  <si>
    <t>IC09187</t>
  </si>
  <si>
    <t>공임나라 인천하늘도시점</t>
  </si>
  <si>
    <t>IC09212</t>
  </si>
  <si>
    <t>서부종합카센타</t>
  </si>
  <si>
    <t>IC09219</t>
  </si>
  <si>
    <t>IC09220</t>
  </si>
  <si>
    <t>샤이닝모빌(영종점)</t>
  </si>
  <si>
    <t>IC09227</t>
  </si>
  <si>
    <t>동성모터스</t>
  </si>
  <si>
    <t>IC09229</t>
  </si>
  <si>
    <t>수레카</t>
  </si>
  <si>
    <t>IC09238</t>
  </si>
  <si>
    <t>씨-원(C-ONE)모터스</t>
  </si>
  <si>
    <t>IC09242</t>
  </si>
  <si>
    <t>오토크루(덱스워시 김포구래점)</t>
  </si>
  <si>
    <t>IC09271</t>
  </si>
  <si>
    <t>모던카센타</t>
  </si>
  <si>
    <t>IC09273</t>
  </si>
  <si>
    <t>서울자동차공업사</t>
  </si>
  <si>
    <t>IC09289</t>
  </si>
  <si>
    <t>한일자동차서비스</t>
  </si>
  <si>
    <t>IC09294</t>
  </si>
  <si>
    <t>(주)에이엔티렌터카</t>
  </si>
  <si>
    <t>IC09301</t>
  </si>
  <si>
    <t>오토오아시스 미추홀점</t>
  </si>
  <si>
    <t>IC09327</t>
  </si>
  <si>
    <t>대상타이어</t>
  </si>
  <si>
    <t>IC09330</t>
  </si>
  <si>
    <t>비홍모터스</t>
  </si>
  <si>
    <t>IC09331</t>
  </si>
  <si>
    <t>IC09354</t>
  </si>
  <si>
    <t>도담자동차</t>
  </si>
  <si>
    <t>IC10002</t>
  </si>
  <si>
    <t>태백자동차공업사</t>
  </si>
  <si>
    <t>IC10004</t>
  </si>
  <si>
    <t>진일카센타</t>
  </si>
  <si>
    <t>IC10006</t>
  </si>
  <si>
    <t>대신카프라자</t>
  </si>
  <si>
    <t>IC10007</t>
  </si>
  <si>
    <t>미성카센타</t>
  </si>
  <si>
    <t>IC10008</t>
  </si>
  <si>
    <t>칠호상사</t>
  </si>
  <si>
    <t>IC10009</t>
  </si>
  <si>
    <t>민성자동차공업사</t>
  </si>
  <si>
    <t>IC10011</t>
  </si>
  <si>
    <t>부라더카인테리어</t>
  </si>
  <si>
    <t>IC10013</t>
  </si>
  <si>
    <t>증산제일공업사</t>
  </si>
  <si>
    <t>IC10014</t>
  </si>
  <si>
    <t>유진상사</t>
  </si>
  <si>
    <t>IC10029</t>
  </si>
  <si>
    <t>카인모터스</t>
  </si>
  <si>
    <t>IC10037</t>
  </si>
  <si>
    <t>효창정비공업사</t>
  </si>
  <si>
    <t>IC10038</t>
  </si>
  <si>
    <t>성인자동차공업사</t>
  </si>
  <si>
    <t>IC10039</t>
  </si>
  <si>
    <t>차사랑모터스</t>
  </si>
  <si>
    <t>IC10040</t>
  </si>
  <si>
    <t>계룡자동차정비공업사</t>
  </si>
  <si>
    <t>IC10047</t>
  </si>
  <si>
    <t>삼성자동차공업사</t>
  </si>
  <si>
    <t>SB00021</t>
  </si>
  <si>
    <t>나진카센타</t>
  </si>
  <si>
    <t>SB00022</t>
  </si>
  <si>
    <t>와이에스(YS)모터스-카드매출</t>
  </si>
  <si>
    <t>SB00028</t>
  </si>
  <si>
    <t>영종기아현대자동차공업사</t>
  </si>
  <si>
    <t>SB00038</t>
  </si>
  <si>
    <t>행복한모터스</t>
  </si>
  <si>
    <t>SB00045</t>
  </si>
  <si>
    <t>양촌자동차공업사</t>
  </si>
  <si>
    <t>SB00099</t>
  </si>
  <si>
    <t>장미카센타</t>
  </si>
  <si>
    <t>SB00101</t>
  </si>
  <si>
    <t>한국타이어 영종점</t>
  </si>
  <si>
    <t>SB00112</t>
  </si>
  <si>
    <t>주) 스피드플러스원(평택점)</t>
  </si>
  <si>
    <t>SB00122</t>
  </si>
  <si>
    <t>카팩토리</t>
  </si>
  <si>
    <t>DB00016</t>
  </si>
  <si>
    <t>오일특별시</t>
  </si>
  <si>
    <t>DB00029</t>
  </si>
  <si>
    <t>DB00060</t>
  </si>
  <si>
    <t>매직카 월드</t>
  </si>
  <si>
    <t>DB00068</t>
  </si>
  <si>
    <t>바른자동차공업사</t>
  </si>
  <si>
    <t>DB00091</t>
  </si>
  <si>
    <t>자동차의모든것CarMan 강남개포점 대원모터스</t>
  </si>
  <si>
    <t>DB00111</t>
  </si>
  <si>
    <t>명진카독크공업 주식회사</t>
  </si>
  <si>
    <t>DB00116</t>
  </si>
  <si>
    <t>영동카센타</t>
  </si>
  <si>
    <t>HN00135</t>
  </si>
  <si>
    <t>비앤비자동차공업사</t>
  </si>
  <si>
    <t>HN00137</t>
  </si>
  <si>
    <t>영카써비스</t>
  </si>
  <si>
    <t>HN01098</t>
  </si>
  <si>
    <t>현대카모터샵</t>
  </si>
  <si>
    <t>HN01153</t>
  </si>
  <si>
    <t>세일공업사</t>
  </si>
  <si>
    <t>HN08008</t>
  </si>
  <si>
    <t>고려자동차공업사</t>
  </si>
  <si>
    <t>HN08023</t>
  </si>
  <si>
    <t>백두산카서비스(엔진마을분당)</t>
  </si>
  <si>
    <t>HN08024</t>
  </si>
  <si>
    <t>부발TBA카센타</t>
  </si>
  <si>
    <t>HN08025</t>
  </si>
  <si>
    <t>삼인자동차공업사</t>
  </si>
  <si>
    <t>HN08041</t>
  </si>
  <si>
    <t>이천24시셀프세차장</t>
  </si>
  <si>
    <t>HN08048</t>
  </si>
  <si>
    <t>한진모터스</t>
  </si>
  <si>
    <t>HN10004</t>
  </si>
  <si>
    <t>HN10008</t>
  </si>
  <si>
    <t>뉴-명인상사</t>
  </si>
  <si>
    <t>HN10053</t>
  </si>
  <si>
    <t>멀케닉</t>
  </si>
  <si>
    <t>HN10066</t>
  </si>
  <si>
    <t>오토하우스</t>
  </si>
  <si>
    <t>HN10090</t>
  </si>
  <si>
    <t>협진모터스</t>
  </si>
  <si>
    <t>HN10122</t>
  </si>
  <si>
    <t>제일카독크</t>
  </si>
  <si>
    <t>HN10140</t>
  </si>
  <si>
    <t>방이자동차공업사</t>
  </si>
  <si>
    <t>HN10154</t>
  </si>
  <si>
    <t>오일튠</t>
  </si>
  <si>
    <t>HN10176</t>
  </si>
  <si>
    <t>브라더스 타이어</t>
  </si>
  <si>
    <t>HN10245</t>
  </si>
  <si>
    <t>로드매니저</t>
  </si>
  <si>
    <t>DB00012</t>
  </si>
  <si>
    <t>늘함께하는카센타</t>
  </si>
  <si>
    <t>DB00013</t>
  </si>
  <si>
    <t>영준자동차공업사</t>
  </si>
  <si>
    <t>DB00014</t>
  </si>
  <si>
    <t>남성카모터스</t>
  </si>
  <si>
    <t>DB00015</t>
  </si>
  <si>
    <t>소정공업사</t>
  </si>
  <si>
    <t>DB00019</t>
  </si>
  <si>
    <t>진우카모터스</t>
  </si>
  <si>
    <t>DB00031</t>
  </si>
  <si>
    <t>기능장MOTORS</t>
  </si>
  <si>
    <t>DB00033</t>
  </si>
  <si>
    <t>바이브모터스</t>
  </si>
  <si>
    <t>DB00034</t>
  </si>
  <si>
    <t>오토샤인</t>
  </si>
  <si>
    <t>DB00054</t>
  </si>
  <si>
    <t>티스테이션 을지로5가점 동해카서비스</t>
  </si>
  <si>
    <t>DB00055</t>
  </si>
  <si>
    <t>오복상사</t>
  </si>
  <si>
    <t>DB00057</t>
  </si>
  <si>
    <t>문화카센타</t>
  </si>
  <si>
    <t>DB00062</t>
  </si>
  <si>
    <t>골드자동차공업사</t>
  </si>
  <si>
    <t>DB00067</t>
  </si>
  <si>
    <t>르노코리아서비스코너퇴계로점</t>
  </si>
  <si>
    <t>DB00070</t>
  </si>
  <si>
    <t>세종카서비스</t>
  </si>
  <si>
    <t>DB00080</t>
  </si>
  <si>
    <t>은혜카모터스</t>
  </si>
  <si>
    <t>HN03231</t>
  </si>
  <si>
    <t>JS카케어</t>
  </si>
  <si>
    <t>HN03249</t>
  </si>
  <si>
    <t>삼정오토테크</t>
  </si>
  <si>
    <t>HN08003</t>
  </si>
  <si>
    <t>(주)태재자동차공업사</t>
  </si>
  <si>
    <t>HN08047</t>
  </si>
  <si>
    <t>HN08055</t>
  </si>
  <si>
    <t>경기현대공업사</t>
  </si>
  <si>
    <t>HN08074</t>
  </si>
  <si>
    <t>모터코리아</t>
  </si>
  <si>
    <t>HN08091</t>
  </si>
  <si>
    <t>(주)차신</t>
  </si>
  <si>
    <t>HN10100</t>
  </si>
  <si>
    <t>삼정오토미션</t>
  </si>
  <si>
    <t>HN10101</t>
  </si>
  <si>
    <t>금용자동차공업사</t>
  </si>
  <si>
    <t>HN10102</t>
  </si>
  <si>
    <t>HN10107</t>
  </si>
  <si>
    <t>천우카서비스</t>
  </si>
  <si>
    <t>HN10121</t>
  </si>
  <si>
    <t>경도자동차공업사</t>
  </si>
  <si>
    <t>HN10139</t>
  </si>
  <si>
    <t>조이모터스</t>
  </si>
  <si>
    <t>HN10183</t>
  </si>
  <si>
    <t>명일자동차공업사</t>
  </si>
  <si>
    <t>HN10213</t>
  </si>
  <si>
    <t>대흥카센타</t>
  </si>
  <si>
    <t>HN10222</t>
  </si>
  <si>
    <t>북강릉 MOTORS</t>
  </si>
  <si>
    <t>HN10262</t>
  </si>
  <si>
    <t>우선타이어(신장)</t>
  </si>
  <si>
    <t>HN10268</t>
  </si>
  <si>
    <t>산성카</t>
  </si>
  <si>
    <t>HN10269</t>
  </si>
  <si>
    <t>에이다스</t>
  </si>
  <si>
    <t>HN10273</t>
  </si>
  <si>
    <t>대신종합카센타</t>
  </si>
  <si>
    <t>HN10279</t>
  </si>
  <si>
    <t>천부장정밀</t>
  </si>
  <si>
    <t>HN10283</t>
  </si>
  <si>
    <t>스피드메이트 하남중앙점</t>
  </si>
  <si>
    <t>HN10284</t>
  </si>
  <si>
    <t>오성보링</t>
  </si>
  <si>
    <t>HN10293</t>
  </si>
  <si>
    <t>수리수리차수리</t>
  </si>
  <si>
    <t>HN10295</t>
  </si>
  <si>
    <t>글로벌 모터스</t>
  </si>
  <si>
    <t>HN10299</t>
  </si>
  <si>
    <t>제이에스모터스(J.S motors)</t>
  </si>
  <si>
    <t>JJ00002</t>
  </si>
  <si>
    <t>제주모빌</t>
  </si>
  <si>
    <t>PR01557</t>
  </si>
  <si>
    <t>삼남윤활유상사</t>
  </si>
  <si>
    <t>YI03269</t>
  </si>
  <si>
    <t>엠엠피아이(주)</t>
  </si>
  <si>
    <t>DB00051</t>
  </si>
  <si>
    <t>주식회사 선우부품판매</t>
  </si>
  <si>
    <t>DB00069</t>
  </si>
  <si>
    <t>아이엔아이글로벌</t>
  </si>
  <si>
    <t>DB00101</t>
  </si>
  <si>
    <t>워너비(wannabe)</t>
  </si>
  <si>
    <t>DB00115</t>
  </si>
  <si>
    <t>주식회사 디에스통상</t>
  </si>
  <si>
    <t>GJ00008</t>
  </si>
  <si>
    <t>(주)호미넷</t>
  </si>
  <si>
    <t>GJ00056</t>
  </si>
  <si>
    <t>대성상사</t>
  </si>
  <si>
    <t>HN06023</t>
  </si>
  <si>
    <t>광탄윤활유</t>
  </si>
  <si>
    <t>HN06025</t>
  </si>
  <si>
    <t>군자윤활유</t>
  </si>
  <si>
    <t>HN06026</t>
  </si>
  <si>
    <t>군자윤활유(분점)</t>
  </si>
  <si>
    <t>HN06038</t>
  </si>
  <si>
    <t>대상유업</t>
  </si>
  <si>
    <t>HN06052</t>
  </si>
  <si>
    <t>루브코</t>
  </si>
  <si>
    <t>HN06069</t>
  </si>
  <si>
    <t>상일윤활유</t>
  </si>
  <si>
    <t>HN06080</t>
  </si>
  <si>
    <t>성호중기</t>
  </si>
  <si>
    <t>HN06094</t>
  </si>
  <si>
    <t>신진윤활유</t>
  </si>
  <si>
    <t>HN06114</t>
  </si>
  <si>
    <t>주식회사 태경브레인</t>
  </si>
  <si>
    <t>HN06117</t>
  </si>
  <si>
    <t>중부윤활유</t>
  </si>
  <si>
    <t>HN06138</t>
  </si>
  <si>
    <t>현대상사</t>
  </si>
  <si>
    <t>HN06164</t>
  </si>
  <si>
    <t>제이에스윤활유</t>
  </si>
  <si>
    <t>HN06167</t>
  </si>
  <si>
    <t>인텍</t>
  </si>
  <si>
    <t>HN06175</t>
  </si>
  <si>
    <t>알핀코리아(Alpin Korea)주식회사</t>
  </si>
  <si>
    <t>HN06177</t>
  </si>
  <si>
    <t>보성윤활유</t>
  </si>
  <si>
    <t>HN06178</t>
  </si>
  <si>
    <t>(주)신이수네트웍스</t>
  </si>
  <si>
    <t>HN06185</t>
  </si>
  <si>
    <t>(주)에이오에프</t>
  </si>
  <si>
    <t>HN06231</t>
  </si>
  <si>
    <t>하나상사</t>
  </si>
  <si>
    <t>HN10187</t>
  </si>
  <si>
    <t>한성종합윤활유상사</t>
  </si>
  <si>
    <t>HN10203</t>
  </si>
  <si>
    <t>아이엔아이 글로벌</t>
  </si>
  <si>
    <t>PR00358</t>
  </si>
  <si>
    <t>주식회사 용인윤활유</t>
  </si>
  <si>
    <t>YI15738</t>
  </si>
  <si>
    <t>51하우스-카드매출</t>
  </si>
  <si>
    <t>HN06127</t>
  </si>
  <si>
    <t>태원윤활유</t>
  </si>
  <si>
    <t>IC01003</t>
  </si>
  <si>
    <t>(주)삼양인터내셔날</t>
  </si>
  <si>
    <t>IC01006</t>
  </si>
  <si>
    <t>대진유류사</t>
  </si>
  <si>
    <t>IC01007</t>
  </si>
  <si>
    <t>대한에너지</t>
  </si>
  <si>
    <t>IC01020</t>
  </si>
  <si>
    <t>태화상사</t>
  </si>
  <si>
    <t>IC01021</t>
  </si>
  <si>
    <t>토우상사</t>
  </si>
  <si>
    <t>IC01040</t>
  </si>
  <si>
    <t>상연상사</t>
  </si>
  <si>
    <t>IC01055</t>
  </si>
  <si>
    <t>백용유류상사</t>
  </si>
  <si>
    <t>IC01074</t>
  </si>
  <si>
    <t>주식회사 배마트</t>
  </si>
  <si>
    <t>IC01076</t>
  </si>
  <si>
    <t>유정상사</t>
  </si>
  <si>
    <t>IC01090</t>
  </si>
  <si>
    <t>이레산업</t>
  </si>
  <si>
    <t>IC01266</t>
  </si>
  <si>
    <t>동진상사</t>
  </si>
  <si>
    <t>IC02051</t>
  </si>
  <si>
    <t>오일캠프</t>
  </si>
  <si>
    <t>IC03076</t>
  </si>
  <si>
    <t>한국유화산업</t>
  </si>
  <si>
    <t>IC03192</t>
  </si>
  <si>
    <t>에스에이피(주)</t>
  </si>
  <si>
    <t>IC03206</t>
  </si>
  <si>
    <t>동광윤활유</t>
  </si>
  <si>
    <t>IC04059</t>
  </si>
  <si>
    <t>신진상사</t>
  </si>
  <si>
    <t>IC07003</t>
  </si>
  <si>
    <t>경동중기</t>
  </si>
  <si>
    <t>IC07006</t>
  </si>
  <si>
    <t>그린에너지</t>
  </si>
  <si>
    <t>IC07009</t>
  </si>
  <si>
    <t>대현오일마켓</t>
  </si>
  <si>
    <t>IC07014</t>
  </si>
  <si>
    <t>양지유화</t>
  </si>
  <si>
    <t>IC07015</t>
  </si>
  <si>
    <t>영등포윤활유(주)</t>
  </si>
  <si>
    <t>IC07021</t>
  </si>
  <si>
    <t>한강윤활유</t>
  </si>
  <si>
    <t>IC09014</t>
  </si>
  <si>
    <t>국제윤활유상사</t>
  </si>
  <si>
    <t>IC09135</t>
  </si>
  <si>
    <t>대경윤활유 종합상사</t>
  </si>
  <si>
    <t>IC09319</t>
  </si>
  <si>
    <t>프로몰</t>
  </si>
  <si>
    <t>IC09372</t>
  </si>
  <si>
    <t>주식회사 자유무역</t>
  </si>
  <si>
    <t>IC09374</t>
  </si>
  <si>
    <t>주식회사 선우윤활유</t>
  </si>
  <si>
    <t>IC10067</t>
  </si>
  <si>
    <t>에이치상사</t>
  </si>
  <si>
    <t>SB00039</t>
  </si>
  <si>
    <t>대성유류사</t>
  </si>
  <si>
    <t>SB00097</t>
  </si>
  <si>
    <t>명진산업</t>
  </si>
  <si>
    <t>YI00098</t>
  </si>
  <si>
    <t>신흥윤활유상사</t>
  </si>
  <si>
    <t>YI00280</t>
  </si>
  <si>
    <t>상암윤활유</t>
  </si>
  <si>
    <t>YI00470</t>
  </si>
  <si>
    <t>주식회사 제일윤활유</t>
  </si>
  <si>
    <t>YI00472</t>
  </si>
  <si>
    <t>주식회사 제일윤활유 (부국오일)</t>
  </si>
  <si>
    <t>GJ00085</t>
  </si>
  <si>
    <t>칠보유화</t>
  </si>
  <si>
    <t>HN06048</t>
  </si>
  <si>
    <t>동산윤활유</t>
  </si>
  <si>
    <t>IC07022</t>
  </si>
  <si>
    <t>한미윤활유</t>
  </si>
  <si>
    <t>YA03086</t>
  </si>
  <si>
    <t>안양유류</t>
  </si>
  <si>
    <t>YA03160</t>
  </si>
  <si>
    <t>(주)대건</t>
  </si>
  <si>
    <t>JJ00064</t>
  </si>
  <si>
    <t>하원중문점 기아오토큐</t>
  </si>
  <si>
    <t>JJ00065</t>
  </si>
  <si>
    <t>기아오토큐 서귀포중부점</t>
  </si>
  <si>
    <t>JJ00066</t>
  </si>
  <si>
    <t>화북점 기아오토큐</t>
  </si>
  <si>
    <t>JJ00067</t>
  </si>
  <si>
    <t>아라영평점 기아오토큐</t>
  </si>
  <si>
    <t>JJ00068</t>
  </si>
  <si>
    <t>성산점기아오토큐</t>
  </si>
  <si>
    <t>JJ00081</t>
  </si>
  <si>
    <t>제주공항점 기아오토큐</t>
  </si>
  <si>
    <t>JJ00082</t>
  </si>
  <si>
    <t>외도점 기아오토큐</t>
  </si>
  <si>
    <t>JJ00084</t>
  </si>
  <si>
    <t>오라점기아오토큐</t>
  </si>
  <si>
    <t>HN10206</t>
  </si>
  <si>
    <t>동백점 기아오토큐</t>
  </si>
  <si>
    <t>HN10207</t>
  </si>
  <si>
    <t>공세점 기아오토큐 주식회사</t>
  </si>
  <si>
    <t>YA00008</t>
  </si>
  <si>
    <t>정왕점 기아오토큐</t>
  </si>
  <si>
    <t>YA01028</t>
  </si>
  <si>
    <t>신갈점 기아오토큐</t>
  </si>
  <si>
    <t>YA03085</t>
  </si>
  <si>
    <t>포곡점 기아오토큐</t>
  </si>
  <si>
    <t>YA03096</t>
  </si>
  <si>
    <t>신동점 기아오토큐</t>
  </si>
  <si>
    <t>YA03097</t>
  </si>
  <si>
    <t>천천점 기아오토큐</t>
  </si>
  <si>
    <t>YA03098</t>
  </si>
  <si>
    <t>파장점 기아오토큐</t>
  </si>
  <si>
    <t>YA03103</t>
  </si>
  <si>
    <t>월피점 기아오토큐</t>
  </si>
  <si>
    <t>YA03119</t>
  </si>
  <si>
    <t>성곡점기아오토큐주식회사</t>
  </si>
  <si>
    <t>YA03143</t>
  </si>
  <si>
    <t>선부점 기아오토큐</t>
  </si>
  <si>
    <t>YA03145</t>
  </si>
  <si>
    <t>목감점 기아오토큐</t>
  </si>
  <si>
    <t>DB00097</t>
  </si>
  <si>
    <t>강일점 기아오토큐</t>
  </si>
  <si>
    <t>HN00027</t>
  </si>
  <si>
    <t>기아오토큐 서초남부점</t>
  </si>
  <si>
    <t>HN00028</t>
  </si>
  <si>
    <t>기아오토큐 역삼점</t>
  </si>
  <si>
    <t>HN00080</t>
  </si>
  <si>
    <t>삼성점 기아오토큐</t>
  </si>
  <si>
    <t>HN02011</t>
  </si>
  <si>
    <t>HN03287</t>
  </si>
  <si>
    <t>(주)일원점기아오토큐</t>
  </si>
  <si>
    <t>HN07022</t>
  </si>
  <si>
    <t>기아오토큐 논현점</t>
  </si>
  <si>
    <t>HN10038</t>
  </si>
  <si>
    <t>기아오토큐 중곡북부점</t>
  </si>
  <si>
    <t>HN10125</t>
  </si>
  <si>
    <t>기아오토큐신장점</t>
  </si>
  <si>
    <t>HN10191</t>
  </si>
  <si>
    <t>삼전점 기아오토큐</t>
  </si>
  <si>
    <t>HN10192</t>
  </si>
  <si>
    <t>대치점기아오토큐</t>
  </si>
  <si>
    <t>HN10196</t>
  </si>
  <si>
    <t>중곡점 기아오토큐</t>
  </si>
  <si>
    <t>HN10236</t>
  </si>
  <si>
    <t>반포점 기아오토큐</t>
  </si>
  <si>
    <t>HN00026</t>
  </si>
  <si>
    <t>기아오토큐 구의점</t>
  </si>
  <si>
    <t>HN03025</t>
  </si>
  <si>
    <t>기아오토큐 길동점</t>
  </si>
  <si>
    <t>HN03285</t>
  </si>
  <si>
    <t>기아오토큐 자양점</t>
  </si>
  <si>
    <t>HN07002</t>
  </si>
  <si>
    <t>(주)기아오토큐 천호점</t>
  </si>
  <si>
    <t>HN07024</t>
  </si>
  <si>
    <t>기아오토큐 성내점</t>
  </si>
  <si>
    <t>HN07090</t>
  </si>
  <si>
    <t>기아오토큐 신내점</t>
  </si>
  <si>
    <t>HN07091</t>
  </si>
  <si>
    <t>기아오토큐 상계점</t>
  </si>
  <si>
    <t>HN07124</t>
  </si>
  <si>
    <t>기아오토큐 옥수점</t>
  </si>
  <si>
    <t>HN10199</t>
  </si>
  <si>
    <t>성수남부점기아오토큐(주)</t>
  </si>
  <si>
    <t>HN10229</t>
  </si>
  <si>
    <t>신당점 기아오토큐</t>
  </si>
  <si>
    <t>HN10298</t>
  </si>
  <si>
    <t>신당중부점기아오토큐</t>
  </si>
  <si>
    <t>GJ01091</t>
  </si>
  <si>
    <t>기아오토큐 지산점</t>
  </si>
  <si>
    <t>GJ02016</t>
  </si>
  <si>
    <t>기아오토큐안성IC점</t>
  </si>
  <si>
    <t>YA01001</t>
  </si>
  <si>
    <t>어연점 기아오토큐</t>
  </si>
  <si>
    <t>YA03034</t>
  </si>
  <si>
    <t>기아오토큐 비전점(주)</t>
  </si>
  <si>
    <t>YA03099</t>
  </si>
  <si>
    <t>기아오토큐 공도점</t>
  </si>
  <si>
    <t>YA03100</t>
  </si>
  <si>
    <t>신향남점 기아오토큐</t>
  </si>
  <si>
    <t>YA03101</t>
  </si>
  <si>
    <t>병점점 기아오토큐</t>
  </si>
  <si>
    <t>YA03136</t>
  </si>
  <si>
    <t>포승점기아오토큐</t>
  </si>
  <si>
    <t>GJ03015</t>
  </si>
  <si>
    <t>고현점 기아오토큐</t>
  </si>
  <si>
    <t>YA03102</t>
  </si>
  <si>
    <t>오산점 기아오토큐</t>
  </si>
  <si>
    <t>IC07132</t>
  </si>
  <si>
    <t>신월점 기아오토큐</t>
  </si>
  <si>
    <t>IC07133</t>
  </si>
  <si>
    <t>신정남부점 기아오토큐</t>
  </si>
  <si>
    <t>IC09321</t>
  </si>
  <si>
    <t>사직점 기아오토큐</t>
  </si>
  <si>
    <t>IC09324</t>
  </si>
  <si>
    <t>이촌점 기아오토큐</t>
  </si>
  <si>
    <t>IC09328</t>
  </si>
  <si>
    <t>공항점 기아오토큐</t>
  </si>
  <si>
    <t>IC09340</t>
  </si>
  <si>
    <t>화곡점 기아오토큐</t>
  </si>
  <si>
    <t>PR01101</t>
  </si>
  <si>
    <t>신월남부점 기아오토큐</t>
  </si>
  <si>
    <t>SB00001</t>
  </si>
  <si>
    <t>기아오토큐 명동점</t>
  </si>
  <si>
    <t>SB00004</t>
  </si>
  <si>
    <t>방화점기아오토큐</t>
  </si>
  <si>
    <t>SB00006</t>
  </si>
  <si>
    <t>독립문점 기아오토큐</t>
  </si>
  <si>
    <t>SB00012</t>
  </si>
  <si>
    <t>가양점 기아오토큐</t>
  </si>
  <si>
    <t>SB00024</t>
  </si>
  <si>
    <t>화곡서부점 기아오토큐</t>
  </si>
  <si>
    <t>IC09323</t>
  </si>
  <si>
    <t>영종점 기아오토큐</t>
  </si>
  <si>
    <t>IC09389</t>
  </si>
  <si>
    <t>불광점 기아오토큐</t>
  </si>
  <si>
    <t>IC09390</t>
  </si>
  <si>
    <t>기아오토큐 역촌점</t>
  </si>
  <si>
    <t>HN00129</t>
  </si>
  <si>
    <t>기아오토큐 가락점</t>
  </si>
  <si>
    <t>HN08011</t>
  </si>
  <si>
    <t>기아오토큐 구미점</t>
  </si>
  <si>
    <t>HN08012</t>
  </si>
  <si>
    <t>기아오토큐 여주남부점-카드매출</t>
  </si>
  <si>
    <t>HN08013</t>
  </si>
  <si>
    <t>기아오토큐 이매점</t>
  </si>
  <si>
    <t>HN08014</t>
  </si>
  <si>
    <t>기아오토큐 판교점</t>
  </si>
  <si>
    <t>HN08086</t>
  </si>
  <si>
    <t>(주)기아오토큐 하대원점</t>
  </si>
  <si>
    <t>HN08096</t>
  </si>
  <si>
    <t>기아오토큐 장호원점</t>
  </si>
  <si>
    <t>HN10204</t>
  </si>
  <si>
    <t>삼평점기아오토큐 주식회사</t>
  </si>
  <si>
    <t>HN10205</t>
  </si>
  <si>
    <t>진리점 기아오토큐</t>
  </si>
  <si>
    <t>HN10235</t>
  </si>
  <si>
    <t>고등점 기아오토큐</t>
  </si>
  <si>
    <t>HN03217</t>
  </si>
  <si>
    <t>기아오토큐 덕풍점</t>
  </si>
  <si>
    <t>HN03239</t>
  </si>
  <si>
    <t>기아오토큐 미사점</t>
  </si>
  <si>
    <t>HN10209</t>
  </si>
  <si>
    <t>교1동점 기아오토큐</t>
  </si>
  <si>
    <t>HN10210</t>
  </si>
  <si>
    <t>입암점 기아오토큐</t>
  </si>
  <si>
    <t>HN10211</t>
  </si>
  <si>
    <t>이도점기아오토큐</t>
  </si>
  <si>
    <t>HN10212</t>
  </si>
  <si>
    <t>봉평점 기아오토큐</t>
  </si>
  <si>
    <t>HN10214</t>
  </si>
  <si>
    <t>정상점기아오토큐</t>
  </si>
  <si>
    <t>HN10215</t>
  </si>
  <si>
    <t>황지점 기아오토큐</t>
  </si>
  <si>
    <t>HN10220</t>
  </si>
  <si>
    <t>기아오토큐 천곡점</t>
  </si>
  <si>
    <t>HN10221</t>
  </si>
  <si>
    <t>정선점 기아오토큐</t>
  </si>
  <si>
    <t>HN10223</t>
  </si>
  <si>
    <t>교동점 기아오토큐</t>
  </si>
  <si>
    <t>HN10225</t>
  </si>
  <si>
    <t>포남점 기아오토큐</t>
  </si>
  <si>
    <t>YI07010</t>
  </si>
  <si>
    <t>영동모빌유화(주)</t>
  </si>
  <si>
    <t>IC01017</t>
  </si>
  <si>
    <t>이현상사</t>
  </si>
  <si>
    <t>IC01031</t>
  </si>
  <si>
    <t>원창윤활유</t>
  </si>
  <si>
    <t>IC01044</t>
  </si>
  <si>
    <t>모빌유화</t>
  </si>
  <si>
    <t>IC07023</t>
  </si>
  <si>
    <t>흥국상사(진병택)</t>
  </si>
  <si>
    <t>IC09351</t>
  </si>
  <si>
    <t>오일프랜드</t>
  </si>
  <si>
    <t>HN01176</t>
  </si>
  <si>
    <t>오토베이(주)</t>
  </si>
  <si>
    <t>HN03024</t>
  </si>
  <si>
    <t>금호타이어강남총판</t>
  </si>
  <si>
    <t>IC02197</t>
  </si>
  <si>
    <t>고덕카닥터금호타이어</t>
  </si>
  <si>
    <t>HN10136</t>
  </si>
  <si>
    <t>주식회사행복타이어</t>
  </si>
  <si>
    <t>IC02050</t>
  </si>
  <si>
    <t>오렌지 타이어</t>
  </si>
  <si>
    <t>IC02148</t>
  </si>
  <si>
    <t>태원글로벌네트웍스(주)</t>
  </si>
  <si>
    <t>IC03047</t>
  </si>
  <si>
    <t>삼진상사경서대리점</t>
  </si>
  <si>
    <t>IC03168</t>
  </si>
  <si>
    <t>형제타이어</t>
  </si>
  <si>
    <t>IC03113</t>
  </si>
  <si>
    <t>미건리트레드 타이어</t>
  </si>
  <si>
    <t>IC09222</t>
  </si>
  <si>
    <t>용두타이어대리점</t>
  </si>
  <si>
    <t>IC07034</t>
  </si>
  <si>
    <t>금호타이어 신,김포점</t>
  </si>
  <si>
    <t>HN08064</t>
  </si>
  <si>
    <t>가은모터스(TNT이천점)</t>
  </si>
  <si>
    <t>JJ00018</t>
  </si>
  <si>
    <t>현대자동차운수(주)</t>
  </si>
  <si>
    <t>IC02047</t>
  </si>
  <si>
    <t>양지교통(주)</t>
  </si>
  <si>
    <t>IC03109</t>
  </si>
  <si>
    <t>(주)안산교통</t>
  </si>
  <si>
    <t>IC08035</t>
  </si>
  <si>
    <t>재연기업 주식회사-종료</t>
  </si>
  <si>
    <t>YA02047</t>
  </si>
  <si>
    <t>삼보운수(주)</t>
  </si>
  <si>
    <t>YA03004</t>
  </si>
  <si>
    <t>(자) 관악택시</t>
  </si>
  <si>
    <t>YA03039</t>
  </si>
  <si>
    <t>(주)인원택시</t>
  </si>
  <si>
    <t>YA03076</t>
  </si>
  <si>
    <t>성원운수 주식회사</t>
  </si>
  <si>
    <t>YA03083</t>
  </si>
  <si>
    <t>재연운수 주식회사</t>
  </si>
  <si>
    <t>YA03091</t>
  </si>
  <si>
    <t>주식회사 성민운수</t>
  </si>
  <si>
    <t>YA03108</t>
  </si>
  <si>
    <t>주식회사 명성기업</t>
  </si>
  <si>
    <t>YA03132</t>
  </si>
  <si>
    <t>주식회사 하이디앤씨-종결</t>
  </si>
  <si>
    <t>YA03142</t>
  </si>
  <si>
    <t>시흥택시협동조합</t>
  </si>
  <si>
    <t>YA03144</t>
  </si>
  <si>
    <t>동행협동조합</t>
  </si>
  <si>
    <t>YA03158</t>
  </si>
  <si>
    <t>(주)선진운수</t>
  </si>
  <si>
    <t>DB00027</t>
  </si>
  <si>
    <t>범한택시여객자동차(주)</t>
  </si>
  <si>
    <t>DB00042</t>
  </si>
  <si>
    <t>(주)복흥기업</t>
  </si>
  <si>
    <t>HN07072</t>
  </si>
  <si>
    <t>승진교통(주)</t>
  </si>
  <si>
    <t>HN10131</t>
  </si>
  <si>
    <t>마마택시주식회사</t>
  </si>
  <si>
    <t>HN10291</t>
  </si>
  <si>
    <t>경성자동차교통(주)</t>
  </si>
  <si>
    <t>IC03003</t>
  </si>
  <si>
    <t>(주)대신택시</t>
  </si>
  <si>
    <t>IC03114</t>
  </si>
  <si>
    <t>(주)대성택시</t>
  </si>
  <si>
    <t>IC03139</t>
  </si>
  <si>
    <t>공신통운(주)</t>
  </si>
  <si>
    <t>IC02000</t>
  </si>
  <si>
    <t>(유)삼삼운수</t>
  </si>
  <si>
    <t>IC02001</t>
  </si>
  <si>
    <t>(자)영창운수</t>
  </si>
  <si>
    <t>IC02007</t>
  </si>
  <si>
    <t>(주)충인</t>
  </si>
  <si>
    <t>IC02012</t>
  </si>
  <si>
    <t>검단교통(주)</t>
  </si>
  <si>
    <t>IC02013</t>
  </si>
  <si>
    <t>경영기업(주)</t>
  </si>
  <si>
    <t>IC02014</t>
  </si>
  <si>
    <t>경진운수(자)</t>
  </si>
  <si>
    <t>IC02017</t>
  </si>
  <si>
    <t>국제산업(합)</t>
  </si>
  <si>
    <t>IC02019</t>
  </si>
  <si>
    <t>대덕택시(합)</t>
  </si>
  <si>
    <t>IC02020</t>
  </si>
  <si>
    <t>대명운수(합)</t>
  </si>
  <si>
    <t>IC02022</t>
  </si>
  <si>
    <t>동신상운(주)</t>
  </si>
  <si>
    <t>IC02023</t>
  </si>
  <si>
    <t>동일운수(자)</t>
  </si>
  <si>
    <t>IC02026</t>
  </si>
  <si>
    <t>동우교통㈜</t>
  </si>
  <si>
    <t>IC02030</t>
  </si>
  <si>
    <t>삼정기업(합)</t>
  </si>
  <si>
    <t>IC02033</t>
  </si>
  <si>
    <t>서경운수(주)</t>
  </si>
  <si>
    <t>IC02034</t>
  </si>
  <si>
    <t>서원기업(합)</t>
  </si>
  <si>
    <t>IC02035</t>
  </si>
  <si>
    <t>선경기업(자)</t>
  </si>
  <si>
    <t>IC02036</t>
  </si>
  <si>
    <t>성산운수(주)</t>
  </si>
  <si>
    <t>IC02037</t>
  </si>
  <si>
    <t>(자)성진기업</t>
  </si>
  <si>
    <t>IC02045</t>
  </si>
  <si>
    <t>신광기업</t>
  </si>
  <si>
    <t>IC02046</t>
  </si>
  <si>
    <t>신원운수(주)-카드매출</t>
  </si>
  <si>
    <t>IC02048</t>
  </si>
  <si>
    <t>영부교통(주)</t>
  </si>
  <si>
    <t>IC02049</t>
  </si>
  <si>
    <t>영진기업(주)</t>
  </si>
  <si>
    <t>IC02053</t>
  </si>
  <si>
    <t>우신교통(주)</t>
  </si>
  <si>
    <t>IC02057</t>
  </si>
  <si>
    <t>(주) 인천교통</t>
  </si>
  <si>
    <t>IC02061</t>
  </si>
  <si>
    <t>재인기업(주)</t>
  </si>
  <si>
    <t>IC02070</t>
  </si>
  <si>
    <t>한일운수(주)</t>
  </si>
  <si>
    <t>IC02072</t>
  </si>
  <si>
    <t>화신교통(자)</t>
  </si>
  <si>
    <t>IC02075</t>
  </si>
  <si>
    <t>송도교통㈜</t>
  </si>
  <si>
    <t>IC02078</t>
  </si>
  <si>
    <t>백제상운㈜</t>
  </si>
  <si>
    <t>IC02087</t>
  </si>
  <si>
    <t>풍진기업㈜</t>
  </si>
  <si>
    <t>IC02091</t>
  </si>
  <si>
    <t>유성택시(자)</t>
  </si>
  <si>
    <t>IC02093</t>
  </si>
  <si>
    <t>동원택시(주)</t>
  </si>
  <si>
    <t>IC02094</t>
  </si>
  <si>
    <t>신성교통 주식회사</t>
  </si>
  <si>
    <t>IC02097</t>
  </si>
  <si>
    <t>한성운수㈜-카드매출</t>
  </si>
  <si>
    <t>IC02101</t>
  </si>
  <si>
    <t>주식회사 대도기업</t>
  </si>
  <si>
    <t>IC02113</t>
  </si>
  <si>
    <t>동산운수(주)</t>
  </si>
  <si>
    <t>IC02115</t>
  </si>
  <si>
    <t>제원기업(유)</t>
  </si>
  <si>
    <t>IC02118</t>
  </si>
  <si>
    <t>동삼택시(합)</t>
  </si>
  <si>
    <t>IC02120</t>
  </si>
  <si>
    <t>신진택시(주)</t>
  </si>
  <si>
    <t>IC02152</t>
  </si>
  <si>
    <t>(주)알씨운수</t>
  </si>
  <si>
    <t>IC02158</t>
  </si>
  <si>
    <t>경인운수(합)</t>
  </si>
  <si>
    <t>IC02170</t>
  </si>
  <si>
    <t>대창운수(유)</t>
  </si>
  <si>
    <t>IC02178</t>
  </si>
  <si>
    <t>금산운수(자)</t>
  </si>
  <si>
    <t>IC03015</t>
  </si>
  <si>
    <t>(주)우진운수</t>
  </si>
  <si>
    <t>IC03020</t>
  </si>
  <si>
    <t>(합)기호운수</t>
  </si>
  <si>
    <t>IC03022</t>
  </si>
  <si>
    <t>(합)우리콜택시</t>
  </si>
  <si>
    <t>IC03023</t>
  </si>
  <si>
    <t>강성교통</t>
  </si>
  <si>
    <t>IC03028</t>
  </si>
  <si>
    <t>광일실업(주)</t>
  </si>
  <si>
    <t>IC03030</t>
  </si>
  <si>
    <t>금강상운(주)</t>
  </si>
  <si>
    <t>IC03042</t>
  </si>
  <si>
    <t>명화운수(주)</t>
  </si>
  <si>
    <t>IC03043</t>
  </si>
  <si>
    <t>미동운수(주)</t>
  </si>
  <si>
    <t>IC03044</t>
  </si>
  <si>
    <t>삼신교통(자)</t>
  </si>
  <si>
    <t>IC03054</t>
  </si>
  <si>
    <t>승주상운(주)</t>
  </si>
  <si>
    <t>IC03058</t>
  </si>
  <si>
    <t>양화운수(주)</t>
  </si>
  <si>
    <t>IC03061</t>
  </si>
  <si>
    <t>영원운수(주)</t>
  </si>
  <si>
    <t>IC03062</t>
  </si>
  <si>
    <t>영풍콜택시(주)</t>
  </si>
  <si>
    <t>IC03063</t>
  </si>
  <si>
    <t>합자회사 신영산업</t>
  </si>
  <si>
    <t>IC03065</t>
  </si>
  <si>
    <t>원광택시(주)</t>
  </si>
  <si>
    <t>IC03086</t>
  </si>
  <si>
    <t>성실통운㈜</t>
  </si>
  <si>
    <t>IC03093</t>
  </si>
  <si>
    <t>서울택시㈜</t>
  </si>
  <si>
    <t>IC03100</t>
  </si>
  <si>
    <t>동일운수㈜</t>
  </si>
  <si>
    <t>IC03101</t>
  </si>
  <si>
    <t>대성교통㈜</t>
  </si>
  <si>
    <t>IC03102</t>
  </si>
  <si>
    <t>삼환택시㈜</t>
  </si>
  <si>
    <t>IC03103</t>
  </si>
  <si>
    <t>경동운수㈜</t>
  </si>
  <si>
    <t>IC03104</t>
  </si>
  <si>
    <t>삼용운수㈜</t>
  </si>
  <si>
    <t>IC03105</t>
  </si>
  <si>
    <t>동훈운수㈜</t>
  </si>
  <si>
    <t>IC03107</t>
  </si>
  <si>
    <t>주호교통㈜</t>
  </si>
  <si>
    <t>IC03115</t>
  </si>
  <si>
    <t>강북운수(주)</t>
  </si>
  <si>
    <t>IC03117</t>
  </si>
  <si>
    <t>경복상운(주)</t>
  </si>
  <si>
    <t>IC03118</t>
  </si>
  <si>
    <t>장안실업(주)</t>
  </si>
  <si>
    <t>IC03119</t>
  </si>
  <si>
    <t>은성택시 주식회사</t>
  </si>
  <si>
    <t>IC03120</t>
  </si>
  <si>
    <t>호경운수(주)</t>
  </si>
  <si>
    <t>IC03121</t>
  </si>
  <si>
    <t>연희택시(주)</t>
  </si>
  <si>
    <t>IC03126</t>
  </si>
  <si>
    <t>동신운수(주)</t>
  </si>
  <si>
    <t>IC03127</t>
  </si>
  <si>
    <t>한독운수(주)</t>
  </si>
  <si>
    <t>IC03133</t>
  </si>
  <si>
    <t>중동실업(주)</t>
  </si>
  <si>
    <t>IC03134</t>
  </si>
  <si>
    <t>중동산업(주)</t>
  </si>
  <si>
    <t>IC03137</t>
  </si>
  <si>
    <t>안진교통(주)</t>
  </si>
  <si>
    <t>IC03167</t>
  </si>
  <si>
    <t>낙원교통(주)</t>
  </si>
  <si>
    <t>IC03171</t>
  </si>
  <si>
    <t>스마일택시(주)</t>
  </si>
  <si>
    <t>IC03195</t>
  </si>
  <si>
    <t>현진실업 주식회사</t>
  </si>
  <si>
    <t>IC08028</t>
  </si>
  <si>
    <t>(주)동서울택시</t>
  </si>
  <si>
    <t>IC08044</t>
  </si>
  <si>
    <t>해성운수(주)</t>
  </si>
  <si>
    <t>IC09008</t>
  </si>
  <si>
    <t>서영산업(주)</t>
  </si>
  <si>
    <t>IC09030</t>
  </si>
  <si>
    <t>보성운수(자)</t>
  </si>
  <si>
    <t>IC09043</t>
  </si>
  <si>
    <t>대신교통(합자)</t>
  </si>
  <si>
    <t>IC09053</t>
  </si>
  <si>
    <t>부광교통(자)</t>
  </si>
  <si>
    <t>IC09054</t>
  </si>
  <si>
    <t>영하운수(합자)</t>
  </si>
  <si>
    <t>IC09159</t>
  </si>
  <si>
    <t>태양상운수 주식회사</t>
  </si>
  <si>
    <t>IC09249</t>
  </si>
  <si>
    <t>승아운수 주식회사</t>
  </si>
  <si>
    <t>IC09254</t>
  </si>
  <si>
    <t>공성교통(주)</t>
  </si>
  <si>
    <t>IC09255</t>
  </si>
  <si>
    <t>승지실업 주식회사</t>
  </si>
  <si>
    <t>IC09258</t>
  </si>
  <si>
    <t>원동교통(주)</t>
  </si>
  <si>
    <t>IC09260</t>
  </si>
  <si>
    <t>우일운수(주)</t>
  </si>
  <si>
    <t>IC09265</t>
  </si>
  <si>
    <t>신촌택시(주)</t>
  </si>
  <si>
    <t>IC09277</t>
  </si>
  <si>
    <t>한독교통(주)</t>
  </si>
  <si>
    <t>IC09311</t>
  </si>
  <si>
    <t>스마트택시 주식회사-종료</t>
  </si>
  <si>
    <t>IC09352</t>
  </si>
  <si>
    <t>승태기업 주식회사</t>
  </si>
  <si>
    <t>IC09371</t>
  </si>
  <si>
    <t>누리운수 주식회사</t>
  </si>
  <si>
    <t>SB00008</t>
  </si>
  <si>
    <t>해성 협동조합</t>
  </si>
  <si>
    <t>SB00009</t>
  </si>
  <si>
    <t>주식회사 하임교통</t>
  </si>
  <si>
    <t>SB00065</t>
  </si>
  <si>
    <t>스마트협동조합</t>
  </si>
  <si>
    <t>SB00066</t>
  </si>
  <si>
    <t>부천택시 협동조합</t>
  </si>
  <si>
    <t>SB00076</t>
  </si>
  <si>
    <t>한중운수(주)</t>
  </si>
  <si>
    <t>SB00082</t>
  </si>
  <si>
    <t>(유) 대일실업</t>
  </si>
  <si>
    <t>SB00083</t>
  </si>
  <si>
    <t>오성택시 협동조합</t>
  </si>
  <si>
    <t>SB00084</t>
  </si>
  <si>
    <t>서울교통 주식회사</t>
  </si>
  <si>
    <t>SB00090</t>
  </si>
  <si>
    <t>성진통상(주)</t>
  </si>
  <si>
    <t>SB00096</t>
  </si>
  <si>
    <t>은평운수(주)</t>
  </si>
  <si>
    <t>SB00116</t>
  </si>
  <si>
    <t>동화기업 주식회사</t>
  </si>
  <si>
    <t>SB00119</t>
  </si>
  <si>
    <t>칠성택시 협동조합</t>
  </si>
  <si>
    <t>IC01280</t>
  </si>
  <si>
    <t>화물터미널세차장</t>
  </si>
  <si>
    <t>IC02116</t>
  </si>
  <si>
    <t>내트럭공성세차장</t>
  </si>
  <si>
    <t>IC08037</t>
  </si>
  <si>
    <t>대형51세차장</t>
  </si>
  <si>
    <t>IC09176</t>
  </si>
  <si>
    <t>삼흥세차장</t>
  </si>
  <si>
    <t>SB00081</t>
  </si>
  <si>
    <t>고려세차장</t>
  </si>
  <si>
    <t>SB00088</t>
  </si>
  <si>
    <t>한일세차장</t>
  </si>
  <si>
    <t>HN01136</t>
  </si>
  <si>
    <t>한국타이어신갈점</t>
  </si>
  <si>
    <t>HN08058</t>
  </si>
  <si>
    <t>티스테이션 용인마평점</t>
  </si>
  <si>
    <t>YA03032</t>
  </si>
  <si>
    <t>한국타이어안성공도점</t>
  </si>
  <si>
    <t>HN03087</t>
  </si>
  <si>
    <t>강남모터스</t>
  </si>
  <si>
    <t>HN10034</t>
  </si>
  <si>
    <t>강남모터스주식회사</t>
  </si>
  <si>
    <t>HN10255</t>
  </si>
  <si>
    <t>미래모터스</t>
  </si>
  <si>
    <t>DB00035</t>
  </si>
  <si>
    <t>티스테이션(Tstation)호평점</t>
  </si>
  <si>
    <t>HN07099</t>
  </si>
  <si>
    <t>티스테이션 남양주점-폐업</t>
  </si>
  <si>
    <t>HN00161</t>
  </si>
  <si>
    <t>티스테이션석수점(오토자동차)</t>
  </si>
  <si>
    <t>YA03037</t>
  </si>
  <si>
    <t>안정혁오토클리닉</t>
  </si>
  <si>
    <t>IC10043</t>
  </si>
  <si>
    <t>파주대리점</t>
  </si>
  <si>
    <t>YA03173</t>
  </si>
  <si>
    <t>티스테이션(청호점)</t>
  </si>
  <si>
    <t>IC09361</t>
  </si>
  <si>
    <t>티스테이션 문래점</t>
  </si>
  <si>
    <t>IC07078</t>
  </si>
  <si>
    <t>팀자동차</t>
  </si>
  <si>
    <t>DB00109</t>
  </si>
  <si>
    <t>티앤에이 주식회사</t>
  </si>
  <si>
    <t>HN10019</t>
  </si>
  <si>
    <t>백암점 현대자동차</t>
  </si>
  <si>
    <t>HN10159</t>
  </si>
  <si>
    <t>상하점현대자동차</t>
  </si>
  <si>
    <t>HN10186</t>
  </si>
  <si>
    <t>유방점 현대자동차</t>
  </si>
  <si>
    <t>HN10294</t>
  </si>
  <si>
    <t>수지점현대자동차</t>
  </si>
  <si>
    <t>YA01029</t>
  </si>
  <si>
    <t>신봉점현대자동차</t>
  </si>
  <si>
    <t>YA01031</t>
  </si>
  <si>
    <t>구성점현대자동차</t>
  </si>
  <si>
    <t>IC07122</t>
  </si>
  <si>
    <t>주식회사 상록현대서비스</t>
  </si>
  <si>
    <t>YA02046</t>
  </si>
  <si>
    <t>정자점현대자동차</t>
  </si>
  <si>
    <t>YA02048</t>
  </si>
  <si>
    <t>능동점 현대자동차</t>
  </si>
  <si>
    <t>YA02049</t>
  </si>
  <si>
    <t>청북점현대자동차</t>
  </si>
  <si>
    <t>YA03001</t>
  </si>
  <si>
    <t>팽성점 현대자동차</t>
  </si>
  <si>
    <t>YA03010</t>
  </si>
  <si>
    <t>봉담점 현대자동차</t>
  </si>
  <si>
    <t>YA03011</t>
  </si>
  <si>
    <t>매송점 현대자동차</t>
  </si>
  <si>
    <t>YA03019</t>
  </si>
  <si>
    <t>정남점현대자동차</t>
  </si>
  <si>
    <t>YA03027</t>
  </si>
  <si>
    <t>(주)정왕북부점현대자동차-카드매출</t>
  </si>
  <si>
    <t>YA03054</t>
  </si>
  <si>
    <t>반월점현대자동차</t>
  </si>
  <si>
    <t>YA03061</t>
  </si>
  <si>
    <t>주식회사 팔탄현대서비스</t>
  </si>
  <si>
    <t>YA03070</t>
  </si>
  <si>
    <t>당정점 현대자동차</t>
  </si>
  <si>
    <t>YA03079</t>
  </si>
  <si>
    <t>인계 중부점 현대자동차</t>
  </si>
  <si>
    <t>YA03090</t>
  </si>
  <si>
    <t>동탄장지점 현대자동차</t>
  </si>
  <si>
    <t>YA03170</t>
  </si>
  <si>
    <t>영통중부점현대자동차</t>
  </si>
  <si>
    <t>HN03089</t>
  </si>
  <si>
    <t>현대강남자동차서비스(주)</t>
  </si>
  <si>
    <t>HN10042</t>
  </si>
  <si>
    <t>강남논현점현대자동차</t>
  </si>
  <si>
    <t>IC07067</t>
  </si>
  <si>
    <t>종로옥인점현대자동차</t>
  </si>
  <si>
    <t>IC09017</t>
  </si>
  <si>
    <t>주식회사 향동점현대자동차</t>
  </si>
  <si>
    <t>HN07001</t>
  </si>
  <si>
    <t>(주)규석카독크</t>
  </si>
  <si>
    <t>HN07095</t>
  </si>
  <si>
    <t>(주)평내현대자동차서비스</t>
  </si>
  <si>
    <t>HN10171</t>
  </si>
  <si>
    <t>가락점 현대자동차</t>
  </si>
  <si>
    <t>GJ03077</t>
  </si>
  <si>
    <t>현대자동차 칠원점-카드매출</t>
  </si>
  <si>
    <t>PR01301</t>
  </si>
  <si>
    <t>주식회사 송탄현대서비스</t>
  </si>
  <si>
    <t>YA01016</t>
  </si>
  <si>
    <t>현대자동차 향남동부점</t>
  </si>
  <si>
    <t>YA01022</t>
  </si>
  <si>
    <t>신장점 현대자동차</t>
  </si>
  <si>
    <t>YA02032</t>
  </si>
  <si>
    <t>블루핸즈 동탄중부점 현대자동차</t>
  </si>
  <si>
    <t>YA03161</t>
  </si>
  <si>
    <t>현대블루핸즈 안중점</t>
  </si>
  <si>
    <t>IC10036</t>
  </si>
  <si>
    <t>가좌점현대자동차</t>
  </si>
  <si>
    <t>YA03115</t>
  </si>
  <si>
    <t>고현점 현대자동차</t>
  </si>
  <si>
    <t>IC07075</t>
  </si>
  <si>
    <t>충정로점현대자동차</t>
  </si>
  <si>
    <t>IC09395</t>
  </si>
  <si>
    <t>삼일자동차써비스(주)</t>
  </si>
  <si>
    <t>신규거래처 (물량:워셔액제외)</t>
  </si>
  <si>
    <t>단위:리터 / 공급가액</t>
  </si>
  <si>
    <t>구   분 (물량:워셔액제외)</t>
  </si>
  <si>
    <t>물량</t>
  </si>
  <si>
    <t>전체공급금액</t>
  </si>
  <si>
    <t>금액</t>
  </si>
  <si>
    <t>거래처평균</t>
  </si>
  <si>
    <t>Auto</t>
  </si>
  <si>
    <t>B2C</t>
  </si>
  <si>
    <t>Mobil 1</t>
  </si>
  <si>
    <t>AIOP</t>
  </si>
  <si>
    <t>TP</t>
  </si>
  <si>
    <t>Special plus 's</t>
  </si>
  <si>
    <t>CVL (AP/FP/CP/ESP K/MX/LEGEND)</t>
  </si>
  <si>
    <t>LEGEND</t>
  </si>
  <si>
    <t>(단위 : KL)</t>
  </si>
  <si>
    <t>(단위 : box)</t>
  </si>
  <si>
    <t>구분</t>
  </si>
  <si>
    <t>2025년 목표</t>
  </si>
  <si>
    <t>2025년 4/4분기</t>
  </si>
  <si>
    <t>2025년 4/4분기
 목표</t>
  </si>
  <si>
    <t>실적</t>
  </si>
  <si>
    <t>전년실적</t>
  </si>
  <si>
    <t>전년 대비 증감율</t>
  </si>
  <si>
    <t>전년 대비 
증감율</t>
  </si>
  <si>
    <t>맥 심 팀</t>
  </si>
  <si>
    <t>B2B</t>
  </si>
  <si>
    <t>솔 개 팀</t>
  </si>
  <si>
    <t>AUTO 합계</t>
  </si>
  <si>
    <t>제주</t>
  </si>
  <si>
    <t xml:space="preserve"> </t>
  </si>
  <si>
    <t>B2C 소계</t>
  </si>
  <si>
    <t xml:space="preserve"> 드럼 박스환산 (6리터 제외)</t>
  </si>
  <si>
    <t>팀별 소계</t>
  </si>
  <si>
    <t>합 계</t>
  </si>
  <si>
    <t>2월1일부 AIOP/TP 등 일부 가격인상</t>
  </si>
  <si>
    <t>2월부로 일부제품 가격인상</t>
  </si>
  <si>
    <t>*남부지사 sell out 자료</t>
  </si>
  <si>
    <t>사무실 - 동부: 550 ,서부: 700, B2B : 950</t>
  </si>
  <si>
    <t>가격인상</t>
  </si>
  <si>
    <t>PV/CV</t>
  </si>
  <si>
    <t>행 레이블</t>
  </si>
  <si>
    <t>2023년</t>
  </si>
  <si>
    <t>월평균</t>
  </si>
  <si>
    <t>평균</t>
  </si>
  <si>
    <t>동기</t>
  </si>
  <si>
    <t>대비</t>
  </si>
  <si>
    <t>1맥심팀</t>
  </si>
  <si>
    <t>2솔개팀</t>
  </si>
  <si>
    <t>3아리안팀</t>
  </si>
  <si>
    <t>4미추홀팀</t>
  </si>
  <si>
    <t>5랜더스팀</t>
  </si>
  <si>
    <t>6클라쓰팀</t>
  </si>
  <si>
    <t>7삼다도팀</t>
  </si>
  <si>
    <t>8남부지사</t>
  </si>
  <si>
    <t>팀합계</t>
  </si>
  <si>
    <t>9사무실</t>
  </si>
  <si>
    <t>B2B팀</t>
  </si>
  <si>
    <t>10B2B팀</t>
  </si>
  <si>
    <t>매입</t>
  </si>
  <si>
    <t>매출</t>
  </si>
  <si>
    <t>모빌유화/오일프랜드</t>
  </si>
  <si>
    <t>영동모빌</t>
  </si>
  <si>
    <t>팀명</t>
  </si>
  <si>
    <t>담당자코드명</t>
  </si>
  <si>
    <t>그룹</t>
  </si>
  <si>
    <t>심경섭 요약</t>
  </si>
  <si>
    <t>이상욱 요약</t>
  </si>
  <si>
    <t>1맥심팀 요약</t>
  </si>
  <si>
    <t>박태원 요약</t>
  </si>
  <si>
    <t>박경식 요약</t>
  </si>
  <si>
    <t>김태일 요약</t>
  </si>
  <si>
    <t>2솔개팀 요약</t>
  </si>
  <si>
    <t>안천수 요약</t>
  </si>
  <si>
    <t>문경복 요약</t>
  </si>
  <si>
    <t>3아리안팀 요약</t>
  </si>
  <si>
    <t>정승윤 요약</t>
  </si>
  <si>
    <t>이병훈 요약</t>
  </si>
  <si>
    <t>4미추홀팀 요약</t>
  </si>
  <si>
    <t>주우철 요약</t>
  </si>
  <si>
    <t>김중호 요약</t>
  </si>
  <si>
    <t>5랜더스팀 요약</t>
  </si>
  <si>
    <t>송주탁 요약</t>
  </si>
  <si>
    <t>임희영 요약</t>
  </si>
  <si>
    <t>황종석 요약</t>
  </si>
  <si>
    <t>6클라쓰팀 요약</t>
  </si>
  <si>
    <t>김용수 요약</t>
  </si>
  <si>
    <t>7삼다도팀 요약</t>
  </si>
  <si>
    <t>8남부지사 요약</t>
  </si>
  <si>
    <t>매출액(공급가)</t>
  </si>
  <si>
    <t>OTHERS</t>
  </si>
  <si>
    <t>회사 중점대상 거래처수</t>
  </si>
  <si>
    <t>현 인터넷 거래처수</t>
  </si>
  <si>
    <t>합계금액</t>
  </si>
  <si>
    <t>중점 대상
거래처수</t>
  </si>
  <si>
    <t>회사 목표수
(50%)</t>
  </si>
  <si>
    <t>사업소별 최소목표(30%)
 지급 기준 거래처수</t>
  </si>
  <si>
    <t>대상</t>
  </si>
  <si>
    <t>비대상</t>
  </si>
  <si>
    <t>불인정</t>
  </si>
  <si>
    <t>총거래처수</t>
  </si>
  <si>
    <t>거래처그룹1코드명</t>
  </si>
  <si>
    <t>신규</t>
  </si>
  <si>
    <t>인정여부</t>
  </si>
  <si>
    <t>비고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</si>
  <si>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</si>
  <si>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</si>
  <si>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</si>
  <si>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</si>
  <si>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</si>
  <si>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</si>
  <si>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</si>
  <si>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</si>
  <si>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</si>
  <si>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</si>
  <si>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</si>
  <si>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</si>
  <si>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인정</t>
  </si>
  <si>
    <t>쇼핑몰</t>
  </si>
  <si>
    <t>기존</t>
  </si>
  <si>
    <t>포인트</t>
  </si>
  <si>
    <t>대상 요약</t>
  </si>
  <si>
    <t>비대상 요약</t>
  </si>
  <si>
    <t>가든모터스 중복</t>
  </si>
  <si>
    <t>동부사업소 요약</t>
  </si>
  <si>
    <t>서부사업소 요약</t>
  </si>
  <si>
    <t>&lt;2024&gt;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</si>
</sst>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_ "/>
    <numFmt numFmtId="165" formatCode="[Black]##%;[Red]\-##%"/>
    <numFmt numFmtId="166" formatCode="_-* #,##0_-;\-* #,##0_-;_-* &quot;-&quot;_-;_-@"/>
    <numFmt numFmtId="167" formatCode="#,##0;[Red]#,##0"/>
    <numFmt numFmtId="168" formatCode="#,##0_ ;[Red]\-#,##0\ "/>
    <numFmt numFmtId="169" formatCode="yyyy-mm-dd"/>
    <numFmt numFmtId="170" formatCode="0.0%"/>
    <numFmt numFmtId="171" formatCode="#,##0_);[Red]\(#,##0\)"/>
  </numFmts>
  <fonts count="16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>
      <b/>
      <sz val="11.0"/>
      <color theme="1"/>
      <name val="Malgun Gothic"/>
    </font>
    <font/>
    <font>
      <sz val="10.0"/>
      <color theme="1"/>
      <name val="Malgun Gothic"/>
    </font>
    <font>
      <sz val="11.0"/>
      <color rgb="FFFF0000"/>
      <name val="Malgun Gothic"/>
    </font>
    <font>
      <sz val="11.0"/>
      <color rgb="FFC00000"/>
      <name val="Malgun Gothic"/>
    </font>
    <font>
      <b/>
      <sz val="14.0"/>
      <color theme="1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11.0"/>
      <color rgb="FF000000"/>
      <name val="Malgun Gothic"/>
    </font>
    <font>
      <sz val="10.0"/>
      <color theme="1"/>
      <name val="Dotum"/>
    </font>
    <font>
      <b/>
      <sz val="11.0"/>
      <color rgb="FF000000"/>
      <name val="Malgun Gothic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C0D7FA"/>
        <bgColor rgb="FFC0D7FA"/>
      </patternFill>
    </fill>
    <fill>
      <patternFill patternType="solid">
        <fgColor rgb="FFE2EFD9"/>
        <bgColor rgb="FFE2EFD9"/>
      </patternFill>
    </fill>
  </fills>
  <borders count="19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/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double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000000"/>
      </top>
      <bottom style="thin">
        <color rgb="FF000000"/>
      </bottom>
    </border>
    <border>
      <left/>
      <right style="thin">
        <color rgb="FF7F7F7F"/>
      </right>
      <top style="medium">
        <color rgb="FF000000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double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000000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 style="thin">
        <color rgb="FF9CC2E5"/>
      </bottom>
    </border>
    <border>
      <left/>
      <right/>
      <top/>
      <bottom style="thin">
        <color rgb="FF9CC2E5"/>
      </bottom>
    </border>
    <border>
      <left/>
      <right style="medium">
        <color rgb="FF000000"/>
      </right>
      <bottom style="thin">
        <color rgb="FF9CC2E5"/>
      </bottom>
    </border>
    <border>
      <left style="medium">
        <color rgb="FF000000"/>
      </left>
      <right/>
      <top/>
      <bottom style="thin">
        <color rgb="FF9CC2E5"/>
      </bottom>
    </border>
    <border>
      <left/>
      <right/>
      <bottom/>
    </border>
    <border>
      <left/>
      <right style="medium">
        <color rgb="FF000000"/>
      </right>
      <top/>
      <bottom/>
    </border>
    <border>
      <left/>
      <right/>
      <top style="thin">
        <color rgb="FF9CC2E5"/>
      </top>
      <bottom/>
    </border>
    <border>
      <left/>
      <right style="medium">
        <color rgb="FF000000"/>
      </right>
      <top/>
    </border>
    <border>
      <left/>
      <right/>
      <top style="thin">
        <color theme="4"/>
      </top>
      <bottom style="thin">
        <color theme="4"/>
      </bottom>
    </border>
    <border>
      <left/>
      <right/>
      <top style="thin">
        <color theme="4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theme="4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ck">
        <color theme="1"/>
      </left>
      <top style="thick">
        <color theme="1"/>
      </top>
      <bottom/>
    </border>
    <border>
      <top style="thick">
        <color theme="1"/>
      </top>
      <bottom/>
    </border>
    <border>
      <right/>
      <top style="thick">
        <color theme="1"/>
      </top>
      <bottom/>
    </border>
    <border>
      <left/>
      <right/>
      <top style="thick">
        <color theme="1"/>
      </top>
      <bottom/>
    </border>
    <border>
      <left/>
      <right style="thick">
        <color theme="1"/>
      </right>
      <top style="thick">
        <color theme="1"/>
      </top>
      <bottom/>
    </border>
    <border>
      <left/>
      <top/>
      <bottom/>
    </border>
    <border>
      <left style="thick">
        <color theme="1"/>
      </left>
      <right/>
      <top/>
      <bottom style="thin">
        <color rgb="FF9CC2E5"/>
      </bottom>
    </border>
    <border>
      <left/>
      <right style="thick">
        <color theme="1"/>
      </right>
      <top/>
      <bottom/>
    </border>
    <border>
      <left style="thick">
        <color theme="1"/>
      </left>
    </border>
    <border>
      <bottom style="thin">
        <color rgb="FF9CC2E5"/>
      </bottom>
    </border>
    <border>
      <left style="thick">
        <color theme="1"/>
      </left>
      <right/>
      <top style="thin">
        <color theme="4"/>
      </top>
      <bottom style="thin">
        <color theme="4"/>
      </bottom>
    </border>
    <border>
      <left/>
      <right style="thick">
        <color theme="1"/>
      </right>
      <top style="thin">
        <color theme="4"/>
      </top>
      <bottom style="thin">
        <color theme="4"/>
      </bottom>
    </border>
    <border>
      <left style="thick">
        <color theme="1"/>
      </left>
      <right/>
      <top style="thin">
        <color theme="4"/>
      </top>
      <bottom style="thick">
        <color theme="1"/>
      </bottom>
    </border>
    <border>
      <left/>
      <right/>
      <top style="thin">
        <color theme="4"/>
      </top>
      <bottom style="thick">
        <color theme="1"/>
      </bottom>
    </border>
    <border>
      <left/>
      <right style="thick">
        <color theme="1"/>
      </right>
      <top style="thin">
        <color theme="4"/>
      </top>
      <bottom style="thick">
        <color theme="1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 style="thin">
        <color rgb="FF9CC2E5"/>
      </bottom>
    </border>
    <border>
      <left/>
      <right style="thick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/>
      <top style="thin">
        <color theme="4"/>
      </top>
      <bottom style="thin">
        <color theme="4"/>
      </bottom>
    </border>
    <border>
      <left/>
      <right style="thick">
        <color rgb="FF000000"/>
      </right>
      <top style="thin">
        <color theme="4"/>
      </top>
      <bottom style="thin">
        <color theme="4"/>
      </bottom>
    </border>
    <border>
      <left style="thick">
        <color rgb="FF000000"/>
      </left>
      <right/>
      <top style="thin">
        <color rgb="FF9CC2E5"/>
      </top>
      <bottom style="thick">
        <color rgb="FF000000"/>
      </bottom>
    </border>
    <border>
      <left/>
      <right/>
      <top style="thin">
        <color rgb="FF9CC2E5"/>
      </top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618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1" fillId="2" fontId="1" numFmtId="164" xfId="0" applyAlignment="1" applyBorder="1" applyFill="1" applyFont="1" applyNumberForma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4" fillId="3" fontId="3" numFmtId="164" xfId="0" applyAlignment="1" applyBorder="1" applyFill="1" applyFont="1" applyNumberFormat="1">
      <alignment horizontal="center"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2" fontId="1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2" fontId="1" numFmtId="164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3" fontId="3" numFmtId="164" xfId="0" applyAlignment="1" applyBorder="1" applyFont="1" applyNumberFormat="1">
      <alignment horizontal="center" vertical="center"/>
    </xf>
    <xf borderId="15" fillId="3" fontId="3" numFmtId="164" xfId="0" applyAlignment="1" applyBorder="1" applyFont="1" applyNumberFormat="1">
      <alignment horizontal="center" vertical="center"/>
    </xf>
    <xf borderId="16" fillId="3" fontId="3" numFmtId="165" xfId="0" applyAlignment="1" applyBorder="1" applyFont="1" applyNumberFormat="1">
      <alignment horizontal="center" vertical="center"/>
    </xf>
    <xf borderId="17" fillId="3" fontId="3" numFmtId="165" xfId="0" applyAlignment="1" applyBorder="1" applyFont="1" applyNumberFormat="1">
      <alignment horizontal="center" vertical="center"/>
    </xf>
    <xf borderId="15" fillId="2" fontId="1" numFmtId="164" xfId="0" applyAlignment="1" applyBorder="1" applyFont="1" applyNumberFormat="1">
      <alignment horizontal="center" vertical="center"/>
    </xf>
    <xf borderId="16" fillId="2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20" fillId="4" fontId="3" numFmtId="164" xfId="0" applyAlignment="1" applyBorder="1" applyFill="1" applyFont="1" applyNumberFormat="1">
      <alignment horizontal="center" vertical="center"/>
    </xf>
    <xf borderId="21" fillId="4" fontId="3" numFmtId="164" xfId="0" applyAlignment="1" applyBorder="1" applyFont="1" applyNumberFormat="1">
      <alignment vertical="center"/>
    </xf>
    <xf borderId="22" fillId="4" fontId="3" numFmtId="9" xfId="0" applyAlignment="1" applyBorder="1" applyFont="1" applyNumberFormat="1">
      <alignment vertical="center"/>
    </xf>
    <xf borderId="23" fillId="4" fontId="3" numFmtId="164" xfId="0" applyAlignment="1" applyBorder="1" applyFont="1" applyNumberFormat="1">
      <alignment vertical="center"/>
    </xf>
    <xf borderId="24" fillId="4" fontId="3" numFmtId="164" xfId="0" applyAlignment="1" applyBorder="1" applyFont="1" applyNumberFormat="1">
      <alignment vertical="center"/>
    </xf>
    <xf borderId="24" fillId="4" fontId="3" numFmtId="165" xfId="0" applyAlignment="1" applyBorder="1" applyFont="1" applyNumberFormat="1">
      <alignment vertical="center"/>
    </xf>
    <xf borderId="25" fillId="4" fontId="3" numFmtId="165" xfId="0" applyAlignment="1" applyBorder="1" applyFont="1" applyNumberFormat="1">
      <alignment vertical="center"/>
    </xf>
    <xf borderId="26" fillId="4" fontId="3" numFmtId="165" xfId="0" applyAlignment="1" applyBorder="1" applyFont="1" applyNumberFormat="1">
      <alignment vertical="center"/>
    </xf>
    <xf borderId="20" fillId="4" fontId="3" numFmtId="164" xfId="0" applyAlignment="1" applyBorder="1" applyFont="1" applyNumberFormat="1">
      <alignment vertical="center"/>
    </xf>
    <xf borderId="27" fillId="2" fontId="1" numFmtId="164" xfId="0" applyAlignment="1" applyBorder="1" applyFont="1" applyNumberFormat="1">
      <alignment horizontal="center" vertical="center"/>
    </xf>
    <xf borderId="27" fillId="0" fontId="1" numFmtId="164" xfId="0" applyAlignment="1" applyBorder="1" applyFont="1" applyNumberFormat="1">
      <alignment vertical="center"/>
    </xf>
    <xf borderId="28" fillId="0" fontId="1" numFmtId="9" xfId="0" applyAlignment="1" applyBorder="1" applyFont="1" applyNumberFormat="1">
      <alignment vertical="center"/>
    </xf>
    <xf borderId="29" fillId="0" fontId="1" numFmtId="164" xfId="0" applyAlignment="1" applyBorder="1" applyFont="1" applyNumberFormat="1">
      <alignment vertical="center"/>
    </xf>
    <xf borderId="30" fillId="0" fontId="1" numFmtId="164" xfId="0" applyAlignment="1" applyBorder="1" applyFont="1" applyNumberFormat="1">
      <alignment vertical="center"/>
    </xf>
    <xf borderId="30" fillId="0" fontId="1" numFmtId="165" xfId="0" applyAlignment="1" applyBorder="1" applyFont="1" applyNumberFormat="1">
      <alignment vertical="center"/>
    </xf>
    <xf borderId="31" fillId="0" fontId="1" numFmtId="165" xfId="0" applyAlignment="1" applyBorder="1" applyFont="1" applyNumberFormat="1">
      <alignment vertical="center"/>
    </xf>
    <xf borderId="32" fillId="0" fontId="1" numFmtId="165" xfId="0" applyAlignment="1" applyBorder="1" applyFont="1" applyNumberFormat="1">
      <alignment vertical="center"/>
    </xf>
    <xf borderId="33" fillId="0" fontId="1" numFmtId="164" xfId="0" applyAlignment="1" applyBorder="1" applyFont="1" applyNumberFormat="1">
      <alignment vertical="center"/>
    </xf>
    <xf borderId="34" fillId="2" fontId="1" numFmtId="164" xfId="0" applyAlignment="1" applyBorder="1" applyFont="1" applyNumberFormat="1">
      <alignment horizontal="center" vertical="center"/>
    </xf>
    <xf borderId="35" fillId="0" fontId="1" numFmtId="164" xfId="0" applyAlignment="1" applyBorder="1" applyFont="1" applyNumberFormat="1">
      <alignment vertical="center"/>
    </xf>
    <xf borderId="36" fillId="0" fontId="1" numFmtId="9" xfId="0" applyAlignment="1" applyBorder="1" applyFont="1" applyNumberFormat="1">
      <alignment vertical="center"/>
    </xf>
    <xf borderId="37" fillId="0" fontId="1" numFmtId="164" xfId="0" applyAlignment="1" applyBorder="1" applyFont="1" applyNumberFormat="1">
      <alignment vertical="center"/>
    </xf>
    <xf borderId="38" fillId="0" fontId="1" numFmtId="164" xfId="0" applyAlignment="1" applyBorder="1" applyFont="1" applyNumberFormat="1">
      <alignment vertical="center"/>
    </xf>
    <xf borderId="38" fillId="0" fontId="1" numFmtId="165" xfId="0" applyAlignment="1" applyBorder="1" applyFont="1" applyNumberFormat="1">
      <alignment vertical="center"/>
    </xf>
    <xf borderId="39" fillId="0" fontId="1" numFmtId="165" xfId="0" applyAlignment="1" applyBorder="1" applyFont="1" applyNumberFormat="1">
      <alignment vertical="center"/>
    </xf>
    <xf borderId="40" fillId="0" fontId="1" numFmtId="165" xfId="0" applyAlignment="1" applyBorder="1" applyFont="1" applyNumberFormat="1">
      <alignment vertical="center"/>
    </xf>
    <xf borderId="41" fillId="0" fontId="1" numFmtId="164" xfId="0" applyAlignment="1" applyBorder="1" applyFont="1" applyNumberFormat="1">
      <alignment vertical="center"/>
    </xf>
    <xf borderId="42" fillId="2" fontId="1" numFmtId="164" xfId="0" applyAlignment="1" applyBorder="1" applyFont="1" applyNumberFormat="1">
      <alignment horizontal="center" vertical="center"/>
    </xf>
    <xf borderId="42" fillId="0" fontId="1" numFmtId="164" xfId="0" applyAlignment="1" applyBorder="1" applyFont="1" applyNumberFormat="1">
      <alignment vertical="center"/>
    </xf>
    <xf borderId="43" fillId="0" fontId="1" numFmtId="9" xfId="0" applyAlignment="1" applyBorder="1" applyFont="1" applyNumberFormat="1">
      <alignment vertical="center"/>
    </xf>
    <xf borderId="44" fillId="0" fontId="1" numFmtId="164" xfId="0" applyAlignment="1" applyBorder="1" applyFont="1" applyNumberFormat="1">
      <alignment vertical="center"/>
    </xf>
    <xf borderId="45" fillId="0" fontId="1" numFmtId="164" xfId="0" applyAlignment="1" applyBorder="1" applyFont="1" applyNumberFormat="1">
      <alignment vertical="center"/>
    </xf>
    <xf borderId="45" fillId="0" fontId="1" numFmtId="165" xfId="0" applyAlignment="1" applyBorder="1" applyFont="1" applyNumberFormat="1">
      <alignment vertical="center"/>
    </xf>
    <xf borderId="46" fillId="0" fontId="1" numFmtId="165" xfId="0" applyAlignment="1" applyBorder="1" applyFont="1" applyNumberFormat="1">
      <alignment vertical="center"/>
    </xf>
    <xf borderId="47" fillId="0" fontId="1" numFmtId="164" xfId="0" applyAlignment="1" applyBorder="1" applyFont="1" applyNumberFormat="1">
      <alignment vertical="center"/>
    </xf>
    <xf borderId="47" fillId="0" fontId="1" numFmtId="165" xfId="0" applyAlignment="1" applyBorder="1" applyFont="1" applyNumberFormat="1">
      <alignment vertical="center"/>
    </xf>
    <xf borderId="48" fillId="0" fontId="1" numFmtId="165" xfId="0" applyAlignment="1" applyBorder="1" applyFont="1" applyNumberFormat="1">
      <alignment vertical="center"/>
    </xf>
    <xf borderId="19" fillId="0" fontId="1" numFmtId="164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49" fillId="2" fontId="1" numFmtId="164" xfId="0" applyAlignment="1" applyBorder="1" applyFont="1" applyNumberFormat="1">
      <alignment horizontal="center" vertical="center"/>
    </xf>
    <xf borderId="50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52" fillId="2" fontId="1" numFmtId="164" xfId="0" applyAlignment="1" applyBorder="1" applyFont="1" applyNumberForma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53" fillId="0" fontId="4" numFmtId="0" xfId="0" applyAlignment="1" applyBorder="1" applyFont="1">
      <alignment vertical="center"/>
    </xf>
    <xf borderId="54" fillId="0" fontId="4" numFmtId="0" xfId="0" applyAlignment="1" applyBorder="1" applyFont="1">
      <alignment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57" fillId="2" fontId="3" numFmtId="164" xfId="0" applyAlignment="1" applyBorder="1" applyFont="1" applyNumberFormat="1">
      <alignment horizontal="center" vertical="center"/>
    </xf>
    <xf borderId="58" fillId="4" fontId="3" numFmtId="164" xfId="0" applyAlignment="1" applyBorder="1" applyFont="1" applyNumberFormat="1">
      <alignment horizontal="center" vertical="center"/>
    </xf>
    <xf borderId="59" fillId="0" fontId="4" numFmtId="0" xfId="0" applyAlignment="1" applyBorder="1" applyFont="1">
      <alignment vertical="center"/>
    </xf>
    <xf borderId="21" fillId="4" fontId="3" numFmtId="164" xfId="0" applyAlignment="1" applyBorder="1" applyFont="1" applyNumberFormat="1">
      <alignment horizontal="center" vertical="center"/>
    </xf>
    <xf borderId="22" fillId="4" fontId="3" numFmtId="164" xfId="0" applyAlignment="1" applyBorder="1" applyFont="1" applyNumberFormat="1">
      <alignment horizontal="center" vertical="center"/>
    </xf>
    <xf borderId="60" fillId="4" fontId="3" numFmtId="164" xfId="0" applyAlignment="1" applyBorder="1" applyFont="1" applyNumberFormat="1">
      <alignment vertical="center"/>
    </xf>
    <xf borderId="21" fillId="4" fontId="3" numFmtId="166" xfId="0" applyAlignment="1" applyBorder="1" applyFont="1" applyNumberFormat="1">
      <alignment vertical="center"/>
    </xf>
    <xf borderId="61" fillId="4" fontId="3" numFmtId="164" xfId="0" applyAlignment="1" applyBorder="1" applyFont="1" applyNumberFormat="1">
      <alignment vertical="center"/>
    </xf>
    <xf borderId="22" fillId="4" fontId="3" numFmtId="165" xfId="0" applyAlignment="1" applyBorder="1" applyFont="1" applyNumberFormat="1">
      <alignment vertical="center"/>
    </xf>
    <xf borderId="62" fillId="4" fontId="3" numFmtId="165" xfId="0" applyAlignment="1" applyBorder="1" applyFont="1" applyNumberFormat="1">
      <alignment vertical="center"/>
    </xf>
    <xf borderId="63" fillId="4" fontId="3" numFmtId="165" xfId="0" applyAlignment="1" applyBorder="1" applyFont="1" applyNumberFormat="1">
      <alignment vertical="center"/>
    </xf>
    <xf borderId="64" fillId="0" fontId="4" numFmtId="0" xfId="0" applyAlignment="1" applyBorder="1" applyFont="1">
      <alignment vertical="center"/>
    </xf>
    <xf borderId="65" fillId="2" fontId="3" numFmtId="164" xfId="0" applyAlignment="1" applyBorder="1" applyFont="1" applyNumberFormat="1">
      <alignment horizontal="center" vertical="center"/>
    </xf>
    <xf borderId="66" fillId="5" fontId="3" numFmtId="164" xfId="0" applyAlignment="1" applyBorder="1" applyFill="1" applyFont="1" applyNumberFormat="1">
      <alignment vertical="center"/>
    </xf>
    <xf borderId="27" fillId="5" fontId="3" numFmtId="164" xfId="0" applyAlignment="1" applyBorder="1" applyFont="1" applyNumberFormat="1">
      <alignment horizontal="center" vertical="center"/>
    </xf>
    <xf borderId="67" fillId="5" fontId="3" numFmtId="164" xfId="0" applyAlignment="1" applyBorder="1" applyFont="1" applyNumberFormat="1">
      <alignment horizontal="center" vertical="center"/>
    </xf>
    <xf borderId="68" fillId="5" fontId="3" numFmtId="164" xfId="0" applyAlignment="1" applyBorder="1" applyFont="1" applyNumberFormat="1">
      <alignment vertical="center"/>
    </xf>
    <xf borderId="27" fillId="5" fontId="3" numFmtId="166" xfId="0" applyAlignment="1" applyBorder="1" applyFont="1" applyNumberFormat="1">
      <alignment vertical="center"/>
    </xf>
    <xf borderId="67" fillId="5" fontId="3" numFmtId="9" xfId="0" applyAlignment="1" applyBorder="1" applyFont="1" applyNumberFormat="1">
      <alignment vertical="center"/>
    </xf>
    <xf borderId="29" fillId="5" fontId="3" numFmtId="164" xfId="0" applyAlignment="1" applyBorder="1" applyFont="1" applyNumberFormat="1">
      <alignment vertical="center"/>
    </xf>
    <xf borderId="69" fillId="5" fontId="3" numFmtId="164" xfId="0" applyAlignment="1" applyBorder="1" applyFont="1" applyNumberFormat="1">
      <alignment vertical="center"/>
    </xf>
    <xf borderId="67" fillId="5" fontId="3" numFmtId="165" xfId="0" applyAlignment="1" applyBorder="1" applyFont="1" applyNumberFormat="1">
      <alignment vertical="center"/>
    </xf>
    <xf borderId="70" fillId="5" fontId="3" numFmtId="165" xfId="0" applyAlignment="1" applyBorder="1" applyFont="1" applyNumberFormat="1">
      <alignment vertical="center"/>
    </xf>
    <xf borderId="71" fillId="5" fontId="3" numFmtId="164" xfId="0" applyAlignment="1" applyBorder="1" applyFont="1" applyNumberFormat="1">
      <alignment vertical="center"/>
    </xf>
    <xf borderId="66" fillId="5" fontId="3" numFmtId="165" xfId="0" applyAlignment="1" applyBorder="1" applyFont="1" applyNumberFormat="1">
      <alignment vertical="center"/>
    </xf>
    <xf borderId="33" fillId="5" fontId="3" numFmtId="164" xfId="0" applyAlignment="1" applyBorder="1" applyFont="1" applyNumberFormat="1">
      <alignment vertical="center"/>
    </xf>
    <xf borderId="72" fillId="0" fontId="4" numFmtId="0" xfId="0" applyAlignment="1" applyBorder="1" applyFont="1">
      <alignment vertical="center"/>
    </xf>
    <xf borderId="66" fillId="2" fontId="1" numFmtId="164" xfId="0" applyAlignment="1" applyBorder="1" applyFont="1" applyNumberFormat="1">
      <alignment vertical="center"/>
    </xf>
    <xf borderId="67" fillId="2" fontId="1" numFmtId="164" xfId="0" applyAlignment="1" applyBorder="1" applyFont="1" applyNumberFormat="1">
      <alignment horizontal="center" vertical="center"/>
    </xf>
    <xf borderId="28" fillId="0" fontId="1" numFmtId="165" xfId="0" applyAlignment="1" applyBorder="1" applyFont="1" applyNumberFormat="1">
      <alignment vertical="center"/>
    </xf>
    <xf borderId="70" fillId="0" fontId="1" numFmtId="165" xfId="0" applyAlignment="1" applyBorder="1" applyFont="1" applyNumberFormat="1">
      <alignment vertical="center"/>
    </xf>
    <xf borderId="28" fillId="0" fontId="1" numFmtId="164" xfId="0" applyAlignment="1" applyBorder="1" applyFont="1" applyNumberFormat="1">
      <alignment vertical="center"/>
    </xf>
    <xf borderId="71" fillId="0" fontId="1" numFmtId="164" xfId="0" applyAlignment="1" applyBorder="1" applyFont="1" applyNumberFormat="1">
      <alignment vertical="center"/>
    </xf>
    <xf borderId="66" fillId="0" fontId="1" numFmtId="165" xfId="0" applyAlignment="1" applyBorder="1" applyFont="1" applyNumberFormat="1">
      <alignment vertical="center"/>
    </xf>
    <xf borderId="73" fillId="0" fontId="1" numFmtId="164" xfId="0" applyAlignment="1" applyBorder="1" applyFont="1" applyNumberFormat="1">
      <alignment vertical="center"/>
    </xf>
    <xf borderId="27" fillId="0" fontId="1" numFmtId="166" xfId="0" applyAlignment="1" applyBorder="1" applyFont="1" applyNumberFormat="1">
      <alignment vertical="center"/>
    </xf>
    <xf borderId="74" fillId="0" fontId="4" numFmtId="0" xfId="0" applyAlignment="1" applyBorder="1" applyFont="1">
      <alignment vertical="center"/>
    </xf>
    <xf borderId="68" fillId="6" fontId="1" numFmtId="164" xfId="0" applyAlignment="1" applyBorder="1" applyFill="1" applyFont="1" applyNumberFormat="1">
      <alignment vertical="center"/>
    </xf>
    <xf borderId="27" fillId="6" fontId="1" numFmtId="166" xfId="0" applyAlignment="1" applyBorder="1" applyFont="1" applyNumberFormat="1">
      <alignment vertical="center"/>
    </xf>
    <xf borderId="69" fillId="6" fontId="1" numFmtId="164" xfId="0" applyAlignment="1" applyBorder="1" applyFont="1" applyNumberFormat="1">
      <alignment vertical="center"/>
    </xf>
    <xf borderId="33" fillId="6" fontId="1" numFmtId="164" xfId="0" applyAlignment="1" applyBorder="1" applyFont="1" applyNumberFormat="1">
      <alignment vertical="center"/>
    </xf>
    <xf borderId="75" fillId="0" fontId="4" numFmtId="0" xfId="0" applyAlignment="1" applyBorder="1" applyFont="1">
      <alignment vertical="center"/>
    </xf>
    <xf borderId="76" fillId="0" fontId="4" numFmtId="0" xfId="0" applyAlignment="1" applyBorder="1" applyFont="1">
      <alignment vertical="center"/>
    </xf>
    <xf borderId="18" fillId="2" fontId="1" numFmtId="164" xfId="0" applyAlignment="1" applyBorder="1" applyFont="1" applyNumberFormat="1">
      <alignment vertical="center"/>
    </xf>
    <xf borderId="77" fillId="2" fontId="1" numFmtId="164" xfId="0" applyAlignment="1" applyBorder="1" applyFont="1" applyNumberFormat="1">
      <alignment horizontal="center" vertical="center"/>
    </xf>
    <xf borderId="78" fillId="6" fontId="1" numFmtId="164" xfId="0" applyAlignment="1" applyBorder="1" applyFont="1" applyNumberFormat="1">
      <alignment vertical="center"/>
    </xf>
    <xf borderId="42" fillId="6" fontId="1" numFmtId="166" xfId="0" applyAlignment="1" applyBorder="1" applyFont="1" applyNumberFormat="1">
      <alignment vertical="center"/>
    </xf>
    <xf borderId="79" fillId="0" fontId="1" numFmtId="165" xfId="0" applyAlignment="1" applyBorder="1" applyFont="1" applyNumberFormat="1">
      <alignment vertical="center"/>
    </xf>
    <xf borderId="80" fillId="0" fontId="1" numFmtId="165" xfId="0" applyAlignment="1" applyBorder="1" applyFont="1" applyNumberFormat="1">
      <alignment vertical="center"/>
    </xf>
    <xf borderId="15" fillId="6" fontId="1" numFmtId="164" xfId="0" applyAlignment="1" applyBorder="1" applyFont="1" applyNumberFormat="1">
      <alignment vertical="center"/>
    </xf>
    <xf borderId="43" fillId="0" fontId="1" numFmtId="165" xfId="0" applyAlignment="1" applyBorder="1" applyFont="1" applyNumberFormat="1">
      <alignment vertical="center"/>
    </xf>
    <xf borderId="18" fillId="0" fontId="1" numFmtId="165" xfId="0" applyAlignment="1" applyBorder="1" applyFont="1" applyNumberFormat="1">
      <alignment vertical="center"/>
    </xf>
    <xf borderId="19" fillId="6" fontId="1" numFmtId="164" xfId="0" applyAlignment="1" applyBorder="1" applyFont="1" applyNumberFormat="1">
      <alignment vertical="center"/>
    </xf>
    <xf borderId="81" fillId="4" fontId="1" numFmtId="166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82" fillId="2" fontId="1" numFmtId="164" xfId="0" applyAlignment="1" applyBorder="1" applyFont="1" applyNumberFormat="1">
      <alignment horizontal="center" vertical="center"/>
    </xf>
    <xf borderId="83" fillId="2" fontId="1" numFmtId="164" xfId="0" applyAlignment="1" applyBorder="1" applyFont="1" applyNumberFormat="1">
      <alignment horizontal="center" vertical="center"/>
    </xf>
    <xf borderId="84" fillId="2" fontId="1" numFmtId="164" xfId="0" applyAlignment="1" applyBorder="1" applyFont="1" applyNumberFormat="1">
      <alignment horizontal="center" vertical="center"/>
    </xf>
    <xf borderId="85" fillId="2" fontId="1" numFmtId="164" xfId="0" applyAlignment="1" applyBorder="1" applyFont="1" applyNumberFormat="1">
      <alignment horizontal="center" shrinkToFit="0" vertical="center" wrapText="1"/>
    </xf>
    <xf borderId="86" fillId="2" fontId="1" numFmtId="164" xfId="0" applyAlignment="1" applyBorder="1" applyFont="1" applyNumberFormat="1">
      <alignment horizontal="center" vertical="center"/>
    </xf>
    <xf borderId="87" fillId="2" fontId="1" numFmtId="164" xfId="0" applyAlignment="1" applyBorder="1" applyFont="1" applyNumberFormat="1">
      <alignment horizontal="center" vertical="center"/>
    </xf>
    <xf borderId="88" fillId="2" fontId="1" numFmtId="166" xfId="0" applyAlignment="1" applyBorder="1" applyFont="1" applyNumberFormat="1">
      <alignment horizontal="center" vertical="center"/>
    </xf>
    <xf borderId="89" fillId="2" fontId="1" numFmtId="9" xfId="0" applyAlignment="1" applyBorder="1" applyFont="1" applyNumberFormat="1">
      <alignment horizontal="center" vertical="center"/>
    </xf>
    <xf borderId="16" fillId="2" fontId="1" numFmtId="164" xfId="0" applyAlignment="1" applyBorder="1" applyFont="1" applyNumberForma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90" fillId="2" fontId="1" numFmtId="164" xfId="0" applyAlignment="1" applyBorder="1" applyFont="1" applyNumberFormat="1">
      <alignment horizontal="center" vertical="center"/>
    </xf>
    <xf borderId="91" fillId="2" fontId="1" numFmtId="164" xfId="0" applyAlignment="1" applyBorder="1" applyFont="1" applyNumberFormat="1">
      <alignment horizontal="center" vertical="center"/>
    </xf>
    <xf borderId="78" fillId="2" fontId="1" numFmtId="164" xfId="0" applyAlignment="1" applyBorder="1" applyFont="1" applyNumberFormat="1">
      <alignment horizontal="center" vertical="center"/>
    </xf>
    <xf borderId="42" fillId="2" fontId="1" numFmtId="166" xfId="0" applyAlignment="1" applyBorder="1" applyFont="1" applyNumberFormat="1">
      <alignment horizontal="center" vertical="center"/>
    </xf>
    <xf borderId="77" fillId="2" fontId="1" numFmtId="9" xfId="0" applyAlignment="1" applyBorder="1" applyFont="1" applyNumberFormat="1">
      <alignment horizontal="center" vertical="center"/>
    </xf>
    <xf borderId="19" fillId="2" fontId="7" numFmtId="164" xfId="0" applyAlignment="1" applyBorder="1" applyFont="1" applyNumberFormat="1">
      <alignment horizontal="center" vertical="center"/>
    </xf>
    <xf borderId="92" fillId="4" fontId="3" numFmtId="164" xfId="0" applyAlignment="1" applyBorder="1" applyFont="1" applyNumberFormat="1">
      <alignment horizontal="center" vertical="center"/>
    </xf>
    <xf borderId="93" fillId="0" fontId="4" numFmtId="0" xfId="0" applyAlignment="1" applyBorder="1" applyFont="1">
      <alignment vertical="center"/>
    </xf>
    <xf borderId="94" fillId="0" fontId="4" numFmtId="0" xfId="0" applyAlignment="1" applyBorder="1" applyFont="1">
      <alignment vertical="center"/>
    </xf>
    <xf borderId="95" fillId="4" fontId="3" numFmtId="164" xfId="0" applyAlignment="1" applyBorder="1" applyFont="1" applyNumberFormat="1">
      <alignment horizontal="center" vertical="center"/>
    </xf>
    <xf borderId="96" fillId="4" fontId="3" numFmtId="164" xfId="0" applyAlignment="1" applyBorder="1" applyFont="1" applyNumberFormat="1">
      <alignment horizontal="center" vertical="center"/>
    </xf>
    <xf borderId="95" fillId="4" fontId="3" numFmtId="164" xfId="0" applyAlignment="1" applyBorder="1" applyFont="1" applyNumberFormat="1">
      <alignment vertical="center"/>
    </xf>
    <xf borderId="95" fillId="4" fontId="3" numFmtId="166" xfId="0" applyAlignment="1" applyBorder="1" applyFont="1" applyNumberFormat="1">
      <alignment vertical="center"/>
    </xf>
    <xf borderId="96" fillId="4" fontId="3" numFmtId="9" xfId="0" applyAlignment="1" applyBorder="1" applyFont="1" applyNumberFormat="1">
      <alignment vertical="center"/>
    </xf>
    <xf borderId="97" fillId="4" fontId="3" numFmtId="164" xfId="0" applyAlignment="1" applyBorder="1" applyFont="1" applyNumberFormat="1">
      <alignment vertical="center"/>
    </xf>
    <xf borderId="98" fillId="4" fontId="3" numFmtId="164" xfId="0" applyAlignment="1" applyBorder="1" applyFont="1" applyNumberFormat="1">
      <alignment vertical="center"/>
    </xf>
    <xf borderId="99" fillId="4" fontId="3" numFmtId="165" xfId="0" applyAlignment="1" applyBorder="1" applyFont="1" applyNumberFormat="1">
      <alignment vertical="center"/>
    </xf>
    <xf borderId="100" fillId="4" fontId="3" numFmtId="165" xfId="0" applyAlignment="1" applyBorder="1" applyFont="1" applyNumberFormat="1">
      <alignment vertical="center"/>
    </xf>
    <xf borderId="101" fillId="4" fontId="3" numFmtId="164" xfId="0" applyAlignment="1" applyBorder="1" applyFont="1" applyNumberFormat="1">
      <alignment vertical="center"/>
    </xf>
    <xf borderId="102" fillId="4" fontId="3" numFmtId="165" xfId="0" applyAlignment="1" applyBorder="1" applyFont="1" applyNumberFormat="1">
      <alignment vertical="center"/>
    </xf>
    <xf borderId="103" fillId="4" fontId="3" numFmtId="164" xfId="0" applyAlignment="1" applyBorder="1" applyFont="1" applyNumberFormat="1">
      <alignment vertical="center"/>
    </xf>
    <xf borderId="41" fillId="2" fontId="3" numFmtId="164" xfId="0" applyAlignment="1" applyBorder="1" applyFont="1" applyNumberFormat="1">
      <alignment horizontal="center" vertical="center"/>
    </xf>
    <xf borderId="104" fillId="5" fontId="1" numFmtId="164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vertical="center"/>
    </xf>
    <xf borderId="27" fillId="5" fontId="1" numFmtId="164" xfId="0" applyAlignment="1" applyBorder="1" applyFont="1" applyNumberFormat="1">
      <alignment horizontal="center" vertical="center"/>
    </xf>
    <xf borderId="67" fillId="5" fontId="1" numFmtId="164" xfId="0" applyAlignment="1" applyBorder="1" applyFont="1" applyNumberFormat="1">
      <alignment horizontal="center" vertical="center"/>
    </xf>
    <xf borderId="27" fillId="5" fontId="1" numFmtId="164" xfId="0" applyAlignment="1" applyBorder="1" applyFont="1" applyNumberFormat="1">
      <alignment vertical="center"/>
    </xf>
    <xf borderId="27" fillId="5" fontId="1" numFmtId="166" xfId="0" applyAlignment="1" applyBorder="1" applyFont="1" applyNumberFormat="1">
      <alignment vertical="center"/>
    </xf>
    <xf borderId="67" fillId="5" fontId="1" numFmtId="9" xfId="0" applyAlignment="1" applyBorder="1" applyFont="1" applyNumberFormat="1">
      <alignment vertical="center"/>
    </xf>
    <xf borderId="23" fillId="5" fontId="3" numFmtId="164" xfId="0" applyAlignment="1" applyBorder="1" applyFont="1" applyNumberFormat="1">
      <alignment vertical="center"/>
    </xf>
    <xf borderId="105" fillId="5" fontId="3" numFmtId="164" xfId="0" applyAlignment="1" applyBorder="1" applyFont="1" applyNumberFormat="1">
      <alignment vertical="center"/>
    </xf>
    <xf borderId="106" fillId="5" fontId="1" numFmtId="165" xfId="0" applyAlignment="1" applyBorder="1" applyFont="1" applyNumberFormat="1">
      <alignment vertical="center"/>
    </xf>
    <xf borderId="70" fillId="5" fontId="1" numFmtId="165" xfId="0" applyAlignment="1" applyBorder="1" applyFont="1" applyNumberFormat="1">
      <alignment vertical="center"/>
    </xf>
    <xf borderId="69" fillId="5" fontId="1" numFmtId="164" xfId="0" applyAlignment="1" applyBorder="1" applyFont="1" applyNumberFormat="1">
      <alignment vertical="center"/>
    </xf>
    <xf borderId="71" fillId="5" fontId="1" numFmtId="164" xfId="0" applyAlignment="1" applyBorder="1" applyFont="1" applyNumberFormat="1">
      <alignment vertical="center"/>
    </xf>
    <xf borderId="66" fillId="5" fontId="1" numFmtId="165" xfId="0" applyAlignment="1" applyBorder="1" applyFont="1" applyNumberFormat="1">
      <alignment vertical="center"/>
    </xf>
    <xf borderId="33" fillId="5" fontId="1" numFmtId="164" xfId="0" applyAlignment="1" applyBorder="1" applyFont="1" applyNumberFormat="1">
      <alignment vertical="center"/>
    </xf>
    <xf borderId="65" fillId="0" fontId="1" numFmtId="164" xfId="0" applyAlignment="1" applyBorder="1" applyFont="1" applyNumberFormat="1">
      <alignment horizontal="center" vertical="center"/>
    </xf>
    <xf borderId="66" fillId="6" fontId="1" numFmtId="164" xfId="0" applyAlignment="1" applyBorder="1" applyFont="1" applyNumberFormat="1">
      <alignment vertical="center"/>
    </xf>
    <xf borderId="27" fillId="6" fontId="1" numFmtId="164" xfId="0" applyAlignment="1" applyBorder="1" applyFont="1" applyNumberFormat="1">
      <alignment horizontal="center" vertical="center"/>
    </xf>
    <xf borderId="67" fillId="6" fontId="1" numFmtId="164" xfId="0" applyAlignment="1" applyBorder="1" applyFont="1" applyNumberFormat="1">
      <alignment horizontal="center" vertical="center"/>
    </xf>
    <xf borderId="27" fillId="6" fontId="1" numFmtId="164" xfId="0" applyAlignment="1" applyBorder="1" applyFont="1" applyNumberFormat="1">
      <alignment vertical="center"/>
    </xf>
    <xf borderId="67" fillId="6" fontId="1" numFmtId="9" xfId="0" applyAlignment="1" applyBorder="1" applyFont="1" applyNumberFormat="1">
      <alignment vertical="center"/>
    </xf>
    <xf borderId="29" fillId="6" fontId="3" numFmtId="164" xfId="0" applyAlignment="1" applyBorder="1" applyFont="1" applyNumberFormat="1">
      <alignment vertical="center"/>
    </xf>
    <xf borderId="71" fillId="6" fontId="3" numFmtId="164" xfId="0" applyAlignment="1" applyBorder="1" applyFont="1" applyNumberFormat="1">
      <alignment vertical="center"/>
    </xf>
    <xf borderId="107" fillId="6" fontId="3" numFmtId="165" xfId="0" applyAlignment="1" applyBorder="1" applyFont="1" applyNumberFormat="1">
      <alignment vertical="center"/>
    </xf>
    <xf borderId="70" fillId="6" fontId="3" numFmtId="165" xfId="0" applyAlignment="1" applyBorder="1" applyFont="1" applyNumberFormat="1">
      <alignment vertical="center"/>
    </xf>
    <xf borderId="71" fillId="6" fontId="1" numFmtId="164" xfId="0" applyAlignment="1" applyBorder="1" applyFont="1" applyNumberFormat="1">
      <alignment vertical="center"/>
    </xf>
    <xf borderId="107" fillId="6" fontId="1" numFmtId="165" xfId="0" applyAlignment="1" applyBorder="1" applyFont="1" applyNumberFormat="1">
      <alignment vertical="center"/>
    </xf>
    <xf borderId="66" fillId="6" fontId="1" numFmtId="165" xfId="0" applyAlignment="1" applyBorder="1" applyFont="1" applyNumberFormat="1">
      <alignment vertical="center"/>
    </xf>
    <xf borderId="66" fillId="0" fontId="1" numFmtId="164" xfId="0" applyAlignment="1" applyBorder="1" applyFont="1" applyNumberFormat="1">
      <alignment vertical="center"/>
    </xf>
    <xf borderId="27" fillId="0" fontId="1" numFmtId="164" xfId="0" applyAlignment="1" applyBorder="1" applyFont="1" applyNumberFormat="1">
      <alignment horizontal="center" vertical="center"/>
    </xf>
    <xf borderId="28" fillId="0" fontId="1" numFmtId="164" xfId="0" applyAlignment="1" applyBorder="1" applyFont="1" applyNumberFormat="1">
      <alignment horizontal="center" vertical="center"/>
    </xf>
    <xf borderId="104" fillId="0" fontId="1" numFmtId="165" xfId="0" applyAlignment="1" applyBorder="1" applyFont="1" applyNumberFormat="1">
      <alignment vertical="center"/>
    </xf>
    <xf borderId="29" fillId="6" fontId="1" numFmtId="164" xfId="0" applyAlignment="1" applyBorder="1" applyFont="1" applyNumberFormat="1">
      <alignment vertical="center"/>
    </xf>
    <xf borderId="70" fillId="6" fontId="1" numFmtId="165" xfId="0" applyAlignment="1" applyBorder="1" applyFont="1" applyNumberFormat="1">
      <alignment vertical="center"/>
    </xf>
    <xf borderId="27" fillId="0" fontId="1" numFmtId="167" xfId="0" applyAlignment="1" applyBorder="1" applyFont="1" applyNumberFormat="1">
      <alignment vertical="center"/>
    </xf>
    <xf borderId="108" fillId="0" fontId="4" numFmtId="0" xfId="0" applyAlignment="1" applyBorder="1" applyFont="1">
      <alignment vertical="center"/>
    </xf>
    <xf borderId="57" fillId="2" fontId="3" numFmtId="164" xfId="0" applyAlignment="1" applyBorder="1" applyFont="1" applyNumberFormat="1">
      <alignment horizontal="center" shrinkToFit="0" vertical="center" wrapText="1"/>
    </xf>
    <xf borderId="58" fillId="5" fontId="1" numFmtId="164" xfId="0" applyAlignment="1" applyBorder="1" applyFont="1" applyNumberFormat="1">
      <alignment horizontal="center" vertical="center"/>
    </xf>
    <xf borderId="21" fillId="5" fontId="1" numFmtId="164" xfId="0" applyAlignment="1" applyBorder="1" applyFont="1" applyNumberFormat="1">
      <alignment horizontal="center" vertical="center"/>
    </xf>
    <xf borderId="22" fillId="5" fontId="1" numFmtId="164" xfId="0" applyAlignment="1" applyBorder="1" applyFont="1" applyNumberFormat="1">
      <alignment horizontal="center" vertical="center"/>
    </xf>
    <xf borderId="21" fillId="5" fontId="1" numFmtId="164" xfId="0" applyAlignment="1" applyBorder="1" applyFont="1" applyNumberFormat="1">
      <alignment vertical="center"/>
    </xf>
    <xf borderId="22" fillId="5" fontId="1" numFmtId="9" xfId="0" applyAlignment="1" applyBorder="1" applyFont="1" applyNumberFormat="1">
      <alignment vertical="center"/>
    </xf>
    <xf borderId="71" fillId="5" fontId="3" numFmtId="165" xfId="0" applyAlignment="1" applyBorder="1" applyFont="1" applyNumberFormat="1">
      <alignment vertical="center"/>
    </xf>
    <xf borderId="71" fillId="5" fontId="1" numFmtId="165" xfId="0" applyAlignment="1" applyBorder="1" applyFont="1" applyNumberFormat="1">
      <alignment vertical="center"/>
    </xf>
    <xf borderId="63" fillId="5" fontId="1" numFmtId="165" xfId="0" applyAlignment="1" applyBorder="1" applyFont="1" applyNumberFormat="1">
      <alignment vertical="center"/>
    </xf>
    <xf borderId="21" fillId="5" fontId="1" numFmtId="166" xfId="0" applyAlignment="1" applyBorder="1" applyFont="1" applyNumberFormat="1">
      <alignment vertical="center"/>
    </xf>
    <xf borderId="106" fillId="5" fontId="3" numFmtId="165" xfId="0" applyAlignment="1" applyBorder="1" applyFont="1" applyNumberFormat="1">
      <alignment vertical="center"/>
    </xf>
    <xf borderId="62" fillId="5" fontId="3" numFmtId="165" xfId="0" applyAlignment="1" applyBorder="1" applyFont="1" applyNumberFormat="1">
      <alignment vertical="center"/>
    </xf>
    <xf borderId="24" fillId="5" fontId="1" numFmtId="164" xfId="0" applyAlignment="1" applyBorder="1" applyFont="1" applyNumberFormat="1">
      <alignment vertical="center"/>
    </xf>
    <xf borderId="105" fillId="5" fontId="1" numFmtId="164" xfId="0" applyAlignment="1" applyBorder="1" applyFont="1" applyNumberFormat="1">
      <alignment vertical="center"/>
    </xf>
    <xf borderId="20" fillId="5" fontId="1" numFmtId="164" xfId="0" applyAlignment="1" applyBorder="1" applyFont="1" applyNumberFormat="1">
      <alignment vertical="center"/>
    </xf>
    <xf borderId="107" fillId="5" fontId="3" numFmtId="165" xfId="0" applyAlignment="1" applyBorder="1" applyFont="1" applyNumberFormat="1">
      <alignment vertical="center"/>
    </xf>
    <xf borderId="107" fillId="5" fontId="1" numFmtId="165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vertical="center"/>
    </xf>
    <xf borderId="42" fillId="0" fontId="1" numFmtId="164" xfId="0" applyAlignment="1" applyBorder="1" applyFont="1" applyNumberFormat="1">
      <alignment horizontal="center" vertical="center"/>
    </xf>
    <xf borderId="43" fillId="0" fontId="1" numFmtId="164" xfId="0" applyAlignment="1" applyBorder="1" applyFont="1" applyNumberFormat="1">
      <alignment horizontal="center" vertical="center"/>
    </xf>
    <xf borderId="42" fillId="0" fontId="1" numFmtId="166" xfId="0" applyAlignment="1" applyBorder="1" applyFont="1" applyNumberFormat="1">
      <alignment vertical="center"/>
    </xf>
    <xf borderId="109" fillId="0" fontId="1" numFmtId="164" xfId="0" applyAlignment="1" applyBorder="1" applyFont="1" applyNumberFormat="1">
      <alignment vertical="center"/>
    </xf>
    <xf borderId="110" fillId="0" fontId="1" numFmtId="165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vertical="center"/>
    </xf>
    <xf borderId="111" fillId="0" fontId="1" numFmtId="165" xfId="0" applyAlignment="1" applyBorder="1" applyFont="1" applyNumberFormat="1">
      <alignment vertical="center"/>
    </xf>
    <xf borderId="49" fillId="2" fontId="1" numFmtId="164" xfId="0" applyAlignment="1" applyBorder="1" applyFont="1" applyNumberFormat="1">
      <alignment horizontal="center" shrinkToFit="0" vertical="center" wrapText="1"/>
    </xf>
    <xf borderId="10" fillId="3" fontId="3" numFmtId="164" xfId="0" applyAlignment="1" applyBorder="1" applyFont="1" applyNumberFormat="1">
      <alignment horizontal="center" vertical="center"/>
    </xf>
    <xf borderId="19" fillId="3" fontId="3" numFmtId="164" xfId="0" applyAlignment="1" applyBorder="1" applyFont="1" applyNumberFormat="1">
      <alignment horizontal="center" vertical="center"/>
    </xf>
    <xf borderId="18" fillId="3" fontId="3" numFmtId="165" xfId="0" applyAlignment="1" applyBorder="1" applyFont="1" applyNumberFormat="1">
      <alignment horizontal="center" vertical="center"/>
    </xf>
    <xf borderId="112" fillId="4" fontId="3" numFmtId="164" xfId="0" applyAlignment="1" applyBorder="1" applyFont="1" applyNumberFormat="1">
      <alignment horizontal="center" vertical="center"/>
    </xf>
    <xf borderId="113" fillId="4" fontId="3" numFmtId="164" xfId="0" applyAlignment="1" applyBorder="1" applyFont="1" applyNumberFormat="1">
      <alignment horizontal="center" vertical="center"/>
    </xf>
    <xf borderId="89" fillId="4" fontId="3" numFmtId="164" xfId="0" applyAlignment="1" applyBorder="1" applyFont="1" applyNumberFormat="1">
      <alignment vertical="center"/>
    </xf>
    <xf borderId="87" fillId="4" fontId="3" numFmtId="164" xfId="0" applyAlignment="1" applyBorder="1" applyFont="1" applyNumberFormat="1">
      <alignment vertical="center"/>
    </xf>
    <xf borderId="88" fillId="4" fontId="3" numFmtId="164" xfId="0" applyAlignment="1" applyBorder="1" applyFont="1" applyNumberFormat="1">
      <alignment vertical="center"/>
    </xf>
    <xf borderId="89" fillId="4" fontId="3" numFmtId="9" xfId="0" applyAlignment="1" applyBorder="1" applyFont="1" applyNumberFormat="1">
      <alignment vertical="center"/>
    </xf>
    <xf borderId="82" fillId="4" fontId="3" numFmtId="164" xfId="0" applyAlignment="1" applyBorder="1" applyFont="1" applyNumberFormat="1">
      <alignment vertical="center"/>
    </xf>
    <xf borderId="114" fillId="4" fontId="3" numFmtId="164" xfId="0" applyAlignment="1" applyBorder="1" applyFont="1" applyNumberFormat="1">
      <alignment vertical="center"/>
    </xf>
    <xf borderId="89" fillId="4" fontId="3" numFmtId="165" xfId="0" applyAlignment="1" applyBorder="1" applyFont="1" applyNumberFormat="1">
      <alignment vertical="center"/>
    </xf>
    <xf borderId="84" fillId="4" fontId="3" numFmtId="165" xfId="0" applyAlignment="1" applyBorder="1" applyFont="1" applyNumberFormat="1">
      <alignment vertical="center"/>
    </xf>
    <xf borderId="115" fillId="0" fontId="4" numFmtId="0" xfId="0" applyAlignment="1" applyBorder="1" applyFont="1">
      <alignment vertical="center"/>
    </xf>
    <xf borderId="65" fillId="2" fontId="1" numFmtId="164" xfId="0" applyAlignment="1" applyBorder="1" applyFont="1" applyNumberFormat="1">
      <alignment horizontal="center" vertical="center"/>
    </xf>
    <xf borderId="116" fillId="5" fontId="3" numFmtId="164" xfId="0" applyAlignment="1" applyBorder="1" applyFont="1" applyNumberFormat="1">
      <alignment horizontal="center" vertical="center"/>
    </xf>
    <xf borderId="67" fillId="5" fontId="3" numFmtId="164" xfId="0" applyAlignment="1" applyBorder="1" applyFont="1" applyNumberFormat="1">
      <alignment vertical="center"/>
    </xf>
    <xf borderId="27" fillId="5" fontId="3" numFmtId="164" xfId="0" applyAlignment="1" applyBorder="1" applyFont="1" applyNumberFormat="1">
      <alignment vertical="center"/>
    </xf>
    <xf borderId="116" fillId="2" fontId="1" numFmtId="164" xfId="0" applyAlignment="1" applyBorder="1" applyFont="1" applyNumberFormat="1">
      <alignment horizontal="center" vertical="center"/>
    </xf>
    <xf borderId="32" fillId="0" fontId="1" numFmtId="164" xfId="0" applyAlignment="1" applyBorder="1" applyFont="1" applyNumberFormat="1">
      <alignment vertical="center"/>
    </xf>
    <xf borderId="32" fillId="0" fontId="1" numFmtId="166" xfId="0" applyAlignment="1" applyBorder="1" applyFont="1" applyNumberFormat="1">
      <alignment vertical="center"/>
    </xf>
    <xf borderId="117" fillId="2" fontId="1" numFmtId="164" xfId="0" applyAlignment="1" applyBorder="1" applyFont="1" applyNumberFormat="1">
      <alignment horizontal="center" vertical="center"/>
    </xf>
    <xf borderId="43" fillId="0" fontId="1" numFmtId="164" xfId="0" applyAlignment="1" applyBorder="1" applyFont="1" applyNumberFormat="1">
      <alignment vertical="center"/>
    </xf>
    <xf borderId="118" fillId="0" fontId="1" numFmtId="164" xfId="0" applyAlignment="1" applyBorder="1" applyFont="1" applyNumberFormat="1">
      <alignment vertical="center"/>
    </xf>
    <xf borderId="19" fillId="0" fontId="6" numFmtId="164" xfId="0" applyAlignment="1" applyBorder="1" applyFont="1" applyNumberFormat="1">
      <alignment vertical="center"/>
    </xf>
    <xf borderId="119" fillId="0" fontId="1" numFmtId="164" xfId="0" applyAlignment="1" applyBorder="1" applyFont="1" applyNumberFormat="1">
      <alignment vertical="center"/>
    </xf>
    <xf borderId="119" fillId="0" fontId="1" numFmtId="164" xfId="0" applyAlignment="1" applyBorder="1" applyFont="1" applyNumberFormat="1">
      <alignment horizontal="center" vertical="center"/>
    </xf>
    <xf borderId="119" fillId="0" fontId="1" numFmtId="166" xfId="0" applyAlignment="1" applyBorder="1" applyFont="1" applyNumberFormat="1">
      <alignment vertical="center"/>
    </xf>
    <xf borderId="120" fillId="0" fontId="1" numFmtId="164" xfId="0" applyAlignment="1" applyBorder="1" applyFont="1" applyNumberFormat="1">
      <alignment vertical="center"/>
    </xf>
    <xf borderId="119" fillId="0" fontId="1" numFmtId="165" xfId="0" applyAlignment="1" applyBorder="1" applyFont="1" applyNumberFormat="1">
      <alignment vertical="center"/>
    </xf>
    <xf borderId="66" fillId="5" fontId="1" numFmtId="164" xfId="0" applyAlignment="1" applyBorder="1" applyFont="1" applyNumberFormat="1">
      <alignment vertical="center"/>
    </xf>
    <xf borderId="116" fillId="5" fontId="1" numFmtId="164" xfId="0" applyAlignment="1" applyBorder="1" applyFont="1" applyNumberFormat="1">
      <alignment horizontal="center" vertical="center"/>
    </xf>
    <xf borderId="67" fillId="5" fontId="1" numFmtId="164" xfId="0" applyAlignment="1" applyBorder="1" applyFont="1" applyNumberFormat="1">
      <alignment vertical="center"/>
    </xf>
    <xf borderId="68" fillId="5" fontId="1" numFmtId="164" xfId="0" applyAlignment="1" applyBorder="1" applyFont="1" applyNumberFormat="1">
      <alignment vertical="center"/>
    </xf>
    <xf borderId="67" fillId="5" fontId="1" numFmtId="165" xfId="0" applyAlignment="1" applyBorder="1" applyFont="1" applyNumberFormat="1">
      <alignment vertical="center"/>
    </xf>
    <xf borderId="67" fillId="6" fontId="1" numFmtId="164" xfId="0" applyAlignment="1" applyBorder="1" applyFont="1" applyNumberFormat="1">
      <alignment vertical="center"/>
    </xf>
    <xf borderId="77" fillId="6" fontId="1" numFmtId="164" xfId="0" applyAlignment="1" applyBorder="1" applyFont="1" applyNumberFormat="1">
      <alignment vertical="center"/>
    </xf>
    <xf borderId="82" fillId="2" fontId="1" numFmtId="164" xfId="0" applyAlignment="1" applyBorder="1" applyFont="1" applyNumberFormat="1">
      <alignment horizontal="center" shrinkToFit="0" vertical="center" wrapText="1"/>
    </xf>
    <xf borderId="121" fillId="4" fontId="3" numFmtId="9" xfId="0" applyAlignment="1" applyBorder="1" applyFont="1" applyNumberFormat="1">
      <alignment vertical="center"/>
    </xf>
    <xf borderId="57" fillId="2" fontId="1" numFmtId="164" xfId="0" applyAlignment="1" applyBorder="1" applyFont="1" applyNumberFormat="1">
      <alignment horizontal="center" shrinkToFit="0" vertical="center" wrapText="1"/>
    </xf>
    <xf borderId="122" fillId="5" fontId="1" numFmtId="9" xfId="0" applyAlignment="1" applyBorder="1" applyFont="1" applyNumberFormat="1">
      <alignment vertical="center"/>
    </xf>
    <xf borderId="23" fillId="5" fontId="1" numFmtId="164" xfId="0" applyAlignment="1" applyBorder="1" applyFont="1" applyNumberFormat="1">
      <alignment vertical="center"/>
    </xf>
    <xf borderId="71" fillId="0" fontId="1" numFmtId="164" xfId="0" applyAlignment="1" applyBorder="1" applyFont="1" applyNumberFormat="1">
      <alignment horizontal="center" vertical="center"/>
    </xf>
    <xf borderId="122" fillId="6" fontId="1" numFmtId="9" xfId="0" applyAlignment="1" applyBorder="1" applyFont="1" applyNumberFormat="1">
      <alignment vertical="center"/>
    </xf>
    <xf borderId="123" fillId="5" fontId="1" numFmtId="9" xfId="0" applyAlignment="1" applyBorder="1" applyFont="1" applyNumberFormat="1">
      <alignment vertical="center"/>
    </xf>
    <xf borderId="62" fillId="5" fontId="1" numFmtId="165" xfId="0" applyAlignment="1" applyBorder="1" applyFont="1" applyNumberFormat="1">
      <alignment vertical="center"/>
    </xf>
    <xf borderId="41" fillId="2" fontId="1" numFmtId="164" xfId="0" applyAlignment="1" applyBorder="1" applyFont="1" applyNumberFormat="1">
      <alignment horizontal="center" shrinkToFit="0" vertical="center" wrapText="1"/>
    </xf>
    <xf borderId="41" fillId="2" fontId="1" numFmtId="164" xfId="0" applyAlignment="1" applyBorder="1" applyFont="1" applyNumberFormat="1">
      <alignment horizontal="center" vertical="center"/>
    </xf>
    <xf borderId="29" fillId="5" fontId="1" numFmtId="164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horizontal="center" vertical="center"/>
    </xf>
    <xf borderId="18" fillId="6" fontId="1" numFmtId="164" xfId="0" applyAlignment="1" applyBorder="1" applyFont="1" applyNumberFormat="1">
      <alignment vertical="center"/>
    </xf>
    <xf borderId="42" fillId="6" fontId="1" numFmtId="164" xfId="0" applyAlignment="1" applyBorder="1" applyFont="1" applyNumberFormat="1">
      <alignment horizontal="center" vertical="center"/>
    </xf>
    <xf borderId="77" fillId="6" fontId="1" numFmtId="164" xfId="0" applyAlignment="1" applyBorder="1" applyFont="1" applyNumberFormat="1">
      <alignment horizontal="center" vertical="center"/>
    </xf>
    <xf borderId="42" fillId="6" fontId="1" numFmtId="164" xfId="0" applyAlignment="1" applyBorder="1" applyFont="1" applyNumberFormat="1">
      <alignment vertical="center"/>
    </xf>
    <xf borderId="124" fillId="6" fontId="1" numFmtId="9" xfId="0" applyAlignment="1" applyBorder="1" applyFont="1" applyNumberFormat="1">
      <alignment vertical="center"/>
    </xf>
    <xf borderId="44" fillId="6" fontId="1" numFmtId="164" xfId="0" applyAlignment="1" applyBorder="1" applyFont="1" applyNumberFormat="1">
      <alignment vertical="center"/>
    </xf>
    <xf borderId="109" fillId="6" fontId="1" numFmtId="164" xfId="0" applyAlignment="1" applyBorder="1" applyFont="1" applyNumberFormat="1">
      <alignment vertical="center"/>
    </xf>
    <xf borderId="125" fillId="6" fontId="1" numFmtId="165" xfId="0" applyAlignment="1" applyBorder="1" applyFont="1" applyNumberFormat="1">
      <alignment vertical="center"/>
    </xf>
    <xf borderId="80" fillId="6" fontId="1" numFmtId="165" xfId="0" applyAlignment="1" applyBorder="1" applyFont="1" applyNumberFormat="1">
      <alignment vertical="center"/>
    </xf>
    <xf borderId="16" fillId="6" fontId="1" numFmtId="164" xfId="0" applyAlignment="1" applyBorder="1" applyFont="1" applyNumberFormat="1">
      <alignment vertical="center"/>
    </xf>
    <xf borderId="126" fillId="6" fontId="1" numFmtId="165" xfId="0" applyAlignment="1" applyBorder="1" applyFont="1" applyNumberFormat="1">
      <alignment vertical="center"/>
    </xf>
    <xf borderId="18" fillId="6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168" xfId="0" applyAlignment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vertical="center"/>
    </xf>
    <xf borderId="0" fillId="0" fontId="1" numFmtId="168" xfId="0" applyAlignment="1" applyFont="1" applyNumberFormat="1">
      <alignment horizontal="right" vertical="center"/>
    </xf>
    <xf borderId="127" fillId="7" fontId="3" numFmtId="166" xfId="0" applyAlignment="1" applyBorder="1" applyFill="1" applyFont="1" applyNumberFormat="1">
      <alignment horizontal="center" shrinkToFit="0" vertical="center" wrapText="1"/>
    </xf>
    <xf borderId="128" fillId="7" fontId="3" numFmtId="164" xfId="0" applyAlignment="1" applyBorder="1" applyFont="1" applyNumberFormat="1">
      <alignment horizontal="center" vertical="center"/>
    </xf>
    <xf borderId="129" fillId="7" fontId="3" numFmtId="164" xfId="0" applyAlignment="1" applyBorder="1" applyFont="1" applyNumberFormat="1">
      <alignment horizontal="center" vertical="center"/>
    </xf>
    <xf borderId="130" fillId="7" fontId="3" numFmtId="164" xfId="0" applyAlignment="1" applyBorder="1" applyFont="1" applyNumberFormat="1">
      <alignment horizontal="center" vertical="center"/>
    </xf>
    <xf borderId="82" fillId="3" fontId="3" numFmtId="168" xfId="0" applyAlignment="1" applyBorder="1" applyFont="1" applyNumberFormat="1">
      <alignment horizontal="center" vertical="center"/>
    </xf>
    <xf borderId="131" fillId="3" fontId="3" numFmtId="168" xfId="0" applyAlignment="1" applyBorder="1" applyFont="1" applyNumberFormat="1">
      <alignment horizontal="center" vertical="center"/>
    </xf>
    <xf borderId="132" fillId="3" fontId="3" numFmtId="166" xfId="0" applyAlignment="1" applyBorder="1" applyFont="1" applyNumberFormat="1">
      <alignment horizontal="center" vertical="center"/>
    </xf>
    <xf borderId="84" fillId="3" fontId="1" numFmtId="0" xfId="0" applyAlignment="1" applyBorder="1" applyFont="1">
      <alignment horizontal="center" vertical="center"/>
    </xf>
    <xf borderId="71" fillId="8" fontId="5" numFmtId="0" xfId="0" applyAlignment="1" applyBorder="1" applyFill="1" applyFont="1">
      <alignment horizontal="center" vertical="center"/>
    </xf>
    <xf borderId="104" fillId="0" fontId="1" numFmtId="166" xfId="0" applyAlignment="1" applyBorder="1" applyFont="1" applyNumberFormat="1">
      <alignment vertical="center"/>
    </xf>
    <xf borderId="133" fillId="0" fontId="1" numFmtId="166" xfId="0" applyAlignment="1" applyBorder="1" applyFont="1" applyNumberFormat="1">
      <alignment vertical="center"/>
    </xf>
    <xf borderId="28" fillId="0" fontId="1" numFmtId="166" xfId="0" applyAlignment="1" applyBorder="1" applyFont="1" applyNumberFormat="1">
      <alignment vertical="center"/>
    </xf>
    <xf borderId="134" fillId="0" fontId="1" numFmtId="166" xfId="0" applyAlignment="1" applyBorder="1" applyFont="1" applyNumberFormat="1">
      <alignment vertical="center"/>
    </xf>
    <xf borderId="33" fillId="0" fontId="1" numFmtId="168" xfId="0" applyAlignment="1" applyBorder="1" applyFont="1" applyNumberFormat="1">
      <alignment vertical="center"/>
    </xf>
    <xf borderId="28" fillId="0" fontId="1" numFmtId="168" xfId="0" applyAlignment="1" applyBorder="1" applyFont="1" applyNumberFormat="1">
      <alignment vertical="center"/>
    </xf>
    <xf borderId="135" fillId="0" fontId="3" numFmtId="168" xfId="0" applyAlignment="1" applyBorder="1" applyFont="1" applyNumberFormat="1">
      <alignment vertical="center"/>
    </xf>
    <xf borderId="66" fillId="0" fontId="3" numFmtId="9" xfId="0" applyAlignment="1" applyBorder="1" applyFont="1" applyNumberFormat="1">
      <alignment vertical="center"/>
    </xf>
    <xf borderId="71" fillId="0" fontId="5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71" fillId="0" fontId="5" numFmtId="168" xfId="0" applyAlignment="1" applyBorder="1" applyFont="1" applyNumberFormat="1">
      <alignment vertical="center"/>
    </xf>
    <xf borderId="71" fillId="0" fontId="5" numFmtId="0" xfId="0" applyAlignment="1" applyBorder="1" applyFont="1">
      <alignment shrinkToFit="0" vertical="center" wrapText="1"/>
    </xf>
    <xf borderId="127" fillId="9" fontId="3" numFmtId="164" xfId="0" applyAlignment="1" applyBorder="1" applyFill="1" applyFont="1" applyNumberFormat="1">
      <alignment horizontal="center" vertical="center"/>
    </xf>
    <xf borderId="129" fillId="9" fontId="3" numFmtId="164" xfId="0" applyAlignment="1" applyBorder="1" applyFont="1" applyNumberFormat="1">
      <alignment vertical="center"/>
    </xf>
    <xf borderId="128" fillId="9" fontId="3" numFmtId="166" xfId="0" applyAlignment="1" applyBorder="1" applyFont="1" applyNumberFormat="1">
      <alignment horizontal="center" vertical="center"/>
    </xf>
    <xf borderId="130" fillId="9" fontId="3" numFmtId="164" xfId="0" applyAlignment="1" applyBorder="1" applyFont="1" applyNumberFormat="1">
      <alignment vertical="center"/>
    </xf>
    <xf borderId="19" fillId="9" fontId="3" numFmtId="168" xfId="0" applyAlignment="1" applyBorder="1" applyFont="1" applyNumberFormat="1">
      <alignment vertical="center"/>
    </xf>
    <xf borderId="77" fillId="9" fontId="3" numFmtId="168" xfId="0" applyAlignment="1" applyBorder="1" applyFont="1" applyNumberFormat="1">
      <alignment vertical="center"/>
    </xf>
    <xf borderId="136" fillId="9" fontId="3" numFmtId="168" xfId="0" applyAlignment="1" applyBorder="1" applyFont="1" applyNumberFormat="1">
      <alignment vertical="center"/>
    </xf>
    <xf borderId="18" fillId="9" fontId="3" numFmtId="9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81" fillId="10" fontId="3" numFmtId="164" xfId="0" applyAlignment="1" applyBorder="1" applyFill="1" applyFont="1" applyNumberFormat="1">
      <alignment vertical="center"/>
    </xf>
    <xf borderId="0" fillId="0" fontId="3" numFmtId="168" xfId="0" applyAlignment="1" applyFont="1" applyNumberFormat="1">
      <alignment vertical="center"/>
    </xf>
    <xf borderId="71" fillId="9" fontId="3" numFmtId="9" xfId="0" applyAlignment="1" applyBorder="1" applyFont="1" applyNumberFormat="1">
      <alignment vertical="center"/>
    </xf>
    <xf borderId="128" fillId="9" fontId="3" numFmtId="164" xfId="0" applyAlignment="1" applyBorder="1" applyFont="1" applyNumberFormat="1">
      <alignment vertical="center"/>
    </xf>
    <xf borderId="0" fillId="0" fontId="3" numFmtId="9" xfId="0" applyAlignment="1" applyFont="1" applyNumberFormat="1">
      <alignment vertical="center"/>
    </xf>
    <xf borderId="82" fillId="7" fontId="3" numFmtId="168" xfId="0" applyAlignment="1" applyBorder="1" applyFont="1" applyNumberFormat="1">
      <alignment horizontal="center" vertical="center"/>
    </xf>
    <xf borderId="131" fillId="7" fontId="3" numFmtId="168" xfId="0" applyAlignment="1" applyBorder="1" applyFont="1" applyNumberFormat="1">
      <alignment horizontal="center" vertical="center"/>
    </xf>
    <xf borderId="132" fillId="7" fontId="3" numFmtId="166" xfId="0" applyAlignment="1" applyBorder="1" applyFont="1" applyNumberFormat="1">
      <alignment horizontal="center" vertical="center"/>
    </xf>
    <xf borderId="84" fillId="7" fontId="1" numFmtId="0" xfId="0" applyAlignment="1" applyBorder="1" applyFont="1">
      <alignment horizontal="center" vertical="center"/>
    </xf>
    <xf borderId="71" fillId="6" fontId="5" numFmtId="0" xfId="0" applyAlignment="1" applyBorder="1" applyFont="1">
      <alignment vertical="center"/>
    </xf>
    <xf borderId="0" fillId="0" fontId="9" numFmtId="168" xfId="0" applyAlignment="1" applyFont="1" applyNumberFormat="1">
      <alignment vertical="center"/>
    </xf>
    <xf borderId="0" fillId="0" fontId="10" numFmtId="168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10" numFmtId="168" xfId="0" applyAlignment="1" applyFont="1" applyNumberFormat="1">
      <alignment horizontal="left" vertical="center"/>
    </xf>
    <xf borderId="0" fillId="0" fontId="10" numFmtId="169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9" numFmtId="168" xfId="0" applyAlignment="1" applyFont="1" applyNumberFormat="1">
      <alignment horizontal="left" vertical="center"/>
    </xf>
    <xf borderId="71" fillId="11" fontId="9" numFmtId="168" xfId="0" applyAlignment="1" applyBorder="1" applyFill="1" applyFont="1" applyNumberFormat="1">
      <alignment horizontal="center" vertical="center"/>
    </xf>
    <xf borderId="71" fillId="11" fontId="9" numFmtId="166" xfId="0" applyAlignment="1" applyBorder="1" applyFont="1" applyNumberFormat="1">
      <alignment horizontal="center" vertical="center"/>
    </xf>
    <xf borderId="71" fillId="11" fontId="9" numFmtId="169" xfId="0" applyAlignment="1" applyBorder="1" applyFont="1" applyNumberForma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71" fillId="0" fontId="11" numFmtId="164" xfId="0" applyAlignment="1" applyBorder="1" applyFont="1" applyNumberFormat="1">
      <alignment vertical="center"/>
    </xf>
    <xf borderId="71" fillId="0" fontId="5" numFmtId="164" xfId="0" applyAlignment="1" applyBorder="1" applyFont="1" applyNumberFormat="1">
      <alignment vertical="center"/>
    </xf>
    <xf borderId="71" fillId="0" fontId="11" numFmtId="168" xfId="0" applyAlignment="1" applyBorder="1" applyFont="1" applyNumberFormat="1">
      <alignment vertical="center"/>
    </xf>
    <xf borderId="71" fillId="0" fontId="10" numFmtId="168" xfId="0" applyAlignment="1" applyBorder="1" applyFont="1" applyNumberFormat="1">
      <alignment horizontal="left" vertical="center"/>
    </xf>
    <xf borderId="71" fillId="0" fontId="10" numFmtId="169" xfId="0" applyAlignment="1" applyBorder="1" applyFont="1" applyNumberFormat="1">
      <alignment horizontal="center" vertical="center"/>
    </xf>
    <xf borderId="0" fillId="0" fontId="10" numFmtId="169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71" fillId="0" fontId="5" numFmtId="0" xfId="0" applyAlignment="1" applyBorder="1" applyFont="1">
      <alignment horizontal="left" vertical="center"/>
    </xf>
    <xf borderId="71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71" fillId="0" fontId="5" numFmtId="168" xfId="0" applyAlignment="1" applyBorder="1" applyFont="1" applyNumberFormat="1">
      <alignment horizontal="left" vertical="center"/>
    </xf>
    <xf borderId="71" fillId="0" fontId="11" numFmtId="0" xfId="0" applyAlignment="1" applyBorder="1" applyFont="1">
      <alignment vertical="center"/>
    </xf>
    <xf borderId="71" fillId="0" fontId="11" numFmtId="0" xfId="0" applyAlignment="1" applyBorder="1" applyFont="1">
      <alignment horizontal="left" vertical="center"/>
    </xf>
    <xf borderId="71" fillId="0" fontId="5" numFmtId="166" xfId="0" applyAlignment="1" applyBorder="1" applyFont="1" applyNumberFormat="1">
      <alignment vertical="center"/>
    </xf>
    <xf borderId="71" fillId="11" fontId="11" numFmtId="0" xfId="0" applyAlignment="1" applyBorder="1" applyFont="1">
      <alignment vertical="center"/>
    </xf>
    <xf borderId="71" fillId="11" fontId="11" numFmtId="168" xfId="0" applyAlignment="1" applyBorder="1" applyFont="1" applyNumberFormat="1">
      <alignment vertical="center"/>
    </xf>
    <xf borderId="71" fillId="11" fontId="13" numFmtId="168" xfId="0" applyAlignment="1" applyBorder="1" applyFont="1" applyNumberFormat="1">
      <alignment horizontal="left" vertical="center"/>
    </xf>
    <xf borderId="85" fillId="2" fontId="3" numFmtId="164" xfId="0" applyAlignment="1" applyBorder="1" applyFont="1" applyNumberFormat="1">
      <alignment horizontal="center" vertical="center"/>
    </xf>
    <xf borderId="137" fillId="2" fontId="3" numFmtId="164" xfId="0" applyAlignment="1" applyBorder="1" applyFont="1" applyNumberFormat="1">
      <alignment horizontal="center" vertical="center"/>
    </xf>
    <xf borderId="85" fillId="2" fontId="3" numFmtId="166" xfId="0" applyAlignment="1" applyBorder="1" applyFont="1" applyNumberFormat="1">
      <alignment horizontal="center" vertical="center"/>
    </xf>
    <xf borderId="113" fillId="2" fontId="1" numFmtId="9" xfId="0" applyAlignment="1" applyBorder="1" applyFont="1" applyNumberFormat="1">
      <alignment horizontal="center" vertical="center"/>
    </xf>
    <xf borderId="85" fillId="2" fontId="3" numFmtId="9" xfId="0" applyAlignment="1" applyBorder="1" applyFont="1" applyNumberFormat="1">
      <alignment horizontal="center" vertical="center"/>
    </xf>
    <xf borderId="7" fillId="3" fontId="3" numFmtId="164" xfId="0" applyAlignment="1" applyBorder="1" applyFont="1" applyNumberFormat="1">
      <alignment horizontal="center" vertical="center"/>
    </xf>
    <xf borderId="138" fillId="0" fontId="4" numFmtId="0" xfId="0" applyAlignment="1" applyBorder="1" applyFont="1">
      <alignment vertical="center"/>
    </xf>
    <xf borderId="10" fillId="2" fontId="3" numFmtId="164" xfId="0" applyAlignment="1" applyBorder="1" applyFont="1" applyNumberFormat="1">
      <alignment horizontal="center" vertical="center"/>
    </xf>
    <xf borderId="139" fillId="2" fontId="1" numFmtId="164" xfId="0" applyAlignment="1" applyBorder="1" applyFont="1" applyNumberFormat="1">
      <alignment horizontal="center" vertical="center"/>
    </xf>
    <xf borderId="90" fillId="2" fontId="1" numFmtId="166" xfId="0" applyAlignment="1" applyBorder="1" applyFont="1" applyNumberFormat="1">
      <alignment horizontal="center" vertical="center"/>
    </xf>
    <xf borderId="117" fillId="2" fontId="1" numFmtId="9" xfId="0" applyAlignment="1" applyBorder="1" applyFont="1" applyNumberFormat="1">
      <alignment horizontal="center" vertical="center"/>
    </xf>
    <xf borderId="90" fillId="2" fontId="1" numFmtId="9" xfId="0" applyAlignment="1" applyBorder="1" applyFont="1" applyNumberFormat="1">
      <alignment horizontal="center" vertical="center"/>
    </xf>
    <xf borderId="77" fillId="3" fontId="3" numFmtId="164" xfId="0" applyAlignment="1" applyBorder="1" applyFont="1" applyNumberFormat="1">
      <alignment horizontal="center" vertical="center"/>
    </xf>
    <xf borderId="140" fillId="4" fontId="3" numFmtId="9" xfId="0" applyAlignment="1" applyBorder="1" applyFont="1" applyNumberFormat="1">
      <alignment vertical="center"/>
    </xf>
    <xf borderId="95" fillId="4" fontId="3" numFmtId="168" xfId="0" applyAlignment="1" applyBorder="1" applyFont="1" applyNumberFormat="1">
      <alignment vertical="center"/>
    </xf>
    <xf borderId="101" fillId="3" fontId="3" numFmtId="164" xfId="0" applyAlignment="1" applyBorder="1" applyFont="1" applyNumberFormat="1">
      <alignment vertical="center"/>
    </xf>
    <xf borderId="98" fillId="3" fontId="3" numFmtId="164" xfId="0" applyAlignment="1" applyBorder="1" applyFont="1" applyNumberFormat="1">
      <alignment vertical="center"/>
    </xf>
    <xf borderId="99" fillId="3" fontId="3" numFmtId="9" xfId="0" applyAlignment="1" applyBorder="1" applyFont="1" applyNumberFormat="1">
      <alignment vertical="center"/>
    </xf>
    <xf borderId="99" fillId="3" fontId="3" numFmtId="164" xfId="0" applyAlignment="1" applyBorder="1" applyFont="1" applyNumberFormat="1">
      <alignment horizontal="center" vertical="center"/>
    </xf>
    <xf borderId="102" fillId="4" fontId="3" numFmtId="164" xfId="0" applyAlignment="1" applyBorder="1" applyFont="1" applyNumberFormat="1">
      <alignment horizontal="center" vertical="center"/>
    </xf>
    <xf borderId="116" fillId="5" fontId="1" numFmtId="9" xfId="0" applyAlignment="1" applyBorder="1" applyFont="1" applyNumberFormat="1">
      <alignment vertical="center"/>
    </xf>
    <xf borderId="21" fillId="5" fontId="1" numFmtId="168" xfId="0" applyAlignment="1" applyBorder="1" applyFont="1" applyNumberFormat="1">
      <alignment vertical="center"/>
    </xf>
    <xf borderId="106" fillId="5" fontId="1" numFmtId="9" xfId="0" applyAlignment="1" applyBorder="1" applyFont="1" applyNumberFormat="1">
      <alignment vertical="center"/>
    </xf>
    <xf borderId="106" fillId="5" fontId="1" numFmtId="164" xfId="0" applyAlignment="1" applyBorder="1" applyFont="1" applyNumberFormat="1">
      <alignment horizontal="center" vertical="center"/>
    </xf>
    <xf borderId="63" fillId="5" fontId="1" numFmtId="164" xfId="0" applyAlignment="1" applyBorder="1" applyFont="1" applyNumberFormat="1">
      <alignment horizontal="center" vertical="center"/>
    </xf>
    <xf borderId="116" fillId="6" fontId="1" numFmtId="9" xfId="0" applyAlignment="1" applyBorder="1" applyFont="1" applyNumberFormat="1">
      <alignment vertical="center"/>
    </xf>
    <xf borderId="27" fillId="6" fontId="1" numFmtId="168" xfId="0" applyAlignment="1" applyBorder="1" applyFont="1" applyNumberFormat="1">
      <alignment vertical="center"/>
    </xf>
    <xf borderId="107" fillId="6" fontId="1" numFmtId="9" xfId="0" applyAlignment="1" applyBorder="1" applyFont="1" applyNumberFormat="1">
      <alignment vertical="center"/>
    </xf>
    <xf borderId="107" fillId="6" fontId="1" numFmtId="164" xfId="0" applyAlignment="1" applyBorder="1" applyFont="1" applyNumberFormat="1">
      <alignment horizontal="center" vertical="center"/>
    </xf>
    <xf borderId="66" fillId="6" fontId="1" numFmtId="164" xfId="0" applyAlignment="1" applyBorder="1" applyFont="1" applyNumberFormat="1">
      <alignment horizontal="center" vertical="center"/>
    </xf>
    <xf borderId="20" fillId="2" fontId="1" numFmtId="164" xfId="0" applyAlignment="1" applyBorder="1" applyFont="1" applyNumberFormat="1">
      <alignment horizontal="center" shrinkToFit="0" vertical="center" wrapText="1"/>
    </xf>
    <xf borderId="26" fillId="5" fontId="1" numFmtId="9" xfId="0" applyAlignment="1" applyBorder="1" applyFont="1" applyNumberFormat="1">
      <alignment vertical="center"/>
    </xf>
    <xf borderId="33" fillId="2" fontId="1" numFmtId="164" xfId="0" applyAlignment="1" applyBorder="1" applyFont="1" applyNumberFormat="1">
      <alignment horizontal="center" vertical="center"/>
    </xf>
    <xf borderId="27" fillId="5" fontId="1" numFmtId="168" xfId="0" applyAlignment="1" applyBorder="1" applyFont="1" applyNumberFormat="1">
      <alignment vertical="center"/>
    </xf>
    <xf borderId="107" fillId="5" fontId="1" numFmtId="9" xfId="0" applyAlignment="1" applyBorder="1" applyFont="1" applyNumberFormat="1">
      <alignment vertical="center"/>
    </xf>
    <xf borderId="107" fillId="5" fontId="1" numFmtId="164" xfId="0" applyAlignment="1" applyBorder="1" applyFont="1" applyNumberFormat="1">
      <alignment horizontal="center" vertical="center"/>
    </xf>
    <xf borderId="66" fillId="5" fontId="1" numFmtId="164" xfId="0" applyAlignment="1" applyBorder="1" applyFont="1" applyNumberFormat="1">
      <alignment horizontal="center" vertical="center"/>
    </xf>
    <xf borderId="117" fillId="6" fontId="1" numFmtId="9" xfId="0" applyAlignment="1" applyBorder="1" applyFont="1" applyNumberFormat="1">
      <alignment vertical="center"/>
    </xf>
    <xf borderId="42" fillId="6" fontId="1" numFmtId="168" xfId="0" applyAlignment="1" applyBorder="1" applyFont="1" applyNumberFormat="1">
      <alignment vertical="center"/>
    </xf>
    <xf borderId="126" fillId="6" fontId="1" numFmtId="9" xfId="0" applyAlignment="1" applyBorder="1" applyFont="1" applyNumberFormat="1">
      <alignment vertical="center"/>
    </xf>
    <xf borderId="126" fillId="6" fontId="1" numFmtId="164" xfId="0" applyAlignment="1" applyBorder="1" applyFont="1" applyNumberFormat="1">
      <alignment horizontal="center" vertical="center"/>
    </xf>
    <xf borderId="18" fillId="6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quotePrefix="1" borderId="0" fillId="0" fontId="3" numFmtId="0" xfId="0" applyAlignment="1" applyFont="1">
      <alignment vertical="center"/>
    </xf>
    <xf borderId="141" fillId="0" fontId="10" numFmtId="0" xfId="0" applyAlignment="1" applyBorder="1" applyFont="1">
      <alignment horizontal="center" readingOrder="1" shrinkToFit="0" vertical="center" wrapText="1"/>
    </xf>
    <xf borderId="141" fillId="0" fontId="5" numFmtId="0" xfId="0" applyAlignment="1" applyBorder="1" applyFont="1">
      <alignment vertical="center"/>
    </xf>
    <xf borderId="14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65" fillId="12" fontId="10" numFmtId="0" xfId="0" applyAlignment="1" applyBorder="1" applyFill="1" applyFont="1">
      <alignment horizontal="center" shrinkToFit="0" vertical="center" wrapText="1"/>
    </xf>
    <xf borderId="104" fillId="12" fontId="10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71" fillId="12" fontId="10" numFmtId="0" xfId="0" applyAlignment="1" applyBorder="1" applyFont="1">
      <alignment horizontal="center" shrinkToFit="0" vertical="center" wrapText="1"/>
    </xf>
    <xf borderId="71" fillId="0" fontId="10" numFmtId="0" xfId="0" applyAlignment="1" applyBorder="1" applyFont="1">
      <alignment horizontal="center" shrinkToFit="0" vertical="center" wrapText="1"/>
    </xf>
    <xf borderId="71" fillId="0" fontId="10" numFmtId="164" xfId="0" applyAlignment="1" applyBorder="1" applyFont="1" applyNumberFormat="1">
      <alignment horizontal="center" readingOrder="1" shrinkToFit="0" vertical="center" wrapText="1"/>
    </xf>
    <xf borderId="71" fillId="0" fontId="5" numFmtId="164" xfId="0" applyAlignment="1" applyBorder="1" applyFont="1" applyNumberFormat="1">
      <alignment horizontal="center" vertical="center"/>
    </xf>
    <xf borderId="71" fillId="0" fontId="10" numFmtId="165" xfId="0" applyAlignment="1" applyBorder="1" applyFont="1" applyNumberFormat="1">
      <alignment horizontal="center" shrinkToFit="0" vertical="center" wrapText="1"/>
    </xf>
    <xf borderId="71" fillId="0" fontId="9" numFmtId="165" xfId="0" applyAlignment="1" applyBorder="1" applyFont="1" applyNumberFormat="1">
      <alignment horizontal="center" shrinkToFit="0" vertical="center" wrapText="1"/>
    </xf>
    <xf borderId="71" fillId="0" fontId="10" numFmtId="164" xfId="0" applyAlignment="1" applyBorder="1" applyFont="1" applyNumberFormat="1">
      <alignment horizontal="center" shrinkToFit="0" vertical="center" wrapText="1"/>
    </xf>
    <xf borderId="71" fillId="0" fontId="10" numFmtId="0" xfId="0" applyAlignment="1" applyBorder="1" applyFont="1">
      <alignment horizontal="center" readingOrder="1" shrinkToFit="0" vertical="center" wrapText="1"/>
    </xf>
    <xf borderId="71" fillId="0" fontId="10" numFmtId="1" xfId="0" applyAlignment="1" applyBorder="1" applyFont="1" applyNumberFormat="1">
      <alignment horizontal="center" readingOrder="1" shrinkToFit="0" vertical="center" wrapText="1"/>
    </xf>
    <xf borderId="0" fillId="0" fontId="5" numFmtId="164" xfId="0" applyAlignment="1" applyFont="1" applyNumberFormat="1">
      <alignment horizontal="left" vertical="center"/>
    </xf>
    <xf borderId="71" fillId="0" fontId="10" numFmtId="167" xfId="0" applyAlignment="1" applyBorder="1" applyFont="1" applyNumberFormat="1">
      <alignment horizontal="center" readingOrder="1" shrinkToFit="0" vertical="center" wrapText="1"/>
    </xf>
    <xf borderId="71" fillId="0" fontId="5" numFmtId="167" xfId="0" applyAlignment="1" applyBorder="1" applyFont="1" applyNumberFormat="1">
      <alignment horizontal="center" vertical="center"/>
    </xf>
    <xf borderId="0" fillId="0" fontId="5" numFmtId="167" xfId="0" applyAlignment="1" applyFont="1" applyNumberFormat="1">
      <alignment horizontal="left" vertical="center"/>
    </xf>
    <xf borderId="71" fillId="0" fontId="10" numFmtId="168" xfId="0" applyAlignment="1" applyBorder="1" applyFont="1" applyNumberFormat="1">
      <alignment horizontal="center" readingOrder="1" shrinkToFit="0" vertical="center" wrapText="1"/>
    </xf>
    <xf borderId="71" fillId="0" fontId="5" numFmtId="168" xfId="0" applyAlignment="1" applyBorder="1" applyFont="1" applyNumberFormat="1">
      <alignment horizontal="center" vertical="center"/>
    </xf>
    <xf borderId="0" fillId="0" fontId="5" numFmtId="168" xfId="0" applyAlignment="1" applyFont="1" applyNumberFormat="1">
      <alignment horizontal="left" vertical="center"/>
    </xf>
    <xf borderId="0" fillId="0" fontId="5" numFmtId="168" xfId="0" applyAlignment="1" applyFont="1" applyNumberFormat="1">
      <alignment vertical="center"/>
    </xf>
    <xf borderId="0" fillId="0" fontId="10" numFmtId="164" xfId="0" applyAlignment="1" applyFont="1" applyNumberFormat="1">
      <alignment horizontal="center" readingOrder="1" shrinkToFit="0" vertical="center" wrapText="1"/>
    </xf>
    <xf borderId="71" fillId="4" fontId="9" numFmtId="0" xfId="0" applyAlignment="1" applyBorder="1" applyFont="1">
      <alignment horizontal="center" shrinkToFit="0" vertical="center" wrapText="1"/>
    </xf>
    <xf borderId="71" fillId="4" fontId="9" numFmtId="164" xfId="0" applyAlignment="1" applyBorder="1" applyFont="1" applyNumberFormat="1">
      <alignment horizontal="center" shrinkToFit="0" vertical="center" wrapText="1"/>
    </xf>
    <xf borderId="71" fillId="4" fontId="9" numFmtId="165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vertical="center"/>
    </xf>
    <xf borderId="71" fillId="4" fontId="9" numFmtId="0" xfId="0" applyAlignment="1" applyBorder="1" applyFont="1">
      <alignment horizontal="center" readingOrder="1" shrinkToFit="0" vertical="center" wrapText="1"/>
    </xf>
    <xf borderId="71" fillId="4" fontId="9" numFmtId="164" xfId="0" applyAlignment="1" applyBorder="1" applyFont="1" applyNumberFormat="1">
      <alignment horizontal="center" readingOrder="1" shrinkToFit="0" vertical="center" wrapText="1"/>
    </xf>
    <xf borderId="0" fillId="0" fontId="5" numFmtId="0" xfId="0" applyAlignment="1" applyFont="1">
      <alignment horizontal="left" vertical="center"/>
    </xf>
    <xf borderId="71" fillId="4" fontId="9" numFmtId="3" xfId="0" applyAlignment="1" applyBorder="1" applyFont="1" applyNumberFormat="1">
      <alignment horizontal="center" readingOrder="1" shrinkToFit="0" vertical="center" wrapText="1"/>
    </xf>
    <xf borderId="71" fillId="4" fontId="9" numFmtId="167" xfId="0" applyAlignment="1" applyBorder="1" applyFont="1" applyNumberFormat="1">
      <alignment horizontal="center" readingOrder="1" shrinkToFit="0" vertical="center" wrapText="1"/>
    </xf>
    <xf borderId="71" fillId="4" fontId="9" numFmtId="168" xfId="0" applyAlignment="1" applyBorder="1" applyFont="1" applyNumberFormat="1">
      <alignment horizontal="center" readingOrder="1" shrinkToFit="0" vertical="center" wrapText="1"/>
    </xf>
    <xf borderId="0" fillId="0" fontId="5" numFmtId="3" xfId="0" applyAlignment="1" applyFont="1" applyNumberFormat="1">
      <alignment vertical="center"/>
    </xf>
    <xf borderId="103" fillId="0" fontId="10" numFmtId="0" xfId="0" applyAlignment="1" applyBorder="1" applyFont="1">
      <alignment horizontal="center" readingOrder="1" shrinkToFit="0" vertical="center" wrapText="1"/>
    </xf>
    <xf borderId="98" fillId="0" fontId="10" numFmtId="0" xfId="0" applyAlignment="1" applyBorder="1" applyFont="1">
      <alignment horizontal="center" readingOrder="1" shrinkToFit="0" vertical="center" wrapText="1"/>
    </xf>
    <xf borderId="98" fillId="0" fontId="10" numFmtId="1" xfId="0" applyAlignment="1" applyBorder="1" applyFont="1" applyNumberFormat="1">
      <alignment horizontal="center" readingOrder="1" shrinkToFit="0" vertical="center" wrapText="1"/>
    </xf>
    <xf borderId="98" fillId="0" fontId="5" numFmtId="164" xfId="0" applyAlignment="1" applyBorder="1" applyFont="1" applyNumberFormat="1">
      <alignment horizontal="center" vertical="center"/>
    </xf>
    <xf borderId="98" fillId="0" fontId="10" numFmtId="164" xfId="0" applyAlignment="1" applyBorder="1" applyFont="1" applyNumberFormat="1">
      <alignment horizontal="center" readingOrder="1" shrinkToFit="0" vertical="center" wrapText="1"/>
    </xf>
    <xf borderId="98" fillId="0" fontId="10" numFmtId="165" xfId="0" applyAlignment="1" applyBorder="1" applyFont="1" applyNumberFormat="1">
      <alignment horizontal="center" shrinkToFit="0" vertical="center" wrapText="1"/>
    </xf>
    <xf borderId="102" fillId="0" fontId="10" numFmtId="164" xfId="0" applyAlignment="1" applyBorder="1" applyFont="1" applyNumberFormat="1">
      <alignment horizontal="center" shrinkToFit="0" vertical="center" wrapText="1"/>
    </xf>
    <xf borderId="0" fillId="0" fontId="5" numFmtId="9" xfId="0" applyAlignment="1" applyFont="1" applyNumberFormat="1">
      <alignment vertical="center"/>
    </xf>
    <xf borderId="71" fillId="0" fontId="5" numFmtId="164" xfId="0" applyAlignment="1" applyBorder="1" applyFont="1" applyNumberFormat="1">
      <alignment horizontal="center" readingOrder="1" vertical="center"/>
    </xf>
    <xf borderId="71" fillId="0" fontId="10" numFmtId="165" xfId="0" applyAlignment="1" applyBorder="1" applyFont="1" applyNumberFormat="1">
      <alignment horizontal="center" readingOrder="1" shrinkToFit="0" vertical="center" wrapText="1"/>
    </xf>
    <xf borderId="0" fillId="0" fontId="14" numFmtId="166" xfId="0" applyAlignment="1" applyFont="1" applyNumberFormat="1">
      <alignment vertical="center"/>
    </xf>
    <xf borderId="71" fillId="4" fontId="9" numFmtId="165" xfId="0" applyAlignment="1" applyBorder="1" applyFont="1" applyNumberFormat="1">
      <alignment horizontal="center" readingOrder="1" shrinkToFit="0" vertical="center" wrapText="1"/>
    </xf>
    <xf borderId="0" fillId="0" fontId="10" numFmtId="0" xfId="0" applyAlignment="1" applyFont="1">
      <alignment horizontal="center" readingOrder="1" shrinkToFit="0" vertical="center" wrapText="1"/>
    </xf>
    <xf borderId="0" fillId="0" fontId="10" numFmtId="9" xfId="0" applyAlignment="1" applyFont="1" applyNumberFormat="1">
      <alignment vertical="center"/>
    </xf>
    <xf borderId="0" fillId="0" fontId="5" numFmtId="170" xfId="0" applyAlignment="1" applyFont="1" applyNumberFormat="1">
      <alignment vertical="center"/>
    </xf>
    <xf borderId="0" fillId="0" fontId="5" numFmtId="166" xfId="0" applyAlignment="1" applyFont="1" applyNumberFormat="1">
      <alignment horizontal="left" vertical="center"/>
    </xf>
    <xf borderId="88" fillId="2" fontId="5" numFmtId="164" xfId="0" applyAlignment="1" applyBorder="1" applyFont="1" applyNumberFormat="1">
      <alignment horizontal="center" vertical="center"/>
    </xf>
    <xf borderId="81" fillId="4" fontId="5" numFmtId="166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vertical="center"/>
    </xf>
    <xf borderId="54" fillId="0" fontId="9" numFmtId="0" xfId="0" applyAlignment="1" applyBorder="1" applyFont="1">
      <alignment vertical="center"/>
    </xf>
    <xf borderId="3" fillId="8" fontId="11" numFmtId="164" xfId="0" applyAlignment="1" applyBorder="1" applyFont="1" applyNumberFormat="1">
      <alignment horizontal="center" vertical="center"/>
    </xf>
    <xf borderId="137" fillId="8" fontId="11" numFmtId="164" xfId="0" applyAlignment="1" applyBorder="1" applyFont="1" applyNumberFormat="1">
      <alignment horizontal="center" vertical="center"/>
    </xf>
    <xf borderId="52" fillId="4" fontId="5" numFmtId="164" xfId="0" applyAlignment="1" applyBorder="1" applyFont="1" applyNumberFormat="1">
      <alignment horizontal="center" vertical="center"/>
    </xf>
    <xf borderId="142" fillId="8" fontId="11" numFmtId="164" xfId="0" applyAlignment="1" applyBorder="1" applyFont="1" applyNumberFormat="1">
      <alignment horizontal="center" vertical="center"/>
    </xf>
    <xf borderId="143" fillId="0" fontId="4" numFmtId="0" xfId="0" applyAlignment="1" applyBorder="1" applyFont="1">
      <alignment vertical="center"/>
    </xf>
    <xf borderId="144" fillId="0" fontId="4" numFmtId="0" xfId="0" applyAlignment="1" applyBorder="1" applyFont="1">
      <alignment vertical="center"/>
    </xf>
    <xf borderId="145" fillId="8" fontId="11" numFmtId="164" xfId="0" applyAlignment="1" applyBorder="1" applyFont="1" applyNumberFormat="1">
      <alignment horizontal="center" vertical="center"/>
    </xf>
    <xf borderId="146" fillId="0" fontId="4" numFmtId="0" xfId="0" applyAlignment="1" applyBorder="1" applyFont="1">
      <alignment vertical="center"/>
    </xf>
    <xf borderId="147" fillId="0" fontId="4" numFmtId="0" xfId="0" applyAlignment="1" applyBorder="1" applyFont="1">
      <alignment vertical="center"/>
    </xf>
    <xf borderId="81" fillId="8" fontId="9" numFmtId="168" xfId="0" applyAlignment="1" applyBorder="1" applyFont="1" applyNumberFormat="1">
      <alignment horizontal="center" vertical="center"/>
    </xf>
    <xf borderId="148" fillId="4" fontId="10" numFmtId="168" xfId="0" applyAlignment="1" applyBorder="1" applyFont="1" applyNumberFormat="1">
      <alignment horizontal="center" vertical="center"/>
    </xf>
    <xf borderId="81" fillId="4" fontId="10" numFmtId="168" xfId="0" applyAlignment="1" applyBorder="1" applyFont="1" applyNumberFormat="1">
      <alignment horizontal="center" vertical="center"/>
    </xf>
    <xf borderId="149" fillId="0" fontId="4" numFmtId="0" xfId="0" applyAlignment="1" applyBorder="1" applyFont="1">
      <alignment vertical="center"/>
    </xf>
    <xf borderId="150" fillId="8" fontId="11" numFmtId="164" xfId="0" applyAlignment="1" applyBorder="1" applyFont="1" applyNumberFormat="1">
      <alignment horizontal="center" vertical="center"/>
    </xf>
    <xf borderId="151" fillId="0" fontId="4" numFmtId="0" xfId="0" applyAlignment="1" applyBorder="1" applyFont="1">
      <alignment vertical="center"/>
    </xf>
    <xf borderId="152" fillId="8" fontId="11" numFmtId="164" xfId="0" applyAlignment="1" applyBorder="1" applyFont="1" applyNumberFormat="1">
      <alignment vertical="center"/>
    </xf>
    <xf borderId="150" fillId="8" fontId="11" numFmtId="164" xfId="0" applyAlignment="1" applyBorder="1" applyFont="1" applyNumberFormat="1">
      <alignment vertical="center"/>
    </xf>
    <xf borderId="150" fillId="8" fontId="9" numFmtId="168" xfId="0" applyAlignment="1" applyBorder="1" applyFont="1" applyNumberFormat="1">
      <alignment horizontal="center" vertical="center"/>
    </xf>
    <xf borderId="153" fillId="0" fontId="4" numFmtId="0" xfId="0" applyAlignment="1" applyBorder="1" applyFont="1">
      <alignment vertical="center"/>
    </xf>
    <xf borderId="0" fillId="0" fontId="10" numFmtId="164" xfId="0" applyAlignment="1" applyFont="1" applyNumberForma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119" fillId="0" fontId="10" numFmtId="164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81" fillId="13" fontId="9" numFmtId="164" xfId="0" applyAlignment="1" applyBorder="1" applyFill="1" applyFont="1" applyNumberFormat="1">
      <alignment horizontal="left" vertical="center"/>
    </xf>
    <xf borderId="81" fillId="13" fontId="9" numFmtId="164" xfId="0" applyAlignment="1" applyBorder="1" applyFont="1" applyNumberFormat="1">
      <alignment horizontal="center" vertical="center"/>
    </xf>
    <xf borderId="154" fillId="13" fontId="9" numFmtId="164" xfId="0" applyAlignment="1" applyBorder="1" applyFont="1" applyNumberFormat="1">
      <alignment vertical="center"/>
    </xf>
    <xf borderId="81" fillId="13" fontId="9" numFmtId="164" xfId="0" applyAlignment="1" applyBorder="1" applyFont="1" applyNumberFormat="1">
      <alignment vertical="center"/>
    </xf>
    <xf borderId="81" fillId="13" fontId="9" numFmtId="168" xfId="0" applyAlignment="1" applyBorder="1" applyFont="1" applyNumberFormat="1">
      <alignment vertical="center"/>
    </xf>
    <xf borderId="81" fillId="13" fontId="9" numFmtId="165" xfId="0" applyAlignment="1" applyBorder="1" applyFont="1" applyNumberFormat="1">
      <alignment vertical="center"/>
    </xf>
    <xf borderId="155" fillId="8" fontId="11" numFmtId="164" xfId="0" applyAlignment="1" applyBorder="1" applyFont="1" applyNumberFormat="1">
      <alignment horizontal="left" vertical="center"/>
    </xf>
    <xf borderId="155" fillId="8" fontId="11" numFmtId="164" xfId="0" applyAlignment="1" applyBorder="1" applyFont="1" applyNumberFormat="1">
      <alignment horizontal="center" vertical="center"/>
    </xf>
    <xf borderId="154" fillId="8" fontId="9" numFmtId="164" xfId="0" applyAlignment="1" applyBorder="1" applyFont="1" applyNumberFormat="1">
      <alignment vertical="center"/>
    </xf>
    <xf borderId="155" fillId="8" fontId="11" numFmtId="164" xfId="0" applyAlignment="1" applyBorder="1" applyFont="1" applyNumberFormat="1">
      <alignment vertical="center"/>
    </xf>
    <xf borderId="155" fillId="8" fontId="11" numFmtId="168" xfId="0" applyAlignment="1" applyBorder="1" applyFont="1" applyNumberFormat="1">
      <alignment vertical="center"/>
    </xf>
    <xf borderId="81" fillId="8" fontId="11" numFmtId="164" xfId="0" applyAlignment="1" applyBorder="1" applyFont="1" applyNumberFormat="1">
      <alignment vertical="center"/>
    </xf>
    <xf borderId="81" fillId="8" fontId="9" numFmtId="168" xfId="0" applyAlignment="1" applyBorder="1" applyFont="1" applyNumberFormat="1">
      <alignment vertical="center"/>
    </xf>
    <xf borderId="81" fillId="8" fontId="9" numFmtId="165" xfId="0" applyAlignment="1" applyBorder="1" applyFont="1" applyNumberFormat="1">
      <alignment vertical="center"/>
    </xf>
    <xf borderId="119" fillId="0" fontId="10" numFmtId="0" xfId="0" applyAlignment="1" applyBorder="1" applyFont="1">
      <alignment vertical="center"/>
    </xf>
    <xf borderId="120" fillId="0" fontId="10" numFmtId="0" xfId="0" applyAlignment="1" applyBorder="1" applyFont="1">
      <alignment vertical="center"/>
    </xf>
    <xf borderId="119" fillId="0" fontId="10" numFmtId="9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81" fillId="8" fontId="11" numFmtId="164" xfId="0" applyAlignment="1" applyBorder="1" applyFont="1" applyNumberFormat="1">
      <alignment horizontal="center" vertical="center"/>
    </xf>
    <xf borderId="156" fillId="4" fontId="5" numFmtId="164" xfId="0" applyAlignment="1" applyBorder="1" applyFont="1" applyNumberFormat="1">
      <alignment horizontal="center" vertical="center"/>
    </xf>
    <xf borderId="150" fillId="8" fontId="11" numFmtId="168" xfId="0" applyAlignment="1" applyBorder="1" applyFont="1" applyNumberFormat="1">
      <alignment vertical="center"/>
    </xf>
    <xf borderId="120" fillId="0" fontId="10" numFmtId="164" xfId="0" applyAlignment="1" applyBorder="1" applyFont="1" applyNumberFormat="1">
      <alignment vertical="center"/>
    </xf>
    <xf borderId="0" fillId="0" fontId="10" numFmtId="164" xfId="0" applyAlignment="1" applyFont="1" applyNumberFormat="1">
      <alignment horizontal="center" vertical="top"/>
    </xf>
    <xf borderId="81" fillId="8" fontId="5" numFmtId="164" xfId="0" applyAlignment="1" applyBorder="1" applyFont="1" applyNumberFormat="1">
      <alignment vertical="center"/>
    </xf>
    <xf borderId="150" fillId="8" fontId="5" numFmtId="164" xfId="0" applyAlignment="1" applyBorder="1" applyFont="1" applyNumberFormat="1">
      <alignment vertical="center"/>
    </xf>
    <xf borderId="157" fillId="8" fontId="11" numFmtId="164" xfId="0" applyAlignment="1" applyBorder="1" applyFont="1" applyNumberFormat="1">
      <alignment vertical="center"/>
    </xf>
    <xf borderId="158" fillId="8" fontId="11" numFmtId="164" xfId="0" applyAlignment="1" applyBorder="1" applyFont="1" applyNumberFormat="1">
      <alignment horizontal="center" vertical="center"/>
    </xf>
    <xf borderId="159" fillId="8" fontId="9" numFmtId="164" xfId="0" applyAlignment="1" applyBorder="1" applyFont="1" applyNumberFormat="1">
      <alignment vertical="center"/>
    </xf>
    <xf borderId="160" fillId="8" fontId="11" numFmtId="164" xfId="0" applyAlignment="1" applyBorder="1" applyFont="1" applyNumberFormat="1">
      <alignment vertical="center"/>
    </xf>
    <xf borderId="158" fillId="8" fontId="11" numFmtId="164" xfId="0" applyAlignment="1" applyBorder="1" applyFont="1" applyNumberFormat="1">
      <alignment vertical="center"/>
    </xf>
    <xf borderId="139" fillId="8" fontId="9" numFmtId="164" xfId="0" applyAlignment="1" applyBorder="1" applyFont="1" applyNumberFormat="1">
      <alignment vertical="center"/>
    </xf>
    <xf borderId="161" fillId="8" fontId="11" numFmtId="164" xfId="0" applyAlignment="1" applyBorder="1" applyFont="1" applyNumberFormat="1">
      <alignment vertical="center"/>
    </xf>
    <xf borderId="162" fillId="8" fontId="9" numFmtId="168" xfId="0" applyAlignment="1" applyBorder="1" applyFont="1" applyNumberFormat="1">
      <alignment horizontal="center" vertical="center"/>
    </xf>
    <xf borderId="163" fillId="0" fontId="4" numFmtId="0" xfId="0" applyAlignment="1" applyBorder="1" applyFont="1">
      <alignment vertical="center"/>
    </xf>
    <xf borderId="164" fillId="0" fontId="4" numFmtId="0" xfId="0" applyAlignment="1" applyBorder="1" applyFont="1">
      <alignment vertical="center"/>
    </xf>
    <xf borderId="165" fillId="8" fontId="9" numFmtId="168" xfId="0" applyAlignment="1" applyBorder="1" applyFont="1" applyNumberFormat="1">
      <alignment horizontal="center" vertical="center"/>
    </xf>
    <xf borderId="166" fillId="4" fontId="10" numFmtId="168" xfId="0" applyAlignment="1" applyBorder="1" applyFont="1" applyNumberFormat="1">
      <alignment horizontal="center" vertical="center"/>
    </xf>
    <xf borderId="167" fillId="8" fontId="9" numFmtId="168" xfId="0" applyAlignment="1" applyBorder="1" applyFont="1" applyNumberFormat="1">
      <alignment horizontal="center" vertical="center"/>
    </xf>
    <xf borderId="81" fillId="4" fontId="9" numFmtId="168" xfId="0" applyAlignment="1" applyBorder="1" applyFont="1" applyNumberFormat="1">
      <alignment vertical="center"/>
    </xf>
    <xf borderId="150" fillId="8" fontId="10" numFmtId="168" xfId="0" applyAlignment="1" applyBorder="1" applyFont="1" applyNumberFormat="1">
      <alignment vertical="center"/>
    </xf>
    <xf borderId="168" fillId="8" fontId="10" numFmtId="168" xfId="0" applyAlignment="1" applyBorder="1" applyFont="1" applyNumberFormat="1">
      <alignment vertical="center"/>
    </xf>
    <xf borderId="169" fillId="4" fontId="10" numFmtId="168" xfId="0" applyAlignment="1" applyBorder="1" applyFont="1" applyNumberFormat="1">
      <alignment horizontal="center" vertical="center"/>
    </xf>
    <xf borderId="81" fillId="4" fontId="10" numFmtId="168" xfId="0" applyAlignment="1" applyBorder="1" applyFont="1" applyNumberFormat="1">
      <alignment vertical="center"/>
    </xf>
    <xf borderId="81" fillId="6" fontId="5" numFmtId="168" xfId="0" applyAlignment="1" applyBorder="1" applyFont="1" applyNumberFormat="1">
      <alignment vertical="center"/>
    </xf>
    <xf borderId="170" fillId="0" fontId="5" numFmtId="168" xfId="0" applyAlignment="1" applyBorder="1" applyFont="1" applyNumberFormat="1">
      <alignment vertical="center"/>
    </xf>
    <xf borderId="169" fillId="6" fontId="5" numFmtId="168" xfId="0" applyAlignment="1" applyBorder="1" applyFont="1" applyNumberFormat="1">
      <alignment vertical="center"/>
    </xf>
    <xf borderId="81" fillId="6" fontId="9" numFmtId="168" xfId="0" applyAlignment="1" applyBorder="1" applyFont="1" applyNumberFormat="1">
      <alignment vertical="center"/>
    </xf>
    <xf borderId="170" fillId="0" fontId="9" numFmtId="168" xfId="0" applyAlignment="1" applyBorder="1" applyFont="1" applyNumberFormat="1">
      <alignment vertical="center"/>
    </xf>
    <xf borderId="169" fillId="6" fontId="9" numFmtId="168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171" fillId="0" fontId="9" numFmtId="168" xfId="0" applyAlignment="1" applyBorder="1" applyFont="1" applyNumberFormat="1">
      <alignment vertical="center"/>
    </xf>
    <xf borderId="157" fillId="8" fontId="9" numFmtId="168" xfId="0" applyAlignment="1" applyBorder="1" applyFont="1" applyNumberFormat="1">
      <alignment vertical="center"/>
    </xf>
    <xf borderId="172" fillId="8" fontId="9" numFmtId="168" xfId="0" applyAlignment="1" applyBorder="1" applyFont="1" applyNumberFormat="1">
      <alignment vertical="center"/>
    </xf>
    <xf borderId="173" fillId="8" fontId="9" numFmtId="168" xfId="0" applyAlignment="1" applyBorder="1" applyFont="1" applyNumberFormat="1">
      <alignment vertical="center"/>
    </xf>
    <xf borderId="157" fillId="8" fontId="9" numFmtId="165" xfId="0" applyAlignment="1" applyBorder="1" applyFont="1" applyNumberFormat="1">
      <alignment vertical="center"/>
    </xf>
    <xf borderId="174" fillId="8" fontId="11" numFmtId="164" xfId="0" applyAlignment="1" applyBorder="1" applyFont="1" applyNumberFormat="1">
      <alignment vertical="center"/>
    </xf>
    <xf borderId="175" fillId="8" fontId="11" numFmtId="164" xfId="0" applyAlignment="1" applyBorder="1" applyFont="1" applyNumberFormat="1">
      <alignment vertical="center"/>
    </xf>
    <xf borderId="176" fillId="8" fontId="9" numFmtId="168" xfId="0" applyAlignment="1" applyBorder="1" applyFont="1" applyNumberFormat="1">
      <alignment vertical="center"/>
    </xf>
    <xf borderId="81" fillId="8" fontId="10" numFmtId="168" xfId="0" applyAlignment="1" applyBorder="1" applyFont="1" applyNumberFormat="1">
      <alignment vertical="center"/>
    </xf>
    <xf borderId="177" fillId="8" fontId="9" numFmtId="168" xfId="0" applyAlignment="1" applyBorder="1" applyFont="1" applyNumberFormat="1">
      <alignment horizontal="center" vertical="center"/>
    </xf>
    <xf borderId="178" fillId="0" fontId="4" numFmtId="0" xfId="0" applyAlignment="1" applyBorder="1" applyFont="1">
      <alignment vertical="center"/>
    </xf>
    <xf borderId="179" fillId="0" fontId="4" numFmtId="0" xfId="0" applyAlignment="1" applyBorder="1" applyFont="1">
      <alignment vertical="center"/>
    </xf>
    <xf borderId="180" fillId="8" fontId="9" numFmtId="168" xfId="0" applyAlignment="1" applyBorder="1" applyFont="1" applyNumberFormat="1">
      <alignment horizontal="center" vertical="center"/>
    </xf>
    <xf borderId="181" fillId="4" fontId="10" numFmtId="168" xfId="0" applyAlignment="1" applyBorder="1" applyFont="1" applyNumberFormat="1">
      <alignment horizontal="center" vertical="center"/>
    </xf>
    <xf borderId="182" fillId="8" fontId="10" numFmtId="168" xfId="0" applyAlignment="1" applyBorder="1" applyFont="1" applyNumberFormat="1">
      <alignment horizontal="center" vertical="center"/>
    </xf>
    <xf borderId="150" fillId="8" fontId="10" numFmtId="168" xfId="0" applyAlignment="1" applyBorder="1" applyFont="1" applyNumberFormat="1">
      <alignment horizontal="center" vertical="center"/>
    </xf>
    <xf borderId="183" fillId="4" fontId="10" numFmtId="168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vertical="center"/>
    </xf>
    <xf borderId="184" fillId="0" fontId="5" numFmtId="164" xfId="0" applyAlignment="1" applyBorder="1" applyFont="1" applyNumberFormat="1">
      <alignment vertical="center"/>
    </xf>
    <xf borderId="185" fillId="0" fontId="5" numFmtId="168" xfId="0" applyAlignment="1" applyBorder="1" applyFont="1" applyNumberFormat="1">
      <alignment vertical="center"/>
    </xf>
    <xf borderId="0" fillId="0" fontId="11" numFmtId="168" xfId="0" applyAlignment="1" applyFont="1" applyNumberFormat="1">
      <alignment vertical="center"/>
    </xf>
    <xf borderId="184" fillId="0" fontId="11" numFmtId="164" xfId="0" applyAlignment="1" applyBorder="1" applyFont="1" applyNumberFormat="1">
      <alignment vertical="center"/>
    </xf>
    <xf borderId="185" fillId="0" fontId="11" numFmtId="168" xfId="0" applyAlignment="1" applyBorder="1" applyFont="1" applyNumberFormat="1">
      <alignment vertical="center"/>
    </xf>
    <xf borderId="157" fillId="8" fontId="11" numFmtId="168" xfId="0" applyAlignment="1" applyBorder="1" applyFont="1" applyNumberFormat="1">
      <alignment vertical="center"/>
    </xf>
    <xf borderId="186" fillId="8" fontId="11" numFmtId="164" xfId="0" applyAlignment="1" applyBorder="1" applyFont="1" applyNumberFormat="1">
      <alignment vertical="center"/>
    </xf>
    <xf borderId="187" fillId="8" fontId="11" numFmtId="168" xfId="0" applyAlignment="1" applyBorder="1" applyFont="1" applyNumberFormat="1">
      <alignment vertical="center"/>
    </xf>
    <xf borderId="184" fillId="0" fontId="5" numFmtId="168" xfId="0" applyAlignment="1" applyBorder="1" applyFont="1" applyNumberFormat="1">
      <alignment vertical="center"/>
    </xf>
    <xf borderId="184" fillId="0" fontId="11" numFmtId="168" xfId="0" applyAlignment="1" applyBorder="1" applyFont="1" applyNumberFormat="1">
      <alignment vertical="center"/>
    </xf>
    <xf borderId="186" fillId="8" fontId="11" numFmtId="168" xfId="0" applyAlignment="1" applyBorder="1" applyFont="1" applyNumberFormat="1">
      <alignment vertical="center"/>
    </xf>
    <xf borderId="81" fillId="8" fontId="11" numFmtId="168" xfId="0" applyAlignment="1" applyBorder="1" applyFont="1" applyNumberFormat="1">
      <alignment vertical="center"/>
    </xf>
    <xf borderId="188" fillId="8" fontId="11" numFmtId="168" xfId="0" applyAlignment="1" applyBorder="1" applyFont="1" applyNumberFormat="1">
      <alignment vertical="center"/>
    </xf>
    <xf borderId="189" fillId="8" fontId="11" numFmtId="168" xfId="0" applyAlignment="1" applyBorder="1" applyFont="1" applyNumberFormat="1">
      <alignment vertical="center"/>
    </xf>
    <xf borderId="190" fillId="8" fontId="11" numFmtId="168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65" fillId="8" fontId="1" numFmtId="0" xfId="0" applyAlignment="1" applyBorder="1" applyFont="1">
      <alignment horizontal="center" vertical="center"/>
    </xf>
    <xf borderId="104" fillId="8" fontId="1" numFmtId="0" xfId="0" applyAlignment="1" applyBorder="1" applyFont="1">
      <alignment horizontal="center" vertical="center"/>
    </xf>
    <xf borderId="65" fillId="8" fontId="1" numFmtId="166" xfId="0" applyAlignment="1" applyBorder="1" applyFont="1" applyNumberFormat="1">
      <alignment horizontal="center" shrinkToFit="0" vertical="center" wrapText="1"/>
    </xf>
    <xf borderId="65" fillId="8" fontId="1" numFmtId="0" xfId="0" applyAlignment="1" applyBorder="1" applyFont="1">
      <alignment horizontal="center" shrinkToFit="0" vertical="center" wrapText="1"/>
    </xf>
    <xf borderId="71" fillId="8" fontId="3" numFmtId="0" xfId="0" applyAlignment="1" applyBorder="1" applyFont="1">
      <alignment vertical="center"/>
    </xf>
    <xf borderId="71" fillId="8" fontId="3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82" fillId="6" fontId="15" numFmtId="171" xfId="0" applyAlignment="1" applyBorder="1" applyFont="1" applyNumberFormat="1">
      <alignment horizontal="center" vertical="center"/>
    </xf>
    <xf borderId="84" fillId="6" fontId="15" numFmtId="171" xfId="0" applyAlignment="1" applyBorder="1" applyFont="1" applyNumberFormat="1">
      <alignment horizontal="center" vertical="center"/>
    </xf>
    <xf borderId="88" fillId="6" fontId="15" numFmtId="171" xfId="0" applyAlignment="1" applyBorder="1" applyFont="1" applyNumberFormat="1">
      <alignment horizontal="center" vertical="center"/>
    </xf>
    <xf borderId="71" fillId="0" fontId="1" numFmtId="0" xfId="0" applyAlignment="1" applyBorder="1" applyFont="1">
      <alignment vertical="center"/>
    </xf>
    <xf borderId="71" fillId="0" fontId="13" numFmtId="0" xfId="0" applyAlignment="1" applyBorder="1" applyFont="1">
      <alignment vertical="center"/>
    </xf>
    <xf borderId="71" fillId="0" fontId="13" numFmtId="0" xfId="0" applyAlignment="1" applyBorder="1" applyFont="1">
      <alignment horizontal="center" vertical="center"/>
    </xf>
    <xf borderId="33" fillId="0" fontId="13" numFmtId="171" xfId="0" applyAlignment="1" applyBorder="1" applyFont="1" applyNumberFormat="1">
      <alignment vertical="center"/>
    </xf>
    <xf borderId="66" fillId="0" fontId="13" numFmtId="171" xfId="0" applyAlignment="1" applyBorder="1" applyFont="1" applyNumberFormat="1">
      <alignment horizontal="center" vertical="center"/>
    </xf>
    <xf borderId="33" fillId="0" fontId="1" numFmtId="171" xfId="0" applyAlignment="1" applyBorder="1" applyFont="1" applyNumberFormat="1">
      <alignment vertical="center"/>
    </xf>
    <xf borderId="66" fillId="0" fontId="1" numFmtId="171" xfId="0" applyAlignment="1" applyBorder="1" applyFont="1" applyNumberFormat="1">
      <alignment vertical="center"/>
    </xf>
    <xf borderId="27" fillId="0" fontId="1" numFmtId="171" xfId="0" applyAlignment="1" applyBorder="1" applyFont="1" applyNumberFormat="1">
      <alignment vertical="center"/>
    </xf>
    <xf borderId="71" fillId="0" fontId="1" numFmtId="0" xfId="0" applyAlignment="1" applyBorder="1" applyFont="1">
      <alignment horizontal="center" vertical="center"/>
    </xf>
    <xf borderId="71" fillId="0" fontId="1" numFmtId="166" xfId="0" applyAlignment="1" applyBorder="1" applyFont="1" applyNumberFormat="1">
      <alignment horizontal="center" vertical="center"/>
    </xf>
    <xf borderId="71" fillId="0" fontId="1" numFmtId="3" xfId="0" applyAlignment="1" applyBorder="1" applyFont="1" applyNumberFormat="1">
      <alignment horizontal="center" vertical="center"/>
    </xf>
    <xf borderId="71" fillId="4" fontId="1" numFmtId="0" xfId="0" applyAlignment="1" applyBorder="1" applyFont="1">
      <alignment horizontal="center" vertical="center"/>
    </xf>
    <xf borderId="33" fillId="8" fontId="13" numFmtId="171" xfId="0" applyAlignment="1" applyBorder="1" applyFont="1" applyNumberFormat="1">
      <alignment vertical="center"/>
    </xf>
    <xf borderId="66" fillId="8" fontId="13" numFmtId="171" xfId="0" applyAlignment="1" applyBorder="1" applyFont="1" applyNumberFormat="1">
      <alignment horizontal="center" vertical="center"/>
    </xf>
    <xf borderId="66" fillId="8" fontId="13" numFmtId="171" xfId="0" applyAlignment="1" applyBorder="1" applyFont="1" applyNumberFormat="1">
      <alignment vertical="center"/>
    </xf>
    <xf borderId="27" fillId="8" fontId="13" numFmtId="171" xfId="0" applyAlignment="1" applyBorder="1" applyFont="1" applyNumberFormat="1">
      <alignment vertical="center"/>
    </xf>
    <xf borderId="71" fillId="6" fontId="1" numFmtId="0" xfId="0" applyAlignment="1" applyBorder="1" applyFont="1">
      <alignment vertical="center"/>
    </xf>
    <xf borderId="71" fillId="6" fontId="1" numFmtId="0" xfId="0" applyAlignment="1" applyBorder="1" applyFont="1">
      <alignment horizontal="center" vertical="center"/>
    </xf>
    <xf borderId="71" fillId="8" fontId="1" numFmtId="0" xfId="0" applyAlignment="1" applyBorder="1" applyFont="1">
      <alignment horizontal="center" vertical="center"/>
    </xf>
    <xf borderId="71" fillId="8" fontId="1" numFmtId="166" xfId="0" applyAlignment="1" applyBorder="1" applyFont="1" applyNumberFormat="1">
      <alignment horizontal="center" vertical="center"/>
    </xf>
    <xf borderId="71" fillId="8" fontId="1" numFmtId="3" xfId="0" applyAlignment="1" applyBorder="1" applyFont="1" applyNumberFormat="1">
      <alignment horizontal="center" vertical="center"/>
    </xf>
    <xf borderId="19" fillId="6" fontId="13" numFmtId="171" xfId="0" applyAlignment="1" applyBorder="1" applyFont="1" applyNumberFormat="1">
      <alignment vertical="center"/>
    </xf>
    <xf borderId="18" fillId="6" fontId="13" numFmtId="171" xfId="0" applyAlignment="1" applyBorder="1" applyFont="1" applyNumberFormat="1">
      <alignment vertical="center"/>
    </xf>
    <xf borderId="42" fillId="6" fontId="13" numFmtId="171" xfId="0" applyAlignment="1" applyBorder="1" applyFont="1" applyNumberFormat="1">
      <alignment vertical="center"/>
    </xf>
    <xf borderId="0" fillId="0" fontId="1" numFmtId="171" xfId="0" applyAlignment="1" applyFont="1" applyNumberFormat="1">
      <alignment vertical="center"/>
    </xf>
    <xf borderId="81" fillId="6" fontId="1" numFmtId="0" xfId="0" applyAlignment="1" applyBorder="1" applyFont="1">
      <alignment vertical="center"/>
    </xf>
    <xf borderId="81" fillId="6" fontId="1" numFmtId="0" xfId="0" applyAlignment="1" applyBorder="1" applyFont="1">
      <alignment horizontal="center" vertical="center"/>
    </xf>
    <xf borderId="150" fillId="8" fontId="15" numFmtId="171" xfId="0" applyAlignment="1" applyBorder="1" applyFont="1" applyNumberFormat="1">
      <alignment horizontal="center" vertical="center"/>
    </xf>
    <xf borderId="0" fillId="0" fontId="15" numFmtId="171" xfId="0" applyAlignment="1" applyFont="1" applyNumberFormat="1">
      <alignment vertical="center"/>
    </xf>
    <xf borderId="171" fillId="0" fontId="15" numFmtId="171" xfId="0" applyAlignment="1" applyBorder="1" applyFont="1" applyNumberFormat="1">
      <alignment vertical="center"/>
    </xf>
    <xf borderId="191" fillId="0" fontId="15" numFmtId="171" xfId="0" applyAlignment="1" applyBorder="1" applyFont="1" applyNumberFormat="1">
      <alignment vertical="center"/>
    </xf>
    <xf borderId="155" fillId="8" fontId="15" numFmtId="171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5.0" topLeftCell="L6" activePane="bottomRight" state="frozen"/>
      <selection activeCell="L1" sqref="L1" pane="topRight"/>
      <selection activeCell="A6" sqref="A6" pane="bottomLeft"/>
      <selection activeCell="L6" sqref="L6" pane="bottomRight"/>
    </sheetView>
  </sheetViews>
  <sheetFormatPr customHeight="1" defaultColWidth="14.43" defaultRowHeight="15.0"/>
  <cols>
    <col customWidth="1" min="1" max="1" width="9.0"/>
    <col customWidth="1" min="2" max="2" width="26.57"/>
    <col customWidth="1" min="3" max="4" width="11.86"/>
    <col customWidth="1" min="5" max="5" width="13.57"/>
    <col customWidth="1" min="6" max="6" width="7.14"/>
    <col customWidth="1" min="7" max="9" width="10.0"/>
    <col customWidth="1" min="10" max="11" width="7.43"/>
    <col customWidth="1" min="12" max="14" width="8.57"/>
    <col customWidth="1" min="15" max="16" width="7.14"/>
    <col customWidth="1" min="17" max="19" width="8.57"/>
    <col customWidth="1" min="20" max="21" width="8.14"/>
    <col customWidth="1" min="22" max="24" width="8.57"/>
    <col customWidth="1" min="25" max="26" width="8.29"/>
    <col customWidth="1" min="27" max="29" width="8.57"/>
    <col customWidth="1" min="30" max="31" width="7.14"/>
    <col customWidth="1" min="32" max="34" width="8.57"/>
    <col customWidth="1" min="35" max="36" width="9.43"/>
    <col customWidth="1" min="37" max="39" width="9.0"/>
    <col customWidth="1" min="40" max="41" width="11.14"/>
    <col customWidth="1" min="42" max="44" width="9.0"/>
    <col customWidth="1" min="45" max="46" width="11.14"/>
    <col customWidth="1" min="47" max="61" width="9.0"/>
    <col customWidth="1" hidden="1" min="62" max="71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2"/>
      <c r="P1" s="2"/>
      <c r="Q1" s="1"/>
      <c r="R1" s="1"/>
      <c r="S1" s="1"/>
      <c r="T1" s="2"/>
      <c r="U1" s="2"/>
      <c r="V1" s="1"/>
      <c r="W1" s="1"/>
      <c r="X1" s="1"/>
      <c r="Y1" s="2"/>
      <c r="Z1" s="2"/>
      <c r="AA1" s="1"/>
      <c r="AB1" s="1"/>
      <c r="AC1" s="1"/>
      <c r="AD1" s="2"/>
      <c r="AE1" s="2"/>
      <c r="AF1" s="1"/>
      <c r="AG1" s="1"/>
      <c r="AH1" s="1"/>
      <c r="AI1" s="2"/>
      <c r="AJ1" s="2"/>
      <c r="AK1" s="1"/>
      <c r="AL1" s="1"/>
      <c r="AM1" s="1"/>
      <c r="AN1" s="2"/>
      <c r="AO1" s="2"/>
      <c r="AP1" s="1"/>
      <c r="AQ1" s="1"/>
      <c r="AR1" s="1"/>
      <c r="AS1" s="2"/>
      <c r="AT1" s="2"/>
      <c r="AU1" s="1"/>
      <c r="AV1" s="1"/>
      <c r="AW1" s="1"/>
      <c r="AX1" s="2"/>
      <c r="AY1" s="2"/>
      <c r="AZ1" s="1"/>
      <c r="BA1" s="1"/>
      <c r="BB1" s="1"/>
      <c r="BC1" s="2"/>
      <c r="BD1" s="2"/>
      <c r="BE1" s="1"/>
      <c r="BF1" s="1"/>
      <c r="BG1" s="1"/>
      <c r="BH1" s="2"/>
      <c r="BI1" s="2"/>
      <c r="BJ1" s="1"/>
      <c r="BK1" s="1"/>
      <c r="BL1" s="1"/>
      <c r="BM1" s="2"/>
      <c r="BN1" s="2"/>
      <c r="BO1" s="1"/>
      <c r="BP1" s="1"/>
      <c r="BQ1" s="1"/>
      <c r="BR1" s="2"/>
      <c r="BS1" s="2"/>
    </row>
    <row r="2" ht="16.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2"/>
      <c r="K2" s="2"/>
      <c r="L2" s="1"/>
      <c r="M2" s="1"/>
      <c r="N2" s="1"/>
      <c r="O2" s="2"/>
      <c r="P2" s="2"/>
      <c r="Q2" s="1"/>
      <c r="R2" s="1"/>
      <c r="S2" s="1"/>
      <c r="T2" s="2"/>
      <c r="U2" s="2"/>
      <c r="V2" s="1"/>
      <c r="W2" s="1"/>
      <c r="X2" s="1"/>
      <c r="Y2" s="2"/>
      <c r="Z2" s="2"/>
      <c r="AA2" s="1"/>
      <c r="AB2" s="1"/>
      <c r="AC2" s="1"/>
      <c r="AD2" s="2"/>
      <c r="AE2" s="2"/>
      <c r="AF2" s="1"/>
      <c r="AG2" s="1"/>
      <c r="AH2" s="1"/>
      <c r="AI2" s="2"/>
      <c r="AJ2" s="2"/>
      <c r="AK2" s="1"/>
      <c r="AL2" s="1"/>
      <c r="AM2" s="1"/>
      <c r="AN2" s="2"/>
      <c r="AO2" s="2"/>
      <c r="AP2" s="1"/>
      <c r="AQ2" s="1"/>
      <c r="AR2" s="1"/>
      <c r="AS2" s="2"/>
      <c r="AT2" s="2"/>
      <c r="AU2" s="1"/>
      <c r="AV2" s="1"/>
      <c r="AW2" s="1"/>
      <c r="AX2" s="2"/>
      <c r="AY2" s="2"/>
      <c r="AZ2" s="1"/>
      <c r="BA2" s="1"/>
      <c r="BB2" s="1"/>
      <c r="BC2" s="2"/>
      <c r="BD2" s="2"/>
      <c r="BE2" s="1"/>
      <c r="BF2" s="1"/>
      <c r="BG2" s="1"/>
      <c r="BH2" s="2"/>
      <c r="BI2" s="2"/>
      <c r="BJ2" s="1"/>
      <c r="BK2" s="1"/>
      <c r="BL2" s="1"/>
      <c r="BM2" s="2"/>
      <c r="BN2" s="2"/>
      <c r="BO2" s="1"/>
      <c r="BP2" s="1"/>
      <c r="BQ2" s="1"/>
      <c r="BR2" s="2"/>
      <c r="BS2" s="2"/>
    </row>
    <row r="3" ht="16.5" customHeight="1">
      <c r="A3" s="1"/>
      <c r="B3" s="1" t="s">
        <v>1</v>
      </c>
      <c r="C3" s="1"/>
      <c r="D3" s="1"/>
      <c r="E3" s="1"/>
      <c r="F3" s="1"/>
      <c r="G3" s="1"/>
      <c r="H3" s="1"/>
      <c r="I3" s="1"/>
      <c r="J3" s="2"/>
      <c r="K3" s="2"/>
      <c r="L3" s="1"/>
      <c r="M3" s="1"/>
      <c r="N3" s="1"/>
      <c r="O3" s="2"/>
      <c r="P3" s="2"/>
      <c r="Q3" s="1"/>
      <c r="R3" s="1"/>
      <c r="S3" s="1"/>
      <c r="T3" s="2"/>
      <c r="U3" s="2"/>
      <c r="V3" s="1"/>
      <c r="W3" s="1"/>
      <c r="X3" s="1"/>
      <c r="Y3" s="2"/>
      <c r="Z3" s="2"/>
      <c r="AA3" s="1"/>
      <c r="AB3" s="1"/>
      <c r="AC3" s="1"/>
      <c r="AD3" s="2"/>
      <c r="AE3" s="2"/>
      <c r="AF3" s="1"/>
      <c r="AG3" s="1"/>
      <c r="AH3" s="1"/>
      <c r="AI3" s="2"/>
      <c r="AJ3" s="2"/>
      <c r="AK3" s="1"/>
      <c r="AL3" s="1"/>
      <c r="AM3" s="1"/>
      <c r="AN3" s="2"/>
      <c r="AO3" s="2"/>
      <c r="AP3" s="1"/>
      <c r="AQ3" s="1"/>
      <c r="AR3" s="1"/>
      <c r="AS3" s="2"/>
      <c r="AT3" s="2"/>
      <c r="AU3" s="1"/>
      <c r="AV3" s="1"/>
      <c r="AW3" s="1"/>
      <c r="AX3" s="2"/>
      <c r="AY3" s="2"/>
      <c r="AZ3" s="1"/>
      <c r="BA3" s="1"/>
      <c r="BB3" s="1"/>
      <c r="BC3" s="2"/>
      <c r="BD3" s="2"/>
      <c r="BE3" s="1"/>
      <c r="BF3" s="1"/>
      <c r="BG3" s="1"/>
      <c r="BH3" s="2"/>
      <c r="BI3" s="2"/>
      <c r="BJ3" s="1"/>
      <c r="BK3" s="1"/>
      <c r="BL3" s="1"/>
      <c r="BM3" s="2"/>
      <c r="BN3" s="2"/>
      <c r="BO3" s="1"/>
      <c r="BP3" s="1"/>
      <c r="BQ3" s="1"/>
      <c r="BR3" s="2"/>
      <c r="BS3" s="2"/>
    </row>
    <row r="4" ht="21.75" customHeight="1">
      <c r="A4" s="1"/>
      <c r="B4" s="4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9"/>
      <c r="I4" s="9"/>
      <c r="J4" s="9"/>
      <c r="K4" s="10"/>
      <c r="L4" s="11" t="s">
        <v>8</v>
      </c>
      <c r="M4" s="12"/>
      <c r="N4" s="12"/>
      <c r="O4" s="12"/>
      <c r="P4" s="13"/>
      <c r="Q4" s="14" t="s">
        <v>9</v>
      </c>
      <c r="R4" s="12"/>
      <c r="S4" s="12"/>
      <c r="T4" s="12"/>
      <c r="U4" s="13"/>
      <c r="V4" s="14" t="s">
        <v>10</v>
      </c>
      <c r="W4" s="12"/>
      <c r="X4" s="12"/>
      <c r="Y4" s="12"/>
      <c r="Z4" s="13"/>
      <c r="AA4" s="14" t="s">
        <v>11</v>
      </c>
      <c r="AB4" s="12"/>
      <c r="AC4" s="12"/>
      <c r="AD4" s="12"/>
      <c r="AE4" s="13"/>
      <c r="AF4" s="14" t="s">
        <v>12</v>
      </c>
      <c r="AG4" s="12"/>
      <c r="AH4" s="12"/>
      <c r="AI4" s="12"/>
      <c r="AJ4" s="13"/>
      <c r="AK4" s="14" t="s">
        <v>13</v>
      </c>
      <c r="AL4" s="12"/>
      <c r="AM4" s="12"/>
      <c r="AN4" s="12"/>
      <c r="AO4" s="13"/>
      <c r="AP4" s="14" t="s">
        <v>14</v>
      </c>
      <c r="AQ4" s="12"/>
      <c r="AR4" s="12"/>
      <c r="AS4" s="12"/>
      <c r="AT4" s="13"/>
      <c r="AU4" s="14" t="s">
        <v>15</v>
      </c>
      <c r="AV4" s="12"/>
      <c r="AW4" s="12"/>
      <c r="AX4" s="12"/>
      <c r="AY4" s="13"/>
      <c r="AZ4" s="14" t="s">
        <v>16</v>
      </c>
      <c r="BA4" s="12"/>
      <c r="BB4" s="12"/>
      <c r="BC4" s="12"/>
      <c r="BD4" s="13"/>
      <c r="BE4" s="14" t="s">
        <v>17</v>
      </c>
      <c r="BF4" s="12"/>
      <c r="BG4" s="12"/>
      <c r="BH4" s="12"/>
      <c r="BI4" s="13"/>
      <c r="BJ4" s="14" t="s">
        <v>18</v>
      </c>
      <c r="BK4" s="12"/>
      <c r="BL4" s="12"/>
      <c r="BM4" s="12"/>
      <c r="BN4" s="13"/>
      <c r="BO4" s="14" t="s">
        <v>19</v>
      </c>
      <c r="BP4" s="12"/>
      <c r="BQ4" s="12"/>
      <c r="BR4" s="12"/>
      <c r="BS4" s="13"/>
    </row>
    <row r="5" ht="23.25" customHeight="1">
      <c r="A5" s="1"/>
      <c r="B5" s="15"/>
      <c r="C5" s="16"/>
      <c r="D5" s="16"/>
      <c r="E5" s="15"/>
      <c r="F5" s="17"/>
      <c r="G5" s="18" t="s">
        <v>20</v>
      </c>
      <c r="H5" s="19" t="s">
        <v>21</v>
      </c>
      <c r="I5" s="19" t="s">
        <v>22</v>
      </c>
      <c r="J5" s="20" t="s">
        <v>23</v>
      </c>
      <c r="K5" s="21" t="s">
        <v>6</v>
      </c>
      <c r="L5" s="22" t="s">
        <v>20</v>
      </c>
      <c r="M5" s="22" t="s">
        <v>21</v>
      </c>
      <c r="N5" s="22" t="s">
        <v>22</v>
      </c>
      <c r="O5" s="23" t="s">
        <v>23</v>
      </c>
      <c r="P5" s="24" t="s">
        <v>6</v>
      </c>
      <c r="Q5" s="25" t="s">
        <v>20</v>
      </c>
      <c r="R5" s="22" t="s">
        <v>21</v>
      </c>
      <c r="S5" s="22" t="s">
        <v>22</v>
      </c>
      <c r="T5" s="23" t="s">
        <v>23</v>
      </c>
      <c r="U5" s="24" t="s">
        <v>6</v>
      </c>
      <c r="V5" s="25" t="s">
        <v>20</v>
      </c>
      <c r="W5" s="22" t="s">
        <v>21</v>
      </c>
      <c r="X5" s="22" t="s">
        <v>22</v>
      </c>
      <c r="Y5" s="23" t="s">
        <v>23</v>
      </c>
      <c r="Z5" s="24" t="s">
        <v>6</v>
      </c>
      <c r="AA5" s="25" t="s">
        <v>20</v>
      </c>
      <c r="AB5" s="22" t="s">
        <v>21</v>
      </c>
      <c r="AC5" s="22" t="s">
        <v>22</v>
      </c>
      <c r="AD5" s="23" t="s">
        <v>23</v>
      </c>
      <c r="AE5" s="24" t="s">
        <v>6</v>
      </c>
      <c r="AF5" s="25" t="s">
        <v>20</v>
      </c>
      <c r="AG5" s="22" t="s">
        <v>21</v>
      </c>
      <c r="AH5" s="22" t="s">
        <v>22</v>
      </c>
      <c r="AI5" s="23" t="s">
        <v>23</v>
      </c>
      <c r="AJ5" s="24" t="s">
        <v>6</v>
      </c>
      <c r="AK5" s="25" t="s">
        <v>20</v>
      </c>
      <c r="AL5" s="22" t="s">
        <v>21</v>
      </c>
      <c r="AM5" s="22" t="s">
        <v>22</v>
      </c>
      <c r="AN5" s="23" t="s">
        <v>23</v>
      </c>
      <c r="AO5" s="24" t="s">
        <v>6</v>
      </c>
      <c r="AP5" s="25" t="s">
        <v>20</v>
      </c>
      <c r="AQ5" s="22" t="s">
        <v>21</v>
      </c>
      <c r="AR5" s="22" t="s">
        <v>22</v>
      </c>
      <c r="AS5" s="23" t="s">
        <v>23</v>
      </c>
      <c r="AT5" s="24" t="s">
        <v>6</v>
      </c>
      <c r="AU5" s="25" t="s">
        <v>20</v>
      </c>
      <c r="AV5" s="22" t="s">
        <v>21</v>
      </c>
      <c r="AW5" s="22" t="s">
        <v>22</v>
      </c>
      <c r="AX5" s="23" t="s">
        <v>23</v>
      </c>
      <c r="AY5" s="24" t="s">
        <v>6</v>
      </c>
      <c r="AZ5" s="25" t="s">
        <v>20</v>
      </c>
      <c r="BA5" s="22" t="s">
        <v>21</v>
      </c>
      <c r="BB5" s="22" t="s">
        <v>22</v>
      </c>
      <c r="BC5" s="23" t="s">
        <v>23</v>
      </c>
      <c r="BD5" s="24" t="s">
        <v>6</v>
      </c>
      <c r="BE5" s="25" t="s">
        <v>20</v>
      </c>
      <c r="BF5" s="22" t="s">
        <v>21</v>
      </c>
      <c r="BG5" s="22" t="s">
        <v>22</v>
      </c>
      <c r="BH5" s="23" t="s">
        <v>23</v>
      </c>
      <c r="BI5" s="24" t="s">
        <v>6</v>
      </c>
      <c r="BJ5" s="25" t="s">
        <v>20</v>
      </c>
      <c r="BK5" s="22" t="s">
        <v>21</v>
      </c>
      <c r="BL5" s="22" t="s">
        <v>22</v>
      </c>
      <c r="BM5" s="23" t="s">
        <v>23</v>
      </c>
      <c r="BN5" s="24" t="s">
        <v>6</v>
      </c>
      <c r="BO5" s="25" t="s">
        <v>20</v>
      </c>
      <c r="BP5" s="22" t="s">
        <v>21</v>
      </c>
      <c r="BQ5" s="22" t="s">
        <v>22</v>
      </c>
      <c r="BR5" s="23" t="s">
        <v>23</v>
      </c>
      <c r="BS5" s="24" t="s">
        <v>6</v>
      </c>
    </row>
    <row r="6" ht="23.25" customHeight="1">
      <c r="A6" s="26"/>
      <c r="B6" s="27" t="s">
        <v>24</v>
      </c>
      <c r="C6" s="28">
        <f t="shared" ref="C6:E6" si="1">SUM(C7:C12)</f>
        <v>4859570</v>
      </c>
      <c r="D6" s="28">
        <f t="shared" si="1"/>
        <v>5083200</v>
      </c>
      <c r="E6" s="28">
        <f t="shared" si="1"/>
        <v>5700000</v>
      </c>
      <c r="F6" s="29">
        <f t="shared" ref="F6:F12" si="15">E6/D6-1</f>
        <v>0.1213408876</v>
      </c>
      <c r="G6" s="30">
        <f t="shared" ref="G6:I6" si="2">SUM(G7:G12)</f>
        <v>4175664</v>
      </c>
      <c r="H6" s="31">
        <f t="shared" si="2"/>
        <v>4645500</v>
      </c>
      <c r="I6" s="31">
        <f t="shared" si="2"/>
        <v>4446794</v>
      </c>
      <c r="J6" s="32">
        <f t="shared" ref="J6:J12" si="17">I6/H6</f>
        <v>0.9572261328</v>
      </c>
      <c r="K6" s="33">
        <f t="shared" ref="K6:K12" si="18">I6/G6-1</f>
        <v>0.06493099062</v>
      </c>
      <c r="L6" s="31">
        <f t="shared" ref="L6:N6" si="3">SUM(L7:L12)</f>
        <v>328580</v>
      </c>
      <c r="M6" s="31">
        <f t="shared" si="3"/>
        <v>399000</v>
      </c>
      <c r="N6" s="31">
        <f t="shared" si="3"/>
        <v>346892</v>
      </c>
      <c r="O6" s="32">
        <f t="shared" ref="O6:O12" si="19">N6/M6</f>
        <v>0.8694035088</v>
      </c>
      <c r="P6" s="34">
        <f t="shared" ref="P6:P12" si="20">N6/L6-1</f>
        <v>0.05573072007</v>
      </c>
      <c r="Q6" s="35">
        <f t="shared" ref="Q6:S6" si="4">SUM(Q7:Q12)</f>
        <v>346389</v>
      </c>
      <c r="R6" s="31">
        <f t="shared" si="4"/>
        <v>456000</v>
      </c>
      <c r="S6" s="31">
        <f t="shared" si="4"/>
        <v>429032</v>
      </c>
      <c r="T6" s="32">
        <f t="shared" ref="T6:T12" si="21">S6/R6</f>
        <v>0.9408596491</v>
      </c>
      <c r="U6" s="34">
        <f t="shared" ref="U6:U12" si="22">S6/Q6-1</f>
        <v>0.2385843661</v>
      </c>
      <c r="V6" s="35">
        <f t="shared" ref="V6:X6" si="5">SUM(V7:V12)</f>
        <v>464840</v>
      </c>
      <c r="W6" s="31">
        <f t="shared" si="5"/>
        <v>513000</v>
      </c>
      <c r="X6" s="31">
        <f t="shared" si="5"/>
        <v>406769</v>
      </c>
      <c r="Y6" s="32">
        <f t="shared" ref="Y6:Y12" si="23">X6/W6</f>
        <v>0.7929220273</v>
      </c>
      <c r="Z6" s="34">
        <f t="shared" ref="Z6:Z12" si="24">X6/V6-1</f>
        <v>-0.1249268566</v>
      </c>
      <c r="AA6" s="35">
        <f t="shared" ref="AA6:AC6" si="6">SUM(AA7:AA12)</f>
        <v>455035</v>
      </c>
      <c r="AB6" s="31">
        <f t="shared" si="6"/>
        <v>456000</v>
      </c>
      <c r="AC6" s="31">
        <f t="shared" si="6"/>
        <v>471885</v>
      </c>
      <c r="AD6" s="32">
        <f t="shared" ref="AD6:AD12" si="25">AC6/AB6</f>
        <v>1.034835526</v>
      </c>
      <c r="AE6" s="34">
        <f t="shared" ref="AE6:AE12" si="26">AC6/AA6-1</f>
        <v>0.03703011856</v>
      </c>
      <c r="AF6" s="35">
        <f t="shared" ref="AF6:AH6" si="7">SUM(AF7:AF12)</f>
        <v>396406</v>
      </c>
      <c r="AG6" s="31">
        <f t="shared" si="7"/>
        <v>456000</v>
      </c>
      <c r="AH6" s="31">
        <f t="shared" si="7"/>
        <v>485185</v>
      </c>
      <c r="AI6" s="32">
        <f t="shared" ref="AI6:AI12" si="27">AH6/AG6</f>
        <v>1.064002193</v>
      </c>
      <c r="AJ6" s="34">
        <f t="shared" ref="AJ6:AJ12" si="28">AH6/AF6-1</f>
        <v>0.2239597786</v>
      </c>
      <c r="AK6" s="35">
        <f t="shared" ref="AK6:AM6" si="8">SUM(AK7:AK12)</f>
        <v>408513</v>
      </c>
      <c r="AL6" s="31">
        <f t="shared" si="8"/>
        <v>456000</v>
      </c>
      <c r="AM6" s="31">
        <f t="shared" si="8"/>
        <v>475756</v>
      </c>
      <c r="AN6" s="32">
        <f t="shared" ref="AN6:AN12" si="29">AM6/AL6</f>
        <v>1.043324561</v>
      </c>
      <c r="AO6" s="34">
        <f t="shared" ref="AO6:AO12" si="30">AM6/AK6-1</f>
        <v>0.1646043088</v>
      </c>
      <c r="AP6" s="35">
        <f t="shared" ref="AP6:AR6" si="9">SUM(AP7:AP12)</f>
        <v>433130</v>
      </c>
      <c r="AQ6" s="31">
        <f t="shared" si="9"/>
        <v>456000</v>
      </c>
      <c r="AR6" s="31">
        <f t="shared" si="9"/>
        <v>426398</v>
      </c>
      <c r="AS6" s="32">
        <f t="shared" ref="AS6:AS12" si="31">AR6/AQ6</f>
        <v>0.9350833333</v>
      </c>
      <c r="AT6" s="34">
        <f t="shared" ref="AT6:AT12" si="32">AR6/AP6-1</f>
        <v>-0.01554267772</v>
      </c>
      <c r="AU6" s="35">
        <f t="shared" ref="AU6:AW6" si="10">SUM(AU7:AU12)</f>
        <v>415086</v>
      </c>
      <c r="AV6" s="31">
        <f t="shared" si="10"/>
        <v>456000</v>
      </c>
      <c r="AW6" s="31">
        <f t="shared" si="10"/>
        <v>435464</v>
      </c>
      <c r="AX6" s="32">
        <f t="shared" ref="AX6:AX12" si="33">AW6/AV6</f>
        <v>0.9549649123</v>
      </c>
      <c r="AY6" s="34">
        <f t="shared" ref="AY6:AY12" si="34">AW6/AU6-1</f>
        <v>0.04909344088</v>
      </c>
      <c r="AZ6" s="35">
        <f t="shared" ref="AZ6:BB6" si="11">SUM(AZ7:AZ12)</f>
        <v>383982</v>
      </c>
      <c r="BA6" s="31">
        <f t="shared" si="11"/>
        <v>456000</v>
      </c>
      <c r="BB6" s="31">
        <f t="shared" si="11"/>
        <v>484749</v>
      </c>
      <c r="BC6" s="32">
        <f t="shared" ref="BC6:BC12" si="35">BB6/BA6</f>
        <v>1.063046053</v>
      </c>
      <c r="BD6" s="34">
        <f t="shared" ref="BD6:BD12" si="36">BB6/AZ6-1</f>
        <v>0.2624263637</v>
      </c>
      <c r="BE6" s="35">
        <f t="shared" ref="BE6:BG6" si="12">SUM(BE7:BE12)</f>
        <v>543703</v>
      </c>
      <c r="BF6" s="31">
        <f t="shared" si="12"/>
        <v>541500</v>
      </c>
      <c r="BG6" s="31">
        <f t="shared" si="12"/>
        <v>484664</v>
      </c>
      <c r="BH6" s="32">
        <f t="shared" ref="BH6:BH12" si="37">BG6/BF6</f>
        <v>0.8950397045</v>
      </c>
      <c r="BI6" s="34">
        <f t="shared" ref="BI6:BI12" si="38">BG6/BE6-1</f>
        <v>-0.1085868572</v>
      </c>
      <c r="BJ6" s="35">
        <f t="shared" ref="BJ6:BL6" si="13">SUM(BJ7:BJ12)</f>
        <v>0</v>
      </c>
      <c r="BK6" s="31">
        <f t="shared" si="13"/>
        <v>0</v>
      </c>
      <c r="BL6" s="31">
        <f t="shared" si="13"/>
        <v>0</v>
      </c>
      <c r="BM6" s="32" t="str">
        <f t="shared" ref="BM6:BM12" si="39">BL6/BK6</f>
        <v>#DIV/0!</v>
      </c>
      <c r="BN6" s="34" t="str">
        <f t="shared" ref="BN6:BN12" si="40">BL6/BJ6-1</f>
        <v>#DIV/0!</v>
      </c>
      <c r="BO6" s="35">
        <f t="shared" ref="BO6:BQ6" si="14">SUM(BO7:BO12)</f>
        <v>0</v>
      </c>
      <c r="BP6" s="31">
        <f t="shared" si="14"/>
        <v>0</v>
      </c>
      <c r="BQ6" s="31">
        <f t="shared" si="14"/>
        <v>0</v>
      </c>
      <c r="BR6" s="32" t="str">
        <f t="shared" ref="BR6:BR12" si="41">BQ6/BP6</f>
        <v>#DIV/0!</v>
      </c>
      <c r="BS6" s="34" t="str">
        <f t="shared" ref="BS6:BS12" si="42">BQ6/BO6-1</f>
        <v>#DIV/0!</v>
      </c>
    </row>
    <row r="7" ht="23.25" customHeight="1">
      <c r="A7" s="1"/>
      <c r="B7" s="36" t="s">
        <v>25</v>
      </c>
      <c r="C7" s="37">
        <f>+'담당자별매출'!G24+'담당자별매출'!G31+'담당자별매출'!G79</f>
        <v>951869</v>
      </c>
      <c r="D7" s="37">
        <f>+'담당자별매출'!H24+'담당자별매출'!H31+'담당자별매출'!H79</f>
        <v>917387</v>
      </c>
      <c r="E7" s="37">
        <f>+'담당자별매출'!I24+'담당자별매출'!I31+'담당자별매출'!I79</f>
        <v>1070000</v>
      </c>
      <c r="F7" s="38">
        <f t="shared" si="15"/>
        <v>0.1663561834</v>
      </c>
      <c r="G7" s="39">
        <f t="shared" ref="G7:I7" si="16">+L7+Q7+V7+AA7+AF7+AK7+AP7+AU7+AZ7+BE7+BJ7+BO7</f>
        <v>739103</v>
      </c>
      <c r="H7" s="40">
        <f t="shared" si="16"/>
        <v>872050</v>
      </c>
      <c r="I7" s="40">
        <f t="shared" si="16"/>
        <v>786730</v>
      </c>
      <c r="J7" s="41">
        <f t="shared" si="17"/>
        <v>0.9021615733</v>
      </c>
      <c r="K7" s="42">
        <f t="shared" si="18"/>
        <v>0.06443892123</v>
      </c>
      <c r="L7" s="40">
        <f>+'담당자별매출'!P24+'담당자별매출'!P31+'담당자별매출'!P79</f>
        <v>62554</v>
      </c>
      <c r="M7" s="40">
        <f>+'담당자별매출'!Q24+'담당자별매출'!Q31+'담당자별매출'!Q79</f>
        <v>74900</v>
      </c>
      <c r="N7" s="40">
        <f>+'담당자별매출'!R24+'담당자별매출'!R31+'담당자별매출'!R79</f>
        <v>64927</v>
      </c>
      <c r="O7" s="41">
        <f t="shared" si="19"/>
        <v>0.8668491322</v>
      </c>
      <c r="P7" s="43">
        <f t="shared" si="20"/>
        <v>0.03793522397</v>
      </c>
      <c r="Q7" s="44">
        <f>+'담당자별매출'!U24+'담당자별매출'!U31+'담당자별매출'!U79</f>
        <v>54515</v>
      </c>
      <c r="R7" s="40">
        <f>+'담당자별매출'!V24+'담당자별매출'!V31+'담당자별매출'!V79</f>
        <v>85600</v>
      </c>
      <c r="S7" s="40">
        <f>+'담당자별매출'!W24+'담당자별매출'!W31+'담당자별매출'!W79</f>
        <v>73844</v>
      </c>
      <c r="T7" s="41">
        <f t="shared" si="21"/>
        <v>0.8626635514</v>
      </c>
      <c r="U7" s="43">
        <f t="shared" si="22"/>
        <v>0.3545629643</v>
      </c>
      <c r="V7" s="44">
        <f>+'담당자별매출'!Z24+'담당자별매출'!Z31+'담당자별매출'!Z79</f>
        <v>72083</v>
      </c>
      <c r="W7" s="40">
        <f>+'담당자별매출'!AA24+'담당자별매출'!AA31+'담당자별매출'!AA79</f>
        <v>96300</v>
      </c>
      <c r="X7" s="40">
        <f>+'담당자별매출'!AB24+'담당자별매출'!AB31+'담당자별매출'!AB79</f>
        <v>75223</v>
      </c>
      <c r="Y7" s="41">
        <f t="shared" si="23"/>
        <v>0.7811318795</v>
      </c>
      <c r="Z7" s="43">
        <f t="shared" si="24"/>
        <v>0.04356089508</v>
      </c>
      <c r="AA7" s="44">
        <f>+'담당자별매출'!AE24+'담당자별매출'!AE31+'담당자별매출'!AE79</f>
        <v>76678</v>
      </c>
      <c r="AB7" s="40">
        <f>+'담당자별매출'!AF24+'담당자별매출'!AF31+'담당자별매출'!AF79</f>
        <v>85600</v>
      </c>
      <c r="AC7" s="40">
        <f>+'담당자별매출'!AG24+'담당자별매출'!AG31+'담당자별매출'!AG79</f>
        <v>89588</v>
      </c>
      <c r="AD7" s="41">
        <f t="shared" si="25"/>
        <v>1.046588785</v>
      </c>
      <c r="AE7" s="43">
        <f t="shared" si="26"/>
        <v>0.1683664154</v>
      </c>
      <c r="AF7" s="44">
        <f>+'담당자별매출'!AJ24+'담당자별매출'!AJ31+'담당자별매출'!AJ79</f>
        <v>68103</v>
      </c>
      <c r="AG7" s="40">
        <f>+'담당자별매출'!AK24+'담당자별매출'!AK31+'담당자별매출'!AK79</f>
        <v>85600</v>
      </c>
      <c r="AH7" s="40">
        <f>+'담당자별매출'!AL24+'담당자별매출'!AL31+'담당자별매출'!AL79</f>
        <v>80915</v>
      </c>
      <c r="AI7" s="41">
        <f t="shared" si="27"/>
        <v>0.9452686916</v>
      </c>
      <c r="AJ7" s="43">
        <f t="shared" si="28"/>
        <v>0.1881268079</v>
      </c>
      <c r="AK7" s="44">
        <f>+'담당자별매출'!AO24+'담당자별매출'!AO31+'담당자별매출'!AO79</f>
        <v>71175</v>
      </c>
      <c r="AL7" s="40">
        <f>+'담당자별매출'!AP24+'담당자별매출'!AP31+'담당자별매출'!AP79</f>
        <v>85600</v>
      </c>
      <c r="AM7" s="40">
        <f>+'담당자별매출'!AQ24+'담당자별매출'!AQ31+'담당자별매출'!AQ79</f>
        <v>78297</v>
      </c>
      <c r="AN7" s="41">
        <f t="shared" si="29"/>
        <v>0.9146845794</v>
      </c>
      <c r="AO7" s="43">
        <f t="shared" si="30"/>
        <v>0.1000632244</v>
      </c>
      <c r="AP7" s="44">
        <f>+'담당자별매출'!AT24+'담당자별매출'!AT31+'담당자별매출'!AT79</f>
        <v>70886</v>
      </c>
      <c r="AQ7" s="40">
        <f>+'담당자별매출'!AU24+'담당자별매출'!AU31+'담당자별매출'!AU79</f>
        <v>85600</v>
      </c>
      <c r="AR7" s="40">
        <f>+'담당자별매출'!AV24+'담당자별매출'!AV31+'담당자별매출'!AV79</f>
        <v>82215</v>
      </c>
      <c r="AS7" s="41">
        <f t="shared" si="31"/>
        <v>0.9604556075</v>
      </c>
      <c r="AT7" s="43">
        <f t="shared" si="32"/>
        <v>0.1598199927</v>
      </c>
      <c r="AU7" s="44">
        <f>+'담당자별매출'!AY24+'담당자별매출'!AY31+'담당자별매출'!AY79</f>
        <v>82313</v>
      </c>
      <c r="AV7" s="40">
        <f>+'담당자별매출'!AZ24+'담당자별매출'!AZ31+'담당자별매출'!AZ79</f>
        <v>85600</v>
      </c>
      <c r="AW7" s="40">
        <f>+'담당자별매출'!BA24+'담당자별매출'!BA31+'담당자별매출'!BA79</f>
        <v>74105</v>
      </c>
      <c r="AX7" s="41">
        <f t="shared" si="33"/>
        <v>0.8657126168</v>
      </c>
      <c r="AY7" s="43">
        <f t="shared" si="34"/>
        <v>-0.09971693414</v>
      </c>
      <c r="AZ7" s="44">
        <f>+'담당자별매출'!BD24+'담당자별매출'!BD31+'담당자별매출'!BD79</f>
        <v>75786</v>
      </c>
      <c r="BA7" s="40">
        <f>+'담당자별매출'!BE24+'담당자별매출'!BE31+'담당자별매출'!BE79</f>
        <v>85600</v>
      </c>
      <c r="BB7" s="40">
        <f>+'담당자별매출'!BF24+'담당자별매출'!BF31+'담당자별매출'!BF79</f>
        <v>81391</v>
      </c>
      <c r="BC7" s="41">
        <f t="shared" si="35"/>
        <v>0.9508294393</v>
      </c>
      <c r="BD7" s="43">
        <f t="shared" si="36"/>
        <v>0.07395825086</v>
      </c>
      <c r="BE7" s="44">
        <f>+'담당자별매출'!BI24+'담당자별매출'!BI31+'담당자별매출'!BI79</f>
        <v>105010</v>
      </c>
      <c r="BF7" s="40">
        <f>+'담당자별매출'!BJ24+'담당자별매출'!BJ31+'담당자별매출'!BJ79</f>
        <v>101650</v>
      </c>
      <c r="BG7" s="40">
        <f>+'담당자별매출'!BK24+'담당자별매출'!BK31+'담당자별매출'!BK79</f>
        <v>86225</v>
      </c>
      <c r="BH7" s="41">
        <f t="shared" si="37"/>
        <v>0.8482538121</v>
      </c>
      <c r="BI7" s="43">
        <f t="shared" si="38"/>
        <v>-0.178887725</v>
      </c>
      <c r="BJ7" s="44">
        <f>+'담당자별매출'!BN24+'담당자별매출'!BN31+'담당자별매출'!BN79</f>
        <v>0</v>
      </c>
      <c r="BK7" s="40">
        <f>+'담당자별매출'!BO24+'담당자별매출'!BO31+'담당자별매출'!BO79</f>
        <v>0</v>
      </c>
      <c r="BL7" s="40">
        <f>+'담당자별매출'!BP24+'담당자별매출'!BP31+'담당자별매출'!BP79</f>
        <v>0</v>
      </c>
      <c r="BM7" s="41" t="str">
        <f t="shared" si="39"/>
        <v>#DIV/0!</v>
      </c>
      <c r="BN7" s="43" t="str">
        <f t="shared" si="40"/>
        <v>#DIV/0!</v>
      </c>
      <c r="BO7" s="44">
        <f>+'담당자별매출'!BS24+'담당자별매출'!BS31+'담당자별매출'!BS79</f>
        <v>0</v>
      </c>
      <c r="BP7" s="40">
        <f>+'담당자별매출'!BT24+'담당자별매출'!BT31+'담당자별매출'!BT79</f>
        <v>0</v>
      </c>
      <c r="BQ7" s="40">
        <f>+'담당자별매출'!BU24+'담당자별매출'!BU31+'담당자별매출'!BU79</f>
        <v>0</v>
      </c>
      <c r="BR7" s="41" t="str">
        <f t="shared" si="41"/>
        <v>#DIV/0!</v>
      </c>
      <c r="BS7" s="43" t="str">
        <f t="shared" si="42"/>
        <v>#DIV/0!</v>
      </c>
    </row>
    <row r="8" ht="23.25" customHeight="1">
      <c r="A8" s="1"/>
      <c r="B8" s="36" t="s">
        <v>26</v>
      </c>
      <c r="C8" s="37">
        <f>+'담당자별매출'!G41+'담당자별매출'!G48+'담당자별매출'!G55+'담당자별매출'!G80</f>
        <v>1803807</v>
      </c>
      <c r="D8" s="37">
        <f>+'담당자별매출'!H41+'담당자별매출'!H48+'담당자별매출'!H55+'담당자별매출'!H80</f>
        <v>1975922</v>
      </c>
      <c r="E8" s="37">
        <f>+'담당자별매출'!I41+'담당자별매출'!I48+'담당자별매출'!I55+'담당자별매출'!I80</f>
        <v>2138000</v>
      </c>
      <c r="F8" s="38">
        <f t="shared" si="15"/>
        <v>0.08202651724</v>
      </c>
      <c r="G8" s="39">
        <f t="shared" ref="G8:I8" si="43">+L8+Q8+V8+AA8+AF8+AK8+AP8+AU8+AZ8+BE8+BJ8+BO8</f>
        <v>1635742</v>
      </c>
      <c r="H8" s="40">
        <f t="shared" si="43"/>
        <v>1742470</v>
      </c>
      <c r="I8" s="40">
        <f t="shared" si="43"/>
        <v>1681660</v>
      </c>
      <c r="J8" s="41">
        <f t="shared" si="17"/>
        <v>0.9651012643</v>
      </c>
      <c r="K8" s="42">
        <f t="shared" si="18"/>
        <v>0.02807166411</v>
      </c>
      <c r="L8" s="40">
        <f>+'담당자별매출'!P41+'담당자별매출'!P48+'담당자별매출'!P55+'담당자별매출'!P80</f>
        <v>140523</v>
      </c>
      <c r="M8" s="40">
        <f>+'담당자별매출'!Q41+'담당자별매출'!Q48+'담당자별매출'!Q55+'담당자별매출'!Q80</f>
        <v>149660</v>
      </c>
      <c r="N8" s="40">
        <f>+'담당자별매출'!R41+'담당자별매출'!R48+'담당자별매출'!R55+'담당자별매출'!R80</f>
        <v>145603</v>
      </c>
      <c r="O8" s="41">
        <f t="shared" si="19"/>
        <v>0.9728918883</v>
      </c>
      <c r="P8" s="43">
        <f t="shared" si="20"/>
        <v>0.03615066573</v>
      </c>
      <c r="Q8" s="44">
        <f>+'담당자별매출'!U41+'담당자별매출'!U48+'담당자별매출'!U55+'담당자별매출'!U80</f>
        <v>125586</v>
      </c>
      <c r="R8" s="40">
        <f>+'담당자별매출'!V41+'담당자별매출'!V48+'담당자별매출'!V55+'담당자별매출'!V80</f>
        <v>171040</v>
      </c>
      <c r="S8" s="40">
        <f>+'담당자별매출'!W41+'담당자별매출'!W48+'담당자별매출'!W55+'담당자별매출'!W80</f>
        <v>162350</v>
      </c>
      <c r="T8" s="41">
        <f t="shared" si="21"/>
        <v>0.9491931712</v>
      </c>
      <c r="U8" s="43">
        <f t="shared" si="22"/>
        <v>0.2927396366</v>
      </c>
      <c r="V8" s="44">
        <f>+'담당자별매출'!Z41+'담당자별매출'!Z48+'담당자별매출'!Z55+'담당자별매출'!Z80</f>
        <v>216352</v>
      </c>
      <c r="W8" s="40">
        <f>+'담당자별매출'!AA41+'담당자별매출'!AA48+'담당자별매출'!AA55+'담당자별매출'!AA80</f>
        <v>192420</v>
      </c>
      <c r="X8" s="40">
        <f>+'담당자별매출'!AB41+'담당자별매출'!AB48+'담당자별매출'!AB55+'담당자별매출'!AB80</f>
        <v>156055</v>
      </c>
      <c r="Y8" s="41">
        <f t="shared" si="23"/>
        <v>0.8110123688</v>
      </c>
      <c r="Z8" s="43">
        <f t="shared" si="24"/>
        <v>-0.2786986023</v>
      </c>
      <c r="AA8" s="44">
        <f>+'담당자별매출'!AE41+'담당자별매출'!AE48+'담당자별매출'!AE55+'담당자별매출'!AE80</f>
        <v>170586</v>
      </c>
      <c r="AB8" s="40">
        <f>+'담당자별매출'!AF41+'담당자별매출'!AF48+'담당자별매출'!AF55+'담당자별매출'!AF80</f>
        <v>171040</v>
      </c>
      <c r="AC8" s="40">
        <f>+'담당자별매출'!AG41+'담당자별매출'!AG48+'담당자별매출'!AG55+'담당자별매출'!AG80</f>
        <v>177729</v>
      </c>
      <c r="AD8" s="41">
        <f t="shared" si="25"/>
        <v>1.039107811</v>
      </c>
      <c r="AE8" s="43">
        <f t="shared" si="26"/>
        <v>0.04187330731</v>
      </c>
      <c r="AF8" s="44">
        <f>+'담당자별매출'!AJ41+'담당자별매출'!AJ48+'담당자별매출'!AJ55+'담당자별매출'!AJ80</f>
        <v>150023</v>
      </c>
      <c r="AG8" s="40">
        <f>+'담당자별매출'!AK41+'담당자별매출'!AK48+'담당자별매출'!AK55+'담당자별매출'!AK80</f>
        <v>171040</v>
      </c>
      <c r="AH8" s="40">
        <f>+'담당자별매출'!AL41+'담당자별매출'!AL48+'담당자별매출'!AL55+'담당자별매출'!AL80</f>
        <v>188749</v>
      </c>
      <c r="AI8" s="41">
        <f t="shared" si="27"/>
        <v>1.103537184</v>
      </c>
      <c r="AJ8" s="43">
        <f t="shared" si="28"/>
        <v>0.2581337528</v>
      </c>
      <c r="AK8" s="44">
        <f>+'담당자별매출'!AO41+'담당자별매출'!AO48+'담당자별매출'!AO55+'담당자별매출'!AO80</f>
        <v>172741</v>
      </c>
      <c r="AL8" s="40">
        <f>+'담당자별매출'!AP41+'담당자별매출'!AP48+'담당자별매출'!AP55+'담당자별매출'!AP80</f>
        <v>171040</v>
      </c>
      <c r="AM8" s="40">
        <f>+'담당자별매출'!AQ41+'담당자별매출'!AQ48+'담당자별매출'!AQ55+'담당자별매출'!AQ80</f>
        <v>183872</v>
      </c>
      <c r="AN8" s="41">
        <f t="shared" si="29"/>
        <v>1.075023386</v>
      </c>
      <c r="AO8" s="43">
        <f t="shared" si="30"/>
        <v>0.06443751049</v>
      </c>
      <c r="AP8" s="44">
        <f>+'담당자별매출'!AT41+'담당자별매출'!AT48+'담당자별매출'!AT55+'담당자별매출'!AT80</f>
        <v>164075</v>
      </c>
      <c r="AQ8" s="40">
        <f>+'담당자별매출'!AU41+'담당자별매출'!AU48+'담당자별매출'!AU55+'담당자별매출'!AU80</f>
        <v>171040</v>
      </c>
      <c r="AR8" s="40">
        <f>+'담당자별매출'!AV41+'담당자별매출'!AV48+'담당자별매출'!AV55+'담당자별매출'!AV80</f>
        <v>154301</v>
      </c>
      <c r="AS8" s="41">
        <f t="shared" si="31"/>
        <v>0.9021340037</v>
      </c>
      <c r="AT8" s="43">
        <f t="shared" si="32"/>
        <v>-0.05957031845</v>
      </c>
      <c r="AU8" s="44">
        <f>+'담당자별매출'!AY41+'담당자별매출'!AY48+'담당자별매출'!AY55+'담당자별매출'!AY80</f>
        <v>156403</v>
      </c>
      <c r="AV8" s="40">
        <f>+'담당자별매출'!AZ41+'담당자별매출'!AZ48+'담당자별매출'!AZ55+'담당자별매출'!AZ80</f>
        <v>171040</v>
      </c>
      <c r="AW8" s="40">
        <f>+'담당자별매출'!BA41+'담당자별매출'!BA48+'담당자별매출'!BA55+'담당자별매출'!BA80</f>
        <v>162934</v>
      </c>
      <c r="AX8" s="41">
        <f t="shared" si="33"/>
        <v>0.9526075772</v>
      </c>
      <c r="AY8" s="43">
        <f t="shared" si="34"/>
        <v>0.04175751105</v>
      </c>
      <c r="AZ8" s="44">
        <f>+'담당자별매출'!BD41+'담당자별매출'!BD48+'담당자별매출'!BD55+'담당자별매출'!BD80</f>
        <v>145011</v>
      </c>
      <c r="BA8" s="40">
        <f>+'담당자별매출'!BE41+'담당자별매출'!BE48+'담당자별매출'!BE55+'담당자별매출'!BE80</f>
        <v>171040</v>
      </c>
      <c r="BB8" s="40">
        <f>+'담당자별매출'!BF41+'담당자별매출'!BF48+'담당자별매출'!BF55+'담당자별매출'!BF80</f>
        <v>182450</v>
      </c>
      <c r="BC8" s="41">
        <f t="shared" si="35"/>
        <v>1.066709542</v>
      </c>
      <c r="BD8" s="43">
        <f t="shared" si="36"/>
        <v>0.2581804139</v>
      </c>
      <c r="BE8" s="44">
        <f>+'담당자별매출'!BI41+'담당자별매출'!BI48+'담당자별매출'!BI55+'담당자별매출'!BI80</f>
        <v>194442</v>
      </c>
      <c r="BF8" s="40">
        <f>+'담당자별매출'!BJ41+'담당자별매출'!BJ48+'담당자별매출'!BJ55+'담당자별매출'!BJ80</f>
        <v>203110</v>
      </c>
      <c r="BG8" s="40">
        <f>+'담당자별매출'!BK41+'담당자별매출'!BK48+'담당자별매출'!BK55+'담당자별매출'!BK80</f>
        <v>167617</v>
      </c>
      <c r="BH8" s="41">
        <f t="shared" si="37"/>
        <v>0.8252523263</v>
      </c>
      <c r="BI8" s="43">
        <f t="shared" si="38"/>
        <v>-0.1379588772</v>
      </c>
      <c r="BJ8" s="44">
        <f>+'담당자별매출'!BN41+'담당자별매출'!BN48+'담당자별매출'!BN55+'담당자별매출'!BN80</f>
        <v>0</v>
      </c>
      <c r="BK8" s="40">
        <f>+'담당자별매출'!BO41+'담당자별매출'!BO48+'담당자별매출'!BO55+'담당자별매출'!BO80</f>
        <v>0</v>
      </c>
      <c r="BL8" s="40">
        <f>+'담당자별매출'!BP41+'담당자별매출'!BP48+'담당자별매출'!BP55+'담당자별매출'!BP80</f>
        <v>0</v>
      </c>
      <c r="BM8" s="41" t="str">
        <f t="shared" si="39"/>
        <v>#DIV/0!</v>
      </c>
      <c r="BN8" s="43" t="str">
        <f t="shared" si="40"/>
        <v>#DIV/0!</v>
      </c>
      <c r="BO8" s="44">
        <f>+'담당자별매출'!BS41+'담당자별매출'!BS48+'담당자별매출'!BS55+'담당자별매출'!BS80</f>
        <v>0</v>
      </c>
      <c r="BP8" s="40">
        <f>+'담당자별매출'!BT41+'담당자별매출'!BT48+'담당자별매출'!BT55+'담당자별매출'!BT80</f>
        <v>0</v>
      </c>
      <c r="BQ8" s="40">
        <f>+'담당자별매출'!BU41+'담당자별매출'!BU48+'담당자별매출'!BU55+'담당자별매출'!BU80</f>
        <v>0</v>
      </c>
      <c r="BR8" s="41" t="str">
        <f t="shared" si="41"/>
        <v>#DIV/0!</v>
      </c>
      <c r="BS8" s="43" t="str">
        <f t="shared" si="42"/>
        <v>#DIV/0!</v>
      </c>
    </row>
    <row r="9" ht="23.25" customHeight="1">
      <c r="A9" s="1"/>
      <c r="B9" s="36" t="s">
        <v>27</v>
      </c>
      <c r="C9" s="37">
        <f>+'담당자별매출'!G62+'담당자별매출'!G81</f>
        <v>580796</v>
      </c>
      <c r="D9" s="37">
        <f>+'담당자별매출'!H62+'담당자별매출'!H81</f>
        <v>659230</v>
      </c>
      <c r="E9" s="37">
        <f>+'담당자별매출'!I62+'담당자별매출'!I81</f>
        <v>742000</v>
      </c>
      <c r="F9" s="38">
        <f t="shared" si="15"/>
        <v>0.1255555724</v>
      </c>
      <c r="G9" s="39">
        <f t="shared" ref="G9:I9" si="44">+L9+Q9+V9+AA9+AF9+AK9+AP9+AU9+AZ9+BE9+BJ9+BO9</f>
        <v>548831</v>
      </c>
      <c r="H9" s="40">
        <f t="shared" si="44"/>
        <v>604730</v>
      </c>
      <c r="I9" s="40">
        <f t="shared" si="44"/>
        <v>589260</v>
      </c>
      <c r="J9" s="41">
        <f t="shared" si="17"/>
        <v>0.9744183355</v>
      </c>
      <c r="K9" s="42">
        <f t="shared" si="18"/>
        <v>0.07366384187</v>
      </c>
      <c r="L9" s="40">
        <f>+'담당자별매출'!P62+'담당자별매출'!P81</f>
        <v>44504</v>
      </c>
      <c r="M9" s="40">
        <f>+'담당자별매출'!Q62+'담당자별매출'!Q81</f>
        <v>51940</v>
      </c>
      <c r="N9" s="40">
        <f>+'담당자별매출'!R62+'담당자별매출'!R81</f>
        <v>37972</v>
      </c>
      <c r="O9" s="41">
        <f t="shared" si="19"/>
        <v>0.7310743165</v>
      </c>
      <c r="P9" s="43">
        <f t="shared" si="20"/>
        <v>-0.1467733237</v>
      </c>
      <c r="Q9" s="44">
        <f>+'담당자별매출'!U62+'담당자별매출'!U81</f>
        <v>38822</v>
      </c>
      <c r="R9" s="40">
        <f>+'담당자별매출'!V62+'담당자별매출'!V81</f>
        <v>59360</v>
      </c>
      <c r="S9" s="40">
        <f>+'담당자별매출'!W62+'담당자별매출'!W81</f>
        <v>50646</v>
      </c>
      <c r="T9" s="41">
        <f t="shared" si="21"/>
        <v>0.8532008086</v>
      </c>
      <c r="U9" s="43">
        <f t="shared" si="22"/>
        <v>0.304569574</v>
      </c>
      <c r="V9" s="44">
        <f>+'담당자별매출'!Z62+'담당자별매출'!Z81</f>
        <v>52948</v>
      </c>
      <c r="W9" s="40">
        <f>+'담당자별매출'!AA62+'담당자별매출'!AA81</f>
        <v>66780</v>
      </c>
      <c r="X9" s="40">
        <f>+'담당자별매출'!AB62+'담당자별매출'!AB81</f>
        <v>57446</v>
      </c>
      <c r="Y9" s="41">
        <f t="shared" si="23"/>
        <v>0.8602276131</v>
      </c>
      <c r="Z9" s="43">
        <f t="shared" si="24"/>
        <v>0.08495127295</v>
      </c>
      <c r="AA9" s="44">
        <f>+'담당자별매출'!AE62+'담당자별매출'!AE81</f>
        <v>68242</v>
      </c>
      <c r="AB9" s="40">
        <f>+'담당자별매출'!AF62+'담당자별매출'!AF81</f>
        <v>59360</v>
      </c>
      <c r="AC9" s="40">
        <f>+'담당자별매출'!AG62+'담당자별매출'!AG81</f>
        <v>69236</v>
      </c>
      <c r="AD9" s="41">
        <f t="shared" si="25"/>
        <v>1.166374663</v>
      </c>
      <c r="AE9" s="43">
        <f t="shared" si="26"/>
        <v>0.01456580991</v>
      </c>
      <c r="AF9" s="44">
        <f>+'담당자별매출'!AJ62+'담당자별매출'!AJ81</f>
        <v>48019</v>
      </c>
      <c r="AG9" s="40">
        <f>+'담당자별매출'!AK62+'담당자별매출'!AK81</f>
        <v>59360</v>
      </c>
      <c r="AH9" s="40">
        <f>+'담당자별매출'!AL62+'담당자별매출'!AL81</f>
        <v>71879</v>
      </c>
      <c r="AI9" s="41">
        <f t="shared" si="27"/>
        <v>1.210899596</v>
      </c>
      <c r="AJ9" s="43">
        <f t="shared" si="28"/>
        <v>0.496886649</v>
      </c>
      <c r="AK9" s="44">
        <f>+'담당자별매출'!AO62+'담당자별매출'!AO81</f>
        <v>51692</v>
      </c>
      <c r="AL9" s="40">
        <f>+'담당자별매출'!AP62+'담당자별매출'!AP81</f>
        <v>59360</v>
      </c>
      <c r="AM9" s="40">
        <f>+'담당자별매출'!AQ62+'담당자별매출'!AQ81</f>
        <v>53103</v>
      </c>
      <c r="AN9" s="41">
        <f t="shared" si="29"/>
        <v>0.8945923181</v>
      </c>
      <c r="AO9" s="43">
        <f t="shared" si="30"/>
        <v>0.02729629343</v>
      </c>
      <c r="AP9" s="44">
        <f>+'담당자별매출'!AT62+'담당자별매출'!AT81</f>
        <v>48326</v>
      </c>
      <c r="AQ9" s="40">
        <f>+'담당자별매출'!AU62+'담당자별매출'!AU81</f>
        <v>59360</v>
      </c>
      <c r="AR9" s="40">
        <f>+'담당자별매출'!AV62+'담당자별매출'!AV81</f>
        <v>55420</v>
      </c>
      <c r="AS9" s="41">
        <f t="shared" si="31"/>
        <v>0.9336253369</v>
      </c>
      <c r="AT9" s="43">
        <f t="shared" si="32"/>
        <v>0.1467946861</v>
      </c>
      <c r="AU9" s="44">
        <f>+'담당자별매출'!AY62+'담당자별매출'!AY81</f>
        <v>56316</v>
      </c>
      <c r="AV9" s="40">
        <f>+'담당자별매출'!AZ62+'담당자별매출'!AZ81</f>
        <v>59360</v>
      </c>
      <c r="AW9" s="40">
        <f>+'담당자별매출'!BA62+'담당자별매출'!BA81</f>
        <v>49476</v>
      </c>
      <c r="AX9" s="41">
        <f t="shared" si="33"/>
        <v>0.833490566</v>
      </c>
      <c r="AY9" s="43">
        <f t="shared" si="34"/>
        <v>-0.1214574899</v>
      </c>
      <c r="AZ9" s="44">
        <f>+'담당자별매출'!BD62+'담당자별매출'!BD81</f>
        <v>55434</v>
      </c>
      <c r="BA9" s="40">
        <f>+'담당자별매출'!BE62+'담당자별매출'!BE81</f>
        <v>59360</v>
      </c>
      <c r="BB9" s="40">
        <f>+'담당자별매출'!BF62+'담당자별매출'!BF81</f>
        <v>67690</v>
      </c>
      <c r="BC9" s="41">
        <f t="shared" si="35"/>
        <v>1.140330189</v>
      </c>
      <c r="BD9" s="43">
        <f t="shared" si="36"/>
        <v>0.2210917487</v>
      </c>
      <c r="BE9" s="44">
        <f>+'담당자별매출'!BI62+'담당자별매출'!BI81</f>
        <v>84528</v>
      </c>
      <c r="BF9" s="40">
        <f>+'담당자별매출'!BJ62+'담당자별매출'!BJ81</f>
        <v>70490</v>
      </c>
      <c r="BG9" s="40">
        <f>+'담당자별매출'!BK62+'담당자별매출'!BK81</f>
        <v>76392</v>
      </c>
      <c r="BH9" s="41">
        <f t="shared" si="37"/>
        <v>1.083728188</v>
      </c>
      <c r="BI9" s="43">
        <f t="shared" si="38"/>
        <v>-0.09625212947</v>
      </c>
      <c r="BJ9" s="44">
        <f>+'담당자별매출'!BN62+'담당자별매출'!BN81</f>
        <v>0</v>
      </c>
      <c r="BK9" s="40">
        <f>+'담당자별매출'!BO62+'담당자별매출'!BO81</f>
        <v>0</v>
      </c>
      <c r="BL9" s="40">
        <f>+'담당자별매출'!BP62+'담당자별매출'!BP81</f>
        <v>0</v>
      </c>
      <c r="BM9" s="41" t="str">
        <f t="shared" si="39"/>
        <v>#DIV/0!</v>
      </c>
      <c r="BN9" s="43" t="str">
        <f t="shared" si="40"/>
        <v>#DIV/0!</v>
      </c>
      <c r="BO9" s="44">
        <f>+'담당자별매출'!BS62+'담당자별매출'!BS81</f>
        <v>0</v>
      </c>
      <c r="BP9" s="40">
        <f>+'담당자별매출'!BT62+'담당자별매출'!BT81</f>
        <v>0</v>
      </c>
      <c r="BQ9" s="40">
        <f>+'담당자별매출'!BU62+'담당자별매출'!BU81</f>
        <v>0</v>
      </c>
      <c r="BR9" s="41" t="str">
        <f t="shared" si="41"/>
        <v>#DIV/0!</v>
      </c>
      <c r="BS9" s="43" t="str">
        <f t="shared" si="42"/>
        <v>#DIV/0!</v>
      </c>
    </row>
    <row r="10" ht="23.25" customHeight="1">
      <c r="A10" s="1"/>
      <c r="B10" s="45" t="s">
        <v>28</v>
      </c>
      <c r="C10" s="46">
        <f>+'담당자별매출'!G72</f>
        <v>79851</v>
      </c>
      <c r="D10" s="46">
        <f>+'담당자별매출'!H72</f>
        <v>84553</v>
      </c>
      <c r="E10" s="46">
        <f>+'담당자별매출'!I72</f>
        <v>100000</v>
      </c>
      <c r="F10" s="47">
        <f t="shared" si="15"/>
        <v>0.182690147</v>
      </c>
      <c r="G10" s="48">
        <f t="shared" ref="G10:I10" si="45">+L10+Q10+V10+AA10+AF10+AK10+AP10+AU10+AZ10+BE10+BJ10+BO10</f>
        <v>68997</v>
      </c>
      <c r="H10" s="49">
        <f t="shared" si="45"/>
        <v>81500</v>
      </c>
      <c r="I10" s="49">
        <f t="shared" si="45"/>
        <v>79721</v>
      </c>
      <c r="J10" s="50">
        <f t="shared" si="17"/>
        <v>0.9781717791</v>
      </c>
      <c r="K10" s="51">
        <f t="shared" si="18"/>
        <v>0.1554270476</v>
      </c>
      <c r="L10" s="49">
        <f>+'담당자별매출'!P72</f>
        <v>6046</v>
      </c>
      <c r="M10" s="49">
        <f>+'담당자별매출'!Q72</f>
        <v>7000</v>
      </c>
      <c r="N10" s="49">
        <f>+'담당자별매출'!R72</f>
        <v>7984</v>
      </c>
      <c r="O10" s="50">
        <f t="shared" si="19"/>
        <v>1.140571429</v>
      </c>
      <c r="P10" s="52">
        <f t="shared" si="20"/>
        <v>0.3205425074</v>
      </c>
      <c r="Q10" s="53">
        <f>+'담당자별매출'!U72</f>
        <v>6432</v>
      </c>
      <c r="R10" s="49">
        <f>+'담당자별매출'!V72</f>
        <v>8000</v>
      </c>
      <c r="S10" s="49">
        <f>+'담당자별매출'!W72</f>
        <v>8036</v>
      </c>
      <c r="T10" s="50">
        <f t="shared" si="21"/>
        <v>1.0045</v>
      </c>
      <c r="U10" s="52">
        <f t="shared" si="22"/>
        <v>0.2493781095</v>
      </c>
      <c r="V10" s="53">
        <f>+'담당자별매출'!Z72</f>
        <v>6184</v>
      </c>
      <c r="W10" s="49">
        <f>+'담당자별매출'!AA72</f>
        <v>9000</v>
      </c>
      <c r="X10" s="49">
        <f>+'담당자별매출'!AB72</f>
        <v>9066</v>
      </c>
      <c r="Y10" s="50">
        <f t="shared" si="23"/>
        <v>1.007333333</v>
      </c>
      <c r="Z10" s="52">
        <f t="shared" si="24"/>
        <v>0.4660413972</v>
      </c>
      <c r="AA10" s="53">
        <f>+'담당자별매출'!AE72</f>
        <v>6456</v>
      </c>
      <c r="AB10" s="49">
        <f>+'담당자별매출'!AF72</f>
        <v>8000</v>
      </c>
      <c r="AC10" s="49">
        <f>+'담당자별매출'!AG72</f>
        <v>9488</v>
      </c>
      <c r="AD10" s="50">
        <f t="shared" si="25"/>
        <v>1.186</v>
      </c>
      <c r="AE10" s="52">
        <f t="shared" si="26"/>
        <v>0.4696406444</v>
      </c>
      <c r="AF10" s="53">
        <f>+'담당자별매출'!AJ72</f>
        <v>6824</v>
      </c>
      <c r="AG10" s="49">
        <f>+'담당자별매출'!AK72</f>
        <v>8000</v>
      </c>
      <c r="AH10" s="49">
        <f>+'담당자별매출'!AL72</f>
        <v>6766</v>
      </c>
      <c r="AI10" s="50">
        <f t="shared" si="27"/>
        <v>0.84575</v>
      </c>
      <c r="AJ10" s="52">
        <f t="shared" si="28"/>
        <v>-0.008499413834</v>
      </c>
      <c r="AK10" s="53">
        <f>+'담당자별매출'!AO72</f>
        <v>6668</v>
      </c>
      <c r="AL10" s="49">
        <f>+'담당자별매출'!AP72</f>
        <v>8000</v>
      </c>
      <c r="AM10" s="49">
        <f>+'담당자별매출'!AQ72</f>
        <v>7530</v>
      </c>
      <c r="AN10" s="50">
        <f t="shared" si="29"/>
        <v>0.94125</v>
      </c>
      <c r="AO10" s="52">
        <f t="shared" si="30"/>
        <v>0.1292741452</v>
      </c>
      <c r="AP10" s="53">
        <f>+'담당자별매출'!AT72</f>
        <v>8026</v>
      </c>
      <c r="AQ10" s="49">
        <f>+'담당자별매출'!AU72</f>
        <v>8000</v>
      </c>
      <c r="AR10" s="49">
        <f>+'담당자별매출'!AV72</f>
        <v>7240</v>
      </c>
      <c r="AS10" s="50">
        <f t="shared" si="31"/>
        <v>0.905</v>
      </c>
      <c r="AT10" s="52">
        <f t="shared" si="32"/>
        <v>-0.0979317219</v>
      </c>
      <c r="AU10" s="53">
        <f>+'담당자별매출'!AY72</f>
        <v>5699</v>
      </c>
      <c r="AV10" s="49">
        <f>+'담당자별매출'!AZ72</f>
        <v>8000</v>
      </c>
      <c r="AW10" s="49">
        <f>+'담당자별매출'!BA72</f>
        <v>7493</v>
      </c>
      <c r="AX10" s="50">
        <f t="shared" si="33"/>
        <v>0.936625</v>
      </c>
      <c r="AY10" s="52">
        <f t="shared" si="34"/>
        <v>0.3147920688</v>
      </c>
      <c r="AZ10" s="53">
        <f>+'담당자별매출'!BD72</f>
        <v>6446</v>
      </c>
      <c r="BA10" s="49">
        <f>+'담당자별매출'!BE72</f>
        <v>8000</v>
      </c>
      <c r="BB10" s="49">
        <f>+'담당자별매출'!BF72</f>
        <v>7118</v>
      </c>
      <c r="BC10" s="50">
        <f t="shared" si="35"/>
        <v>0.88975</v>
      </c>
      <c r="BD10" s="52">
        <f t="shared" si="36"/>
        <v>0.1042506981</v>
      </c>
      <c r="BE10" s="53">
        <f>+'담당자별매출'!BI72</f>
        <v>10216</v>
      </c>
      <c r="BF10" s="49">
        <f>+'담당자별매출'!BJ72</f>
        <v>9500</v>
      </c>
      <c r="BG10" s="49">
        <f>+'담당자별매출'!BK72</f>
        <v>9000</v>
      </c>
      <c r="BH10" s="50">
        <f t="shared" si="37"/>
        <v>0.9473684211</v>
      </c>
      <c r="BI10" s="52">
        <f t="shared" si="38"/>
        <v>-0.1190289742</v>
      </c>
      <c r="BJ10" s="53" t="str">
        <f>+'담당자별매출'!BN72</f>
        <v/>
      </c>
      <c r="BK10" s="49" t="str">
        <f>+'담당자별매출'!BO72</f>
        <v/>
      </c>
      <c r="BL10" s="49" t="str">
        <f>+'담당자별매출'!BP72</f>
        <v/>
      </c>
      <c r="BM10" s="50" t="str">
        <f t="shared" si="39"/>
        <v>#DIV/0!</v>
      </c>
      <c r="BN10" s="52" t="str">
        <f t="shared" si="40"/>
        <v>#DIV/0!</v>
      </c>
      <c r="BO10" s="53" t="str">
        <f>+'담당자별매출'!BS72</f>
        <v/>
      </c>
      <c r="BP10" s="49" t="str">
        <f>+'담당자별매출'!BT72</f>
        <v/>
      </c>
      <c r="BQ10" s="49" t="str">
        <f>+'담당자별매출'!BU72</f>
        <v/>
      </c>
      <c r="BR10" s="50" t="str">
        <f t="shared" si="41"/>
        <v>#DIV/0!</v>
      </c>
      <c r="BS10" s="52" t="str">
        <f t="shared" si="42"/>
        <v>#DIV/0!</v>
      </c>
    </row>
    <row r="11" ht="23.25" customHeight="1">
      <c r="A11" s="1"/>
      <c r="B11" s="45" t="s">
        <v>29</v>
      </c>
      <c r="C11" s="46">
        <f>+'담당자별매출'!G10</f>
        <v>610171</v>
      </c>
      <c r="D11" s="46">
        <f>+'담당자별매출'!H10</f>
        <v>557613</v>
      </c>
      <c r="E11" s="46">
        <f>+'담당자별매출'!I10</f>
        <v>650000</v>
      </c>
      <c r="F11" s="47">
        <f t="shared" si="15"/>
        <v>0.1656830095</v>
      </c>
      <c r="G11" s="48">
        <f t="shared" ref="G11:I11" si="46">+L11+Q11+V11+AA11+AF11+AK11+AP11+AU11+AZ11+BE11+BJ11+BO11</f>
        <v>450121</v>
      </c>
      <c r="H11" s="49">
        <f t="shared" si="46"/>
        <v>529750</v>
      </c>
      <c r="I11" s="49">
        <f t="shared" si="46"/>
        <v>479396</v>
      </c>
      <c r="J11" s="50">
        <f t="shared" si="17"/>
        <v>0.9049476168</v>
      </c>
      <c r="K11" s="51">
        <f t="shared" si="18"/>
        <v>0.06503806754</v>
      </c>
      <c r="L11" s="49">
        <f>+'담당자별매출'!P10</f>
        <v>21880</v>
      </c>
      <c r="M11" s="49">
        <f>+'담당자별매출'!Q10</f>
        <v>45500</v>
      </c>
      <c r="N11" s="49">
        <f>+'담당자별매출'!R10</f>
        <v>35432</v>
      </c>
      <c r="O11" s="50">
        <f t="shared" si="19"/>
        <v>0.7787252747</v>
      </c>
      <c r="P11" s="52">
        <f t="shared" si="20"/>
        <v>0.6193784278</v>
      </c>
      <c r="Q11" s="53">
        <f>+'담당자별매출'!U10</f>
        <v>44547</v>
      </c>
      <c r="R11" s="49">
        <f>+'담당자별매출'!V10</f>
        <v>52000</v>
      </c>
      <c r="S11" s="49">
        <f>+'담당자별매출'!W10</f>
        <v>47352</v>
      </c>
      <c r="T11" s="50">
        <f t="shared" si="21"/>
        <v>0.9106153846</v>
      </c>
      <c r="U11" s="52">
        <f t="shared" si="22"/>
        <v>0.06296720318</v>
      </c>
      <c r="V11" s="53">
        <f>+'담당자별매출'!Z10</f>
        <v>46817</v>
      </c>
      <c r="W11" s="49">
        <f>+'담당자별매출'!AA10</f>
        <v>58500</v>
      </c>
      <c r="X11" s="49">
        <f>+'담당자별매출'!AB10</f>
        <v>50988</v>
      </c>
      <c r="Y11" s="50">
        <f t="shared" si="23"/>
        <v>0.8715897436</v>
      </c>
      <c r="Z11" s="52">
        <f t="shared" si="24"/>
        <v>0.0890915693</v>
      </c>
      <c r="AA11" s="53">
        <f>+'담당자별매출'!AE10</f>
        <v>52212</v>
      </c>
      <c r="AB11" s="49">
        <f>+'담당자별매출'!AF10</f>
        <v>52000</v>
      </c>
      <c r="AC11" s="49">
        <f>+'담당자별매출'!AG10</f>
        <v>51164</v>
      </c>
      <c r="AD11" s="50">
        <f t="shared" si="25"/>
        <v>0.9839230769</v>
      </c>
      <c r="AE11" s="52">
        <f t="shared" si="26"/>
        <v>-0.0200720141</v>
      </c>
      <c r="AF11" s="53">
        <f>+'담당자별매출'!AJ10</f>
        <v>45220</v>
      </c>
      <c r="AG11" s="49">
        <f>+'담당자별매출'!AK10</f>
        <v>52000</v>
      </c>
      <c r="AH11" s="49">
        <f>+'담당자별매출'!AL10</f>
        <v>45652</v>
      </c>
      <c r="AI11" s="50">
        <f t="shared" si="27"/>
        <v>0.8779230769</v>
      </c>
      <c r="AJ11" s="52">
        <f t="shared" si="28"/>
        <v>0.009553295002</v>
      </c>
      <c r="AK11" s="53">
        <f>+'담당자별매출'!AO10</f>
        <v>40278</v>
      </c>
      <c r="AL11" s="49">
        <f>+'담당자별매출'!AP10</f>
        <v>52000</v>
      </c>
      <c r="AM11" s="49">
        <f>+'담당자별매출'!AQ10</f>
        <v>61776</v>
      </c>
      <c r="AN11" s="50">
        <f t="shared" si="29"/>
        <v>1.188</v>
      </c>
      <c r="AO11" s="52">
        <f t="shared" si="30"/>
        <v>0.5337405035</v>
      </c>
      <c r="AP11" s="53">
        <f>+'담당자별매출'!AT10</f>
        <v>60084</v>
      </c>
      <c r="AQ11" s="49">
        <f>+'담당자별매출'!AU10</f>
        <v>52000</v>
      </c>
      <c r="AR11" s="49">
        <f>+'담당자별매출'!AV10</f>
        <v>47720</v>
      </c>
      <c r="AS11" s="50">
        <f t="shared" si="31"/>
        <v>0.9176923077</v>
      </c>
      <c r="AT11" s="52">
        <f t="shared" si="32"/>
        <v>-0.2057785767</v>
      </c>
      <c r="AU11" s="53">
        <f>+'담당자별매출'!AY10</f>
        <v>34006</v>
      </c>
      <c r="AV11" s="49">
        <f>+'담당자별매출'!AZ10</f>
        <v>52000</v>
      </c>
      <c r="AW11" s="49">
        <f>+'담당자별매출'!BA10</f>
        <v>42798</v>
      </c>
      <c r="AX11" s="50">
        <f t="shared" si="33"/>
        <v>0.8230384615</v>
      </c>
      <c r="AY11" s="52">
        <f t="shared" si="34"/>
        <v>0.2585426101</v>
      </c>
      <c r="AZ11" s="53">
        <f>+'담당자별매출'!BD10</f>
        <v>40544</v>
      </c>
      <c r="BA11" s="49">
        <f>+'담당자별매출'!BE10</f>
        <v>52000</v>
      </c>
      <c r="BB11" s="49">
        <f>+'담당자별매출'!BF10</f>
        <v>51776</v>
      </c>
      <c r="BC11" s="50">
        <f t="shared" si="35"/>
        <v>0.9956923077</v>
      </c>
      <c r="BD11" s="52">
        <f t="shared" si="36"/>
        <v>0.2770323599</v>
      </c>
      <c r="BE11" s="53">
        <f>+'담당자별매출'!BI10</f>
        <v>64533</v>
      </c>
      <c r="BF11" s="49">
        <f>+'담당자별매출'!BJ10</f>
        <v>61750</v>
      </c>
      <c r="BG11" s="49">
        <f>+'담당자별매출'!BK10</f>
        <v>44738</v>
      </c>
      <c r="BH11" s="50">
        <f t="shared" si="37"/>
        <v>0.7245020243</v>
      </c>
      <c r="BI11" s="52">
        <f t="shared" si="38"/>
        <v>-0.3067422869</v>
      </c>
      <c r="BJ11" s="53" t="str">
        <f>+'담당자별매출'!BN10</f>
        <v/>
      </c>
      <c r="BK11" s="49" t="str">
        <f>+'담당자별매출'!BO10</f>
        <v/>
      </c>
      <c r="BL11" s="49" t="str">
        <f>+'담당자별매출'!BP10</f>
        <v/>
      </c>
      <c r="BM11" s="50" t="str">
        <f t="shared" si="39"/>
        <v>#DIV/0!</v>
      </c>
      <c r="BN11" s="52" t="str">
        <f t="shared" si="40"/>
        <v>#DIV/0!</v>
      </c>
      <c r="BO11" s="53" t="str">
        <f>+'담당자별매출'!BS10</f>
        <v/>
      </c>
      <c r="BP11" s="49" t="str">
        <f>+'담당자별매출'!BT10</f>
        <v/>
      </c>
      <c r="BQ11" s="49" t="str">
        <f>+'담당자별매출'!BU10</f>
        <v/>
      </c>
      <c r="BR11" s="50" t="str">
        <f t="shared" si="41"/>
        <v>#DIV/0!</v>
      </c>
      <c r="BS11" s="52" t="str">
        <f t="shared" si="42"/>
        <v>#DIV/0!</v>
      </c>
    </row>
    <row r="12" ht="23.25" customHeight="1">
      <c r="A12" s="1"/>
      <c r="B12" s="54" t="s">
        <v>30</v>
      </c>
      <c r="C12" s="55">
        <f>+'담당자별매출'!G11</f>
        <v>833076</v>
      </c>
      <c r="D12" s="55">
        <f>+'담당자별매출'!H11</f>
        <v>888495</v>
      </c>
      <c r="E12" s="55">
        <f>+'담당자별매출'!I11</f>
        <v>1000000</v>
      </c>
      <c r="F12" s="56">
        <f t="shared" si="15"/>
        <v>0.1254987366</v>
      </c>
      <c r="G12" s="57">
        <f t="shared" ref="G12:I12" si="47">+L12+Q12+V12+AA12+AF12+AK12+AP12+AU12+AZ12+BE12+BJ12+BO12</f>
        <v>732870</v>
      </c>
      <c r="H12" s="58">
        <f t="shared" si="47"/>
        <v>815000</v>
      </c>
      <c r="I12" s="58">
        <f t="shared" si="47"/>
        <v>830027</v>
      </c>
      <c r="J12" s="59">
        <f t="shared" si="17"/>
        <v>1.018438037</v>
      </c>
      <c r="K12" s="60">
        <f t="shared" si="18"/>
        <v>0.1325705787</v>
      </c>
      <c r="L12" s="61">
        <f>+'담당자별매출'!P11</f>
        <v>53073</v>
      </c>
      <c r="M12" s="61">
        <f>+'담당자별매출'!Q11</f>
        <v>70000</v>
      </c>
      <c r="N12" s="61">
        <f>+'담당자별매출'!R11</f>
        <v>54974</v>
      </c>
      <c r="O12" s="62">
        <f t="shared" si="19"/>
        <v>0.7853428571</v>
      </c>
      <c r="P12" s="63">
        <f t="shared" si="20"/>
        <v>0.03581858949</v>
      </c>
      <c r="Q12" s="64">
        <f>+'담당자별매출'!U11</f>
        <v>76487</v>
      </c>
      <c r="R12" s="61">
        <f>+'담당자별매출'!V11</f>
        <v>80000</v>
      </c>
      <c r="S12" s="61">
        <f>+'담당자별매출'!W11</f>
        <v>86804</v>
      </c>
      <c r="T12" s="62">
        <f t="shared" si="21"/>
        <v>1.08505</v>
      </c>
      <c r="U12" s="63">
        <f t="shared" si="22"/>
        <v>0.1348856668</v>
      </c>
      <c r="V12" s="64">
        <f>+'담당자별매출'!Z11</f>
        <v>70456</v>
      </c>
      <c r="W12" s="61">
        <f>+'담당자별매출'!AA11</f>
        <v>90000</v>
      </c>
      <c r="X12" s="61">
        <f>+'담당자별매출'!AB11</f>
        <v>57991</v>
      </c>
      <c r="Y12" s="62">
        <f t="shared" si="23"/>
        <v>0.6443444444</v>
      </c>
      <c r="Z12" s="63">
        <f t="shared" si="24"/>
        <v>-0.1769189281</v>
      </c>
      <c r="AA12" s="64">
        <f>+'담당자별매출'!AE11</f>
        <v>80861</v>
      </c>
      <c r="AB12" s="61">
        <f>+'담당자별매출'!AF11</f>
        <v>80000</v>
      </c>
      <c r="AC12" s="61">
        <f>+'담당자별매출'!AG11</f>
        <v>74680</v>
      </c>
      <c r="AD12" s="62">
        <f t="shared" si="25"/>
        <v>0.9335</v>
      </c>
      <c r="AE12" s="63">
        <f t="shared" si="26"/>
        <v>-0.07643981648</v>
      </c>
      <c r="AF12" s="64">
        <f>+'담당자별매출'!AJ11</f>
        <v>78217</v>
      </c>
      <c r="AG12" s="61">
        <f>+'담당자별매출'!AK11</f>
        <v>80000</v>
      </c>
      <c r="AH12" s="61">
        <f>+'담당자별매출'!AL11</f>
        <v>91224</v>
      </c>
      <c r="AI12" s="62">
        <f t="shared" si="27"/>
        <v>1.1403</v>
      </c>
      <c r="AJ12" s="63">
        <f t="shared" si="28"/>
        <v>0.1662937725</v>
      </c>
      <c r="AK12" s="64">
        <f>+'담당자별매출'!AO11</f>
        <v>65959</v>
      </c>
      <c r="AL12" s="61">
        <f>+'담당자별매출'!AP11</f>
        <v>80000</v>
      </c>
      <c r="AM12" s="61">
        <f>+'담당자별매출'!AQ11</f>
        <v>91178</v>
      </c>
      <c r="AN12" s="62">
        <f t="shared" si="29"/>
        <v>1.139725</v>
      </c>
      <c r="AO12" s="63">
        <f t="shared" si="30"/>
        <v>0.3823435771</v>
      </c>
      <c r="AP12" s="64">
        <f>+'담당자별매출'!AT11</f>
        <v>81733</v>
      </c>
      <c r="AQ12" s="61">
        <f>+'담당자별매출'!AU11</f>
        <v>80000</v>
      </c>
      <c r="AR12" s="61">
        <f>+'담당자별매출'!AV11</f>
        <v>79502</v>
      </c>
      <c r="AS12" s="62">
        <f t="shared" si="31"/>
        <v>0.993775</v>
      </c>
      <c r="AT12" s="63">
        <f t="shared" si="32"/>
        <v>-0.02729619615</v>
      </c>
      <c r="AU12" s="64">
        <f>+'담당자별매출'!AY11</f>
        <v>80349</v>
      </c>
      <c r="AV12" s="61">
        <f>+'담당자별매출'!AZ11</f>
        <v>80000</v>
      </c>
      <c r="AW12" s="61">
        <f>+'담당자별매출'!BA11</f>
        <v>98658</v>
      </c>
      <c r="AX12" s="62">
        <f t="shared" si="33"/>
        <v>1.233225</v>
      </c>
      <c r="AY12" s="63">
        <f t="shared" si="34"/>
        <v>0.227868424</v>
      </c>
      <c r="AZ12" s="64">
        <f>+'담당자별매출'!BD11</f>
        <v>60761</v>
      </c>
      <c r="BA12" s="61">
        <f>+'담당자별매출'!BE11</f>
        <v>80000</v>
      </c>
      <c r="BB12" s="61">
        <f>+'담당자별매출'!BF11</f>
        <v>94324</v>
      </c>
      <c r="BC12" s="62">
        <f t="shared" si="35"/>
        <v>1.17905</v>
      </c>
      <c r="BD12" s="63">
        <f t="shared" si="36"/>
        <v>0.5523773473</v>
      </c>
      <c r="BE12" s="64">
        <f>+'담당자별매출'!BI11</f>
        <v>84974</v>
      </c>
      <c r="BF12" s="61">
        <f>+'담당자별매출'!BJ11</f>
        <v>95000</v>
      </c>
      <c r="BG12" s="61">
        <f>+'담당자별매출'!BK11</f>
        <v>100692</v>
      </c>
      <c r="BH12" s="62">
        <f t="shared" si="37"/>
        <v>1.059915789</v>
      </c>
      <c r="BI12" s="63">
        <f t="shared" si="38"/>
        <v>0.1849742274</v>
      </c>
      <c r="BJ12" s="64" t="str">
        <f>+'담당자별매출'!BN11</f>
        <v/>
      </c>
      <c r="BK12" s="61" t="str">
        <f>+'담당자별매출'!BO11</f>
        <v/>
      </c>
      <c r="BL12" s="61" t="str">
        <f>+'담당자별매출'!BP11</f>
        <v/>
      </c>
      <c r="BM12" s="62" t="str">
        <f t="shared" si="39"/>
        <v>#DIV/0!</v>
      </c>
      <c r="BN12" s="63" t="str">
        <f t="shared" si="40"/>
        <v>#DIV/0!</v>
      </c>
      <c r="BO12" s="64" t="str">
        <f>+'담당자별매출'!BS11</f>
        <v/>
      </c>
      <c r="BP12" s="61" t="str">
        <f>+'담당자별매출'!BT11</f>
        <v/>
      </c>
      <c r="BQ12" s="61" t="str">
        <f>+'담당자별매출'!BU11</f>
        <v/>
      </c>
      <c r="BR12" s="62" t="str">
        <f t="shared" si="41"/>
        <v>#DIV/0!</v>
      </c>
      <c r="BS12" s="63" t="str">
        <f t="shared" si="42"/>
        <v>#DIV/0!</v>
      </c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2"/>
      <c r="K13" s="2"/>
      <c r="L13" s="1"/>
      <c r="M13" s="1"/>
      <c r="N13" s="1"/>
      <c r="O13" s="2"/>
      <c r="P13" s="2"/>
      <c r="Q13" s="1"/>
      <c r="R13" s="1"/>
      <c r="S13" s="1"/>
      <c r="T13" s="2"/>
      <c r="U13" s="2"/>
      <c r="V13" s="1"/>
      <c r="W13" s="1"/>
      <c r="X13" s="1"/>
      <c r="Y13" s="2"/>
      <c r="Z13" s="2"/>
      <c r="AA13" s="1"/>
      <c r="AB13" s="1"/>
      <c r="AC13" s="1"/>
      <c r="AD13" s="2"/>
      <c r="AE13" s="2"/>
      <c r="AF13" s="1"/>
      <c r="AG13" s="1"/>
      <c r="AH13" s="1"/>
      <c r="AI13" s="2"/>
      <c r="AJ13" s="2"/>
      <c r="AK13" s="1"/>
      <c r="AL13" s="1"/>
      <c r="AM13" s="1"/>
      <c r="AN13" s="2"/>
      <c r="AO13" s="2"/>
      <c r="AP13" s="1"/>
      <c r="AQ13" s="1"/>
      <c r="AR13" s="1"/>
      <c r="AS13" s="2"/>
      <c r="AT13" s="2"/>
      <c r="AU13" s="1"/>
      <c r="AV13" s="1"/>
      <c r="AW13" s="1"/>
      <c r="AX13" s="2"/>
      <c r="AY13" s="2"/>
      <c r="AZ13" s="1"/>
      <c r="BA13" s="1"/>
      <c r="BB13" s="1"/>
      <c r="BC13" s="2"/>
      <c r="BD13" s="2"/>
      <c r="BE13" s="1"/>
      <c r="BF13" s="1"/>
      <c r="BG13" s="1"/>
      <c r="BH13" s="2"/>
      <c r="BI13" s="2"/>
      <c r="BJ13" s="1"/>
      <c r="BK13" s="1"/>
      <c r="BL13" s="1"/>
      <c r="BM13" s="2"/>
      <c r="BN13" s="2"/>
      <c r="BO13" s="1"/>
      <c r="BP13" s="1"/>
      <c r="BQ13" s="1"/>
      <c r="BR13" s="2"/>
      <c r="BS13" s="2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2"/>
      <c r="L14" s="1"/>
      <c r="M14" s="1"/>
      <c r="N14" s="1"/>
      <c r="O14" s="2"/>
      <c r="P14" s="2"/>
      <c r="Q14" s="1"/>
      <c r="R14" s="1"/>
      <c r="S14" s="1"/>
      <c r="T14" s="2"/>
      <c r="U14" s="2"/>
      <c r="V14" s="1"/>
      <c r="W14" s="1"/>
      <c r="X14" s="1"/>
      <c r="Y14" s="2"/>
      <c r="Z14" s="2"/>
      <c r="AA14" s="1"/>
      <c r="AB14" s="1"/>
      <c r="AC14" s="1"/>
      <c r="AD14" s="2"/>
      <c r="AE14" s="2"/>
      <c r="AF14" s="1"/>
      <c r="AG14" s="1"/>
      <c r="AH14" s="1"/>
      <c r="AI14" s="2"/>
      <c r="AJ14" s="2"/>
      <c r="AK14" s="1"/>
      <c r="AL14" s="1"/>
      <c r="AM14" s="1"/>
      <c r="AN14" s="2"/>
      <c r="AO14" s="2"/>
      <c r="AP14" s="1"/>
      <c r="AQ14" s="1"/>
      <c r="AR14" s="1"/>
      <c r="AS14" s="2"/>
      <c r="AT14" s="2"/>
      <c r="AU14" s="1"/>
      <c r="AV14" s="1"/>
      <c r="AW14" s="1"/>
      <c r="AX14" s="2"/>
      <c r="AY14" s="2"/>
      <c r="AZ14" s="1"/>
      <c r="BA14" s="1"/>
      <c r="BB14" s="1"/>
      <c r="BC14" s="2"/>
      <c r="BD14" s="2"/>
      <c r="BE14" s="1"/>
      <c r="BF14" s="1"/>
      <c r="BG14" s="1"/>
      <c r="BH14" s="2"/>
      <c r="BI14" s="2"/>
      <c r="BJ14" s="1"/>
      <c r="BK14" s="1"/>
      <c r="BL14" s="1"/>
      <c r="BM14" s="2"/>
      <c r="BN14" s="2"/>
      <c r="BO14" s="1"/>
      <c r="BP14" s="1"/>
      <c r="BQ14" s="1"/>
      <c r="BR14" s="2"/>
      <c r="BS14" s="2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1"/>
      <c r="M15" s="1"/>
      <c r="N15" s="1"/>
      <c r="O15" s="2"/>
      <c r="P15" s="2"/>
      <c r="Q15" s="1"/>
      <c r="R15" s="1"/>
      <c r="S15" s="1"/>
      <c r="T15" s="2"/>
      <c r="U15" s="2"/>
      <c r="V15" s="1"/>
      <c r="W15" s="1"/>
      <c r="X15" s="1"/>
      <c r="Y15" s="2"/>
      <c r="Z15" s="2"/>
      <c r="AA15" s="1"/>
      <c r="AB15" s="1"/>
      <c r="AC15" s="1"/>
      <c r="AD15" s="2"/>
      <c r="AE15" s="2"/>
      <c r="AF15" s="1"/>
      <c r="AG15" s="1"/>
      <c r="AH15" s="1"/>
      <c r="AI15" s="2"/>
      <c r="AJ15" s="2"/>
      <c r="AK15" s="1"/>
      <c r="AL15" s="1"/>
      <c r="AM15" s="1"/>
      <c r="AN15" s="2"/>
      <c r="AO15" s="2"/>
      <c r="AP15" s="1"/>
      <c r="AQ15" s="1"/>
      <c r="AR15" s="1"/>
      <c r="AS15" s="2"/>
      <c r="AT15" s="2"/>
      <c r="AU15" s="1"/>
      <c r="AV15" s="1"/>
      <c r="AW15" s="1"/>
      <c r="AX15" s="2"/>
      <c r="AY15" s="2"/>
      <c r="AZ15" s="1"/>
      <c r="BA15" s="1"/>
      <c r="BB15" s="1"/>
      <c r="BC15" s="2"/>
      <c r="BD15" s="2"/>
      <c r="BE15" s="1"/>
      <c r="BF15" s="1"/>
      <c r="BG15" s="1"/>
      <c r="BH15" s="2"/>
      <c r="BI15" s="2"/>
      <c r="BJ15" s="1"/>
      <c r="BK15" s="1"/>
      <c r="BL15" s="1"/>
      <c r="BM15" s="2"/>
      <c r="BN15" s="2"/>
      <c r="BO15" s="1"/>
      <c r="BP15" s="1"/>
      <c r="BQ15" s="1"/>
      <c r="BR15" s="2"/>
      <c r="BS15" s="2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2"/>
      <c r="L16" s="1"/>
      <c r="M16" s="1"/>
      <c r="N16" s="1"/>
      <c r="O16" s="2"/>
      <c r="P16" s="2"/>
      <c r="Q16" s="1"/>
      <c r="R16" s="1"/>
      <c r="S16" s="1"/>
      <c r="T16" s="2"/>
      <c r="U16" s="2"/>
      <c r="V16" s="1"/>
      <c r="W16" s="1"/>
      <c r="X16" s="1"/>
      <c r="Y16" s="2"/>
      <c r="Z16" s="2"/>
      <c r="AA16" s="1"/>
      <c r="AB16" s="1"/>
      <c r="AC16" s="1"/>
      <c r="AD16" s="2"/>
      <c r="AE16" s="2"/>
      <c r="AF16" s="1"/>
      <c r="AG16" s="1"/>
      <c r="AH16" s="1"/>
      <c r="AI16" s="2"/>
      <c r="AJ16" s="2"/>
      <c r="AK16" s="1"/>
      <c r="AL16" s="1"/>
      <c r="AM16" s="1"/>
      <c r="AN16" s="2"/>
      <c r="AO16" s="2"/>
      <c r="AP16" s="1"/>
      <c r="AQ16" s="1"/>
      <c r="AR16" s="1"/>
      <c r="AS16" s="2"/>
      <c r="AT16" s="2"/>
      <c r="AU16" s="1"/>
      <c r="AV16" s="1"/>
      <c r="AW16" s="1"/>
      <c r="AX16" s="2"/>
      <c r="AY16" s="2"/>
      <c r="AZ16" s="1"/>
      <c r="BA16" s="1"/>
      <c r="BB16" s="1"/>
      <c r="BC16" s="2"/>
      <c r="BD16" s="2"/>
      <c r="BE16" s="1"/>
      <c r="BF16" s="1"/>
      <c r="BG16" s="1"/>
      <c r="BH16" s="2"/>
      <c r="BI16" s="2"/>
      <c r="BJ16" s="1"/>
      <c r="BK16" s="1"/>
      <c r="BL16" s="1"/>
      <c r="BM16" s="2"/>
      <c r="BN16" s="2"/>
      <c r="BO16" s="1"/>
      <c r="BP16" s="1"/>
      <c r="BQ16" s="1" t="s">
        <v>31</v>
      </c>
      <c r="BR16" s="2"/>
      <c r="BS16" s="2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2"/>
      <c r="P17" s="2"/>
      <c r="Q17" s="1"/>
      <c r="R17" s="1"/>
      <c r="S17" s="1"/>
      <c r="T17" s="2"/>
      <c r="U17" s="2"/>
      <c r="V17" s="1"/>
      <c r="W17" s="1"/>
      <c r="X17" s="1"/>
      <c r="Y17" s="2"/>
      <c r="Z17" s="2"/>
      <c r="AA17" s="1"/>
      <c r="AB17" s="1"/>
      <c r="AC17" s="1"/>
      <c r="AD17" s="2"/>
      <c r="AE17" s="2"/>
      <c r="AF17" s="1"/>
      <c r="AG17" s="1"/>
      <c r="AH17" s="1"/>
      <c r="AI17" s="2"/>
      <c r="AJ17" s="2"/>
      <c r="AK17" s="1"/>
      <c r="AL17" s="1"/>
      <c r="AM17" s="1"/>
      <c r="AN17" s="2"/>
      <c r="AO17" s="2"/>
      <c r="AP17" s="1"/>
      <c r="AQ17" s="1"/>
      <c r="AR17" s="1"/>
      <c r="AS17" s="2"/>
      <c r="AT17" s="2"/>
      <c r="AU17" s="1"/>
      <c r="AV17" s="1"/>
      <c r="AW17" s="1"/>
      <c r="AX17" s="2"/>
      <c r="AY17" s="2"/>
      <c r="AZ17" s="1"/>
      <c r="BA17" s="1"/>
      <c r="BB17" s="1"/>
      <c r="BC17" s="2"/>
      <c r="BD17" s="2"/>
      <c r="BE17" s="1"/>
      <c r="BF17" s="1"/>
      <c r="BG17" s="1"/>
      <c r="BH17" s="2"/>
      <c r="BI17" s="2"/>
      <c r="BJ17" s="1"/>
      <c r="BK17" s="1"/>
      <c r="BL17" s="1"/>
      <c r="BM17" s="2"/>
      <c r="BN17" s="2"/>
      <c r="BO17" s="1"/>
      <c r="BP17" s="1"/>
      <c r="BQ17" s="1"/>
      <c r="BR17" s="2"/>
      <c r="BS17" s="2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2"/>
      <c r="P18" s="2"/>
      <c r="Q18" s="1"/>
      <c r="R18" s="1"/>
      <c r="S18" s="1"/>
      <c r="T18" s="2"/>
      <c r="U18" s="2"/>
      <c r="V18" s="1"/>
      <c r="W18" s="1"/>
      <c r="X18" s="1"/>
      <c r="Y18" s="2"/>
      <c r="Z18" s="2"/>
      <c r="AA18" s="1"/>
      <c r="AB18" s="1"/>
      <c r="AC18" s="1"/>
      <c r="AD18" s="2"/>
      <c r="AE18" s="2"/>
      <c r="AF18" s="1"/>
      <c r="AG18" s="1"/>
      <c r="AH18" s="1"/>
      <c r="AI18" s="2"/>
      <c r="AJ18" s="2"/>
      <c r="AK18" s="1"/>
      <c r="AL18" s="1"/>
      <c r="AM18" s="1"/>
      <c r="AN18" s="2"/>
      <c r="AO18" s="2"/>
      <c r="AP18" s="1"/>
      <c r="AQ18" s="1"/>
      <c r="AR18" s="1"/>
      <c r="AS18" s="2"/>
      <c r="AT18" s="2"/>
      <c r="AU18" s="1"/>
      <c r="AV18" s="1"/>
      <c r="AW18" s="1"/>
      <c r="AX18" s="2"/>
      <c r="AY18" s="2"/>
      <c r="AZ18" s="1"/>
      <c r="BA18" s="1"/>
      <c r="BB18" s="1"/>
      <c r="BC18" s="2"/>
      <c r="BD18" s="2"/>
      <c r="BE18" s="1"/>
      <c r="BF18" s="1"/>
      <c r="BG18" s="1"/>
      <c r="BH18" s="2"/>
      <c r="BI18" s="2"/>
      <c r="BJ18" s="1"/>
      <c r="BK18" s="1"/>
      <c r="BL18" s="1"/>
      <c r="BM18" s="2"/>
      <c r="BN18" s="2"/>
      <c r="BO18" s="1"/>
      <c r="BP18" s="1"/>
      <c r="BQ18" s="1"/>
      <c r="BR18" s="2"/>
      <c r="BS18" s="2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2"/>
      <c r="L19" s="1"/>
      <c r="M19" s="1"/>
      <c r="N19" s="1"/>
      <c r="O19" s="2"/>
      <c r="P19" s="2"/>
      <c r="Q19" s="1"/>
      <c r="R19" s="1"/>
      <c r="S19" s="1"/>
      <c r="T19" s="2"/>
      <c r="U19" s="2"/>
      <c r="V19" s="1"/>
      <c r="W19" s="1"/>
      <c r="X19" s="1"/>
      <c r="Y19" s="2"/>
      <c r="Z19" s="2"/>
      <c r="AA19" s="1"/>
      <c r="AB19" s="1"/>
      <c r="AC19" s="1"/>
      <c r="AD19" s="2"/>
      <c r="AE19" s="2"/>
      <c r="AF19" s="1"/>
      <c r="AG19" s="1"/>
      <c r="AH19" s="1"/>
      <c r="AI19" s="2"/>
      <c r="AJ19" s="2"/>
      <c r="AK19" s="1"/>
      <c r="AL19" s="1"/>
      <c r="AM19" s="1"/>
      <c r="AN19" s="2"/>
      <c r="AO19" s="2"/>
      <c r="AP19" s="1"/>
      <c r="AQ19" s="1"/>
      <c r="AR19" s="1"/>
      <c r="AS19" s="2"/>
      <c r="AT19" s="2"/>
      <c r="AU19" s="1"/>
      <c r="AV19" s="1"/>
      <c r="AW19" s="1"/>
      <c r="AX19" s="2"/>
      <c r="AY19" s="2"/>
      <c r="AZ19" s="1"/>
      <c r="BA19" s="1"/>
      <c r="BB19" s="1"/>
      <c r="BC19" s="2"/>
      <c r="BD19" s="2"/>
      <c r="BE19" s="1"/>
      <c r="BF19" s="1"/>
      <c r="BG19" s="1"/>
      <c r="BH19" s="2"/>
      <c r="BI19" s="2"/>
      <c r="BJ19" s="1"/>
      <c r="BK19" s="1"/>
      <c r="BL19" s="1"/>
      <c r="BM19" s="2"/>
      <c r="BN19" s="2"/>
      <c r="BO19" s="1"/>
      <c r="BP19" s="1"/>
      <c r="BQ19" s="1"/>
      <c r="BR19" s="2"/>
      <c r="BS19" s="2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2"/>
      <c r="L20" s="1"/>
      <c r="M20" s="1"/>
      <c r="N20" s="1"/>
      <c r="O20" s="2"/>
      <c r="P20" s="2"/>
      <c r="Q20" s="1"/>
      <c r="R20" s="1"/>
      <c r="S20" s="1"/>
      <c r="T20" s="2"/>
      <c r="U20" s="2"/>
      <c r="V20" s="1"/>
      <c r="W20" s="1"/>
      <c r="X20" s="1"/>
      <c r="Y20" s="2"/>
      <c r="Z20" s="2"/>
      <c r="AA20" s="1"/>
      <c r="AB20" s="1"/>
      <c r="AC20" s="1"/>
      <c r="AD20" s="2"/>
      <c r="AE20" s="2"/>
      <c r="AF20" s="1"/>
      <c r="AG20" s="1"/>
      <c r="AH20" s="1"/>
      <c r="AI20" s="2"/>
      <c r="AJ20" s="2"/>
      <c r="AK20" s="1"/>
      <c r="AL20" s="1"/>
      <c r="AM20" s="1"/>
      <c r="AN20" s="2"/>
      <c r="AO20" s="2"/>
      <c r="AP20" s="1"/>
      <c r="AQ20" s="1"/>
      <c r="AR20" s="1"/>
      <c r="AS20" s="2"/>
      <c r="AT20" s="2"/>
      <c r="AU20" s="1"/>
      <c r="AV20" s="1"/>
      <c r="AW20" s="1"/>
      <c r="AX20" s="2"/>
      <c r="AY20" s="2"/>
      <c r="AZ20" s="1"/>
      <c r="BA20" s="1"/>
      <c r="BB20" s="1"/>
      <c r="BC20" s="2"/>
      <c r="BD20" s="2"/>
      <c r="BE20" s="1"/>
      <c r="BF20" s="1"/>
      <c r="BG20" s="1"/>
      <c r="BH20" s="2"/>
      <c r="BI20" s="2"/>
      <c r="BJ20" s="1"/>
      <c r="BK20" s="1"/>
      <c r="BL20" s="1"/>
      <c r="BM20" s="2"/>
      <c r="BN20" s="2"/>
      <c r="BO20" s="1"/>
      <c r="BP20" s="1"/>
      <c r="BQ20" s="1"/>
      <c r="BR20" s="2"/>
      <c r="BS20" s="2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2"/>
      <c r="L21" s="1"/>
      <c r="M21" s="1"/>
      <c r="N21" s="1"/>
      <c r="O21" s="2"/>
      <c r="P21" s="2"/>
      <c r="Q21" s="1"/>
      <c r="R21" s="1"/>
      <c r="S21" s="1"/>
      <c r="T21" s="2"/>
      <c r="U21" s="2"/>
      <c r="V21" s="1"/>
      <c r="W21" s="1"/>
      <c r="X21" s="1"/>
      <c r="Y21" s="2"/>
      <c r="Z21" s="2"/>
      <c r="AA21" s="1"/>
      <c r="AB21" s="1"/>
      <c r="AC21" s="1"/>
      <c r="AD21" s="2"/>
      <c r="AE21" s="2"/>
      <c r="AF21" s="1"/>
      <c r="AG21" s="1"/>
      <c r="AH21" s="1"/>
      <c r="AI21" s="2"/>
      <c r="AJ21" s="2"/>
      <c r="AK21" s="1"/>
      <c r="AL21" s="1"/>
      <c r="AM21" s="1"/>
      <c r="AN21" s="2"/>
      <c r="AO21" s="2"/>
      <c r="AP21" s="1"/>
      <c r="AQ21" s="1"/>
      <c r="AR21" s="1"/>
      <c r="AS21" s="2"/>
      <c r="AT21" s="2"/>
      <c r="AU21" s="1"/>
      <c r="AV21" s="1"/>
      <c r="AW21" s="1"/>
      <c r="AX21" s="2"/>
      <c r="AY21" s="2"/>
      <c r="AZ21" s="1"/>
      <c r="BA21" s="1"/>
      <c r="BB21" s="1"/>
      <c r="BC21" s="2"/>
      <c r="BD21" s="2"/>
      <c r="BE21" s="1"/>
      <c r="BF21" s="1"/>
      <c r="BG21" s="1"/>
      <c r="BH21" s="2"/>
      <c r="BI21" s="2"/>
      <c r="BJ21" s="1"/>
      <c r="BK21" s="1"/>
      <c r="BL21" s="1"/>
      <c r="BM21" s="2"/>
      <c r="BN21" s="2"/>
      <c r="BO21" s="1"/>
      <c r="BP21" s="1"/>
      <c r="BQ21" s="1"/>
      <c r="BR21" s="2"/>
      <c r="BS21" s="2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2"/>
      <c r="L22" s="1"/>
      <c r="M22" s="1"/>
      <c r="N22" s="1"/>
      <c r="O22" s="2"/>
      <c r="P22" s="2"/>
      <c r="Q22" s="1"/>
      <c r="R22" s="1"/>
      <c r="S22" s="1"/>
      <c r="T22" s="2"/>
      <c r="U22" s="2"/>
      <c r="V22" s="1"/>
      <c r="W22" s="1"/>
      <c r="X22" s="1"/>
      <c r="Y22" s="2"/>
      <c r="Z22" s="2"/>
      <c r="AA22" s="1"/>
      <c r="AB22" s="1"/>
      <c r="AC22" s="1"/>
      <c r="AD22" s="2"/>
      <c r="AE22" s="2"/>
      <c r="AF22" s="1"/>
      <c r="AG22" s="1"/>
      <c r="AH22" s="1"/>
      <c r="AI22" s="2"/>
      <c r="AJ22" s="2"/>
      <c r="AK22" s="1"/>
      <c r="AL22" s="1"/>
      <c r="AM22" s="1"/>
      <c r="AN22" s="2"/>
      <c r="AO22" s="2"/>
      <c r="AP22" s="1"/>
      <c r="AQ22" s="1"/>
      <c r="AR22" s="1"/>
      <c r="AS22" s="2"/>
      <c r="AT22" s="2"/>
      <c r="AU22" s="1"/>
      <c r="AV22" s="1"/>
      <c r="AW22" s="1"/>
      <c r="AX22" s="2"/>
      <c r="AY22" s="2"/>
      <c r="AZ22" s="1"/>
      <c r="BA22" s="1"/>
      <c r="BB22" s="1"/>
      <c r="BC22" s="2"/>
      <c r="BD22" s="2"/>
      <c r="BE22" s="1"/>
      <c r="BF22" s="1"/>
      <c r="BG22" s="1"/>
      <c r="BH22" s="2"/>
      <c r="BI22" s="2"/>
      <c r="BJ22" s="1"/>
      <c r="BK22" s="1"/>
      <c r="BL22" s="1"/>
      <c r="BM22" s="2"/>
      <c r="BN22" s="2"/>
      <c r="BO22" s="1"/>
      <c r="BP22" s="1"/>
      <c r="BQ22" s="1"/>
      <c r="BR22" s="2"/>
      <c r="BS22" s="2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1"/>
      <c r="M23" s="1"/>
      <c r="N23" s="1"/>
      <c r="O23" s="2"/>
      <c r="P23" s="2"/>
      <c r="Q23" s="1"/>
      <c r="R23" s="1"/>
      <c r="S23" s="1"/>
      <c r="T23" s="2"/>
      <c r="U23" s="2"/>
      <c r="V23" s="1"/>
      <c r="W23" s="1"/>
      <c r="X23" s="1"/>
      <c r="Y23" s="2"/>
      <c r="Z23" s="2"/>
      <c r="AA23" s="1"/>
      <c r="AB23" s="1"/>
      <c r="AC23" s="1"/>
      <c r="AD23" s="2"/>
      <c r="AE23" s="2"/>
      <c r="AF23" s="1"/>
      <c r="AG23" s="1"/>
      <c r="AH23" s="1"/>
      <c r="AI23" s="2"/>
      <c r="AJ23" s="2"/>
      <c r="AK23" s="1"/>
      <c r="AL23" s="1"/>
      <c r="AM23" s="1"/>
      <c r="AN23" s="2"/>
      <c r="AO23" s="2"/>
      <c r="AP23" s="1"/>
      <c r="AQ23" s="1"/>
      <c r="AR23" s="1"/>
      <c r="AS23" s="2"/>
      <c r="AT23" s="2"/>
      <c r="AU23" s="1"/>
      <c r="AV23" s="1"/>
      <c r="AW23" s="1"/>
      <c r="AX23" s="2"/>
      <c r="AY23" s="2"/>
      <c r="AZ23" s="1"/>
      <c r="BA23" s="1"/>
      <c r="BB23" s="1"/>
      <c r="BC23" s="2"/>
      <c r="BD23" s="2"/>
      <c r="BE23" s="1"/>
      <c r="BF23" s="1"/>
      <c r="BG23" s="1"/>
      <c r="BH23" s="2"/>
      <c r="BI23" s="2"/>
      <c r="BJ23" s="1"/>
      <c r="BK23" s="1"/>
      <c r="BL23" s="1"/>
      <c r="BM23" s="2"/>
      <c r="BN23" s="2"/>
      <c r="BO23" s="1"/>
      <c r="BP23" s="1"/>
      <c r="BQ23" s="1"/>
      <c r="BR23" s="2"/>
      <c r="BS23" s="2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1"/>
      <c r="M24" s="1"/>
      <c r="N24" s="1"/>
      <c r="O24" s="2"/>
      <c r="P24" s="2"/>
      <c r="Q24" s="1"/>
      <c r="R24" s="1"/>
      <c r="S24" s="1"/>
      <c r="T24" s="2"/>
      <c r="U24" s="2"/>
      <c r="V24" s="1"/>
      <c r="W24" s="1"/>
      <c r="X24" s="1"/>
      <c r="Y24" s="2"/>
      <c r="Z24" s="2"/>
      <c r="AA24" s="1"/>
      <c r="AB24" s="1"/>
      <c r="AC24" s="1"/>
      <c r="AD24" s="2"/>
      <c r="AE24" s="2"/>
      <c r="AF24" s="1"/>
      <c r="AG24" s="1"/>
      <c r="AH24" s="1"/>
      <c r="AI24" s="2"/>
      <c r="AJ24" s="2"/>
      <c r="AK24" s="1"/>
      <c r="AL24" s="1"/>
      <c r="AM24" s="1"/>
      <c r="AN24" s="2"/>
      <c r="AO24" s="2"/>
      <c r="AP24" s="1"/>
      <c r="AQ24" s="1"/>
      <c r="AR24" s="1"/>
      <c r="AS24" s="2"/>
      <c r="AT24" s="2"/>
      <c r="AU24" s="1"/>
      <c r="AV24" s="1"/>
      <c r="AW24" s="1"/>
      <c r="AX24" s="2"/>
      <c r="AY24" s="2"/>
      <c r="AZ24" s="1"/>
      <c r="BA24" s="1"/>
      <c r="BB24" s="1"/>
      <c r="BC24" s="2"/>
      <c r="BD24" s="2"/>
      <c r="BE24" s="1"/>
      <c r="BF24" s="1"/>
      <c r="BG24" s="1"/>
      <c r="BH24" s="2"/>
      <c r="BI24" s="2"/>
      <c r="BJ24" s="1"/>
      <c r="BK24" s="1"/>
      <c r="BL24" s="1"/>
      <c r="BM24" s="2"/>
      <c r="BN24" s="2"/>
      <c r="BO24" s="1"/>
      <c r="BP24" s="1"/>
      <c r="BQ24" s="1"/>
      <c r="BR24" s="2"/>
      <c r="BS24" s="2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1"/>
      <c r="M25" s="1"/>
      <c r="N25" s="1"/>
      <c r="O25" s="2"/>
      <c r="P25" s="2"/>
      <c r="Q25" s="1"/>
      <c r="R25" s="1"/>
      <c r="S25" s="1"/>
      <c r="T25" s="2"/>
      <c r="U25" s="2"/>
      <c r="V25" s="1"/>
      <c r="W25" s="1"/>
      <c r="X25" s="1"/>
      <c r="Y25" s="2"/>
      <c r="Z25" s="2"/>
      <c r="AA25" s="1"/>
      <c r="AB25" s="1"/>
      <c r="AC25" s="1"/>
      <c r="AD25" s="2"/>
      <c r="AE25" s="2"/>
      <c r="AF25" s="1"/>
      <c r="AG25" s="1"/>
      <c r="AH25" s="1"/>
      <c r="AI25" s="2"/>
      <c r="AJ25" s="2"/>
      <c r="AK25" s="1"/>
      <c r="AL25" s="1"/>
      <c r="AM25" s="1"/>
      <c r="AN25" s="2"/>
      <c r="AO25" s="2"/>
      <c r="AP25" s="1"/>
      <c r="AQ25" s="1"/>
      <c r="AR25" s="1"/>
      <c r="AS25" s="2"/>
      <c r="AT25" s="2"/>
      <c r="AU25" s="1"/>
      <c r="AV25" s="1"/>
      <c r="AW25" s="1"/>
      <c r="AX25" s="2"/>
      <c r="AY25" s="2"/>
      <c r="AZ25" s="1"/>
      <c r="BA25" s="1"/>
      <c r="BB25" s="1"/>
      <c r="BC25" s="2"/>
      <c r="BD25" s="2"/>
      <c r="BE25" s="1"/>
      <c r="BF25" s="1"/>
      <c r="BG25" s="1"/>
      <c r="BH25" s="2"/>
      <c r="BI25" s="2"/>
      <c r="BJ25" s="1"/>
      <c r="BK25" s="1"/>
      <c r="BL25" s="1"/>
      <c r="BM25" s="2"/>
      <c r="BN25" s="2"/>
      <c r="BO25" s="1"/>
      <c r="BP25" s="1"/>
      <c r="BQ25" s="1"/>
      <c r="BR25" s="2"/>
      <c r="BS25" s="2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1"/>
      <c r="M26" s="1"/>
      <c r="N26" s="1"/>
      <c r="O26" s="2"/>
      <c r="P26" s="2"/>
      <c r="Q26" s="1"/>
      <c r="R26" s="1"/>
      <c r="S26" s="1"/>
      <c r="T26" s="2"/>
      <c r="U26" s="2"/>
      <c r="V26" s="1"/>
      <c r="W26" s="1"/>
      <c r="X26" s="1"/>
      <c r="Y26" s="2"/>
      <c r="Z26" s="2"/>
      <c r="AA26" s="1"/>
      <c r="AB26" s="1"/>
      <c r="AC26" s="1"/>
      <c r="AD26" s="2"/>
      <c r="AE26" s="2"/>
      <c r="AF26" s="1"/>
      <c r="AG26" s="1"/>
      <c r="AH26" s="1"/>
      <c r="AI26" s="2"/>
      <c r="AJ26" s="2"/>
      <c r="AK26" s="1"/>
      <c r="AL26" s="1"/>
      <c r="AM26" s="1"/>
      <c r="AN26" s="2"/>
      <c r="AO26" s="2"/>
      <c r="AP26" s="1"/>
      <c r="AQ26" s="1"/>
      <c r="AR26" s="1"/>
      <c r="AS26" s="2"/>
      <c r="AT26" s="2"/>
      <c r="AU26" s="1"/>
      <c r="AV26" s="1"/>
      <c r="AW26" s="1"/>
      <c r="AX26" s="2"/>
      <c r="AY26" s="2"/>
      <c r="AZ26" s="1"/>
      <c r="BA26" s="1"/>
      <c r="BB26" s="1"/>
      <c r="BC26" s="2"/>
      <c r="BD26" s="2"/>
      <c r="BE26" s="1"/>
      <c r="BF26" s="1"/>
      <c r="BG26" s="1"/>
      <c r="BH26" s="2"/>
      <c r="BI26" s="2"/>
      <c r="BJ26" s="1"/>
      <c r="BK26" s="1"/>
      <c r="BL26" s="1"/>
      <c r="BM26" s="2"/>
      <c r="BN26" s="2"/>
      <c r="BO26" s="1"/>
      <c r="BP26" s="1"/>
      <c r="BQ26" s="1"/>
      <c r="BR26" s="2"/>
      <c r="BS26" s="2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1"/>
      <c r="M27" s="1"/>
      <c r="N27" s="1"/>
      <c r="O27" s="2"/>
      <c r="P27" s="2"/>
      <c r="Q27" s="1"/>
      <c r="R27" s="1"/>
      <c r="S27" s="1"/>
      <c r="T27" s="2"/>
      <c r="U27" s="2"/>
      <c r="V27" s="1"/>
      <c r="W27" s="1"/>
      <c r="X27" s="1"/>
      <c r="Y27" s="2"/>
      <c r="Z27" s="2"/>
      <c r="AA27" s="1"/>
      <c r="AB27" s="1"/>
      <c r="AC27" s="1"/>
      <c r="AD27" s="2"/>
      <c r="AE27" s="2"/>
      <c r="AF27" s="1"/>
      <c r="AG27" s="1"/>
      <c r="AH27" s="1"/>
      <c r="AI27" s="2"/>
      <c r="AJ27" s="2"/>
      <c r="AK27" s="1"/>
      <c r="AL27" s="1"/>
      <c r="AM27" s="1"/>
      <c r="AN27" s="2"/>
      <c r="AO27" s="2"/>
      <c r="AP27" s="1"/>
      <c r="AQ27" s="1"/>
      <c r="AR27" s="1"/>
      <c r="AS27" s="2"/>
      <c r="AT27" s="2"/>
      <c r="AU27" s="1"/>
      <c r="AV27" s="1"/>
      <c r="AW27" s="1"/>
      <c r="AX27" s="2"/>
      <c r="AY27" s="2"/>
      <c r="AZ27" s="1"/>
      <c r="BA27" s="1"/>
      <c r="BB27" s="1"/>
      <c r="BC27" s="2"/>
      <c r="BD27" s="2"/>
      <c r="BE27" s="1"/>
      <c r="BF27" s="1"/>
      <c r="BG27" s="1"/>
      <c r="BH27" s="2"/>
      <c r="BI27" s="2"/>
      <c r="BJ27" s="1"/>
      <c r="BK27" s="1"/>
      <c r="BL27" s="1"/>
      <c r="BM27" s="2"/>
      <c r="BN27" s="2"/>
      <c r="BO27" s="1"/>
      <c r="BP27" s="1"/>
      <c r="BQ27" s="1"/>
      <c r="BR27" s="2"/>
      <c r="BS27" s="2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2"/>
      <c r="L28" s="1"/>
      <c r="M28" s="1"/>
      <c r="N28" s="1"/>
      <c r="O28" s="2"/>
      <c r="P28" s="2"/>
      <c r="Q28" s="1"/>
      <c r="R28" s="1"/>
      <c r="S28" s="1"/>
      <c r="T28" s="2"/>
      <c r="U28" s="2"/>
      <c r="V28" s="1"/>
      <c r="W28" s="1"/>
      <c r="X28" s="1"/>
      <c r="Y28" s="2"/>
      <c r="Z28" s="2"/>
      <c r="AA28" s="1"/>
      <c r="AB28" s="1"/>
      <c r="AC28" s="1"/>
      <c r="AD28" s="2"/>
      <c r="AE28" s="2"/>
      <c r="AF28" s="1"/>
      <c r="AG28" s="1"/>
      <c r="AH28" s="1"/>
      <c r="AI28" s="2"/>
      <c r="AJ28" s="2"/>
      <c r="AK28" s="1"/>
      <c r="AL28" s="1"/>
      <c r="AM28" s="1"/>
      <c r="AN28" s="2"/>
      <c r="AO28" s="2"/>
      <c r="AP28" s="1"/>
      <c r="AQ28" s="1"/>
      <c r="AR28" s="1"/>
      <c r="AS28" s="2"/>
      <c r="AT28" s="2"/>
      <c r="AU28" s="1"/>
      <c r="AV28" s="1"/>
      <c r="AW28" s="1"/>
      <c r="AX28" s="2"/>
      <c r="AY28" s="2"/>
      <c r="AZ28" s="1"/>
      <c r="BA28" s="1"/>
      <c r="BB28" s="1"/>
      <c r="BC28" s="2"/>
      <c r="BD28" s="2"/>
      <c r="BE28" s="1"/>
      <c r="BF28" s="1"/>
      <c r="BG28" s="1"/>
      <c r="BH28" s="2"/>
      <c r="BI28" s="2"/>
      <c r="BJ28" s="1"/>
      <c r="BK28" s="1"/>
      <c r="BL28" s="1"/>
      <c r="BM28" s="2"/>
      <c r="BN28" s="2"/>
      <c r="BO28" s="1"/>
      <c r="BP28" s="1"/>
      <c r="BQ28" s="1"/>
      <c r="BR28" s="2"/>
      <c r="BS28" s="2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1"/>
      <c r="M29" s="1"/>
      <c r="N29" s="1"/>
      <c r="O29" s="2"/>
      <c r="P29" s="2"/>
      <c r="Q29" s="1"/>
      <c r="R29" s="1"/>
      <c r="S29" s="1"/>
      <c r="T29" s="2"/>
      <c r="U29" s="2"/>
      <c r="V29" s="1"/>
      <c r="W29" s="1"/>
      <c r="X29" s="1"/>
      <c r="Y29" s="2"/>
      <c r="Z29" s="2"/>
      <c r="AA29" s="1"/>
      <c r="AB29" s="1"/>
      <c r="AC29" s="1"/>
      <c r="AD29" s="2"/>
      <c r="AE29" s="2"/>
      <c r="AF29" s="1"/>
      <c r="AG29" s="1"/>
      <c r="AH29" s="1"/>
      <c r="AI29" s="2"/>
      <c r="AJ29" s="2"/>
      <c r="AK29" s="1"/>
      <c r="AL29" s="1"/>
      <c r="AM29" s="1"/>
      <c r="AN29" s="2"/>
      <c r="AO29" s="2"/>
      <c r="AP29" s="1"/>
      <c r="AQ29" s="1"/>
      <c r="AR29" s="1"/>
      <c r="AS29" s="2"/>
      <c r="AT29" s="2"/>
      <c r="AU29" s="1"/>
      <c r="AV29" s="1"/>
      <c r="AW29" s="1"/>
      <c r="AX29" s="2"/>
      <c r="AY29" s="2"/>
      <c r="AZ29" s="1"/>
      <c r="BA29" s="1"/>
      <c r="BB29" s="1"/>
      <c r="BC29" s="2"/>
      <c r="BD29" s="2"/>
      <c r="BE29" s="1"/>
      <c r="BF29" s="1"/>
      <c r="BG29" s="1"/>
      <c r="BH29" s="2"/>
      <c r="BI29" s="2"/>
      <c r="BJ29" s="1"/>
      <c r="BK29" s="1"/>
      <c r="BL29" s="1"/>
      <c r="BM29" s="2"/>
      <c r="BN29" s="2"/>
      <c r="BO29" s="1"/>
      <c r="BP29" s="1"/>
      <c r="BQ29" s="1"/>
      <c r="BR29" s="2"/>
      <c r="BS29" s="2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1"/>
      <c r="M30" s="1"/>
      <c r="N30" s="1"/>
      <c r="O30" s="2"/>
      <c r="P30" s="2"/>
      <c r="Q30" s="1"/>
      <c r="R30" s="1"/>
      <c r="S30" s="1"/>
      <c r="T30" s="2"/>
      <c r="U30" s="2"/>
      <c r="V30" s="1"/>
      <c r="W30" s="1"/>
      <c r="X30" s="1"/>
      <c r="Y30" s="2"/>
      <c r="Z30" s="2"/>
      <c r="AA30" s="1"/>
      <c r="AB30" s="1"/>
      <c r="AC30" s="1"/>
      <c r="AD30" s="2"/>
      <c r="AE30" s="2"/>
      <c r="AF30" s="1"/>
      <c r="AG30" s="1"/>
      <c r="AH30" s="1"/>
      <c r="AI30" s="2"/>
      <c r="AJ30" s="2"/>
      <c r="AK30" s="1"/>
      <c r="AL30" s="1"/>
      <c r="AM30" s="1"/>
      <c r="AN30" s="2"/>
      <c r="AO30" s="2"/>
      <c r="AP30" s="1"/>
      <c r="AQ30" s="1"/>
      <c r="AR30" s="1"/>
      <c r="AS30" s="2"/>
      <c r="AT30" s="2"/>
      <c r="AU30" s="1"/>
      <c r="AV30" s="1"/>
      <c r="AW30" s="1"/>
      <c r="AX30" s="2"/>
      <c r="AY30" s="2"/>
      <c r="AZ30" s="1"/>
      <c r="BA30" s="1"/>
      <c r="BB30" s="1"/>
      <c r="BC30" s="2"/>
      <c r="BD30" s="2"/>
      <c r="BE30" s="1"/>
      <c r="BF30" s="1"/>
      <c r="BG30" s="1"/>
      <c r="BH30" s="2"/>
      <c r="BI30" s="2"/>
      <c r="BJ30" s="1"/>
      <c r="BK30" s="1"/>
      <c r="BL30" s="1"/>
      <c r="BM30" s="2"/>
      <c r="BN30" s="2"/>
      <c r="BO30" s="1"/>
      <c r="BP30" s="1"/>
      <c r="BQ30" s="1"/>
      <c r="BR30" s="2"/>
      <c r="BS30" s="2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1"/>
      <c r="M31" s="1"/>
      <c r="N31" s="1"/>
      <c r="O31" s="2"/>
      <c r="P31" s="2"/>
      <c r="Q31" s="1"/>
      <c r="R31" s="1"/>
      <c r="S31" s="1"/>
      <c r="T31" s="2"/>
      <c r="U31" s="2"/>
      <c r="V31" s="1"/>
      <c r="W31" s="1"/>
      <c r="X31" s="1"/>
      <c r="Y31" s="2"/>
      <c r="Z31" s="2"/>
      <c r="AA31" s="1"/>
      <c r="AB31" s="1"/>
      <c r="AC31" s="1"/>
      <c r="AD31" s="2"/>
      <c r="AE31" s="2"/>
      <c r="AF31" s="1"/>
      <c r="AG31" s="1"/>
      <c r="AH31" s="1"/>
      <c r="AI31" s="2"/>
      <c r="AJ31" s="2"/>
      <c r="AK31" s="1"/>
      <c r="AL31" s="1"/>
      <c r="AM31" s="1"/>
      <c r="AN31" s="2"/>
      <c r="AO31" s="2"/>
      <c r="AP31" s="1"/>
      <c r="AQ31" s="1"/>
      <c r="AR31" s="1"/>
      <c r="AS31" s="2"/>
      <c r="AT31" s="2"/>
      <c r="AU31" s="1"/>
      <c r="AV31" s="1"/>
      <c r="AW31" s="1"/>
      <c r="AX31" s="2"/>
      <c r="AY31" s="2"/>
      <c r="AZ31" s="1"/>
      <c r="BA31" s="1"/>
      <c r="BB31" s="1"/>
      <c r="BC31" s="2"/>
      <c r="BD31" s="2"/>
      <c r="BE31" s="1"/>
      <c r="BF31" s="1"/>
      <c r="BG31" s="1"/>
      <c r="BH31" s="2"/>
      <c r="BI31" s="2"/>
      <c r="BJ31" s="1"/>
      <c r="BK31" s="1"/>
      <c r="BL31" s="1"/>
      <c r="BM31" s="2"/>
      <c r="BN31" s="2"/>
      <c r="BO31" s="1"/>
      <c r="BP31" s="1"/>
      <c r="BQ31" s="1"/>
      <c r="BR31" s="2"/>
      <c r="BS31" s="2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1"/>
      <c r="M32" s="1"/>
      <c r="N32" s="1"/>
      <c r="O32" s="2"/>
      <c r="P32" s="2"/>
      <c r="Q32" s="1"/>
      <c r="R32" s="1"/>
      <c r="S32" s="1"/>
      <c r="T32" s="2"/>
      <c r="U32" s="2"/>
      <c r="V32" s="1"/>
      <c r="W32" s="1"/>
      <c r="X32" s="1"/>
      <c r="Y32" s="2"/>
      <c r="Z32" s="2"/>
      <c r="AA32" s="1"/>
      <c r="AB32" s="1"/>
      <c r="AC32" s="1"/>
      <c r="AD32" s="2"/>
      <c r="AE32" s="2"/>
      <c r="AF32" s="1"/>
      <c r="AG32" s="1"/>
      <c r="AH32" s="1"/>
      <c r="AI32" s="2"/>
      <c r="AJ32" s="2"/>
      <c r="AK32" s="1"/>
      <c r="AL32" s="1"/>
      <c r="AM32" s="1"/>
      <c r="AN32" s="2"/>
      <c r="AO32" s="2"/>
      <c r="AP32" s="1"/>
      <c r="AQ32" s="1"/>
      <c r="AR32" s="1"/>
      <c r="AS32" s="2"/>
      <c r="AT32" s="2"/>
      <c r="AU32" s="1"/>
      <c r="AV32" s="1"/>
      <c r="AW32" s="1"/>
      <c r="AX32" s="2"/>
      <c r="AY32" s="2"/>
      <c r="AZ32" s="1"/>
      <c r="BA32" s="1"/>
      <c r="BB32" s="1"/>
      <c r="BC32" s="2"/>
      <c r="BD32" s="2"/>
      <c r="BE32" s="1"/>
      <c r="BF32" s="1"/>
      <c r="BG32" s="1"/>
      <c r="BH32" s="2"/>
      <c r="BI32" s="2"/>
      <c r="BJ32" s="1"/>
      <c r="BK32" s="1"/>
      <c r="BL32" s="1"/>
      <c r="BM32" s="2"/>
      <c r="BN32" s="2"/>
      <c r="BO32" s="1"/>
      <c r="BP32" s="1"/>
      <c r="BQ32" s="1"/>
      <c r="BR32" s="2"/>
      <c r="BS32" s="2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1"/>
      <c r="M33" s="1"/>
      <c r="N33" s="1"/>
      <c r="O33" s="2"/>
      <c r="P33" s="2"/>
      <c r="Q33" s="1"/>
      <c r="R33" s="1"/>
      <c r="S33" s="1"/>
      <c r="T33" s="2"/>
      <c r="U33" s="2"/>
      <c r="V33" s="1"/>
      <c r="W33" s="1"/>
      <c r="X33" s="1"/>
      <c r="Y33" s="2"/>
      <c r="Z33" s="2"/>
      <c r="AA33" s="1"/>
      <c r="AB33" s="1"/>
      <c r="AC33" s="1"/>
      <c r="AD33" s="2"/>
      <c r="AE33" s="2"/>
      <c r="AF33" s="1"/>
      <c r="AG33" s="1"/>
      <c r="AH33" s="1"/>
      <c r="AI33" s="2"/>
      <c r="AJ33" s="2"/>
      <c r="AK33" s="1"/>
      <c r="AL33" s="1"/>
      <c r="AM33" s="1"/>
      <c r="AN33" s="2"/>
      <c r="AO33" s="2"/>
      <c r="AP33" s="1"/>
      <c r="AQ33" s="1"/>
      <c r="AR33" s="1"/>
      <c r="AS33" s="2"/>
      <c r="AT33" s="2"/>
      <c r="AU33" s="1"/>
      <c r="AV33" s="1"/>
      <c r="AW33" s="1"/>
      <c r="AX33" s="2"/>
      <c r="AY33" s="2"/>
      <c r="AZ33" s="1"/>
      <c r="BA33" s="1"/>
      <c r="BB33" s="1"/>
      <c r="BC33" s="2"/>
      <c r="BD33" s="2"/>
      <c r="BE33" s="1"/>
      <c r="BF33" s="1"/>
      <c r="BG33" s="1"/>
      <c r="BH33" s="2"/>
      <c r="BI33" s="2"/>
      <c r="BJ33" s="1"/>
      <c r="BK33" s="1"/>
      <c r="BL33" s="1"/>
      <c r="BM33" s="2"/>
      <c r="BN33" s="2"/>
      <c r="BO33" s="1"/>
      <c r="BP33" s="1"/>
      <c r="BQ33" s="1"/>
      <c r="BR33" s="2"/>
      <c r="BS33" s="2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1"/>
      <c r="M34" s="1"/>
      <c r="N34" s="1"/>
      <c r="O34" s="2"/>
      <c r="P34" s="2"/>
      <c r="Q34" s="1"/>
      <c r="R34" s="1"/>
      <c r="S34" s="1"/>
      <c r="T34" s="2"/>
      <c r="U34" s="2"/>
      <c r="V34" s="1"/>
      <c r="W34" s="1"/>
      <c r="X34" s="1"/>
      <c r="Y34" s="2"/>
      <c r="Z34" s="2"/>
      <c r="AA34" s="1"/>
      <c r="AB34" s="1"/>
      <c r="AC34" s="1"/>
      <c r="AD34" s="2"/>
      <c r="AE34" s="2"/>
      <c r="AF34" s="1"/>
      <c r="AG34" s="1"/>
      <c r="AH34" s="1"/>
      <c r="AI34" s="2"/>
      <c r="AJ34" s="2"/>
      <c r="AK34" s="1"/>
      <c r="AL34" s="1"/>
      <c r="AM34" s="1"/>
      <c r="AN34" s="2"/>
      <c r="AO34" s="2"/>
      <c r="AP34" s="1"/>
      <c r="AQ34" s="1"/>
      <c r="AR34" s="1"/>
      <c r="AS34" s="2"/>
      <c r="AT34" s="2"/>
      <c r="AU34" s="1"/>
      <c r="AV34" s="1"/>
      <c r="AW34" s="1"/>
      <c r="AX34" s="2"/>
      <c r="AY34" s="2"/>
      <c r="AZ34" s="1"/>
      <c r="BA34" s="1"/>
      <c r="BB34" s="1"/>
      <c r="BC34" s="2"/>
      <c r="BD34" s="2"/>
      <c r="BE34" s="1"/>
      <c r="BF34" s="1"/>
      <c r="BG34" s="1"/>
      <c r="BH34" s="2"/>
      <c r="BI34" s="2"/>
      <c r="BJ34" s="1"/>
      <c r="BK34" s="1"/>
      <c r="BL34" s="1"/>
      <c r="BM34" s="2"/>
      <c r="BN34" s="2"/>
      <c r="BO34" s="1"/>
      <c r="BP34" s="1"/>
      <c r="BQ34" s="1"/>
      <c r="BR34" s="2"/>
      <c r="BS34" s="2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1"/>
      <c r="M35" s="1"/>
      <c r="N35" s="1"/>
      <c r="O35" s="2"/>
      <c r="P35" s="2"/>
      <c r="Q35" s="1"/>
      <c r="R35" s="1"/>
      <c r="S35" s="1"/>
      <c r="T35" s="2"/>
      <c r="U35" s="2"/>
      <c r="V35" s="1"/>
      <c r="W35" s="1"/>
      <c r="X35" s="1"/>
      <c r="Y35" s="2"/>
      <c r="Z35" s="2"/>
      <c r="AA35" s="1"/>
      <c r="AB35" s="1"/>
      <c r="AC35" s="1"/>
      <c r="AD35" s="2"/>
      <c r="AE35" s="2"/>
      <c r="AF35" s="1"/>
      <c r="AG35" s="1"/>
      <c r="AH35" s="1"/>
      <c r="AI35" s="2"/>
      <c r="AJ35" s="2"/>
      <c r="AK35" s="1"/>
      <c r="AL35" s="1"/>
      <c r="AM35" s="1"/>
      <c r="AN35" s="2"/>
      <c r="AO35" s="2"/>
      <c r="AP35" s="1"/>
      <c r="AQ35" s="1"/>
      <c r="AR35" s="1"/>
      <c r="AS35" s="2"/>
      <c r="AT35" s="2"/>
      <c r="AU35" s="1"/>
      <c r="AV35" s="1"/>
      <c r="AW35" s="1"/>
      <c r="AX35" s="2"/>
      <c r="AY35" s="2"/>
      <c r="AZ35" s="1"/>
      <c r="BA35" s="1"/>
      <c r="BB35" s="1"/>
      <c r="BC35" s="2"/>
      <c r="BD35" s="2"/>
      <c r="BE35" s="1"/>
      <c r="BF35" s="1"/>
      <c r="BG35" s="1"/>
      <c r="BH35" s="2"/>
      <c r="BI35" s="2"/>
      <c r="BJ35" s="1"/>
      <c r="BK35" s="1"/>
      <c r="BL35" s="1"/>
      <c r="BM35" s="2"/>
      <c r="BN35" s="2"/>
      <c r="BO35" s="1"/>
      <c r="BP35" s="1"/>
      <c r="BQ35" s="1"/>
      <c r="BR35" s="2"/>
      <c r="BS35" s="2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1"/>
      <c r="M36" s="1"/>
      <c r="N36" s="1"/>
      <c r="O36" s="2"/>
      <c r="P36" s="2"/>
      <c r="Q36" s="1"/>
      <c r="R36" s="1"/>
      <c r="S36" s="1"/>
      <c r="T36" s="2"/>
      <c r="U36" s="2"/>
      <c r="V36" s="1"/>
      <c r="W36" s="1"/>
      <c r="X36" s="1"/>
      <c r="Y36" s="2"/>
      <c r="Z36" s="2"/>
      <c r="AA36" s="1"/>
      <c r="AB36" s="1"/>
      <c r="AC36" s="1"/>
      <c r="AD36" s="2"/>
      <c r="AE36" s="2"/>
      <c r="AF36" s="1"/>
      <c r="AG36" s="1"/>
      <c r="AH36" s="1"/>
      <c r="AI36" s="2"/>
      <c r="AJ36" s="2"/>
      <c r="AK36" s="1"/>
      <c r="AL36" s="1"/>
      <c r="AM36" s="1"/>
      <c r="AN36" s="2"/>
      <c r="AO36" s="2"/>
      <c r="AP36" s="1"/>
      <c r="AQ36" s="1"/>
      <c r="AR36" s="1"/>
      <c r="AS36" s="2"/>
      <c r="AT36" s="2"/>
      <c r="AU36" s="1"/>
      <c r="AV36" s="1"/>
      <c r="AW36" s="1"/>
      <c r="AX36" s="2"/>
      <c r="AY36" s="2"/>
      <c r="AZ36" s="1"/>
      <c r="BA36" s="1"/>
      <c r="BB36" s="1"/>
      <c r="BC36" s="2"/>
      <c r="BD36" s="2"/>
      <c r="BE36" s="1"/>
      <c r="BF36" s="1"/>
      <c r="BG36" s="1"/>
      <c r="BH36" s="2"/>
      <c r="BI36" s="2"/>
      <c r="BJ36" s="1"/>
      <c r="BK36" s="1"/>
      <c r="BL36" s="1"/>
      <c r="BM36" s="2"/>
      <c r="BN36" s="2"/>
      <c r="BO36" s="1"/>
      <c r="BP36" s="1"/>
      <c r="BQ36" s="1"/>
      <c r="BR36" s="2"/>
      <c r="BS36" s="2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1"/>
      <c r="M37" s="1"/>
      <c r="N37" s="1"/>
      <c r="O37" s="2"/>
      <c r="P37" s="2"/>
      <c r="Q37" s="1"/>
      <c r="R37" s="1"/>
      <c r="S37" s="1"/>
      <c r="T37" s="2"/>
      <c r="U37" s="2"/>
      <c r="V37" s="1"/>
      <c r="W37" s="1"/>
      <c r="X37" s="1"/>
      <c r="Y37" s="2"/>
      <c r="Z37" s="2"/>
      <c r="AA37" s="1"/>
      <c r="AB37" s="1"/>
      <c r="AC37" s="1"/>
      <c r="AD37" s="2"/>
      <c r="AE37" s="2"/>
      <c r="AF37" s="1"/>
      <c r="AG37" s="1"/>
      <c r="AH37" s="1"/>
      <c r="AI37" s="2"/>
      <c r="AJ37" s="2"/>
      <c r="AK37" s="1"/>
      <c r="AL37" s="1"/>
      <c r="AM37" s="1"/>
      <c r="AN37" s="2"/>
      <c r="AO37" s="2"/>
      <c r="AP37" s="1"/>
      <c r="AQ37" s="1"/>
      <c r="AR37" s="1"/>
      <c r="AS37" s="2"/>
      <c r="AT37" s="2"/>
      <c r="AU37" s="1"/>
      <c r="AV37" s="1"/>
      <c r="AW37" s="1"/>
      <c r="AX37" s="2"/>
      <c r="AY37" s="2"/>
      <c r="AZ37" s="1"/>
      <c r="BA37" s="1"/>
      <c r="BB37" s="1"/>
      <c r="BC37" s="2"/>
      <c r="BD37" s="2"/>
      <c r="BE37" s="1"/>
      <c r="BF37" s="1"/>
      <c r="BG37" s="1"/>
      <c r="BH37" s="2"/>
      <c r="BI37" s="2"/>
      <c r="BJ37" s="1"/>
      <c r="BK37" s="1"/>
      <c r="BL37" s="1"/>
      <c r="BM37" s="2"/>
      <c r="BN37" s="2"/>
      <c r="BO37" s="1"/>
      <c r="BP37" s="1"/>
      <c r="BQ37" s="1"/>
      <c r="BR37" s="2"/>
      <c r="BS37" s="2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1"/>
      <c r="M38" s="1"/>
      <c r="N38" s="1"/>
      <c r="O38" s="2"/>
      <c r="P38" s="2"/>
      <c r="Q38" s="1"/>
      <c r="R38" s="1"/>
      <c r="S38" s="1"/>
      <c r="T38" s="2"/>
      <c r="U38" s="2"/>
      <c r="V38" s="1"/>
      <c r="W38" s="1"/>
      <c r="X38" s="1"/>
      <c r="Y38" s="2"/>
      <c r="Z38" s="2"/>
      <c r="AA38" s="1"/>
      <c r="AB38" s="1"/>
      <c r="AC38" s="1"/>
      <c r="AD38" s="2"/>
      <c r="AE38" s="2"/>
      <c r="AF38" s="1"/>
      <c r="AG38" s="1"/>
      <c r="AH38" s="1"/>
      <c r="AI38" s="2"/>
      <c r="AJ38" s="2"/>
      <c r="AK38" s="1"/>
      <c r="AL38" s="1"/>
      <c r="AM38" s="1"/>
      <c r="AN38" s="2"/>
      <c r="AO38" s="2"/>
      <c r="AP38" s="1"/>
      <c r="AQ38" s="1"/>
      <c r="AR38" s="1"/>
      <c r="AS38" s="2"/>
      <c r="AT38" s="2"/>
      <c r="AU38" s="1"/>
      <c r="AV38" s="1"/>
      <c r="AW38" s="1"/>
      <c r="AX38" s="2"/>
      <c r="AY38" s="2"/>
      <c r="AZ38" s="1"/>
      <c r="BA38" s="1"/>
      <c r="BB38" s="1"/>
      <c r="BC38" s="2"/>
      <c r="BD38" s="2"/>
      <c r="BE38" s="1"/>
      <c r="BF38" s="1"/>
      <c r="BG38" s="1"/>
      <c r="BH38" s="2"/>
      <c r="BI38" s="2"/>
      <c r="BJ38" s="1"/>
      <c r="BK38" s="1"/>
      <c r="BL38" s="1"/>
      <c r="BM38" s="2"/>
      <c r="BN38" s="2"/>
      <c r="BO38" s="1"/>
      <c r="BP38" s="1"/>
      <c r="BQ38" s="1"/>
      <c r="BR38" s="2"/>
      <c r="BS38" s="2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1"/>
      <c r="M39" s="1"/>
      <c r="N39" s="1"/>
      <c r="O39" s="2"/>
      <c r="P39" s="2"/>
      <c r="Q39" s="1"/>
      <c r="R39" s="1"/>
      <c r="S39" s="1"/>
      <c r="T39" s="2"/>
      <c r="U39" s="2"/>
      <c r="V39" s="1"/>
      <c r="W39" s="1"/>
      <c r="X39" s="1"/>
      <c r="Y39" s="2"/>
      <c r="Z39" s="2"/>
      <c r="AA39" s="1"/>
      <c r="AB39" s="1"/>
      <c r="AC39" s="1"/>
      <c r="AD39" s="2"/>
      <c r="AE39" s="2"/>
      <c r="AF39" s="1"/>
      <c r="AG39" s="1"/>
      <c r="AH39" s="1"/>
      <c r="AI39" s="2"/>
      <c r="AJ39" s="2"/>
      <c r="AK39" s="1"/>
      <c r="AL39" s="1"/>
      <c r="AM39" s="1"/>
      <c r="AN39" s="2"/>
      <c r="AO39" s="2"/>
      <c r="AP39" s="1"/>
      <c r="AQ39" s="1"/>
      <c r="AR39" s="1"/>
      <c r="AS39" s="2"/>
      <c r="AT39" s="2"/>
      <c r="AU39" s="1"/>
      <c r="AV39" s="1"/>
      <c r="AW39" s="1"/>
      <c r="AX39" s="2"/>
      <c r="AY39" s="2"/>
      <c r="AZ39" s="1"/>
      <c r="BA39" s="1"/>
      <c r="BB39" s="1"/>
      <c r="BC39" s="2"/>
      <c r="BD39" s="2"/>
      <c r="BE39" s="1"/>
      <c r="BF39" s="1"/>
      <c r="BG39" s="1"/>
      <c r="BH39" s="2"/>
      <c r="BI39" s="2"/>
      <c r="BJ39" s="1"/>
      <c r="BK39" s="1"/>
      <c r="BL39" s="1"/>
      <c r="BM39" s="2"/>
      <c r="BN39" s="2"/>
      <c r="BO39" s="1"/>
      <c r="BP39" s="1"/>
      <c r="BQ39" s="1"/>
      <c r="BR39" s="2"/>
      <c r="BS39" s="2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1"/>
      <c r="M40" s="1"/>
      <c r="N40" s="1"/>
      <c r="O40" s="2"/>
      <c r="P40" s="2"/>
      <c r="Q40" s="1"/>
      <c r="R40" s="1"/>
      <c r="S40" s="1"/>
      <c r="T40" s="2"/>
      <c r="U40" s="2"/>
      <c r="V40" s="1"/>
      <c r="W40" s="1"/>
      <c r="X40" s="1"/>
      <c r="Y40" s="2"/>
      <c r="Z40" s="2"/>
      <c r="AA40" s="1"/>
      <c r="AB40" s="1"/>
      <c r="AC40" s="1"/>
      <c r="AD40" s="2"/>
      <c r="AE40" s="2"/>
      <c r="AF40" s="1"/>
      <c r="AG40" s="1"/>
      <c r="AH40" s="1"/>
      <c r="AI40" s="2"/>
      <c r="AJ40" s="2"/>
      <c r="AK40" s="1"/>
      <c r="AL40" s="1"/>
      <c r="AM40" s="1"/>
      <c r="AN40" s="2"/>
      <c r="AO40" s="2"/>
      <c r="AP40" s="1"/>
      <c r="AQ40" s="1"/>
      <c r="AR40" s="1"/>
      <c r="AS40" s="2"/>
      <c r="AT40" s="2"/>
      <c r="AU40" s="1"/>
      <c r="AV40" s="1"/>
      <c r="AW40" s="1"/>
      <c r="AX40" s="2"/>
      <c r="AY40" s="2"/>
      <c r="AZ40" s="1"/>
      <c r="BA40" s="1"/>
      <c r="BB40" s="1"/>
      <c r="BC40" s="2"/>
      <c r="BD40" s="2"/>
      <c r="BE40" s="1"/>
      <c r="BF40" s="1"/>
      <c r="BG40" s="1"/>
      <c r="BH40" s="2"/>
      <c r="BI40" s="2"/>
      <c r="BJ40" s="1"/>
      <c r="BK40" s="1"/>
      <c r="BL40" s="1"/>
      <c r="BM40" s="2"/>
      <c r="BN40" s="2"/>
      <c r="BO40" s="1"/>
      <c r="BP40" s="1"/>
      <c r="BQ40" s="1"/>
      <c r="BR40" s="2"/>
      <c r="BS40" s="2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1"/>
      <c r="M41" s="1"/>
      <c r="N41" s="1"/>
      <c r="O41" s="2"/>
      <c r="P41" s="2"/>
      <c r="Q41" s="1"/>
      <c r="R41" s="1"/>
      <c r="S41" s="1"/>
      <c r="T41" s="2"/>
      <c r="U41" s="2"/>
      <c r="V41" s="1"/>
      <c r="W41" s="1"/>
      <c r="X41" s="1"/>
      <c r="Y41" s="2"/>
      <c r="Z41" s="2"/>
      <c r="AA41" s="1"/>
      <c r="AB41" s="1"/>
      <c r="AC41" s="1"/>
      <c r="AD41" s="2"/>
      <c r="AE41" s="2"/>
      <c r="AF41" s="1"/>
      <c r="AG41" s="1"/>
      <c r="AH41" s="1"/>
      <c r="AI41" s="2"/>
      <c r="AJ41" s="2"/>
      <c r="AK41" s="1"/>
      <c r="AL41" s="1"/>
      <c r="AM41" s="1"/>
      <c r="AN41" s="2"/>
      <c r="AO41" s="2"/>
      <c r="AP41" s="1"/>
      <c r="AQ41" s="1"/>
      <c r="AR41" s="1"/>
      <c r="AS41" s="2"/>
      <c r="AT41" s="2"/>
      <c r="AU41" s="1"/>
      <c r="AV41" s="1"/>
      <c r="AW41" s="1"/>
      <c r="AX41" s="2"/>
      <c r="AY41" s="2"/>
      <c r="AZ41" s="1"/>
      <c r="BA41" s="1"/>
      <c r="BB41" s="1"/>
      <c r="BC41" s="2"/>
      <c r="BD41" s="2"/>
      <c r="BE41" s="1"/>
      <c r="BF41" s="1"/>
      <c r="BG41" s="1"/>
      <c r="BH41" s="2"/>
      <c r="BI41" s="2"/>
      <c r="BJ41" s="1"/>
      <c r="BK41" s="1"/>
      <c r="BL41" s="1"/>
      <c r="BM41" s="2"/>
      <c r="BN41" s="2"/>
      <c r="BO41" s="1"/>
      <c r="BP41" s="1"/>
      <c r="BQ41" s="1"/>
      <c r="BR41" s="2"/>
      <c r="BS41" s="2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1"/>
      <c r="M42" s="1"/>
      <c r="N42" s="1"/>
      <c r="O42" s="2"/>
      <c r="P42" s="2"/>
      <c r="Q42" s="1"/>
      <c r="R42" s="1"/>
      <c r="S42" s="1"/>
      <c r="T42" s="2"/>
      <c r="U42" s="2"/>
      <c r="V42" s="1"/>
      <c r="W42" s="1"/>
      <c r="X42" s="1"/>
      <c r="Y42" s="2"/>
      <c r="Z42" s="2"/>
      <c r="AA42" s="1"/>
      <c r="AB42" s="1"/>
      <c r="AC42" s="1"/>
      <c r="AD42" s="2"/>
      <c r="AE42" s="2"/>
      <c r="AF42" s="1"/>
      <c r="AG42" s="1"/>
      <c r="AH42" s="1"/>
      <c r="AI42" s="2"/>
      <c r="AJ42" s="2"/>
      <c r="AK42" s="1"/>
      <c r="AL42" s="1"/>
      <c r="AM42" s="1"/>
      <c r="AN42" s="2"/>
      <c r="AO42" s="2"/>
      <c r="AP42" s="1"/>
      <c r="AQ42" s="1"/>
      <c r="AR42" s="1"/>
      <c r="AS42" s="2"/>
      <c r="AT42" s="2"/>
      <c r="AU42" s="1"/>
      <c r="AV42" s="1"/>
      <c r="AW42" s="1"/>
      <c r="AX42" s="2"/>
      <c r="AY42" s="2"/>
      <c r="AZ42" s="1"/>
      <c r="BA42" s="1"/>
      <c r="BB42" s="1"/>
      <c r="BC42" s="2"/>
      <c r="BD42" s="2"/>
      <c r="BE42" s="1"/>
      <c r="BF42" s="1"/>
      <c r="BG42" s="1"/>
      <c r="BH42" s="2"/>
      <c r="BI42" s="2"/>
      <c r="BJ42" s="1"/>
      <c r="BK42" s="1"/>
      <c r="BL42" s="1"/>
      <c r="BM42" s="2"/>
      <c r="BN42" s="2"/>
      <c r="BO42" s="1"/>
      <c r="BP42" s="1"/>
      <c r="BQ42" s="1"/>
      <c r="BR42" s="2"/>
      <c r="BS42" s="2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1"/>
      <c r="M43" s="1"/>
      <c r="N43" s="1"/>
      <c r="O43" s="2"/>
      <c r="P43" s="2"/>
      <c r="Q43" s="1"/>
      <c r="R43" s="1"/>
      <c r="S43" s="1"/>
      <c r="T43" s="2"/>
      <c r="U43" s="2"/>
      <c r="V43" s="1"/>
      <c r="W43" s="1"/>
      <c r="X43" s="1"/>
      <c r="Y43" s="2"/>
      <c r="Z43" s="2"/>
      <c r="AA43" s="1"/>
      <c r="AB43" s="1"/>
      <c r="AC43" s="1"/>
      <c r="AD43" s="2"/>
      <c r="AE43" s="2"/>
      <c r="AF43" s="1"/>
      <c r="AG43" s="1"/>
      <c r="AH43" s="1"/>
      <c r="AI43" s="2"/>
      <c r="AJ43" s="2"/>
      <c r="AK43" s="1"/>
      <c r="AL43" s="1"/>
      <c r="AM43" s="1"/>
      <c r="AN43" s="2"/>
      <c r="AO43" s="2"/>
      <c r="AP43" s="1"/>
      <c r="AQ43" s="1"/>
      <c r="AR43" s="1"/>
      <c r="AS43" s="2"/>
      <c r="AT43" s="2"/>
      <c r="AU43" s="1"/>
      <c r="AV43" s="1"/>
      <c r="AW43" s="1"/>
      <c r="AX43" s="2"/>
      <c r="AY43" s="2"/>
      <c r="AZ43" s="1"/>
      <c r="BA43" s="1"/>
      <c r="BB43" s="1"/>
      <c r="BC43" s="2"/>
      <c r="BD43" s="2"/>
      <c r="BE43" s="1"/>
      <c r="BF43" s="1"/>
      <c r="BG43" s="1"/>
      <c r="BH43" s="2"/>
      <c r="BI43" s="2"/>
      <c r="BJ43" s="1"/>
      <c r="BK43" s="1"/>
      <c r="BL43" s="1"/>
      <c r="BM43" s="2"/>
      <c r="BN43" s="2"/>
      <c r="BO43" s="1"/>
      <c r="BP43" s="1"/>
      <c r="BQ43" s="1"/>
      <c r="BR43" s="2"/>
      <c r="BS43" s="2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1"/>
      <c r="M44" s="1"/>
      <c r="N44" s="1"/>
      <c r="O44" s="2"/>
      <c r="P44" s="2"/>
      <c r="Q44" s="1"/>
      <c r="R44" s="1"/>
      <c r="S44" s="1"/>
      <c r="T44" s="2"/>
      <c r="U44" s="2"/>
      <c r="V44" s="1"/>
      <c r="W44" s="1"/>
      <c r="X44" s="1"/>
      <c r="Y44" s="2"/>
      <c r="Z44" s="2"/>
      <c r="AA44" s="1"/>
      <c r="AB44" s="1"/>
      <c r="AC44" s="1"/>
      <c r="AD44" s="2"/>
      <c r="AE44" s="2"/>
      <c r="AF44" s="1"/>
      <c r="AG44" s="1"/>
      <c r="AH44" s="1"/>
      <c r="AI44" s="2"/>
      <c r="AJ44" s="2"/>
      <c r="AK44" s="1"/>
      <c r="AL44" s="1"/>
      <c r="AM44" s="1"/>
      <c r="AN44" s="2"/>
      <c r="AO44" s="2"/>
      <c r="AP44" s="1"/>
      <c r="AQ44" s="1"/>
      <c r="AR44" s="1"/>
      <c r="AS44" s="2"/>
      <c r="AT44" s="2"/>
      <c r="AU44" s="1"/>
      <c r="AV44" s="1"/>
      <c r="AW44" s="1"/>
      <c r="AX44" s="2"/>
      <c r="AY44" s="2"/>
      <c r="AZ44" s="1"/>
      <c r="BA44" s="1"/>
      <c r="BB44" s="1"/>
      <c r="BC44" s="2"/>
      <c r="BD44" s="2"/>
      <c r="BE44" s="1"/>
      <c r="BF44" s="1"/>
      <c r="BG44" s="1"/>
      <c r="BH44" s="2"/>
      <c r="BI44" s="2"/>
      <c r="BJ44" s="1"/>
      <c r="BK44" s="1"/>
      <c r="BL44" s="1"/>
      <c r="BM44" s="2"/>
      <c r="BN44" s="2"/>
      <c r="BO44" s="1"/>
      <c r="BP44" s="1"/>
      <c r="BQ44" s="1"/>
      <c r="BR44" s="2"/>
      <c r="BS44" s="2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1"/>
      <c r="M45" s="1"/>
      <c r="N45" s="1"/>
      <c r="O45" s="2"/>
      <c r="P45" s="2"/>
      <c r="Q45" s="1"/>
      <c r="R45" s="1"/>
      <c r="S45" s="1"/>
      <c r="T45" s="2"/>
      <c r="U45" s="2"/>
      <c r="V45" s="1"/>
      <c r="W45" s="1"/>
      <c r="X45" s="1"/>
      <c r="Y45" s="2"/>
      <c r="Z45" s="2"/>
      <c r="AA45" s="1"/>
      <c r="AB45" s="1"/>
      <c r="AC45" s="1"/>
      <c r="AD45" s="2"/>
      <c r="AE45" s="2"/>
      <c r="AF45" s="1"/>
      <c r="AG45" s="1"/>
      <c r="AH45" s="1"/>
      <c r="AI45" s="2"/>
      <c r="AJ45" s="2"/>
      <c r="AK45" s="1"/>
      <c r="AL45" s="1"/>
      <c r="AM45" s="1"/>
      <c r="AN45" s="2"/>
      <c r="AO45" s="2"/>
      <c r="AP45" s="1"/>
      <c r="AQ45" s="1"/>
      <c r="AR45" s="1"/>
      <c r="AS45" s="2"/>
      <c r="AT45" s="2"/>
      <c r="AU45" s="1"/>
      <c r="AV45" s="1"/>
      <c r="AW45" s="1"/>
      <c r="AX45" s="2"/>
      <c r="AY45" s="2"/>
      <c r="AZ45" s="1"/>
      <c r="BA45" s="1"/>
      <c r="BB45" s="1"/>
      <c r="BC45" s="2"/>
      <c r="BD45" s="2"/>
      <c r="BE45" s="1"/>
      <c r="BF45" s="1"/>
      <c r="BG45" s="1"/>
      <c r="BH45" s="2"/>
      <c r="BI45" s="2"/>
      <c r="BJ45" s="1"/>
      <c r="BK45" s="1"/>
      <c r="BL45" s="1"/>
      <c r="BM45" s="2"/>
      <c r="BN45" s="2"/>
      <c r="BO45" s="1"/>
      <c r="BP45" s="1"/>
      <c r="BQ45" s="1"/>
      <c r="BR45" s="2"/>
      <c r="BS45" s="2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1"/>
      <c r="M46" s="1"/>
      <c r="N46" s="1"/>
      <c r="O46" s="2"/>
      <c r="P46" s="2"/>
      <c r="Q46" s="1"/>
      <c r="R46" s="1"/>
      <c r="S46" s="1"/>
      <c r="T46" s="2"/>
      <c r="U46" s="2"/>
      <c r="V46" s="1"/>
      <c r="W46" s="1"/>
      <c r="X46" s="1"/>
      <c r="Y46" s="2"/>
      <c r="Z46" s="2"/>
      <c r="AA46" s="1"/>
      <c r="AB46" s="1"/>
      <c r="AC46" s="1"/>
      <c r="AD46" s="2"/>
      <c r="AE46" s="2"/>
      <c r="AF46" s="1"/>
      <c r="AG46" s="1"/>
      <c r="AH46" s="1"/>
      <c r="AI46" s="2"/>
      <c r="AJ46" s="2"/>
      <c r="AK46" s="1"/>
      <c r="AL46" s="1"/>
      <c r="AM46" s="1"/>
      <c r="AN46" s="2"/>
      <c r="AO46" s="2"/>
      <c r="AP46" s="1"/>
      <c r="AQ46" s="1"/>
      <c r="AR46" s="1"/>
      <c r="AS46" s="2"/>
      <c r="AT46" s="2"/>
      <c r="AU46" s="1"/>
      <c r="AV46" s="1"/>
      <c r="AW46" s="1"/>
      <c r="AX46" s="2"/>
      <c r="AY46" s="2"/>
      <c r="AZ46" s="1"/>
      <c r="BA46" s="1"/>
      <c r="BB46" s="1"/>
      <c r="BC46" s="2"/>
      <c r="BD46" s="2"/>
      <c r="BE46" s="1"/>
      <c r="BF46" s="1"/>
      <c r="BG46" s="1"/>
      <c r="BH46" s="2"/>
      <c r="BI46" s="2"/>
      <c r="BJ46" s="1"/>
      <c r="BK46" s="1"/>
      <c r="BL46" s="1"/>
      <c r="BM46" s="2"/>
      <c r="BN46" s="2"/>
      <c r="BO46" s="1"/>
      <c r="BP46" s="1"/>
      <c r="BQ46" s="1"/>
      <c r="BR46" s="2"/>
      <c r="BS46" s="2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1"/>
      <c r="M47" s="1"/>
      <c r="N47" s="1"/>
      <c r="O47" s="2"/>
      <c r="P47" s="2"/>
      <c r="Q47" s="1"/>
      <c r="R47" s="1"/>
      <c r="S47" s="1"/>
      <c r="T47" s="2"/>
      <c r="U47" s="2"/>
      <c r="V47" s="1"/>
      <c r="W47" s="1"/>
      <c r="X47" s="1"/>
      <c r="Y47" s="2"/>
      <c r="Z47" s="2"/>
      <c r="AA47" s="1"/>
      <c r="AB47" s="1"/>
      <c r="AC47" s="1"/>
      <c r="AD47" s="2"/>
      <c r="AE47" s="2"/>
      <c r="AF47" s="1"/>
      <c r="AG47" s="1"/>
      <c r="AH47" s="1"/>
      <c r="AI47" s="2"/>
      <c r="AJ47" s="2"/>
      <c r="AK47" s="1"/>
      <c r="AL47" s="1"/>
      <c r="AM47" s="1"/>
      <c r="AN47" s="2"/>
      <c r="AO47" s="2"/>
      <c r="AP47" s="1"/>
      <c r="AQ47" s="1"/>
      <c r="AR47" s="1"/>
      <c r="AS47" s="2"/>
      <c r="AT47" s="2"/>
      <c r="AU47" s="1"/>
      <c r="AV47" s="1"/>
      <c r="AW47" s="1"/>
      <c r="AX47" s="2"/>
      <c r="AY47" s="2"/>
      <c r="AZ47" s="1"/>
      <c r="BA47" s="1"/>
      <c r="BB47" s="1"/>
      <c r="BC47" s="2"/>
      <c r="BD47" s="2"/>
      <c r="BE47" s="1"/>
      <c r="BF47" s="1"/>
      <c r="BG47" s="1"/>
      <c r="BH47" s="2"/>
      <c r="BI47" s="2"/>
      <c r="BJ47" s="1"/>
      <c r="BK47" s="1"/>
      <c r="BL47" s="1"/>
      <c r="BM47" s="2"/>
      <c r="BN47" s="2"/>
      <c r="BO47" s="1"/>
      <c r="BP47" s="1"/>
      <c r="BQ47" s="1"/>
      <c r="BR47" s="2"/>
      <c r="BS47" s="2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1"/>
      <c r="M48" s="1"/>
      <c r="N48" s="1"/>
      <c r="O48" s="2"/>
      <c r="P48" s="2"/>
      <c r="Q48" s="1"/>
      <c r="R48" s="1"/>
      <c r="S48" s="1"/>
      <c r="T48" s="2"/>
      <c r="U48" s="2"/>
      <c r="V48" s="1"/>
      <c r="W48" s="1"/>
      <c r="X48" s="1"/>
      <c r="Y48" s="2"/>
      <c r="Z48" s="2"/>
      <c r="AA48" s="1"/>
      <c r="AB48" s="1"/>
      <c r="AC48" s="1"/>
      <c r="AD48" s="2"/>
      <c r="AE48" s="2"/>
      <c r="AF48" s="1"/>
      <c r="AG48" s="1"/>
      <c r="AH48" s="1"/>
      <c r="AI48" s="2"/>
      <c r="AJ48" s="2"/>
      <c r="AK48" s="1"/>
      <c r="AL48" s="1"/>
      <c r="AM48" s="1"/>
      <c r="AN48" s="2"/>
      <c r="AO48" s="2"/>
      <c r="AP48" s="1"/>
      <c r="AQ48" s="1"/>
      <c r="AR48" s="1"/>
      <c r="AS48" s="2"/>
      <c r="AT48" s="2"/>
      <c r="AU48" s="1"/>
      <c r="AV48" s="1"/>
      <c r="AW48" s="1"/>
      <c r="AX48" s="2"/>
      <c r="AY48" s="2"/>
      <c r="AZ48" s="1"/>
      <c r="BA48" s="1"/>
      <c r="BB48" s="1"/>
      <c r="BC48" s="2"/>
      <c r="BD48" s="2"/>
      <c r="BE48" s="1"/>
      <c r="BF48" s="1"/>
      <c r="BG48" s="1"/>
      <c r="BH48" s="2"/>
      <c r="BI48" s="2"/>
      <c r="BJ48" s="1"/>
      <c r="BK48" s="1"/>
      <c r="BL48" s="1"/>
      <c r="BM48" s="2"/>
      <c r="BN48" s="2"/>
      <c r="BO48" s="1"/>
      <c r="BP48" s="1"/>
      <c r="BQ48" s="1"/>
      <c r="BR48" s="2"/>
      <c r="BS48" s="2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1"/>
      <c r="M49" s="1"/>
      <c r="N49" s="1"/>
      <c r="O49" s="2"/>
      <c r="P49" s="2"/>
      <c r="Q49" s="1"/>
      <c r="R49" s="1"/>
      <c r="S49" s="1"/>
      <c r="T49" s="2"/>
      <c r="U49" s="2"/>
      <c r="V49" s="1"/>
      <c r="W49" s="1"/>
      <c r="X49" s="1"/>
      <c r="Y49" s="2"/>
      <c r="Z49" s="2"/>
      <c r="AA49" s="1"/>
      <c r="AB49" s="1"/>
      <c r="AC49" s="1"/>
      <c r="AD49" s="2"/>
      <c r="AE49" s="2"/>
      <c r="AF49" s="1"/>
      <c r="AG49" s="1"/>
      <c r="AH49" s="1"/>
      <c r="AI49" s="2"/>
      <c r="AJ49" s="2"/>
      <c r="AK49" s="1"/>
      <c r="AL49" s="1"/>
      <c r="AM49" s="1"/>
      <c r="AN49" s="2"/>
      <c r="AO49" s="2"/>
      <c r="AP49" s="1"/>
      <c r="AQ49" s="1"/>
      <c r="AR49" s="1"/>
      <c r="AS49" s="2"/>
      <c r="AT49" s="2"/>
      <c r="AU49" s="1"/>
      <c r="AV49" s="1"/>
      <c r="AW49" s="1"/>
      <c r="AX49" s="2"/>
      <c r="AY49" s="2"/>
      <c r="AZ49" s="1"/>
      <c r="BA49" s="1"/>
      <c r="BB49" s="1"/>
      <c r="BC49" s="2"/>
      <c r="BD49" s="2"/>
      <c r="BE49" s="1"/>
      <c r="BF49" s="1"/>
      <c r="BG49" s="1"/>
      <c r="BH49" s="2"/>
      <c r="BI49" s="2"/>
      <c r="BJ49" s="1"/>
      <c r="BK49" s="1"/>
      <c r="BL49" s="1"/>
      <c r="BM49" s="2"/>
      <c r="BN49" s="2"/>
      <c r="BO49" s="1"/>
      <c r="BP49" s="1"/>
      <c r="BQ49" s="1"/>
      <c r="BR49" s="2"/>
      <c r="BS49" s="2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1"/>
      <c r="M50" s="1"/>
      <c r="N50" s="1"/>
      <c r="O50" s="2"/>
      <c r="P50" s="2"/>
      <c r="Q50" s="1"/>
      <c r="R50" s="1"/>
      <c r="S50" s="1"/>
      <c r="T50" s="2"/>
      <c r="U50" s="2"/>
      <c r="V50" s="1"/>
      <c r="W50" s="1"/>
      <c r="X50" s="1"/>
      <c r="Y50" s="2"/>
      <c r="Z50" s="2"/>
      <c r="AA50" s="1"/>
      <c r="AB50" s="1"/>
      <c r="AC50" s="1"/>
      <c r="AD50" s="2"/>
      <c r="AE50" s="2"/>
      <c r="AF50" s="1"/>
      <c r="AG50" s="1"/>
      <c r="AH50" s="1"/>
      <c r="AI50" s="2"/>
      <c r="AJ50" s="2"/>
      <c r="AK50" s="1"/>
      <c r="AL50" s="1"/>
      <c r="AM50" s="1"/>
      <c r="AN50" s="2"/>
      <c r="AO50" s="2"/>
      <c r="AP50" s="1"/>
      <c r="AQ50" s="1"/>
      <c r="AR50" s="1"/>
      <c r="AS50" s="2"/>
      <c r="AT50" s="2"/>
      <c r="AU50" s="1"/>
      <c r="AV50" s="1"/>
      <c r="AW50" s="1"/>
      <c r="AX50" s="2"/>
      <c r="AY50" s="2"/>
      <c r="AZ50" s="1"/>
      <c r="BA50" s="1"/>
      <c r="BB50" s="1"/>
      <c r="BC50" s="2"/>
      <c r="BD50" s="2"/>
      <c r="BE50" s="1"/>
      <c r="BF50" s="1"/>
      <c r="BG50" s="1"/>
      <c r="BH50" s="2"/>
      <c r="BI50" s="2"/>
      <c r="BJ50" s="1"/>
      <c r="BK50" s="1"/>
      <c r="BL50" s="1"/>
      <c r="BM50" s="2"/>
      <c r="BN50" s="2"/>
      <c r="BO50" s="1"/>
      <c r="BP50" s="1"/>
      <c r="BQ50" s="1"/>
      <c r="BR50" s="2"/>
      <c r="BS50" s="2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1"/>
      <c r="M51" s="1"/>
      <c r="N51" s="1"/>
      <c r="O51" s="2"/>
      <c r="P51" s="2"/>
      <c r="Q51" s="1"/>
      <c r="R51" s="1"/>
      <c r="S51" s="1"/>
      <c r="T51" s="2"/>
      <c r="U51" s="2"/>
      <c r="V51" s="1"/>
      <c r="W51" s="1"/>
      <c r="X51" s="1"/>
      <c r="Y51" s="2"/>
      <c r="Z51" s="2"/>
      <c r="AA51" s="1"/>
      <c r="AB51" s="1"/>
      <c r="AC51" s="1"/>
      <c r="AD51" s="2"/>
      <c r="AE51" s="2"/>
      <c r="AF51" s="1"/>
      <c r="AG51" s="1"/>
      <c r="AH51" s="1"/>
      <c r="AI51" s="2"/>
      <c r="AJ51" s="2"/>
      <c r="AK51" s="1"/>
      <c r="AL51" s="1"/>
      <c r="AM51" s="1"/>
      <c r="AN51" s="2"/>
      <c r="AO51" s="2"/>
      <c r="AP51" s="1"/>
      <c r="AQ51" s="1"/>
      <c r="AR51" s="1"/>
      <c r="AS51" s="2"/>
      <c r="AT51" s="2"/>
      <c r="AU51" s="1"/>
      <c r="AV51" s="1"/>
      <c r="AW51" s="1"/>
      <c r="AX51" s="2"/>
      <c r="AY51" s="2"/>
      <c r="AZ51" s="1"/>
      <c r="BA51" s="1"/>
      <c r="BB51" s="1"/>
      <c r="BC51" s="2"/>
      <c r="BD51" s="2"/>
      <c r="BE51" s="1"/>
      <c r="BF51" s="1"/>
      <c r="BG51" s="1"/>
      <c r="BH51" s="2"/>
      <c r="BI51" s="2"/>
      <c r="BJ51" s="1"/>
      <c r="BK51" s="1"/>
      <c r="BL51" s="1"/>
      <c r="BM51" s="2"/>
      <c r="BN51" s="2"/>
      <c r="BO51" s="1"/>
      <c r="BP51" s="1"/>
      <c r="BQ51" s="1"/>
      <c r="BR51" s="2"/>
      <c r="BS51" s="2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1"/>
      <c r="M52" s="1"/>
      <c r="N52" s="1"/>
      <c r="O52" s="2"/>
      <c r="P52" s="2"/>
      <c r="Q52" s="1"/>
      <c r="R52" s="1"/>
      <c r="S52" s="1"/>
      <c r="T52" s="2"/>
      <c r="U52" s="2"/>
      <c r="V52" s="1"/>
      <c r="W52" s="1"/>
      <c r="X52" s="1"/>
      <c r="Y52" s="2"/>
      <c r="Z52" s="2"/>
      <c r="AA52" s="1"/>
      <c r="AB52" s="1"/>
      <c r="AC52" s="1"/>
      <c r="AD52" s="2"/>
      <c r="AE52" s="2"/>
      <c r="AF52" s="1"/>
      <c r="AG52" s="1"/>
      <c r="AH52" s="1"/>
      <c r="AI52" s="2"/>
      <c r="AJ52" s="2"/>
      <c r="AK52" s="1"/>
      <c r="AL52" s="1"/>
      <c r="AM52" s="1"/>
      <c r="AN52" s="2"/>
      <c r="AO52" s="2"/>
      <c r="AP52" s="1"/>
      <c r="AQ52" s="1"/>
      <c r="AR52" s="1"/>
      <c r="AS52" s="2"/>
      <c r="AT52" s="2"/>
      <c r="AU52" s="1"/>
      <c r="AV52" s="1"/>
      <c r="AW52" s="1"/>
      <c r="AX52" s="2"/>
      <c r="AY52" s="2"/>
      <c r="AZ52" s="1"/>
      <c r="BA52" s="1"/>
      <c r="BB52" s="1"/>
      <c r="BC52" s="2"/>
      <c r="BD52" s="2"/>
      <c r="BE52" s="1"/>
      <c r="BF52" s="1"/>
      <c r="BG52" s="1"/>
      <c r="BH52" s="2"/>
      <c r="BI52" s="2"/>
      <c r="BJ52" s="1"/>
      <c r="BK52" s="1"/>
      <c r="BL52" s="1"/>
      <c r="BM52" s="2"/>
      <c r="BN52" s="2"/>
      <c r="BO52" s="1"/>
      <c r="BP52" s="1"/>
      <c r="BQ52" s="1"/>
      <c r="BR52" s="2"/>
      <c r="BS52" s="2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1"/>
      <c r="M53" s="1"/>
      <c r="N53" s="1"/>
      <c r="O53" s="2"/>
      <c r="P53" s="2"/>
      <c r="Q53" s="1"/>
      <c r="R53" s="1"/>
      <c r="S53" s="1"/>
      <c r="T53" s="2"/>
      <c r="U53" s="2"/>
      <c r="V53" s="1"/>
      <c r="W53" s="1"/>
      <c r="X53" s="1"/>
      <c r="Y53" s="2"/>
      <c r="Z53" s="2"/>
      <c r="AA53" s="1"/>
      <c r="AB53" s="1"/>
      <c r="AC53" s="1"/>
      <c r="AD53" s="2"/>
      <c r="AE53" s="2"/>
      <c r="AF53" s="1"/>
      <c r="AG53" s="1"/>
      <c r="AH53" s="1"/>
      <c r="AI53" s="2"/>
      <c r="AJ53" s="2"/>
      <c r="AK53" s="1"/>
      <c r="AL53" s="1"/>
      <c r="AM53" s="1"/>
      <c r="AN53" s="2"/>
      <c r="AO53" s="2"/>
      <c r="AP53" s="1"/>
      <c r="AQ53" s="1"/>
      <c r="AR53" s="1"/>
      <c r="AS53" s="2"/>
      <c r="AT53" s="2"/>
      <c r="AU53" s="1"/>
      <c r="AV53" s="1"/>
      <c r="AW53" s="1"/>
      <c r="AX53" s="2"/>
      <c r="AY53" s="2"/>
      <c r="AZ53" s="1"/>
      <c r="BA53" s="1"/>
      <c r="BB53" s="1"/>
      <c r="BC53" s="2"/>
      <c r="BD53" s="2"/>
      <c r="BE53" s="1"/>
      <c r="BF53" s="1"/>
      <c r="BG53" s="1"/>
      <c r="BH53" s="2"/>
      <c r="BI53" s="2"/>
      <c r="BJ53" s="1"/>
      <c r="BK53" s="1"/>
      <c r="BL53" s="1"/>
      <c r="BM53" s="2"/>
      <c r="BN53" s="2"/>
      <c r="BO53" s="1"/>
      <c r="BP53" s="1"/>
      <c r="BQ53" s="1"/>
      <c r="BR53" s="2"/>
      <c r="BS53" s="2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1"/>
      <c r="M54" s="1"/>
      <c r="N54" s="1"/>
      <c r="O54" s="2"/>
      <c r="P54" s="2"/>
      <c r="Q54" s="1"/>
      <c r="R54" s="1"/>
      <c r="S54" s="1"/>
      <c r="T54" s="2"/>
      <c r="U54" s="2"/>
      <c r="V54" s="1"/>
      <c r="W54" s="1"/>
      <c r="X54" s="1"/>
      <c r="Y54" s="2"/>
      <c r="Z54" s="2"/>
      <c r="AA54" s="1"/>
      <c r="AB54" s="1"/>
      <c r="AC54" s="1"/>
      <c r="AD54" s="2"/>
      <c r="AE54" s="2"/>
      <c r="AF54" s="1"/>
      <c r="AG54" s="1"/>
      <c r="AH54" s="1"/>
      <c r="AI54" s="2"/>
      <c r="AJ54" s="2"/>
      <c r="AK54" s="1"/>
      <c r="AL54" s="1"/>
      <c r="AM54" s="1"/>
      <c r="AN54" s="2"/>
      <c r="AO54" s="2"/>
      <c r="AP54" s="1"/>
      <c r="AQ54" s="1"/>
      <c r="AR54" s="1"/>
      <c r="AS54" s="2"/>
      <c r="AT54" s="2"/>
      <c r="AU54" s="1"/>
      <c r="AV54" s="1"/>
      <c r="AW54" s="1"/>
      <c r="AX54" s="2"/>
      <c r="AY54" s="2"/>
      <c r="AZ54" s="1"/>
      <c r="BA54" s="1"/>
      <c r="BB54" s="1"/>
      <c r="BC54" s="2"/>
      <c r="BD54" s="2"/>
      <c r="BE54" s="1"/>
      <c r="BF54" s="1"/>
      <c r="BG54" s="1"/>
      <c r="BH54" s="2"/>
      <c r="BI54" s="2"/>
      <c r="BJ54" s="1"/>
      <c r="BK54" s="1"/>
      <c r="BL54" s="1"/>
      <c r="BM54" s="2"/>
      <c r="BN54" s="2"/>
      <c r="BO54" s="1"/>
      <c r="BP54" s="1"/>
      <c r="BQ54" s="1"/>
      <c r="BR54" s="2"/>
      <c r="BS54" s="2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1"/>
      <c r="M55" s="1"/>
      <c r="N55" s="1"/>
      <c r="O55" s="2"/>
      <c r="P55" s="2"/>
      <c r="Q55" s="1"/>
      <c r="R55" s="1"/>
      <c r="S55" s="1"/>
      <c r="T55" s="2"/>
      <c r="U55" s="2"/>
      <c r="V55" s="1"/>
      <c r="W55" s="1"/>
      <c r="X55" s="1"/>
      <c r="Y55" s="2"/>
      <c r="Z55" s="2"/>
      <c r="AA55" s="1"/>
      <c r="AB55" s="1"/>
      <c r="AC55" s="1"/>
      <c r="AD55" s="2"/>
      <c r="AE55" s="2"/>
      <c r="AF55" s="1"/>
      <c r="AG55" s="1"/>
      <c r="AH55" s="1"/>
      <c r="AI55" s="2"/>
      <c r="AJ55" s="2"/>
      <c r="AK55" s="1"/>
      <c r="AL55" s="1"/>
      <c r="AM55" s="1"/>
      <c r="AN55" s="2"/>
      <c r="AO55" s="2"/>
      <c r="AP55" s="1"/>
      <c r="AQ55" s="1"/>
      <c r="AR55" s="1"/>
      <c r="AS55" s="2"/>
      <c r="AT55" s="2"/>
      <c r="AU55" s="1"/>
      <c r="AV55" s="1"/>
      <c r="AW55" s="1"/>
      <c r="AX55" s="2"/>
      <c r="AY55" s="2"/>
      <c r="AZ55" s="1"/>
      <c r="BA55" s="1"/>
      <c r="BB55" s="1"/>
      <c r="BC55" s="2"/>
      <c r="BD55" s="2"/>
      <c r="BE55" s="1"/>
      <c r="BF55" s="1"/>
      <c r="BG55" s="1"/>
      <c r="BH55" s="2"/>
      <c r="BI55" s="2"/>
      <c r="BJ55" s="1"/>
      <c r="BK55" s="1"/>
      <c r="BL55" s="1"/>
      <c r="BM55" s="2"/>
      <c r="BN55" s="2"/>
      <c r="BO55" s="1"/>
      <c r="BP55" s="1"/>
      <c r="BQ55" s="1"/>
      <c r="BR55" s="2"/>
      <c r="BS55" s="2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1"/>
      <c r="M56" s="1"/>
      <c r="N56" s="1"/>
      <c r="O56" s="2"/>
      <c r="P56" s="2"/>
      <c r="Q56" s="1"/>
      <c r="R56" s="1"/>
      <c r="S56" s="1"/>
      <c r="T56" s="2"/>
      <c r="U56" s="2"/>
      <c r="V56" s="1"/>
      <c r="W56" s="1"/>
      <c r="X56" s="1"/>
      <c r="Y56" s="2"/>
      <c r="Z56" s="2"/>
      <c r="AA56" s="1"/>
      <c r="AB56" s="1"/>
      <c r="AC56" s="1"/>
      <c r="AD56" s="2"/>
      <c r="AE56" s="2"/>
      <c r="AF56" s="1"/>
      <c r="AG56" s="1"/>
      <c r="AH56" s="1"/>
      <c r="AI56" s="2"/>
      <c r="AJ56" s="2"/>
      <c r="AK56" s="1"/>
      <c r="AL56" s="1"/>
      <c r="AM56" s="1"/>
      <c r="AN56" s="2"/>
      <c r="AO56" s="2"/>
      <c r="AP56" s="1"/>
      <c r="AQ56" s="1"/>
      <c r="AR56" s="1"/>
      <c r="AS56" s="2"/>
      <c r="AT56" s="2"/>
      <c r="AU56" s="1"/>
      <c r="AV56" s="1"/>
      <c r="AW56" s="1"/>
      <c r="AX56" s="2"/>
      <c r="AY56" s="2"/>
      <c r="AZ56" s="1"/>
      <c r="BA56" s="1"/>
      <c r="BB56" s="1"/>
      <c r="BC56" s="2"/>
      <c r="BD56" s="2"/>
      <c r="BE56" s="1"/>
      <c r="BF56" s="1"/>
      <c r="BG56" s="1"/>
      <c r="BH56" s="2"/>
      <c r="BI56" s="2"/>
      <c r="BJ56" s="1"/>
      <c r="BK56" s="1"/>
      <c r="BL56" s="1"/>
      <c r="BM56" s="2"/>
      <c r="BN56" s="2"/>
      <c r="BO56" s="1"/>
      <c r="BP56" s="1"/>
      <c r="BQ56" s="1"/>
      <c r="BR56" s="2"/>
      <c r="BS56" s="2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1"/>
      <c r="M57" s="1"/>
      <c r="N57" s="1"/>
      <c r="O57" s="2"/>
      <c r="P57" s="2"/>
      <c r="Q57" s="1"/>
      <c r="R57" s="1"/>
      <c r="S57" s="1"/>
      <c r="T57" s="2"/>
      <c r="U57" s="2"/>
      <c r="V57" s="1"/>
      <c r="W57" s="1"/>
      <c r="X57" s="1"/>
      <c r="Y57" s="2"/>
      <c r="Z57" s="2"/>
      <c r="AA57" s="1"/>
      <c r="AB57" s="1"/>
      <c r="AC57" s="1"/>
      <c r="AD57" s="2"/>
      <c r="AE57" s="2"/>
      <c r="AF57" s="1"/>
      <c r="AG57" s="1"/>
      <c r="AH57" s="1"/>
      <c r="AI57" s="2"/>
      <c r="AJ57" s="2"/>
      <c r="AK57" s="1"/>
      <c r="AL57" s="1"/>
      <c r="AM57" s="1"/>
      <c r="AN57" s="2"/>
      <c r="AO57" s="2"/>
      <c r="AP57" s="1"/>
      <c r="AQ57" s="1"/>
      <c r="AR57" s="1"/>
      <c r="AS57" s="2"/>
      <c r="AT57" s="2"/>
      <c r="AU57" s="1"/>
      <c r="AV57" s="1"/>
      <c r="AW57" s="1"/>
      <c r="AX57" s="2"/>
      <c r="AY57" s="2"/>
      <c r="AZ57" s="1"/>
      <c r="BA57" s="1"/>
      <c r="BB57" s="1"/>
      <c r="BC57" s="2"/>
      <c r="BD57" s="2"/>
      <c r="BE57" s="1"/>
      <c r="BF57" s="1"/>
      <c r="BG57" s="1"/>
      <c r="BH57" s="2"/>
      <c r="BI57" s="2"/>
      <c r="BJ57" s="1"/>
      <c r="BK57" s="1"/>
      <c r="BL57" s="1"/>
      <c r="BM57" s="2"/>
      <c r="BN57" s="2"/>
      <c r="BO57" s="1"/>
      <c r="BP57" s="1"/>
      <c r="BQ57" s="1"/>
      <c r="BR57" s="2"/>
      <c r="BS57" s="2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1"/>
      <c r="M58" s="1"/>
      <c r="N58" s="1"/>
      <c r="O58" s="2"/>
      <c r="P58" s="2"/>
      <c r="Q58" s="1"/>
      <c r="R58" s="1"/>
      <c r="S58" s="1"/>
      <c r="T58" s="2"/>
      <c r="U58" s="2"/>
      <c r="V58" s="1"/>
      <c r="W58" s="1"/>
      <c r="X58" s="1"/>
      <c r="Y58" s="2"/>
      <c r="Z58" s="2"/>
      <c r="AA58" s="1"/>
      <c r="AB58" s="1"/>
      <c r="AC58" s="1"/>
      <c r="AD58" s="2"/>
      <c r="AE58" s="2"/>
      <c r="AF58" s="1"/>
      <c r="AG58" s="1"/>
      <c r="AH58" s="1"/>
      <c r="AI58" s="2"/>
      <c r="AJ58" s="2"/>
      <c r="AK58" s="1"/>
      <c r="AL58" s="1"/>
      <c r="AM58" s="1"/>
      <c r="AN58" s="2"/>
      <c r="AO58" s="2"/>
      <c r="AP58" s="1"/>
      <c r="AQ58" s="1"/>
      <c r="AR58" s="1"/>
      <c r="AS58" s="2"/>
      <c r="AT58" s="2"/>
      <c r="AU58" s="1"/>
      <c r="AV58" s="1"/>
      <c r="AW58" s="1"/>
      <c r="AX58" s="2"/>
      <c r="AY58" s="2"/>
      <c r="AZ58" s="1"/>
      <c r="BA58" s="1"/>
      <c r="BB58" s="1"/>
      <c r="BC58" s="2"/>
      <c r="BD58" s="2"/>
      <c r="BE58" s="1"/>
      <c r="BF58" s="1"/>
      <c r="BG58" s="1"/>
      <c r="BH58" s="2"/>
      <c r="BI58" s="2"/>
      <c r="BJ58" s="1"/>
      <c r="BK58" s="1"/>
      <c r="BL58" s="1"/>
      <c r="BM58" s="2"/>
      <c r="BN58" s="2"/>
      <c r="BO58" s="1"/>
      <c r="BP58" s="1"/>
      <c r="BQ58" s="1"/>
      <c r="BR58" s="2"/>
      <c r="BS58" s="2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1"/>
      <c r="M59" s="1"/>
      <c r="N59" s="1"/>
      <c r="O59" s="2"/>
      <c r="P59" s="2"/>
      <c r="Q59" s="1"/>
      <c r="R59" s="1"/>
      <c r="S59" s="1"/>
      <c r="T59" s="2"/>
      <c r="U59" s="2"/>
      <c r="V59" s="1"/>
      <c r="W59" s="1"/>
      <c r="X59" s="1"/>
      <c r="Y59" s="2"/>
      <c r="Z59" s="2"/>
      <c r="AA59" s="1"/>
      <c r="AB59" s="1"/>
      <c r="AC59" s="1"/>
      <c r="AD59" s="2"/>
      <c r="AE59" s="2"/>
      <c r="AF59" s="1"/>
      <c r="AG59" s="1"/>
      <c r="AH59" s="1"/>
      <c r="AI59" s="2"/>
      <c r="AJ59" s="2"/>
      <c r="AK59" s="1"/>
      <c r="AL59" s="1"/>
      <c r="AM59" s="1"/>
      <c r="AN59" s="2"/>
      <c r="AO59" s="2"/>
      <c r="AP59" s="1"/>
      <c r="AQ59" s="1"/>
      <c r="AR59" s="1"/>
      <c r="AS59" s="2"/>
      <c r="AT59" s="2"/>
      <c r="AU59" s="1"/>
      <c r="AV59" s="1"/>
      <c r="AW59" s="1"/>
      <c r="AX59" s="2"/>
      <c r="AY59" s="2"/>
      <c r="AZ59" s="1"/>
      <c r="BA59" s="1"/>
      <c r="BB59" s="1"/>
      <c r="BC59" s="2"/>
      <c r="BD59" s="2"/>
      <c r="BE59" s="1"/>
      <c r="BF59" s="1"/>
      <c r="BG59" s="1"/>
      <c r="BH59" s="2"/>
      <c r="BI59" s="2"/>
      <c r="BJ59" s="1"/>
      <c r="BK59" s="1"/>
      <c r="BL59" s="1"/>
      <c r="BM59" s="2"/>
      <c r="BN59" s="2"/>
      <c r="BO59" s="1"/>
      <c r="BP59" s="1"/>
      <c r="BQ59" s="1"/>
      <c r="BR59" s="2"/>
      <c r="BS59" s="2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1"/>
      <c r="M60" s="1"/>
      <c r="N60" s="1"/>
      <c r="O60" s="2"/>
      <c r="P60" s="2"/>
      <c r="Q60" s="1"/>
      <c r="R60" s="1"/>
      <c r="S60" s="1"/>
      <c r="T60" s="2"/>
      <c r="U60" s="2"/>
      <c r="V60" s="1"/>
      <c r="W60" s="1"/>
      <c r="X60" s="1"/>
      <c r="Y60" s="2"/>
      <c r="Z60" s="2"/>
      <c r="AA60" s="1"/>
      <c r="AB60" s="1"/>
      <c r="AC60" s="1"/>
      <c r="AD60" s="2"/>
      <c r="AE60" s="2"/>
      <c r="AF60" s="1"/>
      <c r="AG60" s="1"/>
      <c r="AH60" s="1"/>
      <c r="AI60" s="2"/>
      <c r="AJ60" s="2"/>
      <c r="AK60" s="1"/>
      <c r="AL60" s="1"/>
      <c r="AM60" s="1"/>
      <c r="AN60" s="2"/>
      <c r="AO60" s="2"/>
      <c r="AP60" s="1"/>
      <c r="AQ60" s="1"/>
      <c r="AR60" s="1"/>
      <c r="AS60" s="2"/>
      <c r="AT60" s="2"/>
      <c r="AU60" s="1"/>
      <c r="AV60" s="1"/>
      <c r="AW60" s="1"/>
      <c r="AX60" s="2"/>
      <c r="AY60" s="2"/>
      <c r="AZ60" s="1"/>
      <c r="BA60" s="1"/>
      <c r="BB60" s="1"/>
      <c r="BC60" s="2"/>
      <c r="BD60" s="2"/>
      <c r="BE60" s="1"/>
      <c r="BF60" s="1"/>
      <c r="BG60" s="1"/>
      <c r="BH60" s="2"/>
      <c r="BI60" s="2"/>
      <c r="BJ60" s="1"/>
      <c r="BK60" s="1"/>
      <c r="BL60" s="1"/>
      <c r="BM60" s="2"/>
      <c r="BN60" s="2"/>
      <c r="BO60" s="1"/>
      <c r="BP60" s="1"/>
      <c r="BQ60" s="1"/>
      <c r="BR60" s="2"/>
      <c r="BS60" s="2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1"/>
      <c r="M61" s="1"/>
      <c r="N61" s="1"/>
      <c r="O61" s="2"/>
      <c r="P61" s="2"/>
      <c r="Q61" s="1"/>
      <c r="R61" s="1"/>
      <c r="S61" s="1"/>
      <c r="T61" s="2"/>
      <c r="U61" s="2"/>
      <c r="V61" s="1"/>
      <c r="W61" s="1"/>
      <c r="X61" s="1"/>
      <c r="Y61" s="2"/>
      <c r="Z61" s="2"/>
      <c r="AA61" s="1"/>
      <c r="AB61" s="1"/>
      <c r="AC61" s="1"/>
      <c r="AD61" s="2"/>
      <c r="AE61" s="2"/>
      <c r="AF61" s="1"/>
      <c r="AG61" s="1"/>
      <c r="AH61" s="1"/>
      <c r="AI61" s="2"/>
      <c r="AJ61" s="2"/>
      <c r="AK61" s="1"/>
      <c r="AL61" s="1"/>
      <c r="AM61" s="1"/>
      <c r="AN61" s="2"/>
      <c r="AO61" s="2"/>
      <c r="AP61" s="1"/>
      <c r="AQ61" s="1"/>
      <c r="AR61" s="1"/>
      <c r="AS61" s="2"/>
      <c r="AT61" s="2"/>
      <c r="AU61" s="1"/>
      <c r="AV61" s="1"/>
      <c r="AW61" s="1"/>
      <c r="AX61" s="2"/>
      <c r="AY61" s="2"/>
      <c r="AZ61" s="1"/>
      <c r="BA61" s="1"/>
      <c r="BB61" s="1"/>
      <c r="BC61" s="2"/>
      <c r="BD61" s="2"/>
      <c r="BE61" s="1"/>
      <c r="BF61" s="1"/>
      <c r="BG61" s="1"/>
      <c r="BH61" s="2"/>
      <c r="BI61" s="2"/>
      <c r="BJ61" s="1"/>
      <c r="BK61" s="1"/>
      <c r="BL61" s="1"/>
      <c r="BM61" s="2"/>
      <c r="BN61" s="2"/>
      <c r="BO61" s="1"/>
      <c r="BP61" s="1"/>
      <c r="BQ61" s="1"/>
      <c r="BR61" s="2"/>
      <c r="BS61" s="2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1"/>
      <c r="M62" s="1"/>
      <c r="N62" s="1"/>
      <c r="O62" s="2"/>
      <c r="P62" s="2"/>
      <c r="Q62" s="1"/>
      <c r="R62" s="1"/>
      <c r="S62" s="1"/>
      <c r="T62" s="2"/>
      <c r="U62" s="2"/>
      <c r="V62" s="1"/>
      <c r="W62" s="1"/>
      <c r="X62" s="1"/>
      <c r="Y62" s="2"/>
      <c r="Z62" s="2"/>
      <c r="AA62" s="1"/>
      <c r="AB62" s="1"/>
      <c r="AC62" s="1"/>
      <c r="AD62" s="2"/>
      <c r="AE62" s="2"/>
      <c r="AF62" s="1"/>
      <c r="AG62" s="1"/>
      <c r="AH62" s="1"/>
      <c r="AI62" s="2"/>
      <c r="AJ62" s="2"/>
      <c r="AK62" s="1"/>
      <c r="AL62" s="1"/>
      <c r="AM62" s="1"/>
      <c r="AN62" s="2"/>
      <c r="AO62" s="2"/>
      <c r="AP62" s="1"/>
      <c r="AQ62" s="1"/>
      <c r="AR62" s="1"/>
      <c r="AS62" s="2"/>
      <c r="AT62" s="2"/>
      <c r="AU62" s="1"/>
      <c r="AV62" s="1"/>
      <c r="AW62" s="1"/>
      <c r="AX62" s="2"/>
      <c r="AY62" s="2"/>
      <c r="AZ62" s="1"/>
      <c r="BA62" s="1"/>
      <c r="BB62" s="1"/>
      <c r="BC62" s="2"/>
      <c r="BD62" s="2"/>
      <c r="BE62" s="1"/>
      <c r="BF62" s="1"/>
      <c r="BG62" s="1"/>
      <c r="BH62" s="2"/>
      <c r="BI62" s="2"/>
      <c r="BJ62" s="1"/>
      <c r="BK62" s="1"/>
      <c r="BL62" s="1"/>
      <c r="BM62" s="2"/>
      <c r="BN62" s="2"/>
      <c r="BO62" s="1"/>
      <c r="BP62" s="1"/>
      <c r="BQ62" s="1"/>
      <c r="BR62" s="2"/>
      <c r="BS62" s="2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1"/>
      <c r="M63" s="1"/>
      <c r="N63" s="1"/>
      <c r="O63" s="2"/>
      <c r="P63" s="2"/>
      <c r="Q63" s="1"/>
      <c r="R63" s="1"/>
      <c r="S63" s="1"/>
      <c r="T63" s="2"/>
      <c r="U63" s="2"/>
      <c r="V63" s="1"/>
      <c r="W63" s="1"/>
      <c r="X63" s="1"/>
      <c r="Y63" s="2"/>
      <c r="Z63" s="2"/>
      <c r="AA63" s="1"/>
      <c r="AB63" s="1"/>
      <c r="AC63" s="1"/>
      <c r="AD63" s="2"/>
      <c r="AE63" s="2"/>
      <c r="AF63" s="1"/>
      <c r="AG63" s="1"/>
      <c r="AH63" s="1"/>
      <c r="AI63" s="2"/>
      <c r="AJ63" s="2"/>
      <c r="AK63" s="1"/>
      <c r="AL63" s="1"/>
      <c r="AM63" s="1"/>
      <c r="AN63" s="2"/>
      <c r="AO63" s="2"/>
      <c r="AP63" s="1"/>
      <c r="AQ63" s="1"/>
      <c r="AR63" s="1"/>
      <c r="AS63" s="2"/>
      <c r="AT63" s="2"/>
      <c r="AU63" s="1"/>
      <c r="AV63" s="1"/>
      <c r="AW63" s="1"/>
      <c r="AX63" s="2"/>
      <c r="AY63" s="2"/>
      <c r="AZ63" s="1"/>
      <c r="BA63" s="1"/>
      <c r="BB63" s="1"/>
      <c r="BC63" s="2"/>
      <c r="BD63" s="2"/>
      <c r="BE63" s="1"/>
      <c r="BF63" s="1"/>
      <c r="BG63" s="1"/>
      <c r="BH63" s="2"/>
      <c r="BI63" s="2"/>
      <c r="BJ63" s="1"/>
      <c r="BK63" s="1"/>
      <c r="BL63" s="1"/>
      <c r="BM63" s="2"/>
      <c r="BN63" s="2"/>
      <c r="BO63" s="1"/>
      <c r="BP63" s="1"/>
      <c r="BQ63" s="1"/>
      <c r="BR63" s="2"/>
      <c r="BS63" s="2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1"/>
      <c r="M64" s="1"/>
      <c r="N64" s="1"/>
      <c r="O64" s="2"/>
      <c r="P64" s="2"/>
      <c r="Q64" s="1"/>
      <c r="R64" s="1"/>
      <c r="S64" s="1"/>
      <c r="T64" s="2"/>
      <c r="U64" s="2"/>
      <c r="V64" s="1"/>
      <c r="W64" s="1"/>
      <c r="X64" s="1"/>
      <c r="Y64" s="2"/>
      <c r="Z64" s="2"/>
      <c r="AA64" s="1"/>
      <c r="AB64" s="1"/>
      <c r="AC64" s="1"/>
      <c r="AD64" s="2"/>
      <c r="AE64" s="2"/>
      <c r="AF64" s="1"/>
      <c r="AG64" s="1"/>
      <c r="AH64" s="1"/>
      <c r="AI64" s="2"/>
      <c r="AJ64" s="2"/>
      <c r="AK64" s="1"/>
      <c r="AL64" s="1"/>
      <c r="AM64" s="1"/>
      <c r="AN64" s="2"/>
      <c r="AO64" s="2"/>
      <c r="AP64" s="1"/>
      <c r="AQ64" s="1"/>
      <c r="AR64" s="1"/>
      <c r="AS64" s="2"/>
      <c r="AT64" s="2"/>
      <c r="AU64" s="1"/>
      <c r="AV64" s="1"/>
      <c r="AW64" s="1"/>
      <c r="AX64" s="2"/>
      <c r="AY64" s="2"/>
      <c r="AZ64" s="1"/>
      <c r="BA64" s="1"/>
      <c r="BB64" s="1"/>
      <c r="BC64" s="2"/>
      <c r="BD64" s="2"/>
      <c r="BE64" s="1"/>
      <c r="BF64" s="1"/>
      <c r="BG64" s="1"/>
      <c r="BH64" s="2"/>
      <c r="BI64" s="2"/>
      <c r="BJ64" s="1"/>
      <c r="BK64" s="1"/>
      <c r="BL64" s="1"/>
      <c r="BM64" s="2"/>
      <c r="BN64" s="2"/>
      <c r="BO64" s="1"/>
      <c r="BP64" s="1"/>
      <c r="BQ64" s="1"/>
      <c r="BR64" s="2"/>
      <c r="BS64" s="2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1"/>
      <c r="M65" s="1"/>
      <c r="N65" s="1"/>
      <c r="O65" s="2"/>
      <c r="P65" s="2"/>
      <c r="Q65" s="1"/>
      <c r="R65" s="1"/>
      <c r="S65" s="1"/>
      <c r="T65" s="2"/>
      <c r="U65" s="2"/>
      <c r="V65" s="1"/>
      <c r="W65" s="1"/>
      <c r="X65" s="1"/>
      <c r="Y65" s="2"/>
      <c r="Z65" s="2"/>
      <c r="AA65" s="1"/>
      <c r="AB65" s="1"/>
      <c r="AC65" s="1"/>
      <c r="AD65" s="2"/>
      <c r="AE65" s="2"/>
      <c r="AF65" s="1"/>
      <c r="AG65" s="1"/>
      <c r="AH65" s="1"/>
      <c r="AI65" s="2"/>
      <c r="AJ65" s="2"/>
      <c r="AK65" s="1"/>
      <c r="AL65" s="1"/>
      <c r="AM65" s="1"/>
      <c r="AN65" s="2"/>
      <c r="AO65" s="2"/>
      <c r="AP65" s="1"/>
      <c r="AQ65" s="1"/>
      <c r="AR65" s="1"/>
      <c r="AS65" s="2"/>
      <c r="AT65" s="2"/>
      <c r="AU65" s="1"/>
      <c r="AV65" s="1"/>
      <c r="AW65" s="1"/>
      <c r="AX65" s="2"/>
      <c r="AY65" s="2"/>
      <c r="AZ65" s="1"/>
      <c r="BA65" s="1"/>
      <c r="BB65" s="1"/>
      <c r="BC65" s="2"/>
      <c r="BD65" s="2"/>
      <c r="BE65" s="1"/>
      <c r="BF65" s="1"/>
      <c r="BG65" s="1"/>
      <c r="BH65" s="2"/>
      <c r="BI65" s="2"/>
      <c r="BJ65" s="1"/>
      <c r="BK65" s="1"/>
      <c r="BL65" s="1"/>
      <c r="BM65" s="2"/>
      <c r="BN65" s="2"/>
      <c r="BO65" s="1"/>
      <c r="BP65" s="1"/>
      <c r="BQ65" s="1"/>
      <c r="BR65" s="2"/>
      <c r="BS65" s="2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1"/>
      <c r="M66" s="1"/>
      <c r="N66" s="1"/>
      <c r="O66" s="2"/>
      <c r="P66" s="2"/>
      <c r="Q66" s="1"/>
      <c r="R66" s="1"/>
      <c r="S66" s="1"/>
      <c r="T66" s="2"/>
      <c r="U66" s="2"/>
      <c r="V66" s="1"/>
      <c r="W66" s="1"/>
      <c r="X66" s="1"/>
      <c r="Y66" s="2"/>
      <c r="Z66" s="2"/>
      <c r="AA66" s="1"/>
      <c r="AB66" s="1"/>
      <c r="AC66" s="1"/>
      <c r="AD66" s="2"/>
      <c r="AE66" s="2"/>
      <c r="AF66" s="1"/>
      <c r="AG66" s="1"/>
      <c r="AH66" s="1"/>
      <c r="AI66" s="2"/>
      <c r="AJ66" s="2"/>
      <c r="AK66" s="1"/>
      <c r="AL66" s="1"/>
      <c r="AM66" s="1"/>
      <c r="AN66" s="2"/>
      <c r="AO66" s="2"/>
      <c r="AP66" s="1"/>
      <c r="AQ66" s="1"/>
      <c r="AR66" s="1"/>
      <c r="AS66" s="2"/>
      <c r="AT66" s="2"/>
      <c r="AU66" s="1"/>
      <c r="AV66" s="1"/>
      <c r="AW66" s="1"/>
      <c r="AX66" s="2"/>
      <c r="AY66" s="2"/>
      <c r="AZ66" s="1"/>
      <c r="BA66" s="1"/>
      <c r="BB66" s="1"/>
      <c r="BC66" s="2"/>
      <c r="BD66" s="2"/>
      <c r="BE66" s="1"/>
      <c r="BF66" s="1"/>
      <c r="BG66" s="1"/>
      <c r="BH66" s="2"/>
      <c r="BI66" s="2"/>
      <c r="BJ66" s="1"/>
      <c r="BK66" s="1"/>
      <c r="BL66" s="1"/>
      <c r="BM66" s="2"/>
      <c r="BN66" s="2"/>
      <c r="BO66" s="1"/>
      <c r="BP66" s="1"/>
      <c r="BQ66" s="1"/>
      <c r="BR66" s="2"/>
      <c r="BS66" s="2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1"/>
      <c r="M67" s="1"/>
      <c r="N67" s="1"/>
      <c r="O67" s="2"/>
      <c r="P67" s="2"/>
      <c r="Q67" s="1"/>
      <c r="R67" s="1"/>
      <c r="S67" s="1"/>
      <c r="T67" s="2"/>
      <c r="U67" s="2"/>
      <c r="V67" s="1"/>
      <c r="W67" s="1"/>
      <c r="X67" s="1"/>
      <c r="Y67" s="2"/>
      <c r="Z67" s="2"/>
      <c r="AA67" s="1"/>
      <c r="AB67" s="1"/>
      <c r="AC67" s="1"/>
      <c r="AD67" s="2"/>
      <c r="AE67" s="2"/>
      <c r="AF67" s="1"/>
      <c r="AG67" s="1"/>
      <c r="AH67" s="1"/>
      <c r="AI67" s="2"/>
      <c r="AJ67" s="2"/>
      <c r="AK67" s="1"/>
      <c r="AL67" s="1"/>
      <c r="AM67" s="1"/>
      <c r="AN67" s="2"/>
      <c r="AO67" s="2"/>
      <c r="AP67" s="1"/>
      <c r="AQ67" s="1"/>
      <c r="AR67" s="1"/>
      <c r="AS67" s="2"/>
      <c r="AT67" s="2"/>
      <c r="AU67" s="1"/>
      <c r="AV67" s="1"/>
      <c r="AW67" s="1"/>
      <c r="AX67" s="2"/>
      <c r="AY67" s="2"/>
      <c r="AZ67" s="1"/>
      <c r="BA67" s="1"/>
      <c r="BB67" s="1"/>
      <c r="BC67" s="2"/>
      <c r="BD67" s="2"/>
      <c r="BE67" s="1"/>
      <c r="BF67" s="1"/>
      <c r="BG67" s="1"/>
      <c r="BH67" s="2"/>
      <c r="BI67" s="2"/>
      <c r="BJ67" s="1"/>
      <c r="BK67" s="1"/>
      <c r="BL67" s="1"/>
      <c r="BM67" s="2"/>
      <c r="BN67" s="2"/>
      <c r="BO67" s="1"/>
      <c r="BP67" s="1"/>
      <c r="BQ67" s="1"/>
      <c r="BR67" s="2"/>
      <c r="BS67" s="2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1"/>
      <c r="M68" s="1"/>
      <c r="N68" s="1"/>
      <c r="O68" s="2"/>
      <c r="P68" s="2"/>
      <c r="Q68" s="1"/>
      <c r="R68" s="1"/>
      <c r="S68" s="1"/>
      <c r="T68" s="2"/>
      <c r="U68" s="2"/>
      <c r="V68" s="1"/>
      <c r="W68" s="1"/>
      <c r="X68" s="1"/>
      <c r="Y68" s="2"/>
      <c r="Z68" s="2"/>
      <c r="AA68" s="1"/>
      <c r="AB68" s="1"/>
      <c r="AC68" s="1"/>
      <c r="AD68" s="2"/>
      <c r="AE68" s="2"/>
      <c r="AF68" s="1"/>
      <c r="AG68" s="1"/>
      <c r="AH68" s="1"/>
      <c r="AI68" s="2"/>
      <c r="AJ68" s="2"/>
      <c r="AK68" s="1"/>
      <c r="AL68" s="1"/>
      <c r="AM68" s="1"/>
      <c r="AN68" s="2"/>
      <c r="AO68" s="2"/>
      <c r="AP68" s="1"/>
      <c r="AQ68" s="1"/>
      <c r="AR68" s="1"/>
      <c r="AS68" s="2"/>
      <c r="AT68" s="2"/>
      <c r="AU68" s="1"/>
      <c r="AV68" s="1"/>
      <c r="AW68" s="1"/>
      <c r="AX68" s="2"/>
      <c r="AY68" s="2"/>
      <c r="AZ68" s="1"/>
      <c r="BA68" s="1"/>
      <c r="BB68" s="1"/>
      <c r="BC68" s="2"/>
      <c r="BD68" s="2"/>
      <c r="BE68" s="1"/>
      <c r="BF68" s="1"/>
      <c r="BG68" s="1"/>
      <c r="BH68" s="2"/>
      <c r="BI68" s="2"/>
      <c r="BJ68" s="1"/>
      <c r="BK68" s="1"/>
      <c r="BL68" s="1"/>
      <c r="BM68" s="2"/>
      <c r="BN68" s="2"/>
      <c r="BO68" s="1"/>
      <c r="BP68" s="1"/>
      <c r="BQ68" s="1"/>
      <c r="BR68" s="2"/>
      <c r="BS68" s="2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1"/>
      <c r="M69" s="1"/>
      <c r="N69" s="1"/>
      <c r="O69" s="2"/>
      <c r="P69" s="2"/>
      <c r="Q69" s="1"/>
      <c r="R69" s="1"/>
      <c r="S69" s="1"/>
      <c r="T69" s="2"/>
      <c r="U69" s="2"/>
      <c r="V69" s="1"/>
      <c r="W69" s="1"/>
      <c r="X69" s="1"/>
      <c r="Y69" s="2"/>
      <c r="Z69" s="2"/>
      <c r="AA69" s="1"/>
      <c r="AB69" s="1"/>
      <c r="AC69" s="1"/>
      <c r="AD69" s="2"/>
      <c r="AE69" s="2"/>
      <c r="AF69" s="1"/>
      <c r="AG69" s="1"/>
      <c r="AH69" s="1"/>
      <c r="AI69" s="2"/>
      <c r="AJ69" s="2"/>
      <c r="AK69" s="1"/>
      <c r="AL69" s="1"/>
      <c r="AM69" s="1"/>
      <c r="AN69" s="2"/>
      <c r="AO69" s="2"/>
      <c r="AP69" s="1"/>
      <c r="AQ69" s="1"/>
      <c r="AR69" s="1"/>
      <c r="AS69" s="2"/>
      <c r="AT69" s="2"/>
      <c r="AU69" s="1"/>
      <c r="AV69" s="1"/>
      <c r="AW69" s="1"/>
      <c r="AX69" s="2"/>
      <c r="AY69" s="2"/>
      <c r="AZ69" s="1"/>
      <c r="BA69" s="1"/>
      <c r="BB69" s="1"/>
      <c r="BC69" s="2"/>
      <c r="BD69" s="2"/>
      <c r="BE69" s="1"/>
      <c r="BF69" s="1"/>
      <c r="BG69" s="1"/>
      <c r="BH69" s="2"/>
      <c r="BI69" s="2"/>
      <c r="BJ69" s="1"/>
      <c r="BK69" s="1"/>
      <c r="BL69" s="1"/>
      <c r="BM69" s="2"/>
      <c r="BN69" s="2"/>
      <c r="BO69" s="1"/>
      <c r="BP69" s="1"/>
      <c r="BQ69" s="1"/>
      <c r="BR69" s="2"/>
      <c r="BS69" s="2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1"/>
      <c r="M70" s="1"/>
      <c r="N70" s="1"/>
      <c r="O70" s="2"/>
      <c r="P70" s="2"/>
      <c r="Q70" s="1"/>
      <c r="R70" s="1"/>
      <c r="S70" s="1"/>
      <c r="T70" s="2"/>
      <c r="U70" s="2"/>
      <c r="V70" s="1"/>
      <c r="W70" s="1"/>
      <c r="X70" s="1"/>
      <c r="Y70" s="2"/>
      <c r="Z70" s="2"/>
      <c r="AA70" s="1"/>
      <c r="AB70" s="1"/>
      <c r="AC70" s="1"/>
      <c r="AD70" s="2"/>
      <c r="AE70" s="2"/>
      <c r="AF70" s="1"/>
      <c r="AG70" s="1"/>
      <c r="AH70" s="1"/>
      <c r="AI70" s="2"/>
      <c r="AJ70" s="2"/>
      <c r="AK70" s="1"/>
      <c r="AL70" s="1"/>
      <c r="AM70" s="1"/>
      <c r="AN70" s="2"/>
      <c r="AO70" s="2"/>
      <c r="AP70" s="1"/>
      <c r="AQ70" s="1"/>
      <c r="AR70" s="1"/>
      <c r="AS70" s="2"/>
      <c r="AT70" s="2"/>
      <c r="AU70" s="1"/>
      <c r="AV70" s="1"/>
      <c r="AW70" s="1"/>
      <c r="AX70" s="2"/>
      <c r="AY70" s="2"/>
      <c r="AZ70" s="1"/>
      <c r="BA70" s="1"/>
      <c r="BB70" s="1"/>
      <c r="BC70" s="2"/>
      <c r="BD70" s="2"/>
      <c r="BE70" s="1"/>
      <c r="BF70" s="1"/>
      <c r="BG70" s="1"/>
      <c r="BH70" s="2"/>
      <c r="BI70" s="2"/>
      <c r="BJ70" s="1"/>
      <c r="BK70" s="1"/>
      <c r="BL70" s="1"/>
      <c r="BM70" s="2"/>
      <c r="BN70" s="2"/>
      <c r="BO70" s="1"/>
      <c r="BP70" s="1"/>
      <c r="BQ70" s="1"/>
      <c r="BR70" s="2"/>
      <c r="BS70" s="2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1"/>
      <c r="M71" s="1"/>
      <c r="N71" s="1"/>
      <c r="O71" s="2"/>
      <c r="P71" s="2"/>
      <c r="Q71" s="1"/>
      <c r="R71" s="1"/>
      <c r="S71" s="1"/>
      <c r="T71" s="2"/>
      <c r="U71" s="2"/>
      <c r="V71" s="1"/>
      <c r="W71" s="1"/>
      <c r="X71" s="1"/>
      <c r="Y71" s="2"/>
      <c r="Z71" s="2"/>
      <c r="AA71" s="1"/>
      <c r="AB71" s="1"/>
      <c r="AC71" s="1"/>
      <c r="AD71" s="2"/>
      <c r="AE71" s="2"/>
      <c r="AF71" s="1"/>
      <c r="AG71" s="1"/>
      <c r="AH71" s="1"/>
      <c r="AI71" s="2"/>
      <c r="AJ71" s="2"/>
      <c r="AK71" s="1"/>
      <c r="AL71" s="1"/>
      <c r="AM71" s="1"/>
      <c r="AN71" s="2"/>
      <c r="AO71" s="2"/>
      <c r="AP71" s="1"/>
      <c r="AQ71" s="1"/>
      <c r="AR71" s="1"/>
      <c r="AS71" s="2"/>
      <c r="AT71" s="2"/>
      <c r="AU71" s="1"/>
      <c r="AV71" s="1"/>
      <c r="AW71" s="1"/>
      <c r="AX71" s="2"/>
      <c r="AY71" s="2"/>
      <c r="AZ71" s="1"/>
      <c r="BA71" s="1"/>
      <c r="BB71" s="1"/>
      <c r="BC71" s="2"/>
      <c r="BD71" s="2"/>
      <c r="BE71" s="1"/>
      <c r="BF71" s="1"/>
      <c r="BG71" s="1"/>
      <c r="BH71" s="2"/>
      <c r="BI71" s="2"/>
      <c r="BJ71" s="1"/>
      <c r="BK71" s="1"/>
      <c r="BL71" s="1"/>
      <c r="BM71" s="2"/>
      <c r="BN71" s="2"/>
      <c r="BO71" s="1"/>
      <c r="BP71" s="1"/>
      <c r="BQ71" s="1"/>
      <c r="BR71" s="2"/>
      <c r="BS71" s="2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1"/>
      <c r="M72" s="1"/>
      <c r="N72" s="1"/>
      <c r="O72" s="2"/>
      <c r="P72" s="2"/>
      <c r="Q72" s="1"/>
      <c r="R72" s="1"/>
      <c r="S72" s="1"/>
      <c r="T72" s="2"/>
      <c r="U72" s="2"/>
      <c r="V72" s="1"/>
      <c r="W72" s="1"/>
      <c r="X72" s="1"/>
      <c r="Y72" s="2"/>
      <c r="Z72" s="2"/>
      <c r="AA72" s="1"/>
      <c r="AB72" s="1"/>
      <c r="AC72" s="1"/>
      <c r="AD72" s="2"/>
      <c r="AE72" s="2"/>
      <c r="AF72" s="1"/>
      <c r="AG72" s="1"/>
      <c r="AH72" s="1"/>
      <c r="AI72" s="2"/>
      <c r="AJ72" s="2"/>
      <c r="AK72" s="1"/>
      <c r="AL72" s="1"/>
      <c r="AM72" s="1"/>
      <c r="AN72" s="2"/>
      <c r="AO72" s="2"/>
      <c r="AP72" s="1"/>
      <c r="AQ72" s="1"/>
      <c r="AR72" s="1"/>
      <c r="AS72" s="2"/>
      <c r="AT72" s="2"/>
      <c r="AU72" s="1"/>
      <c r="AV72" s="1"/>
      <c r="AW72" s="1"/>
      <c r="AX72" s="2"/>
      <c r="AY72" s="2"/>
      <c r="AZ72" s="1"/>
      <c r="BA72" s="1"/>
      <c r="BB72" s="1"/>
      <c r="BC72" s="2"/>
      <c r="BD72" s="2"/>
      <c r="BE72" s="1"/>
      <c r="BF72" s="1"/>
      <c r="BG72" s="1"/>
      <c r="BH72" s="2"/>
      <c r="BI72" s="2"/>
      <c r="BJ72" s="1"/>
      <c r="BK72" s="1"/>
      <c r="BL72" s="1"/>
      <c r="BM72" s="2"/>
      <c r="BN72" s="2"/>
      <c r="BO72" s="1"/>
      <c r="BP72" s="1"/>
      <c r="BQ72" s="1"/>
      <c r="BR72" s="2"/>
      <c r="BS72" s="2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1"/>
      <c r="M73" s="1"/>
      <c r="N73" s="1"/>
      <c r="O73" s="2"/>
      <c r="P73" s="2"/>
      <c r="Q73" s="1"/>
      <c r="R73" s="1"/>
      <c r="S73" s="1"/>
      <c r="T73" s="2"/>
      <c r="U73" s="2"/>
      <c r="V73" s="1"/>
      <c r="W73" s="1"/>
      <c r="X73" s="1"/>
      <c r="Y73" s="2"/>
      <c r="Z73" s="2"/>
      <c r="AA73" s="1"/>
      <c r="AB73" s="1"/>
      <c r="AC73" s="1"/>
      <c r="AD73" s="2"/>
      <c r="AE73" s="2"/>
      <c r="AF73" s="1"/>
      <c r="AG73" s="1"/>
      <c r="AH73" s="1"/>
      <c r="AI73" s="2"/>
      <c r="AJ73" s="2"/>
      <c r="AK73" s="1"/>
      <c r="AL73" s="1"/>
      <c r="AM73" s="1"/>
      <c r="AN73" s="2"/>
      <c r="AO73" s="2"/>
      <c r="AP73" s="1"/>
      <c r="AQ73" s="1"/>
      <c r="AR73" s="1"/>
      <c r="AS73" s="2"/>
      <c r="AT73" s="2"/>
      <c r="AU73" s="1"/>
      <c r="AV73" s="1"/>
      <c r="AW73" s="1"/>
      <c r="AX73" s="2"/>
      <c r="AY73" s="2"/>
      <c r="AZ73" s="1"/>
      <c r="BA73" s="1"/>
      <c r="BB73" s="1"/>
      <c r="BC73" s="2"/>
      <c r="BD73" s="2"/>
      <c r="BE73" s="1"/>
      <c r="BF73" s="1"/>
      <c r="BG73" s="1"/>
      <c r="BH73" s="2"/>
      <c r="BI73" s="2"/>
      <c r="BJ73" s="1"/>
      <c r="BK73" s="1"/>
      <c r="BL73" s="1"/>
      <c r="BM73" s="2"/>
      <c r="BN73" s="2"/>
      <c r="BO73" s="1"/>
      <c r="BP73" s="1"/>
      <c r="BQ73" s="1"/>
      <c r="BR73" s="2"/>
      <c r="BS73" s="2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1"/>
      <c r="M74" s="1"/>
      <c r="N74" s="1"/>
      <c r="O74" s="2"/>
      <c r="P74" s="2"/>
      <c r="Q74" s="1"/>
      <c r="R74" s="1"/>
      <c r="S74" s="1"/>
      <c r="T74" s="2"/>
      <c r="U74" s="2"/>
      <c r="V74" s="1"/>
      <c r="W74" s="1"/>
      <c r="X74" s="1"/>
      <c r="Y74" s="2"/>
      <c r="Z74" s="2"/>
      <c r="AA74" s="1"/>
      <c r="AB74" s="1"/>
      <c r="AC74" s="1"/>
      <c r="AD74" s="2"/>
      <c r="AE74" s="2"/>
      <c r="AF74" s="1"/>
      <c r="AG74" s="1"/>
      <c r="AH74" s="1"/>
      <c r="AI74" s="2"/>
      <c r="AJ74" s="2"/>
      <c r="AK74" s="1"/>
      <c r="AL74" s="1"/>
      <c r="AM74" s="1"/>
      <c r="AN74" s="2"/>
      <c r="AO74" s="2"/>
      <c r="AP74" s="1"/>
      <c r="AQ74" s="1"/>
      <c r="AR74" s="1"/>
      <c r="AS74" s="2"/>
      <c r="AT74" s="2"/>
      <c r="AU74" s="1"/>
      <c r="AV74" s="1"/>
      <c r="AW74" s="1"/>
      <c r="AX74" s="2"/>
      <c r="AY74" s="2"/>
      <c r="AZ74" s="1"/>
      <c r="BA74" s="1"/>
      <c r="BB74" s="1"/>
      <c r="BC74" s="2"/>
      <c r="BD74" s="2"/>
      <c r="BE74" s="1"/>
      <c r="BF74" s="1"/>
      <c r="BG74" s="1"/>
      <c r="BH74" s="2"/>
      <c r="BI74" s="2"/>
      <c r="BJ74" s="1"/>
      <c r="BK74" s="1"/>
      <c r="BL74" s="1"/>
      <c r="BM74" s="2"/>
      <c r="BN74" s="2"/>
      <c r="BO74" s="1"/>
      <c r="BP74" s="1"/>
      <c r="BQ74" s="1"/>
      <c r="BR74" s="2"/>
      <c r="BS74" s="2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1"/>
      <c r="M75" s="1"/>
      <c r="N75" s="1"/>
      <c r="O75" s="2"/>
      <c r="P75" s="2"/>
      <c r="Q75" s="1"/>
      <c r="R75" s="1"/>
      <c r="S75" s="1"/>
      <c r="T75" s="2"/>
      <c r="U75" s="2"/>
      <c r="V75" s="1"/>
      <c r="W75" s="1"/>
      <c r="X75" s="1"/>
      <c r="Y75" s="2"/>
      <c r="Z75" s="2"/>
      <c r="AA75" s="1"/>
      <c r="AB75" s="1"/>
      <c r="AC75" s="1"/>
      <c r="AD75" s="2"/>
      <c r="AE75" s="2"/>
      <c r="AF75" s="1"/>
      <c r="AG75" s="1"/>
      <c r="AH75" s="1"/>
      <c r="AI75" s="2"/>
      <c r="AJ75" s="2"/>
      <c r="AK75" s="1"/>
      <c r="AL75" s="1"/>
      <c r="AM75" s="1"/>
      <c r="AN75" s="2"/>
      <c r="AO75" s="2"/>
      <c r="AP75" s="1"/>
      <c r="AQ75" s="1"/>
      <c r="AR75" s="1"/>
      <c r="AS75" s="2"/>
      <c r="AT75" s="2"/>
      <c r="AU75" s="1"/>
      <c r="AV75" s="1"/>
      <c r="AW75" s="1"/>
      <c r="AX75" s="2"/>
      <c r="AY75" s="2"/>
      <c r="AZ75" s="1"/>
      <c r="BA75" s="1"/>
      <c r="BB75" s="1"/>
      <c r="BC75" s="2"/>
      <c r="BD75" s="2"/>
      <c r="BE75" s="1"/>
      <c r="BF75" s="1"/>
      <c r="BG75" s="1"/>
      <c r="BH75" s="2"/>
      <c r="BI75" s="2"/>
      <c r="BJ75" s="1"/>
      <c r="BK75" s="1"/>
      <c r="BL75" s="1"/>
      <c r="BM75" s="2"/>
      <c r="BN75" s="2"/>
      <c r="BO75" s="1"/>
      <c r="BP75" s="1"/>
      <c r="BQ75" s="1"/>
      <c r="BR75" s="2"/>
      <c r="BS75" s="2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1"/>
      <c r="M76" s="1"/>
      <c r="N76" s="1"/>
      <c r="O76" s="2"/>
      <c r="P76" s="2"/>
      <c r="Q76" s="1"/>
      <c r="R76" s="1"/>
      <c r="S76" s="1"/>
      <c r="T76" s="2"/>
      <c r="U76" s="2"/>
      <c r="V76" s="1"/>
      <c r="W76" s="1"/>
      <c r="X76" s="1"/>
      <c r="Y76" s="2"/>
      <c r="Z76" s="2"/>
      <c r="AA76" s="1"/>
      <c r="AB76" s="1"/>
      <c r="AC76" s="1"/>
      <c r="AD76" s="2"/>
      <c r="AE76" s="2"/>
      <c r="AF76" s="1"/>
      <c r="AG76" s="1"/>
      <c r="AH76" s="1"/>
      <c r="AI76" s="2"/>
      <c r="AJ76" s="2"/>
      <c r="AK76" s="1"/>
      <c r="AL76" s="1"/>
      <c r="AM76" s="1"/>
      <c r="AN76" s="2"/>
      <c r="AO76" s="2"/>
      <c r="AP76" s="1"/>
      <c r="AQ76" s="1"/>
      <c r="AR76" s="1"/>
      <c r="AS76" s="2"/>
      <c r="AT76" s="2"/>
      <c r="AU76" s="1"/>
      <c r="AV76" s="1"/>
      <c r="AW76" s="1"/>
      <c r="AX76" s="2"/>
      <c r="AY76" s="2"/>
      <c r="AZ76" s="1"/>
      <c r="BA76" s="1"/>
      <c r="BB76" s="1"/>
      <c r="BC76" s="2"/>
      <c r="BD76" s="2"/>
      <c r="BE76" s="1"/>
      <c r="BF76" s="1"/>
      <c r="BG76" s="1"/>
      <c r="BH76" s="2"/>
      <c r="BI76" s="2"/>
      <c r="BJ76" s="1"/>
      <c r="BK76" s="1"/>
      <c r="BL76" s="1"/>
      <c r="BM76" s="2"/>
      <c r="BN76" s="2"/>
      <c r="BO76" s="1"/>
      <c r="BP76" s="1"/>
      <c r="BQ76" s="1"/>
      <c r="BR76" s="2"/>
      <c r="BS76" s="2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1"/>
      <c r="M77" s="1"/>
      <c r="N77" s="1"/>
      <c r="O77" s="2"/>
      <c r="P77" s="2"/>
      <c r="Q77" s="1"/>
      <c r="R77" s="1"/>
      <c r="S77" s="1"/>
      <c r="T77" s="2"/>
      <c r="U77" s="2"/>
      <c r="V77" s="1"/>
      <c r="W77" s="1"/>
      <c r="X77" s="1"/>
      <c r="Y77" s="2"/>
      <c r="Z77" s="2"/>
      <c r="AA77" s="1"/>
      <c r="AB77" s="1"/>
      <c r="AC77" s="1"/>
      <c r="AD77" s="2"/>
      <c r="AE77" s="2"/>
      <c r="AF77" s="1"/>
      <c r="AG77" s="1"/>
      <c r="AH77" s="1"/>
      <c r="AI77" s="2"/>
      <c r="AJ77" s="2"/>
      <c r="AK77" s="1"/>
      <c r="AL77" s="1"/>
      <c r="AM77" s="1"/>
      <c r="AN77" s="2"/>
      <c r="AO77" s="2"/>
      <c r="AP77" s="1"/>
      <c r="AQ77" s="1"/>
      <c r="AR77" s="1"/>
      <c r="AS77" s="2"/>
      <c r="AT77" s="2"/>
      <c r="AU77" s="1"/>
      <c r="AV77" s="1"/>
      <c r="AW77" s="1"/>
      <c r="AX77" s="2"/>
      <c r="AY77" s="2"/>
      <c r="AZ77" s="1"/>
      <c r="BA77" s="1"/>
      <c r="BB77" s="1"/>
      <c r="BC77" s="2"/>
      <c r="BD77" s="2"/>
      <c r="BE77" s="1"/>
      <c r="BF77" s="1"/>
      <c r="BG77" s="1"/>
      <c r="BH77" s="2"/>
      <c r="BI77" s="2"/>
      <c r="BJ77" s="1"/>
      <c r="BK77" s="1"/>
      <c r="BL77" s="1"/>
      <c r="BM77" s="2"/>
      <c r="BN77" s="2"/>
      <c r="BO77" s="1"/>
      <c r="BP77" s="1"/>
      <c r="BQ77" s="1"/>
      <c r="BR77" s="2"/>
      <c r="BS77" s="2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1"/>
      <c r="M78" s="1"/>
      <c r="N78" s="1"/>
      <c r="O78" s="2"/>
      <c r="P78" s="2"/>
      <c r="Q78" s="1"/>
      <c r="R78" s="1"/>
      <c r="S78" s="1"/>
      <c r="T78" s="2"/>
      <c r="U78" s="2"/>
      <c r="V78" s="1"/>
      <c r="W78" s="1"/>
      <c r="X78" s="1"/>
      <c r="Y78" s="2"/>
      <c r="Z78" s="2"/>
      <c r="AA78" s="1"/>
      <c r="AB78" s="1"/>
      <c r="AC78" s="1"/>
      <c r="AD78" s="2"/>
      <c r="AE78" s="2"/>
      <c r="AF78" s="1"/>
      <c r="AG78" s="1"/>
      <c r="AH78" s="1"/>
      <c r="AI78" s="2"/>
      <c r="AJ78" s="2"/>
      <c r="AK78" s="1"/>
      <c r="AL78" s="1"/>
      <c r="AM78" s="1"/>
      <c r="AN78" s="2"/>
      <c r="AO78" s="2"/>
      <c r="AP78" s="1"/>
      <c r="AQ78" s="1"/>
      <c r="AR78" s="1"/>
      <c r="AS78" s="2"/>
      <c r="AT78" s="2"/>
      <c r="AU78" s="1"/>
      <c r="AV78" s="1"/>
      <c r="AW78" s="1"/>
      <c r="AX78" s="2"/>
      <c r="AY78" s="2"/>
      <c r="AZ78" s="1"/>
      <c r="BA78" s="1"/>
      <c r="BB78" s="1"/>
      <c r="BC78" s="2"/>
      <c r="BD78" s="2"/>
      <c r="BE78" s="1"/>
      <c r="BF78" s="1"/>
      <c r="BG78" s="1"/>
      <c r="BH78" s="2"/>
      <c r="BI78" s="2"/>
      <c r="BJ78" s="1"/>
      <c r="BK78" s="1"/>
      <c r="BL78" s="1"/>
      <c r="BM78" s="2"/>
      <c r="BN78" s="2"/>
      <c r="BO78" s="1"/>
      <c r="BP78" s="1"/>
      <c r="BQ78" s="1"/>
      <c r="BR78" s="2"/>
      <c r="BS78" s="2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1"/>
      <c r="M79" s="1"/>
      <c r="N79" s="1"/>
      <c r="O79" s="2"/>
      <c r="P79" s="2"/>
      <c r="Q79" s="1"/>
      <c r="R79" s="1"/>
      <c r="S79" s="1"/>
      <c r="T79" s="2"/>
      <c r="U79" s="2"/>
      <c r="V79" s="1"/>
      <c r="W79" s="1"/>
      <c r="X79" s="1"/>
      <c r="Y79" s="2"/>
      <c r="Z79" s="2"/>
      <c r="AA79" s="1"/>
      <c r="AB79" s="1"/>
      <c r="AC79" s="1"/>
      <c r="AD79" s="2"/>
      <c r="AE79" s="2"/>
      <c r="AF79" s="1"/>
      <c r="AG79" s="1"/>
      <c r="AH79" s="1"/>
      <c r="AI79" s="2"/>
      <c r="AJ79" s="2"/>
      <c r="AK79" s="1"/>
      <c r="AL79" s="1"/>
      <c r="AM79" s="1"/>
      <c r="AN79" s="2"/>
      <c r="AO79" s="2"/>
      <c r="AP79" s="1"/>
      <c r="AQ79" s="1"/>
      <c r="AR79" s="1"/>
      <c r="AS79" s="2"/>
      <c r="AT79" s="2"/>
      <c r="AU79" s="1"/>
      <c r="AV79" s="1"/>
      <c r="AW79" s="1"/>
      <c r="AX79" s="2"/>
      <c r="AY79" s="2"/>
      <c r="AZ79" s="1"/>
      <c r="BA79" s="1"/>
      <c r="BB79" s="1"/>
      <c r="BC79" s="2"/>
      <c r="BD79" s="2"/>
      <c r="BE79" s="1"/>
      <c r="BF79" s="1"/>
      <c r="BG79" s="1"/>
      <c r="BH79" s="2"/>
      <c r="BI79" s="2"/>
      <c r="BJ79" s="1"/>
      <c r="BK79" s="1"/>
      <c r="BL79" s="1"/>
      <c r="BM79" s="2"/>
      <c r="BN79" s="2"/>
      <c r="BO79" s="1"/>
      <c r="BP79" s="1"/>
      <c r="BQ79" s="1"/>
      <c r="BR79" s="2"/>
      <c r="BS79" s="2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1"/>
      <c r="M80" s="1"/>
      <c r="N80" s="1"/>
      <c r="O80" s="2"/>
      <c r="P80" s="2"/>
      <c r="Q80" s="1"/>
      <c r="R80" s="1"/>
      <c r="S80" s="1"/>
      <c r="T80" s="2"/>
      <c r="U80" s="2"/>
      <c r="V80" s="1"/>
      <c r="W80" s="1"/>
      <c r="X80" s="1"/>
      <c r="Y80" s="2"/>
      <c r="Z80" s="2"/>
      <c r="AA80" s="1"/>
      <c r="AB80" s="1"/>
      <c r="AC80" s="1"/>
      <c r="AD80" s="2"/>
      <c r="AE80" s="2"/>
      <c r="AF80" s="1"/>
      <c r="AG80" s="1"/>
      <c r="AH80" s="1"/>
      <c r="AI80" s="2"/>
      <c r="AJ80" s="2"/>
      <c r="AK80" s="1"/>
      <c r="AL80" s="1"/>
      <c r="AM80" s="1"/>
      <c r="AN80" s="2"/>
      <c r="AO80" s="2"/>
      <c r="AP80" s="1"/>
      <c r="AQ80" s="1"/>
      <c r="AR80" s="1"/>
      <c r="AS80" s="2"/>
      <c r="AT80" s="2"/>
      <c r="AU80" s="1"/>
      <c r="AV80" s="1"/>
      <c r="AW80" s="1"/>
      <c r="AX80" s="2"/>
      <c r="AY80" s="2"/>
      <c r="AZ80" s="1"/>
      <c r="BA80" s="1"/>
      <c r="BB80" s="1"/>
      <c r="BC80" s="2"/>
      <c r="BD80" s="2"/>
      <c r="BE80" s="1"/>
      <c r="BF80" s="1"/>
      <c r="BG80" s="1"/>
      <c r="BH80" s="2"/>
      <c r="BI80" s="2"/>
      <c r="BJ80" s="1"/>
      <c r="BK80" s="1"/>
      <c r="BL80" s="1"/>
      <c r="BM80" s="2"/>
      <c r="BN80" s="2"/>
      <c r="BO80" s="1"/>
      <c r="BP80" s="1"/>
      <c r="BQ80" s="1"/>
      <c r="BR80" s="2"/>
      <c r="BS80" s="2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1"/>
      <c r="M81" s="1"/>
      <c r="N81" s="1"/>
      <c r="O81" s="2"/>
      <c r="P81" s="2"/>
      <c r="Q81" s="1"/>
      <c r="R81" s="1"/>
      <c r="S81" s="1"/>
      <c r="T81" s="2"/>
      <c r="U81" s="2"/>
      <c r="V81" s="1"/>
      <c r="W81" s="1"/>
      <c r="X81" s="1"/>
      <c r="Y81" s="2"/>
      <c r="Z81" s="2"/>
      <c r="AA81" s="1"/>
      <c r="AB81" s="1"/>
      <c r="AC81" s="1"/>
      <c r="AD81" s="2"/>
      <c r="AE81" s="2"/>
      <c r="AF81" s="1"/>
      <c r="AG81" s="1"/>
      <c r="AH81" s="1"/>
      <c r="AI81" s="2"/>
      <c r="AJ81" s="2"/>
      <c r="AK81" s="1"/>
      <c r="AL81" s="1"/>
      <c r="AM81" s="1"/>
      <c r="AN81" s="2"/>
      <c r="AO81" s="2"/>
      <c r="AP81" s="1"/>
      <c r="AQ81" s="1"/>
      <c r="AR81" s="1"/>
      <c r="AS81" s="2"/>
      <c r="AT81" s="2"/>
      <c r="AU81" s="1"/>
      <c r="AV81" s="1"/>
      <c r="AW81" s="1"/>
      <c r="AX81" s="2"/>
      <c r="AY81" s="2"/>
      <c r="AZ81" s="1"/>
      <c r="BA81" s="1"/>
      <c r="BB81" s="1"/>
      <c r="BC81" s="2"/>
      <c r="BD81" s="2"/>
      <c r="BE81" s="1"/>
      <c r="BF81" s="1"/>
      <c r="BG81" s="1"/>
      <c r="BH81" s="2"/>
      <c r="BI81" s="2"/>
      <c r="BJ81" s="1"/>
      <c r="BK81" s="1"/>
      <c r="BL81" s="1"/>
      <c r="BM81" s="2"/>
      <c r="BN81" s="2"/>
      <c r="BO81" s="1"/>
      <c r="BP81" s="1"/>
      <c r="BQ81" s="1"/>
      <c r="BR81" s="2"/>
      <c r="BS81" s="2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1"/>
      <c r="M82" s="1"/>
      <c r="N82" s="1"/>
      <c r="O82" s="2"/>
      <c r="P82" s="2"/>
      <c r="Q82" s="1"/>
      <c r="R82" s="1"/>
      <c r="S82" s="1"/>
      <c r="T82" s="2"/>
      <c r="U82" s="2"/>
      <c r="V82" s="1"/>
      <c r="W82" s="1"/>
      <c r="X82" s="1"/>
      <c r="Y82" s="2"/>
      <c r="Z82" s="2"/>
      <c r="AA82" s="1"/>
      <c r="AB82" s="1"/>
      <c r="AC82" s="1"/>
      <c r="AD82" s="2"/>
      <c r="AE82" s="2"/>
      <c r="AF82" s="1"/>
      <c r="AG82" s="1"/>
      <c r="AH82" s="1"/>
      <c r="AI82" s="2"/>
      <c r="AJ82" s="2"/>
      <c r="AK82" s="1"/>
      <c r="AL82" s="1"/>
      <c r="AM82" s="1"/>
      <c r="AN82" s="2"/>
      <c r="AO82" s="2"/>
      <c r="AP82" s="1"/>
      <c r="AQ82" s="1"/>
      <c r="AR82" s="1"/>
      <c r="AS82" s="2"/>
      <c r="AT82" s="2"/>
      <c r="AU82" s="1"/>
      <c r="AV82" s="1"/>
      <c r="AW82" s="1"/>
      <c r="AX82" s="2"/>
      <c r="AY82" s="2"/>
      <c r="AZ82" s="1"/>
      <c r="BA82" s="1"/>
      <c r="BB82" s="1"/>
      <c r="BC82" s="2"/>
      <c r="BD82" s="2"/>
      <c r="BE82" s="1"/>
      <c r="BF82" s="1"/>
      <c r="BG82" s="1"/>
      <c r="BH82" s="2"/>
      <c r="BI82" s="2"/>
      <c r="BJ82" s="1"/>
      <c r="BK82" s="1"/>
      <c r="BL82" s="1"/>
      <c r="BM82" s="2"/>
      <c r="BN82" s="2"/>
      <c r="BO82" s="1"/>
      <c r="BP82" s="1"/>
      <c r="BQ82" s="1"/>
      <c r="BR82" s="2"/>
      <c r="BS82" s="2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1"/>
      <c r="M83" s="1"/>
      <c r="N83" s="1"/>
      <c r="O83" s="2"/>
      <c r="P83" s="2"/>
      <c r="Q83" s="1"/>
      <c r="R83" s="1"/>
      <c r="S83" s="1"/>
      <c r="T83" s="2"/>
      <c r="U83" s="2"/>
      <c r="V83" s="1"/>
      <c r="W83" s="1"/>
      <c r="X83" s="1"/>
      <c r="Y83" s="2"/>
      <c r="Z83" s="2"/>
      <c r="AA83" s="1"/>
      <c r="AB83" s="1"/>
      <c r="AC83" s="1"/>
      <c r="AD83" s="2"/>
      <c r="AE83" s="2"/>
      <c r="AF83" s="1"/>
      <c r="AG83" s="1"/>
      <c r="AH83" s="1"/>
      <c r="AI83" s="2"/>
      <c r="AJ83" s="2"/>
      <c r="AK83" s="1"/>
      <c r="AL83" s="1"/>
      <c r="AM83" s="1"/>
      <c r="AN83" s="2"/>
      <c r="AO83" s="2"/>
      <c r="AP83" s="1"/>
      <c r="AQ83" s="1"/>
      <c r="AR83" s="1"/>
      <c r="AS83" s="2"/>
      <c r="AT83" s="2"/>
      <c r="AU83" s="1"/>
      <c r="AV83" s="1"/>
      <c r="AW83" s="1"/>
      <c r="AX83" s="2"/>
      <c r="AY83" s="2"/>
      <c r="AZ83" s="1"/>
      <c r="BA83" s="1"/>
      <c r="BB83" s="1"/>
      <c r="BC83" s="2"/>
      <c r="BD83" s="2"/>
      <c r="BE83" s="1"/>
      <c r="BF83" s="1"/>
      <c r="BG83" s="1"/>
      <c r="BH83" s="2"/>
      <c r="BI83" s="2"/>
      <c r="BJ83" s="1"/>
      <c r="BK83" s="1"/>
      <c r="BL83" s="1"/>
      <c r="BM83" s="2"/>
      <c r="BN83" s="2"/>
      <c r="BO83" s="1"/>
      <c r="BP83" s="1"/>
      <c r="BQ83" s="1"/>
      <c r="BR83" s="2"/>
      <c r="BS83" s="2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1"/>
      <c r="M84" s="1"/>
      <c r="N84" s="1"/>
      <c r="O84" s="2"/>
      <c r="P84" s="2"/>
      <c r="Q84" s="1"/>
      <c r="R84" s="1"/>
      <c r="S84" s="1"/>
      <c r="T84" s="2"/>
      <c r="U84" s="2"/>
      <c r="V84" s="1"/>
      <c r="W84" s="1"/>
      <c r="X84" s="1"/>
      <c r="Y84" s="2"/>
      <c r="Z84" s="2"/>
      <c r="AA84" s="1"/>
      <c r="AB84" s="1"/>
      <c r="AC84" s="1"/>
      <c r="AD84" s="2"/>
      <c r="AE84" s="2"/>
      <c r="AF84" s="1"/>
      <c r="AG84" s="1"/>
      <c r="AH84" s="1"/>
      <c r="AI84" s="2"/>
      <c r="AJ84" s="2"/>
      <c r="AK84" s="1"/>
      <c r="AL84" s="1"/>
      <c r="AM84" s="1"/>
      <c r="AN84" s="2"/>
      <c r="AO84" s="2"/>
      <c r="AP84" s="1"/>
      <c r="AQ84" s="1"/>
      <c r="AR84" s="1"/>
      <c r="AS84" s="2"/>
      <c r="AT84" s="2"/>
      <c r="AU84" s="1"/>
      <c r="AV84" s="1"/>
      <c r="AW84" s="1"/>
      <c r="AX84" s="2"/>
      <c r="AY84" s="2"/>
      <c r="AZ84" s="1"/>
      <c r="BA84" s="1"/>
      <c r="BB84" s="1"/>
      <c r="BC84" s="2"/>
      <c r="BD84" s="2"/>
      <c r="BE84" s="1"/>
      <c r="BF84" s="1"/>
      <c r="BG84" s="1"/>
      <c r="BH84" s="2"/>
      <c r="BI84" s="2"/>
      <c r="BJ84" s="1"/>
      <c r="BK84" s="1"/>
      <c r="BL84" s="1"/>
      <c r="BM84" s="2"/>
      <c r="BN84" s="2"/>
      <c r="BO84" s="1"/>
      <c r="BP84" s="1"/>
      <c r="BQ84" s="1"/>
      <c r="BR84" s="2"/>
      <c r="BS84" s="2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1"/>
      <c r="M85" s="1"/>
      <c r="N85" s="1"/>
      <c r="O85" s="2"/>
      <c r="P85" s="2"/>
      <c r="Q85" s="1"/>
      <c r="R85" s="1"/>
      <c r="S85" s="1"/>
      <c r="T85" s="2"/>
      <c r="U85" s="2"/>
      <c r="V85" s="1"/>
      <c r="W85" s="1"/>
      <c r="X85" s="1"/>
      <c r="Y85" s="2"/>
      <c r="Z85" s="2"/>
      <c r="AA85" s="1"/>
      <c r="AB85" s="1"/>
      <c r="AC85" s="1"/>
      <c r="AD85" s="2"/>
      <c r="AE85" s="2"/>
      <c r="AF85" s="1"/>
      <c r="AG85" s="1"/>
      <c r="AH85" s="1"/>
      <c r="AI85" s="2"/>
      <c r="AJ85" s="2"/>
      <c r="AK85" s="1"/>
      <c r="AL85" s="1"/>
      <c r="AM85" s="1"/>
      <c r="AN85" s="2"/>
      <c r="AO85" s="2"/>
      <c r="AP85" s="1"/>
      <c r="AQ85" s="1"/>
      <c r="AR85" s="1"/>
      <c r="AS85" s="2"/>
      <c r="AT85" s="2"/>
      <c r="AU85" s="1"/>
      <c r="AV85" s="1"/>
      <c r="AW85" s="1"/>
      <c r="AX85" s="2"/>
      <c r="AY85" s="2"/>
      <c r="AZ85" s="1"/>
      <c r="BA85" s="1"/>
      <c r="BB85" s="1"/>
      <c r="BC85" s="2"/>
      <c r="BD85" s="2"/>
      <c r="BE85" s="1"/>
      <c r="BF85" s="1"/>
      <c r="BG85" s="1"/>
      <c r="BH85" s="2"/>
      <c r="BI85" s="2"/>
      <c r="BJ85" s="1"/>
      <c r="BK85" s="1"/>
      <c r="BL85" s="1"/>
      <c r="BM85" s="2"/>
      <c r="BN85" s="2"/>
      <c r="BO85" s="1"/>
      <c r="BP85" s="1"/>
      <c r="BQ85" s="1"/>
      <c r="BR85" s="2"/>
      <c r="BS85" s="2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1"/>
      <c r="M86" s="1"/>
      <c r="N86" s="1"/>
      <c r="O86" s="2"/>
      <c r="P86" s="2"/>
      <c r="Q86" s="1"/>
      <c r="R86" s="1"/>
      <c r="S86" s="1"/>
      <c r="T86" s="2"/>
      <c r="U86" s="2"/>
      <c r="V86" s="1"/>
      <c r="W86" s="1"/>
      <c r="X86" s="1"/>
      <c r="Y86" s="2"/>
      <c r="Z86" s="2"/>
      <c r="AA86" s="1"/>
      <c r="AB86" s="1"/>
      <c r="AC86" s="1"/>
      <c r="AD86" s="2"/>
      <c r="AE86" s="2"/>
      <c r="AF86" s="1"/>
      <c r="AG86" s="1"/>
      <c r="AH86" s="1"/>
      <c r="AI86" s="2"/>
      <c r="AJ86" s="2"/>
      <c r="AK86" s="1"/>
      <c r="AL86" s="1"/>
      <c r="AM86" s="1"/>
      <c r="AN86" s="2"/>
      <c r="AO86" s="2"/>
      <c r="AP86" s="1"/>
      <c r="AQ86" s="1"/>
      <c r="AR86" s="1"/>
      <c r="AS86" s="2"/>
      <c r="AT86" s="2"/>
      <c r="AU86" s="1"/>
      <c r="AV86" s="1"/>
      <c r="AW86" s="1"/>
      <c r="AX86" s="2"/>
      <c r="AY86" s="2"/>
      <c r="AZ86" s="1"/>
      <c r="BA86" s="1"/>
      <c r="BB86" s="1"/>
      <c r="BC86" s="2"/>
      <c r="BD86" s="2"/>
      <c r="BE86" s="1"/>
      <c r="BF86" s="1"/>
      <c r="BG86" s="1"/>
      <c r="BH86" s="2"/>
      <c r="BI86" s="2"/>
      <c r="BJ86" s="1"/>
      <c r="BK86" s="1"/>
      <c r="BL86" s="1"/>
      <c r="BM86" s="2"/>
      <c r="BN86" s="2"/>
      <c r="BO86" s="1"/>
      <c r="BP86" s="1"/>
      <c r="BQ86" s="1"/>
      <c r="BR86" s="2"/>
      <c r="BS86" s="2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1"/>
      <c r="M87" s="1"/>
      <c r="N87" s="1"/>
      <c r="O87" s="2"/>
      <c r="P87" s="2"/>
      <c r="Q87" s="1"/>
      <c r="R87" s="1"/>
      <c r="S87" s="1"/>
      <c r="T87" s="2"/>
      <c r="U87" s="2"/>
      <c r="V87" s="1"/>
      <c r="W87" s="1"/>
      <c r="X87" s="1"/>
      <c r="Y87" s="2"/>
      <c r="Z87" s="2"/>
      <c r="AA87" s="1"/>
      <c r="AB87" s="1"/>
      <c r="AC87" s="1"/>
      <c r="AD87" s="2"/>
      <c r="AE87" s="2"/>
      <c r="AF87" s="1"/>
      <c r="AG87" s="1"/>
      <c r="AH87" s="1"/>
      <c r="AI87" s="2"/>
      <c r="AJ87" s="2"/>
      <c r="AK87" s="1"/>
      <c r="AL87" s="1"/>
      <c r="AM87" s="1"/>
      <c r="AN87" s="2"/>
      <c r="AO87" s="2"/>
      <c r="AP87" s="1"/>
      <c r="AQ87" s="1"/>
      <c r="AR87" s="1"/>
      <c r="AS87" s="2"/>
      <c r="AT87" s="2"/>
      <c r="AU87" s="1"/>
      <c r="AV87" s="1"/>
      <c r="AW87" s="1"/>
      <c r="AX87" s="2"/>
      <c r="AY87" s="2"/>
      <c r="AZ87" s="1"/>
      <c r="BA87" s="1"/>
      <c r="BB87" s="1"/>
      <c r="BC87" s="2"/>
      <c r="BD87" s="2"/>
      <c r="BE87" s="1"/>
      <c r="BF87" s="1"/>
      <c r="BG87" s="1"/>
      <c r="BH87" s="2"/>
      <c r="BI87" s="2"/>
      <c r="BJ87" s="1"/>
      <c r="BK87" s="1"/>
      <c r="BL87" s="1"/>
      <c r="BM87" s="2"/>
      <c r="BN87" s="2"/>
      <c r="BO87" s="1"/>
      <c r="BP87" s="1"/>
      <c r="BQ87" s="1"/>
      <c r="BR87" s="2"/>
      <c r="BS87" s="2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1"/>
      <c r="M88" s="1"/>
      <c r="N88" s="1"/>
      <c r="O88" s="2"/>
      <c r="P88" s="2"/>
      <c r="Q88" s="1"/>
      <c r="R88" s="1"/>
      <c r="S88" s="1"/>
      <c r="T88" s="2"/>
      <c r="U88" s="2"/>
      <c r="V88" s="1"/>
      <c r="W88" s="1"/>
      <c r="X88" s="1"/>
      <c r="Y88" s="2"/>
      <c r="Z88" s="2"/>
      <c r="AA88" s="1"/>
      <c r="AB88" s="1"/>
      <c r="AC88" s="1"/>
      <c r="AD88" s="2"/>
      <c r="AE88" s="2"/>
      <c r="AF88" s="1"/>
      <c r="AG88" s="1"/>
      <c r="AH88" s="1"/>
      <c r="AI88" s="2"/>
      <c r="AJ88" s="2"/>
      <c r="AK88" s="1"/>
      <c r="AL88" s="1"/>
      <c r="AM88" s="1"/>
      <c r="AN88" s="2"/>
      <c r="AO88" s="2"/>
      <c r="AP88" s="1"/>
      <c r="AQ88" s="1"/>
      <c r="AR88" s="1"/>
      <c r="AS88" s="2"/>
      <c r="AT88" s="2"/>
      <c r="AU88" s="1"/>
      <c r="AV88" s="1"/>
      <c r="AW88" s="1"/>
      <c r="AX88" s="2"/>
      <c r="AY88" s="2"/>
      <c r="AZ88" s="1"/>
      <c r="BA88" s="1"/>
      <c r="BB88" s="1"/>
      <c r="BC88" s="2"/>
      <c r="BD88" s="2"/>
      <c r="BE88" s="1"/>
      <c r="BF88" s="1"/>
      <c r="BG88" s="1"/>
      <c r="BH88" s="2"/>
      <c r="BI88" s="2"/>
      <c r="BJ88" s="1"/>
      <c r="BK88" s="1"/>
      <c r="BL88" s="1"/>
      <c r="BM88" s="2"/>
      <c r="BN88" s="2"/>
      <c r="BO88" s="1"/>
      <c r="BP88" s="1"/>
      <c r="BQ88" s="1"/>
      <c r="BR88" s="2"/>
      <c r="BS88" s="2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1"/>
      <c r="M89" s="1"/>
      <c r="N89" s="1"/>
      <c r="O89" s="2"/>
      <c r="P89" s="2"/>
      <c r="Q89" s="1"/>
      <c r="R89" s="1"/>
      <c r="S89" s="1"/>
      <c r="T89" s="2"/>
      <c r="U89" s="2"/>
      <c r="V89" s="1"/>
      <c r="W89" s="1"/>
      <c r="X89" s="1"/>
      <c r="Y89" s="2"/>
      <c r="Z89" s="2"/>
      <c r="AA89" s="1"/>
      <c r="AB89" s="1"/>
      <c r="AC89" s="1"/>
      <c r="AD89" s="2"/>
      <c r="AE89" s="2"/>
      <c r="AF89" s="1"/>
      <c r="AG89" s="1"/>
      <c r="AH89" s="1"/>
      <c r="AI89" s="2"/>
      <c r="AJ89" s="2"/>
      <c r="AK89" s="1"/>
      <c r="AL89" s="1"/>
      <c r="AM89" s="1"/>
      <c r="AN89" s="2"/>
      <c r="AO89" s="2"/>
      <c r="AP89" s="1"/>
      <c r="AQ89" s="1"/>
      <c r="AR89" s="1"/>
      <c r="AS89" s="2"/>
      <c r="AT89" s="2"/>
      <c r="AU89" s="1"/>
      <c r="AV89" s="1"/>
      <c r="AW89" s="1"/>
      <c r="AX89" s="2"/>
      <c r="AY89" s="2"/>
      <c r="AZ89" s="1"/>
      <c r="BA89" s="1"/>
      <c r="BB89" s="1"/>
      <c r="BC89" s="2"/>
      <c r="BD89" s="2"/>
      <c r="BE89" s="1"/>
      <c r="BF89" s="1"/>
      <c r="BG89" s="1"/>
      <c r="BH89" s="2"/>
      <c r="BI89" s="2"/>
      <c r="BJ89" s="1"/>
      <c r="BK89" s="1"/>
      <c r="BL89" s="1"/>
      <c r="BM89" s="2"/>
      <c r="BN89" s="2"/>
      <c r="BO89" s="1"/>
      <c r="BP89" s="1"/>
      <c r="BQ89" s="1"/>
      <c r="BR89" s="2"/>
      <c r="BS89" s="2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1"/>
      <c r="M90" s="1"/>
      <c r="N90" s="1"/>
      <c r="O90" s="2"/>
      <c r="P90" s="2"/>
      <c r="Q90" s="1"/>
      <c r="R90" s="1"/>
      <c r="S90" s="1"/>
      <c r="T90" s="2"/>
      <c r="U90" s="2"/>
      <c r="V90" s="1"/>
      <c r="W90" s="1"/>
      <c r="X90" s="1"/>
      <c r="Y90" s="2"/>
      <c r="Z90" s="2"/>
      <c r="AA90" s="1"/>
      <c r="AB90" s="1"/>
      <c r="AC90" s="1"/>
      <c r="AD90" s="2"/>
      <c r="AE90" s="2"/>
      <c r="AF90" s="1"/>
      <c r="AG90" s="1"/>
      <c r="AH90" s="1"/>
      <c r="AI90" s="2"/>
      <c r="AJ90" s="2"/>
      <c r="AK90" s="1"/>
      <c r="AL90" s="1"/>
      <c r="AM90" s="1"/>
      <c r="AN90" s="2"/>
      <c r="AO90" s="2"/>
      <c r="AP90" s="1"/>
      <c r="AQ90" s="1"/>
      <c r="AR90" s="1"/>
      <c r="AS90" s="2"/>
      <c r="AT90" s="2"/>
      <c r="AU90" s="1"/>
      <c r="AV90" s="1"/>
      <c r="AW90" s="1"/>
      <c r="AX90" s="2"/>
      <c r="AY90" s="2"/>
      <c r="AZ90" s="1"/>
      <c r="BA90" s="1"/>
      <c r="BB90" s="1"/>
      <c r="BC90" s="2"/>
      <c r="BD90" s="2"/>
      <c r="BE90" s="1"/>
      <c r="BF90" s="1"/>
      <c r="BG90" s="1"/>
      <c r="BH90" s="2"/>
      <c r="BI90" s="2"/>
      <c r="BJ90" s="1"/>
      <c r="BK90" s="1"/>
      <c r="BL90" s="1"/>
      <c r="BM90" s="2"/>
      <c r="BN90" s="2"/>
      <c r="BO90" s="1"/>
      <c r="BP90" s="1"/>
      <c r="BQ90" s="1"/>
      <c r="BR90" s="2"/>
      <c r="BS90" s="2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1"/>
      <c r="M91" s="1"/>
      <c r="N91" s="1"/>
      <c r="O91" s="2"/>
      <c r="P91" s="2"/>
      <c r="Q91" s="1"/>
      <c r="R91" s="1"/>
      <c r="S91" s="1"/>
      <c r="T91" s="2"/>
      <c r="U91" s="2"/>
      <c r="V91" s="1"/>
      <c r="W91" s="1"/>
      <c r="X91" s="1"/>
      <c r="Y91" s="2"/>
      <c r="Z91" s="2"/>
      <c r="AA91" s="1"/>
      <c r="AB91" s="1"/>
      <c r="AC91" s="1"/>
      <c r="AD91" s="2"/>
      <c r="AE91" s="2"/>
      <c r="AF91" s="1"/>
      <c r="AG91" s="1"/>
      <c r="AH91" s="1"/>
      <c r="AI91" s="2"/>
      <c r="AJ91" s="2"/>
      <c r="AK91" s="1"/>
      <c r="AL91" s="1"/>
      <c r="AM91" s="1"/>
      <c r="AN91" s="2"/>
      <c r="AO91" s="2"/>
      <c r="AP91" s="1"/>
      <c r="AQ91" s="1"/>
      <c r="AR91" s="1"/>
      <c r="AS91" s="2"/>
      <c r="AT91" s="2"/>
      <c r="AU91" s="1"/>
      <c r="AV91" s="1"/>
      <c r="AW91" s="1"/>
      <c r="AX91" s="2"/>
      <c r="AY91" s="2"/>
      <c r="AZ91" s="1"/>
      <c r="BA91" s="1"/>
      <c r="BB91" s="1"/>
      <c r="BC91" s="2"/>
      <c r="BD91" s="2"/>
      <c r="BE91" s="1"/>
      <c r="BF91" s="1"/>
      <c r="BG91" s="1"/>
      <c r="BH91" s="2"/>
      <c r="BI91" s="2"/>
      <c r="BJ91" s="1"/>
      <c r="BK91" s="1"/>
      <c r="BL91" s="1"/>
      <c r="BM91" s="2"/>
      <c r="BN91" s="2"/>
      <c r="BO91" s="1"/>
      <c r="BP91" s="1"/>
      <c r="BQ91" s="1"/>
      <c r="BR91" s="2"/>
      <c r="BS91" s="2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1"/>
      <c r="M92" s="1"/>
      <c r="N92" s="1"/>
      <c r="O92" s="2"/>
      <c r="P92" s="2"/>
      <c r="Q92" s="1"/>
      <c r="R92" s="1"/>
      <c r="S92" s="1"/>
      <c r="T92" s="2"/>
      <c r="U92" s="2"/>
      <c r="V92" s="1"/>
      <c r="W92" s="1"/>
      <c r="X92" s="1"/>
      <c r="Y92" s="2"/>
      <c r="Z92" s="2"/>
      <c r="AA92" s="1"/>
      <c r="AB92" s="1"/>
      <c r="AC92" s="1"/>
      <c r="AD92" s="2"/>
      <c r="AE92" s="2"/>
      <c r="AF92" s="1"/>
      <c r="AG92" s="1"/>
      <c r="AH92" s="1"/>
      <c r="AI92" s="2"/>
      <c r="AJ92" s="2"/>
      <c r="AK92" s="1"/>
      <c r="AL92" s="1"/>
      <c r="AM92" s="1"/>
      <c r="AN92" s="2"/>
      <c r="AO92" s="2"/>
      <c r="AP92" s="1"/>
      <c r="AQ92" s="1"/>
      <c r="AR92" s="1"/>
      <c r="AS92" s="2"/>
      <c r="AT92" s="2"/>
      <c r="AU92" s="1"/>
      <c r="AV92" s="1"/>
      <c r="AW92" s="1"/>
      <c r="AX92" s="2"/>
      <c r="AY92" s="2"/>
      <c r="AZ92" s="1"/>
      <c r="BA92" s="1"/>
      <c r="BB92" s="1"/>
      <c r="BC92" s="2"/>
      <c r="BD92" s="2"/>
      <c r="BE92" s="1"/>
      <c r="BF92" s="1"/>
      <c r="BG92" s="1"/>
      <c r="BH92" s="2"/>
      <c r="BI92" s="2"/>
      <c r="BJ92" s="1"/>
      <c r="BK92" s="1"/>
      <c r="BL92" s="1"/>
      <c r="BM92" s="2"/>
      <c r="BN92" s="2"/>
      <c r="BO92" s="1"/>
      <c r="BP92" s="1"/>
      <c r="BQ92" s="1"/>
      <c r="BR92" s="2"/>
      <c r="BS92" s="2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1"/>
      <c r="M93" s="1"/>
      <c r="N93" s="1"/>
      <c r="O93" s="2"/>
      <c r="P93" s="2"/>
      <c r="Q93" s="1"/>
      <c r="R93" s="1"/>
      <c r="S93" s="1"/>
      <c r="T93" s="2"/>
      <c r="U93" s="2"/>
      <c r="V93" s="1"/>
      <c r="W93" s="1"/>
      <c r="X93" s="1"/>
      <c r="Y93" s="2"/>
      <c r="Z93" s="2"/>
      <c r="AA93" s="1"/>
      <c r="AB93" s="1"/>
      <c r="AC93" s="1"/>
      <c r="AD93" s="2"/>
      <c r="AE93" s="2"/>
      <c r="AF93" s="1"/>
      <c r="AG93" s="1"/>
      <c r="AH93" s="1"/>
      <c r="AI93" s="2"/>
      <c r="AJ93" s="2"/>
      <c r="AK93" s="1"/>
      <c r="AL93" s="1"/>
      <c r="AM93" s="1"/>
      <c r="AN93" s="2"/>
      <c r="AO93" s="2"/>
      <c r="AP93" s="1"/>
      <c r="AQ93" s="1"/>
      <c r="AR93" s="1"/>
      <c r="AS93" s="2"/>
      <c r="AT93" s="2"/>
      <c r="AU93" s="1"/>
      <c r="AV93" s="1"/>
      <c r="AW93" s="1"/>
      <c r="AX93" s="2"/>
      <c r="AY93" s="2"/>
      <c r="AZ93" s="1"/>
      <c r="BA93" s="1"/>
      <c r="BB93" s="1"/>
      <c r="BC93" s="2"/>
      <c r="BD93" s="2"/>
      <c r="BE93" s="1"/>
      <c r="BF93" s="1"/>
      <c r="BG93" s="1"/>
      <c r="BH93" s="2"/>
      <c r="BI93" s="2"/>
      <c r="BJ93" s="1"/>
      <c r="BK93" s="1"/>
      <c r="BL93" s="1"/>
      <c r="BM93" s="2"/>
      <c r="BN93" s="2"/>
      <c r="BO93" s="1"/>
      <c r="BP93" s="1"/>
      <c r="BQ93" s="1"/>
      <c r="BR93" s="2"/>
      <c r="BS93" s="2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1"/>
      <c r="M94" s="1"/>
      <c r="N94" s="1"/>
      <c r="O94" s="2"/>
      <c r="P94" s="2"/>
      <c r="Q94" s="1"/>
      <c r="R94" s="1"/>
      <c r="S94" s="1"/>
      <c r="T94" s="2"/>
      <c r="U94" s="2"/>
      <c r="V94" s="1"/>
      <c r="W94" s="1"/>
      <c r="X94" s="1"/>
      <c r="Y94" s="2"/>
      <c r="Z94" s="2"/>
      <c r="AA94" s="1"/>
      <c r="AB94" s="1"/>
      <c r="AC94" s="1"/>
      <c r="AD94" s="2"/>
      <c r="AE94" s="2"/>
      <c r="AF94" s="1"/>
      <c r="AG94" s="1"/>
      <c r="AH94" s="1"/>
      <c r="AI94" s="2"/>
      <c r="AJ94" s="2"/>
      <c r="AK94" s="1"/>
      <c r="AL94" s="1"/>
      <c r="AM94" s="1"/>
      <c r="AN94" s="2"/>
      <c r="AO94" s="2"/>
      <c r="AP94" s="1"/>
      <c r="AQ94" s="1"/>
      <c r="AR94" s="1"/>
      <c r="AS94" s="2"/>
      <c r="AT94" s="2"/>
      <c r="AU94" s="1"/>
      <c r="AV94" s="1"/>
      <c r="AW94" s="1"/>
      <c r="AX94" s="2"/>
      <c r="AY94" s="2"/>
      <c r="AZ94" s="1"/>
      <c r="BA94" s="1"/>
      <c r="BB94" s="1"/>
      <c r="BC94" s="2"/>
      <c r="BD94" s="2"/>
      <c r="BE94" s="1"/>
      <c r="BF94" s="1"/>
      <c r="BG94" s="1"/>
      <c r="BH94" s="2"/>
      <c r="BI94" s="2"/>
      <c r="BJ94" s="1"/>
      <c r="BK94" s="1"/>
      <c r="BL94" s="1"/>
      <c r="BM94" s="2"/>
      <c r="BN94" s="2"/>
      <c r="BO94" s="1"/>
      <c r="BP94" s="1"/>
      <c r="BQ94" s="1"/>
      <c r="BR94" s="2"/>
      <c r="BS94" s="2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1"/>
      <c r="M95" s="1"/>
      <c r="N95" s="1"/>
      <c r="O95" s="2"/>
      <c r="P95" s="2"/>
      <c r="Q95" s="1"/>
      <c r="R95" s="1"/>
      <c r="S95" s="1"/>
      <c r="T95" s="2"/>
      <c r="U95" s="2"/>
      <c r="V95" s="1"/>
      <c r="W95" s="1"/>
      <c r="X95" s="1"/>
      <c r="Y95" s="2"/>
      <c r="Z95" s="2"/>
      <c r="AA95" s="1"/>
      <c r="AB95" s="1"/>
      <c r="AC95" s="1"/>
      <c r="AD95" s="2"/>
      <c r="AE95" s="2"/>
      <c r="AF95" s="1"/>
      <c r="AG95" s="1"/>
      <c r="AH95" s="1"/>
      <c r="AI95" s="2"/>
      <c r="AJ95" s="2"/>
      <c r="AK95" s="1"/>
      <c r="AL95" s="1"/>
      <c r="AM95" s="1"/>
      <c r="AN95" s="2"/>
      <c r="AO95" s="2"/>
      <c r="AP95" s="1"/>
      <c r="AQ95" s="1"/>
      <c r="AR95" s="1"/>
      <c r="AS95" s="2"/>
      <c r="AT95" s="2"/>
      <c r="AU95" s="1"/>
      <c r="AV95" s="1"/>
      <c r="AW95" s="1"/>
      <c r="AX95" s="2"/>
      <c r="AY95" s="2"/>
      <c r="AZ95" s="1"/>
      <c r="BA95" s="1"/>
      <c r="BB95" s="1"/>
      <c r="BC95" s="2"/>
      <c r="BD95" s="2"/>
      <c r="BE95" s="1"/>
      <c r="BF95" s="1"/>
      <c r="BG95" s="1"/>
      <c r="BH95" s="2"/>
      <c r="BI95" s="2"/>
      <c r="BJ95" s="1"/>
      <c r="BK95" s="1"/>
      <c r="BL95" s="1"/>
      <c r="BM95" s="2"/>
      <c r="BN95" s="2"/>
      <c r="BO95" s="1"/>
      <c r="BP95" s="1"/>
      <c r="BQ95" s="1"/>
      <c r="BR95" s="2"/>
      <c r="BS95" s="2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1"/>
      <c r="M96" s="1"/>
      <c r="N96" s="1"/>
      <c r="O96" s="2"/>
      <c r="P96" s="2"/>
      <c r="Q96" s="1"/>
      <c r="R96" s="1"/>
      <c r="S96" s="1"/>
      <c r="T96" s="2"/>
      <c r="U96" s="2"/>
      <c r="V96" s="1"/>
      <c r="W96" s="1"/>
      <c r="X96" s="1"/>
      <c r="Y96" s="2"/>
      <c r="Z96" s="2"/>
      <c r="AA96" s="1"/>
      <c r="AB96" s="1"/>
      <c r="AC96" s="1"/>
      <c r="AD96" s="2"/>
      <c r="AE96" s="2"/>
      <c r="AF96" s="1"/>
      <c r="AG96" s="1"/>
      <c r="AH96" s="1"/>
      <c r="AI96" s="2"/>
      <c r="AJ96" s="2"/>
      <c r="AK96" s="1"/>
      <c r="AL96" s="1"/>
      <c r="AM96" s="1"/>
      <c r="AN96" s="2"/>
      <c r="AO96" s="2"/>
      <c r="AP96" s="1"/>
      <c r="AQ96" s="1"/>
      <c r="AR96" s="1"/>
      <c r="AS96" s="2"/>
      <c r="AT96" s="2"/>
      <c r="AU96" s="1"/>
      <c r="AV96" s="1"/>
      <c r="AW96" s="1"/>
      <c r="AX96" s="2"/>
      <c r="AY96" s="2"/>
      <c r="AZ96" s="1"/>
      <c r="BA96" s="1"/>
      <c r="BB96" s="1"/>
      <c r="BC96" s="2"/>
      <c r="BD96" s="2"/>
      <c r="BE96" s="1"/>
      <c r="BF96" s="1"/>
      <c r="BG96" s="1"/>
      <c r="BH96" s="2"/>
      <c r="BI96" s="2"/>
      <c r="BJ96" s="1"/>
      <c r="BK96" s="1"/>
      <c r="BL96" s="1"/>
      <c r="BM96" s="2"/>
      <c r="BN96" s="2"/>
      <c r="BO96" s="1"/>
      <c r="BP96" s="1"/>
      <c r="BQ96" s="1"/>
      <c r="BR96" s="2"/>
      <c r="BS96" s="2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1"/>
      <c r="M97" s="1"/>
      <c r="N97" s="1"/>
      <c r="O97" s="2"/>
      <c r="P97" s="2"/>
      <c r="Q97" s="1"/>
      <c r="R97" s="1"/>
      <c r="S97" s="1"/>
      <c r="T97" s="2"/>
      <c r="U97" s="2"/>
      <c r="V97" s="1"/>
      <c r="W97" s="1"/>
      <c r="X97" s="1"/>
      <c r="Y97" s="2"/>
      <c r="Z97" s="2"/>
      <c r="AA97" s="1"/>
      <c r="AB97" s="1"/>
      <c r="AC97" s="1"/>
      <c r="AD97" s="2"/>
      <c r="AE97" s="2"/>
      <c r="AF97" s="1"/>
      <c r="AG97" s="1"/>
      <c r="AH97" s="1"/>
      <c r="AI97" s="2"/>
      <c r="AJ97" s="2"/>
      <c r="AK97" s="1"/>
      <c r="AL97" s="1"/>
      <c r="AM97" s="1"/>
      <c r="AN97" s="2"/>
      <c r="AO97" s="2"/>
      <c r="AP97" s="1"/>
      <c r="AQ97" s="1"/>
      <c r="AR97" s="1"/>
      <c r="AS97" s="2"/>
      <c r="AT97" s="2"/>
      <c r="AU97" s="1"/>
      <c r="AV97" s="1"/>
      <c r="AW97" s="1"/>
      <c r="AX97" s="2"/>
      <c r="AY97" s="2"/>
      <c r="AZ97" s="1"/>
      <c r="BA97" s="1"/>
      <c r="BB97" s="1"/>
      <c r="BC97" s="2"/>
      <c r="BD97" s="2"/>
      <c r="BE97" s="1"/>
      <c r="BF97" s="1"/>
      <c r="BG97" s="1"/>
      <c r="BH97" s="2"/>
      <c r="BI97" s="2"/>
      <c r="BJ97" s="1"/>
      <c r="BK97" s="1"/>
      <c r="BL97" s="1"/>
      <c r="BM97" s="2"/>
      <c r="BN97" s="2"/>
      <c r="BO97" s="1"/>
      <c r="BP97" s="1"/>
      <c r="BQ97" s="1"/>
      <c r="BR97" s="2"/>
      <c r="BS97" s="2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1"/>
      <c r="M98" s="1"/>
      <c r="N98" s="1"/>
      <c r="O98" s="2"/>
      <c r="P98" s="2"/>
      <c r="Q98" s="1"/>
      <c r="R98" s="1"/>
      <c r="S98" s="1"/>
      <c r="T98" s="2"/>
      <c r="U98" s="2"/>
      <c r="V98" s="1"/>
      <c r="W98" s="1"/>
      <c r="X98" s="1"/>
      <c r="Y98" s="2"/>
      <c r="Z98" s="2"/>
      <c r="AA98" s="1"/>
      <c r="AB98" s="1"/>
      <c r="AC98" s="1"/>
      <c r="AD98" s="2"/>
      <c r="AE98" s="2"/>
      <c r="AF98" s="1"/>
      <c r="AG98" s="1"/>
      <c r="AH98" s="1"/>
      <c r="AI98" s="2"/>
      <c r="AJ98" s="2"/>
      <c r="AK98" s="1"/>
      <c r="AL98" s="1"/>
      <c r="AM98" s="1"/>
      <c r="AN98" s="2"/>
      <c r="AO98" s="2"/>
      <c r="AP98" s="1"/>
      <c r="AQ98" s="1"/>
      <c r="AR98" s="1"/>
      <c r="AS98" s="2"/>
      <c r="AT98" s="2"/>
      <c r="AU98" s="1"/>
      <c r="AV98" s="1"/>
      <c r="AW98" s="1"/>
      <c r="AX98" s="2"/>
      <c r="AY98" s="2"/>
      <c r="AZ98" s="1"/>
      <c r="BA98" s="1"/>
      <c r="BB98" s="1"/>
      <c r="BC98" s="2"/>
      <c r="BD98" s="2"/>
      <c r="BE98" s="1"/>
      <c r="BF98" s="1"/>
      <c r="BG98" s="1"/>
      <c r="BH98" s="2"/>
      <c r="BI98" s="2"/>
      <c r="BJ98" s="1"/>
      <c r="BK98" s="1"/>
      <c r="BL98" s="1"/>
      <c r="BM98" s="2"/>
      <c r="BN98" s="2"/>
      <c r="BO98" s="1"/>
      <c r="BP98" s="1"/>
      <c r="BQ98" s="1"/>
      <c r="BR98" s="2"/>
      <c r="BS98" s="2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1"/>
      <c r="M99" s="1"/>
      <c r="N99" s="1"/>
      <c r="O99" s="2"/>
      <c r="P99" s="2"/>
      <c r="Q99" s="1"/>
      <c r="R99" s="1"/>
      <c r="S99" s="1"/>
      <c r="T99" s="2"/>
      <c r="U99" s="2"/>
      <c r="V99" s="1"/>
      <c r="W99" s="1"/>
      <c r="X99" s="1"/>
      <c r="Y99" s="2"/>
      <c r="Z99" s="2"/>
      <c r="AA99" s="1"/>
      <c r="AB99" s="1"/>
      <c r="AC99" s="1"/>
      <c r="AD99" s="2"/>
      <c r="AE99" s="2"/>
      <c r="AF99" s="1"/>
      <c r="AG99" s="1"/>
      <c r="AH99" s="1"/>
      <c r="AI99" s="2"/>
      <c r="AJ99" s="2"/>
      <c r="AK99" s="1"/>
      <c r="AL99" s="1"/>
      <c r="AM99" s="1"/>
      <c r="AN99" s="2"/>
      <c r="AO99" s="2"/>
      <c r="AP99" s="1"/>
      <c r="AQ99" s="1"/>
      <c r="AR99" s="1"/>
      <c r="AS99" s="2"/>
      <c r="AT99" s="2"/>
      <c r="AU99" s="1"/>
      <c r="AV99" s="1"/>
      <c r="AW99" s="1"/>
      <c r="AX99" s="2"/>
      <c r="AY99" s="2"/>
      <c r="AZ99" s="1"/>
      <c r="BA99" s="1"/>
      <c r="BB99" s="1"/>
      <c r="BC99" s="2"/>
      <c r="BD99" s="2"/>
      <c r="BE99" s="1"/>
      <c r="BF99" s="1"/>
      <c r="BG99" s="1"/>
      <c r="BH99" s="2"/>
      <c r="BI99" s="2"/>
      <c r="BJ99" s="1"/>
      <c r="BK99" s="1"/>
      <c r="BL99" s="1"/>
      <c r="BM99" s="2"/>
      <c r="BN99" s="2"/>
      <c r="BO99" s="1"/>
      <c r="BP99" s="1"/>
      <c r="BQ99" s="1"/>
      <c r="BR99" s="2"/>
      <c r="BS99" s="2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1"/>
      <c r="M100" s="1"/>
      <c r="N100" s="1"/>
      <c r="O100" s="2"/>
      <c r="P100" s="2"/>
      <c r="Q100" s="1"/>
      <c r="R100" s="1"/>
      <c r="S100" s="1"/>
      <c r="T100" s="2"/>
      <c r="U100" s="2"/>
      <c r="V100" s="1"/>
      <c r="W100" s="1"/>
      <c r="X100" s="1"/>
      <c r="Y100" s="2"/>
      <c r="Z100" s="2"/>
      <c r="AA100" s="1"/>
      <c r="AB100" s="1"/>
      <c r="AC100" s="1"/>
      <c r="AD100" s="2"/>
      <c r="AE100" s="2"/>
      <c r="AF100" s="1"/>
      <c r="AG100" s="1"/>
      <c r="AH100" s="1"/>
      <c r="AI100" s="2"/>
      <c r="AJ100" s="2"/>
      <c r="AK100" s="1"/>
      <c r="AL100" s="1"/>
      <c r="AM100" s="1"/>
      <c r="AN100" s="2"/>
      <c r="AO100" s="2"/>
      <c r="AP100" s="1"/>
      <c r="AQ100" s="1"/>
      <c r="AR100" s="1"/>
      <c r="AS100" s="2"/>
      <c r="AT100" s="2"/>
      <c r="AU100" s="1"/>
      <c r="AV100" s="1"/>
      <c r="AW100" s="1"/>
      <c r="AX100" s="2"/>
      <c r="AY100" s="2"/>
      <c r="AZ100" s="1"/>
      <c r="BA100" s="1"/>
      <c r="BB100" s="1"/>
      <c r="BC100" s="2"/>
      <c r="BD100" s="2"/>
      <c r="BE100" s="1"/>
      <c r="BF100" s="1"/>
      <c r="BG100" s="1"/>
      <c r="BH100" s="2"/>
      <c r="BI100" s="2"/>
      <c r="BJ100" s="1"/>
      <c r="BK100" s="1"/>
      <c r="BL100" s="1"/>
      <c r="BM100" s="2"/>
      <c r="BN100" s="2"/>
      <c r="BO100" s="1"/>
      <c r="BP100" s="1"/>
      <c r="BQ100" s="1"/>
      <c r="BR100" s="2"/>
      <c r="BS100" s="2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1"/>
      <c r="M101" s="1"/>
      <c r="N101" s="1"/>
      <c r="O101" s="2"/>
      <c r="P101" s="2"/>
      <c r="Q101" s="1"/>
      <c r="R101" s="1"/>
      <c r="S101" s="1"/>
      <c r="T101" s="2"/>
      <c r="U101" s="2"/>
      <c r="V101" s="1"/>
      <c r="W101" s="1"/>
      <c r="X101" s="1"/>
      <c r="Y101" s="2"/>
      <c r="Z101" s="2"/>
      <c r="AA101" s="1"/>
      <c r="AB101" s="1"/>
      <c r="AC101" s="1"/>
      <c r="AD101" s="2"/>
      <c r="AE101" s="2"/>
      <c r="AF101" s="1"/>
      <c r="AG101" s="1"/>
      <c r="AH101" s="1"/>
      <c r="AI101" s="2"/>
      <c r="AJ101" s="2"/>
      <c r="AK101" s="1"/>
      <c r="AL101" s="1"/>
      <c r="AM101" s="1"/>
      <c r="AN101" s="2"/>
      <c r="AO101" s="2"/>
      <c r="AP101" s="1"/>
      <c r="AQ101" s="1"/>
      <c r="AR101" s="1"/>
      <c r="AS101" s="2"/>
      <c r="AT101" s="2"/>
      <c r="AU101" s="1"/>
      <c r="AV101" s="1"/>
      <c r="AW101" s="1"/>
      <c r="AX101" s="2"/>
      <c r="AY101" s="2"/>
      <c r="AZ101" s="1"/>
      <c r="BA101" s="1"/>
      <c r="BB101" s="1"/>
      <c r="BC101" s="2"/>
      <c r="BD101" s="2"/>
      <c r="BE101" s="1"/>
      <c r="BF101" s="1"/>
      <c r="BG101" s="1"/>
      <c r="BH101" s="2"/>
      <c r="BI101" s="2"/>
      <c r="BJ101" s="1"/>
      <c r="BK101" s="1"/>
      <c r="BL101" s="1"/>
      <c r="BM101" s="2"/>
      <c r="BN101" s="2"/>
      <c r="BO101" s="1"/>
      <c r="BP101" s="1"/>
      <c r="BQ101" s="1"/>
      <c r="BR101" s="2"/>
      <c r="BS101" s="2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1"/>
      <c r="M102" s="1"/>
      <c r="N102" s="1"/>
      <c r="O102" s="2"/>
      <c r="P102" s="2"/>
      <c r="Q102" s="1"/>
      <c r="R102" s="1"/>
      <c r="S102" s="1"/>
      <c r="T102" s="2"/>
      <c r="U102" s="2"/>
      <c r="V102" s="1"/>
      <c r="W102" s="1"/>
      <c r="X102" s="1"/>
      <c r="Y102" s="2"/>
      <c r="Z102" s="2"/>
      <c r="AA102" s="1"/>
      <c r="AB102" s="1"/>
      <c r="AC102" s="1"/>
      <c r="AD102" s="2"/>
      <c r="AE102" s="2"/>
      <c r="AF102" s="1"/>
      <c r="AG102" s="1"/>
      <c r="AH102" s="1"/>
      <c r="AI102" s="2"/>
      <c r="AJ102" s="2"/>
      <c r="AK102" s="1"/>
      <c r="AL102" s="1"/>
      <c r="AM102" s="1"/>
      <c r="AN102" s="2"/>
      <c r="AO102" s="2"/>
      <c r="AP102" s="1"/>
      <c r="AQ102" s="1"/>
      <c r="AR102" s="1"/>
      <c r="AS102" s="2"/>
      <c r="AT102" s="2"/>
      <c r="AU102" s="1"/>
      <c r="AV102" s="1"/>
      <c r="AW102" s="1"/>
      <c r="AX102" s="2"/>
      <c r="AY102" s="2"/>
      <c r="AZ102" s="1"/>
      <c r="BA102" s="1"/>
      <c r="BB102" s="1"/>
      <c r="BC102" s="2"/>
      <c r="BD102" s="2"/>
      <c r="BE102" s="1"/>
      <c r="BF102" s="1"/>
      <c r="BG102" s="1"/>
      <c r="BH102" s="2"/>
      <c r="BI102" s="2"/>
      <c r="BJ102" s="1"/>
      <c r="BK102" s="1"/>
      <c r="BL102" s="1"/>
      <c r="BM102" s="2"/>
      <c r="BN102" s="2"/>
      <c r="BO102" s="1"/>
      <c r="BP102" s="1"/>
      <c r="BQ102" s="1"/>
      <c r="BR102" s="2"/>
      <c r="BS102" s="2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1"/>
      <c r="M103" s="1"/>
      <c r="N103" s="1"/>
      <c r="O103" s="2"/>
      <c r="P103" s="2"/>
      <c r="Q103" s="1"/>
      <c r="R103" s="1"/>
      <c r="S103" s="1"/>
      <c r="T103" s="2"/>
      <c r="U103" s="2"/>
      <c r="V103" s="1"/>
      <c r="W103" s="1"/>
      <c r="X103" s="1"/>
      <c r="Y103" s="2"/>
      <c r="Z103" s="2"/>
      <c r="AA103" s="1"/>
      <c r="AB103" s="1"/>
      <c r="AC103" s="1"/>
      <c r="AD103" s="2"/>
      <c r="AE103" s="2"/>
      <c r="AF103" s="1"/>
      <c r="AG103" s="1"/>
      <c r="AH103" s="1"/>
      <c r="AI103" s="2"/>
      <c r="AJ103" s="2"/>
      <c r="AK103" s="1"/>
      <c r="AL103" s="1"/>
      <c r="AM103" s="1"/>
      <c r="AN103" s="2"/>
      <c r="AO103" s="2"/>
      <c r="AP103" s="1"/>
      <c r="AQ103" s="1"/>
      <c r="AR103" s="1"/>
      <c r="AS103" s="2"/>
      <c r="AT103" s="2"/>
      <c r="AU103" s="1"/>
      <c r="AV103" s="1"/>
      <c r="AW103" s="1"/>
      <c r="AX103" s="2"/>
      <c r="AY103" s="2"/>
      <c r="AZ103" s="1"/>
      <c r="BA103" s="1"/>
      <c r="BB103" s="1"/>
      <c r="BC103" s="2"/>
      <c r="BD103" s="2"/>
      <c r="BE103" s="1"/>
      <c r="BF103" s="1"/>
      <c r="BG103" s="1"/>
      <c r="BH103" s="2"/>
      <c r="BI103" s="2"/>
      <c r="BJ103" s="1"/>
      <c r="BK103" s="1"/>
      <c r="BL103" s="1"/>
      <c r="BM103" s="2"/>
      <c r="BN103" s="2"/>
      <c r="BO103" s="1"/>
      <c r="BP103" s="1"/>
      <c r="BQ103" s="1"/>
      <c r="BR103" s="2"/>
      <c r="BS103" s="2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1"/>
      <c r="M104" s="1"/>
      <c r="N104" s="1"/>
      <c r="O104" s="2"/>
      <c r="P104" s="2"/>
      <c r="Q104" s="1"/>
      <c r="R104" s="1"/>
      <c r="S104" s="1"/>
      <c r="T104" s="2"/>
      <c r="U104" s="2"/>
      <c r="V104" s="1"/>
      <c r="W104" s="1"/>
      <c r="X104" s="1"/>
      <c r="Y104" s="2"/>
      <c r="Z104" s="2"/>
      <c r="AA104" s="1"/>
      <c r="AB104" s="1"/>
      <c r="AC104" s="1"/>
      <c r="AD104" s="2"/>
      <c r="AE104" s="2"/>
      <c r="AF104" s="1"/>
      <c r="AG104" s="1"/>
      <c r="AH104" s="1"/>
      <c r="AI104" s="2"/>
      <c r="AJ104" s="2"/>
      <c r="AK104" s="1"/>
      <c r="AL104" s="1"/>
      <c r="AM104" s="1"/>
      <c r="AN104" s="2"/>
      <c r="AO104" s="2"/>
      <c r="AP104" s="1"/>
      <c r="AQ104" s="1"/>
      <c r="AR104" s="1"/>
      <c r="AS104" s="2"/>
      <c r="AT104" s="2"/>
      <c r="AU104" s="1"/>
      <c r="AV104" s="1"/>
      <c r="AW104" s="1"/>
      <c r="AX104" s="2"/>
      <c r="AY104" s="2"/>
      <c r="AZ104" s="1"/>
      <c r="BA104" s="1"/>
      <c r="BB104" s="1"/>
      <c r="BC104" s="2"/>
      <c r="BD104" s="2"/>
      <c r="BE104" s="1"/>
      <c r="BF104" s="1"/>
      <c r="BG104" s="1"/>
      <c r="BH104" s="2"/>
      <c r="BI104" s="2"/>
      <c r="BJ104" s="1"/>
      <c r="BK104" s="1"/>
      <c r="BL104" s="1"/>
      <c r="BM104" s="2"/>
      <c r="BN104" s="2"/>
      <c r="BO104" s="1"/>
      <c r="BP104" s="1"/>
      <c r="BQ104" s="1"/>
      <c r="BR104" s="2"/>
      <c r="BS104" s="2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1"/>
      <c r="M105" s="1"/>
      <c r="N105" s="1"/>
      <c r="O105" s="2"/>
      <c r="P105" s="2"/>
      <c r="Q105" s="1"/>
      <c r="R105" s="1"/>
      <c r="S105" s="1"/>
      <c r="T105" s="2"/>
      <c r="U105" s="2"/>
      <c r="V105" s="1"/>
      <c r="W105" s="1"/>
      <c r="X105" s="1"/>
      <c r="Y105" s="2"/>
      <c r="Z105" s="2"/>
      <c r="AA105" s="1"/>
      <c r="AB105" s="1"/>
      <c r="AC105" s="1"/>
      <c r="AD105" s="2"/>
      <c r="AE105" s="2"/>
      <c r="AF105" s="1"/>
      <c r="AG105" s="1"/>
      <c r="AH105" s="1"/>
      <c r="AI105" s="2"/>
      <c r="AJ105" s="2"/>
      <c r="AK105" s="1"/>
      <c r="AL105" s="1"/>
      <c r="AM105" s="1"/>
      <c r="AN105" s="2"/>
      <c r="AO105" s="2"/>
      <c r="AP105" s="1"/>
      <c r="AQ105" s="1"/>
      <c r="AR105" s="1"/>
      <c r="AS105" s="2"/>
      <c r="AT105" s="2"/>
      <c r="AU105" s="1"/>
      <c r="AV105" s="1"/>
      <c r="AW105" s="1"/>
      <c r="AX105" s="2"/>
      <c r="AY105" s="2"/>
      <c r="AZ105" s="1"/>
      <c r="BA105" s="1"/>
      <c r="BB105" s="1"/>
      <c r="BC105" s="2"/>
      <c r="BD105" s="2"/>
      <c r="BE105" s="1"/>
      <c r="BF105" s="1"/>
      <c r="BG105" s="1"/>
      <c r="BH105" s="2"/>
      <c r="BI105" s="2"/>
      <c r="BJ105" s="1"/>
      <c r="BK105" s="1"/>
      <c r="BL105" s="1"/>
      <c r="BM105" s="2"/>
      <c r="BN105" s="2"/>
      <c r="BO105" s="1"/>
      <c r="BP105" s="1"/>
      <c r="BQ105" s="1"/>
      <c r="BR105" s="2"/>
      <c r="BS105" s="2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1"/>
      <c r="M106" s="1"/>
      <c r="N106" s="1"/>
      <c r="O106" s="2"/>
      <c r="P106" s="2"/>
      <c r="Q106" s="1"/>
      <c r="R106" s="1"/>
      <c r="S106" s="1"/>
      <c r="T106" s="2"/>
      <c r="U106" s="2"/>
      <c r="V106" s="1"/>
      <c r="W106" s="1"/>
      <c r="X106" s="1"/>
      <c r="Y106" s="2"/>
      <c r="Z106" s="2"/>
      <c r="AA106" s="1"/>
      <c r="AB106" s="1"/>
      <c r="AC106" s="1"/>
      <c r="AD106" s="2"/>
      <c r="AE106" s="2"/>
      <c r="AF106" s="1"/>
      <c r="AG106" s="1"/>
      <c r="AH106" s="1"/>
      <c r="AI106" s="2"/>
      <c r="AJ106" s="2"/>
      <c r="AK106" s="1"/>
      <c r="AL106" s="1"/>
      <c r="AM106" s="1"/>
      <c r="AN106" s="2"/>
      <c r="AO106" s="2"/>
      <c r="AP106" s="1"/>
      <c r="AQ106" s="1"/>
      <c r="AR106" s="1"/>
      <c r="AS106" s="2"/>
      <c r="AT106" s="2"/>
      <c r="AU106" s="1"/>
      <c r="AV106" s="1"/>
      <c r="AW106" s="1"/>
      <c r="AX106" s="2"/>
      <c r="AY106" s="2"/>
      <c r="AZ106" s="1"/>
      <c r="BA106" s="1"/>
      <c r="BB106" s="1"/>
      <c r="BC106" s="2"/>
      <c r="BD106" s="2"/>
      <c r="BE106" s="1"/>
      <c r="BF106" s="1"/>
      <c r="BG106" s="1"/>
      <c r="BH106" s="2"/>
      <c r="BI106" s="2"/>
      <c r="BJ106" s="1"/>
      <c r="BK106" s="1"/>
      <c r="BL106" s="1"/>
      <c r="BM106" s="2"/>
      <c r="BN106" s="2"/>
      <c r="BO106" s="1"/>
      <c r="BP106" s="1"/>
      <c r="BQ106" s="1"/>
      <c r="BR106" s="2"/>
      <c r="BS106" s="2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1"/>
      <c r="M107" s="1"/>
      <c r="N107" s="1"/>
      <c r="O107" s="2"/>
      <c r="P107" s="2"/>
      <c r="Q107" s="1"/>
      <c r="R107" s="1"/>
      <c r="S107" s="1"/>
      <c r="T107" s="2"/>
      <c r="U107" s="2"/>
      <c r="V107" s="1"/>
      <c r="W107" s="1"/>
      <c r="X107" s="1"/>
      <c r="Y107" s="2"/>
      <c r="Z107" s="2"/>
      <c r="AA107" s="1"/>
      <c r="AB107" s="1"/>
      <c r="AC107" s="1"/>
      <c r="AD107" s="2"/>
      <c r="AE107" s="2"/>
      <c r="AF107" s="1"/>
      <c r="AG107" s="1"/>
      <c r="AH107" s="1"/>
      <c r="AI107" s="2"/>
      <c r="AJ107" s="2"/>
      <c r="AK107" s="1"/>
      <c r="AL107" s="1"/>
      <c r="AM107" s="1"/>
      <c r="AN107" s="2"/>
      <c r="AO107" s="2"/>
      <c r="AP107" s="1"/>
      <c r="AQ107" s="1"/>
      <c r="AR107" s="1"/>
      <c r="AS107" s="2"/>
      <c r="AT107" s="2"/>
      <c r="AU107" s="1"/>
      <c r="AV107" s="1"/>
      <c r="AW107" s="1"/>
      <c r="AX107" s="2"/>
      <c r="AY107" s="2"/>
      <c r="AZ107" s="1"/>
      <c r="BA107" s="1"/>
      <c r="BB107" s="1"/>
      <c r="BC107" s="2"/>
      <c r="BD107" s="2"/>
      <c r="BE107" s="1"/>
      <c r="BF107" s="1"/>
      <c r="BG107" s="1"/>
      <c r="BH107" s="2"/>
      <c r="BI107" s="2"/>
      <c r="BJ107" s="1"/>
      <c r="BK107" s="1"/>
      <c r="BL107" s="1"/>
      <c r="BM107" s="2"/>
      <c r="BN107" s="2"/>
      <c r="BO107" s="1"/>
      <c r="BP107" s="1"/>
      <c r="BQ107" s="1"/>
      <c r="BR107" s="2"/>
      <c r="BS107" s="2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1"/>
      <c r="M108" s="1"/>
      <c r="N108" s="1"/>
      <c r="O108" s="2"/>
      <c r="P108" s="2"/>
      <c r="Q108" s="1"/>
      <c r="R108" s="1"/>
      <c r="S108" s="1"/>
      <c r="T108" s="2"/>
      <c r="U108" s="2"/>
      <c r="V108" s="1"/>
      <c r="W108" s="1"/>
      <c r="X108" s="1"/>
      <c r="Y108" s="2"/>
      <c r="Z108" s="2"/>
      <c r="AA108" s="1"/>
      <c r="AB108" s="1"/>
      <c r="AC108" s="1"/>
      <c r="AD108" s="2"/>
      <c r="AE108" s="2"/>
      <c r="AF108" s="1"/>
      <c r="AG108" s="1"/>
      <c r="AH108" s="1"/>
      <c r="AI108" s="2"/>
      <c r="AJ108" s="2"/>
      <c r="AK108" s="1"/>
      <c r="AL108" s="1"/>
      <c r="AM108" s="1"/>
      <c r="AN108" s="2"/>
      <c r="AO108" s="2"/>
      <c r="AP108" s="1"/>
      <c r="AQ108" s="1"/>
      <c r="AR108" s="1"/>
      <c r="AS108" s="2"/>
      <c r="AT108" s="2"/>
      <c r="AU108" s="1"/>
      <c r="AV108" s="1"/>
      <c r="AW108" s="1"/>
      <c r="AX108" s="2"/>
      <c r="AY108" s="2"/>
      <c r="AZ108" s="1"/>
      <c r="BA108" s="1"/>
      <c r="BB108" s="1"/>
      <c r="BC108" s="2"/>
      <c r="BD108" s="2"/>
      <c r="BE108" s="1"/>
      <c r="BF108" s="1"/>
      <c r="BG108" s="1"/>
      <c r="BH108" s="2"/>
      <c r="BI108" s="2"/>
      <c r="BJ108" s="1"/>
      <c r="BK108" s="1"/>
      <c r="BL108" s="1"/>
      <c r="BM108" s="2"/>
      <c r="BN108" s="2"/>
      <c r="BO108" s="1"/>
      <c r="BP108" s="1"/>
      <c r="BQ108" s="1"/>
      <c r="BR108" s="2"/>
      <c r="BS108" s="2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1"/>
      <c r="M109" s="1"/>
      <c r="N109" s="1"/>
      <c r="O109" s="2"/>
      <c r="P109" s="2"/>
      <c r="Q109" s="1"/>
      <c r="R109" s="1"/>
      <c r="S109" s="1"/>
      <c r="T109" s="2"/>
      <c r="U109" s="2"/>
      <c r="V109" s="1"/>
      <c r="W109" s="1"/>
      <c r="X109" s="1"/>
      <c r="Y109" s="2"/>
      <c r="Z109" s="2"/>
      <c r="AA109" s="1"/>
      <c r="AB109" s="1"/>
      <c r="AC109" s="1"/>
      <c r="AD109" s="2"/>
      <c r="AE109" s="2"/>
      <c r="AF109" s="1"/>
      <c r="AG109" s="1"/>
      <c r="AH109" s="1"/>
      <c r="AI109" s="2"/>
      <c r="AJ109" s="2"/>
      <c r="AK109" s="1"/>
      <c r="AL109" s="1"/>
      <c r="AM109" s="1"/>
      <c r="AN109" s="2"/>
      <c r="AO109" s="2"/>
      <c r="AP109" s="1"/>
      <c r="AQ109" s="1"/>
      <c r="AR109" s="1"/>
      <c r="AS109" s="2"/>
      <c r="AT109" s="2"/>
      <c r="AU109" s="1"/>
      <c r="AV109" s="1"/>
      <c r="AW109" s="1"/>
      <c r="AX109" s="2"/>
      <c r="AY109" s="2"/>
      <c r="AZ109" s="1"/>
      <c r="BA109" s="1"/>
      <c r="BB109" s="1"/>
      <c r="BC109" s="2"/>
      <c r="BD109" s="2"/>
      <c r="BE109" s="1"/>
      <c r="BF109" s="1"/>
      <c r="BG109" s="1"/>
      <c r="BH109" s="2"/>
      <c r="BI109" s="2"/>
      <c r="BJ109" s="1"/>
      <c r="BK109" s="1"/>
      <c r="BL109" s="1"/>
      <c r="BM109" s="2"/>
      <c r="BN109" s="2"/>
      <c r="BO109" s="1"/>
      <c r="BP109" s="1"/>
      <c r="BQ109" s="1"/>
      <c r="BR109" s="2"/>
      <c r="BS109" s="2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1"/>
      <c r="M110" s="1"/>
      <c r="N110" s="1"/>
      <c r="O110" s="2"/>
      <c r="P110" s="2"/>
      <c r="Q110" s="1"/>
      <c r="R110" s="1"/>
      <c r="S110" s="1"/>
      <c r="T110" s="2"/>
      <c r="U110" s="2"/>
      <c r="V110" s="1"/>
      <c r="W110" s="1"/>
      <c r="X110" s="1"/>
      <c r="Y110" s="2"/>
      <c r="Z110" s="2"/>
      <c r="AA110" s="1"/>
      <c r="AB110" s="1"/>
      <c r="AC110" s="1"/>
      <c r="AD110" s="2"/>
      <c r="AE110" s="2"/>
      <c r="AF110" s="1"/>
      <c r="AG110" s="1"/>
      <c r="AH110" s="1"/>
      <c r="AI110" s="2"/>
      <c r="AJ110" s="2"/>
      <c r="AK110" s="1"/>
      <c r="AL110" s="1"/>
      <c r="AM110" s="1"/>
      <c r="AN110" s="2"/>
      <c r="AO110" s="2"/>
      <c r="AP110" s="1"/>
      <c r="AQ110" s="1"/>
      <c r="AR110" s="1"/>
      <c r="AS110" s="2"/>
      <c r="AT110" s="2"/>
      <c r="AU110" s="1"/>
      <c r="AV110" s="1"/>
      <c r="AW110" s="1"/>
      <c r="AX110" s="2"/>
      <c r="AY110" s="2"/>
      <c r="AZ110" s="1"/>
      <c r="BA110" s="1"/>
      <c r="BB110" s="1"/>
      <c r="BC110" s="2"/>
      <c r="BD110" s="2"/>
      <c r="BE110" s="1"/>
      <c r="BF110" s="1"/>
      <c r="BG110" s="1"/>
      <c r="BH110" s="2"/>
      <c r="BI110" s="2"/>
      <c r="BJ110" s="1"/>
      <c r="BK110" s="1"/>
      <c r="BL110" s="1"/>
      <c r="BM110" s="2"/>
      <c r="BN110" s="2"/>
      <c r="BO110" s="1"/>
      <c r="BP110" s="1"/>
      <c r="BQ110" s="1"/>
      <c r="BR110" s="2"/>
      <c r="BS110" s="2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1"/>
      <c r="M111" s="1"/>
      <c r="N111" s="1"/>
      <c r="O111" s="2"/>
      <c r="P111" s="2"/>
      <c r="Q111" s="1"/>
      <c r="R111" s="1"/>
      <c r="S111" s="1"/>
      <c r="T111" s="2"/>
      <c r="U111" s="2"/>
      <c r="V111" s="1"/>
      <c r="W111" s="1"/>
      <c r="X111" s="1"/>
      <c r="Y111" s="2"/>
      <c r="Z111" s="2"/>
      <c r="AA111" s="1"/>
      <c r="AB111" s="1"/>
      <c r="AC111" s="1"/>
      <c r="AD111" s="2"/>
      <c r="AE111" s="2"/>
      <c r="AF111" s="1"/>
      <c r="AG111" s="1"/>
      <c r="AH111" s="1"/>
      <c r="AI111" s="2"/>
      <c r="AJ111" s="2"/>
      <c r="AK111" s="1"/>
      <c r="AL111" s="1"/>
      <c r="AM111" s="1"/>
      <c r="AN111" s="2"/>
      <c r="AO111" s="2"/>
      <c r="AP111" s="1"/>
      <c r="AQ111" s="1"/>
      <c r="AR111" s="1"/>
      <c r="AS111" s="2"/>
      <c r="AT111" s="2"/>
      <c r="AU111" s="1"/>
      <c r="AV111" s="1"/>
      <c r="AW111" s="1"/>
      <c r="AX111" s="2"/>
      <c r="AY111" s="2"/>
      <c r="AZ111" s="1"/>
      <c r="BA111" s="1"/>
      <c r="BB111" s="1"/>
      <c r="BC111" s="2"/>
      <c r="BD111" s="2"/>
      <c r="BE111" s="1"/>
      <c r="BF111" s="1"/>
      <c r="BG111" s="1"/>
      <c r="BH111" s="2"/>
      <c r="BI111" s="2"/>
      <c r="BJ111" s="1"/>
      <c r="BK111" s="1"/>
      <c r="BL111" s="1"/>
      <c r="BM111" s="2"/>
      <c r="BN111" s="2"/>
      <c r="BO111" s="1"/>
      <c r="BP111" s="1"/>
      <c r="BQ111" s="1"/>
      <c r="BR111" s="2"/>
      <c r="BS111" s="2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1"/>
      <c r="M112" s="1"/>
      <c r="N112" s="1"/>
      <c r="O112" s="2"/>
      <c r="P112" s="2"/>
      <c r="Q112" s="1"/>
      <c r="R112" s="1"/>
      <c r="S112" s="1"/>
      <c r="T112" s="2"/>
      <c r="U112" s="2"/>
      <c r="V112" s="1"/>
      <c r="W112" s="1"/>
      <c r="X112" s="1"/>
      <c r="Y112" s="2"/>
      <c r="Z112" s="2"/>
      <c r="AA112" s="1"/>
      <c r="AB112" s="1"/>
      <c r="AC112" s="1"/>
      <c r="AD112" s="2"/>
      <c r="AE112" s="2"/>
      <c r="AF112" s="1"/>
      <c r="AG112" s="1"/>
      <c r="AH112" s="1"/>
      <c r="AI112" s="2"/>
      <c r="AJ112" s="2"/>
      <c r="AK112" s="1"/>
      <c r="AL112" s="1"/>
      <c r="AM112" s="1"/>
      <c r="AN112" s="2"/>
      <c r="AO112" s="2"/>
      <c r="AP112" s="1"/>
      <c r="AQ112" s="1"/>
      <c r="AR112" s="1"/>
      <c r="AS112" s="2"/>
      <c r="AT112" s="2"/>
      <c r="AU112" s="1"/>
      <c r="AV112" s="1"/>
      <c r="AW112" s="1"/>
      <c r="AX112" s="2"/>
      <c r="AY112" s="2"/>
      <c r="AZ112" s="1"/>
      <c r="BA112" s="1"/>
      <c r="BB112" s="1"/>
      <c r="BC112" s="2"/>
      <c r="BD112" s="2"/>
      <c r="BE112" s="1"/>
      <c r="BF112" s="1"/>
      <c r="BG112" s="1"/>
      <c r="BH112" s="2"/>
      <c r="BI112" s="2"/>
      <c r="BJ112" s="1"/>
      <c r="BK112" s="1"/>
      <c r="BL112" s="1"/>
      <c r="BM112" s="2"/>
      <c r="BN112" s="2"/>
      <c r="BO112" s="1"/>
      <c r="BP112" s="1"/>
      <c r="BQ112" s="1"/>
      <c r="BR112" s="2"/>
      <c r="BS112" s="2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1"/>
      <c r="M113" s="1"/>
      <c r="N113" s="1"/>
      <c r="O113" s="2"/>
      <c r="P113" s="2"/>
      <c r="Q113" s="1"/>
      <c r="R113" s="1"/>
      <c r="S113" s="1"/>
      <c r="T113" s="2"/>
      <c r="U113" s="2"/>
      <c r="V113" s="1"/>
      <c r="W113" s="1"/>
      <c r="X113" s="1"/>
      <c r="Y113" s="2"/>
      <c r="Z113" s="2"/>
      <c r="AA113" s="1"/>
      <c r="AB113" s="1"/>
      <c r="AC113" s="1"/>
      <c r="AD113" s="2"/>
      <c r="AE113" s="2"/>
      <c r="AF113" s="1"/>
      <c r="AG113" s="1"/>
      <c r="AH113" s="1"/>
      <c r="AI113" s="2"/>
      <c r="AJ113" s="2"/>
      <c r="AK113" s="1"/>
      <c r="AL113" s="1"/>
      <c r="AM113" s="1"/>
      <c r="AN113" s="2"/>
      <c r="AO113" s="2"/>
      <c r="AP113" s="1"/>
      <c r="AQ113" s="1"/>
      <c r="AR113" s="1"/>
      <c r="AS113" s="2"/>
      <c r="AT113" s="2"/>
      <c r="AU113" s="1"/>
      <c r="AV113" s="1"/>
      <c r="AW113" s="1"/>
      <c r="AX113" s="2"/>
      <c r="AY113" s="2"/>
      <c r="AZ113" s="1"/>
      <c r="BA113" s="1"/>
      <c r="BB113" s="1"/>
      <c r="BC113" s="2"/>
      <c r="BD113" s="2"/>
      <c r="BE113" s="1"/>
      <c r="BF113" s="1"/>
      <c r="BG113" s="1"/>
      <c r="BH113" s="2"/>
      <c r="BI113" s="2"/>
      <c r="BJ113" s="1"/>
      <c r="BK113" s="1"/>
      <c r="BL113" s="1"/>
      <c r="BM113" s="2"/>
      <c r="BN113" s="2"/>
      <c r="BO113" s="1"/>
      <c r="BP113" s="1"/>
      <c r="BQ113" s="1"/>
      <c r="BR113" s="2"/>
      <c r="BS113" s="2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1"/>
      <c r="M114" s="1"/>
      <c r="N114" s="1"/>
      <c r="O114" s="2"/>
      <c r="P114" s="2"/>
      <c r="Q114" s="1"/>
      <c r="R114" s="1"/>
      <c r="S114" s="1"/>
      <c r="T114" s="2"/>
      <c r="U114" s="2"/>
      <c r="V114" s="1"/>
      <c r="W114" s="1"/>
      <c r="X114" s="1"/>
      <c r="Y114" s="2"/>
      <c r="Z114" s="2"/>
      <c r="AA114" s="1"/>
      <c r="AB114" s="1"/>
      <c r="AC114" s="1"/>
      <c r="AD114" s="2"/>
      <c r="AE114" s="2"/>
      <c r="AF114" s="1"/>
      <c r="AG114" s="1"/>
      <c r="AH114" s="1"/>
      <c r="AI114" s="2"/>
      <c r="AJ114" s="2"/>
      <c r="AK114" s="1"/>
      <c r="AL114" s="1"/>
      <c r="AM114" s="1"/>
      <c r="AN114" s="2"/>
      <c r="AO114" s="2"/>
      <c r="AP114" s="1"/>
      <c r="AQ114" s="1"/>
      <c r="AR114" s="1"/>
      <c r="AS114" s="2"/>
      <c r="AT114" s="2"/>
      <c r="AU114" s="1"/>
      <c r="AV114" s="1"/>
      <c r="AW114" s="1"/>
      <c r="AX114" s="2"/>
      <c r="AY114" s="2"/>
      <c r="AZ114" s="1"/>
      <c r="BA114" s="1"/>
      <c r="BB114" s="1"/>
      <c r="BC114" s="2"/>
      <c r="BD114" s="2"/>
      <c r="BE114" s="1"/>
      <c r="BF114" s="1"/>
      <c r="BG114" s="1"/>
      <c r="BH114" s="2"/>
      <c r="BI114" s="2"/>
      <c r="BJ114" s="1"/>
      <c r="BK114" s="1"/>
      <c r="BL114" s="1"/>
      <c r="BM114" s="2"/>
      <c r="BN114" s="2"/>
      <c r="BO114" s="1"/>
      <c r="BP114" s="1"/>
      <c r="BQ114" s="1"/>
      <c r="BR114" s="2"/>
      <c r="BS114" s="2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1"/>
      <c r="M115" s="1"/>
      <c r="N115" s="1"/>
      <c r="O115" s="2"/>
      <c r="P115" s="2"/>
      <c r="Q115" s="1"/>
      <c r="R115" s="1"/>
      <c r="S115" s="1"/>
      <c r="T115" s="2"/>
      <c r="U115" s="2"/>
      <c r="V115" s="1"/>
      <c r="W115" s="1"/>
      <c r="X115" s="1"/>
      <c r="Y115" s="2"/>
      <c r="Z115" s="2"/>
      <c r="AA115" s="1"/>
      <c r="AB115" s="1"/>
      <c r="AC115" s="1"/>
      <c r="AD115" s="2"/>
      <c r="AE115" s="2"/>
      <c r="AF115" s="1"/>
      <c r="AG115" s="1"/>
      <c r="AH115" s="1"/>
      <c r="AI115" s="2"/>
      <c r="AJ115" s="2"/>
      <c r="AK115" s="1"/>
      <c r="AL115" s="1"/>
      <c r="AM115" s="1"/>
      <c r="AN115" s="2"/>
      <c r="AO115" s="2"/>
      <c r="AP115" s="1"/>
      <c r="AQ115" s="1"/>
      <c r="AR115" s="1"/>
      <c r="AS115" s="2"/>
      <c r="AT115" s="2"/>
      <c r="AU115" s="1"/>
      <c r="AV115" s="1"/>
      <c r="AW115" s="1"/>
      <c r="AX115" s="2"/>
      <c r="AY115" s="2"/>
      <c r="AZ115" s="1"/>
      <c r="BA115" s="1"/>
      <c r="BB115" s="1"/>
      <c r="BC115" s="2"/>
      <c r="BD115" s="2"/>
      <c r="BE115" s="1"/>
      <c r="BF115" s="1"/>
      <c r="BG115" s="1"/>
      <c r="BH115" s="2"/>
      <c r="BI115" s="2"/>
      <c r="BJ115" s="1"/>
      <c r="BK115" s="1"/>
      <c r="BL115" s="1"/>
      <c r="BM115" s="2"/>
      <c r="BN115" s="2"/>
      <c r="BO115" s="1"/>
      <c r="BP115" s="1"/>
      <c r="BQ115" s="1"/>
      <c r="BR115" s="2"/>
      <c r="BS115" s="2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1"/>
      <c r="M116" s="1"/>
      <c r="N116" s="1"/>
      <c r="O116" s="2"/>
      <c r="P116" s="2"/>
      <c r="Q116" s="1"/>
      <c r="R116" s="1"/>
      <c r="S116" s="1"/>
      <c r="T116" s="2"/>
      <c r="U116" s="2"/>
      <c r="V116" s="1"/>
      <c r="W116" s="1"/>
      <c r="X116" s="1"/>
      <c r="Y116" s="2"/>
      <c r="Z116" s="2"/>
      <c r="AA116" s="1"/>
      <c r="AB116" s="1"/>
      <c r="AC116" s="1"/>
      <c r="AD116" s="2"/>
      <c r="AE116" s="2"/>
      <c r="AF116" s="1"/>
      <c r="AG116" s="1"/>
      <c r="AH116" s="1"/>
      <c r="AI116" s="2"/>
      <c r="AJ116" s="2"/>
      <c r="AK116" s="1"/>
      <c r="AL116" s="1"/>
      <c r="AM116" s="1"/>
      <c r="AN116" s="2"/>
      <c r="AO116" s="2"/>
      <c r="AP116" s="1"/>
      <c r="AQ116" s="1"/>
      <c r="AR116" s="1"/>
      <c r="AS116" s="2"/>
      <c r="AT116" s="2"/>
      <c r="AU116" s="1"/>
      <c r="AV116" s="1"/>
      <c r="AW116" s="1"/>
      <c r="AX116" s="2"/>
      <c r="AY116" s="2"/>
      <c r="AZ116" s="1"/>
      <c r="BA116" s="1"/>
      <c r="BB116" s="1"/>
      <c r="BC116" s="2"/>
      <c r="BD116" s="2"/>
      <c r="BE116" s="1"/>
      <c r="BF116" s="1"/>
      <c r="BG116" s="1"/>
      <c r="BH116" s="2"/>
      <c r="BI116" s="2"/>
      <c r="BJ116" s="1"/>
      <c r="BK116" s="1"/>
      <c r="BL116" s="1"/>
      <c r="BM116" s="2"/>
      <c r="BN116" s="2"/>
      <c r="BO116" s="1"/>
      <c r="BP116" s="1"/>
      <c r="BQ116" s="1"/>
      <c r="BR116" s="2"/>
      <c r="BS116" s="2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1"/>
      <c r="M117" s="1"/>
      <c r="N117" s="1"/>
      <c r="O117" s="2"/>
      <c r="P117" s="2"/>
      <c r="Q117" s="1"/>
      <c r="R117" s="1"/>
      <c r="S117" s="1"/>
      <c r="T117" s="2"/>
      <c r="U117" s="2"/>
      <c r="V117" s="1"/>
      <c r="W117" s="1"/>
      <c r="X117" s="1"/>
      <c r="Y117" s="2"/>
      <c r="Z117" s="2"/>
      <c r="AA117" s="1"/>
      <c r="AB117" s="1"/>
      <c r="AC117" s="1"/>
      <c r="AD117" s="2"/>
      <c r="AE117" s="2"/>
      <c r="AF117" s="1"/>
      <c r="AG117" s="1"/>
      <c r="AH117" s="1"/>
      <c r="AI117" s="2"/>
      <c r="AJ117" s="2"/>
      <c r="AK117" s="1"/>
      <c r="AL117" s="1"/>
      <c r="AM117" s="1"/>
      <c r="AN117" s="2"/>
      <c r="AO117" s="2"/>
      <c r="AP117" s="1"/>
      <c r="AQ117" s="1"/>
      <c r="AR117" s="1"/>
      <c r="AS117" s="2"/>
      <c r="AT117" s="2"/>
      <c r="AU117" s="1"/>
      <c r="AV117" s="1"/>
      <c r="AW117" s="1"/>
      <c r="AX117" s="2"/>
      <c r="AY117" s="2"/>
      <c r="AZ117" s="1"/>
      <c r="BA117" s="1"/>
      <c r="BB117" s="1"/>
      <c r="BC117" s="2"/>
      <c r="BD117" s="2"/>
      <c r="BE117" s="1"/>
      <c r="BF117" s="1"/>
      <c r="BG117" s="1"/>
      <c r="BH117" s="2"/>
      <c r="BI117" s="2"/>
      <c r="BJ117" s="1"/>
      <c r="BK117" s="1"/>
      <c r="BL117" s="1"/>
      <c r="BM117" s="2"/>
      <c r="BN117" s="2"/>
      <c r="BO117" s="1"/>
      <c r="BP117" s="1"/>
      <c r="BQ117" s="1"/>
      <c r="BR117" s="2"/>
      <c r="BS117" s="2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1"/>
      <c r="M118" s="1"/>
      <c r="N118" s="1"/>
      <c r="O118" s="2"/>
      <c r="P118" s="2"/>
      <c r="Q118" s="1"/>
      <c r="R118" s="1"/>
      <c r="S118" s="1"/>
      <c r="T118" s="2"/>
      <c r="U118" s="2"/>
      <c r="V118" s="1"/>
      <c r="W118" s="1"/>
      <c r="X118" s="1"/>
      <c r="Y118" s="2"/>
      <c r="Z118" s="2"/>
      <c r="AA118" s="1"/>
      <c r="AB118" s="1"/>
      <c r="AC118" s="1"/>
      <c r="AD118" s="2"/>
      <c r="AE118" s="2"/>
      <c r="AF118" s="1"/>
      <c r="AG118" s="1"/>
      <c r="AH118" s="1"/>
      <c r="AI118" s="2"/>
      <c r="AJ118" s="2"/>
      <c r="AK118" s="1"/>
      <c r="AL118" s="1"/>
      <c r="AM118" s="1"/>
      <c r="AN118" s="2"/>
      <c r="AO118" s="2"/>
      <c r="AP118" s="1"/>
      <c r="AQ118" s="1"/>
      <c r="AR118" s="1"/>
      <c r="AS118" s="2"/>
      <c r="AT118" s="2"/>
      <c r="AU118" s="1"/>
      <c r="AV118" s="1"/>
      <c r="AW118" s="1"/>
      <c r="AX118" s="2"/>
      <c r="AY118" s="2"/>
      <c r="AZ118" s="1"/>
      <c r="BA118" s="1"/>
      <c r="BB118" s="1"/>
      <c r="BC118" s="2"/>
      <c r="BD118" s="2"/>
      <c r="BE118" s="1"/>
      <c r="BF118" s="1"/>
      <c r="BG118" s="1"/>
      <c r="BH118" s="2"/>
      <c r="BI118" s="2"/>
      <c r="BJ118" s="1"/>
      <c r="BK118" s="1"/>
      <c r="BL118" s="1"/>
      <c r="BM118" s="2"/>
      <c r="BN118" s="2"/>
      <c r="BO118" s="1"/>
      <c r="BP118" s="1"/>
      <c r="BQ118" s="1"/>
      <c r="BR118" s="2"/>
      <c r="BS118" s="2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1"/>
      <c r="M119" s="1"/>
      <c r="N119" s="1"/>
      <c r="O119" s="2"/>
      <c r="P119" s="2"/>
      <c r="Q119" s="1"/>
      <c r="R119" s="1"/>
      <c r="S119" s="1"/>
      <c r="T119" s="2"/>
      <c r="U119" s="2"/>
      <c r="V119" s="1"/>
      <c r="W119" s="1"/>
      <c r="X119" s="1"/>
      <c r="Y119" s="2"/>
      <c r="Z119" s="2"/>
      <c r="AA119" s="1"/>
      <c r="AB119" s="1"/>
      <c r="AC119" s="1"/>
      <c r="AD119" s="2"/>
      <c r="AE119" s="2"/>
      <c r="AF119" s="1"/>
      <c r="AG119" s="1"/>
      <c r="AH119" s="1"/>
      <c r="AI119" s="2"/>
      <c r="AJ119" s="2"/>
      <c r="AK119" s="1"/>
      <c r="AL119" s="1"/>
      <c r="AM119" s="1"/>
      <c r="AN119" s="2"/>
      <c r="AO119" s="2"/>
      <c r="AP119" s="1"/>
      <c r="AQ119" s="1"/>
      <c r="AR119" s="1"/>
      <c r="AS119" s="2"/>
      <c r="AT119" s="2"/>
      <c r="AU119" s="1"/>
      <c r="AV119" s="1"/>
      <c r="AW119" s="1"/>
      <c r="AX119" s="2"/>
      <c r="AY119" s="2"/>
      <c r="AZ119" s="1"/>
      <c r="BA119" s="1"/>
      <c r="BB119" s="1"/>
      <c r="BC119" s="2"/>
      <c r="BD119" s="2"/>
      <c r="BE119" s="1"/>
      <c r="BF119" s="1"/>
      <c r="BG119" s="1"/>
      <c r="BH119" s="2"/>
      <c r="BI119" s="2"/>
      <c r="BJ119" s="1"/>
      <c r="BK119" s="1"/>
      <c r="BL119" s="1"/>
      <c r="BM119" s="2"/>
      <c r="BN119" s="2"/>
      <c r="BO119" s="1"/>
      <c r="BP119" s="1"/>
      <c r="BQ119" s="1"/>
      <c r="BR119" s="2"/>
      <c r="BS119" s="2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1"/>
      <c r="M120" s="1"/>
      <c r="N120" s="1"/>
      <c r="O120" s="2"/>
      <c r="P120" s="2"/>
      <c r="Q120" s="1"/>
      <c r="R120" s="1"/>
      <c r="S120" s="1"/>
      <c r="T120" s="2"/>
      <c r="U120" s="2"/>
      <c r="V120" s="1"/>
      <c r="W120" s="1"/>
      <c r="X120" s="1"/>
      <c r="Y120" s="2"/>
      <c r="Z120" s="2"/>
      <c r="AA120" s="1"/>
      <c r="AB120" s="1"/>
      <c r="AC120" s="1"/>
      <c r="AD120" s="2"/>
      <c r="AE120" s="2"/>
      <c r="AF120" s="1"/>
      <c r="AG120" s="1"/>
      <c r="AH120" s="1"/>
      <c r="AI120" s="2"/>
      <c r="AJ120" s="2"/>
      <c r="AK120" s="1"/>
      <c r="AL120" s="1"/>
      <c r="AM120" s="1"/>
      <c r="AN120" s="2"/>
      <c r="AO120" s="2"/>
      <c r="AP120" s="1"/>
      <c r="AQ120" s="1"/>
      <c r="AR120" s="1"/>
      <c r="AS120" s="2"/>
      <c r="AT120" s="2"/>
      <c r="AU120" s="1"/>
      <c r="AV120" s="1"/>
      <c r="AW120" s="1"/>
      <c r="AX120" s="2"/>
      <c r="AY120" s="2"/>
      <c r="AZ120" s="1"/>
      <c r="BA120" s="1"/>
      <c r="BB120" s="1"/>
      <c r="BC120" s="2"/>
      <c r="BD120" s="2"/>
      <c r="BE120" s="1"/>
      <c r="BF120" s="1"/>
      <c r="BG120" s="1"/>
      <c r="BH120" s="2"/>
      <c r="BI120" s="2"/>
      <c r="BJ120" s="1"/>
      <c r="BK120" s="1"/>
      <c r="BL120" s="1"/>
      <c r="BM120" s="2"/>
      <c r="BN120" s="2"/>
      <c r="BO120" s="1"/>
      <c r="BP120" s="1"/>
      <c r="BQ120" s="1"/>
      <c r="BR120" s="2"/>
      <c r="BS120" s="2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1"/>
      <c r="M121" s="1"/>
      <c r="N121" s="1"/>
      <c r="O121" s="2"/>
      <c r="P121" s="2"/>
      <c r="Q121" s="1"/>
      <c r="R121" s="1"/>
      <c r="S121" s="1"/>
      <c r="T121" s="2"/>
      <c r="U121" s="2"/>
      <c r="V121" s="1"/>
      <c r="W121" s="1"/>
      <c r="X121" s="1"/>
      <c r="Y121" s="2"/>
      <c r="Z121" s="2"/>
      <c r="AA121" s="1"/>
      <c r="AB121" s="1"/>
      <c r="AC121" s="1"/>
      <c r="AD121" s="2"/>
      <c r="AE121" s="2"/>
      <c r="AF121" s="1"/>
      <c r="AG121" s="1"/>
      <c r="AH121" s="1"/>
      <c r="AI121" s="2"/>
      <c r="AJ121" s="2"/>
      <c r="AK121" s="1"/>
      <c r="AL121" s="1"/>
      <c r="AM121" s="1"/>
      <c r="AN121" s="2"/>
      <c r="AO121" s="2"/>
      <c r="AP121" s="1"/>
      <c r="AQ121" s="1"/>
      <c r="AR121" s="1"/>
      <c r="AS121" s="2"/>
      <c r="AT121" s="2"/>
      <c r="AU121" s="1"/>
      <c r="AV121" s="1"/>
      <c r="AW121" s="1"/>
      <c r="AX121" s="2"/>
      <c r="AY121" s="2"/>
      <c r="AZ121" s="1"/>
      <c r="BA121" s="1"/>
      <c r="BB121" s="1"/>
      <c r="BC121" s="2"/>
      <c r="BD121" s="2"/>
      <c r="BE121" s="1"/>
      <c r="BF121" s="1"/>
      <c r="BG121" s="1"/>
      <c r="BH121" s="2"/>
      <c r="BI121" s="2"/>
      <c r="BJ121" s="1"/>
      <c r="BK121" s="1"/>
      <c r="BL121" s="1"/>
      <c r="BM121" s="2"/>
      <c r="BN121" s="2"/>
      <c r="BO121" s="1"/>
      <c r="BP121" s="1"/>
      <c r="BQ121" s="1"/>
      <c r="BR121" s="2"/>
      <c r="BS121" s="2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1"/>
      <c r="M122" s="1"/>
      <c r="N122" s="1"/>
      <c r="O122" s="2"/>
      <c r="P122" s="2"/>
      <c r="Q122" s="1"/>
      <c r="R122" s="1"/>
      <c r="S122" s="1"/>
      <c r="T122" s="2"/>
      <c r="U122" s="2"/>
      <c r="V122" s="1"/>
      <c r="W122" s="1"/>
      <c r="X122" s="1"/>
      <c r="Y122" s="2"/>
      <c r="Z122" s="2"/>
      <c r="AA122" s="1"/>
      <c r="AB122" s="1"/>
      <c r="AC122" s="1"/>
      <c r="AD122" s="2"/>
      <c r="AE122" s="2"/>
      <c r="AF122" s="1"/>
      <c r="AG122" s="1"/>
      <c r="AH122" s="1"/>
      <c r="AI122" s="2"/>
      <c r="AJ122" s="2"/>
      <c r="AK122" s="1"/>
      <c r="AL122" s="1"/>
      <c r="AM122" s="1"/>
      <c r="AN122" s="2"/>
      <c r="AO122" s="2"/>
      <c r="AP122" s="1"/>
      <c r="AQ122" s="1"/>
      <c r="AR122" s="1"/>
      <c r="AS122" s="2"/>
      <c r="AT122" s="2"/>
      <c r="AU122" s="1"/>
      <c r="AV122" s="1"/>
      <c r="AW122" s="1"/>
      <c r="AX122" s="2"/>
      <c r="AY122" s="2"/>
      <c r="AZ122" s="1"/>
      <c r="BA122" s="1"/>
      <c r="BB122" s="1"/>
      <c r="BC122" s="2"/>
      <c r="BD122" s="2"/>
      <c r="BE122" s="1"/>
      <c r="BF122" s="1"/>
      <c r="BG122" s="1"/>
      <c r="BH122" s="2"/>
      <c r="BI122" s="2"/>
      <c r="BJ122" s="1"/>
      <c r="BK122" s="1"/>
      <c r="BL122" s="1"/>
      <c r="BM122" s="2"/>
      <c r="BN122" s="2"/>
      <c r="BO122" s="1"/>
      <c r="BP122" s="1"/>
      <c r="BQ122" s="1"/>
      <c r="BR122" s="2"/>
      <c r="BS122" s="2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1"/>
      <c r="M123" s="1"/>
      <c r="N123" s="1"/>
      <c r="O123" s="2"/>
      <c r="P123" s="2"/>
      <c r="Q123" s="1"/>
      <c r="R123" s="1"/>
      <c r="S123" s="1"/>
      <c r="T123" s="2"/>
      <c r="U123" s="2"/>
      <c r="V123" s="1"/>
      <c r="W123" s="1"/>
      <c r="X123" s="1"/>
      <c r="Y123" s="2"/>
      <c r="Z123" s="2"/>
      <c r="AA123" s="1"/>
      <c r="AB123" s="1"/>
      <c r="AC123" s="1"/>
      <c r="AD123" s="2"/>
      <c r="AE123" s="2"/>
      <c r="AF123" s="1"/>
      <c r="AG123" s="1"/>
      <c r="AH123" s="1"/>
      <c r="AI123" s="2"/>
      <c r="AJ123" s="2"/>
      <c r="AK123" s="1"/>
      <c r="AL123" s="1"/>
      <c r="AM123" s="1"/>
      <c r="AN123" s="2"/>
      <c r="AO123" s="2"/>
      <c r="AP123" s="1"/>
      <c r="AQ123" s="1"/>
      <c r="AR123" s="1"/>
      <c r="AS123" s="2"/>
      <c r="AT123" s="2"/>
      <c r="AU123" s="1"/>
      <c r="AV123" s="1"/>
      <c r="AW123" s="1"/>
      <c r="AX123" s="2"/>
      <c r="AY123" s="2"/>
      <c r="AZ123" s="1"/>
      <c r="BA123" s="1"/>
      <c r="BB123" s="1"/>
      <c r="BC123" s="2"/>
      <c r="BD123" s="2"/>
      <c r="BE123" s="1"/>
      <c r="BF123" s="1"/>
      <c r="BG123" s="1"/>
      <c r="BH123" s="2"/>
      <c r="BI123" s="2"/>
      <c r="BJ123" s="1"/>
      <c r="BK123" s="1"/>
      <c r="BL123" s="1"/>
      <c r="BM123" s="2"/>
      <c r="BN123" s="2"/>
      <c r="BO123" s="1"/>
      <c r="BP123" s="1"/>
      <c r="BQ123" s="1"/>
      <c r="BR123" s="2"/>
      <c r="BS123" s="2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1"/>
      <c r="M124" s="1"/>
      <c r="N124" s="1"/>
      <c r="O124" s="2"/>
      <c r="P124" s="2"/>
      <c r="Q124" s="1"/>
      <c r="R124" s="1"/>
      <c r="S124" s="1"/>
      <c r="T124" s="2"/>
      <c r="U124" s="2"/>
      <c r="V124" s="1"/>
      <c r="W124" s="1"/>
      <c r="X124" s="1"/>
      <c r="Y124" s="2"/>
      <c r="Z124" s="2"/>
      <c r="AA124" s="1"/>
      <c r="AB124" s="1"/>
      <c r="AC124" s="1"/>
      <c r="AD124" s="2"/>
      <c r="AE124" s="2"/>
      <c r="AF124" s="1"/>
      <c r="AG124" s="1"/>
      <c r="AH124" s="1"/>
      <c r="AI124" s="2"/>
      <c r="AJ124" s="2"/>
      <c r="AK124" s="1"/>
      <c r="AL124" s="1"/>
      <c r="AM124" s="1"/>
      <c r="AN124" s="2"/>
      <c r="AO124" s="2"/>
      <c r="AP124" s="1"/>
      <c r="AQ124" s="1"/>
      <c r="AR124" s="1"/>
      <c r="AS124" s="2"/>
      <c r="AT124" s="2"/>
      <c r="AU124" s="1"/>
      <c r="AV124" s="1"/>
      <c r="AW124" s="1"/>
      <c r="AX124" s="2"/>
      <c r="AY124" s="2"/>
      <c r="AZ124" s="1"/>
      <c r="BA124" s="1"/>
      <c r="BB124" s="1"/>
      <c r="BC124" s="2"/>
      <c r="BD124" s="2"/>
      <c r="BE124" s="1"/>
      <c r="BF124" s="1"/>
      <c r="BG124" s="1"/>
      <c r="BH124" s="2"/>
      <c r="BI124" s="2"/>
      <c r="BJ124" s="1"/>
      <c r="BK124" s="1"/>
      <c r="BL124" s="1"/>
      <c r="BM124" s="2"/>
      <c r="BN124" s="2"/>
      <c r="BO124" s="1"/>
      <c r="BP124" s="1"/>
      <c r="BQ124" s="1"/>
      <c r="BR124" s="2"/>
      <c r="BS124" s="2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1"/>
      <c r="M125" s="1"/>
      <c r="N125" s="1"/>
      <c r="O125" s="2"/>
      <c r="P125" s="2"/>
      <c r="Q125" s="1"/>
      <c r="R125" s="1"/>
      <c r="S125" s="1"/>
      <c r="T125" s="2"/>
      <c r="U125" s="2"/>
      <c r="V125" s="1"/>
      <c r="W125" s="1"/>
      <c r="X125" s="1"/>
      <c r="Y125" s="2"/>
      <c r="Z125" s="2"/>
      <c r="AA125" s="1"/>
      <c r="AB125" s="1"/>
      <c r="AC125" s="1"/>
      <c r="AD125" s="2"/>
      <c r="AE125" s="2"/>
      <c r="AF125" s="1"/>
      <c r="AG125" s="1"/>
      <c r="AH125" s="1"/>
      <c r="AI125" s="2"/>
      <c r="AJ125" s="2"/>
      <c r="AK125" s="1"/>
      <c r="AL125" s="1"/>
      <c r="AM125" s="1"/>
      <c r="AN125" s="2"/>
      <c r="AO125" s="2"/>
      <c r="AP125" s="1"/>
      <c r="AQ125" s="1"/>
      <c r="AR125" s="1"/>
      <c r="AS125" s="2"/>
      <c r="AT125" s="2"/>
      <c r="AU125" s="1"/>
      <c r="AV125" s="1"/>
      <c r="AW125" s="1"/>
      <c r="AX125" s="2"/>
      <c r="AY125" s="2"/>
      <c r="AZ125" s="1"/>
      <c r="BA125" s="1"/>
      <c r="BB125" s="1"/>
      <c r="BC125" s="2"/>
      <c r="BD125" s="2"/>
      <c r="BE125" s="1"/>
      <c r="BF125" s="1"/>
      <c r="BG125" s="1"/>
      <c r="BH125" s="2"/>
      <c r="BI125" s="2"/>
      <c r="BJ125" s="1"/>
      <c r="BK125" s="1"/>
      <c r="BL125" s="1"/>
      <c r="BM125" s="2"/>
      <c r="BN125" s="2"/>
      <c r="BO125" s="1"/>
      <c r="BP125" s="1"/>
      <c r="BQ125" s="1"/>
      <c r="BR125" s="2"/>
      <c r="BS125" s="2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1"/>
      <c r="M126" s="1"/>
      <c r="N126" s="1"/>
      <c r="O126" s="2"/>
      <c r="P126" s="2"/>
      <c r="Q126" s="1"/>
      <c r="R126" s="1"/>
      <c r="S126" s="1"/>
      <c r="T126" s="2"/>
      <c r="U126" s="2"/>
      <c r="V126" s="1"/>
      <c r="W126" s="1"/>
      <c r="X126" s="1"/>
      <c r="Y126" s="2"/>
      <c r="Z126" s="2"/>
      <c r="AA126" s="1"/>
      <c r="AB126" s="1"/>
      <c r="AC126" s="1"/>
      <c r="AD126" s="2"/>
      <c r="AE126" s="2"/>
      <c r="AF126" s="1"/>
      <c r="AG126" s="1"/>
      <c r="AH126" s="1"/>
      <c r="AI126" s="2"/>
      <c r="AJ126" s="2"/>
      <c r="AK126" s="1"/>
      <c r="AL126" s="1"/>
      <c r="AM126" s="1"/>
      <c r="AN126" s="2"/>
      <c r="AO126" s="2"/>
      <c r="AP126" s="1"/>
      <c r="AQ126" s="1"/>
      <c r="AR126" s="1"/>
      <c r="AS126" s="2"/>
      <c r="AT126" s="2"/>
      <c r="AU126" s="1"/>
      <c r="AV126" s="1"/>
      <c r="AW126" s="1"/>
      <c r="AX126" s="2"/>
      <c r="AY126" s="2"/>
      <c r="AZ126" s="1"/>
      <c r="BA126" s="1"/>
      <c r="BB126" s="1"/>
      <c r="BC126" s="2"/>
      <c r="BD126" s="2"/>
      <c r="BE126" s="1"/>
      <c r="BF126" s="1"/>
      <c r="BG126" s="1"/>
      <c r="BH126" s="2"/>
      <c r="BI126" s="2"/>
      <c r="BJ126" s="1"/>
      <c r="BK126" s="1"/>
      <c r="BL126" s="1"/>
      <c r="BM126" s="2"/>
      <c r="BN126" s="2"/>
      <c r="BO126" s="1"/>
      <c r="BP126" s="1"/>
      <c r="BQ126" s="1"/>
      <c r="BR126" s="2"/>
      <c r="BS126" s="2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1"/>
      <c r="M127" s="1"/>
      <c r="N127" s="1"/>
      <c r="O127" s="2"/>
      <c r="P127" s="2"/>
      <c r="Q127" s="1"/>
      <c r="R127" s="1"/>
      <c r="S127" s="1"/>
      <c r="T127" s="2"/>
      <c r="U127" s="2"/>
      <c r="V127" s="1"/>
      <c r="W127" s="1"/>
      <c r="X127" s="1"/>
      <c r="Y127" s="2"/>
      <c r="Z127" s="2"/>
      <c r="AA127" s="1"/>
      <c r="AB127" s="1"/>
      <c r="AC127" s="1"/>
      <c r="AD127" s="2"/>
      <c r="AE127" s="2"/>
      <c r="AF127" s="1"/>
      <c r="AG127" s="1"/>
      <c r="AH127" s="1"/>
      <c r="AI127" s="2"/>
      <c r="AJ127" s="2"/>
      <c r="AK127" s="1"/>
      <c r="AL127" s="1"/>
      <c r="AM127" s="1"/>
      <c r="AN127" s="2"/>
      <c r="AO127" s="2"/>
      <c r="AP127" s="1"/>
      <c r="AQ127" s="1"/>
      <c r="AR127" s="1"/>
      <c r="AS127" s="2"/>
      <c r="AT127" s="2"/>
      <c r="AU127" s="1"/>
      <c r="AV127" s="1"/>
      <c r="AW127" s="1"/>
      <c r="AX127" s="2"/>
      <c r="AY127" s="2"/>
      <c r="AZ127" s="1"/>
      <c r="BA127" s="1"/>
      <c r="BB127" s="1"/>
      <c r="BC127" s="2"/>
      <c r="BD127" s="2"/>
      <c r="BE127" s="1"/>
      <c r="BF127" s="1"/>
      <c r="BG127" s="1"/>
      <c r="BH127" s="2"/>
      <c r="BI127" s="2"/>
      <c r="BJ127" s="1"/>
      <c r="BK127" s="1"/>
      <c r="BL127" s="1"/>
      <c r="BM127" s="2"/>
      <c r="BN127" s="2"/>
      <c r="BO127" s="1"/>
      <c r="BP127" s="1"/>
      <c r="BQ127" s="1"/>
      <c r="BR127" s="2"/>
      <c r="BS127" s="2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1"/>
      <c r="M128" s="1"/>
      <c r="N128" s="1"/>
      <c r="O128" s="2"/>
      <c r="P128" s="2"/>
      <c r="Q128" s="1"/>
      <c r="R128" s="1"/>
      <c r="S128" s="1"/>
      <c r="T128" s="2"/>
      <c r="U128" s="2"/>
      <c r="V128" s="1"/>
      <c r="W128" s="1"/>
      <c r="X128" s="1"/>
      <c r="Y128" s="2"/>
      <c r="Z128" s="2"/>
      <c r="AA128" s="1"/>
      <c r="AB128" s="1"/>
      <c r="AC128" s="1"/>
      <c r="AD128" s="2"/>
      <c r="AE128" s="2"/>
      <c r="AF128" s="1"/>
      <c r="AG128" s="1"/>
      <c r="AH128" s="1"/>
      <c r="AI128" s="2"/>
      <c r="AJ128" s="2"/>
      <c r="AK128" s="1"/>
      <c r="AL128" s="1"/>
      <c r="AM128" s="1"/>
      <c r="AN128" s="2"/>
      <c r="AO128" s="2"/>
      <c r="AP128" s="1"/>
      <c r="AQ128" s="1"/>
      <c r="AR128" s="1"/>
      <c r="AS128" s="2"/>
      <c r="AT128" s="2"/>
      <c r="AU128" s="1"/>
      <c r="AV128" s="1"/>
      <c r="AW128" s="1"/>
      <c r="AX128" s="2"/>
      <c r="AY128" s="2"/>
      <c r="AZ128" s="1"/>
      <c r="BA128" s="1"/>
      <c r="BB128" s="1"/>
      <c r="BC128" s="2"/>
      <c r="BD128" s="2"/>
      <c r="BE128" s="1"/>
      <c r="BF128" s="1"/>
      <c r="BG128" s="1"/>
      <c r="BH128" s="2"/>
      <c r="BI128" s="2"/>
      <c r="BJ128" s="1"/>
      <c r="BK128" s="1"/>
      <c r="BL128" s="1"/>
      <c r="BM128" s="2"/>
      <c r="BN128" s="2"/>
      <c r="BO128" s="1"/>
      <c r="BP128" s="1"/>
      <c r="BQ128" s="1"/>
      <c r="BR128" s="2"/>
      <c r="BS128" s="2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1"/>
      <c r="M129" s="1"/>
      <c r="N129" s="1"/>
      <c r="O129" s="2"/>
      <c r="P129" s="2"/>
      <c r="Q129" s="1"/>
      <c r="R129" s="1"/>
      <c r="S129" s="1"/>
      <c r="T129" s="2"/>
      <c r="U129" s="2"/>
      <c r="V129" s="1"/>
      <c r="W129" s="1"/>
      <c r="X129" s="1"/>
      <c r="Y129" s="2"/>
      <c r="Z129" s="2"/>
      <c r="AA129" s="1"/>
      <c r="AB129" s="1"/>
      <c r="AC129" s="1"/>
      <c r="AD129" s="2"/>
      <c r="AE129" s="2"/>
      <c r="AF129" s="1"/>
      <c r="AG129" s="1"/>
      <c r="AH129" s="1"/>
      <c r="AI129" s="2"/>
      <c r="AJ129" s="2"/>
      <c r="AK129" s="1"/>
      <c r="AL129" s="1"/>
      <c r="AM129" s="1"/>
      <c r="AN129" s="2"/>
      <c r="AO129" s="2"/>
      <c r="AP129" s="1"/>
      <c r="AQ129" s="1"/>
      <c r="AR129" s="1"/>
      <c r="AS129" s="2"/>
      <c r="AT129" s="2"/>
      <c r="AU129" s="1"/>
      <c r="AV129" s="1"/>
      <c r="AW129" s="1"/>
      <c r="AX129" s="2"/>
      <c r="AY129" s="2"/>
      <c r="AZ129" s="1"/>
      <c r="BA129" s="1"/>
      <c r="BB129" s="1"/>
      <c r="BC129" s="2"/>
      <c r="BD129" s="2"/>
      <c r="BE129" s="1"/>
      <c r="BF129" s="1"/>
      <c r="BG129" s="1"/>
      <c r="BH129" s="2"/>
      <c r="BI129" s="2"/>
      <c r="BJ129" s="1"/>
      <c r="BK129" s="1"/>
      <c r="BL129" s="1"/>
      <c r="BM129" s="2"/>
      <c r="BN129" s="2"/>
      <c r="BO129" s="1"/>
      <c r="BP129" s="1"/>
      <c r="BQ129" s="1"/>
      <c r="BR129" s="2"/>
      <c r="BS129" s="2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1"/>
      <c r="M130" s="1"/>
      <c r="N130" s="1"/>
      <c r="O130" s="2"/>
      <c r="P130" s="2"/>
      <c r="Q130" s="1"/>
      <c r="R130" s="1"/>
      <c r="S130" s="1"/>
      <c r="T130" s="2"/>
      <c r="U130" s="2"/>
      <c r="V130" s="1"/>
      <c r="W130" s="1"/>
      <c r="X130" s="1"/>
      <c r="Y130" s="2"/>
      <c r="Z130" s="2"/>
      <c r="AA130" s="1"/>
      <c r="AB130" s="1"/>
      <c r="AC130" s="1"/>
      <c r="AD130" s="2"/>
      <c r="AE130" s="2"/>
      <c r="AF130" s="1"/>
      <c r="AG130" s="1"/>
      <c r="AH130" s="1"/>
      <c r="AI130" s="2"/>
      <c r="AJ130" s="2"/>
      <c r="AK130" s="1"/>
      <c r="AL130" s="1"/>
      <c r="AM130" s="1"/>
      <c r="AN130" s="2"/>
      <c r="AO130" s="2"/>
      <c r="AP130" s="1"/>
      <c r="AQ130" s="1"/>
      <c r="AR130" s="1"/>
      <c r="AS130" s="2"/>
      <c r="AT130" s="2"/>
      <c r="AU130" s="1"/>
      <c r="AV130" s="1"/>
      <c r="AW130" s="1"/>
      <c r="AX130" s="2"/>
      <c r="AY130" s="2"/>
      <c r="AZ130" s="1"/>
      <c r="BA130" s="1"/>
      <c r="BB130" s="1"/>
      <c r="BC130" s="2"/>
      <c r="BD130" s="2"/>
      <c r="BE130" s="1"/>
      <c r="BF130" s="1"/>
      <c r="BG130" s="1"/>
      <c r="BH130" s="2"/>
      <c r="BI130" s="2"/>
      <c r="BJ130" s="1"/>
      <c r="BK130" s="1"/>
      <c r="BL130" s="1"/>
      <c r="BM130" s="2"/>
      <c r="BN130" s="2"/>
      <c r="BO130" s="1"/>
      <c r="BP130" s="1"/>
      <c r="BQ130" s="1"/>
      <c r="BR130" s="2"/>
      <c r="BS130" s="2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1"/>
      <c r="M131" s="1"/>
      <c r="N131" s="1"/>
      <c r="O131" s="2"/>
      <c r="P131" s="2"/>
      <c r="Q131" s="1"/>
      <c r="R131" s="1"/>
      <c r="S131" s="1"/>
      <c r="T131" s="2"/>
      <c r="U131" s="2"/>
      <c r="V131" s="1"/>
      <c r="W131" s="1"/>
      <c r="X131" s="1"/>
      <c r="Y131" s="2"/>
      <c r="Z131" s="2"/>
      <c r="AA131" s="1"/>
      <c r="AB131" s="1"/>
      <c r="AC131" s="1"/>
      <c r="AD131" s="2"/>
      <c r="AE131" s="2"/>
      <c r="AF131" s="1"/>
      <c r="AG131" s="1"/>
      <c r="AH131" s="1"/>
      <c r="AI131" s="2"/>
      <c r="AJ131" s="2"/>
      <c r="AK131" s="1"/>
      <c r="AL131" s="1"/>
      <c r="AM131" s="1"/>
      <c r="AN131" s="2"/>
      <c r="AO131" s="2"/>
      <c r="AP131" s="1"/>
      <c r="AQ131" s="1"/>
      <c r="AR131" s="1"/>
      <c r="AS131" s="2"/>
      <c r="AT131" s="2"/>
      <c r="AU131" s="1"/>
      <c r="AV131" s="1"/>
      <c r="AW131" s="1"/>
      <c r="AX131" s="2"/>
      <c r="AY131" s="2"/>
      <c r="AZ131" s="1"/>
      <c r="BA131" s="1"/>
      <c r="BB131" s="1"/>
      <c r="BC131" s="2"/>
      <c r="BD131" s="2"/>
      <c r="BE131" s="1"/>
      <c r="BF131" s="1"/>
      <c r="BG131" s="1"/>
      <c r="BH131" s="2"/>
      <c r="BI131" s="2"/>
      <c r="BJ131" s="1"/>
      <c r="BK131" s="1"/>
      <c r="BL131" s="1"/>
      <c r="BM131" s="2"/>
      <c r="BN131" s="2"/>
      <c r="BO131" s="1"/>
      <c r="BP131" s="1"/>
      <c r="BQ131" s="1"/>
      <c r="BR131" s="2"/>
      <c r="BS131" s="2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1"/>
      <c r="M132" s="1"/>
      <c r="N132" s="1"/>
      <c r="O132" s="2"/>
      <c r="P132" s="2"/>
      <c r="Q132" s="1"/>
      <c r="R132" s="1"/>
      <c r="S132" s="1"/>
      <c r="T132" s="2"/>
      <c r="U132" s="2"/>
      <c r="V132" s="1"/>
      <c r="W132" s="1"/>
      <c r="X132" s="1"/>
      <c r="Y132" s="2"/>
      <c r="Z132" s="2"/>
      <c r="AA132" s="1"/>
      <c r="AB132" s="1"/>
      <c r="AC132" s="1"/>
      <c r="AD132" s="2"/>
      <c r="AE132" s="2"/>
      <c r="AF132" s="1"/>
      <c r="AG132" s="1"/>
      <c r="AH132" s="1"/>
      <c r="AI132" s="2"/>
      <c r="AJ132" s="2"/>
      <c r="AK132" s="1"/>
      <c r="AL132" s="1"/>
      <c r="AM132" s="1"/>
      <c r="AN132" s="2"/>
      <c r="AO132" s="2"/>
      <c r="AP132" s="1"/>
      <c r="AQ132" s="1"/>
      <c r="AR132" s="1"/>
      <c r="AS132" s="2"/>
      <c r="AT132" s="2"/>
      <c r="AU132" s="1"/>
      <c r="AV132" s="1"/>
      <c r="AW132" s="1"/>
      <c r="AX132" s="2"/>
      <c r="AY132" s="2"/>
      <c r="AZ132" s="1"/>
      <c r="BA132" s="1"/>
      <c r="BB132" s="1"/>
      <c r="BC132" s="2"/>
      <c r="BD132" s="2"/>
      <c r="BE132" s="1"/>
      <c r="BF132" s="1"/>
      <c r="BG132" s="1"/>
      <c r="BH132" s="2"/>
      <c r="BI132" s="2"/>
      <c r="BJ132" s="1"/>
      <c r="BK132" s="1"/>
      <c r="BL132" s="1"/>
      <c r="BM132" s="2"/>
      <c r="BN132" s="2"/>
      <c r="BO132" s="1"/>
      <c r="BP132" s="1"/>
      <c r="BQ132" s="1"/>
      <c r="BR132" s="2"/>
      <c r="BS132" s="2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1"/>
      <c r="M133" s="1"/>
      <c r="N133" s="1"/>
      <c r="O133" s="2"/>
      <c r="P133" s="2"/>
      <c r="Q133" s="1"/>
      <c r="R133" s="1"/>
      <c r="S133" s="1"/>
      <c r="T133" s="2"/>
      <c r="U133" s="2"/>
      <c r="V133" s="1"/>
      <c r="W133" s="1"/>
      <c r="X133" s="1"/>
      <c r="Y133" s="2"/>
      <c r="Z133" s="2"/>
      <c r="AA133" s="1"/>
      <c r="AB133" s="1"/>
      <c r="AC133" s="1"/>
      <c r="AD133" s="2"/>
      <c r="AE133" s="2"/>
      <c r="AF133" s="1"/>
      <c r="AG133" s="1"/>
      <c r="AH133" s="1"/>
      <c r="AI133" s="2"/>
      <c r="AJ133" s="2"/>
      <c r="AK133" s="1"/>
      <c r="AL133" s="1"/>
      <c r="AM133" s="1"/>
      <c r="AN133" s="2"/>
      <c r="AO133" s="2"/>
      <c r="AP133" s="1"/>
      <c r="AQ133" s="1"/>
      <c r="AR133" s="1"/>
      <c r="AS133" s="2"/>
      <c r="AT133" s="2"/>
      <c r="AU133" s="1"/>
      <c r="AV133" s="1"/>
      <c r="AW133" s="1"/>
      <c r="AX133" s="2"/>
      <c r="AY133" s="2"/>
      <c r="AZ133" s="1"/>
      <c r="BA133" s="1"/>
      <c r="BB133" s="1"/>
      <c r="BC133" s="2"/>
      <c r="BD133" s="2"/>
      <c r="BE133" s="1"/>
      <c r="BF133" s="1"/>
      <c r="BG133" s="1"/>
      <c r="BH133" s="2"/>
      <c r="BI133" s="2"/>
      <c r="BJ133" s="1"/>
      <c r="BK133" s="1"/>
      <c r="BL133" s="1"/>
      <c r="BM133" s="2"/>
      <c r="BN133" s="2"/>
      <c r="BO133" s="1"/>
      <c r="BP133" s="1"/>
      <c r="BQ133" s="1"/>
      <c r="BR133" s="2"/>
      <c r="BS133" s="2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1"/>
      <c r="M134" s="1"/>
      <c r="N134" s="1"/>
      <c r="O134" s="2"/>
      <c r="P134" s="2"/>
      <c r="Q134" s="1"/>
      <c r="R134" s="1"/>
      <c r="S134" s="1"/>
      <c r="T134" s="2"/>
      <c r="U134" s="2"/>
      <c r="V134" s="1"/>
      <c r="W134" s="1"/>
      <c r="X134" s="1"/>
      <c r="Y134" s="2"/>
      <c r="Z134" s="2"/>
      <c r="AA134" s="1"/>
      <c r="AB134" s="1"/>
      <c r="AC134" s="1"/>
      <c r="AD134" s="2"/>
      <c r="AE134" s="2"/>
      <c r="AF134" s="1"/>
      <c r="AG134" s="1"/>
      <c r="AH134" s="1"/>
      <c r="AI134" s="2"/>
      <c r="AJ134" s="2"/>
      <c r="AK134" s="1"/>
      <c r="AL134" s="1"/>
      <c r="AM134" s="1"/>
      <c r="AN134" s="2"/>
      <c r="AO134" s="2"/>
      <c r="AP134" s="1"/>
      <c r="AQ134" s="1"/>
      <c r="AR134" s="1"/>
      <c r="AS134" s="2"/>
      <c r="AT134" s="2"/>
      <c r="AU134" s="1"/>
      <c r="AV134" s="1"/>
      <c r="AW134" s="1"/>
      <c r="AX134" s="2"/>
      <c r="AY134" s="2"/>
      <c r="AZ134" s="1"/>
      <c r="BA134" s="1"/>
      <c r="BB134" s="1"/>
      <c r="BC134" s="2"/>
      <c r="BD134" s="2"/>
      <c r="BE134" s="1"/>
      <c r="BF134" s="1"/>
      <c r="BG134" s="1"/>
      <c r="BH134" s="2"/>
      <c r="BI134" s="2"/>
      <c r="BJ134" s="1"/>
      <c r="BK134" s="1"/>
      <c r="BL134" s="1"/>
      <c r="BM134" s="2"/>
      <c r="BN134" s="2"/>
      <c r="BO134" s="1"/>
      <c r="BP134" s="1"/>
      <c r="BQ134" s="1"/>
      <c r="BR134" s="2"/>
      <c r="BS134" s="2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1"/>
      <c r="M135" s="1"/>
      <c r="N135" s="1"/>
      <c r="O135" s="2"/>
      <c r="P135" s="2"/>
      <c r="Q135" s="1"/>
      <c r="R135" s="1"/>
      <c r="S135" s="1"/>
      <c r="T135" s="2"/>
      <c r="U135" s="2"/>
      <c r="V135" s="1"/>
      <c r="W135" s="1"/>
      <c r="X135" s="1"/>
      <c r="Y135" s="2"/>
      <c r="Z135" s="2"/>
      <c r="AA135" s="1"/>
      <c r="AB135" s="1"/>
      <c r="AC135" s="1"/>
      <c r="AD135" s="2"/>
      <c r="AE135" s="2"/>
      <c r="AF135" s="1"/>
      <c r="AG135" s="1"/>
      <c r="AH135" s="1"/>
      <c r="AI135" s="2"/>
      <c r="AJ135" s="2"/>
      <c r="AK135" s="1"/>
      <c r="AL135" s="1"/>
      <c r="AM135" s="1"/>
      <c r="AN135" s="2"/>
      <c r="AO135" s="2"/>
      <c r="AP135" s="1"/>
      <c r="AQ135" s="1"/>
      <c r="AR135" s="1"/>
      <c r="AS135" s="2"/>
      <c r="AT135" s="2"/>
      <c r="AU135" s="1"/>
      <c r="AV135" s="1"/>
      <c r="AW135" s="1"/>
      <c r="AX135" s="2"/>
      <c r="AY135" s="2"/>
      <c r="AZ135" s="1"/>
      <c r="BA135" s="1"/>
      <c r="BB135" s="1"/>
      <c r="BC135" s="2"/>
      <c r="BD135" s="2"/>
      <c r="BE135" s="1"/>
      <c r="BF135" s="1"/>
      <c r="BG135" s="1"/>
      <c r="BH135" s="2"/>
      <c r="BI135" s="2"/>
      <c r="BJ135" s="1"/>
      <c r="BK135" s="1"/>
      <c r="BL135" s="1"/>
      <c r="BM135" s="2"/>
      <c r="BN135" s="2"/>
      <c r="BO135" s="1"/>
      <c r="BP135" s="1"/>
      <c r="BQ135" s="1"/>
      <c r="BR135" s="2"/>
      <c r="BS135" s="2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1"/>
      <c r="M136" s="1"/>
      <c r="N136" s="1"/>
      <c r="O136" s="2"/>
      <c r="P136" s="2"/>
      <c r="Q136" s="1"/>
      <c r="R136" s="1"/>
      <c r="S136" s="1"/>
      <c r="T136" s="2"/>
      <c r="U136" s="2"/>
      <c r="V136" s="1"/>
      <c r="W136" s="1"/>
      <c r="X136" s="1"/>
      <c r="Y136" s="2"/>
      <c r="Z136" s="2"/>
      <c r="AA136" s="1"/>
      <c r="AB136" s="1"/>
      <c r="AC136" s="1"/>
      <c r="AD136" s="2"/>
      <c r="AE136" s="2"/>
      <c r="AF136" s="1"/>
      <c r="AG136" s="1"/>
      <c r="AH136" s="1"/>
      <c r="AI136" s="2"/>
      <c r="AJ136" s="2"/>
      <c r="AK136" s="1"/>
      <c r="AL136" s="1"/>
      <c r="AM136" s="1"/>
      <c r="AN136" s="2"/>
      <c r="AO136" s="2"/>
      <c r="AP136" s="1"/>
      <c r="AQ136" s="1"/>
      <c r="AR136" s="1"/>
      <c r="AS136" s="2"/>
      <c r="AT136" s="2"/>
      <c r="AU136" s="1"/>
      <c r="AV136" s="1"/>
      <c r="AW136" s="1"/>
      <c r="AX136" s="2"/>
      <c r="AY136" s="2"/>
      <c r="AZ136" s="1"/>
      <c r="BA136" s="1"/>
      <c r="BB136" s="1"/>
      <c r="BC136" s="2"/>
      <c r="BD136" s="2"/>
      <c r="BE136" s="1"/>
      <c r="BF136" s="1"/>
      <c r="BG136" s="1"/>
      <c r="BH136" s="2"/>
      <c r="BI136" s="2"/>
      <c r="BJ136" s="1"/>
      <c r="BK136" s="1"/>
      <c r="BL136" s="1"/>
      <c r="BM136" s="2"/>
      <c r="BN136" s="2"/>
      <c r="BO136" s="1"/>
      <c r="BP136" s="1"/>
      <c r="BQ136" s="1"/>
      <c r="BR136" s="2"/>
      <c r="BS136" s="2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1"/>
      <c r="M137" s="1"/>
      <c r="N137" s="1"/>
      <c r="O137" s="2"/>
      <c r="P137" s="2"/>
      <c r="Q137" s="1"/>
      <c r="R137" s="1"/>
      <c r="S137" s="1"/>
      <c r="T137" s="2"/>
      <c r="U137" s="2"/>
      <c r="V137" s="1"/>
      <c r="W137" s="1"/>
      <c r="X137" s="1"/>
      <c r="Y137" s="2"/>
      <c r="Z137" s="2"/>
      <c r="AA137" s="1"/>
      <c r="AB137" s="1"/>
      <c r="AC137" s="1"/>
      <c r="AD137" s="2"/>
      <c r="AE137" s="2"/>
      <c r="AF137" s="1"/>
      <c r="AG137" s="1"/>
      <c r="AH137" s="1"/>
      <c r="AI137" s="2"/>
      <c r="AJ137" s="2"/>
      <c r="AK137" s="1"/>
      <c r="AL137" s="1"/>
      <c r="AM137" s="1"/>
      <c r="AN137" s="2"/>
      <c r="AO137" s="2"/>
      <c r="AP137" s="1"/>
      <c r="AQ137" s="1"/>
      <c r="AR137" s="1"/>
      <c r="AS137" s="2"/>
      <c r="AT137" s="2"/>
      <c r="AU137" s="1"/>
      <c r="AV137" s="1"/>
      <c r="AW137" s="1"/>
      <c r="AX137" s="2"/>
      <c r="AY137" s="2"/>
      <c r="AZ137" s="1"/>
      <c r="BA137" s="1"/>
      <c r="BB137" s="1"/>
      <c r="BC137" s="2"/>
      <c r="BD137" s="2"/>
      <c r="BE137" s="1"/>
      <c r="BF137" s="1"/>
      <c r="BG137" s="1"/>
      <c r="BH137" s="2"/>
      <c r="BI137" s="2"/>
      <c r="BJ137" s="1"/>
      <c r="BK137" s="1"/>
      <c r="BL137" s="1"/>
      <c r="BM137" s="2"/>
      <c r="BN137" s="2"/>
      <c r="BO137" s="1"/>
      <c r="BP137" s="1"/>
      <c r="BQ137" s="1"/>
      <c r="BR137" s="2"/>
      <c r="BS137" s="2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1"/>
      <c r="M138" s="1"/>
      <c r="N138" s="1"/>
      <c r="O138" s="2"/>
      <c r="P138" s="2"/>
      <c r="Q138" s="1"/>
      <c r="R138" s="1"/>
      <c r="S138" s="1"/>
      <c r="T138" s="2"/>
      <c r="U138" s="2"/>
      <c r="V138" s="1"/>
      <c r="W138" s="1"/>
      <c r="X138" s="1"/>
      <c r="Y138" s="2"/>
      <c r="Z138" s="2"/>
      <c r="AA138" s="1"/>
      <c r="AB138" s="1"/>
      <c r="AC138" s="1"/>
      <c r="AD138" s="2"/>
      <c r="AE138" s="2"/>
      <c r="AF138" s="1"/>
      <c r="AG138" s="1"/>
      <c r="AH138" s="1"/>
      <c r="AI138" s="2"/>
      <c r="AJ138" s="2"/>
      <c r="AK138" s="1"/>
      <c r="AL138" s="1"/>
      <c r="AM138" s="1"/>
      <c r="AN138" s="2"/>
      <c r="AO138" s="2"/>
      <c r="AP138" s="1"/>
      <c r="AQ138" s="1"/>
      <c r="AR138" s="1"/>
      <c r="AS138" s="2"/>
      <c r="AT138" s="2"/>
      <c r="AU138" s="1"/>
      <c r="AV138" s="1"/>
      <c r="AW138" s="1"/>
      <c r="AX138" s="2"/>
      <c r="AY138" s="2"/>
      <c r="AZ138" s="1"/>
      <c r="BA138" s="1"/>
      <c r="BB138" s="1"/>
      <c r="BC138" s="2"/>
      <c r="BD138" s="2"/>
      <c r="BE138" s="1"/>
      <c r="BF138" s="1"/>
      <c r="BG138" s="1"/>
      <c r="BH138" s="2"/>
      <c r="BI138" s="2"/>
      <c r="BJ138" s="1"/>
      <c r="BK138" s="1"/>
      <c r="BL138" s="1"/>
      <c r="BM138" s="2"/>
      <c r="BN138" s="2"/>
      <c r="BO138" s="1"/>
      <c r="BP138" s="1"/>
      <c r="BQ138" s="1"/>
      <c r="BR138" s="2"/>
      <c r="BS138" s="2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1"/>
      <c r="M139" s="1"/>
      <c r="N139" s="1"/>
      <c r="O139" s="2"/>
      <c r="P139" s="2"/>
      <c r="Q139" s="1"/>
      <c r="R139" s="1"/>
      <c r="S139" s="1"/>
      <c r="T139" s="2"/>
      <c r="U139" s="2"/>
      <c r="V139" s="1"/>
      <c r="W139" s="1"/>
      <c r="X139" s="1"/>
      <c r="Y139" s="2"/>
      <c r="Z139" s="2"/>
      <c r="AA139" s="1"/>
      <c r="AB139" s="1"/>
      <c r="AC139" s="1"/>
      <c r="AD139" s="2"/>
      <c r="AE139" s="2"/>
      <c r="AF139" s="1"/>
      <c r="AG139" s="1"/>
      <c r="AH139" s="1"/>
      <c r="AI139" s="2"/>
      <c r="AJ139" s="2"/>
      <c r="AK139" s="1"/>
      <c r="AL139" s="1"/>
      <c r="AM139" s="1"/>
      <c r="AN139" s="2"/>
      <c r="AO139" s="2"/>
      <c r="AP139" s="1"/>
      <c r="AQ139" s="1"/>
      <c r="AR139" s="1"/>
      <c r="AS139" s="2"/>
      <c r="AT139" s="2"/>
      <c r="AU139" s="1"/>
      <c r="AV139" s="1"/>
      <c r="AW139" s="1"/>
      <c r="AX139" s="2"/>
      <c r="AY139" s="2"/>
      <c r="AZ139" s="1"/>
      <c r="BA139" s="1"/>
      <c r="BB139" s="1"/>
      <c r="BC139" s="2"/>
      <c r="BD139" s="2"/>
      <c r="BE139" s="1"/>
      <c r="BF139" s="1"/>
      <c r="BG139" s="1"/>
      <c r="BH139" s="2"/>
      <c r="BI139" s="2"/>
      <c r="BJ139" s="1"/>
      <c r="BK139" s="1"/>
      <c r="BL139" s="1"/>
      <c r="BM139" s="2"/>
      <c r="BN139" s="2"/>
      <c r="BO139" s="1"/>
      <c r="BP139" s="1"/>
      <c r="BQ139" s="1"/>
      <c r="BR139" s="2"/>
      <c r="BS139" s="2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1"/>
      <c r="M140" s="1"/>
      <c r="N140" s="1"/>
      <c r="O140" s="2"/>
      <c r="P140" s="2"/>
      <c r="Q140" s="1"/>
      <c r="R140" s="1"/>
      <c r="S140" s="1"/>
      <c r="T140" s="2"/>
      <c r="U140" s="2"/>
      <c r="V140" s="1"/>
      <c r="W140" s="1"/>
      <c r="X140" s="1"/>
      <c r="Y140" s="2"/>
      <c r="Z140" s="2"/>
      <c r="AA140" s="1"/>
      <c r="AB140" s="1"/>
      <c r="AC140" s="1"/>
      <c r="AD140" s="2"/>
      <c r="AE140" s="2"/>
      <c r="AF140" s="1"/>
      <c r="AG140" s="1"/>
      <c r="AH140" s="1"/>
      <c r="AI140" s="2"/>
      <c r="AJ140" s="2"/>
      <c r="AK140" s="1"/>
      <c r="AL140" s="1"/>
      <c r="AM140" s="1"/>
      <c r="AN140" s="2"/>
      <c r="AO140" s="2"/>
      <c r="AP140" s="1"/>
      <c r="AQ140" s="1"/>
      <c r="AR140" s="1"/>
      <c r="AS140" s="2"/>
      <c r="AT140" s="2"/>
      <c r="AU140" s="1"/>
      <c r="AV140" s="1"/>
      <c r="AW140" s="1"/>
      <c r="AX140" s="2"/>
      <c r="AY140" s="2"/>
      <c r="AZ140" s="1"/>
      <c r="BA140" s="1"/>
      <c r="BB140" s="1"/>
      <c r="BC140" s="2"/>
      <c r="BD140" s="2"/>
      <c r="BE140" s="1"/>
      <c r="BF140" s="1"/>
      <c r="BG140" s="1"/>
      <c r="BH140" s="2"/>
      <c r="BI140" s="2"/>
      <c r="BJ140" s="1"/>
      <c r="BK140" s="1"/>
      <c r="BL140" s="1"/>
      <c r="BM140" s="2"/>
      <c r="BN140" s="2"/>
      <c r="BO140" s="1"/>
      <c r="BP140" s="1"/>
      <c r="BQ140" s="1"/>
      <c r="BR140" s="2"/>
      <c r="BS140" s="2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1"/>
      <c r="M141" s="1"/>
      <c r="N141" s="1"/>
      <c r="O141" s="2"/>
      <c r="P141" s="2"/>
      <c r="Q141" s="1"/>
      <c r="R141" s="1"/>
      <c r="S141" s="1"/>
      <c r="T141" s="2"/>
      <c r="U141" s="2"/>
      <c r="V141" s="1"/>
      <c r="W141" s="1"/>
      <c r="X141" s="1"/>
      <c r="Y141" s="2"/>
      <c r="Z141" s="2"/>
      <c r="AA141" s="1"/>
      <c r="AB141" s="1"/>
      <c r="AC141" s="1"/>
      <c r="AD141" s="2"/>
      <c r="AE141" s="2"/>
      <c r="AF141" s="1"/>
      <c r="AG141" s="1"/>
      <c r="AH141" s="1"/>
      <c r="AI141" s="2"/>
      <c r="AJ141" s="2"/>
      <c r="AK141" s="1"/>
      <c r="AL141" s="1"/>
      <c r="AM141" s="1"/>
      <c r="AN141" s="2"/>
      <c r="AO141" s="2"/>
      <c r="AP141" s="1"/>
      <c r="AQ141" s="1"/>
      <c r="AR141" s="1"/>
      <c r="AS141" s="2"/>
      <c r="AT141" s="2"/>
      <c r="AU141" s="1"/>
      <c r="AV141" s="1"/>
      <c r="AW141" s="1"/>
      <c r="AX141" s="2"/>
      <c r="AY141" s="2"/>
      <c r="AZ141" s="1"/>
      <c r="BA141" s="1"/>
      <c r="BB141" s="1"/>
      <c r="BC141" s="2"/>
      <c r="BD141" s="2"/>
      <c r="BE141" s="1"/>
      <c r="BF141" s="1"/>
      <c r="BG141" s="1"/>
      <c r="BH141" s="2"/>
      <c r="BI141" s="2"/>
      <c r="BJ141" s="1"/>
      <c r="BK141" s="1"/>
      <c r="BL141" s="1"/>
      <c r="BM141" s="2"/>
      <c r="BN141" s="2"/>
      <c r="BO141" s="1"/>
      <c r="BP141" s="1"/>
      <c r="BQ141" s="1"/>
      <c r="BR141" s="2"/>
      <c r="BS141" s="2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1"/>
      <c r="M142" s="1"/>
      <c r="N142" s="1"/>
      <c r="O142" s="2"/>
      <c r="P142" s="2"/>
      <c r="Q142" s="1"/>
      <c r="R142" s="1"/>
      <c r="S142" s="1"/>
      <c r="T142" s="2"/>
      <c r="U142" s="2"/>
      <c r="V142" s="1"/>
      <c r="W142" s="1"/>
      <c r="X142" s="1"/>
      <c r="Y142" s="2"/>
      <c r="Z142" s="2"/>
      <c r="AA142" s="1"/>
      <c r="AB142" s="1"/>
      <c r="AC142" s="1"/>
      <c r="AD142" s="2"/>
      <c r="AE142" s="2"/>
      <c r="AF142" s="1"/>
      <c r="AG142" s="1"/>
      <c r="AH142" s="1"/>
      <c r="AI142" s="2"/>
      <c r="AJ142" s="2"/>
      <c r="AK142" s="1"/>
      <c r="AL142" s="1"/>
      <c r="AM142" s="1"/>
      <c r="AN142" s="2"/>
      <c r="AO142" s="2"/>
      <c r="AP142" s="1"/>
      <c r="AQ142" s="1"/>
      <c r="AR142" s="1"/>
      <c r="AS142" s="2"/>
      <c r="AT142" s="2"/>
      <c r="AU142" s="1"/>
      <c r="AV142" s="1"/>
      <c r="AW142" s="1"/>
      <c r="AX142" s="2"/>
      <c r="AY142" s="2"/>
      <c r="AZ142" s="1"/>
      <c r="BA142" s="1"/>
      <c r="BB142" s="1"/>
      <c r="BC142" s="2"/>
      <c r="BD142" s="2"/>
      <c r="BE142" s="1"/>
      <c r="BF142" s="1"/>
      <c r="BG142" s="1"/>
      <c r="BH142" s="2"/>
      <c r="BI142" s="2"/>
      <c r="BJ142" s="1"/>
      <c r="BK142" s="1"/>
      <c r="BL142" s="1"/>
      <c r="BM142" s="2"/>
      <c r="BN142" s="2"/>
      <c r="BO142" s="1"/>
      <c r="BP142" s="1"/>
      <c r="BQ142" s="1"/>
      <c r="BR142" s="2"/>
      <c r="BS142" s="2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1"/>
      <c r="M143" s="1"/>
      <c r="N143" s="1"/>
      <c r="O143" s="2"/>
      <c r="P143" s="2"/>
      <c r="Q143" s="1"/>
      <c r="R143" s="1"/>
      <c r="S143" s="1"/>
      <c r="T143" s="2"/>
      <c r="U143" s="2"/>
      <c r="V143" s="1"/>
      <c r="W143" s="1"/>
      <c r="X143" s="1"/>
      <c r="Y143" s="2"/>
      <c r="Z143" s="2"/>
      <c r="AA143" s="1"/>
      <c r="AB143" s="1"/>
      <c r="AC143" s="1"/>
      <c r="AD143" s="2"/>
      <c r="AE143" s="2"/>
      <c r="AF143" s="1"/>
      <c r="AG143" s="1"/>
      <c r="AH143" s="1"/>
      <c r="AI143" s="2"/>
      <c r="AJ143" s="2"/>
      <c r="AK143" s="1"/>
      <c r="AL143" s="1"/>
      <c r="AM143" s="1"/>
      <c r="AN143" s="2"/>
      <c r="AO143" s="2"/>
      <c r="AP143" s="1"/>
      <c r="AQ143" s="1"/>
      <c r="AR143" s="1"/>
      <c r="AS143" s="2"/>
      <c r="AT143" s="2"/>
      <c r="AU143" s="1"/>
      <c r="AV143" s="1"/>
      <c r="AW143" s="1"/>
      <c r="AX143" s="2"/>
      <c r="AY143" s="2"/>
      <c r="AZ143" s="1"/>
      <c r="BA143" s="1"/>
      <c r="BB143" s="1"/>
      <c r="BC143" s="2"/>
      <c r="BD143" s="2"/>
      <c r="BE143" s="1"/>
      <c r="BF143" s="1"/>
      <c r="BG143" s="1"/>
      <c r="BH143" s="2"/>
      <c r="BI143" s="2"/>
      <c r="BJ143" s="1"/>
      <c r="BK143" s="1"/>
      <c r="BL143" s="1"/>
      <c r="BM143" s="2"/>
      <c r="BN143" s="2"/>
      <c r="BO143" s="1"/>
      <c r="BP143" s="1"/>
      <c r="BQ143" s="1"/>
      <c r="BR143" s="2"/>
      <c r="BS143" s="2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1"/>
      <c r="M144" s="1"/>
      <c r="N144" s="1"/>
      <c r="O144" s="2"/>
      <c r="P144" s="2"/>
      <c r="Q144" s="1"/>
      <c r="R144" s="1"/>
      <c r="S144" s="1"/>
      <c r="T144" s="2"/>
      <c r="U144" s="2"/>
      <c r="V144" s="1"/>
      <c r="W144" s="1"/>
      <c r="X144" s="1"/>
      <c r="Y144" s="2"/>
      <c r="Z144" s="2"/>
      <c r="AA144" s="1"/>
      <c r="AB144" s="1"/>
      <c r="AC144" s="1"/>
      <c r="AD144" s="2"/>
      <c r="AE144" s="2"/>
      <c r="AF144" s="1"/>
      <c r="AG144" s="1"/>
      <c r="AH144" s="1"/>
      <c r="AI144" s="2"/>
      <c r="AJ144" s="2"/>
      <c r="AK144" s="1"/>
      <c r="AL144" s="1"/>
      <c r="AM144" s="1"/>
      <c r="AN144" s="2"/>
      <c r="AO144" s="2"/>
      <c r="AP144" s="1"/>
      <c r="AQ144" s="1"/>
      <c r="AR144" s="1"/>
      <c r="AS144" s="2"/>
      <c r="AT144" s="2"/>
      <c r="AU144" s="1"/>
      <c r="AV144" s="1"/>
      <c r="AW144" s="1"/>
      <c r="AX144" s="2"/>
      <c r="AY144" s="2"/>
      <c r="AZ144" s="1"/>
      <c r="BA144" s="1"/>
      <c r="BB144" s="1"/>
      <c r="BC144" s="2"/>
      <c r="BD144" s="2"/>
      <c r="BE144" s="1"/>
      <c r="BF144" s="1"/>
      <c r="BG144" s="1"/>
      <c r="BH144" s="2"/>
      <c r="BI144" s="2"/>
      <c r="BJ144" s="1"/>
      <c r="BK144" s="1"/>
      <c r="BL144" s="1"/>
      <c r="BM144" s="2"/>
      <c r="BN144" s="2"/>
      <c r="BO144" s="1"/>
      <c r="BP144" s="1"/>
      <c r="BQ144" s="1"/>
      <c r="BR144" s="2"/>
      <c r="BS144" s="2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1"/>
      <c r="M145" s="1"/>
      <c r="N145" s="1"/>
      <c r="O145" s="2"/>
      <c r="P145" s="2"/>
      <c r="Q145" s="1"/>
      <c r="R145" s="1"/>
      <c r="S145" s="1"/>
      <c r="T145" s="2"/>
      <c r="U145" s="2"/>
      <c r="V145" s="1"/>
      <c r="W145" s="1"/>
      <c r="X145" s="1"/>
      <c r="Y145" s="2"/>
      <c r="Z145" s="2"/>
      <c r="AA145" s="1"/>
      <c r="AB145" s="1"/>
      <c r="AC145" s="1"/>
      <c r="AD145" s="2"/>
      <c r="AE145" s="2"/>
      <c r="AF145" s="1"/>
      <c r="AG145" s="1"/>
      <c r="AH145" s="1"/>
      <c r="AI145" s="2"/>
      <c r="AJ145" s="2"/>
      <c r="AK145" s="1"/>
      <c r="AL145" s="1"/>
      <c r="AM145" s="1"/>
      <c r="AN145" s="2"/>
      <c r="AO145" s="2"/>
      <c r="AP145" s="1"/>
      <c r="AQ145" s="1"/>
      <c r="AR145" s="1"/>
      <c r="AS145" s="2"/>
      <c r="AT145" s="2"/>
      <c r="AU145" s="1"/>
      <c r="AV145" s="1"/>
      <c r="AW145" s="1"/>
      <c r="AX145" s="2"/>
      <c r="AY145" s="2"/>
      <c r="AZ145" s="1"/>
      <c r="BA145" s="1"/>
      <c r="BB145" s="1"/>
      <c r="BC145" s="2"/>
      <c r="BD145" s="2"/>
      <c r="BE145" s="1"/>
      <c r="BF145" s="1"/>
      <c r="BG145" s="1"/>
      <c r="BH145" s="2"/>
      <c r="BI145" s="2"/>
      <c r="BJ145" s="1"/>
      <c r="BK145" s="1"/>
      <c r="BL145" s="1"/>
      <c r="BM145" s="2"/>
      <c r="BN145" s="2"/>
      <c r="BO145" s="1"/>
      <c r="BP145" s="1"/>
      <c r="BQ145" s="1"/>
      <c r="BR145" s="2"/>
      <c r="BS145" s="2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1"/>
      <c r="M146" s="1"/>
      <c r="N146" s="1"/>
      <c r="O146" s="2"/>
      <c r="P146" s="2"/>
      <c r="Q146" s="1"/>
      <c r="R146" s="1"/>
      <c r="S146" s="1"/>
      <c r="T146" s="2"/>
      <c r="U146" s="2"/>
      <c r="V146" s="1"/>
      <c r="W146" s="1"/>
      <c r="X146" s="1"/>
      <c r="Y146" s="2"/>
      <c r="Z146" s="2"/>
      <c r="AA146" s="1"/>
      <c r="AB146" s="1"/>
      <c r="AC146" s="1"/>
      <c r="AD146" s="2"/>
      <c r="AE146" s="2"/>
      <c r="AF146" s="1"/>
      <c r="AG146" s="1"/>
      <c r="AH146" s="1"/>
      <c r="AI146" s="2"/>
      <c r="AJ146" s="2"/>
      <c r="AK146" s="1"/>
      <c r="AL146" s="1"/>
      <c r="AM146" s="1"/>
      <c r="AN146" s="2"/>
      <c r="AO146" s="2"/>
      <c r="AP146" s="1"/>
      <c r="AQ146" s="1"/>
      <c r="AR146" s="1"/>
      <c r="AS146" s="2"/>
      <c r="AT146" s="2"/>
      <c r="AU146" s="1"/>
      <c r="AV146" s="1"/>
      <c r="AW146" s="1"/>
      <c r="AX146" s="2"/>
      <c r="AY146" s="2"/>
      <c r="AZ146" s="1"/>
      <c r="BA146" s="1"/>
      <c r="BB146" s="1"/>
      <c r="BC146" s="2"/>
      <c r="BD146" s="2"/>
      <c r="BE146" s="1"/>
      <c r="BF146" s="1"/>
      <c r="BG146" s="1"/>
      <c r="BH146" s="2"/>
      <c r="BI146" s="2"/>
      <c r="BJ146" s="1"/>
      <c r="BK146" s="1"/>
      <c r="BL146" s="1"/>
      <c r="BM146" s="2"/>
      <c r="BN146" s="2"/>
      <c r="BO146" s="1"/>
      <c r="BP146" s="1"/>
      <c r="BQ146" s="1"/>
      <c r="BR146" s="2"/>
      <c r="BS146" s="2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1"/>
      <c r="M147" s="1"/>
      <c r="N147" s="1"/>
      <c r="O147" s="2"/>
      <c r="P147" s="2"/>
      <c r="Q147" s="1"/>
      <c r="R147" s="1"/>
      <c r="S147" s="1"/>
      <c r="T147" s="2"/>
      <c r="U147" s="2"/>
      <c r="V147" s="1"/>
      <c r="W147" s="1"/>
      <c r="X147" s="1"/>
      <c r="Y147" s="2"/>
      <c r="Z147" s="2"/>
      <c r="AA147" s="1"/>
      <c r="AB147" s="1"/>
      <c r="AC147" s="1"/>
      <c r="AD147" s="2"/>
      <c r="AE147" s="2"/>
      <c r="AF147" s="1"/>
      <c r="AG147" s="1"/>
      <c r="AH147" s="1"/>
      <c r="AI147" s="2"/>
      <c r="AJ147" s="2"/>
      <c r="AK147" s="1"/>
      <c r="AL147" s="1"/>
      <c r="AM147" s="1"/>
      <c r="AN147" s="2"/>
      <c r="AO147" s="2"/>
      <c r="AP147" s="1"/>
      <c r="AQ147" s="1"/>
      <c r="AR147" s="1"/>
      <c r="AS147" s="2"/>
      <c r="AT147" s="2"/>
      <c r="AU147" s="1"/>
      <c r="AV147" s="1"/>
      <c r="AW147" s="1"/>
      <c r="AX147" s="2"/>
      <c r="AY147" s="2"/>
      <c r="AZ147" s="1"/>
      <c r="BA147" s="1"/>
      <c r="BB147" s="1"/>
      <c r="BC147" s="2"/>
      <c r="BD147" s="2"/>
      <c r="BE147" s="1"/>
      <c r="BF147" s="1"/>
      <c r="BG147" s="1"/>
      <c r="BH147" s="2"/>
      <c r="BI147" s="2"/>
      <c r="BJ147" s="1"/>
      <c r="BK147" s="1"/>
      <c r="BL147" s="1"/>
      <c r="BM147" s="2"/>
      <c r="BN147" s="2"/>
      <c r="BO147" s="1"/>
      <c r="BP147" s="1"/>
      <c r="BQ147" s="1"/>
      <c r="BR147" s="2"/>
      <c r="BS147" s="2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1"/>
      <c r="M148" s="1"/>
      <c r="N148" s="1"/>
      <c r="O148" s="2"/>
      <c r="P148" s="2"/>
      <c r="Q148" s="1"/>
      <c r="R148" s="1"/>
      <c r="S148" s="1"/>
      <c r="T148" s="2"/>
      <c r="U148" s="2"/>
      <c r="V148" s="1"/>
      <c r="W148" s="1"/>
      <c r="X148" s="1"/>
      <c r="Y148" s="2"/>
      <c r="Z148" s="2"/>
      <c r="AA148" s="1"/>
      <c r="AB148" s="1"/>
      <c r="AC148" s="1"/>
      <c r="AD148" s="2"/>
      <c r="AE148" s="2"/>
      <c r="AF148" s="1"/>
      <c r="AG148" s="1"/>
      <c r="AH148" s="1"/>
      <c r="AI148" s="2"/>
      <c r="AJ148" s="2"/>
      <c r="AK148" s="1"/>
      <c r="AL148" s="1"/>
      <c r="AM148" s="1"/>
      <c r="AN148" s="2"/>
      <c r="AO148" s="2"/>
      <c r="AP148" s="1"/>
      <c r="AQ148" s="1"/>
      <c r="AR148" s="1"/>
      <c r="AS148" s="2"/>
      <c r="AT148" s="2"/>
      <c r="AU148" s="1"/>
      <c r="AV148" s="1"/>
      <c r="AW148" s="1"/>
      <c r="AX148" s="2"/>
      <c r="AY148" s="2"/>
      <c r="AZ148" s="1"/>
      <c r="BA148" s="1"/>
      <c r="BB148" s="1"/>
      <c r="BC148" s="2"/>
      <c r="BD148" s="2"/>
      <c r="BE148" s="1"/>
      <c r="BF148" s="1"/>
      <c r="BG148" s="1"/>
      <c r="BH148" s="2"/>
      <c r="BI148" s="2"/>
      <c r="BJ148" s="1"/>
      <c r="BK148" s="1"/>
      <c r="BL148" s="1"/>
      <c r="BM148" s="2"/>
      <c r="BN148" s="2"/>
      <c r="BO148" s="1"/>
      <c r="BP148" s="1"/>
      <c r="BQ148" s="1"/>
      <c r="BR148" s="2"/>
      <c r="BS148" s="2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1"/>
      <c r="M149" s="1"/>
      <c r="N149" s="1"/>
      <c r="O149" s="2"/>
      <c r="P149" s="2"/>
      <c r="Q149" s="1"/>
      <c r="R149" s="1"/>
      <c r="S149" s="1"/>
      <c r="T149" s="2"/>
      <c r="U149" s="2"/>
      <c r="V149" s="1"/>
      <c r="W149" s="1"/>
      <c r="X149" s="1"/>
      <c r="Y149" s="2"/>
      <c r="Z149" s="2"/>
      <c r="AA149" s="1"/>
      <c r="AB149" s="1"/>
      <c r="AC149" s="1"/>
      <c r="AD149" s="2"/>
      <c r="AE149" s="2"/>
      <c r="AF149" s="1"/>
      <c r="AG149" s="1"/>
      <c r="AH149" s="1"/>
      <c r="AI149" s="2"/>
      <c r="AJ149" s="2"/>
      <c r="AK149" s="1"/>
      <c r="AL149" s="1"/>
      <c r="AM149" s="1"/>
      <c r="AN149" s="2"/>
      <c r="AO149" s="2"/>
      <c r="AP149" s="1"/>
      <c r="AQ149" s="1"/>
      <c r="AR149" s="1"/>
      <c r="AS149" s="2"/>
      <c r="AT149" s="2"/>
      <c r="AU149" s="1"/>
      <c r="AV149" s="1"/>
      <c r="AW149" s="1"/>
      <c r="AX149" s="2"/>
      <c r="AY149" s="2"/>
      <c r="AZ149" s="1"/>
      <c r="BA149" s="1"/>
      <c r="BB149" s="1"/>
      <c r="BC149" s="2"/>
      <c r="BD149" s="2"/>
      <c r="BE149" s="1"/>
      <c r="BF149" s="1"/>
      <c r="BG149" s="1"/>
      <c r="BH149" s="2"/>
      <c r="BI149" s="2"/>
      <c r="BJ149" s="1"/>
      <c r="BK149" s="1"/>
      <c r="BL149" s="1"/>
      <c r="BM149" s="2"/>
      <c r="BN149" s="2"/>
      <c r="BO149" s="1"/>
      <c r="BP149" s="1"/>
      <c r="BQ149" s="1"/>
      <c r="BR149" s="2"/>
      <c r="BS149" s="2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1"/>
      <c r="M150" s="1"/>
      <c r="N150" s="1"/>
      <c r="O150" s="2"/>
      <c r="P150" s="2"/>
      <c r="Q150" s="1"/>
      <c r="R150" s="1"/>
      <c r="S150" s="1"/>
      <c r="T150" s="2"/>
      <c r="U150" s="2"/>
      <c r="V150" s="1"/>
      <c r="W150" s="1"/>
      <c r="X150" s="1"/>
      <c r="Y150" s="2"/>
      <c r="Z150" s="2"/>
      <c r="AA150" s="1"/>
      <c r="AB150" s="1"/>
      <c r="AC150" s="1"/>
      <c r="AD150" s="2"/>
      <c r="AE150" s="2"/>
      <c r="AF150" s="1"/>
      <c r="AG150" s="1"/>
      <c r="AH150" s="1"/>
      <c r="AI150" s="2"/>
      <c r="AJ150" s="2"/>
      <c r="AK150" s="1"/>
      <c r="AL150" s="1"/>
      <c r="AM150" s="1"/>
      <c r="AN150" s="2"/>
      <c r="AO150" s="2"/>
      <c r="AP150" s="1"/>
      <c r="AQ150" s="1"/>
      <c r="AR150" s="1"/>
      <c r="AS150" s="2"/>
      <c r="AT150" s="2"/>
      <c r="AU150" s="1"/>
      <c r="AV150" s="1"/>
      <c r="AW150" s="1"/>
      <c r="AX150" s="2"/>
      <c r="AY150" s="2"/>
      <c r="AZ150" s="1"/>
      <c r="BA150" s="1"/>
      <c r="BB150" s="1"/>
      <c r="BC150" s="2"/>
      <c r="BD150" s="2"/>
      <c r="BE150" s="1"/>
      <c r="BF150" s="1"/>
      <c r="BG150" s="1"/>
      <c r="BH150" s="2"/>
      <c r="BI150" s="2"/>
      <c r="BJ150" s="1"/>
      <c r="BK150" s="1"/>
      <c r="BL150" s="1"/>
      <c r="BM150" s="2"/>
      <c r="BN150" s="2"/>
      <c r="BO150" s="1"/>
      <c r="BP150" s="1"/>
      <c r="BQ150" s="1"/>
      <c r="BR150" s="2"/>
      <c r="BS150" s="2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1"/>
      <c r="M151" s="1"/>
      <c r="N151" s="1"/>
      <c r="O151" s="2"/>
      <c r="P151" s="2"/>
      <c r="Q151" s="1"/>
      <c r="R151" s="1"/>
      <c r="S151" s="1"/>
      <c r="T151" s="2"/>
      <c r="U151" s="2"/>
      <c r="V151" s="1"/>
      <c r="W151" s="1"/>
      <c r="X151" s="1"/>
      <c r="Y151" s="2"/>
      <c r="Z151" s="2"/>
      <c r="AA151" s="1"/>
      <c r="AB151" s="1"/>
      <c r="AC151" s="1"/>
      <c r="AD151" s="2"/>
      <c r="AE151" s="2"/>
      <c r="AF151" s="1"/>
      <c r="AG151" s="1"/>
      <c r="AH151" s="1"/>
      <c r="AI151" s="2"/>
      <c r="AJ151" s="2"/>
      <c r="AK151" s="1"/>
      <c r="AL151" s="1"/>
      <c r="AM151" s="1"/>
      <c r="AN151" s="2"/>
      <c r="AO151" s="2"/>
      <c r="AP151" s="1"/>
      <c r="AQ151" s="1"/>
      <c r="AR151" s="1"/>
      <c r="AS151" s="2"/>
      <c r="AT151" s="2"/>
      <c r="AU151" s="1"/>
      <c r="AV151" s="1"/>
      <c r="AW151" s="1"/>
      <c r="AX151" s="2"/>
      <c r="AY151" s="2"/>
      <c r="AZ151" s="1"/>
      <c r="BA151" s="1"/>
      <c r="BB151" s="1"/>
      <c r="BC151" s="2"/>
      <c r="BD151" s="2"/>
      <c r="BE151" s="1"/>
      <c r="BF151" s="1"/>
      <c r="BG151" s="1"/>
      <c r="BH151" s="2"/>
      <c r="BI151" s="2"/>
      <c r="BJ151" s="1"/>
      <c r="BK151" s="1"/>
      <c r="BL151" s="1"/>
      <c r="BM151" s="2"/>
      <c r="BN151" s="2"/>
      <c r="BO151" s="1"/>
      <c r="BP151" s="1"/>
      <c r="BQ151" s="1"/>
      <c r="BR151" s="2"/>
      <c r="BS151" s="2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1"/>
      <c r="M152" s="1"/>
      <c r="N152" s="1"/>
      <c r="O152" s="2"/>
      <c r="P152" s="2"/>
      <c r="Q152" s="1"/>
      <c r="R152" s="1"/>
      <c r="S152" s="1"/>
      <c r="T152" s="2"/>
      <c r="U152" s="2"/>
      <c r="V152" s="1"/>
      <c r="W152" s="1"/>
      <c r="X152" s="1"/>
      <c r="Y152" s="2"/>
      <c r="Z152" s="2"/>
      <c r="AA152" s="1"/>
      <c r="AB152" s="1"/>
      <c r="AC152" s="1"/>
      <c r="AD152" s="2"/>
      <c r="AE152" s="2"/>
      <c r="AF152" s="1"/>
      <c r="AG152" s="1"/>
      <c r="AH152" s="1"/>
      <c r="AI152" s="2"/>
      <c r="AJ152" s="2"/>
      <c r="AK152" s="1"/>
      <c r="AL152" s="1"/>
      <c r="AM152" s="1"/>
      <c r="AN152" s="2"/>
      <c r="AO152" s="2"/>
      <c r="AP152" s="1"/>
      <c r="AQ152" s="1"/>
      <c r="AR152" s="1"/>
      <c r="AS152" s="2"/>
      <c r="AT152" s="2"/>
      <c r="AU152" s="1"/>
      <c r="AV152" s="1"/>
      <c r="AW152" s="1"/>
      <c r="AX152" s="2"/>
      <c r="AY152" s="2"/>
      <c r="AZ152" s="1"/>
      <c r="BA152" s="1"/>
      <c r="BB152" s="1"/>
      <c r="BC152" s="2"/>
      <c r="BD152" s="2"/>
      <c r="BE152" s="1"/>
      <c r="BF152" s="1"/>
      <c r="BG152" s="1"/>
      <c r="BH152" s="2"/>
      <c r="BI152" s="2"/>
      <c r="BJ152" s="1"/>
      <c r="BK152" s="1"/>
      <c r="BL152" s="1"/>
      <c r="BM152" s="2"/>
      <c r="BN152" s="2"/>
      <c r="BO152" s="1"/>
      <c r="BP152" s="1"/>
      <c r="BQ152" s="1"/>
      <c r="BR152" s="2"/>
      <c r="BS152" s="2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1"/>
      <c r="M153" s="1"/>
      <c r="N153" s="1"/>
      <c r="O153" s="2"/>
      <c r="P153" s="2"/>
      <c r="Q153" s="1"/>
      <c r="R153" s="1"/>
      <c r="S153" s="1"/>
      <c r="T153" s="2"/>
      <c r="U153" s="2"/>
      <c r="V153" s="1"/>
      <c r="W153" s="1"/>
      <c r="X153" s="1"/>
      <c r="Y153" s="2"/>
      <c r="Z153" s="2"/>
      <c r="AA153" s="1"/>
      <c r="AB153" s="1"/>
      <c r="AC153" s="1"/>
      <c r="AD153" s="2"/>
      <c r="AE153" s="2"/>
      <c r="AF153" s="1"/>
      <c r="AG153" s="1"/>
      <c r="AH153" s="1"/>
      <c r="AI153" s="2"/>
      <c r="AJ153" s="2"/>
      <c r="AK153" s="1"/>
      <c r="AL153" s="1"/>
      <c r="AM153" s="1"/>
      <c r="AN153" s="2"/>
      <c r="AO153" s="2"/>
      <c r="AP153" s="1"/>
      <c r="AQ153" s="1"/>
      <c r="AR153" s="1"/>
      <c r="AS153" s="2"/>
      <c r="AT153" s="2"/>
      <c r="AU153" s="1"/>
      <c r="AV153" s="1"/>
      <c r="AW153" s="1"/>
      <c r="AX153" s="2"/>
      <c r="AY153" s="2"/>
      <c r="AZ153" s="1"/>
      <c r="BA153" s="1"/>
      <c r="BB153" s="1"/>
      <c r="BC153" s="2"/>
      <c r="BD153" s="2"/>
      <c r="BE153" s="1"/>
      <c r="BF153" s="1"/>
      <c r="BG153" s="1"/>
      <c r="BH153" s="2"/>
      <c r="BI153" s="2"/>
      <c r="BJ153" s="1"/>
      <c r="BK153" s="1"/>
      <c r="BL153" s="1"/>
      <c r="BM153" s="2"/>
      <c r="BN153" s="2"/>
      <c r="BO153" s="1"/>
      <c r="BP153" s="1"/>
      <c r="BQ153" s="1"/>
      <c r="BR153" s="2"/>
      <c r="BS153" s="2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1"/>
      <c r="M154" s="1"/>
      <c r="N154" s="1"/>
      <c r="O154" s="2"/>
      <c r="P154" s="2"/>
      <c r="Q154" s="1"/>
      <c r="R154" s="1"/>
      <c r="S154" s="1"/>
      <c r="T154" s="2"/>
      <c r="U154" s="2"/>
      <c r="V154" s="1"/>
      <c r="W154" s="1"/>
      <c r="X154" s="1"/>
      <c r="Y154" s="2"/>
      <c r="Z154" s="2"/>
      <c r="AA154" s="1"/>
      <c r="AB154" s="1"/>
      <c r="AC154" s="1"/>
      <c r="AD154" s="2"/>
      <c r="AE154" s="2"/>
      <c r="AF154" s="1"/>
      <c r="AG154" s="1"/>
      <c r="AH154" s="1"/>
      <c r="AI154" s="2"/>
      <c r="AJ154" s="2"/>
      <c r="AK154" s="1"/>
      <c r="AL154" s="1"/>
      <c r="AM154" s="1"/>
      <c r="AN154" s="2"/>
      <c r="AO154" s="2"/>
      <c r="AP154" s="1"/>
      <c r="AQ154" s="1"/>
      <c r="AR154" s="1"/>
      <c r="AS154" s="2"/>
      <c r="AT154" s="2"/>
      <c r="AU154" s="1"/>
      <c r="AV154" s="1"/>
      <c r="AW154" s="1"/>
      <c r="AX154" s="2"/>
      <c r="AY154" s="2"/>
      <c r="AZ154" s="1"/>
      <c r="BA154" s="1"/>
      <c r="BB154" s="1"/>
      <c r="BC154" s="2"/>
      <c r="BD154" s="2"/>
      <c r="BE154" s="1"/>
      <c r="BF154" s="1"/>
      <c r="BG154" s="1"/>
      <c r="BH154" s="2"/>
      <c r="BI154" s="2"/>
      <c r="BJ154" s="1"/>
      <c r="BK154" s="1"/>
      <c r="BL154" s="1"/>
      <c r="BM154" s="2"/>
      <c r="BN154" s="2"/>
      <c r="BO154" s="1"/>
      <c r="BP154" s="1"/>
      <c r="BQ154" s="1"/>
      <c r="BR154" s="2"/>
      <c r="BS154" s="2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1"/>
      <c r="M155" s="1"/>
      <c r="N155" s="1"/>
      <c r="O155" s="2"/>
      <c r="P155" s="2"/>
      <c r="Q155" s="1"/>
      <c r="R155" s="1"/>
      <c r="S155" s="1"/>
      <c r="T155" s="2"/>
      <c r="U155" s="2"/>
      <c r="V155" s="1"/>
      <c r="W155" s="1"/>
      <c r="X155" s="1"/>
      <c r="Y155" s="2"/>
      <c r="Z155" s="2"/>
      <c r="AA155" s="1"/>
      <c r="AB155" s="1"/>
      <c r="AC155" s="1"/>
      <c r="AD155" s="2"/>
      <c r="AE155" s="2"/>
      <c r="AF155" s="1"/>
      <c r="AG155" s="1"/>
      <c r="AH155" s="1"/>
      <c r="AI155" s="2"/>
      <c r="AJ155" s="2"/>
      <c r="AK155" s="1"/>
      <c r="AL155" s="1"/>
      <c r="AM155" s="1"/>
      <c r="AN155" s="2"/>
      <c r="AO155" s="2"/>
      <c r="AP155" s="1"/>
      <c r="AQ155" s="1"/>
      <c r="AR155" s="1"/>
      <c r="AS155" s="2"/>
      <c r="AT155" s="2"/>
      <c r="AU155" s="1"/>
      <c r="AV155" s="1"/>
      <c r="AW155" s="1"/>
      <c r="AX155" s="2"/>
      <c r="AY155" s="2"/>
      <c r="AZ155" s="1"/>
      <c r="BA155" s="1"/>
      <c r="BB155" s="1"/>
      <c r="BC155" s="2"/>
      <c r="BD155" s="2"/>
      <c r="BE155" s="1"/>
      <c r="BF155" s="1"/>
      <c r="BG155" s="1"/>
      <c r="BH155" s="2"/>
      <c r="BI155" s="2"/>
      <c r="BJ155" s="1"/>
      <c r="BK155" s="1"/>
      <c r="BL155" s="1"/>
      <c r="BM155" s="2"/>
      <c r="BN155" s="2"/>
      <c r="BO155" s="1"/>
      <c r="BP155" s="1"/>
      <c r="BQ155" s="1"/>
      <c r="BR155" s="2"/>
      <c r="BS155" s="2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1"/>
      <c r="M156" s="1"/>
      <c r="N156" s="1"/>
      <c r="O156" s="2"/>
      <c r="P156" s="2"/>
      <c r="Q156" s="1"/>
      <c r="R156" s="1"/>
      <c r="S156" s="1"/>
      <c r="T156" s="2"/>
      <c r="U156" s="2"/>
      <c r="V156" s="1"/>
      <c r="W156" s="1"/>
      <c r="X156" s="1"/>
      <c r="Y156" s="2"/>
      <c r="Z156" s="2"/>
      <c r="AA156" s="1"/>
      <c r="AB156" s="1"/>
      <c r="AC156" s="1"/>
      <c r="AD156" s="2"/>
      <c r="AE156" s="2"/>
      <c r="AF156" s="1"/>
      <c r="AG156" s="1"/>
      <c r="AH156" s="1"/>
      <c r="AI156" s="2"/>
      <c r="AJ156" s="2"/>
      <c r="AK156" s="1"/>
      <c r="AL156" s="1"/>
      <c r="AM156" s="1"/>
      <c r="AN156" s="2"/>
      <c r="AO156" s="2"/>
      <c r="AP156" s="1"/>
      <c r="AQ156" s="1"/>
      <c r="AR156" s="1"/>
      <c r="AS156" s="2"/>
      <c r="AT156" s="2"/>
      <c r="AU156" s="1"/>
      <c r="AV156" s="1"/>
      <c r="AW156" s="1"/>
      <c r="AX156" s="2"/>
      <c r="AY156" s="2"/>
      <c r="AZ156" s="1"/>
      <c r="BA156" s="1"/>
      <c r="BB156" s="1"/>
      <c r="BC156" s="2"/>
      <c r="BD156" s="2"/>
      <c r="BE156" s="1"/>
      <c r="BF156" s="1"/>
      <c r="BG156" s="1"/>
      <c r="BH156" s="2"/>
      <c r="BI156" s="2"/>
      <c r="BJ156" s="1"/>
      <c r="BK156" s="1"/>
      <c r="BL156" s="1"/>
      <c r="BM156" s="2"/>
      <c r="BN156" s="2"/>
      <c r="BO156" s="1"/>
      <c r="BP156" s="1"/>
      <c r="BQ156" s="1"/>
      <c r="BR156" s="2"/>
      <c r="BS156" s="2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1"/>
      <c r="M157" s="1"/>
      <c r="N157" s="1"/>
      <c r="O157" s="2"/>
      <c r="P157" s="2"/>
      <c r="Q157" s="1"/>
      <c r="R157" s="1"/>
      <c r="S157" s="1"/>
      <c r="T157" s="2"/>
      <c r="U157" s="2"/>
      <c r="V157" s="1"/>
      <c r="W157" s="1"/>
      <c r="X157" s="1"/>
      <c r="Y157" s="2"/>
      <c r="Z157" s="2"/>
      <c r="AA157" s="1"/>
      <c r="AB157" s="1"/>
      <c r="AC157" s="1"/>
      <c r="AD157" s="2"/>
      <c r="AE157" s="2"/>
      <c r="AF157" s="1"/>
      <c r="AG157" s="1"/>
      <c r="AH157" s="1"/>
      <c r="AI157" s="2"/>
      <c r="AJ157" s="2"/>
      <c r="AK157" s="1"/>
      <c r="AL157" s="1"/>
      <c r="AM157" s="1"/>
      <c r="AN157" s="2"/>
      <c r="AO157" s="2"/>
      <c r="AP157" s="1"/>
      <c r="AQ157" s="1"/>
      <c r="AR157" s="1"/>
      <c r="AS157" s="2"/>
      <c r="AT157" s="2"/>
      <c r="AU157" s="1"/>
      <c r="AV157" s="1"/>
      <c r="AW157" s="1"/>
      <c r="AX157" s="2"/>
      <c r="AY157" s="2"/>
      <c r="AZ157" s="1"/>
      <c r="BA157" s="1"/>
      <c r="BB157" s="1"/>
      <c r="BC157" s="2"/>
      <c r="BD157" s="2"/>
      <c r="BE157" s="1"/>
      <c r="BF157" s="1"/>
      <c r="BG157" s="1"/>
      <c r="BH157" s="2"/>
      <c r="BI157" s="2"/>
      <c r="BJ157" s="1"/>
      <c r="BK157" s="1"/>
      <c r="BL157" s="1"/>
      <c r="BM157" s="2"/>
      <c r="BN157" s="2"/>
      <c r="BO157" s="1"/>
      <c r="BP157" s="1"/>
      <c r="BQ157" s="1"/>
      <c r="BR157" s="2"/>
      <c r="BS157" s="2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1"/>
      <c r="M158" s="1"/>
      <c r="N158" s="1"/>
      <c r="O158" s="2"/>
      <c r="P158" s="2"/>
      <c r="Q158" s="1"/>
      <c r="R158" s="1"/>
      <c r="S158" s="1"/>
      <c r="T158" s="2"/>
      <c r="U158" s="2"/>
      <c r="V158" s="1"/>
      <c r="W158" s="1"/>
      <c r="X158" s="1"/>
      <c r="Y158" s="2"/>
      <c r="Z158" s="2"/>
      <c r="AA158" s="1"/>
      <c r="AB158" s="1"/>
      <c r="AC158" s="1"/>
      <c r="AD158" s="2"/>
      <c r="AE158" s="2"/>
      <c r="AF158" s="1"/>
      <c r="AG158" s="1"/>
      <c r="AH158" s="1"/>
      <c r="AI158" s="2"/>
      <c r="AJ158" s="2"/>
      <c r="AK158" s="1"/>
      <c r="AL158" s="1"/>
      <c r="AM158" s="1"/>
      <c r="AN158" s="2"/>
      <c r="AO158" s="2"/>
      <c r="AP158" s="1"/>
      <c r="AQ158" s="1"/>
      <c r="AR158" s="1"/>
      <c r="AS158" s="2"/>
      <c r="AT158" s="2"/>
      <c r="AU158" s="1"/>
      <c r="AV158" s="1"/>
      <c r="AW158" s="1"/>
      <c r="AX158" s="2"/>
      <c r="AY158" s="2"/>
      <c r="AZ158" s="1"/>
      <c r="BA158" s="1"/>
      <c r="BB158" s="1"/>
      <c r="BC158" s="2"/>
      <c r="BD158" s="2"/>
      <c r="BE158" s="1"/>
      <c r="BF158" s="1"/>
      <c r="BG158" s="1"/>
      <c r="BH158" s="2"/>
      <c r="BI158" s="2"/>
      <c r="BJ158" s="1"/>
      <c r="BK158" s="1"/>
      <c r="BL158" s="1"/>
      <c r="BM158" s="2"/>
      <c r="BN158" s="2"/>
      <c r="BO158" s="1"/>
      <c r="BP158" s="1"/>
      <c r="BQ158" s="1"/>
      <c r="BR158" s="2"/>
      <c r="BS158" s="2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1"/>
      <c r="M159" s="1"/>
      <c r="N159" s="1"/>
      <c r="O159" s="2"/>
      <c r="P159" s="2"/>
      <c r="Q159" s="1"/>
      <c r="R159" s="1"/>
      <c r="S159" s="1"/>
      <c r="T159" s="2"/>
      <c r="U159" s="2"/>
      <c r="V159" s="1"/>
      <c r="W159" s="1"/>
      <c r="X159" s="1"/>
      <c r="Y159" s="2"/>
      <c r="Z159" s="2"/>
      <c r="AA159" s="1"/>
      <c r="AB159" s="1"/>
      <c r="AC159" s="1"/>
      <c r="AD159" s="2"/>
      <c r="AE159" s="2"/>
      <c r="AF159" s="1"/>
      <c r="AG159" s="1"/>
      <c r="AH159" s="1"/>
      <c r="AI159" s="2"/>
      <c r="AJ159" s="2"/>
      <c r="AK159" s="1"/>
      <c r="AL159" s="1"/>
      <c r="AM159" s="1"/>
      <c r="AN159" s="2"/>
      <c r="AO159" s="2"/>
      <c r="AP159" s="1"/>
      <c r="AQ159" s="1"/>
      <c r="AR159" s="1"/>
      <c r="AS159" s="2"/>
      <c r="AT159" s="2"/>
      <c r="AU159" s="1"/>
      <c r="AV159" s="1"/>
      <c r="AW159" s="1"/>
      <c r="AX159" s="2"/>
      <c r="AY159" s="2"/>
      <c r="AZ159" s="1"/>
      <c r="BA159" s="1"/>
      <c r="BB159" s="1"/>
      <c r="BC159" s="2"/>
      <c r="BD159" s="2"/>
      <c r="BE159" s="1"/>
      <c r="BF159" s="1"/>
      <c r="BG159" s="1"/>
      <c r="BH159" s="2"/>
      <c r="BI159" s="2"/>
      <c r="BJ159" s="1"/>
      <c r="BK159" s="1"/>
      <c r="BL159" s="1"/>
      <c r="BM159" s="2"/>
      <c r="BN159" s="2"/>
      <c r="BO159" s="1"/>
      <c r="BP159" s="1"/>
      <c r="BQ159" s="1"/>
      <c r="BR159" s="2"/>
      <c r="BS159" s="2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1"/>
      <c r="M160" s="1"/>
      <c r="N160" s="1"/>
      <c r="O160" s="2"/>
      <c r="P160" s="2"/>
      <c r="Q160" s="1"/>
      <c r="R160" s="1"/>
      <c r="S160" s="1"/>
      <c r="T160" s="2"/>
      <c r="U160" s="2"/>
      <c r="V160" s="1"/>
      <c r="W160" s="1"/>
      <c r="X160" s="1"/>
      <c r="Y160" s="2"/>
      <c r="Z160" s="2"/>
      <c r="AA160" s="1"/>
      <c r="AB160" s="1"/>
      <c r="AC160" s="1"/>
      <c r="AD160" s="2"/>
      <c r="AE160" s="2"/>
      <c r="AF160" s="1"/>
      <c r="AG160" s="1"/>
      <c r="AH160" s="1"/>
      <c r="AI160" s="2"/>
      <c r="AJ160" s="2"/>
      <c r="AK160" s="1"/>
      <c r="AL160" s="1"/>
      <c r="AM160" s="1"/>
      <c r="AN160" s="2"/>
      <c r="AO160" s="2"/>
      <c r="AP160" s="1"/>
      <c r="AQ160" s="1"/>
      <c r="AR160" s="1"/>
      <c r="AS160" s="2"/>
      <c r="AT160" s="2"/>
      <c r="AU160" s="1"/>
      <c r="AV160" s="1"/>
      <c r="AW160" s="1"/>
      <c r="AX160" s="2"/>
      <c r="AY160" s="2"/>
      <c r="AZ160" s="1"/>
      <c r="BA160" s="1"/>
      <c r="BB160" s="1"/>
      <c r="BC160" s="2"/>
      <c r="BD160" s="2"/>
      <c r="BE160" s="1"/>
      <c r="BF160" s="1"/>
      <c r="BG160" s="1"/>
      <c r="BH160" s="2"/>
      <c r="BI160" s="2"/>
      <c r="BJ160" s="1"/>
      <c r="BK160" s="1"/>
      <c r="BL160" s="1"/>
      <c r="BM160" s="2"/>
      <c r="BN160" s="2"/>
      <c r="BO160" s="1"/>
      <c r="BP160" s="1"/>
      <c r="BQ160" s="1"/>
      <c r="BR160" s="2"/>
      <c r="BS160" s="2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1"/>
      <c r="M161" s="1"/>
      <c r="N161" s="1"/>
      <c r="O161" s="2"/>
      <c r="P161" s="2"/>
      <c r="Q161" s="1"/>
      <c r="R161" s="1"/>
      <c r="S161" s="1"/>
      <c r="T161" s="2"/>
      <c r="U161" s="2"/>
      <c r="V161" s="1"/>
      <c r="W161" s="1"/>
      <c r="X161" s="1"/>
      <c r="Y161" s="2"/>
      <c r="Z161" s="2"/>
      <c r="AA161" s="1"/>
      <c r="AB161" s="1"/>
      <c r="AC161" s="1"/>
      <c r="AD161" s="2"/>
      <c r="AE161" s="2"/>
      <c r="AF161" s="1"/>
      <c r="AG161" s="1"/>
      <c r="AH161" s="1"/>
      <c r="AI161" s="2"/>
      <c r="AJ161" s="2"/>
      <c r="AK161" s="1"/>
      <c r="AL161" s="1"/>
      <c r="AM161" s="1"/>
      <c r="AN161" s="2"/>
      <c r="AO161" s="2"/>
      <c r="AP161" s="1"/>
      <c r="AQ161" s="1"/>
      <c r="AR161" s="1"/>
      <c r="AS161" s="2"/>
      <c r="AT161" s="2"/>
      <c r="AU161" s="1"/>
      <c r="AV161" s="1"/>
      <c r="AW161" s="1"/>
      <c r="AX161" s="2"/>
      <c r="AY161" s="2"/>
      <c r="AZ161" s="1"/>
      <c r="BA161" s="1"/>
      <c r="BB161" s="1"/>
      <c r="BC161" s="2"/>
      <c r="BD161" s="2"/>
      <c r="BE161" s="1"/>
      <c r="BF161" s="1"/>
      <c r="BG161" s="1"/>
      <c r="BH161" s="2"/>
      <c r="BI161" s="2"/>
      <c r="BJ161" s="1"/>
      <c r="BK161" s="1"/>
      <c r="BL161" s="1"/>
      <c r="BM161" s="2"/>
      <c r="BN161" s="2"/>
      <c r="BO161" s="1"/>
      <c r="BP161" s="1"/>
      <c r="BQ161" s="1"/>
      <c r="BR161" s="2"/>
      <c r="BS161" s="2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1"/>
      <c r="M162" s="1"/>
      <c r="N162" s="1"/>
      <c r="O162" s="2"/>
      <c r="P162" s="2"/>
      <c r="Q162" s="1"/>
      <c r="R162" s="1"/>
      <c r="S162" s="1"/>
      <c r="T162" s="2"/>
      <c r="U162" s="2"/>
      <c r="V162" s="1"/>
      <c r="W162" s="1"/>
      <c r="X162" s="1"/>
      <c r="Y162" s="2"/>
      <c r="Z162" s="2"/>
      <c r="AA162" s="1"/>
      <c r="AB162" s="1"/>
      <c r="AC162" s="1"/>
      <c r="AD162" s="2"/>
      <c r="AE162" s="2"/>
      <c r="AF162" s="1"/>
      <c r="AG162" s="1"/>
      <c r="AH162" s="1"/>
      <c r="AI162" s="2"/>
      <c r="AJ162" s="2"/>
      <c r="AK162" s="1"/>
      <c r="AL162" s="1"/>
      <c r="AM162" s="1"/>
      <c r="AN162" s="2"/>
      <c r="AO162" s="2"/>
      <c r="AP162" s="1"/>
      <c r="AQ162" s="1"/>
      <c r="AR162" s="1"/>
      <c r="AS162" s="2"/>
      <c r="AT162" s="2"/>
      <c r="AU162" s="1"/>
      <c r="AV162" s="1"/>
      <c r="AW162" s="1"/>
      <c r="AX162" s="2"/>
      <c r="AY162" s="2"/>
      <c r="AZ162" s="1"/>
      <c r="BA162" s="1"/>
      <c r="BB162" s="1"/>
      <c r="BC162" s="2"/>
      <c r="BD162" s="2"/>
      <c r="BE162" s="1"/>
      <c r="BF162" s="1"/>
      <c r="BG162" s="1"/>
      <c r="BH162" s="2"/>
      <c r="BI162" s="2"/>
      <c r="BJ162" s="1"/>
      <c r="BK162" s="1"/>
      <c r="BL162" s="1"/>
      <c r="BM162" s="2"/>
      <c r="BN162" s="2"/>
      <c r="BO162" s="1"/>
      <c r="BP162" s="1"/>
      <c r="BQ162" s="1"/>
      <c r="BR162" s="2"/>
      <c r="BS162" s="2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1"/>
      <c r="M163" s="1"/>
      <c r="N163" s="1"/>
      <c r="O163" s="2"/>
      <c r="P163" s="2"/>
      <c r="Q163" s="1"/>
      <c r="R163" s="1"/>
      <c r="S163" s="1"/>
      <c r="T163" s="2"/>
      <c r="U163" s="2"/>
      <c r="V163" s="1"/>
      <c r="W163" s="1"/>
      <c r="X163" s="1"/>
      <c r="Y163" s="2"/>
      <c r="Z163" s="2"/>
      <c r="AA163" s="1"/>
      <c r="AB163" s="1"/>
      <c r="AC163" s="1"/>
      <c r="AD163" s="2"/>
      <c r="AE163" s="2"/>
      <c r="AF163" s="1"/>
      <c r="AG163" s="1"/>
      <c r="AH163" s="1"/>
      <c r="AI163" s="2"/>
      <c r="AJ163" s="2"/>
      <c r="AK163" s="1"/>
      <c r="AL163" s="1"/>
      <c r="AM163" s="1"/>
      <c r="AN163" s="2"/>
      <c r="AO163" s="2"/>
      <c r="AP163" s="1"/>
      <c r="AQ163" s="1"/>
      <c r="AR163" s="1"/>
      <c r="AS163" s="2"/>
      <c r="AT163" s="2"/>
      <c r="AU163" s="1"/>
      <c r="AV163" s="1"/>
      <c r="AW163" s="1"/>
      <c r="AX163" s="2"/>
      <c r="AY163" s="2"/>
      <c r="AZ163" s="1"/>
      <c r="BA163" s="1"/>
      <c r="BB163" s="1"/>
      <c r="BC163" s="2"/>
      <c r="BD163" s="2"/>
      <c r="BE163" s="1"/>
      <c r="BF163" s="1"/>
      <c r="BG163" s="1"/>
      <c r="BH163" s="2"/>
      <c r="BI163" s="2"/>
      <c r="BJ163" s="1"/>
      <c r="BK163" s="1"/>
      <c r="BL163" s="1"/>
      <c r="BM163" s="2"/>
      <c r="BN163" s="2"/>
      <c r="BO163" s="1"/>
      <c r="BP163" s="1"/>
      <c r="BQ163" s="1"/>
      <c r="BR163" s="2"/>
      <c r="BS163" s="2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1"/>
      <c r="M164" s="1"/>
      <c r="N164" s="1"/>
      <c r="O164" s="2"/>
      <c r="P164" s="2"/>
      <c r="Q164" s="1"/>
      <c r="R164" s="1"/>
      <c r="S164" s="1"/>
      <c r="T164" s="2"/>
      <c r="U164" s="2"/>
      <c r="V164" s="1"/>
      <c r="W164" s="1"/>
      <c r="X164" s="1"/>
      <c r="Y164" s="2"/>
      <c r="Z164" s="2"/>
      <c r="AA164" s="1"/>
      <c r="AB164" s="1"/>
      <c r="AC164" s="1"/>
      <c r="AD164" s="2"/>
      <c r="AE164" s="2"/>
      <c r="AF164" s="1"/>
      <c r="AG164" s="1"/>
      <c r="AH164" s="1"/>
      <c r="AI164" s="2"/>
      <c r="AJ164" s="2"/>
      <c r="AK164" s="1"/>
      <c r="AL164" s="1"/>
      <c r="AM164" s="1"/>
      <c r="AN164" s="2"/>
      <c r="AO164" s="2"/>
      <c r="AP164" s="1"/>
      <c r="AQ164" s="1"/>
      <c r="AR164" s="1"/>
      <c r="AS164" s="2"/>
      <c r="AT164" s="2"/>
      <c r="AU164" s="1"/>
      <c r="AV164" s="1"/>
      <c r="AW164" s="1"/>
      <c r="AX164" s="2"/>
      <c r="AY164" s="2"/>
      <c r="AZ164" s="1"/>
      <c r="BA164" s="1"/>
      <c r="BB164" s="1"/>
      <c r="BC164" s="2"/>
      <c r="BD164" s="2"/>
      <c r="BE164" s="1"/>
      <c r="BF164" s="1"/>
      <c r="BG164" s="1"/>
      <c r="BH164" s="2"/>
      <c r="BI164" s="2"/>
      <c r="BJ164" s="1"/>
      <c r="BK164" s="1"/>
      <c r="BL164" s="1"/>
      <c r="BM164" s="2"/>
      <c r="BN164" s="2"/>
      <c r="BO164" s="1"/>
      <c r="BP164" s="1"/>
      <c r="BQ164" s="1"/>
      <c r="BR164" s="2"/>
      <c r="BS164" s="2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1"/>
      <c r="M165" s="1"/>
      <c r="N165" s="1"/>
      <c r="O165" s="2"/>
      <c r="P165" s="2"/>
      <c r="Q165" s="1"/>
      <c r="R165" s="1"/>
      <c r="S165" s="1"/>
      <c r="T165" s="2"/>
      <c r="U165" s="2"/>
      <c r="V165" s="1"/>
      <c r="W165" s="1"/>
      <c r="X165" s="1"/>
      <c r="Y165" s="2"/>
      <c r="Z165" s="2"/>
      <c r="AA165" s="1"/>
      <c r="AB165" s="1"/>
      <c r="AC165" s="1"/>
      <c r="AD165" s="2"/>
      <c r="AE165" s="2"/>
      <c r="AF165" s="1"/>
      <c r="AG165" s="1"/>
      <c r="AH165" s="1"/>
      <c r="AI165" s="2"/>
      <c r="AJ165" s="2"/>
      <c r="AK165" s="1"/>
      <c r="AL165" s="1"/>
      <c r="AM165" s="1"/>
      <c r="AN165" s="2"/>
      <c r="AO165" s="2"/>
      <c r="AP165" s="1"/>
      <c r="AQ165" s="1"/>
      <c r="AR165" s="1"/>
      <c r="AS165" s="2"/>
      <c r="AT165" s="2"/>
      <c r="AU165" s="1"/>
      <c r="AV165" s="1"/>
      <c r="AW165" s="1"/>
      <c r="AX165" s="2"/>
      <c r="AY165" s="2"/>
      <c r="AZ165" s="1"/>
      <c r="BA165" s="1"/>
      <c r="BB165" s="1"/>
      <c r="BC165" s="2"/>
      <c r="BD165" s="2"/>
      <c r="BE165" s="1"/>
      <c r="BF165" s="1"/>
      <c r="BG165" s="1"/>
      <c r="BH165" s="2"/>
      <c r="BI165" s="2"/>
      <c r="BJ165" s="1"/>
      <c r="BK165" s="1"/>
      <c r="BL165" s="1"/>
      <c r="BM165" s="2"/>
      <c r="BN165" s="2"/>
      <c r="BO165" s="1"/>
      <c r="BP165" s="1"/>
      <c r="BQ165" s="1"/>
      <c r="BR165" s="2"/>
      <c r="BS165" s="2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1"/>
      <c r="M166" s="1"/>
      <c r="N166" s="1"/>
      <c r="O166" s="2"/>
      <c r="P166" s="2"/>
      <c r="Q166" s="1"/>
      <c r="R166" s="1"/>
      <c r="S166" s="1"/>
      <c r="T166" s="2"/>
      <c r="U166" s="2"/>
      <c r="V166" s="1"/>
      <c r="W166" s="1"/>
      <c r="X166" s="1"/>
      <c r="Y166" s="2"/>
      <c r="Z166" s="2"/>
      <c r="AA166" s="1"/>
      <c r="AB166" s="1"/>
      <c r="AC166" s="1"/>
      <c r="AD166" s="2"/>
      <c r="AE166" s="2"/>
      <c r="AF166" s="1"/>
      <c r="AG166" s="1"/>
      <c r="AH166" s="1"/>
      <c r="AI166" s="2"/>
      <c r="AJ166" s="2"/>
      <c r="AK166" s="1"/>
      <c r="AL166" s="1"/>
      <c r="AM166" s="1"/>
      <c r="AN166" s="2"/>
      <c r="AO166" s="2"/>
      <c r="AP166" s="1"/>
      <c r="AQ166" s="1"/>
      <c r="AR166" s="1"/>
      <c r="AS166" s="2"/>
      <c r="AT166" s="2"/>
      <c r="AU166" s="1"/>
      <c r="AV166" s="1"/>
      <c r="AW166" s="1"/>
      <c r="AX166" s="2"/>
      <c r="AY166" s="2"/>
      <c r="AZ166" s="1"/>
      <c r="BA166" s="1"/>
      <c r="BB166" s="1"/>
      <c r="BC166" s="2"/>
      <c r="BD166" s="2"/>
      <c r="BE166" s="1"/>
      <c r="BF166" s="1"/>
      <c r="BG166" s="1"/>
      <c r="BH166" s="2"/>
      <c r="BI166" s="2"/>
      <c r="BJ166" s="1"/>
      <c r="BK166" s="1"/>
      <c r="BL166" s="1"/>
      <c r="BM166" s="2"/>
      <c r="BN166" s="2"/>
      <c r="BO166" s="1"/>
      <c r="BP166" s="1"/>
      <c r="BQ166" s="1"/>
      <c r="BR166" s="2"/>
      <c r="BS166" s="2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1"/>
      <c r="M167" s="1"/>
      <c r="N167" s="1"/>
      <c r="O167" s="2"/>
      <c r="P167" s="2"/>
      <c r="Q167" s="1"/>
      <c r="R167" s="1"/>
      <c r="S167" s="1"/>
      <c r="T167" s="2"/>
      <c r="U167" s="2"/>
      <c r="V167" s="1"/>
      <c r="W167" s="1"/>
      <c r="X167" s="1"/>
      <c r="Y167" s="2"/>
      <c r="Z167" s="2"/>
      <c r="AA167" s="1"/>
      <c r="AB167" s="1"/>
      <c r="AC167" s="1"/>
      <c r="AD167" s="2"/>
      <c r="AE167" s="2"/>
      <c r="AF167" s="1"/>
      <c r="AG167" s="1"/>
      <c r="AH167" s="1"/>
      <c r="AI167" s="2"/>
      <c r="AJ167" s="2"/>
      <c r="AK167" s="1"/>
      <c r="AL167" s="1"/>
      <c r="AM167" s="1"/>
      <c r="AN167" s="2"/>
      <c r="AO167" s="2"/>
      <c r="AP167" s="1"/>
      <c r="AQ167" s="1"/>
      <c r="AR167" s="1"/>
      <c r="AS167" s="2"/>
      <c r="AT167" s="2"/>
      <c r="AU167" s="1"/>
      <c r="AV167" s="1"/>
      <c r="AW167" s="1"/>
      <c r="AX167" s="2"/>
      <c r="AY167" s="2"/>
      <c r="AZ167" s="1"/>
      <c r="BA167" s="1"/>
      <c r="BB167" s="1"/>
      <c r="BC167" s="2"/>
      <c r="BD167" s="2"/>
      <c r="BE167" s="1"/>
      <c r="BF167" s="1"/>
      <c r="BG167" s="1"/>
      <c r="BH167" s="2"/>
      <c r="BI167" s="2"/>
      <c r="BJ167" s="1"/>
      <c r="BK167" s="1"/>
      <c r="BL167" s="1"/>
      <c r="BM167" s="2"/>
      <c r="BN167" s="2"/>
      <c r="BO167" s="1"/>
      <c r="BP167" s="1"/>
      <c r="BQ167" s="1"/>
      <c r="BR167" s="2"/>
      <c r="BS167" s="2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1"/>
      <c r="M168" s="1"/>
      <c r="N168" s="1"/>
      <c r="O168" s="2"/>
      <c r="P168" s="2"/>
      <c r="Q168" s="1"/>
      <c r="R168" s="1"/>
      <c r="S168" s="1"/>
      <c r="T168" s="2"/>
      <c r="U168" s="2"/>
      <c r="V168" s="1"/>
      <c r="W168" s="1"/>
      <c r="X168" s="1"/>
      <c r="Y168" s="2"/>
      <c r="Z168" s="2"/>
      <c r="AA168" s="1"/>
      <c r="AB168" s="1"/>
      <c r="AC168" s="1"/>
      <c r="AD168" s="2"/>
      <c r="AE168" s="2"/>
      <c r="AF168" s="1"/>
      <c r="AG168" s="1"/>
      <c r="AH168" s="1"/>
      <c r="AI168" s="2"/>
      <c r="AJ168" s="2"/>
      <c r="AK168" s="1"/>
      <c r="AL168" s="1"/>
      <c r="AM168" s="1"/>
      <c r="AN168" s="2"/>
      <c r="AO168" s="2"/>
      <c r="AP168" s="1"/>
      <c r="AQ168" s="1"/>
      <c r="AR168" s="1"/>
      <c r="AS168" s="2"/>
      <c r="AT168" s="2"/>
      <c r="AU168" s="1"/>
      <c r="AV168" s="1"/>
      <c r="AW168" s="1"/>
      <c r="AX168" s="2"/>
      <c r="AY168" s="2"/>
      <c r="AZ168" s="1"/>
      <c r="BA168" s="1"/>
      <c r="BB168" s="1"/>
      <c r="BC168" s="2"/>
      <c r="BD168" s="2"/>
      <c r="BE168" s="1"/>
      <c r="BF168" s="1"/>
      <c r="BG168" s="1"/>
      <c r="BH168" s="2"/>
      <c r="BI168" s="2"/>
      <c r="BJ168" s="1"/>
      <c r="BK168" s="1"/>
      <c r="BL168" s="1"/>
      <c r="BM168" s="2"/>
      <c r="BN168" s="2"/>
      <c r="BO168" s="1"/>
      <c r="BP168" s="1"/>
      <c r="BQ168" s="1"/>
      <c r="BR168" s="2"/>
      <c r="BS168" s="2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1"/>
      <c r="M169" s="1"/>
      <c r="N169" s="1"/>
      <c r="O169" s="2"/>
      <c r="P169" s="2"/>
      <c r="Q169" s="1"/>
      <c r="R169" s="1"/>
      <c r="S169" s="1"/>
      <c r="T169" s="2"/>
      <c r="U169" s="2"/>
      <c r="V169" s="1"/>
      <c r="W169" s="1"/>
      <c r="X169" s="1"/>
      <c r="Y169" s="2"/>
      <c r="Z169" s="2"/>
      <c r="AA169" s="1"/>
      <c r="AB169" s="1"/>
      <c r="AC169" s="1"/>
      <c r="AD169" s="2"/>
      <c r="AE169" s="2"/>
      <c r="AF169" s="1"/>
      <c r="AG169" s="1"/>
      <c r="AH169" s="1"/>
      <c r="AI169" s="2"/>
      <c r="AJ169" s="2"/>
      <c r="AK169" s="1"/>
      <c r="AL169" s="1"/>
      <c r="AM169" s="1"/>
      <c r="AN169" s="2"/>
      <c r="AO169" s="2"/>
      <c r="AP169" s="1"/>
      <c r="AQ169" s="1"/>
      <c r="AR169" s="1"/>
      <c r="AS169" s="2"/>
      <c r="AT169" s="2"/>
      <c r="AU169" s="1"/>
      <c r="AV169" s="1"/>
      <c r="AW169" s="1"/>
      <c r="AX169" s="2"/>
      <c r="AY169" s="2"/>
      <c r="AZ169" s="1"/>
      <c r="BA169" s="1"/>
      <c r="BB169" s="1"/>
      <c r="BC169" s="2"/>
      <c r="BD169" s="2"/>
      <c r="BE169" s="1"/>
      <c r="BF169" s="1"/>
      <c r="BG169" s="1"/>
      <c r="BH169" s="2"/>
      <c r="BI169" s="2"/>
      <c r="BJ169" s="1"/>
      <c r="BK169" s="1"/>
      <c r="BL169" s="1"/>
      <c r="BM169" s="2"/>
      <c r="BN169" s="2"/>
      <c r="BO169" s="1"/>
      <c r="BP169" s="1"/>
      <c r="BQ169" s="1"/>
      <c r="BR169" s="2"/>
      <c r="BS169" s="2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1"/>
      <c r="M170" s="1"/>
      <c r="N170" s="1"/>
      <c r="O170" s="2"/>
      <c r="P170" s="2"/>
      <c r="Q170" s="1"/>
      <c r="R170" s="1"/>
      <c r="S170" s="1"/>
      <c r="T170" s="2"/>
      <c r="U170" s="2"/>
      <c r="V170" s="1"/>
      <c r="W170" s="1"/>
      <c r="X170" s="1"/>
      <c r="Y170" s="2"/>
      <c r="Z170" s="2"/>
      <c r="AA170" s="1"/>
      <c r="AB170" s="1"/>
      <c r="AC170" s="1"/>
      <c r="AD170" s="2"/>
      <c r="AE170" s="2"/>
      <c r="AF170" s="1"/>
      <c r="AG170" s="1"/>
      <c r="AH170" s="1"/>
      <c r="AI170" s="2"/>
      <c r="AJ170" s="2"/>
      <c r="AK170" s="1"/>
      <c r="AL170" s="1"/>
      <c r="AM170" s="1"/>
      <c r="AN170" s="2"/>
      <c r="AO170" s="2"/>
      <c r="AP170" s="1"/>
      <c r="AQ170" s="1"/>
      <c r="AR170" s="1"/>
      <c r="AS170" s="2"/>
      <c r="AT170" s="2"/>
      <c r="AU170" s="1"/>
      <c r="AV170" s="1"/>
      <c r="AW170" s="1"/>
      <c r="AX170" s="2"/>
      <c r="AY170" s="2"/>
      <c r="AZ170" s="1"/>
      <c r="BA170" s="1"/>
      <c r="BB170" s="1"/>
      <c r="BC170" s="2"/>
      <c r="BD170" s="2"/>
      <c r="BE170" s="1"/>
      <c r="BF170" s="1"/>
      <c r="BG170" s="1"/>
      <c r="BH170" s="2"/>
      <c r="BI170" s="2"/>
      <c r="BJ170" s="1"/>
      <c r="BK170" s="1"/>
      <c r="BL170" s="1"/>
      <c r="BM170" s="2"/>
      <c r="BN170" s="2"/>
      <c r="BO170" s="1"/>
      <c r="BP170" s="1"/>
      <c r="BQ170" s="1"/>
      <c r="BR170" s="2"/>
      <c r="BS170" s="2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1"/>
      <c r="M171" s="1"/>
      <c r="N171" s="1"/>
      <c r="O171" s="2"/>
      <c r="P171" s="2"/>
      <c r="Q171" s="1"/>
      <c r="R171" s="1"/>
      <c r="S171" s="1"/>
      <c r="T171" s="2"/>
      <c r="U171" s="2"/>
      <c r="V171" s="1"/>
      <c r="W171" s="1"/>
      <c r="X171" s="1"/>
      <c r="Y171" s="2"/>
      <c r="Z171" s="2"/>
      <c r="AA171" s="1"/>
      <c r="AB171" s="1"/>
      <c r="AC171" s="1"/>
      <c r="AD171" s="2"/>
      <c r="AE171" s="2"/>
      <c r="AF171" s="1"/>
      <c r="AG171" s="1"/>
      <c r="AH171" s="1"/>
      <c r="AI171" s="2"/>
      <c r="AJ171" s="2"/>
      <c r="AK171" s="1"/>
      <c r="AL171" s="1"/>
      <c r="AM171" s="1"/>
      <c r="AN171" s="2"/>
      <c r="AO171" s="2"/>
      <c r="AP171" s="1"/>
      <c r="AQ171" s="1"/>
      <c r="AR171" s="1"/>
      <c r="AS171" s="2"/>
      <c r="AT171" s="2"/>
      <c r="AU171" s="1"/>
      <c r="AV171" s="1"/>
      <c r="AW171" s="1"/>
      <c r="AX171" s="2"/>
      <c r="AY171" s="2"/>
      <c r="AZ171" s="1"/>
      <c r="BA171" s="1"/>
      <c r="BB171" s="1"/>
      <c r="BC171" s="2"/>
      <c r="BD171" s="2"/>
      <c r="BE171" s="1"/>
      <c r="BF171" s="1"/>
      <c r="BG171" s="1"/>
      <c r="BH171" s="2"/>
      <c r="BI171" s="2"/>
      <c r="BJ171" s="1"/>
      <c r="BK171" s="1"/>
      <c r="BL171" s="1"/>
      <c r="BM171" s="2"/>
      <c r="BN171" s="2"/>
      <c r="BO171" s="1"/>
      <c r="BP171" s="1"/>
      <c r="BQ171" s="1"/>
      <c r="BR171" s="2"/>
      <c r="BS171" s="2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1"/>
      <c r="M172" s="1"/>
      <c r="N172" s="1"/>
      <c r="O172" s="2"/>
      <c r="P172" s="2"/>
      <c r="Q172" s="1"/>
      <c r="R172" s="1"/>
      <c r="S172" s="1"/>
      <c r="T172" s="2"/>
      <c r="U172" s="2"/>
      <c r="V172" s="1"/>
      <c r="W172" s="1"/>
      <c r="X172" s="1"/>
      <c r="Y172" s="2"/>
      <c r="Z172" s="2"/>
      <c r="AA172" s="1"/>
      <c r="AB172" s="1"/>
      <c r="AC172" s="1"/>
      <c r="AD172" s="2"/>
      <c r="AE172" s="2"/>
      <c r="AF172" s="1"/>
      <c r="AG172" s="1"/>
      <c r="AH172" s="1"/>
      <c r="AI172" s="2"/>
      <c r="AJ172" s="2"/>
      <c r="AK172" s="1"/>
      <c r="AL172" s="1"/>
      <c r="AM172" s="1"/>
      <c r="AN172" s="2"/>
      <c r="AO172" s="2"/>
      <c r="AP172" s="1"/>
      <c r="AQ172" s="1"/>
      <c r="AR172" s="1"/>
      <c r="AS172" s="2"/>
      <c r="AT172" s="2"/>
      <c r="AU172" s="1"/>
      <c r="AV172" s="1"/>
      <c r="AW172" s="1"/>
      <c r="AX172" s="2"/>
      <c r="AY172" s="2"/>
      <c r="AZ172" s="1"/>
      <c r="BA172" s="1"/>
      <c r="BB172" s="1"/>
      <c r="BC172" s="2"/>
      <c r="BD172" s="2"/>
      <c r="BE172" s="1"/>
      <c r="BF172" s="1"/>
      <c r="BG172" s="1"/>
      <c r="BH172" s="2"/>
      <c r="BI172" s="2"/>
      <c r="BJ172" s="1"/>
      <c r="BK172" s="1"/>
      <c r="BL172" s="1"/>
      <c r="BM172" s="2"/>
      <c r="BN172" s="2"/>
      <c r="BO172" s="1"/>
      <c r="BP172" s="1"/>
      <c r="BQ172" s="1"/>
      <c r="BR172" s="2"/>
      <c r="BS172" s="2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1"/>
      <c r="M173" s="1"/>
      <c r="N173" s="1"/>
      <c r="O173" s="2"/>
      <c r="P173" s="2"/>
      <c r="Q173" s="1"/>
      <c r="R173" s="1"/>
      <c r="S173" s="1"/>
      <c r="T173" s="2"/>
      <c r="U173" s="2"/>
      <c r="V173" s="1"/>
      <c r="W173" s="1"/>
      <c r="X173" s="1"/>
      <c r="Y173" s="2"/>
      <c r="Z173" s="2"/>
      <c r="AA173" s="1"/>
      <c r="AB173" s="1"/>
      <c r="AC173" s="1"/>
      <c r="AD173" s="2"/>
      <c r="AE173" s="2"/>
      <c r="AF173" s="1"/>
      <c r="AG173" s="1"/>
      <c r="AH173" s="1"/>
      <c r="AI173" s="2"/>
      <c r="AJ173" s="2"/>
      <c r="AK173" s="1"/>
      <c r="AL173" s="1"/>
      <c r="AM173" s="1"/>
      <c r="AN173" s="2"/>
      <c r="AO173" s="2"/>
      <c r="AP173" s="1"/>
      <c r="AQ173" s="1"/>
      <c r="AR173" s="1"/>
      <c r="AS173" s="2"/>
      <c r="AT173" s="2"/>
      <c r="AU173" s="1"/>
      <c r="AV173" s="1"/>
      <c r="AW173" s="1"/>
      <c r="AX173" s="2"/>
      <c r="AY173" s="2"/>
      <c r="AZ173" s="1"/>
      <c r="BA173" s="1"/>
      <c r="BB173" s="1"/>
      <c r="BC173" s="2"/>
      <c r="BD173" s="2"/>
      <c r="BE173" s="1"/>
      <c r="BF173" s="1"/>
      <c r="BG173" s="1"/>
      <c r="BH173" s="2"/>
      <c r="BI173" s="2"/>
      <c r="BJ173" s="1"/>
      <c r="BK173" s="1"/>
      <c r="BL173" s="1"/>
      <c r="BM173" s="2"/>
      <c r="BN173" s="2"/>
      <c r="BO173" s="1"/>
      <c r="BP173" s="1"/>
      <c r="BQ173" s="1"/>
      <c r="BR173" s="2"/>
      <c r="BS173" s="2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1"/>
      <c r="M174" s="1"/>
      <c r="N174" s="1"/>
      <c r="O174" s="2"/>
      <c r="P174" s="2"/>
      <c r="Q174" s="1"/>
      <c r="R174" s="1"/>
      <c r="S174" s="1"/>
      <c r="T174" s="2"/>
      <c r="U174" s="2"/>
      <c r="V174" s="1"/>
      <c r="W174" s="1"/>
      <c r="X174" s="1"/>
      <c r="Y174" s="2"/>
      <c r="Z174" s="2"/>
      <c r="AA174" s="1"/>
      <c r="AB174" s="1"/>
      <c r="AC174" s="1"/>
      <c r="AD174" s="2"/>
      <c r="AE174" s="2"/>
      <c r="AF174" s="1"/>
      <c r="AG174" s="1"/>
      <c r="AH174" s="1"/>
      <c r="AI174" s="2"/>
      <c r="AJ174" s="2"/>
      <c r="AK174" s="1"/>
      <c r="AL174" s="1"/>
      <c r="AM174" s="1"/>
      <c r="AN174" s="2"/>
      <c r="AO174" s="2"/>
      <c r="AP174" s="1"/>
      <c r="AQ174" s="1"/>
      <c r="AR174" s="1"/>
      <c r="AS174" s="2"/>
      <c r="AT174" s="2"/>
      <c r="AU174" s="1"/>
      <c r="AV174" s="1"/>
      <c r="AW174" s="1"/>
      <c r="AX174" s="2"/>
      <c r="AY174" s="2"/>
      <c r="AZ174" s="1"/>
      <c r="BA174" s="1"/>
      <c r="BB174" s="1"/>
      <c r="BC174" s="2"/>
      <c r="BD174" s="2"/>
      <c r="BE174" s="1"/>
      <c r="BF174" s="1"/>
      <c r="BG174" s="1"/>
      <c r="BH174" s="2"/>
      <c r="BI174" s="2"/>
      <c r="BJ174" s="1"/>
      <c r="BK174" s="1"/>
      <c r="BL174" s="1"/>
      <c r="BM174" s="2"/>
      <c r="BN174" s="2"/>
      <c r="BO174" s="1"/>
      <c r="BP174" s="1"/>
      <c r="BQ174" s="1"/>
      <c r="BR174" s="2"/>
      <c r="BS174" s="2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1"/>
      <c r="M175" s="1"/>
      <c r="N175" s="1"/>
      <c r="O175" s="2"/>
      <c r="P175" s="2"/>
      <c r="Q175" s="1"/>
      <c r="R175" s="1"/>
      <c r="S175" s="1"/>
      <c r="T175" s="2"/>
      <c r="U175" s="2"/>
      <c r="V175" s="1"/>
      <c r="W175" s="1"/>
      <c r="X175" s="1"/>
      <c r="Y175" s="2"/>
      <c r="Z175" s="2"/>
      <c r="AA175" s="1"/>
      <c r="AB175" s="1"/>
      <c r="AC175" s="1"/>
      <c r="AD175" s="2"/>
      <c r="AE175" s="2"/>
      <c r="AF175" s="1"/>
      <c r="AG175" s="1"/>
      <c r="AH175" s="1"/>
      <c r="AI175" s="2"/>
      <c r="AJ175" s="2"/>
      <c r="AK175" s="1"/>
      <c r="AL175" s="1"/>
      <c r="AM175" s="1"/>
      <c r="AN175" s="2"/>
      <c r="AO175" s="2"/>
      <c r="AP175" s="1"/>
      <c r="AQ175" s="1"/>
      <c r="AR175" s="1"/>
      <c r="AS175" s="2"/>
      <c r="AT175" s="2"/>
      <c r="AU175" s="1"/>
      <c r="AV175" s="1"/>
      <c r="AW175" s="1"/>
      <c r="AX175" s="2"/>
      <c r="AY175" s="2"/>
      <c r="AZ175" s="1"/>
      <c r="BA175" s="1"/>
      <c r="BB175" s="1"/>
      <c r="BC175" s="2"/>
      <c r="BD175" s="2"/>
      <c r="BE175" s="1"/>
      <c r="BF175" s="1"/>
      <c r="BG175" s="1"/>
      <c r="BH175" s="2"/>
      <c r="BI175" s="2"/>
      <c r="BJ175" s="1"/>
      <c r="BK175" s="1"/>
      <c r="BL175" s="1"/>
      <c r="BM175" s="2"/>
      <c r="BN175" s="2"/>
      <c r="BO175" s="1"/>
      <c r="BP175" s="1"/>
      <c r="BQ175" s="1"/>
      <c r="BR175" s="2"/>
      <c r="BS175" s="2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1"/>
      <c r="M176" s="1"/>
      <c r="N176" s="1"/>
      <c r="O176" s="2"/>
      <c r="P176" s="2"/>
      <c r="Q176" s="1"/>
      <c r="R176" s="1"/>
      <c r="S176" s="1"/>
      <c r="T176" s="2"/>
      <c r="U176" s="2"/>
      <c r="V176" s="1"/>
      <c r="W176" s="1"/>
      <c r="X176" s="1"/>
      <c r="Y176" s="2"/>
      <c r="Z176" s="2"/>
      <c r="AA176" s="1"/>
      <c r="AB176" s="1"/>
      <c r="AC176" s="1"/>
      <c r="AD176" s="2"/>
      <c r="AE176" s="2"/>
      <c r="AF176" s="1"/>
      <c r="AG176" s="1"/>
      <c r="AH176" s="1"/>
      <c r="AI176" s="2"/>
      <c r="AJ176" s="2"/>
      <c r="AK176" s="1"/>
      <c r="AL176" s="1"/>
      <c r="AM176" s="1"/>
      <c r="AN176" s="2"/>
      <c r="AO176" s="2"/>
      <c r="AP176" s="1"/>
      <c r="AQ176" s="1"/>
      <c r="AR176" s="1"/>
      <c r="AS176" s="2"/>
      <c r="AT176" s="2"/>
      <c r="AU176" s="1"/>
      <c r="AV176" s="1"/>
      <c r="AW176" s="1"/>
      <c r="AX176" s="2"/>
      <c r="AY176" s="2"/>
      <c r="AZ176" s="1"/>
      <c r="BA176" s="1"/>
      <c r="BB176" s="1"/>
      <c r="BC176" s="2"/>
      <c r="BD176" s="2"/>
      <c r="BE176" s="1"/>
      <c r="BF176" s="1"/>
      <c r="BG176" s="1"/>
      <c r="BH176" s="2"/>
      <c r="BI176" s="2"/>
      <c r="BJ176" s="1"/>
      <c r="BK176" s="1"/>
      <c r="BL176" s="1"/>
      <c r="BM176" s="2"/>
      <c r="BN176" s="2"/>
      <c r="BO176" s="1"/>
      <c r="BP176" s="1"/>
      <c r="BQ176" s="1"/>
      <c r="BR176" s="2"/>
      <c r="BS176" s="2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1"/>
      <c r="M177" s="1"/>
      <c r="N177" s="1"/>
      <c r="O177" s="2"/>
      <c r="P177" s="2"/>
      <c r="Q177" s="1"/>
      <c r="R177" s="1"/>
      <c r="S177" s="1"/>
      <c r="T177" s="2"/>
      <c r="U177" s="2"/>
      <c r="V177" s="1"/>
      <c r="W177" s="1"/>
      <c r="X177" s="1"/>
      <c r="Y177" s="2"/>
      <c r="Z177" s="2"/>
      <c r="AA177" s="1"/>
      <c r="AB177" s="1"/>
      <c r="AC177" s="1"/>
      <c r="AD177" s="2"/>
      <c r="AE177" s="2"/>
      <c r="AF177" s="1"/>
      <c r="AG177" s="1"/>
      <c r="AH177" s="1"/>
      <c r="AI177" s="2"/>
      <c r="AJ177" s="2"/>
      <c r="AK177" s="1"/>
      <c r="AL177" s="1"/>
      <c r="AM177" s="1"/>
      <c r="AN177" s="2"/>
      <c r="AO177" s="2"/>
      <c r="AP177" s="1"/>
      <c r="AQ177" s="1"/>
      <c r="AR177" s="1"/>
      <c r="AS177" s="2"/>
      <c r="AT177" s="2"/>
      <c r="AU177" s="1"/>
      <c r="AV177" s="1"/>
      <c r="AW177" s="1"/>
      <c r="AX177" s="2"/>
      <c r="AY177" s="2"/>
      <c r="AZ177" s="1"/>
      <c r="BA177" s="1"/>
      <c r="BB177" s="1"/>
      <c r="BC177" s="2"/>
      <c r="BD177" s="2"/>
      <c r="BE177" s="1"/>
      <c r="BF177" s="1"/>
      <c r="BG177" s="1"/>
      <c r="BH177" s="2"/>
      <c r="BI177" s="2"/>
      <c r="BJ177" s="1"/>
      <c r="BK177" s="1"/>
      <c r="BL177" s="1"/>
      <c r="BM177" s="2"/>
      <c r="BN177" s="2"/>
      <c r="BO177" s="1"/>
      <c r="BP177" s="1"/>
      <c r="BQ177" s="1"/>
      <c r="BR177" s="2"/>
      <c r="BS177" s="2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1"/>
      <c r="M178" s="1"/>
      <c r="N178" s="1"/>
      <c r="O178" s="2"/>
      <c r="P178" s="2"/>
      <c r="Q178" s="1"/>
      <c r="R178" s="1"/>
      <c r="S178" s="1"/>
      <c r="T178" s="2"/>
      <c r="U178" s="2"/>
      <c r="V178" s="1"/>
      <c r="W178" s="1"/>
      <c r="X178" s="1"/>
      <c r="Y178" s="2"/>
      <c r="Z178" s="2"/>
      <c r="AA178" s="1"/>
      <c r="AB178" s="1"/>
      <c r="AC178" s="1"/>
      <c r="AD178" s="2"/>
      <c r="AE178" s="2"/>
      <c r="AF178" s="1"/>
      <c r="AG178" s="1"/>
      <c r="AH178" s="1"/>
      <c r="AI178" s="2"/>
      <c r="AJ178" s="2"/>
      <c r="AK178" s="1"/>
      <c r="AL178" s="1"/>
      <c r="AM178" s="1"/>
      <c r="AN178" s="2"/>
      <c r="AO178" s="2"/>
      <c r="AP178" s="1"/>
      <c r="AQ178" s="1"/>
      <c r="AR178" s="1"/>
      <c r="AS178" s="2"/>
      <c r="AT178" s="2"/>
      <c r="AU178" s="1"/>
      <c r="AV178" s="1"/>
      <c r="AW178" s="1"/>
      <c r="AX178" s="2"/>
      <c r="AY178" s="2"/>
      <c r="AZ178" s="1"/>
      <c r="BA178" s="1"/>
      <c r="BB178" s="1"/>
      <c r="BC178" s="2"/>
      <c r="BD178" s="2"/>
      <c r="BE178" s="1"/>
      <c r="BF178" s="1"/>
      <c r="BG178" s="1"/>
      <c r="BH178" s="2"/>
      <c r="BI178" s="2"/>
      <c r="BJ178" s="1"/>
      <c r="BK178" s="1"/>
      <c r="BL178" s="1"/>
      <c r="BM178" s="2"/>
      <c r="BN178" s="2"/>
      <c r="BO178" s="1"/>
      <c r="BP178" s="1"/>
      <c r="BQ178" s="1"/>
      <c r="BR178" s="2"/>
      <c r="BS178" s="2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1"/>
      <c r="M179" s="1"/>
      <c r="N179" s="1"/>
      <c r="O179" s="2"/>
      <c r="P179" s="2"/>
      <c r="Q179" s="1"/>
      <c r="R179" s="1"/>
      <c r="S179" s="1"/>
      <c r="T179" s="2"/>
      <c r="U179" s="2"/>
      <c r="V179" s="1"/>
      <c r="W179" s="1"/>
      <c r="X179" s="1"/>
      <c r="Y179" s="2"/>
      <c r="Z179" s="2"/>
      <c r="AA179" s="1"/>
      <c r="AB179" s="1"/>
      <c r="AC179" s="1"/>
      <c r="AD179" s="2"/>
      <c r="AE179" s="2"/>
      <c r="AF179" s="1"/>
      <c r="AG179" s="1"/>
      <c r="AH179" s="1"/>
      <c r="AI179" s="2"/>
      <c r="AJ179" s="2"/>
      <c r="AK179" s="1"/>
      <c r="AL179" s="1"/>
      <c r="AM179" s="1"/>
      <c r="AN179" s="2"/>
      <c r="AO179" s="2"/>
      <c r="AP179" s="1"/>
      <c r="AQ179" s="1"/>
      <c r="AR179" s="1"/>
      <c r="AS179" s="2"/>
      <c r="AT179" s="2"/>
      <c r="AU179" s="1"/>
      <c r="AV179" s="1"/>
      <c r="AW179" s="1"/>
      <c r="AX179" s="2"/>
      <c r="AY179" s="2"/>
      <c r="AZ179" s="1"/>
      <c r="BA179" s="1"/>
      <c r="BB179" s="1"/>
      <c r="BC179" s="2"/>
      <c r="BD179" s="2"/>
      <c r="BE179" s="1"/>
      <c r="BF179" s="1"/>
      <c r="BG179" s="1"/>
      <c r="BH179" s="2"/>
      <c r="BI179" s="2"/>
      <c r="BJ179" s="1"/>
      <c r="BK179" s="1"/>
      <c r="BL179" s="1"/>
      <c r="BM179" s="2"/>
      <c r="BN179" s="2"/>
      <c r="BO179" s="1"/>
      <c r="BP179" s="1"/>
      <c r="BQ179" s="1"/>
      <c r="BR179" s="2"/>
      <c r="BS179" s="2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1"/>
      <c r="M180" s="1"/>
      <c r="N180" s="1"/>
      <c r="O180" s="2"/>
      <c r="P180" s="2"/>
      <c r="Q180" s="1"/>
      <c r="R180" s="1"/>
      <c r="S180" s="1"/>
      <c r="T180" s="2"/>
      <c r="U180" s="2"/>
      <c r="V180" s="1"/>
      <c r="W180" s="1"/>
      <c r="X180" s="1"/>
      <c r="Y180" s="2"/>
      <c r="Z180" s="2"/>
      <c r="AA180" s="1"/>
      <c r="AB180" s="1"/>
      <c r="AC180" s="1"/>
      <c r="AD180" s="2"/>
      <c r="AE180" s="2"/>
      <c r="AF180" s="1"/>
      <c r="AG180" s="1"/>
      <c r="AH180" s="1"/>
      <c r="AI180" s="2"/>
      <c r="AJ180" s="2"/>
      <c r="AK180" s="1"/>
      <c r="AL180" s="1"/>
      <c r="AM180" s="1"/>
      <c r="AN180" s="2"/>
      <c r="AO180" s="2"/>
      <c r="AP180" s="1"/>
      <c r="AQ180" s="1"/>
      <c r="AR180" s="1"/>
      <c r="AS180" s="2"/>
      <c r="AT180" s="2"/>
      <c r="AU180" s="1"/>
      <c r="AV180" s="1"/>
      <c r="AW180" s="1"/>
      <c r="AX180" s="2"/>
      <c r="AY180" s="2"/>
      <c r="AZ180" s="1"/>
      <c r="BA180" s="1"/>
      <c r="BB180" s="1"/>
      <c r="BC180" s="2"/>
      <c r="BD180" s="2"/>
      <c r="BE180" s="1"/>
      <c r="BF180" s="1"/>
      <c r="BG180" s="1"/>
      <c r="BH180" s="2"/>
      <c r="BI180" s="2"/>
      <c r="BJ180" s="1"/>
      <c r="BK180" s="1"/>
      <c r="BL180" s="1"/>
      <c r="BM180" s="2"/>
      <c r="BN180" s="2"/>
      <c r="BO180" s="1"/>
      <c r="BP180" s="1"/>
      <c r="BQ180" s="1"/>
      <c r="BR180" s="2"/>
      <c r="BS180" s="2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1"/>
      <c r="M181" s="1"/>
      <c r="N181" s="1"/>
      <c r="O181" s="2"/>
      <c r="P181" s="2"/>
      <c r="Q181" s="1"/>
      <c r="R181" s="1"/>
      <c r="S181" s="1"/>
      <c r="T181" s="2"/>
      <c r="U181" s="2"/>
      <c r="V181" s="1"/>
      <c r="W181" s="1"/>
      <c r="X181" s="1"/>
      <c r="Y181" s="2"/>
      <c r="Z181" s="2"/>
      <c r="AA181" s="1"/>
      <c r="AB181" s="1"/>
      <c r="AC181" s="1"/>
      <c r="AD181" s="2"/>
      <c r="AE181" s="2"/>
      <c r="AF181" s="1"/>
      <c r="AG181" s="1"/>
      <c r="AH181" s="1"/>
      <c r="AI181" s="2"/>
      <c r="AJ181" s="2"/>
      <c r="AK181" s="1"/>
      <c r="AL181" s="1"/>
      <c r="AM181" s="1"/>
      <c r="AN181" s="2"/>
      <c r="AO181" s="2"/>
      <c r="AP181" s="1"/>
      <c r="AQ181" s="1"/>
      <c r="AR181" s="1"/>
      <c r="AS181" s="2"/>
      <c r="AT181" s="2"/>
      <c r="AU181" s="1"/>
      <c r="AV181" s="1"/>
      <c r="AW181" s="1"/>
      <c r="AX181" s="2"/>
      <c r="AY181" s="2"/>
      <c r="AZ181" s="1"/>
      <c r="BA181" s="1"/>
      <c r="BB181" s="1"/>
      <c r="BC181" s="2"/>
      <c r="BD181" s="2"/>
      <c r="BE181" s="1"/>
      <c r="BF181" s="1"/>
      <c r="BG181" s="1"/>
      <c r="BH181" s="2"/>
      <c r="BI181" s="2"/>
      <c r="BJ181" s="1"/>
      <c r="BK181" s="1"/>
      <c r="BL181" s="1"/>
      <c r="BM181" s="2"/>
      <c r="BN181" s="2"/>
      <c r="BO181" s="1"/>
      <c r="BP181" s="1"/>
      <c r="BQ181" s="1"/>
      <c r="BR181" s="2"/>
      <c r="BS181" s="2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1"/>
      <c r="M182" s="1"/>
      <c r="N182" s="1"/>
      <c r="O182" s="2"/>
      <c r="P182" s="2"/>
      <c r="Q182" s="1"/>
      <c r="R182" s="1"/>
      <c r="S182" s="1"/>
      <c r="T182" s="2"/>
      <c r="U182" s="2"/>
      <c r="V182" s="1"/>
      <c r="W182" s="1"/>
      <c r="X182" s="1"/>
      <c r="Y182" s="2"/>
      <c r="Z182" s="2"/>
      <c r="AA182" s="1"/>
      <c r="AB182" s="1"/>
      <c r="AC182" s="1"/>
      <c r="AD182" s="2"/>
      <c r="AE182" s="2"/>
      <c r="AF182" s="1"/>
      <c r="AG182" s="1"/>
      <c r="AH182" s="1"/>
      <c r="AI182" s="2"/>
      <c r="AJ182" s="2"/>
      <c r="AK182" s="1"/>
      <c r="AL182" s="1"/>
      <c r="AM182" s="1"/>
      <c r="AN182" s="2"/>
      <c r="AO182" s="2"/>
      <c r="AP182" s="1"/>
      <c r="AQ182" s="1"/>
      <c r="AR182" s="1"/>
      <c r="AS182" s="2"/>
      <c r="AT182" s="2"/>
      <c r="AU182" s="1"/>
      <c r="AV182" s="1"/>
      <c r="AW182" s="1"/>
      <c r="AX182" s="2"/>
      <c r="AY182" s="2"/>
      <c r="AZ182" s="1"/>
      <c r="BA182" s="1"/>
      <c r="BB182" s="1"/>
      <c r="BC182" s="2"/>
      <c r="BD182" s="2"/>
      <c r="BE182" s="1"/>
      <c r="BF182" s="1"/>
      <c r="BG182" s="1"/>
      <c r="BH182" s="2"/>
      <c r="BI182" s="2"/>
      <c r="BJ182" s="1"/>
      <c r="BK182" s="1"/>
      <c r="BL182" s="1"/>
      <c r="BM182" s="2"/>
      <c r="BN182" s="2"/>
      <c r="BO182" s="1"/>
      <c r="BP182" s="1"/>
      <c r="BQ182" s="1"/>
      <c r="BR182" s="2"/>
      <c r="BS182" s="2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1"/>
      <c r="M183" s="1"/>
      <c r="N183" s="1"/>
      <c r="O183" s="2"/>
      <c r="P183" s="2"/>
      <c r="Q183" s="1"/>
      <c r="R183" s="1"/>
      <c r="S183" s="1"/>
      <c r="T183" s="2"/>
      <c r="U183" s="2"/>
      <c r="V183" s="1"/>
      <c r="W183" s="1"/>
      <c r="X183" s="1"/>
      <c r="Y183" s="2"/>
      <c r="Z183" s="2"/>
      <c r="AA183" s="1"/>
      <c r="AB183" s="1"/>
      <c r="AC183" s="1"/>
      <c r="AD183" s="2"/>
      <c r="AE183" s="2"/>
      <c r="AF183" s="1"/>
      <c r="AG183" s="1"/>
      <c r="AH183" s="1"/>
      <c r="AI183" s="2"/>
      <c r="AJ183" s="2"/>
      <c r="AK183" s="1"/>
      <c r="AL183" s="1"/>
      <c r="AM183" s="1"/>
      <c r="AN183" s="2"/>
      <c r="AO183" s="2"/>
      <c r="AP183" s="1"/>
      <c r="AQ183" s="1"/>
      <c r="AR183" s="1"/>
      <c r="AS183" s="2"/>
      <c r="AT183" s="2"/>
      <c r="AU183" s="1"/>
      <c r="AV183" s="1"/>
      <c r="AW183" s="1"/>
      <c r="AX183" s="2"/>
      <c r="AY183" s="2"/>
      <c r="AZ183" s="1"/>
      <c r="BA183" s="1"/>
      <c r="BB183" s="1"/>
      <c r="BC183" s="2"/>
      <c r="BD183" s="2"/>
      <c r="BE183" s="1"/>
      <c r="BF183" s="1"/>
      <c r="BG183" s="1"/>
      <c r="BH183" s="2"/>
      <c r="BI183" s="2"/>
      <c r="BJ183" s="1"/>
      <c r="BK183" s="1"/>
      <c r="BL183" s="1"/>
      <c r="BM183" s="2"/>
      <c r="BN183" s="2"/>
      <c r="BO183" s="1"/>
      <c r="BP183" s="1"/>
      <c r="BQ183" s="1"/>
      <c r="BR183" s="2"/>
      <c r="BS183" s="2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1"/>
      <c r="M184" s="1"/>
      <c r="N184" s="1"/>
      <c r="O184" s="2"/>
      <c r="P184" s="2"/>
      <c r="Q184" s="1"/>
      <c r="R184" s="1"/>
      <c r="S184" s="1"/>
      <c r="T184" s="2"/>
      <c r="U184" s="2"/>
      <c r="V184" s="1"/>
      <c r="W184" s="1"/>
      <c r="X184" s="1"/>
      <c r="Y184" s="2"/>
      <c r="Z184" s="2"/>
      <c r="AA184" s="1"/>
      <c r="AB184" s="1"/>
      <c r="AC184" s="1"/>
      <c r="AD184" s="2"/>
      <c r="AE184" s="2"/>
      <c r="AF184" s="1"/>
      <c r="AG184" s="1"/>
      <c r="AH184" s="1"/>
      <c r="AI184" s="2"/>
      <c r="AJ184" s="2"/>
      <c r="AK184" s="1"/>
      <c r="AL184" s="1"/>
      <c r="AM184" s="1"/>
      <c r="AN184" s="2"/>
      <c r="AO184" s="2"/>
      <c r="AP184" s="1"/>
      <c r="AQ184" s="1"/>
      <c r="AR184" s="1"/>
      <c r="AS184" s="2"/>
      <c r="AT184" s="2"/>
      <c r="AU184" s="1"/>
      <c r="AV184" s="1"/>
      <c r="AW184" s="1"/>
      <c r="AX184" s="2"/>
      <c r="AY184" s="2"/>
      <c r="AZ184" s="1"/>
      <c r="BA184" s="1"/>
      <c r="BB184" s="1"/>
      <c r="BC184" s="2"/>
      <c r="BD184" s="2"/>
      <c r="BE184" s="1"/>
      <c r="BF184" s="1"/>
      <c r="BG184" s="1"/>
      <c r="BH184" s="2"/>
      <c r="BI184" s="2"/>
      <c r="BJ184" s="1"/>
      <c r="BK184" s="1"/>
      <c r="BL184" s="1"/>
      <c r="BM184" s="2"/>
      <c r="BN184" s="2"/>
      <c r="BO184" s="1"/>
      <c r="BP184" s="1"/>
      <c r="BQ184" s="1"/>
      <c r="BR184" s="2"/>
      <c r="BS184" s="2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1"/>
      <c r="M185" s="1"/>
      <c r="N185" s="1"/>
      <c r="O185" s="2"/>
      <c r="P185" s="2"/>
      <c r="Q185" s="1"/>
      <c r="R185" s="1"/>
      <c r="S185" s="1"/>
      <c r="T185" s="2"/>
      <c r="U185" s="2"/>
      <c r="V185" s="1"/>
      <c r="W185" s="1"/>
      <c r="X185" s="1"/>
      <c r="Y185" s="2"/>
      <c r="Z185" s="2"/>
      <c r="AA185" s="1"/>
      <c r="AB185" s="1"/>
      <c r="AC185" s="1"/>
      <c r="AD185" s="2"/>
      <c r="AE185" s="2"/>
      <c r="AF185" s="1"/>
      <c r="AG185" s="1"/>
      <c r="AH185" s="1"/>
      <c r="AI185" s="2"/>
      <c r="AJ185" s="2"/>
      <c r="AK185" s="1"/>
      <c r="AL185" s="1"/>
      <c r="AM185" s="1"/>
      <c r="AN185" s="2"/>
      <c r="AO185" s="2"/>
      <c r="AP185" s="1"/>
      <c r="AQ185" s="1"/>
      <c r="AR185" s="1"/>
      <c r="AS185" s="2"/>
      <c r="AT185" s="2"/>
      <c r="AU185" s="1"/>
      <c r="AV185" s="1"/>
      <c r="AW185" s="1"/>
      <c r="AX185" s="2"/>
      <c r="AY185" s="2"/>
      <c r="AZ185" s="1"/>
      <c r="BA185" s="1"/>
      <c r="BB185" s="1"/>
      <c r="BC185" s="2"/>
      <c r="BD185" s="2"/>
      <c r="BE185" s="1"/>
      <c r="BF185" s="1"/>
      <c r="BG185" s="1"/>
      <c r="BH185" s="2"/>
      <c r="BI185" s="2"/>
      <c r="BJ185" s="1"/>
      <c r="BK185" s="1"/>
      <c r="BL185" s="1"/>
      <c r="BM185" s="2"/>
      <c r="BN185" s="2"/>
      <c r="BO185" s="1"/>
      <c r="BP185" s="1"/>
      <c r="BQ185" s="1"/>
      <c r="BR185" s="2"/>
      <c r="BS185" s="2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1"/>
      <c r="M186" s="1"/>
      <c r="N186" s="1"/>
      <c r="O186" s="2"/>
      <c r="P186" s="2"/>
      <c r="Q186" s="1"/>
      <c r="R186" s="1"/>
      <c r="S186" s="1"/>
      <c r="T186" s="2"/>
      <c r="U186" s="2"/>
      <c r="V186" s="1"/>
      <c r="W186" s="1"/>
      <c r="X186" s="1"/>
      <c r="Y186" s="2"/>
      <c r="Z186" s="2"/>
      <c r="AA186" s="1"/>
      <c r="AB186" s="1"/>
      <c r="AC186" s="1"/>
      <c r="AD186" s="2"/>
      <c r="AE186" s="2"/>
      <c r="AF186" s="1"/>
      <c r="AG186" s="1"/>
      <c r="AH186" s="1"/>
      <c r="AI186" s="2"/>
      <c r="AJ186" s="2"/>
      <c r="AK186" s="1"/>
      <c r="AL186" s="1"/>
      <c r="AM186" s="1"/>
      <c r="AN186" s="2"/>
      <c r="AO186" s="2"/>
      <c r="AP186" s="1"/>
      <c r="AQ186" s="1"/>
      <c r="AR186" s="1"/>
      <c r="AS186" s="2"/>
      <c r="AT186" s="2"/>
      <c r="AU186" s="1"/>
      <c r="AV186" s="1"/>
      <c r="AW186" s="1"/>
      <c r="AX186" s="2"/>
      <c r="AY186" s="2"/>
      <c r="AZ186" s="1"/>
      <c r="BA186" s="1"/>
      <c r="BB186" s="1"/>
      <c r="BC186" s="2"/>
      <c r="BD186" s="2"/>
      <c r="BE186" s="1"/>
      <c r="BF186" s="1"/>
      <c r="BG186" s="1"/>
      <c r="BH186" s="2"/>
      <c r="BI186" s="2"/>
      <c r="BJ186" s="1"/>
      <c r="BK186" s="1"/>
      <c r="BL186" s="1"/>
      <c r="BM186" s="2"/>
      <c r="BN186" s="2"/>
      <c r="BO186" s="1"/>
      <c r="BP186" s="1"/>
      <c r="BQ186" s="1"/>
      <c r="BR186" s="2"/>
      <c r="BS186" s="2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1"/>
      <c r="M187" s="1"/>
      <c r="N187" s="1"/>
      <c r="O187" s="2"/>
      <c r="P187" s="2"/>
      <c r="Q187" s="1"/>
      <c r="R187" s="1"/>
      <c r="S187" s="1"/>
      <c r="T187" s="2"/>
      <c r="U187" s="2"/>
      <c r="V187" s="1"/>
      <c r="W187" s="1"/>
      <c r="X187" s="1"/>
      <c r="Y187" s="2"/>
      <c r="Z187" s="2"/>
      <c r="AA187" s="1"/>
      <c r="AB187" s="1"/>
      <c r="AC187" s="1"/>
      <c r="AD187" s="2"/>
      <c r="AE187" s="2"/>
      <c r="AF187" s="1"/>
      <c r="AG187" s="1"/>
      <c r="AH187" s="1"/>
      <c r="AI187" s="2"/>
      <c r="AJ187" s="2"/>
      <c r="AK187" s="1"/>
      <c r="AL187" s="1"/>
      <c r="AM187" s="1"/>
      <c r="AN187" s="2"/>
      <c r="AO187" s="2"/>
      <c r="AP187" s="1"/>
      <c r="AQ187" s="1"/>
      <c r="AR187" s="1"/>
      <c r="AS187" s="2"/>
      <c r="AT187" s="2"/>
      <c r="AU187" s="1"/>
      <c r="AV187" s="1"/>
      <c r="AW187" s="1"/>
      <c r="AX187" s="2"/>
      <c r="AY187" s="2"/>
      <c r="AZ187" s="1"/>
      <c r="BA187" s="1"/>
      <c r="BB187" s="1"/>
      <c r="BC187" s="2"/>
      <c r="BD187" s="2"/>
      <c r="BE187" s="1"/>
      <c r="BF187" s="1"/>
      <c r="BG187" s="1"/>
      <c r="BH187" s="2"/>
      <c r="BI187" s="2"/>
      <c r="BJ187" s="1"/>
      <c r="BK187" s="1"/>
      <c r="BL187" s="1"/>
      <c r="BM187" s="2"/>
      <c r="BN187" s="2"/>
      <c r="BO187" s="1"/>
      <c r="BP187" s="1"/>
      <c r="BQ187" s="1"/>
      <c r="BR187" s="2"/>
      <c r="BS187" s="2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1"/>
      <c r="M188" s="1"/>
      <c r="N188" s="1"/>
      <c r="O188" s="2"/>
      <c r="P188" s="2"/>
      <c r="Q188" s="1"/>
      <c r="R188" s="1"/>
      <c r="S188" s="1"/>
      <c r="T188" s="2"/>
      <c r="U188" s="2"/>
      <c r="V188" s="1"/>
      <c r="W188" s="1"/>
      <c r="X188" s="1"/>
      <c r="Y188" s="2"/>
      <c r="Z188" s="2"/>
      <c r="AA188" s="1"/>
      <c r="AB188" s="1"/>
      <c r="AC188" s="1"/>
      <c r="AD188" s="2"/>
      <c r="AE188" s="2"/>
      <c r="AF188" s="1"/>
      <c r="AG188" s="1"/>
      <c r="AH188" s="1"/>
      <c r="AI188" s="2"/>
      <c r="AJ188" s="2"/>
      <c r="AK188" s="1"/>
      <c r="AL188" s="1"/>
      <c r="AM188" s="1"/>
      <c r="AN188" s="2"/>
      <c r="AO188" s="2"/>
      <c r="AP188" s="1"/>
      <c r="AQ188" s="1"/>
      <c r="AR188" s="1"/>
      <c r="AS188" s="2"/>
      <c r="AT188" s="2"/>
      <c r="AU188" s="1"/>
      <c r="AV188" s="1"/>
      <c r="AW188" s="1"/>
      <c r="AX188" s="2"/>
      <c r="AY188" s="2"/>
      <c r="AZ188" s="1"/>
      <c r="BA188" s="1"/>
      <c r="BB188" s="1"/>
      <c r="BC188" s="2"/>
      <c r="BD188" s="2"/>
      <c r="BE188" s="1"/>
      <c r="BF188" s="1"/>
      <c r="BG188" s="1"/>
      <c r="BH188" s="2"/>
      <c r="BI188" s="2"/>
      <c r="BJ188" s="1"/>
      <c r="BK188" s="1"/>
      <c r="BL188" s="1"/>
      <c r="BM188" s="2"/>
      <c r="BN188" s="2"/>
      <c r="BO188" s="1"/>
      <c r="BP188" s="1"/>
      <c r="BQ188" s="1"/>
      <c r="BR188" s="2"/>
      <c r="BS188" s="2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1"/>
      <c r="M189" s="1"/>
      <c r="N189" s="1"/>
      <c r="O189" s="2"/>
      <c r="P189" s="2"/>
      <c r="Q189" s="1"/>
      <c r="R189" s="1"/>
      <c r="S189" s="1"/>
      <c r="T189" s="2"/>
      <c r="U189" s="2"/>
      <c r="V189" s="1"/>
      <c r="W189" s="1"/>
      <c r="X189" s="1"/>
      <c r="Y189" s="2"/>
      <c r="Z189" s="2"/>
      <c r="AA189" s="1"/>
      <c r="AB189" s="1"/>
      <c r="AC189" s="1"/>
      <c r="AD189" s="2"/>
      <c r="AE189" s="2"/>
      <c r="AF189" s="1"/>
      <c r="AG189" s="1"/>
      <c r="AH189" s="1"/>
      <c r="AI189" s="2"/>
      <c r="AJ189" s="2"/>
      <c r="AK189" s="1"/>
      <c r="AL189" s="1"/>
      <c r="AM189" s="1"/>
      <c r="AN189" s="2"/>
      <c r="AO189" s="2"/>
      <c r="AP189" s="1"/>
      <c r="AQ189" s="1"/>
      <c r="AR189" s="1"/>
      <c r="AS189" s="2"/>
      <c r="AT189" s="2"/>
      <c r="AU189" s="1"/>
      <c r="AV189" s="1"/>
      <c r="AW189" s="1"/>
      <c r="AX189" s="2"/>
      <c r="AY189" s="2"/>
      <c r="AZ189" s="1"/>
      <c r="BA189" s="1"/>
      <c r="BB189" s="1"/>
      <c r="BC189" s="2"/>
      <c r="BD189" s="2"/>
      <c r="BE189" s="1"/>
      <c r="BF189" s="1"/>
      <c r="BG189" s="1"/>
      <c r="BH189" s="2"/>
      <c r="BI189" s="2"/>
      <c r="BJ189" s="1"/>
      <c r="BK189" s="1"/>
      <c r="BL189" s="1"/>
      <c r="BM189" s="2"/>
      <c r="BN189" s="2"/>
      <c r="BO189" s="1"/>
      <c r="BP189" s="1"/>
      <c r="BQ189" s="1"/>
      <c r="BR189" s="2"/>
      <c r="BS189" s="2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1"/>
      <c r="M190" s="1"/>
      <c r="N190" s="1"/>
      <c r="O190" s="2"/>
      <c r="P190" s="2"/>
      <c r="Q190" s="1"/>
      <c r="R190" s="1"/>
      <c r="S190" s="1"/>
      <c r="T190" s="2"/>
      <c r="U190" s="2"/>
      <c r="V190" s="1"/>
      <c r="W190" s="1"/>
      <c r="X190" s="1"/>
      <c r="Y190" s="2"/>
      <c r="Z190" s="2"/>
      <c r="AA190" s="1"/>
      <c r="AB190" s="1"/>
      <c r="AC190" s="1"/>
      <c r="AD190" s="2"/>
      <c r="AE190" s="2"/>
      <c r="AF190" s="1"/>
      <c r="AG190" s="1"/>
      <c r="AH190" s="1"/>
      <c r="AI190" s="2"/>
      <c r="AJ190" s="2"/>
      <c r="AK190" s="1"/>
      <c r="AL190" s="1"/>
      <c r="AM190" s="1"/>
      <c r="AN190" s="2"/>
      <c r="AO190" s="2"/>
      <c r="AP190" s="1"/>
      <c r="AQ190" s="1"/>
      <c r="AR190" s="1"/>
      <c r="AS190" s="2"/>
      <c r="AT190" s="2"/>
      <c r="AU190" s="1"/>
      <c r="AV190" s="1"/>
      <c r="AW190" s="1"/>
      <c r="AX190" s="2"/>
      <c r="AY190" s="2"/>
      <c r="AZ190" s="1"/>
      <c r="BA190" s="1"/>
      <c r="BB190" s="1"/>
      <c r="BC190" s="2"/>
      <c r="BD190" s="2"/>
      <c r="BE190" s="1"/>
      <c r="BF190" s="1"/>
      <c r="BG190" s="1"/>
      <c r="BH190" s="2"/>
      <c r="BI190" s="2"/>
      <c r="BJ190" s="1"/>
      <c r="BK190" s="1"/>
      <c r="BL190" s="1"/>
      <c r="BM190" s="2"/>
      <c r="BN190" s="2"/>
      <c r="BO190" s="1"/>
      <c r="BP190" s="1"/>
      <c r="BQ190" s="1"/>
      <c r="BR190" s="2"/>
      <c r="BS190" s="2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1"/>
      <c r="M191" s="1"/>
      <c r="N191" s="1"/>
      <c r="O191" s="2"/>
      <c r="P191" s="2"/>
      <c r="Q191" s="1"/>
      <c r="R191" s="1"/>
      <c r="S191" s="1"/>
      <c r="T191" s="2"/>
      <c r="U191" s="2"/>
      <c r="V191" s="1"/>
      <c r="W191" s="1"/>
      <c r="X191" s="1"/>
      <c r="Y191" s="2"/>
      <c r="Z191" s="2"/>
      <c r="AA191" s="1"/>
      <c r="AB191" s="1"/>
      <c r="AC191" s="1"/>
      <c r="AD191" s="2"/>
      <c r="AE191" s="2"/>
      <c r="AF191" s="1"/>
      <c r="AG191" s="1"/>
      <c r="AH191" s="1"/>
      <c r="AI191" s="2"/>
      <c r="AJ191" s="2"/>
      <c r="AK191" s="1"/>
      <c r="AL191" s="1"/>
      <c r="AM191" s="1"/>
      <c r="AN191" s="2"/>
      <c r="AO191" s="2"/>
      <c r="AP191" s="1"/>
      <c r="AQ191" s="1"/>
      <c r="AR191" s="1"/>
      <c r="AS191" s="2"/>
      <c r="AT191" s="2"/>
      <c r="AU191" s="1"/>
      <c r="AV191" s="1"/>
      <c r="AW191" s="1"/>
      <c r="AX191" s="2"/>
      <c r="AY191" s="2"/>
      <c r="AZ191" s="1"/>
      <c r="BA191" s="1"/>
      <c r="BB191" s="1"/>
      <c r="BC191" s="2"/>
      <c r="BD191" s="2"/>
      <c r="BE191" s="1"/>
      <c r="BF191" s="1"/>
      <c r="BG191" s="1"/>
      <c r="BH191" s="2"/>
      <c r="BI191" s="2"/>
      <c r="BJ191" s="1"/>
      <c r="BK191" s="1"/>
      <c r="BL191" s="1"/>
      <c r="BM191" s="2"/>
      <c r="BN191" s="2"/>
      <c r="BO191" s="1"/>
      <c r="BP191" s="1"/>
      <c r="BQ191" s="1"/>
      <c r="BR191" s="2"/>
      <c r="BS191" s="2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1"/>
      <c r="M192" s="1"/>
      <c r="N192" s="1"/>
      <c r="O192" s="2"/>
      <c r="P192" s="2"/>
      <c r="Q192" s="1"/>
      <c r="R192" s="1"/>
      <c r="S192" s="1"/>
      <c r="T192" s="2"/>
      <c r="U192" s="2"/>
      <c r="V192" s="1"/>
      <c r="W192" s="1"/>
      <c r="X192" s="1"/>
      <c r="Y192" s="2"/>
      <c r="Z192" s="2"/>
      <c r="AA192" s="1"/>
      <c r="AB192" s="1"/>
      <c r="AC192" s="1"/>
      <c r="AD192" s="2"/>
      <c r="AE192" s="2"/>
      <c r="AF192" s="1"/>
      <c r="AG192" s="1"/>
      <c r="AH192" s="1"/>
      <c r="AI192" s="2"/>
      <c r="AJ192" s="2"/>
      <c r="AK192" s="1"/>
      <c r="AL192" s="1"/>
      <c r="AM192" s="1"/>
      <c r="AN192" s="2"/>
      <c r="AO192" s="2"/>
      <c r="AP192" s="1"/>
      <c r="AQ192" s="1"/>
      <c r="AR192" s="1"/>
      <c r="AS192" s="2"/>
      <c r="AT192" s="2"/>
      <c r="AU192" s="1"/>
      <c r="AV192" s="1"/>
      <c r="AW192" s="1"/>
      <c r="AX192" s="2"/>
      <c r="AY192" s="2"/>
      <c r="AZ192" s="1"/>
      <c r="BA192" s="1"/>
      <c r="BB192" s="1"/>
      <c r="BC192" s="2"/>
      <c r="BD192" s="2"/>
      <c r="BE192" s="1"/>
      <c r="BF192" s="1"/>
      <c r="BG192" s="1"/>
      <c r="BH192" s="2"/>
      <c r="BI192" s="2"/>
      <c r="BJ192" s="1"/>
      <c r="BK192" s="1"/>
      <c r="BL192" s="1"/>
      <c r="BM192" s="2"/>
      <c r="BN192" s="2"/>
      <c r="BO192" s="1"/>
      <c r="BP192" s="1"/>
      <c r="BQ192" s="1"/>
      <c r="BR192" s="2"/>
      <c r="BS192" s="2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1"/>
      <c r="M193" s="1"/>
      <c r="N193" s="1"/>
      <c r="O193" s="2"/>
      <c r="P193" s="2"/>
      <c r="Q193" s="1"/>
      <c r="R193" s="1"/>
      <c r="S193" s="1"/>
      <c r="T193" s="2"/>
      <c r="U193" s="2"/>
      <c r="V193" s="1"/>
      <c r="W193" s="1"/>
      <c r="X193" s="1"/>
      <c r="Y193" s="2"/>
      <c r="Z193" s="2"/>
      <c r="AA193" s="1"/>
      <c r="AB193" s="1"/>
      <c r="AC193" s="1"/>
      <c r="AD193" s="2"/>
      <c r="AE193" s="2"/>
      <c r="AF193" s="1"/>
      <c r="AG193" s="1"/>
      <c r="AH193" s="1"/>
      <c r="AI193" s="2"/>
      <c r="AJ193" s="2"/>
      <c r="AK193" s="1"/>
      <c r="AL193" s="1"/>
      <c r="AM193" s="1"/>
      <c r="AN193" s="2"/>
      <c r="AO193" s="2"/>
      <c r="AP193" s="1"/>
      <c r="AQ193" s="1"/>
      <c r="AR193" s="1"/>
      <c r="AS193" s="2"/>
      <c r="AT193" s="2"/>
      <c r="AU193" s="1"/>
      <c r="AV193" s="1"/>
      <c r="AW193" s="1"/>
      <c r="AX193" s="2"/>
      <c r="AY193" s="2"/>
      <c r="AZ193" s="1"/>
      <c r="BA193" s="1"/>
      <c r="BB193" s="1"/>
      <c r="BC193" s="2"/>
      <c r="BD193" s="2"/>
      <c r="BE193" s="1"/>
      <c r="BF193" s="1"/>
      <c r="BG193" s="1"/>
      <c r="BH193" s="2"/>
      <c r="BI193" s="2"/>
      <c r="BJ193" s="1"/>
      <c r="BK193" s="1"/>
      <c r="BL193" s="1"/>
      <c r="BM193" s="2"/>
      <c r="BN193" s="2"/>
      <c r="BO193" s="1"/>
      <c r="BP193" s="1"/>
      <c r="BQ193" s="1"/>
      <c r="BR193" s="2"/>
      <c r="BS193" s="2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1"/>
      <c r="M194" s="1"/>
      <c r="N194" s="1"/>
      <c r="O194" s="2"/>
      <c r="P194" s="2"/>
      <c r="Q194" s="1"/>
      <c r="R194" s="1"/>
      <c r="S194" s="1"/>
      <c r="T194" s="2"/>
      <c r="U194" s="2"/>
      <c r="V194" s="1"/>
      <c r="W194" s="1"/>
      <c r="X194" s="1"/>
      <c r="Y194" s="2"/>
      <c r="Z194" s="2"/>
      <c r="AA194" s="1"/>
      <c r="AB194" s="1"/>
      <c r="AC194" s="1"/>
      <c r="AD194" s="2"/>
      <c r="AE194" s="2"/>
      <c r="AF194" s="1"/>
      <c r="AG194" s="1"/>
      <c r="AH194" s="1"/>
      <c r="AI194" s="2"/>
      <c r="AJ194" s="2"/>
      <c r="AK194" s="1"/>
      <c r="AL194" s="1"/>
      <c r="AM194" s="1"/>
      <c r="AN194" s="2"/>
      <c r="AO194" s="2"/>
      <c r="AP194" s="1"/>
      <c r="AQ194" s="1"/>
      <c r="AR194" s="1"/>
      <c r="AS194" s="2"/>
      <c r="AT194" s="2"/>
      <c r="AU194" s="1"/>
      <c r="AV194" s="1"/>
      <c r="AW194" s="1"/>
      <c r="AX194" s="2"/>
      <c r="AY194" s="2"/>
      <c r="AZ194" s="1"/>
      <c r="BA194" s="1"/>
      <c r="BB194" s="1"/>
      <c r="BC194" s="2"/>
      <c r="BD194" s="2"/>
      <c r="BE194" s="1"/>
      <c r="BF194" s="1"/>
      <c r="BG194" s="1"/>
      <c r="BH194" s="2"/>
      <c r="BI194" s="2"/>
      <c r="BJ194" s="1"/>
      <c r="BK194" s="1"/>
      <c r="BL194" s="1"/>
      <c r="BM194" s="2"/>
      <c r="BN194" s="2"/>
      <c r="BO194" s="1"/>
      <c r="BP194" s="1"/>
      <c r="BQ194" s="1"/>
      <c r="BR194" s="2"/>
      <c r="BS194" s="2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1"/>
      <c r="M195" s="1"/>
      <c r="N195" s="1"/>
      <c r="O195" s="2"/>
      <c r="P195" s="2"/>
      <c r="Q195" s="1"/>
      <c r="R195" s="1"/>
      <c r="S195" s="1"/>
      <c r="T195" s="2"/>
      <c r="U195" s="2"/>
      <c r="V195" s="1"/>
      <c r="W195" s="1"/>
      <c r="X195" s="1"/>
      <c r="Y195" s="2"/>
      <c r="Z195" s="2"/>
      <c r="AA195" s="1"/>
      <c r="AB195" s="1"/>
      <c r="AC195" s="1"/>
      <c r="AD195" s="2"/>
      <c r="AE195" s="2"/>
      <c r="AF195" s="1"/>
      <c r="AG195" s="1"/>
      <c r="AH195" s="1"/>
      <c r="AI195" s="2"/>
      <c r="AJ195" s="2"/>
      <c r="AK195" s="1"/>
      <c r="AL195" s="1"/>
      <c r="AM195" s="1"/>
      <c r="AN195" s="2"/>
      <c r="AO195" s="2"/>
      <c r="AP195" s="1"/>
      <c r="AQ195" s="1"/>
      <c r="AR195" s="1"/>
      <c r="AS195" s="2"/>
      <c r="AT195" s="2"/>
      <c r="AU195" s="1"/>
      <c r="AV195" s="1"/>
      <c r="AW195" s="1"/>
      <c r="AX195" s="2"/>
      <c r="AY195" s="2"/>
      <c r="AZ195" s="1"/>
      <c r="BA195" s="1"/>
      <c r="BB195" s="1"/>
      <c r="BC195" s="2"/>
      <c r="BD195" s="2"/>
      <c r="BE195" s="1"/>
      <c r="BF195" s="1"/>
      <c r="BG195" s="1"/>
      <c r="BH195" s="2"/>
      <c r="BI195" s="2"/>
      <c r="BJ195" s="1"/>
      <c r="BK195" s="1"/>
      <c r="BL195" s="1"/>
      <c r="BM195" s="2"/>
      <c r="BN195" s="2"/>
      <c r="BO195" s="1"/>
      <c r="BP195" s="1"/>
      <c r="BQ195" s="1"/>
      <c r="BR195" s="2"/>
      <c r="BS195" s="2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1"/>
      <c r="M196" s="1"/>
      <c r="N196" s="1"/>
      <c r="O196" s="2"/>
      <c r="P196" s="2"/>
      <c r="Q196" s="1"/>
      <c r="R196" s="1"/>
      <c r="S196" s="1"/>
      <c r="T196" s="2"/>
      <c r="U196" s="2"/>
      <c r="V196" s="1"/>
      <c r="W196" s="1"/>
      <c r="X196" s="1"/>
      <c r="Y196" s="2"/>
      <c r="Z196" s="2"/>
      <c r="AA196" s="1"/>
      <c r="AB196" s="1"/>
      <c r="AC196" s="1"/>
      <c r="AD196" s="2"/>
      <c r="AE196" s="2"/>
      <c r="AF196" s="1"/>
      <c r="AG196" s="1"/>
      <c r="AH196" s="1"/>
      <c r="AI196" s="2"/>
      <c r="AJ196" s="2"/>
      <c r="AK196" s="1"/>
      <c r="AL196" s="1"/>
      <c r="AM196" s="1"/>
      <c r="AN196" s="2"/>
      <c r="AO196" s="2"/>
      <c r="AP196" s="1"/>
      <c r="AQ196" s="1"/>
      <c r="AR196" s="1"/>
      <c r="AS196" s="2"/>
      <c r="AT196" s="2"/>
      <c r="AU196" s="1"/>
      <c r="AV196" s="1"/>
      <c r="AW196" s="1"/>
      <c r="AX196" s="2"/>
      <c r="AY196" s="2"/>
      <c r="AZ196" s="1"/>
      <c r="BA196" s="1"/>
      <c r="BB196" s="1"/>
      <c r="BC196" s="2"/>
      <c r="BD196" s="2"/>
      <c r="BE196" s="1"/>
      <c r="BF196" s="1"/>
      <c r="BG196" s="1"/>
      <c r="BH196" s="2"/>
      <c r="BI196" s="2"/>
      <c r="BJ196" s="1"/>
      <c r="BK196" s="1"/>
      <c r="BL196" s="1"/>
      <c r="BM196" s="2"/>
      <c r="BN196" s="2"/>
      <c r="BO196" s="1"/>
      <c r="BP196" s="1"/>
      <c r="BQ196" s="1"/>
      <c r="BR196" s="2"/>
      <c r="BS196" s="2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1"/>
      <c r="M197" s="1"/>
      <c r="N197" s="1"/>
      <c r="O197" s="2"/>
      <c r="P197" s="2"/>
      <c r="Q197" s="1"/>
      <c r="R197" s="1"/>
      <c r="S197" s="1"/>
      <c r="T197" s="2"/>
      <c r="U197" s="2"/>
      <c r="V197" s="1"/>
      <c r="W197" s="1"/>
      <c r="X197" s="1"/>
      <c r="Y197" s="2"/>
      <c r="Z197" s="2"/>
      <c r="AA197" s="1"/>
      <c r="AB197" s="1"/>
      <c r="AC197" s="1"/>
      <c r="AD197" s="2"/>
      <c r="AE197" s="2"/>
      <c r="AF197" s="1"/>
      <c r="AG197" s="1"/>
      <c r="AH197" s="1"/>
      <c r="AI197" s="2"/>
      <c r="AJ197" s="2"/>
      <c r="AK197" s="1"/>
      <c r="AL197" s="1"/>
      <c r="AM197" s="1"/>
      <c r="AN197" s="2"/>
      <c r="AO197" s="2"/>
      <c r="AP197" s="1"/>
      <c r="AQ197" s="1"/>
      <c r="AR197" s="1"/>
      <c r="AS197" s="2"/>
      <c r="AT197" s="2"/>
      <c r="AU197" s="1"/>
      <c r="AV197" s="1"/>
      <c r="AW197" s="1"/>
      <c r="AX197" s="2"/>
      <c r="AY197" s="2"/>
      <c r="AZ197" s="1"/>
      <c r="BA197" s="1"/>
      <c r="BB197" s="1"/>
      <c r="BC197" s="2"/>
      <c r="BD197" s="2"/>
      <c r="BE197" s="1"/>
      <c r="BF197" s="1"/>
      <c r="BG197" s="1"/>
      <c r="BH197" s="2"/>
      <c r="BI197" s="2"/>
      <c r="BJ197" s="1"/>
      <c r="BK197" s="1"/>
      <c r="BL197" s="1"/>
      <c r="BM197" s="2"/>
      <c r="BN197" s="2"/>
      <c r="BO197" s="1"/>
      <c r="BP197" s="1"/>
      <c r="BQ197" s="1"/>
      <c r="BR197" s="2"/>
      <c r="BS197" s="2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1"/>
      <c r="M198" s="1"/>
      <c r="N198" s="1"/>
      <c r="O198" s="2"/>
      <c r="P198" s="2"/>
      <c r="Q198" s="1"/>
      <c r="R198" s="1"/>
      <c r="S198" s="1"/>
      <c r="T198" s="2"/>
      <c r="U198" s="2"/>
      <c r="V198" s="1"/>
      <c r="W198" s="1"/>
      <c r="X198" s="1"/>
      <c r="Y198" s="2"/>
      <c r="Z198" s="2"/>
      <c r="AA198" s="1"/>
      <c r="AB198" s="1"/>
      <c r="AC198" s="1"/>
      <c r="AD198" s="2"/>
      <c r="AE198" s="2"/>
      <c r="AF198" s="1"/>
      <c r="AG198" s="1"/>
      <c r="AH198" s="1"/>
      <c r="AI198" s="2"/>
      <c r="AJ198" s="2"/>
      <c r="AK198" s="1"/>
      <c r="AL198" s="1"/>
      <c r="AM198" s="1"/>
      <c r="AN198" s="2"/>
      <c r="AO198" s="2"/>
      <c r="AP198" s="1"/>
      <c r="AQ198" s="1"/>
      <c r="AR198" s="1"/>
      <c r="AS198" s="2"/>
      <c r="AT198" s="2"/>
      <c r="AU198" s="1"/>
      <c r="AV198" s="1"/>
      <c r="AW198" s="1"/>
      <c r="AX198" s="2"/>
      <c r="AY198" s="2"/>
      <c r="AZ198" s="1"/>
      <c r="BA198" s="1"/>
      <c r="BB198" s="1"/>
      <c r="BC198" s="2"/>
      <c r="BD198" s="2"/>
      <c r="BE198" s="1"/>
      <c r="BF198" s="1"/>
      <c r="BG198" s="1"/>
      <c r="BH198" s="2"/>
      <c r="BI198" s="2"/>
      <c r="BJ198" s="1"/>
      <c r="BK198" s="1"/>
      <c r="BL198" s="1"/>
      <c r="BM198" s="2"/>
      <c r="BN198" s="2"/>
      <c r="BO198" s="1"/>
      <c r="BP198" s="1"/>
      <c r="BQ198" s="1"/>
      <c r="BR198" s="2"/>
      <c r="BS198" s="2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1"/>
      <c r="M199" s="1"/>
      <c r="N199" s="1"/>
      <c r="O199" s="2"/>
      <c r="P199" s="2"/>
      <c r="Q199" s="1"/>
      <c r="R199" s="1"/>
      <c r="S199" s="1"/>
      <c r="T199" s="2"/>
      <c r="U199" s="2"/>
      <c r="V199" s="1"/>
      <c r="W199" s="1"/>
      <c r="X199" s="1"/>
      <c r="Y199" s="2"/>
      <c r="Z199" s="2"/>
      <c r="AA199" s="1"/>
      <c r="AB199" s="1"/>
      <c r="AC199" s="1"/>
      <c r="AD199" s="2"/>
      <c r="AE199" s="2"/>
      <c r="AF199" s="1"/>
      <c r="AG199" s="1"/>
      <c r="AH199" s="1"/>
      <c r="AI199" s="2"/>
      <c r="AJ199" s="2"/>
      <c r="AK199" s="1"/>
      <c r="AL199" s="1"/>
      <c r="AM199" s="1"/>
      <c r="AN199" s="2"/>
      <c r="AO199" s="2"/>
      <c r="AP199" s="1"/>
      <c r="AQ199" s="1"/>
      <c r="AR199" s="1"/>
      <c r="AS199" s="2"/>
      <c r="AT199" s="2"/>
      <c r="AU199" s="1"/>
      <c r="AV199" s="1"/>
      <c r="AW199" s="1"/>
      <c r="AX199" s="2"/>
      <c r="AY199" s="2"/>
      <c r="AZ199" s="1"/>
      <c r="BA199" s="1"/>
      <c r="BB199" s="1"/>
      <c r="BC199" s="2"/>
      <c r="BD199" s="2"/>
      <c r="BE199" s="1"/>
      <c r="BF199" s="1"/>
      <c r="BG199" s="1"/>
      <c r="BH199" s="2"/>
      <c r="BI199" s="2"/>
      <c r="BJ199" s="1"/>
      <c r="BK199" s="1"/>
      <c r="BL199" s="1"/>
      <c r="BM199" s="2"/>
      <c r="BN199" s="2"/>
      <c r="BO199" s="1"/>
      <c r="BP199" s="1"/>
      <c r="BQ199" s="1"/>
      <c r="BR199" s="2"/>
      <c r="BS199" s="2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1"/>
      <c r="M200" s="1"/>
      <c r="N200" s="1"/>
      <c r="O200" s="2"/>
      <c r="P200" s="2"/>
      <c r="Q200" s="1"/>
      <c r="R200" s="1"/>
      <c r="S200" s="1"/>
      <c r="T200" s="2"/>
      <c r="U200" s="2"/>
      <c r="V200" s="1"/>
      <c r="W200" s="1"/>
      <c r="X200" s="1"/>
      <c r="Y200" s="2"/>
      <c r="Z200" s="2"/>
      <c r="AA200" s="1"/>
      <c r="AB200" s="1"/>
      <c r="AC200" s="1"/>
      <c r="AD200" s="2"/>
      <c r="AE200" s="2"/>
      <c r="AF200" s="1"/>
      <c r="AG200" s="1"/>
      <c r="AH200" s="1"/>
      <c r="AI200" s="2"/>
      <c r="AJ200" s="2"/>
      <c r="AK200" s="1"/>
      <c r="AL200" s="1"/>
      <c r="AM200" s="1"/>
      <c r="AN200" s="2"/>
      <c r="AO200" s="2"/>
      <c r="AP200" s="1"/>
      <c r="AQ200" s="1"/>
      <c r="AR200" s="1"/>
      <c r="AS200" s="2"/>
      <c r="AT200" s="2"/>
      <c r="AU200" s="1"/>
      <c r="AV200" s="1"/>
      <c r="AW200" s="1"/>
      <c r="AX200" s="2"/>
      <c r="AY200" s="2"/>
      <c r="AZ200" s="1"/>
      <c r="BA200" s="1"/>
      <c r="BB200" s="1"/>
      <c r="BC200" s="2"/>
      <c r="BD200" s="2"/>
      <c r="BE200" s="1"/>
      <c r="BF200" s="1"/>
      <c r="BG200" s="1"/>
      <c r="BH200" s="2"/>
      <c r="BI200" s="2"/>
      <c r="BJ200" s="1"/>
      <c r="BK200" s="1"/>
      <c r="BL200" s="1"/>
      <c r="BM200" s="2"/>
      <c r="BN200" s="2"/>
      <c r="BO200" s="1"/>
      <c r="BP200" s="1"/>
      <c r="BQ200" s="1"/>
      <c r="BR200" s="2"/>
      <c r="BS200" s="2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1"/>
      <c r="M201" s="1"/>
      <c r="N201" s="1"/>
      <c r="O201" s="2"/>
      <c r="P201" s="2"/>
      <c r="Q201" s="1"/>
      <c r="R201" s="1"/>
      <c r="S201" s="1"/>
      <c r="T201" s="2"/>
      <c r="U201" s="2"/>
      <c r="V201" s="1"/>
      <c r="W201" s="1"/>
      <c r="X201" s="1"/>
      <c r="Y201" s="2"/>
      <c r="Z201" s="2"/>
      <c r="AA201" s="1"/>
      <c r="AB201" s="1"/>
      <c r="AC201" s="1"/>
      <c r="AD201" s="2"/>
      <c r="AE201" s="2"/>
      <c r="AF201" s="1"/>
      <c r="AG201" s="1"/>
      <c r="AH201" s="1"/>
      <c r="AI201" s="2"/>
      <c r="AJ201" s="2"/>
      <c r="AK201" s="1"/>
      <c r="AL201" s="1"/>
      <c r="AM201" s="1"/>
      <c r="AN201" s="2"/>
      <c r="AO201" s="2"/>
      <c r="AP201" s="1"/>
      <c r="AQ201" s="1"/>
      <c r="AR201" s="1"/>
      <c r="AS201" s="2"/>
      <c r="AT201" s="2"/>
      <c r="AU201" s="1"/>
      <c r="AV201" s="1"/>
      <c r="AW201" s="1"/>
      <c r="AX201" s="2"/>
      <c r="AY201" s="2"/>
      <c r="AZ201" s="1"/>
      <c r="BA201" s="1"/>
      <c r="BB201" s="1"/>
      <c r="BC201" s="2"/>
      <c r="BD201" s="2"/>
      <c r="BE201" s="1"/>
      <c r="BF201" s="1"/>
      <c r="BG201" s="1"/>
      <c r="BH201" s="2"/>
      <c r="BI201" s="2"/>
      <c r="BJ201" s="1"/>
      <c r="BK201" s="1"/>
      <c r="BL201" s="1"/>
      <c r="BM201" s="2"/>
      <c r="BN201" s="2"/>
      <c r="BO201" s="1"/>
      <c r="BP201" s="1"/>
      <c r="BQ201" s="1"/>
      <c r="BR201" s="2"/>
      <c r="BS201" s="2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1"/>
      <c r="M202" s="1"/>
      <c r="N202" s="1"/>
      <c r="O202" s="2"/>
      <c r="P202" s="2"/>
      <c r="Q202" s="1"/>
      <c r="R202" s="1"/>
      <c r="S202" s="1"/>
      <c r="T202" s="2"/>
      <c r="U202" s="2"/>
      <c r="V202" s="1"/>
      <c r="W202" s="1"/>
      <c r="X202" s="1"/>
      <c r="Y202" s="2"/>
      <c r="Z202" s="2"/>
      <c r="AA202" s="1"/>
      <c r="AB202" s="1"/>
      <c r="AC202" s="1"/>
      <c r="AD202" s="2"/>
      <c r="AE202" s="2"/>
      <c r="AF202" s="1"/>
      <c r="AG202" s="1"/>
      <c r="AH202" s="1"/>
      <c r="AI202" s="2"/>
      <c r="AJ202" s="2"/>
      <c r="AK202" s="1"/>
      <c r="AL202" s="1"/>
      <c r="AM202" s="1"/>
      <c r="AN202" s="2"/>
      <c r="AO202" s="2"/>
      <c r="AP202" s="1"/>
      <c r="AQ202" s="1"/>
      <c r="AR202" s="1"/>
      <c r="AS202" s="2"/>
      <c r="AT202" s="2"/>
      <c r="AU202" s="1"/>
      <c r="AV202" s="1"/>
      <c r="AW202" s="1"/>
      <c r="AX202" s="2"/>
      <c r="AY202" s="2"/>
      <c r="AZ202" s="1"/>
      <c r="BA202" s="1"/>
      <c r="BB202" s="1"/>
      <c r="BC202" s="2"/>
      <c r="BD202" s="2"/>
      <c r="BE202" s="1"/>
      <c r="BF202" s="1"/>
      <c r="BG202" s="1"/>
      <c r="BH202" s="2"/>
      <c r="BI202" s="2"/>
      <c r="BJ202" s="1"/>
      <c r="BK202" s="1"/>
      <c r="BL202" s="1"/>
      <c r="BM202" s="2"/>
      <c r="BN202" s="2"/>
      <c r="BO202" s="1"/>
      <c r="BP202" s="1"/>
      <c r="BQ202" s="1"/>
      <c r="BR202" s="2"/>
      <c r="BS202" s="2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1"/>
      <c r="M203" s="1"/>
      <c r="N203" s="1"/>
      <c r="O203" s="2"/>
      <c r="P203" s="2"/>
      <c r="Q203" s="1"/>
      <c r="R203" s="1"/>
      <c r="S203" s="1"/>
      <c r="T203" s="2"/>
      <c r="U203" s="2"/>
      <c r="V203" s="1"/>
      <c r="W203" s="1"/>
      <c r="X203" s="1"/>
      <c r="Y203" s="2"/>
      <c r="Z203" s="2"/>
      <c r="AA203" s="1"/>
      <c r="AB203" s="1"/>
      <c r="AC203" s="1"/>
      <c r="AD203" s="2"/>
      <c r="AE203" s="2"/>
      <c r="AF203" s="1"/>
      <c r="AG203" s="1"/>
      <c r="AH203" s="1"/>
      <c r="AI203" s="2"/>
      <c r="AJ203" s="2"/>
      <c r="AK203" s="1"/>
      <c r="AL203" s="1"/>
      <c r="AM203" s="1"/>
      <c r="AN203" s="2"/>
      <c r="AO203" s="2"/>
      <c r="AP203" s="1"/>
      <c r="AQ203" s="1"/>
      <c r="AR203" s="1"/>
      <c r="AS203" s="2"/>
      <c r="AT203" s="2"/>
      <c r="AU203" s="1"/>
      <c r="AV203" s="1"/>
      <c r="AW203" s="1"/>
      <c r="AX203" s="2"/>
      <c r="AY203" s="2"/>
      <c r="AZ203" s="1"/>
      <c r="BA203" s="1"/>
      <c r="BB203" s="1"/>
      <c r="BC203" s="2"/>
      <c r="BD203" s="2"/>
      <c r="BE203" s="1"/>
      <c r="BF203" s="1"/>
      <c r="BG203" s="1"/>
      <c r="BH203" s="2"/>
      <c r="BI203" s="2"/>
      <c r="BJ203" s="1"/>
      <c r="BK203" s="1"/>
      <c r="BL203" s="1"/>
      <c r="BM203" s="2"/>
      <c r="BN203" s="2"/>
      <c r="BO203" s="1"/>
      <c r="BP203" s="1"/>
      <c r="BQ203" s="1"/>
      <c r="BR203" s="2"/>
      <c r="BS203" s="2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1"/>
      <c r="M204" s="1"/>
      <c r="N204" s="1"/>
      <c r="O204" s="2"/>
      <c r="P204" s="2"/>
      <c r="Q204" s="1"/>
      <c r="R204" s="1"/>
      <c r="S204" s="1"/>
      <c r="T204" s="2"/>
      <c r="U204" s="2"/>
      <c r="V204" s="1"/>
      <c r="W204" s="1"/>
      <c r="X204" s="1"/>
      <c r="Y204" s="2"/>
      <c r="Z204" s="2"/>
      <c r="AA204" s="1"/>
      <c r="AB204" s="1"/>
      <c r="AC204" s="1"/>
      <c r="AD204" s="2"/>
      <c r="AE204" s="2"/>
      <c r="AF204" s="1"/>
      <c r="AG204" s="1"/>
      <c r="AH204" s="1"/>
      <c r="AI204" s="2"/>
      <c r="AJ204" s="2"/>
      <c r="AK204" s="1"/>
      <c r="AL204" s="1"/>
      <c r="AM204" s="1"/>
      <c r="AN204" s="2"/>
      <c r="AO204" s="2"/>
      <c r="AP204" s="1"/>
      <c r="AQ204" s="1"/>
      <c r="AR204" s="1"/>
      <c r="AS204" s="2"/>
      <c r="AT204" s="2"/>
      <c r="AU204" s="1"/>
      <c r="AV204" s="1"/>
      <c r="AW204" s="1"/>
      <c r="AX204" s="2"/>
      <c r="AY204" s="2"/>
      <c r="AZ204" s="1"/>
      <c r="BA204" s="1"/>
      <c r="BB204" s="1"/>
      <c r="BC204" s="2"/>
      <c r="BD204" s="2"/>
      <c r="BE204" s="1"/>
      <c r="BF204" s="1"/>
      <c r="BG204" s="1"/>
      <c r="BH204" s="2"/>
      <c r="BI204" s="2"/>
      <c r="BJ204" s="1"/>
      <c r="BK204" s="1"/>
      <c r="BL204" s="1"/>
      <c r="BM204" s="2"/>
      <c r="BN204" s="2"/>
      <c r="BO204" s="1"/>
      <c r="BP204" s="1"/>
      <c r="BQ204" s="1"/>
      <c r="BR204" s="2"/>
      <c r="BS204" s="2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1"/>
      <c r="M205" s="1"/>
      <c r="N205" s="1"/>
      <c r="O205" s="2"/>
      <c r="P205" s="2"/>
      <c r="Q205" s="1"/>
      <c r="R205" s="1"/>
      <c r="S205" s="1"/>
      <c r="T205" s="2"/>
      <c r="U205" s="2"/>
      <c r="V205" s="1"/>
      <c r="W205" s="1"/>
      <c r="X205" s="1"/>
      <c r="Y205" s="2"/>
      <c r="Z205" s="2"/>
      <c r="AA205" s="1"/>
      <c r="AB205" s="1"/>
      <c r="AC205" s="1"/>
      <c r="AD205" s="2"/>
      <c r="AE205" s="2"/>
      <c r="AF205" s="1"/>
      <c r="AG205" s="1"/>
      <c r="AH205" s="1"/>
      <c r="AI205" s="2"/>
      <c r="AJ205" s="2"/>
      <c r="AK205" s="1"/>
      <c r="AL205" s="1"/>
      <c r="AM205" s="1"/>
      <c r="AN205" s="2"/>
      <c r="AO205" s="2"/>
      <c r="AP205" s="1"/>
      <c r="AQ205" s="1"/>
      <c r="AR205" s="1"/>
      <c r="AS205" s="2"/>
      <c r="AT205" s="2"/>
      <c r="AU205" s="1"/>
      <c r="AV205" s="1"/>
      <c r="AW205" s="1"/>
      <c r="AX205" s="2"/>
      <c r="AY205" s="2"/>
      <c r="AZ205" s="1"/>
      <c r="BA205" s="1"/>
      <c r="BB205" s="1"/>
      <c r="BC205" s="2"/>
      <c r="BD205" s="2"/>
      <c r="BE205" s="1"/>
      <c r="BF205" s="1"/>
      <c r="BG205" s="1"/>
      <c r="BH205" s="2"/>
      <c r="BI205" s="2"/>
      <c r="BJ205" s="1"/>
      <c r="BK205" s="1"/>
      <c r="BL205" s="1"/>
      <c r="BM205" s="2"/>
      <c r="BN205" s="2"/>
      <c r="BO205" s="1"/>
      <c r="BP205" s="1"/>
      <c r="BQ205" s="1"/>
      <c r="BR205" s="2"/>
      <c r="BS205" s="2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1"/>
      <c r="M206" s="1"/>
      <c r="N206" s="1"/>
      <c r="O206" s="2"/>
      <c r="P206" s="2"/>
      <c r="Q206" s="1"/>
      <c r="R206" s="1"/>
      <c r="S206" s="1"/>
      <c r="T206" s="2"/>
      <c r="U206" s="2"/>
      <c r="V206" s="1"/>
      <c r="W206" s="1"/>
      <c r="X206" s="1"/>
      <c r="Y206" s="2"/>
      <c r="Z206" s="2"/>
      <c r="AA206" s="1"/>
      <c r="AB206" s="1"/>
      <c r="AC206" s="1"/>
      <c r="AD206" s="2"/>
      <c r="AE206" s="2"/>
      <c r="AF206" s="1"/>
      <c r="AG206" s="1"/>
      <c r="AH206" s="1"/>
      <c r="AI206" s="2"/>
      <c r="AJ206" s="2"/>
      <c r="AK206" s="1"/>
      <c r="AL206" s="1"/>
      <c r="AM206" s="1"/>
      <c r="AN206" s="2"/>
      <c r="AO206" s="2"/>
      <c r="AP206" s="1"/>
      <c r="AQ206" s="1"/>
      <c r="AR206" s="1"/>
      <c r="AS206" s="2"/>
      <c r="AT206" s="2"/>
      <c r="AU206" s="1"/>
      <c r="AV206" s="1"/>
      <c r="AW206" s="1"/>
      <c r="AX206" s="2"/>
      <c r="AY206" s="2"/>
      <c r="AZ206" s="1"/>
      <c r="BA206" s="1"/>
      <c r="BB206" s="1"/>
      <c r="BC206" s="2"/>
      <c r="BD206" s="2"/>
      <c r="BE206" s="1"/>
      <c r="BF206" s="1"/>
      <c r="BG206" s="1"/>
      <c r="BH206" s="2"/>
      <c r="BI206" s="2"/>
      <c r="BJ206" s="1"/>
      <c r="BK206" s="1"/>
      <c r="BL206" s="1"/>
      <c r="BM206" s="2"/>
      <c r="BN206" s="2"/>
      <c r="BO206" s="1"/>
      <c r="BP206" s="1"/>
      <c r="BQ206" s="1"/>
      <c r="BR206" s="2"/>
      <c r="BS206" s="2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1"/>
      <c r="M207" s="1"/>
      <c r="N207" s="1"/>
      <c r="O207" s="2"/>
      <c r="P207" s="2"/>
      <c r="Q207" s="1"/>
      <c r="R207" s="1"/>
      <c r="S207" s="1"/>
      <c r="T207" s="2"/>
      <c r="U207" s="2"/>
      <c r="V207" s="1"/>
      <c r="W207" s="1"/>
      <c r="X207" s="1"/>
      <c r="Y207" s="2"/>
      <c r="Z207" s="2"/>
      <c r="AA207" s="1"/>
      <c r="AB207" s="1"/>
      <c r="AC207" s="1"/>
      <c r="AD207" s="2"/>
      <c r="AE207" s="2"/>
      <c r="AF207" s="1"/>
      <c r="AG207" s="1"/>
      <c r="AH207" s="1"/>
      <c r="AI207" s="2"/>
      <c r="AJ207" s="2"/>
      <c r="AK207" s="1"/>
      <c r="AL207" s="1"/>
      <c r="AM207" s="1"/>
      <c r="AN207" s="2"/>
      <c r="AO207" s="2"/>
      <c r="AP207" s="1"/>
      <c r="AQ207" s="1"/>
      <c r="AR207" s="1"/>
      <c r="AS207" s="2"/>
      <c r="AT207" s="2"/>
      <c r="AU207" s="1"/>
      <c r="AV207" s="1"/>
      <c r="AW207" s="1"/>
      <c r="AX207" s="2"/>
      <c r="AY207" s="2"/>
      <c r="AZ207" s="1"/>
      <c r="BA207" s="1"/>
      <c r="BB207" s="1"/>
      <c r="BC207" s="2"/>
      <c r="BD207" s="2"/>
      <c r="BE207" s="1"/>
      <c r="BF207" s="1"/>
      <c r="BG207" s="1"/>
      <c r="BH207" s="2"/>
      <c r="BI207" s="2"/>
      <c r="BJ207" s="1"/>
      <c r="BK207" s="1"/>
      <c r="BL207" s="1"/>
      <c r="BM207" s="2"/>
      <c r="BN207" s="2"/>
      <c r="BO207" s="1"/>
      <c r="BP207" s="1"/>
      <c r="BQ207" s="1"/>
      <c r="BR207" s="2"/>
      <c r="BS207" s="2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1"/>
      <c r="M208" s="1"/>
      <c r="N208" s="1"/>
      <c r="O208" s="2"/>
      <c r="P208" s="2"/>
      <c r="Q208" s="1"/>
      <c r="R208" s="1"/>
      <c r="S208" s="1"/>
      <c r="T208" s="2"/>
      <c r="U208" s="2"/>
      <c r="V208" s="1"/>
      <c r="W208" s="1"/>
      <c r="X208" s="1"/>
      <c r="Y208" s="2"/>
      <c r="Z208" s="2"/>
      <c r="AA208" s="1"/>
      <c r="AB208" s="1"/>
      <c r="AC208" s="1"/>
      <c r="AD208" s="2"/>
      <c r="AE208" s="2"/>
      <c r="AF208" s="1"/>
      <c r="AG208" s="1"/>
      <c r="AH208" s="1"/>
      <c r="AI208" s="2"/>
      <c r="AJ208" s="2"/>
      <c r="AK208" s="1"/>
      <c r="AL208" s="1"/>
      <c r="AM208" s="1"/>
      <c r="AN208" s="2"/>
      <c r="AO208" s="2"/>
      <c r="AP208" s="1"/>
      <c r="AQ208" s="1"/>
      <c r="AR208" s="1"/>
      <c r="AS208" s="2"/>
      <c r="AT208" s="2"/>
      <c r="AU208" s="1"/>
      <c r="AV208" s="1"/>
      <c r="AW208" s="1"/>
      <c r="AX208" s="2"/>
      <c r="AY208" s="2"/>
      <c r="AZ208" s="1"/>
      <c r="BA208" s="1"/>
      <c r="BB208" s="1"/>
      <c r="BC208" s="2"/>
      <c r="BD208" s="2"/>
      <c r="BE208" s="1"/>
      <c r="BF208" s="1"/>
      <c r="BG208" s="1"/>
      <c r="BH208" s="2"/>
      <c r="BI208" s="2"/>
      <c r="BJ208" s="1"/>
      <c r="BK208" s="1"/>
      <c r="BL208" s="1"/>
      <c r="BM208" s="2"/>
      <c r="BN208" s="2"/>
      <c r="BO208" s="1"/>
      <c r="BP208" s="1"/>
      <c r="BQ208" s="1"/>
      <c r="BR208" s="2"/>
      <c r="BS208" s="2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1"/>
      <c r="M209" s="1"/>
      <c r="N209" s="1"/>
      <c r="O209" s="2"/>
      <c r="P209" s="2"/>
      <c r="Q209" s="1"/>
      <c r="R209" s="1"/>
      <c r="S209" s="1"/>
      <c r="T209" s="2"/>
      <c r="U209" s="2"/>
      <c r="V209" s="1"/>
      <c r="W209" s="1"/>
      <c r="X209" s="1"/>
      <c r="Y209" s="2"/>
      <c r="Z209" s="2"/>
      <c r="AA209" s="1"/>
      <c r="AB209" s="1"/>
      <c r="AC209" s="1"/>
      <c r="AD209" s="2"/>
      <c r="AE209" s="2"/>
      <c r="AF209" s="1"/>
      <c r="AG209" s="1"/>
      <c r="AH209" s="1"/>
      <c r="AI209" s="2"/>
      <c r="AJ209" s="2"/>
      <c r="AK209" s="1"/>
      <c r="AL209" s="1"/>
      <c r="AM209" s="1"/>
      <c r="AN209" s="2"/>
      <c r="AO209" s="2"/>
      <c r="AP209" s="1"/>
      <c r="AQ209" s="1"/>
      <c r="AR209" s="1"/>
      <c r="AS209" s="2"/>
      <c r="AT209" s="2"/>
      <c r="AU209" s="1"/>
      <c r="AV209" s="1"/>
      <c r="AW209" s="1"/>
      <c r="AX209" s="2"/>
      <c r="AY209" s="2"/>
      <c r="AZ209" s="1"/>
      <c r="BA209" s="1"/>
      <c r="BB209" s="1"/>
      <c r="BC209" s="2"/>
      <c r="BD209" s="2"/>
      <c r="BE209" s="1"/>
      <c r="BF209" s="1"/>
      <c r="BG209" s="1"/>
      <c r="BH209" s="2"/>
      <c r="BI209" s="2"/>
      <c r="BJ209" s="1"/>
      <c r="BK209" s="1"/>
      <c r="BL209" s="1"/>
      <c r="BM209" s="2"/>
      <c r="BN209" s="2"/>
      <c r="BO209" s="1"/>
      <c r="BP209" s="1"/>
      <c r="BQ209" s="1"/>
      <c r="BR209" s="2"/>
      <c r="BS209" s="2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1"/>
      <c r="M210" s="1"/>
      <c r="N210" s="1"/>
      <c r="O210" s="2"/>
      <c r="P210" s="2"/>
      <c r="Q210" s="1"/>
      <c r="R210" s="1"/>
      <c r="S210" s="1"/>
      <c r="T210" s="2"/>
      <c r="U210" s="2"/>
      <c r="V210" s="1"/>
      <c r="W210" s="1"/>
      <c r="X210" s="1"/>
      <c r="Y210" s="2"/>
      <c r="Z210" s="2"/>
      <c r="AA210" s="1"/>
      <c r="AB210" s="1"/>
      <c r="AC210" s="1"/>
      <c r="AD210" s="2"/>
      <c r="AE210" s="2"/>
      <c r="AF210" s="1"/>
      <c r="AG210" s="1"/>
      <c r="AH210" s="1"/>
      <c r="AI210" s="2"/>
      <c r="AJ210" s="2"/>
      <c r="AK210" s="1"/>
      <c r="AL210" s="1"/>
      <c r="AM210" s="1"/>
      <c r="AN210" s="2"/>
      <c r="AO210" s="2"/>
      <c r="AP210" s="1"/>
      <c r="AQ210" s="1"/>
      <c r="AR210" s="1"/>
      <c r="AS210" s="2"/>
      <c r="AT210" s="2"/>
      <c r="AU210" s="1"/>
      <c r="AV210" s="1"/>
      <c r="AW210" s="1"/>
      <c r="AX210" s="2"/>
      <c r="AY210" s="2"/>
      <c r="AZ210" s="1"/>
      <c r="BA210" s="1"/>
      <c r="BB210" s="1"/>
      <c r="BC210" s="2"/>
      <c r="BD210" s="2"/>
      <c r="BE210" s="1"/>
      <c r="BF210" s="1"/>
      <c r="BG210" s="1"/>
      <c r="BH210" s="2"/>
      <c r="BI210" s="2"/>
      <c r="BJ210" s="1"/>
      <c r="BK210" s="1"/>
      <c r="BL210" s="1"/>
      <c r="BM210" s="2"/>
      <c r="BN210" s="2"/>
      <c r="BO210" s="1"/>
      <c r="BP210" s="1"/>
      <c r="BQ210" s="1"/>
      <c r="BR210" s="2"/>
      <c r="BS210" s="2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1"/>
      <c r="M211" s="1"/>
      <c r="N211" s="1"/>
      <c r="O211" s="2"/>
      <c r="P211" s="2"/>
      <c r="Q211" s="1"/>
      <c r="R211" s="1"/>
      <c r="S211" s="1"/>
      <c r="T211" s="2"/>
      <c r="U211" s="2"/>
      <c r="V211" s="1"/>
      <c r="W211" s="1"/>
      <c r="X211" s="1"/>
      <c r="Y211" s="2"/>
      <c r="Z211" s="2"/>
      <c r="AA211" s="1"/>
      <c r="AB211" s="1"/>
      <c r="AC211" s="1"/>
      <c r="AD211" s="2"/>
      <c r="AE211" s="2"/>
      <c r="AF211" s="1"/>
      <c r="AG211" s="1"/>
      <c r="AH211" s="1"/>
      <c r="AI211" s="2"/>
      <c r="AJ211" s="2"/>
      <c r="AK211" s="1"/>
      <c r="AL211" s="1"/>
      <c r="AM211" s="1"/>
      <c r="AN211" s="2"/>
      <c r="AO211" s="2"/>
      <c r="AP211" s="1"/>
      <c r="AQ211" s="1"/>
      <c r="AR211" s="1"/>
      <c r="AS211" s="2"/>
      <c r="AT211" s="2"/>
      <c r="AU211" s="1"/>
      <c r="AV211" s="1"/>
      <c r="AW211" s="1"/>
      <c r="AX211" s="2"/>
      <c r="AY211" s="2"/>
      <c r="AZ211" s="1"/>
      <c r="BA211" s="1"/>
      <c r="BB211" s="1"/>
      <c r="BC211" s="2"/>
      <c r="BD211" s="2"/>
      <c r="BE211" s="1"/>
      <c r="BF211" s="1"/>
      <c r="BG211" s="1"/>
      <c r="BH211" s="2"/>
      <c r="BI211" s="2"/>
      <c r="BJ211" s="1"/>
      <c r="BK211" s="1"/>
      <c r="BL211" s="1"/>
      <c r="BM211" s="2"/>
      <c r="BN211" s="2"/>
      <c r="BO211" s="1"/>
      <c r="BP211" s="1"/>
      <c r="BQ211" s="1"/>
      <c r="BR211" s="2"/>
      <c r="BS211" s="2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1"/>
      <c r="M212" s="1"/>
      <c r="N212" s="1"/>
      <c r="O212" s="2"/>
      <c r="P212" s="2"/>
      <c r="Q212" s="1"/>
      <c r="R212" s="1"/>
      <c r="S212" s="1"/>
      <c r="T212" s="2"/>
      <c r="U212" s="2"/>
      <c r="V212" s="1"/>
      <c r="W212" s="1"/>
      <c r="X212" s="1"/>
      <c r="Y212" s="2"/>
      <c r="Z212" s="2"/>
      <c r="AA212" s="1"/>
      <c r="AB212" s="1"/>
      <c r="AC212" s="1"/>
      <c r="AD212" s="2"/>
      <c r="AE212" s="2"/>
      <c r="AF212" s="1"/>
      <c r="AG212" s="1"/>
      <c r="AH212" s="1"/>
      <c r="AI212" s="2"/>
      <c r="AJ212" s="2"/>
      <c r="AK212" s="1"/>
      <c r="AL212" s="1"/>
      <c r="AM212" s="1"/>
      <c r="AN212" s="2"/>
      <c r="AO212" s="2"/>
      <c r="AP212" s="1"/>
      <c r="AQ212" s="1"/>
      <c r="AR212" s="1"/>
      <c r="AS212" s="2"/>
      <c r="AT212" s="2"/>
      <c r="AU212" s="1"/>
      <c r="AV212" s="1"/>
      <c r="AW212" s="1"/>
      <c r="AX212" s="2"/>
      <c r="AY212" s="2"/>
      <c r="AZ212" s="1"/>
      <c r="BA212" s="1"/>
      <c r="BB212" s="1"/>
      <c r="BC212" s="2"/>
      <c r="BD212" s="2"/>
      <c r="BE212" s="1"/>
      <c r="BF212" s="1"/>
      <c r="BG212" s="1"/>
      <c r="BH212" s="2"/>
      <c r="BI212" s="2"/>
      <c r="BJ212" s="1"/>
      <c r="BK212" s="1"/>
      <c r="BL212" s="1"/>
      <c r="BM212" s="2"/>
      <c r="BN212" s="2"/>
      <c r="BO212" s="1"/>
      <c r="BP212" s="1"/>
      <c r="BQ212" s="1"/>
      <c r="BR212" s="2"/>
      <c r="BS212" s="2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1"/>
      <c r="M213" s="1"/>
      <c r="N213" s="1"/>
      <c r="O213" s="2"/>
      <c r="P213" s="2"/>
      <c r="Q213" s="1"/>
      <c r="R213" s="1"/>
      <c r="S213" s="1"/>
      <c r="T213" s="2"/>
      <c r="U213" s="2"/>
      <c r="V213" s="1"/>
      <c r="W213" s="1"/>
      <c r="X213" s="1"/>
      <c r="Y213" s="2"/>
      <c r="Z213" s="2"/>
      <c r="AA213" s="1"/>
      <c r="AB213" s="1"/>
      <c r="AC213" s="1"/>
      <c r="AD213" s="2"/>
      <c r="AE213" s="2"/>
      <c r="AF213" s="1"/>
      <c r="AG213" s="1"/>
      <c r="AH213" s="1"/>
      <c r="AI213" s="2"/>
      <c r="AJ213" s="2"/>
      <c r="AK213" s="1"/>
      <c r="AL213" s="1"/>
      <c r="AM213" s="1"/>
      <c r="AN213" s="2"/>
      <c r="AO213" s="2"/>
      <c r="AP213" s="1"/>
      <c r="AQ213" s="1"/>
      <c r="AR213" s="1"/>
      <c r="AS213" s="2"/>
      <c r="AT213" s="2"/>
      <c r="AU213" s="1"/>
      <c r="AV213" s="1"/>
      <c r="AW213" s="1"/>
      <c r="AX213" s="2"/>
      <c r="AY213" s="2"/>
      <c r="AZ213" s="1"/>
      <c r="BA213" s="1"/>
      <c r="BB213" s="1"/>
      <c r="BC213" s="2"/>
      <c r="BD213" s="2"/>
      <c r="BE213" s="1"/>
      <c r="BF213" s="1"/>
      <c r="BG213" s="1"/>
      <c r="BH213" s="2"/>
      <c r="BI213" s="2"/>
      <c r="BJ213" s="1"/>
      <c r="BK213" s="1"/>
      <c r="BL213" s="1"/>
      <c r="BM213" s="2"/>
      <c r="BN213" s="2"/>
      <c r="BO213" s="1"/>
      <c r="BP213" s="1"/>
      <c r="BQ213" s="1"/>
      <c r="BR213" s="2"/>
      <c r="BS213" s="2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1"/>
      <c r="M214" s="1"/>
      <c r="N214" s="1"/>
      <c r="O214" s="2"/>
      <c r="P214" s="2"/>
      <c r="Q214" s="1"/>
      <c r="R214" s="1"/>
      <c r="S214" s="1"/>
      <c r="T214" s="2"/>
      <c r="U214" s="2"/>
      <c r="V214" s="1"/>
      <c r="W214" s="1"/>
      <c r="X214" s="1"/>
      <c r="Y214" s="2"/>
      <c r="Z214" s="2"/>
      <c r="AA214" s="1"/>
      <c r="AB214" s="1"/>
      <c r="AC214" s="1"/>
      <c r="AD214" s="2"/>
      <c r="AE214" s="2"/>
      <c r="AF214" s="1"/>
      <c r="AG214" s="1"/>
      <c r="AH214" s="1"/>
      <c r="AI214" s="2"/>
      <c r="AJ214" s="2"/>
      <c r="AK214" s="1"/>
      <c r="AL214" s="1"/>
      <c r="AM214" s="1"/>
      <c r="AN214" s="2"/>
      <c r="AO214" s="2"/>
      <c r="AP214" s="1"/>
      <c r="AQ214" s="1"/>
      <c r="AR214" s="1"/>
      <c r="AS214" s="2"/>
      <c r="AT214" s="2"/>
      <c r="AU214" s="1"/>
      <c r="AV214" s="1"/>
      <c r="AW214" s="1"/>
      <c r="AX214" s="2"/>
      <c r="AY214" s="2"/>
      <c r="AZ214" s="1"/>
      <c r="BA214" s="1"/>
      <c r="BB214" s="1"/>
      <c r="BC214" s="2"/>
      <c r="BD214" s="2"/>
      <c r="BE214" s="1"/>
      <c r="BF214" s="1"/>
      <c r="BG214" s="1"/>
      <c r="BH214" s="2"/>
      <c r="BI214" s="2"/>
      <c r="BJ214" s="1"/>
      <c r="BK214" s="1"/>
      <c r="BL214" s="1"/>
      <c r="BM214" s="2"/>
      <c r="BN214" s="2"/>
      <c r="BO214" s="1"/>
      <c r="BP214" s="1"/>
      <c r="BQ214" s="1"/>
      <c r="BR214" s="2"/>
      <c r="BS214" s="2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1"/>
      <c r="M215" s="1"/>
      <c r="N215" s="1"/>
      <c r="O215" s="2"/>
      <c r="P215" s="2"/>
      <c r="Q215" s="1"/>
      <c r="R215" s="1"/>
      <c r="S215" s="1"/>
      <c r="T215" s="2"/>
      <c r="U215" s="2"/>
      <c r="V215" s="1"/>
      <c r="W215" s="1"/>
      <c r="X215" s="1"/>
      <c r="Y215" s="2"/>
      <c r="Z215" s="2"/>
      <c r="AA215" s="1"/>
      <c r="AB215" s="1"/>
      <c r="AC215" s="1"/>
      <c r="AD215" s="2"/>
      <c r="AE215" s="2"/>
      <c r="AF215" s="1"/>
      <c r="AG215" s="1"/>
      <c r="AH215" s="1"/>
      <c r="AI215" s="2"/>
      <c r="AJ215" s="2"/>
      <c r="AK215" s="1"/>
      <c r="AL215" s="1"/>
      <c r="AM215" s="1"/>
      <c r="AN215" s="2"/>
      <c r="AO215" s="2"/>
      <c r="AP215" s="1"/>
      <c r="AQ215" s="1"/>
      <c r="AR215" s="1"/>
      <c r="AS215" s="2"/>
      <c r="AT215" s="2"/>
      <c r="AU215" s="1"/>
      <c r="AV215" s="1"/>
      <c r="AW215" s="1"/>
      <c r="AX215" s="2"/>
      <c r="AY215" s="2"/>
      <c r="AZ215" s="1"/>
      <c r="BA215" s="1"/>
      <c r="BB215" s="1"/>
      <c r="BC215" s="2"/>
      <c r="BD215" s="2"/>
      <c r="BE215" s="1"/>
      <c r="BF215" s="1"/>
      <c r="BG215" s="1"/>
      <c r="BH215" s="2"/>
      <c r="BI215" s="2"/>
      <c r="BJ215" s="1"/>
      <c r="BK215" s="1"/>
      <c r="BL215" s="1"/>
      <c r="BM215" s="2"/>
      <c r="BN215" s="2"/>
      <c r="BO215" s="1"/>
      <c r="BP215" s="1"/>
      <c r="BQ215" s="1"/>
      <c r="BR215" s="2"/>
      <c r="BS215" s="2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1"/>
      <c r="M216" s="1"/>
      <c r="N216" s="1"/>
      <c r="O216" s="2"/>
      <c r="P216" s="2"/>
      <c r="Q216" s="1"/>
      <c r="R216" s="1"/>
      <c r="S216" s="1"/>
      <c r="T216" s="2"/>
      <c r="U216" s="2"/>
      <c r="V216" s="1"/>
      <c r="W216" s="1"/>
      <c r="X216" s="1"/>
      <c r="Y216" s="2"/>
      <c r="Z216" s="2"/>
      <c r="AA216" s="1"/>
      <c r="AB216" s="1"/>
      <c r="AC216" s="1"/>
      <c r="AD216" s="2"/>
      <c r="AE216" s="2"/>
      <c r="AF216" s="1"/>
      <c r="AG216" s="1"/>
      <c r="AH216" s="1"/>
      <c r="AI216" s="2"/>
      <c r="AJ216" s="2"/>
      <c r="AK216" s="1"/>
      <c r="AL216" s="1"/>
      <c r="AM216" s="1"/>
      <c r="AN216" s="2"/>
      <c r="AO216" s="2"/>
      <c r="AP216" s="1"/>
      <c r="AQ216" s="1"/>
      <c r="AR216" s="1"/>
      <c r="AS216" s="2"/>
      <c r="AT216" s="2"/>
      <c r="AU216" s="1"/>
      <c r="AV216" s="1"/>
      <c r="AW216" s="1"/>
      <c r="AX216" s="2"/>
      <c r="AY216" s="2"/>
      <c r="AZ216" s="1"/>
      <c r="BA216" s="1"/>
      <c r="BB216" s="1"/>
      <c r="BC216" s="2"/>
      <c r="BD216" s="2"/>
      <c r="BE216" s="1"/>
      <c r="BF216" s="1"/>
      <c r="BG216" s="1"/>
      <c r="BH216" s="2"/>
      <c r="BI216" s="2"/>
      <c r="BJ216" s="1"/>
      <c r="BK216" s="1"/>
      <c r="BL216" s="1"/>
      <c r="BM216" s="2"/>
      <c r="BN216" s="2"/>
      <c r="BO216" s="1"/>
      <c r="BP216" s="1"/>
      <c r="BQ216" s="1"/>
      <c r="BR216" s="2"/>
      <c r="BS216" s="2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1"/>
      <c r="M217" s="1"/>
      <c r="N217" s="1"/>
      <c r="O217" s="2"/>
      <c r="P217" s="2"/>
      <c r="Q217" s="1"/>
      <c r="R217" s="1"/>
      <c r="S217" s="1"/>
      <c r="T217" s="2"/>
      <c r="U217" s="2"/>
      <c r="V217" s="1"/>
      <c r="W217" s="1"/>
      <c r="X217" s="1"/>
      <c r="Y217" s="2"/>
      <c r="Z217" s="2"/>
      <c r="AA217" s="1"/>
      <c r="AB217" s="1"/>
      <c r="AC217" s="1"/>
      <c r="AD217" s="2"/>
      <c r="AE217" s="2"/>
      <c r="AF217" s="1"/>
      <c r="AG217" s="1"/>
      <c r="AH217" s="1"/>
      <c r="AI217" s="2"/>
      <c r="AJ217" s="2"/>
      <c r="AK217" s="1"/>
      <c r="AL217" s="1"/>
      <c r="AM217" s="1"/>
      <c r="AN217" s="2"/>
      <c r="AO217" s="2"/>
      <c r="AP217" s="1"/>
      <c r="AQ217" s="1"/>
      <c r="AR217" s="1"/>
      <c r="AS217" s="2"/>
      <c r="AT217" s="2"/>
      <c r="AU217" s="1"/>
      <c r="AV217" s="1"/>
      <c r="AW217" s="1"/>
      <c r="AX217" s="2"/>
      <c r="AY217" s="2"/>
      <c r="AZ217" s="1"/>
      <c r="BA217" s="1"/>
      <c r="BB217" s="1"/>
      <c r="BC217" s="2"/>
      <c r="BD217" s="2"/>
      <c r="BE217" s="1"/>
      <c r="BF217" s="1"/>
      <c r="BG217" s="1"/>
      <c r="BH217" s="2"/>
      <c r="BI217" s="2"/>
      <c r="BJ217" s="1"/>
      <c r="BK217" s="1"/>
      <c r="BL217" s="1"/>
      <c r="BM217" s="2"/>
      <c r="BN217" s="2"/>
      <c r="BO217" s="1"/>
      <c r="BP217" s="1"/>
      <c r="BQ217" s="1"/>
      <c r="BR217" s="2"/>
      <c r="BS217" s="2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1"/>
      <c r="M218" s="1"/>
      <c r="N218" s="1"/>
      <c r="O218" s="2"/>
      <c r="P218" s="2"/>
      <c r="Q218" s="1"/>
      <c r="R218" s="1"/>
      <c r="S218" s="1"/>
      <c r="T218" s="2"/>
      <c r="U218" s="2"/>
      <c r="V218" s="1"/>
      <c r="W218" s="1"/>
      <c r="X218" s="1"/>
      <c r="Y218" s="2"/>
      <c r="Z218" s="2"/>
      <c r="AA218" s="1"/>
      <c r="AB218" s="1"/>
      <c r="AC218" s="1"/>
      <c r="AD218" s="2"/>
      <c r="AE218" s="2"/>
      <c r="AF218" s="1"/>
      <c r="AG218" s="1"/>
      <c r="AH218" s="1"/>
      <c r="AI218" s="2"/>
      <c r="AJ218" s="2"/>
      <c r="AK218" s="1"/>
      <c r="AL218" s="1"/>
      <c r="AM218" s="1"/>
      <c r="AN218" s="2"/>
      <c r="AO218" s="2"/>
      <c r="AP218" s="1"/>
      <c r="AQ218" s="1"/>
      <c r="AR218" s="1"/>
      <c r="AS218" s="2"/>
      <c r="AT218" s="2"/>
      <c r="AU218" s="1"/>
      <c r="AV218" s="1"/>
      <c r="AW218" s="1"/>
      <c r="AX218" s="2"/>
      <c r="AY218" s="2"/>
      <c r="AZ218" s="1"/>
      <c r="BA218" s="1"/>
      <c r="BB218" s="1"/>
      <c r="BC218" s="2"/>
      <c r="BD218" s="2"/>
      <c r="BE218" s="1"/>
      <c r="BF218" s="1"/>
      <c r="BG218" s="1"/>
      <c r="BH218" s="2"/>
      <c r="BI218" s="2"/>
      <c r="BJ218" s="1"/>
      <c r="BK218" s="1"/>
      <c r="BL218" s="1"/>
      <c r="BM218" s="2"/>
      <c r="BN218" s="2"/>
      <c r="BO218" s="1"/>
      <c r="BP218" s="1"/>
      <c r="BQ218" s="1"/>
      <c r="BR218" s="2"/>
      <c r="BS218" s="2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1"/>
      <c r="M219" s="1"/>
      <c r="N219" s="1"/>
      <c r="O219" s="2"/>
      <c r="P219" s="2"/>
      <c r="Q219" s="1"/>
      <c r="R219" s="1"/>
      <c r="S219" s="1"/>
      <c r="T219" s="2"/>
      <c r="U219" s="2"/>
      <c r="V219" s="1"/>
      <c r="W219" s="1"/>
      <c r="X219" s="1"/>
      <c r="Y219" s="2"/>
      <c r="Z219" s="2"/>
      <c r="AA219" s="1"/>
      <c r="AB219" s="1"/>
      <c r="AC219" s="1"/>
      <c r="AD219" s="2"/>
      <c r="AE219" s="2"/>
      <c r="AF219" s="1"/>
      <c r="AG219" s="1"/>
      <c r="AH219" s="1"/>
      <c r="AI219" s="2"/>
      <c r="AJ219" s="2"/>
      <c r="AK219" s="1"/>
      <c r="AL219" s="1"/>
      <c r="AM219" s="1"/>
      <c r="AN219" s="2"/>
      <c r="AO219" s="2"/>
      <c r="AP219" s="1"/>
      <c r="AQ219" s="1"/>
      <c r="AR219" s="1"/>
      <c r="AS219" s="2"/>
      <c r="AT219" s="2"/>
      <c r="AU219" s="1"/>
      <c r="AV219" s="1"/>
      <c r="AW219" s="1"/>
      <c r="AX219" s="2"/>
      <c r="AY219" s="2"/>
      <c r="AZ219" s="1"/>
      <c r="BA219" s="1"/>
      <c r="BB219" s="1"/>
      <c r="BC219" s="2"/>
      <c r="BD219" s="2"/>
      <c r="BE219" s="1"/>
      <c r="BF219" s="1"/>
      <c r="BG219" s="1"/>
      <c r="BH219" s="2"/>
      <c r="BI219" s="2"/>
      <c r="BJ219" s="1"/>
      <c r="BK219" s="1"/>
      <c r="BL219" s="1"/>
      <c r="BM219" s="2"/>
      <c r="BN219" s="2"/>
      <c r="BO219" s="1"/>
      <c r="BP219" s="1"/>
      <c r="BQ219" s="1"/>
      <c r="BR219" s="2"/>
      <c r="BS219" s="2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1"/>
      <c r="M220" s="1"/>
      <c r="N220" s="1"/>
      <c r="O220" s="2"/>
      <c r="P220" s="2"/>
      <c r="Q220" s="1"/>
      <c r="R220" s="1"/>
      <c r="S220" s="1"/>
      <c r="T220" s="2"/>
      <c r="U220" s="2"/>
      <c r="V220" s="1"/>
      <c r="W220" s="1"/>
      <c r="X220" s="1"/>
      <c r="Y220" s="2"/>
      <c r="Z220" s="2"/>
      <c r="AA220" s="1"/>
      <c r="AB220" s="1"/>
      <c r="AC220" s="1"/>
      <c r="AD220" s="2"/>
      <c r="AE220" s="2"/>
      <c r="AF220" s="1"/>
      <c r="AG220" s="1"/>
      <c r="AH220" s="1"/>
      <c r="AI220" s="2"/>
      <c r="AJ220" s="2"/>
      <c r="AK220" s="1"/>
      <c r="AL220" s="1"/>
      <c r="AM220" s="1"/>
      <c r="AN220" s="2"/>
      <c r="AO220" s="2"/>
      <c r="AP220" s="1"/>
      <c r="AQ220" s="1"/>
      <c r="AR220" s="1"/>
      <c r="AS220" s="2"/>
      <c r="AT220" s="2"/>
      <c r="AU220" s="1"/>
      <c r="AV220" s="1"/>
      <c r="AW220" s="1"/>
      <c r="AX220" s="2"/>
      <c r="AY220" s="2"/>
      <c r="AZ220" s="1"/>
      <c r="BA220" s="1"/>
      <c r="BB220" s="1"/>
      <c r="BC220" s="2"/>
      <c r="BD220" s="2"/>
      <c r="BE220" s="1"/>
      <c r="BF220" s="1"/>
      <c r="BG220" s="1"/>
      <c r="BH220" s="2"/>
      <c r="BI220" s="2"/>
      <c r="BJ220" s="1"/>
      <c r="BK220" s="1"/>
      <c r="BL220" s="1"/>
      <c r="BM220" s="2"/>
      <c r="BN220" s="2"/>
      <c r="BO220" s="1"/>
      <c r="BP220" s="1"/>
      <c r="BQ220" s="1"/>
      <c r="BR220" s="2"/>
      <c r="BS220" s="2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1"/>
      <c r="M221" s="1"/>
      <c r="N221" s="1"/>
      <c r="O221" s="2"/>
      <c r="P221" s="2"/>
      <c r="Q221" s="1"/>
      <c r="R221" s="1"/>
      <c r="S221" s="1"/>
      <c r="T221" s="2"/>
      <c r="U221" s="2"/>
      <c r="V221" s="1"/>
      <c r="W221" s="1"/>
      <c r="X221" s="1"/>
      <c r="Y221" s="2"/>
      <c r="Z221" s="2"/>
      <c r="AA221" s="1"/>
      <c r="AB221" s="1"/>
      <c r="AC221" s="1"/>
      <c r="AD221" s="2"/>
      <c r="AE221" s="2"/>
      <c r="AF221" s="1"/>
      <c r="AG221" s="1"/>
      <c r="AH221" s="1"/>
      <c r="AI221" s="2"/>
      <c r="AJ221" s="2"/>
      <c r="AK221" s="1"/>
      <c r="AL221" s="1"/>
      <c r="AM221" s="1"/>
      <c r="AN221" s="2"/>
      <c r="AO221" s="2"/>
      <c r="AP221" s="1"/>
      <c r="AQ221" s="1"/>
      <c r="AR221" s="1"/>
      <c r="AS221" s="2"/>
      <c r="AT221" s="2"/>
      <c r="AU221" s="1"/>
      <c r="AV221" s="1"/>
      <c r="AW221" s="1"/>
      <c r="AX221" s="2"/>
      <c r="AY221" s="2"/>
      <c r="AZ221" s="1"/>
      <c r="BA221" s="1"/>
      <c r="BB221" s="1"/>
      <c r="BC221" s="2"/>
      <c r="BD221" s="2"/>
      <c r="BE221" s="1"/>
      <c r="BF221" s="1"/>
      <c r="BG221" s="1"/>
      <c r="BH221" s="2"/>
      <c r="BI221" s="2"/>
      <c r="BJ221" s="1"/>
      <c r="BK221" s="1"/>
      <c r="BL221" s="1"/>
      <c r="BM221" s="2"/>
      <c r="BN221" s="2"/>
      <c r="BO221" s="1"/>
      <c r="BP221" s="1"/>
      <c r="BQ221" s="1"/>
      <c r="BR221" s="2"/>
      <c r="BS221" s="2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1"/>
      <c r="M222" s="1"/>
      <c r="N222" s="1"/>
      <c r="O222" s="2"/>
      <c r="P222" s="2"/>
      <c r="Q222" s="1"/>
      <c r="R222" s="1"/>
      <c r="S222" s="1"/>
      <c r="T222" s="2"/>
      <c r="U222" s="2"/>
      <c r="V222" s="1"/>
      <c r="W222" s="1"/>
      <c r="X222" s="1"/>
      <c r="Y222" s="2"/>
      <c r="Z222" s="2"/>
      <c r="AA222" s="1"/>
      <c r="AB222" s="1"/>
      <c r="AC222" s="1"/>
      <c r="AD222" s="2"/>
      <c r="AE222" s="2"/>
      <c r="AF222" s="1"/>
      <c r="AG222" s="1"/>
      <c r="AH222" s="1"/>
      <c r="AI222" s="2"/>
      <c r="AJ222" s="2"/>
      <c r="AK222" s="1"/>
      <c r="AL222" s="1"/>
      <c r="AM222" s="1"/>
      <c r="AN222" s="2"/>
      <c r="AO222" s="2"/>
      <c r="AP222" s="1"/>
      <c r="AQ222" s="1"/>
      <c r="AR222" s="1"/>
      <c r="AS222" s="2"/>
      <c r="AT222" s="2"/>
      <c r="AU222" s="1"/>
      <c r="AV222" s="1"/>
      <c r="AW222" s="1"/>
      <c r="AX222" s="2"/>
      <c r="AY222" s="2"/>
      <c r="AZ222" s="1"/>
      <c r="BA222" s="1"/>
      <c r="BB222" s="1"/>
      <c r="BC222" s="2"/>
      <c r="BD222" s="2"/>
      <c r="BE222" s="1"/>
      <c r="BF222" s="1"/>
      <c r="BG222" s="1"/>
      <c r="BH222" s="2"/>
      <c r="BI222" s="2"/>
      <c r="BJ222" s="1"/>
      <c r="BK222" s="1"/>
      <c r="BL222" s="1"/>
      <c r="BM222" s="2"/>
      <c r="BN222" s="2"/>
      <c r="BO222" s="1"/>
      <c r="BP222" s="1"/>
      <c r="BQ222" s="1"/>
      <c r="BR222" s="2"/>
      <c r="BS222" s="2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1"/>
      <c r="M223" s="1"/>
      <c r="N223" s="1"/>
      <c r="O223" s="2"/>
      <c r="P223" s="2"/>
      <c r="Q223" s="1"/>
      <c r="R223" s="1"/>
      <c r="S223" s="1"/>
      <c r="T223" s="2"/>
      <c r="U223" s="2"/>
      <c r="V223" s="1"/>
      <c r="W223" s="1"/>
      <c r="X223" s="1"/>
      <c r="Y223" s="2"/>
      <c r="Z223" s="2"/>
      <c r="AA223" s="1"/>
      <c r="AB223" s="1"/>
      <c r="AC223" s="1"/>
      <c r="AD223" s="2"/>
      <c r="AE223" s="2"/>
      <c r="AF223" s="1"/>
      <c r="AG223" s="1"/>
      <c r="AH223" s="1"/>
      <c r="AI223" s="2"/>
      <c r="AJ223" s="2"/>
      <c r="AK223" s="1"/>
      <c r="AL223" s="1"/>
      <c r="AM223" s="1"/>
      <c r="AN223" s="2"/>
      <c r="AO223" s="2"/>
      <c r="AP223" s="1"/>
      <c r="AQ223" s="1"/>
      <c r="AR223" s="1"/>
      <c r="AS223" s="2"/>
      <c r="AT223" s="2"/>
      <c r="AU223" s="1"/>
      <c r="AV223" s="1"/>
      <c r="AW223" s="1"/>
      <c r="AX223" s="2"/>
      <c r="AY223" s="2"/>
      <c r="AZ223" s="1"/>
      <c r="BA223" s="1"/>
      <c r="BB223" s="1"/>
      <c r="BC223" s="2"/>
      <c r="BD223" s="2"/>
      <c r="BE223" s="1"/>
      <c r="BF223" s="1"/>
      <c r="BG223" s="1"/>
      <c r="BH223" s="2"/>
      <c r="BI223" s="2"/>
      <c r="BJ223" s="1"/>
      <c r="BK223" s="1"/>
      <c r="BL223" s="1"/>
      <c r="BM223" s="2"/>
      <c r="BN223" s="2"/>
      <c r="BO223" s="1"/>
      <c r="BP223" s="1"/>
      <c r="BQ223" s="1"/>
      <c r="BR223" s="2"/>
      <c r="BS223" s="2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1"/>
      <c r="M224" s="1"/>
      <c r="N224" s="1"/>
      <c r="O224" s="2"/>
      <c r="P224" s="2"/>
      <c r="Q224" s="1"/>
      <c r="R224" s="1"/>
      <c r="S224" s="1"/>
      <c r="T224" s="2"/>
      <c r="U224" s="2"/>
      <c r="V224" s="1"/>
      <c r="W224" s="1"/>
      <c r="X224" s="1"/>
      <c r="Y224" s="2"/>
      <c r="Z224" s="2"/>
      <c r="AA224" s="1"/>
      <c r="AB224" s="1"/>
      <c r="AC224" s="1"/>
      <c r="AD224" s="2"/>
      <c r="AE224" s="2"/>
      <c r="AF224" s="1"/>
      <c r="AG224" s="1"/>
      <c r="AH224" s="1"/>
      <c r="AI224" s="2"/>
      <c r="AJ224" s="2"/>
      <c r="AK224" s="1"/>
      <c r="AL224" s="1"/>
      <c r="AM224" s="1"/>
      <c r="AN224" s="2"/>
      <c r="AO224" s="2"/>
      <c r="AP224" s="1"/>
      <c r="AQ224" s="1"/>
      <c r="AR224" s="1"/>
      <c r="AS224" s="2"/>
      <c r="AT224" s="2"/>
      <c r="AU224" s="1"/>
      <c r="AV224" s="1"/>
      <c r="AW224" s="1"/>
      <c r="AX224" s="2"/>
      <c r="AY224" s="2"/>
      <c r="AZ224" s="1"/>
      <c r="BA224" s="1"/>
      <c r="BB224" s="1"/>
      <c r="BC224" s="2"/>
      <c r="BD224" s="2"/>
      <c r="BE224" s="1"/>
      <c r="BF224" s="1"/>
      <c r="BG224" s="1"/>
      <c r="BH224" s="2"/>
      <c r="BI224" s="2"/>
      <c r="BJ224" s="1"/>
      <c r="BK224" s="1"/>
      <c r="BL224" s="1"/>
      <c r="BM224" s="2"/>
      <c r="BN224" s="2"/>
      <c r="BO224" s="1"/>
      <c r="BP224" s="1"/>
      <c r="BQ224" s="1"/>
      <c r="BR224" s="2"/>
      <c r="BS224" s="2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1"/>
      <c r="M225" s="1"/>
      <c r="N225" s="1"/>
      <c r="O225" s="2"/>
      <c r="P225" s="2"/>
      <c r="Q225" s="1"/>
      <c r="R225" s="1"/>
      <c r="S225" s="1"/>
      <c r="T225" s="2"/>
      <c r="U225" s="2"/>
      <c r="V225" s="1"/>
      <c r="W225" s="1"/>
      <c r="X225" s="1"/>
      <c r="Y225" s="2"/>
      <c r="Z225" s="2"/>
      <c r="AA225" s="1"/>
      <c r="AB225" s="1"/>
      <c r="AC225" s="1"/>
      <c r="AD225" s="2"/>
      <c r="AE225" s="2"/>
      <c r="AF225" s="1"/>
      <c r="AG225" s="1"/>
      <c r="AH225" s="1"/>
      <c r="AI225" s="2"/>
      <c r="AJ225" s="2"/>
      <c r="AK225" s="1"/>
      <c r="AL225" s="1"/>
      <c r="AM225" s="1"/>
      <c r="AN225" s="2"/>
      <c r="AO225" s="2"/>
      <c r="AP225" s="1"/>
      <c r="AQ225" s="1"/>
      <c r="AR225" s="1"/>
      <c r="AS225" s="2"/>
      <c r="AT225" s="2"/>
      <c r="AU225" s="1"/>
      <c r="AV225" s="1"/>
      <c r="AW225" s="1"/>
      <c r="AX225" s="2"/>
      <c r="AY225" s="2"/>
      <c r="AZ225" s="1"/>
      <c r="BA225" s="1"/>
      <c r="BB225" s="1"/>
      <c r="BC225" s="2"/>
      <c r="BD225" s="2"/>
      <c r="BE225" s="1"/>
      <c r="BF225" s="1"/>
      <c r="BG225" s="1"/>
      <c r="BH225" s="2"/>
      <c r="BI225" s="2"/>
      <c r="BJ225" s="1"/>
      <c r="BK225" s="1"/>
      <c r="BL225" s="1"/>
      <c r="BM225" s="2"/>
      <c r="BN225" s="2"/>
      <c r="BO225" s="1"/>
      <c r="BP225" s="1"/>
      <c r="BQ225" s="1"/>
      <c r="BR225" s="2"/>
      <c r="BS225" s="2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1"/>
      <c r="M226" s="1"/>
      <c r="N226" s="1"/>
      <c r="O226" s="2"/>
      <c r="P226" s="2"/>
      <c r="Q226" s="1"/>
      <c r="R226" s="1"/>
      <c r="S226" s="1"/>
      <c r="T226" s="2"/>
      <c r="U226" s="2"/>
      <c r="V226" s="1"/>
      <c r="W226" s="1"/>
      <c r="X226" s="1"/>
      <c r="Y226" s="2"/>
      <c r="Z226" s="2"/>
      <c r="AA226" s="1"/>
      <c r="AB226" s="1"/>
      <c r="AC226" s="1"/>
      <c r="AD226" s="2"/>
      <c r="AE226" s="2"/>
      <c r="AF226" s="1"/>
      <c r="AG226" s="1"/>
      <c r="AH226" s="1"/>
      <c r="AI226" s="2"/>
      <c r="AJ226" s="2"/>
      <c r="AK226" s="1"/>
      <c r="AL226" s="1"/>
      <c r="AM226" s="1"/>
      <c r="AN226" s="2"/>
      <c r="AO226" s="2"/>
      <c r="AP226" s="1"/>
      <c r="AQ226" s="1"/>
      <c r="AR226" s="1"/>
      <c r="AS226" s="2"/>
      <c r="AT226" s="2"/>
      <c r="AU226" s="1"/>
      <c r="AV226" s="1"/>
      <c r="AW226" s="1"/>
      <c r="AX226" s="2"/>
      <c r="AY226" s="2"/>
      <c r="AZ226" s="1"/>
      <c r="BA226" s="1"/>
      <c r="BB226" s="1"/>
      <c r="BC226" s="2"/>
      <c r="BD226" s="2"/>
      <c r="BE226" s="1"/>
      <c r="BF226" s="1"/>
      <c r="BG226" s="1"/>
      <c r="BH226" s="2"/>
      <c r="BI226" s="2"/>
      <c r="BJ226" s="1"/>
      <c r="BK226" s="1"/>
      <c r="BL226" s="1"/>
      <c r="BM226" s="2"/>
      <c r="BN226" s="2"/>
      <c r="BO226" s="1"/>
      <c r="BP226" s="1"/>
      <c r="BQ226" s="1"/>
      <c r="BR226" s="2"/>
      <c r="BS226" s="2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1"/>
      <c r="M227" s="1"/>
      <c r="N227" s="1"/>
      <c r="O227" s="2"/>
      <c r="P227" s="2"/>
      <c r="Q227" s="1"/>
      <c r="R227" s="1"/>
      <c r="S227" s="1"/>
      <c r="T227" s="2"/>
      <c r="U227" s="2"/>
      <c r="V227" s="1"/>
      <c r="W227" s="1"/>
      <c r="X227" s="1"/>
      <c r="Y227" s="2"/>
      <c r="Z227" s="2"/>
      <c r="AA227" s="1"/>
      <c r="AB227" s="1"/>
      <c r="AC227" s="1"/>
      <c r="AD227" s="2"/>
      <c r="AE227" s="2"/>
      <c r="AF227" s="1"/>
      <c r="AG227" s="1"/>
      <c r="AH227" s="1"/>
      <c r="AI227" s="2"/>
      <c r="AJ227" s="2"/>
      <c r="AK227" s="1"/>
      <c r="AL227" s="1"/>
      <c r="AM227" s="1"/>
      <c r="AN227" s="2"/>
      <c r="AO227" s="2"/>
      <c r="AP227" s="1"/>
      <c r="AQ227" s="1"/>
      <c r="AR227" s="1"/>
      <c r="AS227" s="2"/>
      <c r="AT227" s="2"/>
      <c r="AU227" s="1"/>
      <c r="AV227" s="1"/>
      <c r="AW227" s="1"/>
      <c r="AX227" s="2"/>
      <c r="AY227" s="2"/>
      <c r="AZ227" s="1"/>
      <c r="BA227" s="1"/>
      <c r="BB227" s="1"/>
      <c r="BC227" s="2"/>
      <c r="BD227" s="2"/>
      <c r="BE227" s="1"/>
      <c r="BF227" s="1"/>
      <c r="BG227" s="1"/>
      <c r="BH227" s="2"/>
      <c r="BI227" s="2"/>
      <c r="BJ227" s="1"/>
      <c r="BK227" s="1"/>
      <c r="BL227" s="1"/>
      <c r="BM227" s="2"/>
      <c r="BN227" s="2"/>
      <c r="BO227" s="1"/>
      <c r="BP227" s="1"/>
      <c r="BQ227" s="1"/>
      <c r="BR227" s="2"/>
      <c r="BS227" s="2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1"/>
      <c r="M228" s="1"/>
      <c r="N228" s="1"/>
      <c r="O228" s="2"/>
      <c r="P228" s="2"/>
      <c r="Q228" s="1"/>
      <c r="R228" s="1"/>
      <c r="S228" s="1"/>
      <c r="T228" s="2"/>
      <c r="U228" s="2"/>
      <c r="V228" s="1"/>
      <c r="W228" s="1"/>
      <c r="X228" s="1"/>
      <c r="Y228" s="2"/>
      <c r="Z228" s="2"/>
      <c r="AA228" s="1"/>
      <c r="AB228" s="1"/>
      <c r="AC228" s="1"/>
      <c r="AD228" s="2"/>
      <c r="AE228" s="2"/>
      <c r="AF228" s="1"/>
      <c r="AG228" s="1"/>
      <c r="AH228" s="1"/>
      <c r="AI228" s="2"/>
      <c r="AJ228" s="2"/>
      <c r="AK228" s="1"/>
      <c r="AL228" s="1"/>
      <c r="AM228" s="1"/>
      <c r="AN228" s="2"/>
      <c r="AO228" s="2"/>
      <c r="AP228" s="1"/>
      <c r="AQ228" s="1"/>
      <c r="AR228" s="1"/>
      <c r="AS228" s="2"/>
      <c r="AT228" s="2"/>
      <c r="AU228" s="1"/>
      <c r="AV228" s="1"/>
      <c r="AW228" s="1"/>
      <c r="AX228" s="2"/>
      <c r="AY228" s="2"/>
      <c r="AZ228" s="1"/>
      <c r="BA228" s="1"/>
      <c r="BB228" s="1"/>
      <c r="BC228" s="2"/>
      <c r="BD228" s="2"/>
      <c r="BE228" s="1"/>
      <c r="BF228" s="1"/>
      <c r="BG228" s="1"/>
      <c r="BH228" s="2"/>
      <c r="BI228" s="2"/>
      <c r="BJ228" s="1"/>
      <c r="BK228" s="1"/>
      <c r="BL228" s="1"/>
      <c r="BM228" s="2"/>
      <c r="BN228" s="2"/>
      <c r="BO228" s="1"/>
      <c r="BP228" s="1"/>
      <c r="BQ228" s="1"/>
      <c r="BR228" s="2"/>
      <c r="BS228" s="2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1"/>
      <c r="M229" s="1"/>
      <c r="N229" s="1"/>
      <c r="O229" s="2"/>
      <c r="P229" s="2"/>
      <c r="Q229" s="1"/>
      <c r="R229" s="1"/>
      <c r="S229" s="1"/>
      <c r="T229" s="2"/>
      <c r="U229" s="2"/>
      <c r="V229" s="1"/>
      <c r="W229" s="1"/>
      <c r="X229" s="1"/>
      <c r="Y229" s="2"/>
      <c r="Z229" s="2"/>
      <c r="AA229" s="1"/>
      <c r="AB229" s="1"/>
      <c r="AC229" s="1"/>
      <c r="AD229" s="2"/>
      <c r="AE229" s="2"/>
      <c r="AF229" s="1"/>
      <c r="AG229" s="1"/>
      <c r="AH229" s="1"/>
      <c r="AI229" s="2"/>
      <c r="AJ229" s="2"/>
      <c r="AK229" s="1"/>
      <c r="AL229" s="1"/>
      <c r="AM229" s="1"/>
      <c r="AN229" s="2"/>
      <c r="AO229" s="2"/>
      <c r="AP229" s="1"/>
      <c r="AQ229" s="1"/>
      <c r="AR229" s="1"/>
      <c r="AS229" s="2"/>
      <c r="AT229" s="2"/>
      <c r="AU229" s="1"/>
      <c r="AV229" s="1"/>
      <c r="AW229" s="1"/>
      <c r="AX229" s="2"/>
      <c r="AY229" s="2"/>
      <c r="AZ229" s="1"/>
      <c r="BA229" s="1"/>
      <c r="BB229" s="1"/>
      <c r="BC229" s="2"/>
      <c r="BD229" s="2"/>
      <c r="BE229" s="1"/>
      <c r="BF229" s="1"/>
      <c r="BG229" s="1"/>
      <c r="BH229" s="2"/>
      <c r="BI229" s="2"/>
      <c r="BJ229" s="1"/>
      <c r="BK229" s="1"/>
      <c r="BL229" s="1"/>
      <c r="BM229" s="2"/>
      <c r="BN229" s="2"/>
      <c r="BO229" s="1"/>
      <c r="BP229" s="1"/>
      <c r="BQ229" s="1"/>
      <c r="BR229" s="2"/>
      <c r="BS229" s="2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1"/>
      <c r="M230" s="1"/>
      <c r="N230" s="1"/>
      <c r="O230" s="2"/>
      <c r="P230" s="2"/>
      <c r="Q230" s="1"/>
      <c r="R230" s="1"/>
      <c r="S230" s="1"/>
      <c r="T230" s="2"/>
      <c r="U230" s="2"/>
      <c r="V230" s="1"/>
      <c r="W230" s="1"/>
      <c r="X230" s="1"/>
      <c r="Y230" s="2"/>
      <c r="Z230" s="2"/>
      <c r="AA230" s="1"/>
      <c r="AB230" s="1"/>
      <c r="AC230" s="1"/>
      <c r="AD230" s="2"/>
      <c r="AE230" s="2"/>
      <c r="AF230" s="1"/>
      <c r="AG230" s="1"/>
      <c r="AH230" s="1"/>
      <c r="AI230" s="2"/>
      <c r="AJ230" s="2"/>
      <c r="AK230" s="1"/>
      <c r="AL230" s="1"/>
      <c r="AM230" s="1"/>
      <c r="AN230" s="2"/>
      <c r="AO230" s="2"/>
      <c r="AP230" s="1"/>
      <c r="AQ230" s="1"/>
      <c r="AR230" s="1"/>
      <c r="AS230" s="2"/>
      <c r="AT230" s="2"/>
      <c r="AU230" s="1"/>
      <c r="AV230" s="1"/>
      <c r="AW230" s="1"/>
      <c r="AX230" s="2"/>
      <c r="AY230" s="2"/>
      <c r="AZ230" s="1"/>
      <c r="BA230" s="1"/>
      <c r="BB230" s="1"/>
      <c r="BC230" s="2"/>
      <c r="BD230" s="2"/>
      <c r="BE230" s="1"/>
      <c r="BF230" s="1"/>
      <c r="BG230" s="1"/>
      <c r="BH230" s="2"/>
      <c r="BI230" s="2"/>
      <c r="BJ230" s="1"/>
      <c r="BK230" s="1"/>
      <c r="BL230" s="1"/>
      <c r="BM230" s="2"/>
      <c r="BN230" s="2"/>
      <c r="BO230" s="1"/>
      <c r="BP230" s="1"/>
      <c r="BQ230" s="1"/>
      <c r="BR230" s="2"/>
      <c r="BS230" s="2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1"/>
      <c r="M231" s="1"/>
      <c r="N231" s="1"/>
      <c r="O231" s="2"/>
      <c r="P231" s="2"/>
      <c r="Q231" s="1"/>
      <c r="R231" s="1"/>
      <c r="S231" s="1"/>
      <c r="T231" s="2"/>
      <c r="U231" s="2"/>
      <c r="V231" s="1"/>
      <c r="W231" s="1"/>
      <c r="X231" s="1"/>
      <c r="Y231" s="2"/>
      <c r="Z231" s="2"/>
      <c r="AA231" s="1"/>
      <c r="AB231" s="1"/>
      <c r="AC231" s="1"/>
      <c r="AD231" s="2"/>
      <c r="AE231" s="2"/>
      <c r="AF231" s="1"/>
      <c r="AG231" s="1"/>
      <c r="AH231" s="1"/>
      <c r="AI231" s="2"/>
      <c r="AJ231" s="2"/>
      <c r="AK231" s="1"/>
      <c r="AL231" s="1"/>
      <c r="AM231" s="1"/>
      <c r="AN231" s="2"/>
      <c r="AO231" s="2"/>
      <c r="AP231" s="1"/>
      <c r="AQ231" s="1"/>
      <c r="AR231" s="1"/>
      <c r="AS231" s="2"/>
      <c r="AT231" s="2"/>
      <c r="AU231" s="1"/>
      <c r="AV231" s="1"/>
      <c r="AW231" s="1"/>
      <c r="AX231" s="2"/>
      <c r="AY231" s="2"/>
      <c r="AZ231" s="1"/>
      <c r="BA231" s="1"/>
      <c r="BB231" s="1"/>
      <c r="BC231" s="2"/>
      <c r="BD231" s="2"/>
      <c r="BE231" s="1"/>
      <c r="BF231" s="1"/>
      <c r="BG231" s="1"/>
      <c r="BH231" s="2"/>
      <c r="BI231" s="2"/>
      <c r="BJ231" s="1"/>
      <c r="BK231" s="1"/>
      <c r="BL231" s="1"/>
      <c r="BM231" s="2"/>
      <c r="BN231" s="2"/>
      <c r="BO231" s="1"/>
      <c r="BP231" s="1"/>
      <c r="BQ231" s="1"/>
      <c r="BR231" s="2"/>
      <c r="BS231" s="2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1"/>
      <c r="M232" s="1"/>
      <c r="N232" s="1"/>
      <c r="O232" s="2"/>
      <c r="P232" s="2"/>
      <c r="Q232" s="1"/>
      <c r="R232" s="1"/>
      <c r="S232" s="1"/>
      <c r="T232" s="2"/>
      <c r="U232" s="2"/>
      <c r="V232" s="1"/>
      <c r="W232" s="1"/>
      <c r="X232" s="1"/>
      <c r="Y232" s="2"/>
      <c r="Z232" s="2"/>
      <c r="AA232" s="1"/>
      <c r="AB232" s="1"/>
      <c r="AC232" s="1"/>
      <c r="AD232" s="2"/>
      <c r="AE232" s="2"/>
      <c r="AF232" s="1"/>
      <c r="AG232" s="1"/>
      <c r="AH232" s="1"/>
      <c r="AI232" s="2"/>
      <c r="AJ232" s="2"/>
      <c r="AK232" s="1"/>
      <c r="AL232" s="1"/>
      <c r="AM232" s="1"/>
      <c r="AN232" s="2"/>
      <c r="AO232" s="2"/>
      <c r="AP232" s="1"/>
      <c r="AQ232" s="1"/>
      <c r="AR232" s="1"/>
      <c r="AS232" s="2"/>
      <c r="AT232" s="2"/>
      <c r="AU232" s="1"/>
      <c r="AV232" s="1"/>
      <c r="AW232" s="1"/>
      <c r="AX232" s="2"/>
      <c r="AY232" s="2"/>
      <c r="AZ232" s="1"/>
      <c r="BA232" s="1"/>
      <c r="BB232" s="1"/>
      <c r="BC232" s="2"/>
      <c r="BD232" s="2"/>
      <c r="BE232" s="1"/>
      <c r="BF232" s="1"/>
      <c r="BG232" s="1"/>
      <c r="BH232" s="2"/>
      <c r="BI232" s="2"/>
      <c r="BJ232" s="1"/>
      <c r="BK232" s="1"/>
      <c r="BL232" s="1"/>
      <c r="BM232" s="2"/>
      <c r="BN232" s="2"/>
      <c r="BO232" s="1"/>
      <c r="BP232" s="1"/>
      <c r="BQ232" s="1"/>
      <c r="BR232" s="2"/>
      <c r="BS232" s="2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1"/>
      <c r="M233" s="1"/>
      <c r="N233" s="1"/>
      <c r="O233" s="2"/>
      <c r="P233" s="2"/>
      <c r="Q233" s="1"/>
      <c r="R233" s="1"/>
      <c r="S233" s="1"/>
      <c r="T233" s="2"/>
      <c r="U233" s="2"/>
      <c r="V233" s="1"/>
      <c r="W233" s="1"/>
      <c r="X233" s="1"/>
      <c r="Y233" s="2"/>
      <c r="Z233" s="2"/>
      <c r="AA233" s="1"/>
      <c r="AB233" s="1"/>
      <c r="AC233" s="1"/>
      <c r="AD233" s="2"/>
      <c r="AE233" s="2"/>
      <c r="AF233" s="1"/>
      <c r="AG233" s="1"/>
      <c r="AH233" s="1"/>
      <c r="AI233" s="2"/>
      <c r="AJ233" s="2"/>
      <c r="AK233" s="1"/>
      <c r="AL233" s="1"/>
      <c r="AM233" s="1"/>
      <c r="AN233" s="2"/>
      <c r="AO233" s="2"/>
      <c r="AP233" s="1"/>
      <c r="AQ233" s="1"/>
      <c r="AR233" s="1"/>
      <c r="AS233" s="2"/>
      <c r="AT233" s="2"/>
      <c r="AU233" s="1"/>
      <c r="AV233" s="1"/>
      <c r="AW233" s="1"/>
      <c r="AX233" s="2"/>
      <c r="AY233" s="2"/>
      <c r="AZ233" s="1"/>
      <c r="BA233" s="1"/>
      <c r="BB233" s="1"/>
      <c r="BC233" s="2"/>
      <c r="BD233" s="2"/>
      <c r="BE233" s="1"/>
      <c r="BF233" s="1"/>
      <c r="BG233" s="1"/>
      <c r="BH233" s="2"/>
      <c r="BI233" s="2"/>
      <c r="BJ233" s="1"/>
      <c r="BK233" s="1"/>
      <c r="BL233" s="1"/>
      <c r="BM233" s="2"/>
      <c r="BN233" s="2"/>
      <c r="BO233" s="1"/>
      <c r="BP233" s="1"/>
      <c r="BQ233" s="1"/>
      <c r="BR233" s="2"/>
      <c r="BS233" s="2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1"/>
      <c r="M234" s="1"/>
      <c r="N234" s="1"/>
      <c r="O234" s="2"/>
      <c r="P234" s="2"/>
      <c r="Q234" s="1"/>
      <c r="R234" s="1"/>
      <c r="S234" s="1"/>
      <c r="T234" s="2"/>
      <c r="U234" s="2"/>
      <c r="V234" s="1"/>
      <c r="W234" s="1"/>
      <c r="X234" s="1"/>
      <c r="Y234" s="2"/>
      <c r="Z234" s="2"/>
      <c r="AA234" s="1"/>
      <c r="AB234" s="1"/>
      <c r="AC234" s="1"/>
      <c r="AD234" s="2"/>
      <c r="AE234" s="2"/>
      <c r="AF234" s="1"/>
      <c r="AG234" s="1"/>
      <c r="AH234" s="1"/>
      <c r="AI234" s="2"/>
      <c r="AJ234" s="2"/>
      <c r="AK234" s="1"/>
      <c r="AL234" s="1"/>
      <c r="AM234" s="1"/>
      <c r="AN234" s="2"/>
      <c r="AO234" s="2"/>
      <c r="AP234" s="1"/>
      <c r="AQ234" s="1"/>
      <c r="AR234" s="1"/>
      <c r="AS234" s="2"/>
      <c r="AT234" s="2"/>
      <c r="AU234" s="1"/>
      <c r="AV234" s="1"/>
      <c r="AW234" s="1"/>
      <c r="AX234" s="2"/>
      <c r="AY234" s="2"/>
      <c r="AZ234" s="1"/>
      <c r="BA234" s="1"/>
      <c r="BB234" s="1"/>
      <c r="BC234" s="2"/>
      <c r="BD234" s="2"/>
      <c r="BE234" s="1"/>
      <c r="BF234" s="1"/>
      <c r="BG234" s="1"/>
      <c r="BH234" s="2"/>
      <c r="BI234" s="2"/>
      <c r="BJ234" s="1"/>
      <c r="BK234" s="1"/>
      <c r="BL234" s="1"/>
      <c r="BM234" s="2"/>
      <c r="BN234" s="2"/>
      <c r="BO234" s="1"/>
      <c r="BP234" s="1"/>
      <c r="BQ234" s="1"/>
      <c r="BR234" s="2"/>
      <c r="BS234" s="2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1"/>
      <c r="M235" s="1"/>
      <c r="N235" s="1"/>
      <c r="O235" s="2"/>
      <c r="P235" s="2"/>
      <c r="Q235" s="1"/>
      <c r="R235" s="1"/>
      <c r="S235" s="1"/>
      <c r="T235" s="2"/>
      <c r="U235" s="2"/>
      <c r="V235" s="1"/>
      <c r="W235" s="1"/>
      <c r="X235" s="1"/>
      <c r="Y235" s="2"/>
      <c r="Z235" s="2"/>
      <c r="AA235" s="1"/>
      <c r="AB235" s="1"/>
      <c r="AC235" s="1"/>
      <c r="AD235" s="2"/>
      <c r="AE235" s="2"/>
      <c r="AF235" s="1"/>
      <c r="AG235" s="1"/>
      <c r="AH235" s="1"/>
      <c r="AI235" s="2"/>
      <c r="AJ235" s="2"/>
      <c r="AK235" s="1"/>
      <c r="AL235" s="1"/>
      <c r="AM235" s="1"/>
      <c r="AN235" s="2"/>
      <c r="AO235" s="2"/>
      <c r="AP235" s="1"/>
      <c r="AQ235" s="1"/>
      <c r="AR235" s="1"/>
      <c r="AS235" s="2"/>
      <c r="AT235" s="2"/>
      <c r="AU235" s="1"/>
      <c r="AV235" s="1"/>
      <c r="AW235" s="1"/>
      <c r="AX235" s="2"/>
      <c r="AY235" s="2"/>
      <c r="AZ235" s="1"/>
      <c r="BA235" s="1"/>
      <c r="BB235" s="1"/>
      <c r="BC235" s="2"/>
      <c r="BD235" s="2"/>
      <c r="BE235" s="1"/>
      <c r="BF235" s="1"/>
      <c r="BG235" s="1"/>
      <c r="BH235" s="2"/>
      <c r="BI235" s="2"/>
      <c r="BJ235" s="1"/>
      <c r="BK235" s="1"/>
      <c r="BL235" s="1"/>
      <c r="BM235" s="2"/>
      <c r="BN235" s="2"/>
      <c r="BO235" s="1"/>
      <c r="BP235" s="1"/>
      <c r="BQ235" s="1"/>
      <c r="BR235" s="2"/>
      <c r="BS235" s="2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1"/>
      <c r="M236" s="1"/>
      <c r="N236" s="1"/>
      <c r="O236" s="2"/>
      <c r="P236" s="2"/>
      <c r="Q236" s="1"/>
      <c r="R236" s="1"/>
      <c r="S236" s="1"/>
      <c r="T236" s="2"/>
      <c r="U236" s="2"/>
      <c r="V236" s="1"/>
      <c r="W236" s="1"/>
      <c r="X236" s="1"/>
      <c r="Y236" s="2"/>
      <c r="Z236" s="2"/>
      <c r="AA236" s="1"/>
      <c r="AB236" s="1"/>
      <c r="AC236" s="1"/>
      <c r="AD236" s="2"/>
      <c r="AE236" s="2"/>
      <c r="AF236" s="1"/>
      <c r="AG236" s="1"/>
      <c r="AH236" s="1"/>
      <c r="AI236" s="2"/>
      <c r="AJ236" s="2"/>
      <c r="AK236" s="1"/>
      <c r="AL236" s="1"/>
      <c r="AM236" s="1"/>
      <c r="AN236" s="2"/>
      <c r="AO236" s="2"/>
      <c r="AP236" s="1"/>
      <c r="AQ236" s="1"/>
      <c r="AR236" s="1"/>
      <c r="AS236" s="2"/>
      <c r="AT236" s="2"/>
      <c r="AU236" s="1"/>
      <c r="AV236" s="1"/>
      <c r="AW236" s="1"/>
      <c r="AX236" s="2"/>
      <c r="AY236" s="2"/>
      <c r="AZ236" s="1"/>
      <c r="BA236" s="1"/>
      <c r="BB236" s="1"/>
      <c r="BC236" s="2"/>
      <c r="BD236" s="2"/>
      <c r="BE236" s="1"/>
      <c r="BF236" s="1"/>
      <c r="BG236" s="1"/>
      <c r="BH236" s="2"/>
      <c r="BI236" s="2"/>
      <c r="BJ236" s="1"/>
      <c r="BK236" s="1"/>
      <c r="BL236" s="1"/>
      <c r="BM236" s="2"/>
      <c r="BN236" s="2"/>
      <c r="BO236" s="1"/>
      <c r="BP236" s="1"/>
      <c r="BQ236" s="1"/>
      <c r="BR236" s="2"/>
      <c r="BS236" s="2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1"/>
      <c r="M237" s="1"/>
      <c r="N237" s="1"/>
      <c r="O237" s="2"/>
      <c r="P237" s="2"/>
      <c r="Q237" s="1"/>
      <c r="R237" s="1"/>
      <c r="S237" s="1"/>
      <c r="T237" s="2"/>
      <c r="U237" s="2"/>
      <c r="V237" s="1"/>
      <c r="W237" s="1"/>
      <c r="X237" s="1"/>
      <c r="Y237" s="2"/>
      <c r="Z237" s="2"/>
      <c r="AA237" s="1"/>
      <c r="AB237" s="1"/>
      <c r="AC237" s="1"/>
      <c r="AD237" s="2"/>
      <c r="AE237" s="2"/>
      <c r="AF237" s="1"/>
      <c r="AG237" s="1"/>
      <c r="AH237" s="1"/>
      <c r="AI237" s="2"/>
      <c r="AJ237" s="2"/>
      <c r="AK237" s="1"/>
      <c r="AL237" s="1"/>
      <c r="AM237" s="1"/>
      <c r="AN237" s="2"/>
      <c r="AO237" s="2"/>
      <c r="AP237" s="1"/>
      <c r="AQ237" s="1"/>
      <c r="AR237" s="1"/>
      <c r="AS237" s="2"/>
      <c r="AT237" s="2"/>
      <c r="AU237" s="1"/>
      <c r="AV237" s="1"/>
      <c r="AW237" s="1"/>
      <c r="AX237" s="2"/>
      <c r="AY237" s="2"/>
      <c r="AZ237" s="1"/>
      <c r="BA237" s="1"/>
      <c r="BB237" s="1"/>
      <c r="BC237" s="2"/>
      <c r="BD237" s="2"/>
      <c r="BE237" s="1"/>
      <c r="BF237" s="1"/>
      <c r="BG237" s="1"/>
      <c r="BH237" s="2"/>
      <c r="BI237" s="2"/>
      <c r="BJ237" s="1"/>
      <c r="BK237" s="1"/>
      <c r="BL237" s="1"/>
      <c r="BM237" s="2"/>
      <c r="BN237" s="2"/>
      <c r="BO237" s="1"/>
      <c r="BP237" s="1"/>
      <c r="BQ237" s="1"/>
      <c r="BR237" s="2"/>
      <c r="BS237" s="2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1"/>
      <c r="M238" s="1"/>
      <c r="N238" s="1"/>
      <c r="O238" s="2"/>
      <c r="P238" s="2"/>
      <c r="Q238" s="1"/>
      <c r="R238" s="1"/>
      <c r="S238" s="1"/>
      <c r="T238" s="2"/>
      <c r="U238" s="2"/>
      <c r="V238" s="1"/>
      <c r="W238" s="1"/>
      <c r="X238" s="1"/>
      <c r="Y238" s="2"/>
      <c r="Z238" s="2"/>
      <c r="AA238" s="1"/>
      <c r="AB238" s="1"/>
      <c r="AC238" s="1"/>
      <c r="AD238" s="2"/>
      <c r="AE238" s="2"/>
      <c r="AF238" s="1"/>
      <c r="AG238" s="1"/>
      <c r="AH238" s="1"/>
      <c r="AI238" s="2"/>
      <c r="AJ238" s="2"/>
      <c r="AK238" s="1"/>
      <c r="AL238" s="1"/>
      <c r="AM238" s="1"/>
      <c r="AN238" s="2"/>
      <c r="AO238" s="2"/>
      <c r="AP238" s="1"/>
      <c r="AQ238" s="1"/>
      <c r="AR238" s="1"/>
      <c r="AS238" s="2"/>
      <c r="AT238" s="2"/>
      <c r="AU238" s="1"/>
      <c r="AV238" s="1"/>
      <c r="AW238" s="1"/>
      <c r="AX238" s="2"/>
      <c r="AY238" s="2"/>
      <c r="AZ238" s="1"/>
      <c r="BA238" s="1"/>
      <c r="BB238" s="1"/>
      <c r="BC238" s="2"/>
      <c r="BD238" s="2"/>
      <c r="BE238" s="1"/>
      <c r="BF238" s="1"/>
      <c r="BG238" s="1"/>
      <c r="BH238" s="2"/>
      <c r="BI238" s="2"/>
      <c r="BJ238" s="1"/>
      <c r="BK238" s="1"/>
      <c r="BL238" s="1"/>
      <c r="BM238" s="2"/>
      <c r="BN238" s="2"/>
      <c r="BO238" s="1"/>
      <c r="BP238" s="1"/>
      <c r="BQ238" s="1"/>
      <c r="BR238" s="2"/>
      <c r="BS238" s="2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1"/>
      <c r="M239" s="1"/>
      <c r="N239" s="1"/>
      <c r="O239" s="2"/>
      <c r="P239" s="2"/>
      <c r="Q239" s="1"/>
      <c r="R239" s="1"/>
      <c r="S239" s="1"/>
      <c r="T239" s="2"/>
      <c r="U239" s="2"/>
      <c r="V239" s="1"/>
      <c r="W239" s="1"/>
      <c r="X239" s="1"/>
      <c r="Y239" s="2"/>
      <c r="Z239" s="2"/>
      <c r="AA239" s="1"/>
      <c r="AB239" s="1"/>
      <c r="AC239" s="1"/>
      <c r="AD239" s="2"/>
      <c r="AE239" s="2"/>
      <c r="AF239" s="1"/>
      <c r="AG239" s="1"/>
      <c r="AH239" s="1"/>
      <c r="AI239" s="2"/>
      <c r="AJ239" s="2"/>
      <c r="AK239" s="1"/>
      <c r="AL239" s="1"/>
      <c r="AM239" s="1"/>
      <c r="AN239" s="2"/>
      <c r="AO239" s="2"/>
      <c r="AP239" s="1"/>
      <c r="AQ239" s="1"/>
      <c r="AR239" s="1"/>
      <c r="AS239" s="2"/>
      <c r="AT239" s="2"/>
      <c r="AU239" s="1"/>
      <c r="AV239" s="1"/>
      <c r="AW239" s="1"/>
      <c r="AX239" s="2"/>
      <c r="AY239" s="2"/>
      <c r="AZ239" s="1"/>
      <c r="BA239" s="1"/>
      <c r="BB239" s="1"/>
      <c r="BC239" s="2"/>
      <c r="BD239" s="2"/>
      <c r="BE239" s="1"/>
      <c r="BF239" s="1"/>
      <c r="BG239" s="1"/>
      <c r="BH239" s="2"/>
      <c r="BI239" s="2"/>
      <c r="BJ239" s="1"/>
      <c r="BK239" s="1"/>
      <c r="BL239" s="1"/>
      <c r="BM239" s="2"/>
      <c r="BN239" s="2"/>
      <c r="BO239" s="1"/>
      <c r="BP239" s="1"/>
      <c r="BQ239" s="1"/>
      <c r="BR239" s="2"/>
      <c r="BS239" s="2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1"/>
      <c r="M240" s="1"/>
      <c r="N240" s="1"/>
      <c r="O240" s="2"/>
      <c r="P240" s="2"/>
      <c r="Q240" s="1"/>
      <c r="R240" s="1"/>
      <c r="S240" s="1"/>
      <c r="T240" s="2"/>
      <c r="U240" s="2"/>
      <c r="V240" s="1"/>
      <c r="W240" s="1"/>
      <c r="X240" s="1"/>
      <c r="Y240" s="2"/>
      <c r="Z240" s="2"/>
      <c r="AA240" s="1"/>
      <c r="AB240" s="1"/>
      <c r="AC240" s="1"/>
      <c r="AD240" s="2"/>
      <c r="AE240" s="2"/>
      <c r="AF240" s="1"/>
      <c r="AG240" s="1"/>
      <c r="AH240" s="1"/>
      <c r="AI240" s="2"/>
      <c r="AJ240" s="2"/>
      <c r="AK240" s="1"/>
      <c r="AL240" s="1"/>
      <c r="AM240" s="1"/>
      <c r="AN240" s="2"/>
      <c r="AO240" s="2"/>
      <c r="AP240" s="1"/>
      <c r="AQ240" s="1"/>
      <c r="AR240" s="1"/>
      <c r="AS240" s="2"/>
      <c r="AT240" s="2"/>
      <c r="AU240" s="1"/>
      <c r="AV240" s="1"/>
      <c r="AW240" s="1"/>
      <c r="AX240" s="2"/>
      <c r="AY240" s="2"/>
      <c r="AZ240" s="1"/>
      <c r="BA240" s="1"/>
      <c r="BB240" s="1"/>
      <c r="BC240" s="2"/>
      <c r="BD240" s="2"/>
      <c r="BE240" s="1"/>
      <c r="BF240" s="1"/>
      <c r="BG240" s="1"/>
      <c r="BH240" s="2"/>
      <c r="BI240" s="2"/>
      <c r="BJ240" s="1"/>
      <c r="BK240" s="1"/>
      <c r="BL240" s="1"/>
      <c r="BM240" s="2"/>
      <c r="BN240" s="2"/>
      <c r="BO240" s="1"/>
      <c r="BP240" s="1"/>
      <c r="BQ240" s="1"/>
      <c r="BR240" s="2"/>
      <c r="BS240" s="2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1"/>
      <c r="M241" s="1"/>
      <c r="N241" s="1"/>
      <c r="O241" s="2"/>
      <c r="P241" s="2"/>
      <c r="Q241" s="1"/>
      <c r="R241" s="1"/>
      <c r="S241" s="1"/>
      <c r="T241" s="2"/>
      <c r="U241" s="2"/>
      <c r="V241" s="1"/>
      <c r="W241" s="1"/>
      <c r="X241" s="1"/>
      <c r="Y241" s="2"/>
      <c r="Z241" s="2"/>
      <c r="AA241" s="1"/>
      <c r="AB241" s="1"/>
      <c r="AC241" s="1"/>
      <c r="AD241" s="2"/>
      <c r="AE241" s="2"/>
      <c r="AF241" s="1"/>
      <c r="AG241" s="1"/>
      <c r="AH241" s="1"/>
      <c r="AI241" s="2"/>
      <c r="AJ241" s="2"/>
      <c r="AK241" s="1"/>
      <c r="AL241" s="1"/>
      <c r="AM241" s="1"/>
      <c r="AN241" s="2"/>
      <c r="AO241" s="2"/>
      <c r="AP241" s="1"/>
      <c r="AQ241" s="1"/>
      <c r="AR241" s="1"/>
      <c r="AS241" s="2"/>
      <c r="AT241" s="2"/>
      <c r="AU241" s="1"/>
      <c r="AV241" s="1"/>
      <c r="AW241" s="1"/>
      <c r="AX241" s="2"/>
      <c r="AY241" s="2"/>
      <c r="AZ241" s="1"/>
      <c r="BA241" s="1"/>
      <c r="BB241" s="1"/>
      <c r="BC241" s="2"/>
      <c r="BD241" s="2"/>
      <c r="BE241" s="1"/>
      <c r="BF241" s="1"/>
      <c r="BG241" s="1"/>
      <c r="BH241" s="2"/>
      <c r="BI241" s="2"/>
      <c r="BJ241" s="1"/>
      <c r="BK241" s="1"/>
      <c r="BL241" s="1"/>
      <c r="BM241" s="2"/>
      <c r="BN241" s="2"/>
      <c r="BO241" s="1"/>
      <c r="BP241" s="1"/>
      <c r="BQ241" s="1"/>
      <c r="BR241" s="2"/>
      <c r="BS241" s="2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1"/>
      <c r="M242" s="1"/>
      <c r="N242" s="1"/>
      <c r="O242" s="2"/>
      <c r="P242" s="2"/>
      <c r="Q242" s="1"/>
      <c r="R242" s="1"/>
      <c r="S242" s="1"/>
      <c r="T242" s="2"/>
      <c r="U242" s="2"/>
      <c r="V242" s="1"/>
      <c r="W242" s="1"/>
      <c r="X242" s="1"/>
      <c r="Y242" s="2"/>
      <c r="Z242" s="2"/>
      <c r="AA242" s="1"/>
      <c r="AB242" s="1"/>
      <c r="AC242" s="1"/>
      <c r="AD242" s="2"/>
      <c r="AE242" s="2"/>
      <c r="AF242" s="1"/>
      <c r="AG242" s="1"/>
      <c r="AH242" s="1"/>
      <c r="AI242" s="2"/>
      <c r="AJ242" s="2"/>
      <c r="AK242" s="1"/>
      <c r="AL242" s="1"/>
      <c r="AM242" s="1"/>
      <c r="AN242" s="2"/>
      <c r="AO242" s="2"/>
      <c r="AP242" s="1"/>
      <c r="AQ242" s="1"/>
      <c r="AR242" s="1"/>
      <c r="AS242" s="2"/>
      <c r="AT242" s="2"/>
      <c r="AU242" s="1"/>
      <c r="AV242" s="1"/>
      <c r="AW242" s="1"/>
      <c r="AX242" s="2"/>
      <c r="AY242" s="2"/>
      <c r="AZ242" s="1"/>
      <c r="BA242" s="1"/>
      <c r="BB242" s="1"/>
      <c r="BC242" s="2"/>
      <c r="BD242" s="2"/>
      <c r="BE242" s="1"/>
      <c r="BF242" s="1"/>
      <c r="BG242" s="1"/>
      <c r="BH242" s="2"/>
      <c r="BI242" s="2"/>
      <c r="BJ242" s="1"/>
      <c r="BK242" s="1"/>
      <c r="BL242" s="1"/>
      <c r="BM242" s="2"/>
      <c r="BN242" s="2"/>
      <c r="BO242" s="1"/>
      <c r="BP242" s="1"/>
      <c r="BQ242" s="1"/>
      <c r="BR242" s="2"/>
      <c r="BS242" s="2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1"/>
      <c r="M243" s="1"/>
      <c r="N243" s="1"/>
      <c r="O243" s="2"/>
      <c r="P243" s="2"/>
      <c r="Q243" s="1"/>
      <c r="R243" s="1"/>
      <c r="S243" s="1"/>
      <c r="T243" s="2"/>
      <c r="U243" s="2"/>
      <c r="V243" s="1"/>
      <c r="W243" s="1"/>
      <c r="X243" s="1"/>
      <c r="Y243" s="2"/>
      <c r="Z243" s="2"/>
      <c r="AA243" s="1"/>
      <c r="AB243" s="1"/>
      <c r="AC243" s="1"/>
      <c r="AD243" s="2"/>
      <c r="AE243" s="2"/>
      <c r="AF243" s="1"/>
      <c r="AG243" s="1"/>
      <c r="AH243" s="1"/>
      <c r="AI243" s="2"/>
      <c r="AJ243" s="2"/>
      <c r="AK243" s="1"/>
      <c r="AL243" s="1"/>
      <c r="AM243" s="1"/>
      <c r="AN243" s="2"/>
      <c r="AO243" s="2"/>
      <c r="AP243" s="1"/>
      <c r="AQ243" s="1"/>
      <c r="AR243" s="1"/>
      <c r="AS243" s="2"/>
      <c r="AT243" s="2"/>
      <c r="AU243" s="1"/>
      <c r="AV243" s="1"/>
      <c r="AW243" s="1"/>
      <c r="AX243" s="2"/>
      <c r="AY243" s="2"/>
      <c r="AZ243" s="1"/>
      <c r="BA243" s="1"/>
      <c r="BB243" s="1"/>
      <c r="BC243" s="2"/>
      <c r="BD243" s="2"/>
      <c r="BE243" s="1"/>
      <c r="BF243" s="1"/>
      <c r="BG243" s="1"/>
      <c r="BH243" s="2"/>
      <c r="BI243" s="2"/>
      <c r="BJ243" s="1"/>
      <c r="BK243" s="1"/>
      <c r="BL243" s="1"/>
      <c r="BM243" s="2"/>
      <c r="BN243" s="2"/>
      <c r="BO243" s="1"/>
      <c r="BP243" s="1"/>
      <c r="BQ243" s="1"/>
      <c r="BR243" s="2"/>
      <c r="BS243" s="2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1"/>
      <c r="M244" s="1"/>
      <c r="N244" s="1"/>
      <c r="O244" s="2"/>
      <c r="P244" s="2"/>
      <c r="Q244" s="1"/>
      <c r="R244" s="1"/>
      <c r="S244" s="1"/>
      <c r="T244" s="2"/>
      <c r="U244" s="2"/>
      <c r="V244" s="1"/>
      <c r="W244" s="1"/>
      <c r="X244" s="1"/>
      <c r="Y244" s="2"/>
      <c r="Z244" s="2"/>
      <c r="AA244" s="1"/>
      <c r="AB244" s="1"/>
      <c r="AC244" s="1"/>
      <c r="AD244" s="2"/>
      <c r="AE244" s="2"/>
      <c r="AF244" s="1"/>
      <c r="AG244" s="1"/>
      <c r="AH244" s="1"/>
      <c r="AI244" s="2"/>
      <c r="AJ244" s="2"/>
      <c r="AK244" s="1"/>
      <c r="AL244" s="1"/>
      <c r="AM244" s="1"/>
      <c r="AN244" s="2"/>
      <c r="AO244" s="2"/>
      <c r="AP244" s="1"/>
      <c r="AQ244" s="1"/>
      <c r="AR244" s="1"/>
      <c r="AS244" s="2"/>
      <c r="AT244" s="2"/>
      <c r="AU244" s="1"/>
      <c r="AV244" s="1"/>
      <c r="AW244" s="1"/>
      <c r="AX244" s="2"/>
      <c r="AY244" s="2"/>
      <c r="AZ244" s="1"/>
      <c r="BA244" s="1"/>
      <c r="BB244" s="1"/>
      <c r="BC244" s="2"/>
      <c r="BD244" s="2"/>
      <c r="BE244" s="1"/>
      <c r="BF244" s="1"/>
      <c r="BG244" s="1"/>
      <c r="BH244" s="2"/>
      <c r="BI244" s="2"/>
      <c r="BJ244" s="1"/>
      <c r="BK244" s="1"/>
      <c r="BL244" s="1"/>
      <c r="BM244" s="2"/>
      <c r="BN244" s="2"/>
      <c r="BO244" s="1"/>
      <c r="BP244" s="1"/>
      <c r="BQ244" s="1"/>
      <c r="BR244" s="2"/>
      <c r="BS244" s="2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1"/>
      <c r="M245" s="1"/>
      <c r="N245" s="1"/>
      <c r="O245" s="2"/>
      <c r="P245" s="2"/>
      <c r="Q245" s="1"/>
      <c r="R245" s="1"/>
      <c r="S245" s="1"/>
      <c r="T245" s="2"/>
      <c r="U245" s="2"/>
      <c r="V245" s="1"/>
      <c r="W245" s="1"/>
      <c r="X245" s="1"/>
      <c r="Y245" s="2"/>
      <c r="Z245" s="2"/>
      <c r="AA245" s="1"/>
      <c r="AB245" s="1"/>
      <c r="AC245" s="1"/>
      <c r="AD245" s="2"/>
      <c r="AE245" s="2"/>
      <c r="AF245" s="1"/>
      <c r="AG245" s="1"/>
      <c r="AH245" s="1"/>
      <c r="AI245" s="2"/>
      <c r="AJ245" s="2"/>
      <c r="AK245" s="1"/>
      <c r="AL245" s="1"/>
      <c r="AM245" s="1"/>
      <c r="AN245" s="2"/>
      <c r="AO245" s="2"/>
      <c r="AP245" s="1"/>
      <c r="AQ245" s="1"/>
      <c r="AR245" s="1"/>
      <c r="AS245" s="2"/>
      <c r="AT245" s="2"/>
      <c r="AU245" s="1"/>
      <c r="AV245" s="1"/>
      <c r="AW245" s="1"/>
      <c r="AX245" s="2"/>
      <c r="AY245" s="2"/>
      <c r="AZ245" s="1"/>
      <c r="BA245" s="1"/>
      <c r="BB245" s="1"/>
      <c r="BC245" s="2"/>
      <c r="BD245" s="2"/>
      <c r="BE245" s="1"/>
      <c r="BF245" s="1"/>
      <c r="BG245" s="1"/>
      <c r="BH245" s="2"/>
      <c r="BI245" s="2"/>
      <c r="BJ245" s="1"/>
      <c r="BK245" s="1"/>
      <c r="BL245" s="1"/>
      <c r="BM245" s="2"/>
      <c r="BN245" s="2"/>
      <c r="BO245" s="1"/>
      <c r="BP245" s="1"/>
      <c r="BQ245" s="1"/>
      <c r="BR245" s="2"/>
      <c r="BS245" s="2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1"/>
      <c r="M246" s="1"/>
      <c r="N246" s="1"/>
      <c r="O246" s="2"/>
      <c r="P246" s="2"/>
      <c r="Q246" s="1"/>
      <c r="R246" s="1"/>
      <c r="S246" s="1"/>
      <c r="T246" s="2"/>
      <c r="U246" s="2"/>
      <c r="V246" s="1"/>
      <c r="W246" s="1"/>
      <c r="X246" s="1"/>
      <c r="Y246" s="2"/>
      <c r="Z246" s="2"/>
      <c r="AA246" s="1"/>
      <c r="AB246" s="1"/>
      <c r="AC246" s="1"/>
      <c r="AD246" s="2"/>
      <c r="AE246" s="2"/>
      <c r="AF246" s="1"/>
      <c r="AG246" s="1"/>
      <c r="AH246" s="1"/>
      <c r="AI246" s="2"/>
      <c r="AJ246" s="2"/>
      <c r="AK246" s="1"/>
      <c r="AL246" s="1"/>
      <c r="AM246" s="1"/>
      <c r="AN246" s="2"/>
      <c r="AO246" s="2"/>
      <c r="AP246" s="1"/>
      <c r="AQ246" s="1"/>
      <c r="AR246" s="1"/>
      <c r="AS246" s="2"/>
      <c r="AT246" s="2"/>
      <c r="AU246" s="1"/>
      <c r="AV246" s="1"/>
      <c r="AW246" s="1"/>
      <c r="AX246" s="2"/>
      <c r="AY246" s="2"/>
      <c r="AZ246" s="1"/>
      <c r="BA246" s="1"/>
      <c r="BB246" s="1"/>
      <c r="BC246" s="2"/>
      <c r="BD246" s="2"/>
      <c r="BE246" s="1"/>
      <c r="BF246" s="1"/>
      <c r="BG246" s="1"/>
      <c r="BH246" s="2"/>
      <c r="BI246" s="2"/>
      <c r="BJ246" s="1"/>
      <c r="BK246" s="1"/>
      <c r="BL246" s="1"/>
      <c r="BM246" s="2"/>
      <c r="BN246" s="2"/>
      <c r="BO246" s="1"/>
      <c r="BP246" s="1"/>
      <c r="BQ246" s="1"/>
      <c r="BR246" s="2"/>
      <c r="BS246" s="2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1"/>
      <c r="M247" s="1"/>
      <c r="N247" s="1"/>
      <c r="O247" s="2"/>
      <c r="P247" s="2"/>
      <c r="Q247" s="1"/>
      <c r="R247" s="1"/>
      <c r="S247" s="1"/>
      <c r="T247" s="2"/>
      <c r="U247" s="2"/>
      <c r="V247" s="1"/>
      <c r="W247" s="1"/>
      <c r="X247" s="1"/>
      <c r="Y247" s="2"/>
      <c r="Z247" s="2"/>
      <c r="AA247" s="1"/>
      <c r="AB247" s="1"/>
      <c r="AC247" s="1"/>
      <c r="AD247" s="2"/>
      <c r="AE247" s="2"/>
      <c r="AF247" s="1"/>
      <c r="AG247" s="1"/>
      <c r="AH247" s="1"/>
      <c r="AI247" s="2"/>
      <c r="AJ247" s="2"/>
      <c r="AK247" s="1"/>
      <c r="AL247" s="1"/>
      <c r="AM247" s="1"/>
      <c r="AN247" s="2"/>
      <c r="AO247" s="2"/>
      <c r="AP247" s="1"/>
      <c r="AQ247" s="1"/>
      <c r="AR247" s="1"/>
      <c r="AS247" s="2"/>
      <c r="AT247" s="2"/>
      <c r="AU247" s="1"/>
      <c r="AV247" s="1"/>
      <c r="AW247" s="1"/>
      <c r="AX247" s="2"/>
      <c r="AY247" s="2"/>
      <c r="AZ247" s="1"/>
      <c r="BA247" s="1"/>
      <c r="BB247" s="1"/>
      <c r="BC247" s="2"/>
      <c r="BD247" s="2"/>
      <c r="BE247" s="1"/>
      <c r="BF247" s="1"/>
      <c r="BG247" s="1"/>
      <c r="BH247" s="2"/>
      <c r="BI247" s="2"/>
      <c r="BJ247" s="1"/>
      <c r="BK247" s="1"/>
      <c r="BL247" s="1"/>
      <c r="BM247" s="2"/>
      <c r="BN247" s="2"/>
      <c r="BO247" s="1"/>
      <c r="BP247" s="1"/>
      <c r="BQ247" s="1"/>
      <c r="BR247" s="2"/>
      <c r="BS247" s="2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1"/>
      <c r="M248" s="1"/>
      <c r="N248" s="1"/>
      <c r="O248" s="2"/>
      <c r="P248" s="2"/>
      <c r="Q248" s="1"/>
      <c r="R248" s="1"/>
      <c r="S248" s="1"/>
      <c r="T248" s="2"/>
      <c r="U248" s="2"/>
      <c r="V248" s="1"/>
      <c r="W248" s="1"/>
      <c r="X248" s="1"/>
      <c r="Y248" s="2"/>
      <c r="Z248" s="2"/>
      <c r="AA248" s="1"/>
      <c r="AB248" s="1"/>
      <c r="AC248" s="1"/>
      <c r="AD248" s="2"/>
      <c r="AE248" s="2"/>
      <c r="AF248" s="1"/>
      <c r="AG248" s="1"/>
      <c r="AH248" s="1"/>
      <c r="AI248" s="2"/>
      <c r="AJ248" s="2"/>
      <c r="AK248" s="1"/>
      <c r="AL248" s="1"/>
      <c r="AM248" s="1"/>
      <c r="AN248" s="2"/>
      <c r="AO248" s="2"/>
      <c r="AP248" s="1"/>
      <c r="AQ248" s="1"/>
      <c r="AR248" s="1"/>
      <c r="AS248" s="2"/>
      <c r="AT248" s="2"/>
      <c r="AU248" s="1"/>
      <c r="AV248" s="1"/>
      <c r="AW248" s="1"/>
      <c r="AX248" s="2"/>
      <c r="AY248" s="2"/>
      <c r="AZ248" s="1"/>
      <c r="BA248" s="1"/>
      <c r="BB248" s="1"/>
      <c r="BC248" s="2"/>
      <c r="BD248" s="2"/>
      <c r="BE248" s="1"/>
      <c r="BF248" s="1"/>
      <c r="BG248" s="1"/>
      <c r="BH248" s="2"/>
      <c r="BI248" s="2"/>
      <c r="BJ248" s="1"/>
      <c r="BK248" s="1"/>
      <c r="BL248" s="1"/>
      <c r="BM248" s="2"/>
      <c r="BN248" s="2"/>
      <c r="BO248" s="1"/>
      <c r="BP248" s="1"/>
      <c r="BQ248" s="1"/>
      <c r="BR248" s="2"/>
      <c r="BS248" s="2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1"/>
      <c r="M249" s="1"/>
      <c r="N249" s="1"/>
      <c r="O249" s="2"/>
      <c r="P249" s="2"/>
      <c r="Q249" s="1"/>
      <c r="R249" s="1"/>
      <c r="S249" s="1"/>
      <c r="T249" s="2"/>
      <c r="U249" s="2"/>
      <c r="V249" s="1"/>
      <c r="W249" s="1"/>
      <c r="X249" s="1"/>
      <c r="Y249" s="2"/>
      <c r="Z249" s="2"/>
      <c r="AA249" s="1"/>
      <c r="AB249" s="1"/>
      <c r="AC249" s="1"/>
      <c r="AD249" s="2"/>
      <c r="AE249" s="2"/>
      <c r="AF249" s="1"/>
      <c r="AG249" s="1"/>
      <c r="AH249" s="1"/>
      <c r="AI249" s="2"/>
      <c r="AJ249" s="2"/>
      <c r="AK249" s="1"/>
      <c r="AL249" s="1"/>
      <c r="AM249" s="1"/>
      <c r="AN249" s="2"/>
      <c r="AO249" s="2"/>
      <c r="AP249" s="1"/>
      <c r="AQ249" s="1"/>
      <c r="AR249" s="1"/>
      <c r="AS249" s="2"/>
      <c r="AT249" s="2"/>
      <c r="AU249" s="1"/>
      <c r="AV249" s="1"/>
      <c r="AW249" s="1"/>
      <c r="AX249" s="2"/>
      <c r="AY249" s="2"/>
      <c r="AZ249" s="1"/>
      <c r="BA249" s="1"/>
      <c r="BB249" s="1"/>
      <c r="BC249" s="2"/>
      <c r="BD249" s="2"/>
      <c r="BE249" s="1"/>
      <c r="BF249" s="1"/>
      <c r="BG249" s="1"/>
      <c r="BH249" s="2"/>
      <c r="BI249" s="2"/>
      <c r="BJ249" s="1"/>
      <c r="BK249" s="1"/>
      <c r="BL249" s="1"/>
      <c r="BM249" s="2"/>
      <c r="BN249" s="2"/>
      <c r="BO249" s="1"/>
      <c r="BP249" s="1"/>
      <c r="BQ249" s="1"/>
      <c r="BR249" s="2"/>
      <c r="BS249" s="2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1"/>
      <c r="M250" s="1"/>
      <c r="N250" s="1"/>
      <c r="O250" s="2"/>
      <c r="P250" s="2"/>
      <c r="Q250" s="1"/>
      <c r="R250" s="1"/>
      <c r="S250" s="1"/>
      <c r="T250" s="2"/>
      <c r="U250" s="2"/>
      <c r="V250" s="1"/>
      <c r="W250" s="1"/>
      <c r="X250" s="1"/>
      <c r="Y250" s="2"/>
      <c r="Z250" s="2"/>
      <c r="AA250" s="1"/>
      <c r="AB250" s="1"/>
      <c r="AC250" s="1"/>
      <c r="AD250" s="2"/>
      <c r="AE250" s="2"/>
      <c r="AF250" s="1"/>
      <c r="AG250" s="1"/>
      <c r="AH250" s="1"/>
      <c r="AI250" s="2"/>
      <c r="AJ250" s="2"/>
      <c r="AK250" s="1"/>
      <c r="AL250" s="1"/>
      <c r="AM250" s="1"/>
      <c r="AN250" s="2"/>
      <c r="AO250" s="2"/>
      <c r="AP250" s="1"/>
      <c r="AQ250" s="1"/>
      <c r="AR250" s="1"/>
      <c r="AS250" s="2"/>
      <c r="AT250" s="2"/>
      <c r="AU250" s="1"/>
      <c r="AV250" s="1"/>
      <c r="AW250" s="1"/>
      <c r="AX250" s="2"/>
      <c r="AY250" s="2"/>
      <c r="AZ250" s="1"/>
      <c r="BA250" s="1"/>
      <c r="BB250" s="1"/>
      <c r="BC250" s="2"/>
      <c r="BD250" s="2"/>
      <c r="BE250" s="1"/>
      <c r="BF250" s="1"/>
      <c r="BG250" s="1"/>
      <c r="BH250" s="2"/>
      <c r="BI250" s="2"/>
      <c r="BJ250" s="1"/>
      <c r="BK250" s="1"/>
      <c r="BL250" s="1"/>
      <c r="BM250" s="2"/>
      <c r="BN250" s="2"/>
      <c r="BO250" s="1"/>
      <c r="BP250" s="1"/>
      <c r="BQ250" s="1"/>
      <c r="BR250" s="2"/>
      <c r="BS250" s="2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1"/>
      <c r="M251" s="1"/>
      <c r="N251" s="1"/>
      <c r="O251" s="2"/>
      <c r="P251" s="2"/>
      <c r="Q251" s="1"/>
      <c r="R251" s="1"/>
      <c r="S251" s="1"/>
      <c r="T251" s="2"/>
      <c r="U251" s="2"/>
      <c r="V251" s="1"/>
      <c r="W251" s="1"/>
      <c r="X251" s="1"/>
      <c r="Y251" s="2"/>
      <c r="Z251" s="2"/>
      <c r="AA251" s="1"/>
      <c r="AB251" s="1"/>
      <c r="AC251" s="1"/>
      <c r="AD251" s="2"/>
      <c r="AE251" s="2"/>
      <c r="AF251" s="1"/>
      <c r="AG251" s="1"/>
      <c r="AH251" s="1"/>
      <c r="AI251" s="2"/>
      <c r="AJ251" s="2"/>
      <c r="AK251" s="1"/>
      <c r="AL251" s="1"/>
      <c r="AM251" s="1"/>
      <c r="AN251" s="2"/>
      <c r="AO251" s="2"/>
      <c r="AP251" s="1"/>
      <c r="AQ251" s="1"/>
      <c r="AR251" s="1"/>
      <c r="AS251" s="2"/>
      <c r="AT251" s="2"/>
      <c r="AU251" s="1"/>
      <c r="AV251" s="1"/>
      <c r="AW251" s="1"/>
      <c r="AX251" s="2"/>
      <c r="AY251" s="2"/>
      <c r="AZ251" s="1"/>
      <c r="BA251" s="1"/>
      <c r="BB251" s="1"/>
      <c r="BC251" s="2"/>
      <c r="BD251" s="2"/>
      <c r="BE251" s="1"/>
      <c r="BF251" s="1"/>
      <c r="BG251" s="1"/>
      <c r="BH251" s="2"/>
      <c r="BI251" s="2"/>
      <c r="BJ251" s="1"/>
      <c r="BK251" s="1"/>
      <c r="BL251" s="1"/>
      <c r="BM251" s="2"/>
      <c r="BN251" s="2"/>
      <c r="BO251" s="1"/>
      <c r="BP251" s="1"/>
      <c r="BQ251" s="1"/>
      <c r="BR251" s="2"/>
      <c r="BS251" s="2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1"/>
      <c r="M252" s="1"/>
      <c r="N252" s="1"/>
      <c r="O252" s="2"/>
      <c r="P252" s="2"/>
      <c r="Q252" s="1"/>
      <c r="R252" s="1"/>
      <c r="S252" s="1"/>
      <c r="T252" s="2"/>
      <c r="U252" s="2"/>
      <c r="V252" s="1"/>
      <c r="W252" s="1"/>
      <c r="X252" s="1"/>
      <c r="Y252" s="2"/>
      <c r="Z252" s="2"/>
      <c r="AA252" s="1"/>
      <c r="AB252" s="1"/>
      <c r="AC252" s="1"/>
      <c r="AD252" s="2"/>
      <c r="AE252" s="2"/>
      <c r="AF252" s="1"/>
      <c r="AG252" s="1"/>
      <c r="AH252" s="1"/>
      <c r="AI252" s="2"/>
      <c r="AJ252" s="2"/>
      <c r="AK252" s="1"/>
      <c r="AL252" s="1"/>
      <c r="AM252" s="1"/>
      <c r="AN252" s="2"/>
      <c r="AO252" s="2"/>
      <c r="AP252" s="1"/>
      <c r="AQ252" s="1"/>
      <c r="AR252" s="1"/>
      <c r="AS252" s="2"/>
      <c r="AT252" s="2"/>
      <c r="AU252" s="1"/>
      <c r="AV252" s="1"/>
      <c r="AW252" s="1"/>
      <c r="AX252" s="2"/>
      <c r="AY252" s="2"/>
      <c r="AZ252" s="1"/>
      <c r="BA252" s="1"/>
      <c r="BB252" s="1"/>
      <c r="BC252" s="2"/>
      <c r="BD252" s="2"/>
      <c r="BE252" s="1"/>
      <c r="BF252" s="1"/>
      <c r="BG252" s="1"/>
      <c r="BH252" s="2"/>
      <c r="BI252" s="2"/>
      <c r="BJ252" s="1"/>
      <c r="BK252" s="1"/>
      <c r="BL252" s="1"/>
      <c r="BM252" s="2"/>
      <c r="BN252" s="2"/>
      <c r="BO252" s="1"/>
      <c r="BP252" s="1"/>
      <c r="BQ252" s="1"/>
      <c r="BR252" s="2"/>
      <c r="BS252" s="2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1"/>
      <c r="M253" s="1"/>
      <c r="N253" s="1"/>
      <c r="O253" s="2"/>
      <c r="P253" s="2"/>
      <c r="Q253" s="1"/>
      <c r="R253" s="1"/>
      <c r="S253" s="1"/>
      <c r="T253" s="2"/>
      <c r="U253" s="2"/>
      <c r="V253" s="1"/>
      <c r="W253" s="1"/>
      <c r="X253" s="1"/>
      <c r="Y253" s="2"/>
      <c r="Z253" s="2"/>
      <c r="AA253" s="1"/>
      <c r="AB253" s="1"/>
      <c r="AC253" s="1"/>
      <c r="AD253" s="2"/>
      <c r="AE253" s="2"/>
      <c r="AF253" s="1"/>
      <c r="AG253" s="1"/>
      <c r="AH253" s="1"/>
      <c r="AI253" s="2"/>
      <c r="AJ253" s="2"/>
      <c r="AK253" s="1"/>
      <c r="AL253" s="1"/>
      <c r="AM253" s="1"/>
      <c r="AN253" s="2"/>
      <c r="AO253" s="2"/>
      <c r="AP253" s="1"/>
      <c r="AQ253" s="1"/>
      <c r="AR253" s="1"/>
      <c r="AS253" s="2"/>
      <c r="AT253" s="2"/>
      <c r="AU253" s="1"/>
      <c r="AV253" s="1"/>
      <c r="AW253" s="1"/>
      <c r="AX253" s="2"/>
      <c r="AY253" s="2"/>
      <c r="AZ253" s="1"/>
      <c r="BA253" s="1"/>
      <c r="BB253" s="1"/>
      <c r="BC253" s="2"/>
      <c r="BD253" s="2"/>
      <c r="BE253" s="1"/>
      <c r="BF253" s="1"/>
      <c r="BG253" s="1"/>
      <c r="BH253" s="2"/>
      <c r="BI253" s="2"/>
      <c r="BJ253" s="1"/>
      <c r="BK253" s="1"/>
      <c r="BL253" s="1"/>
      <c r="BM253" s="2"/>
      <c r="BN253" s="2"/>
      <c r="BO253" s="1"/>
      <c r="BP253" s="1"/>
      <c r="BQ253" s="1"/>
      <c r="BR253" s="2"/>
      <c r="BS253" s="2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1"/>
      <c r="M254" s="1"/>
      <c r="N254" s="1"/>
      <c r="O254" s="2"/>
      <c r="P254" s="2"/>
      <c r="Q254" s="1"/>
      <c r="R254" s="1"/>
      <c r="S254" s="1"/>
      <c r="T254" s="2"/>
      <c r="U254" s="2"/>
      <c r="V254" s="1"/>
      <c r="W254" s="1"/>
      <c r="X254" s="1"/>
      <c r="Y254" s="2"/>
      <c r="Z254" s="2"/>
      <c r="AA254" s="1"/>
      <c r="AB254" s="1"/>
      <c r="AC254" s="1"/>
      <c r="AD254" s="2"/>
      <c r="AE254" s="2"/>
      <c r="AF254" s="1"/>
      <c r="AG254" s="1"/>
      <c r="AH254" s="1"/>
      <c r="AI254" s="2"/>
      <c r="AJ254" s="2"/>
      <c r="AK254" s="1"/>
      <c r="AL254" s="1"/>
      <c r="AM254" s="1"/>
      <c r="AN254" s="2"/>
      <c r="AO254" s="2"/>
      <c r="AP254" s="1"/>
      <c r="AQ254" s="1"/>
      <c r="AR254" s="1"/>
      <c r="AS254" s="2"/>
      <c r="AT254" s="2"/>
      <c r="AU254" s="1"/>
      <c r="AV254" s="1"/>
      <c r="AW254" s="1"/>
      <c r="AX254" s="2"/>
      <c r="AY254" s="2"/>
      <c r="AZ254" s="1"/>
      <c r="BA254" s="1"/>
      <c r="BB254" s="1"/>
      <c r="BC254" s="2"/>
      <c r="BD254" s="2"/>
      <c r="BE254" s="1"/>
      <c r="BF254" s="1"/>
      <c r="BG254" s="1"/>
      <c r="BH254" s="2"/>
      <c r="BI254" s="2"/>
      <c r="BJ254" s="1"/>
      <c r="BK254" s="1"/>
      <c r="BL254" s="1"/>
      <c r="BM254" s="2"/>
      <c r="BN254" s="2"/>
      <c r="BO254" s="1"/>
      <c r="BP254" s="1"/>
      <c r="BQ254" s="1"/>
      <c r="BR254" s="2"/>
      <c r="BS254" s="2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1"/>
      <c r="M255" s="1"/>
      <c r="N255" s="1"/>
      <c r="O255" s="2"/>
      <c r="P255" s="2"/>
      <c r="Q255" s="1"/>
      <c r="R255" s="1"/>
      <c r="S255" s="1"/>
      <c r="T255" s="2"/>
      <c r="U255" s="2"/>
      <c r="V255" s="1"/>
      <c r="W255" s="1"/>
      <c r="X255" s="1"/>
      <c r="Y255" s="2"/>
      <c r="Z255" s="2"/>
      <c r="AA255" s="1"/>
      <c r="AB255" s="1"/>
      <c r="AC255" s="1"/>
      <c r="AD255" s="2"/>
      <c r="AE255" s="2"/>
      <c r="AF255" s="1"/>
      <c r="AG255" s="1"/>
      <c r="AH255" s="1"/>
      <c r="AI255" s="2"/>
      <c r="AJ255" s="2"/>
      <c r="AK255" s="1"/>
      <c r="AL255" s="1"/>
      <c r="AM255" s="1"/>
      <c r="AN255" s="2"/>
      <c r="AO255" s="2"/>
      <c r="AP255" s="1"/>
      <c r="AQ255" s="1"/>
      <c r="AR255" s="1"/>
      <c r="AS255" s="2"/>
      <c r="AT255" s="2"/>
      <c r="AU255" s="1"/>
      <c r="AV255" s="1"/>
      <c r="AW255" s="1"/>
      <c r="AX255" s="2"/>
      <c r="AY255" s="2"/>
      <c r="AZ255" s="1"/>
      <c r="BA255" s="1"/>
      <c r="BB255" s="1"/>
      <c r="BC255" s="2"/>
      <c r="BD255" s="2"/>
      <c r="BE255" s="1"/>
      <c r="BF255" s="1"/>
      <c r="BG255" s="1"/>
      <c r="BH255" s="2"/>
      <c r="BI255" s="2"/>
      <c r="BJ255" s="1"/>
      <c r="BK255" s="1"/>
      <c r="BL255" s="1"/>
      <c r="BM255" s="2"/>
      <c r="BN255" s="2"/>
      <c r="BO255" s="1"/>
      <c r="BP255" s="1"/>
      <c r="BQ255" s="1"/>
      <c r="BR255" s="2"/>
      <c r="BS255" s="2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1"/>
      <c r="M256" s="1"/>
      <c r="N256" s="1"/>
      <c r="O256" s="2"/>
      <c r="P256" s="2"/>
      <c r="Q256" s="1"/>
      <c r="R256" s="1"/>
      <c r="S256" s="1"/>
      <c r="T256" s="2"/>
      <c r="U256" s="2"/>
      <c r="V256" s="1"/>
      <c r="W256" s="1"/>
      <c r="X256" s="1"/>
      <c r="Y256" s="2"/>
      <c r="Z256" s="2"/>
      <c r="AA256" s="1"/>
      <c r="AB256" s="1"/>
      <c r="AC256" s="1"/>
      <c r="AD256" s="2"/>
      <c r="AE256" s="2"/>
      <c r="AF256" s="1"/>
      <c r="AG256" s="1"/>
      <c r="AH256" s="1"/>
      <c r="AI256" s="2"/>
      <c r="AJ256" s="2"/>
      <c r="AK256" s="1"/>
      <c r="AL256" s="1"/>
      <c r="AM256" s="1"/>
      <c r="AN256" s="2"/>
      <c r="AO256" s="2"/>
      <c r="AP256" s="1"/>
      <c r="AQ256" s="1"/>
      <c r="AR256" s="1"/>
      <c r="AS256" s="2"/>
      <c r="AT256" s="2"/>
      <c r="AU256" s="1"/>
      <c r="AV256" s="1"/>
      <c r="AW256" s="1"/>
      <c r="AX256" s="2"/>
      <c r="AY256" s="2"/>
      <c r="AZ256" s="1"/>
      <c r="BA256" s="1"/>
      <c r="BB256" s="1"/>
      <c r="BC256" s="2"/>
      <c r="BD256" s="2"/>
      <c r="BE256" s="1"/>
      <c r="BF256" s="1"/>
      <c r="BG256" s="1"/>
      <c r="BH256" s="2"/>
      <c r="BI256" s="2"/>
      <c r="BJ256" s="1"/>
      <c r="BK256" s="1"/>
      <c r="BL256" s="1"/>
      <c r="BM256" s="2"/>
      <c r="BN256" s="2"/>
      <c r="BO256" s="1"/>
      <c r="BP256" s="1"/>
      <c r="BQ256" s="1"/>
      <c r="BR256" s="2"/>
      <c r="BS256" s="2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1"/>
      <c r="M257" s="1"/>
      <c r="N257" s="1"/>
      <c r="O257" s="2"/>
      <c r="P257" s="2"/>
      <c r="Q257" s="1"/>
      <c r="R257" s="1"/>
      <c r="S257" s="1"/>
      <c r="T257" s="2"/>
      <c r="U257" s="2"/>
      <c r="V257" s="1"/>
      <c r="W257" s="1"/>
      <c r="X257" s="1"/>
      <c r="Y257" s="2"/>
      <c r="Z257" s="2"/>
      <c r="AA257" s="1"/>
      <c r="AB257" s="1"/>
      <c r="AC257" s="1"/>
      <c r="AD257" s="2"/>
      <c r="AE257" s="2"/>
      <c r="AF257" s="1"/>
      <c r="AG257" s="1"/>
      <c r="AH257" s="1"/>
      <c r="AI257" s="2"/>
      <c r="AJ257" s="2"/>
      <c r="AK257" s="1"/>
      <c r="AL257" s="1"/>
      <c r="AM257" s="1"/>
      <c r="AN257" s="2"/>
      <c r="AO257" s="2"/>
      <c r="AP257" s="1"/>
      <c r="AQ257" s="1"/>
      <c r="AR257" s="1"/>
      <c r="AS257" s="2"/>
      <c r="AT257" s="2"/>
      <c r="AU257" s="1"/>
      <c r="AV257" s="1"/>
      <c r="AW257" s="1"/>
      <c r="AX257" s="2"/>
      <c r="AY257" s="2"/>
      <c r="AZ257" s="1"/>
      <c r="BA257" s="1"/>
      <c r="BB257" s="1"/>
      <c r="BC257" s="2"/>
      <c r="BD257" s="2"/>
      <c r="BE257" s="1"/>
      <c r="BF257" s="1"/>
      <c r="BG257" s="1"/>
      <c r="BH257" s="2"/>
      <c r="BI257" s="2"/>
      <c r="BJ257" s="1"/>
      <c r="BK257" s="1"/>
      <c r="BL257" s="1"/>
      <c r="BM257" s="2"/>
      <c r="BN257" s="2"/>
      <c r="BO257" s="1"/>
      <c r="BP257" s="1"/>
      <c r="BQ257" s="1"/>
      <c r="BR257" s="2"/>
      <c r="BS257" s="2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1"/>
      <c r="M258" s="1"/>
      <c r="N258" s="1"/>
      <c r="O258" s="2"/>
      <c r="P258" s="2"/>
      <c r="Q258" s="1"/>
      <c r="R258" s="1"/>
      <c r="S258" s="1"/>
      <c r="T258" s="2"/>
      <c r="U258" s="2"/>
      <c r="V258" s="1"/>
      <c r="W258" s="1"/>
      <c r="X258" s="1"/>
      <c r="Y258" s="2"/>
      <c r="Z258" s="2"/>
      <c r="AA258" s="1"/>
      <c r="AB258" s="1"/>
      <c r="AC258" s="1"/>
      <c r="AD258" s="2"/>
      <c r="AE258" s="2"/>
      <c r="AF258" s="1"/>
      <c r="AG258" s="1"/>
      <c r="AH258" s="1"/>
      <c r="AI258" s="2"/>
      <c r="AJ258" s="2"/>
      <c r="AK258" s="1"/>
      <c r="AL258" s="1"/>
      <c r="AM258" s="1"/>
      <c r="AN258" s="2"/>
      <c r="AO258" s="2"/>
      <c r="AP258" s="1"/>
      <c r="AQ258" s="1"/>
      <c r="AR258" s="1"/>
      <c r="AS258" s="2"/>
      <c r="AT258" s="2"/>
      <c r="AU258" s="1"/>
      <c r="AV258" s="1"/>
      <c r="AW258" s="1"/>
      <c r="AX258" s="2"/>
      <c r="AY258" s="2"/>
      <c r="AZ258" s="1"/>
      <c r="BA258" s="1"/>
      <c r="BB258" s="1"/>
      <c r="BC258" s="2"/>
      <c r="BD258" s="2"/>
      <c r="BE258" s="1"/>
      <c r="BF258" s="1"/>
      <c r="BG258" s="1"/>
      <c r="BH258" s="2"/>
      <c r="BI258" s="2"/>
      <c r="BJ258" s="1"/>
      <c r="BK258" s="1"/>
      <c r="BL258" s="1"/>
      <c r="BM258" s="2"/>
      <c r="BN258" s="2"/>
      <c r="BO258" s="1"/>
      <c r="BP258" s="1"/>
      <c r="BQ258" s="1"/>
      <c r="BR258" s="2"/>
      <c r="BS258" s="2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1"/>
      <c r="M259" s="1"/>
      <c r="N259" s="1"/>
      <c r="O259" s="2"/>
      <c r="P259" s="2"/>
      <c r="Q259" s="1"/>
      <c r="R259" s="1"/>
      <c r="S259" s="1"/>
      <c r="T259" s="2"/>
      <c r="U259" s="2"/>
      <c r="V259" s="1"/>
      <c r="W259" s="1"/>
      <c r="X259" s="1"/>
      <c r="Y259" s="2"/>
      <c r="Z259" s="2"/>
      <c r="AA259" s="1"/>
      <c r="AB259" s="1"/>
      <c r="AC259" s="1"/>
      <c r="AD259" s="2"/>
      <c r="AE259" s="2"/>
      <c r="AF259" s="1"/>
      <c r="AG259" s="1"/>
      <c r="AH259" s="1"/>
      <c r="AI259" s="2"/>
      <c r="AJ259" s="2"/>
      <c r="AK259" s="1"/>
      <c r="AL259" s="1"/>
      <c r="AM259" s="1"/>
      <c r="AN259" s="2"/>
      <c r="AO259" s="2"/>
      <c r="AP259" s="1"/>
      <c r="AQ259" s="1"/>
      <c r="AR259" s="1"/>
      <c r="AS259" s="2"/>
      <c r="AT259" s="2"/>
      <c r="AU259" s="1"/>
      <c r="AV259" s="1"/>
      <c r="AW259" s="1"/>
      <c r="AX259" s="2"/>
      <c r="AY259" s="2"/>
      <c r="AZ259" s="1"/>
      <c r="BA259" s="1"/>
      <c r="BB259" s="1"/>
      <c r="BC259" s="2"/>
      <c r="BD259" s="2"/>
      <c r="BE259" s="1"/>
      <c r="BF259" s="1"/>
      <c r="BG259" s="1"/>
      <c r="BH259" s="2"/>
      <c r="BI259" s="2"/>
      <c r="BJ259" s="1"/>
      <c r="BK259" s="1"/>
      <c r="BL259" s="1"/>
      <c r="BM259" s="2"/>
      <c r="BN259" s="2"/>
      <c r="BO259" s="1"/>
      <c r="BP259" s="1"/>
      <c r="BQ259" s="1"/>
      <c r="BR259" s="2"/>
      <c r="BS259" s="2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1"/>
      <c r="M260" s="1"/>
      <c r="N260" s="1"/>
      <c r="O260" s="2"/>
      <c r="P260" s="2"/>
      <c r="Q260" s="1"/>
      <c r="R260" s="1"/>
      <c r="S260" s="1"/>
      <c r="T260" s="2"/>
      <c r="U260" s="2"/>
      <c r="V260" s="1"/>
      <c r="W260" s="1"/>
      <c r="X260" s="1"/>
      <c r="Y260" s="2"/>
      <c r="Z260" s="2"/>
      <c r="AA260" s="1"/>
      <c r="AB260" s="1"/>
      <c r="AC260" s="1"/>
      <c r="AD260" s="2"/>
      <c r="AE260" s="2"/>
      <c r="AF260" s="1"/>
      <c r="AG260" s="1"/>
      <c r="AH260" s="1"/>
      <c r="AI260" s="2"/>
      <c r="AJ260" s="2"/>
      <c r="AK260" s="1"/>
      <c r="AL260" s="1"/>
      <c r="AM260" s="1"/>
      <c r="AN260" s="2"/>
      <c r="AO260" s="2"/>
      <c r="AP260" s="1"/>
      <c r="AQ260" s="1"/>
      <c r="AR260" s="1"/>
      <c r="AS260" s="2"/>
      <c r="AT260" s="2"/>
      <c r="AU260" s="1"/>
      <c r="AV260" s="1"/>
      <c r="AW260" s="1"/>
      <c r="AX260" s="2"/>
      <c r="AY260" s="2"/>
      <c r="AZ260" s="1"/>
      <c r="BA260" s="1"/>
      <c r="BB260" s="1"/>
      <c r="BC260" s="2"/>
      <c r="BD260" s="2"/>
      <c r="BE260" s="1"/>
      <c r="BF260" s="1"/>
      <c r="BG260" s="1"/>
      <c r="BH260" s="2"/>
      <c r="BI260" s="2"/>
      <c r="BJ260" s="1"/>
      <c r="BK260" s="1"/>
      <c r="BL260" s="1"/>
      <c r="BM260" s="2"/>
      <c r="BN260" s="2"/>
      <c r="BO260" s="1"/>
      <c r="BP260" s="1"/>
      <c r="BQ260" s="1"/>
      <c r="BR260" s="2"/>
      <c r="BS260" s="2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1"/>
      <c r="M261" s="1"/>
      <c r="N261" s="1"/>
      <c r="O261" s="2"/>
      <c r="P261" s="2"/>
      <c r="Q261" s="1"/>
      <c r="R261" s="1"/>
      <c r="S261" s="1"/>
      <c r="T261" s="2"/>
      <c r="U261" s="2"/>
      <c r="V261" s="1"/>
      <c r="W261" s="1"/>
      <c r="X261" s="1"/>
      <c r="Y261" s="2"/>
      <c r="Z261" s="2"/>
      <c r="AA261" s="1"/>
      <c r="AB261" s="1"/>
      <c r="AC261" s="1"/>
      <c r="AD261" s="2"/>
      <c r="AE261" s="2"/>
      <c r="AF261" s="1"/>
      <c r="AG261" s="1"/>
      <c r="AH261" s="1"/>
      <c r="AI261" s="2"/>
      <c r="AJ261" s="2"/>
      <c r="AK261" s="1"/>
      <c r="AL261" s="1"/>
      <c r="AM261" s="1"/>
      <c r="AN261" s="2"/>
      <c r="AO261" s="2"/>
      <c r="AP261" s="1"/>
      <c r="AQ261" s="1"/>
      <c r="AR261" s="1"/>
      <c r="AS261" s="2"/>
      <c r="AT261" s="2"/>
      <c r="AU261" s="1"/>
      <c r="AV261" s="1"/>
      <c r="AW261" s="1"/>
      <c r="AX261" s="2"/>
      <c r="AY261" s="2"/>
      <c r="AZ261" s="1"/>
      <c r="BA261" s="1"/>
      <c r="BB261" s="1"/>
      <c r="BC261" s="2"/>
      <c r="BD261" s="2"/>
      <c r="BE261" s="1"/>
      <c r="BF261" s="1"/>
      <c r="BG261" s="1"/>
      <c r="BH261" s="2"/>
      <c r="BI261" s="2"/>
      <c r="BJ261" s="1"/>
      <c r="BK261" s="1"/>
      <c r="BL261" s="1"/>
      <c r="BM261" s="2"/>
      <c r="BN261" s="2"/>
      <c r="BO261" s="1"/>
      <c r="BP261" s="1"/>
      <c r="BQ261" s="1"/>
      <c r="BR261" s="2"/>
      <c r="BS261" s="2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1"/>
      <c r="M262" s="1"/>
      <c r="N262" s="1"/>
      <c r="O262" s="2"/>
      <c r="P262" s="2"/>
      <c r="Q262" s="1"/>
      <c r="R262" s="1"/>
      <c r="S262" s="1"/>
      <c r="T262" s="2"/>
      <c r="U262" s="2"/>
      <c r="V262" s="1"/>
      <c r="W262" s="1"/>
      <c r="X262" s="1"/>
      <c r="Y262" s="2"/>
      <c r="Z262" s="2"/>
      <c r="AA262" s="1"/>
      <c r="AB262" s="1"/>
      <c r="AC262" s="1"/>
      <c r="AD262" s="2"/>
      <c r="AE262" s="2"/>
      <c r="AF262" s="1"/>
      <c r="AG262" s="1"/>
      <c r="AH262" s="1"/>
      <c r="AI262" s="2"/>
      <c r="AJ262" s="2"/>
      <c r="AK262" s="1"/>
      <c r="AL262" s="1"/>
      <c r="AM262" s="1"/>
      <c r="AN262" s="2"/>
      <c r="AO262" s="2"/>
      <c r="AP262" s="1"/>
      <c r="AQ262" s="1"/>
      <c r="AR262" s="1"/>
      <c r="AS262" s="2"/>
      <c r="AT262" s="2"/>
      <c r="AU262" s="1"/>
      <c r="AV262" s="1"/>
      <c r="AW262" s="1"/>
      <c r="AX262" s="2"/>
      <c r="AY262" s="2"/>
      <c r="AZ262" s="1"/>
      <c r="BA262" s="1"/>
      <c r="BB262" s="1"/>
      <c r="BC262" s="2"/>
      <c r="BD262" s="2"/>
      <c r="BE262" s="1"/>
      <c r="BF262" s="1"/>
      <c r="BG262" s="1"/>
      <c r="BH262" s="2"/>
      <c r="BI262" s="2"/>
      <c r="BJ262" s="1"/>
      <c r="BK262" s="1"/>
      <c r="BL262" s="1"/>
      <c r="BM262" s="2"/>
      <c r="BN262" s="2"/>
      <c r="BO262" s="1"/>
      <c r="BP262" s="1"/>
      <c r="BQ262" s="1"/>
      <c r="BR262" s="2"/>
      <c r="BS262" s="2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1"/>
      <c r="M263" s="1"/>
      <c r="N263" s="1"/>
      <c r="O263" s="2"/>
      <c r="P263" s="2"/>
      <c r="Q263" s="1"/>
      <c r="R263" s="1"/>
      <c r="S263" s="1"/>
      <c r="T263" s="2"/>
      <c r="U263" s="2"/>
      <c r="V263" s="1"/>
      <c r="W263" s="1"/>
      <c r="X263" s="1"/>
      <c r="Y263" s="2"/>
      <c r="Z263" s="2"/>
      <c r="AA263" s="1"/>
      <c r="AB263" s="1"/>
      <c r="AC263" s="1"/>
      <c r="AD263" s="2"/>
      <c r="AE263" s="2"/>
      <c r="AF263" s="1"/>
      <c r="AG263" s="1"/>
      <c r="AH263" s="1"/>
      <c r="AI263" s="2"/>
      <c r="AJ263" s="2"/>
      <c r="AK263" s="1"/>
      <c r="AL263" s="1"/>
      <c r="AM263" s="1"/>
      <c r="AN263" s="2"/>
      <c r="AO263" s="2"/>
      <c r="AP263" s="1"/>
      <c r="AQ263" s="1"/>
      <c r="AR263" s="1"/>
      <c r="AS263" s="2"/>
      <c r="AT263" s="2"/>
      <c r="AU263" s="1"/>
      <c r="AV263" s="1"/>
      <c r="AW263" s="1"/>
      <c r="AX263" s="2"/>
      <c r="AY263" s="2"/>
      <c r="AZ263" s="1"/>
      <c r="BA263" s="1"/>
      <c r="BB263" s="1"/>
      <c r="BC263" s="2"/>
      <c r="BD263" s="2"/>
      <c r="BE263" s="1"/>
      <c r="BF263" s="1"/>
      <c r="BG263" s="1"/>
      <c r="BH263" s="2"/>
      <c r="BI263" s="2"/>
      <c r="BJ263" s="1"/>
      <c r="BK263" s="1"/>
      <c r="BL263" s="1"/>
      <c r="BM263" s="2"/>
      <c r="BN263" s="2"/>
      <c r="BO263" s="1"/>
      <c r="BP263" s="1"/>
      <c r="BQ263" s="1"/>
      <c r="BR263" s="2"/>
      <c r="BS263" s="2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1"/>
      <c r="M264" s="1"/>
      <c r="N264" s="1"/>
      <c r="O264" s="2"/>
      <c r="P264" s="2"/>
      <c r="Q264" s="1"/>
      <c r="R264" s="1"/>
      <c r="S264" s="1"/>
      <c r="T264" s="2"/>
      <c r="U264" s="2"/>
      <c r="V264" s="1"/>
      <c r="W264" s="1"/>
      <c r="X264" s="1"/>
      <c r="Y264" s="2"/>
      <c r="Z264" s="2"/>
      <c r="AA264" s="1"/>
      <c r="AB264" s="1"/>
      <c r="AC264" s="1"/>
      <c r="AD264" s="2"/>
      <c r="AE264" s="2"/>
      <c r="AF264" s="1"/>
      <c r="AG264" s="1"/>
      <c r="AH264" s="1"/>
      <c r="AI264" s="2"/>
      <c r="AJ264" s="2"/>
      <c r="AK264" s="1"/>
      <c r="AL264" s="1"/>
      <c r="AM264" s="1"/>
      <c r="AN264" s="2"/>
      <c r="AO264" s="2"/>
      <c r="AP264" s="1"/>
      <c r="AQ264" s="1"/>
      <c r="AR264" s="1"/>
      <c r="AS264" s="2"/>
      <c r="AT264" s="2"/>
      <c r="AU264" s="1"/>
      <c r="AV264" s="1"/>
      <c r="AW264" s="1"/>
      <c r="AX264" s="2"/>
      <c r="AY264" s="2"/>
      <c r="AZ264" s="1"/>
      <c r="BA264" s="1"/>
      <c r="BB264" s="1"/>
      <c r="BC264" s="2"/>
      <c r="BD264" s="2"/>
      <c r="BE264" s="1"/>
      <c r="BF264" s="1"/>
      <c r="BG264" s="1"/>
      <c r="BH264" s="2"/>
      <c r="BI264" s="2"/>
      <c r="BJ264" s="1"/>
      <c r="BK264" s="1"/>
      <c r="BL264" s="1"/>
      <c r="BM264" s="2"/>
      <c r="BN264" s="2"/>
      <c r="BO264" s="1"/>
      <c r="BP264" s="1"/>
      <c r="BQ264" s="1"/>
      <c r="BR264" s="2"/>
      <c r="BS264" s="2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1"/>
      <c r="M265" s="1"/>
      <c r="N265" s="1"/>
      <c r="O265" s="2"/>
      <c r="P265" s="2"/>
      <c r="Q265" s="1"/>
      <c r="R265" s="1"/>
      <c r="S265" s="1"/>
      <c r="T265" s="2"/>
      <c r="U265" s="2"/>
      <c r="V265" s="1"/>
      <c r="W265" s="1"/>
      <c r="X265" s="1"/>
      <c r="Y265" s="2"/>
      <c r="Z265" s="2"/>
      <c r="AA265" s="1"/>
      <c r="AB265" s="1"/>
      <c r="AC265" s="1"/>
      <c r="AD265" s="2"/>
      <c r="AE265" s="2"/>
      <c r="AF265" s="1"/>
      <c r="AG265" s="1"/>
      <c r="AH265" s="1"/>
      <c r="AI265" s="2"/>
      <c r="AJ265" s="2"/>
      <c r="AK265" s="1"/>
      <c r="AL265" s="1"/>
      <c r="AM265" s="1"/>
      <c r="AN265" s="2"/>
      <c r="AO265" s="2"/>
      <c r="AP265" s="1"/>
      <c r="AQ265" s="1"/>
      <c r="AR265" s="1"/>
      <c r="AS265" s="2"/>
      <c r="AT265" s="2"/>
      <c r="AU265" s="1"/>
      <c r="AV265" s="1"/>
      <c r="AW265" s="1"/>
      <c r="AX265" s="2"/>
      <c r="AY265" s="2"/>
      <c r="AZ265" s="1"/>
      <c r="BA265" s="1"/>
      <c r="BB265" s="1"/>
      <c r="BC265" s="2"/>
      <c r="BD265" s="2"/>
      <c r="BE265" s="1"/>
      <c r="BF265" s="1"/>
      <c r="BG265" s="1"/>
      <c r="BH265" s="2"/>
      <c r="BI265" s="2"/>
      <c r="BJ265" s="1"/>
      <c r="BK265" s="1"/>
      <c r="BL265" s="1"/>
      <c r="BM265" s="2"/>
      <c r="BN265" s="2"/>
      <c r="BO265" s="1"/>
      <c r="BP265" s="1"/>
      <c r="BQ265" s="1"/>
      <c r="BR265" s="2"/>
      <c r="BS265" s="2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1"/>
      <c r="M266" s="1"/>
      <c r="N266" s="1"/>
      <c r="O266" s="2"/>
      <c r="P266" s="2"/>
      <c r="Q266" s="1"/>
      <c r="R266" s="1"/>
      <c r="S266" s="1"/>
      <c r="T266" s="2"/>
      <c r="U266" s="2"/>
      <c r="V266" s="1"/>
      <c r="W266" s="1"/>
      <c r="X266" s="1"/>
      <c r="Y266" s="2"/>
      <c r="Z266" s="2"/>
      <c r="AA266" s="1"/>
      <c r="AB266" s="1"/>
      <c r="AC266" s="1"/>
      <c r="AD266" s="2"/>
      <c r="AE266" s="2"/>
      <c r="AF266" s="1"/>
      <c r="AG266" s="1"/>
      <c r="AH266" s="1"/>
      <c r="AI266" s="2"/>
      <c r="AJ266" s="2"/>
      <c r="AK266" s="1"/>
      <c r="AL266" s="1"/>
      <c r="AM266" s="1"/>
      <c r="AN266" s="2"/>
      <c r="AO266" s="2"/>
      <c r="AP266" s="1"/>
      <c r="AQ266" s="1"/>
      <c r="AR266" s="1"/>
      <c r="AS266" s="2"/>
      <c r="AT266" s="2"/>
      <c r="AU266" s="1"/>
      <c r="AV266" s="1"/>
      <c r="AW266" s="1"/>
      <c r="AX266" s="2"/>
      <c r="AY266" s="2"/>
      <c r="AZ266" s="1"/>
      <c r="BA266" s="1"/>
      <c r="BB266" s="1"/>
      <c r="BC266" s="2"/>
      <c r="BD266" s="2"/>
      <c r="BE266" s="1"/>
      <c r="BF266" s="1"/>
      <c r="BG266" s="1"/>
      <c r="BH266" s="2"/>
      <c r="BI266" s="2"/>
      <c r="BJ266" s="1"/>
      <c r="BK266" s="1"/>
      <c r="BL266" s="1"/>
      <c r="BM266" s="2"/>
      <c r="BN266" s="2"/>
      <c r="BO266" s="1"/>
      <c r="BP266" s="1"/>
      <c r="BQ266" s="1"/>
      <c r="BR266" s="2"/>
      <c r="BS266" s="2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1"/>
      <c r="M267" s="1"/>
      <c r="N267" s="1"/>
      <c r="O267" s="2"/>
      <c r="P267" s="2"/>
      <c r="Q267" s="1"/>
      <c r="R267" s="1"/>
      <c r="S267" s="1"/>
      <c r="T267" s="2"/>
      <c r="U267" s="2"/>
      <c r="V267" s="1"/>
      <c r="W267" s="1"/>
      <c r="X267" s="1"/>
      <c r="Y267" s="2"/>
      <c r="Z267" s="2"/>
      <c r="AA267" s="1"/>
      <c r="AB267" s="1"/>
      <c r="AC267" s="1"/>
      <c r="AD267" s="2"/>
      <c r="AE267" s="2"/>
      <c r="AF267" s="1"/>
      <c r="AG267" s="1"/>
      <c r="AH267" s="1"/>
      <c r="AI267" s="2"/>
      <c r="AJ267" s="2"/>
      <c r="AK267" s="1"/>
      <c r="AL267" s="1"/>
      <c r="AM267" s="1"/>
      <c r="AN267" s="2"/>
      <c r="AO267" s="2"/>
      <c r="AP267" s="1"/>
      <c r="AQ267" s="1"/>
      <c r="AR267" s="1"/>
      <c r="AS267" s="2"/>
      <c r="AT267" s="2"/>
      <c r="AU267" s="1"/>
      <c r="AV267" s="1"/>
      <c r="AW267" s="1"/>
      <c r="AX267" s="2"/>
      <c r="AY267" s="2"/>
      <c r="AZ267" s="1"/>
      <c r="BA267" s="1"/>
      <c r="BB267" s="1"/>
      <c r="BC267" s="2"/>
      <c r="BD267" s="2"/>
      <c r="BE267" s="1"/>
      <c r="BF267" s="1"/>
      <c r="BG267" s="1"/>
      <c r="BH267" s="2"/>
      <c r="BI267" s="2"/>
      <c r="BJ267" s="1"/>
      <c r="BK267" s="1"/>
      <c r="BL267" s="1"/>
      <c r="BM267" s="2"/>
      <c r="BN267" s="2"/>
      <c r="BO267" s="1"/>
      <c r="BP267" s="1"/>
      <c r="BQ267" s="1"/>
      <c r="BR267" s="2"/>
      <c r="BS267" s="2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1"/>
      <c r="M268" s="1"/>
      <c r="N268" s="1"/>
      <c r="O268" s="2"/>
      <c r="P268" s="2"/>
      <c r="Q268" s="1"/>
      <c r="R268" s="1"/>
      <c r="S268" s="1"/>
      <c r="T268" s="2"/>
      <c r="U268" s="2"/>
      <c r="V268" s="1"/>
      <c r="W268" s="1"/>
      <c r="X268" s="1"/>
      <c r="Y268" s="2"/>
      <c r="Z268" s="2"/>
      <c r="AA268" s="1"/>
      <c r="AB268" s="1"/>
      <c r="AC268" s="1"/>
      <c r="AD268" s="2"/>
      <c r="AE268" s="2"/>
      <c r="AF268" s="1"/>
      <c r="AG268" s="1"/>
      <c r="AH268" s="1"/>
      <c r="AI268" s="2"/>
      <c r="AJ268" s="2"/>
      <c r="AK268" s="1"/>
      <c r="AL268" s="1"/>
      <c r="AM268" s="1"/>
      <c r="AN268" s="2"/>
      <c r="AO268" s="2"/>
      <c r="AP268" s="1"/>
      <c r="AQ268" s="1"/>
      <c r="AR268" s="1"/>
      <c r="AS268" s="2"/>
      <c r="AT268" s="2"/>
      <c r="AU268" s="1"/>
      <c r="AV268" s="1"/>
      <c r="AW268" s="1"/>
      <c r="AX268" s="2"/>
      <c r="AY268" s="2"/>
      <c r="AZ268" s="1"/>
      <c r="BA268" s="1"/>
      <c r="BB268" s="1"/>
      <c r="BC268" s="2"/>
      <c r="BD268" s="2"/>
      <c r="BE268" s="1"/>
      <c r="BF268" s="1"/>
      <c r="BG268" s="1"/>
      <c r="BH268" s="2"/>
      <c r="BI268" s="2"/>
      <c r="BJ268" s="1"/>
      <c r="BK268" s="1"/>
      <c r="BL268" s="1"/>
      <c r="BM268" s="2"/>
      <c r="BN268" s="2"/>
      <c r="BO268" s="1"/>
      <c r="BP268" s="1"/>
      <c r="BQ268" s="1"/>
      <c r="BR268" s="2"/>
      <c r="BS268" s="2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1"/>
      <c r="M269" s="1"/>
      <c r="N269" s="1"/>
      <c r="O269" s="2"/>
      <c r="P269" s="2"/>
      <c r="Q269" s="1"/>
      <c r="R269" s="1"/>
      <c r="S269" s="1"/>
      <c r="T269" s="2"/>
      <c r="U269" s="2"/>
      <c r="V269" s="1"/>
      <c r="W269" s="1"/>
      <c r="X269" s="1"/>
      <c r="Y269" s="2"/>
      <c r="Z269" s="2"/>
      <c r="AA269" s="1"/>
      <c r="AB269" s="1"/>
      <c r="AC269" s="1"/>
      <c r="AD269" s="2"/>
      <c r="AE269" s="2"/>
      <c r="AF269" s="1"/>
      <c r="AG269" s="1"/>
      <c r="AH269" s="1"/>
      <c r="AI269" s="2"/>
      <c r="AJ269" s="2"/>
      <c r="AK269" s="1"/>
      <c r="AL269" s="1"/>
      <c r="AM269" s="1"/>
      <c r="AN269" s="2"/>
      <c r="AO269" s="2"/>
      <c r="AP269" s="1"/>
      <c r="AQ269" s="1"/>
      <c r="AR269" s="1"/>
      <c r="AS269" s="2"/>
      <c r="AT269" s="2"/>
      <c r="AU269" s="1"/>
      <c r="AV269" s="1"/>
      <c r="AW269" s="1"/>
      <c r="AX269" s="2"/>
      <c r="AY269" s="2"/>
      <c r="AZ269" s="1"/>
      <c r="BA269" s="1"/>
      <c r="BB269" s="1"/>
      <c r="BC269" s="2"/>
      <c r="BD269" s="2"/>
      <c r="BE269" s="1"/>
      <c r="BF269" s="1"/>
      <c r="BG269" s="1"/>
      <c r="BH269" s="2"/>
      <c r="BI269" s="2"/>
      <c r="BJ269" s="1"/>
      <c r="BK269" s="1"/>
      <c r="BL269" s="1"/>
      <c r="BM269" s="2"/>
      <c r="BN269" s="2"/>
      <c r="BO269" s="1"/>
      <c r="BP269" s="1"/>
      <c r="BQ269" s="1"/>
      <c r="BR269" s="2"/>
      <c r="BS269" s="2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1"/>
      <c r="M270" s="1"/>
      <c r="N270" s="1"/>
      <c r="O270" s="2"/>
      <c r="P270" s="2"/>
      <c r="Q270" s="1"/>
      <c r="R270" s="1"/>
      <c r="S270" s="1"/>
      <c r="T270" s="2"/>
      <c r="U270" s="2"/>
      <c r="V270" s="1"/>
      <c r="W270" s="1"/>
      <c r="X270" s="1"/>
      <c r="Y270" s="2"/>
      <c r="Z270" s="2"/>
      <c r="AA270" s="1"/>
      <c r="AB270" s="1"/>
      <c r="AC270" s="1"/>
      <c r="AD270" s="2"/>
      <c r="AE270" s="2"/>
      <c r="AF270" s="1"/>
      <c r="AG270" s="1"/>
      <c r="AH270" s="1"/>
      <c r="AI270" s="2"/>
      <c r="AJ270" s="2"/>
      <c r="AK270" s="1"/>
      <c r="AL270" s="1"/>
      <c r="AM270" s="1"/>
      <c r="AN270" s="2"/>
      <c r="AO270" s="2"/>
      <c r="AP270" s="1"/>
      <c r="AQ270" s="1"/>
      <c r="AR270" s="1"/>
      <c r="AS270" s="2"/>
      <c r="AT270" s="2"/>
      <c r="AU270" s="1"/>
      <c r="AV270" s="1"/>
      <c r="AW270" s="1"/>
      <c r="AX270" s="2"/>
      <c r="AY270" s="2"/>
      <c r="AZ270" s="1"/>
      <c r="BA270" s="1"/>
      <c r="BB270" s="1"/>
      <c r="BC270" s="2"/>
      <c r="BD270" s="2"/>
      <c r="BE270" s="1"/>
      <c r="BF270" s="1"/>
      <c r="BG270" s="1"/>
      <c r="BH270" s="2"/>
      <c r="BI270" s="2"/>
      <c r="BJ270" s="1"/>
      <c r="BK270" s="1"/>
      <c r="BL270" s="1"/>
      <c r="BM270" s="2"/>
      <c r="BN270" s="2"/>
      <c r="BO270" s="1"/>
      <c r="BP270" s="1"/>
      <c r="BQ270" s="1"/>
      <c r="BR270" s="2"/>
      <c r="BS270" s="2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1"/>
      <c r="M271" s="1"/>
      <c r="N271" s="1"/>
      <c r="O271" s="2"/>
      <c r="P271" s="2"/>
      <c r="Q271" s="1"/>
      <c r="R271" s="1"/>
      <c r="S271" s="1"/>
      <c r="T271" s="2"/>
      <c r="U271" s="2"/>
      <c r="V271" s="1"/>
      <c r="W271" s="1"/>
      <c r="X271" s="1"/>
      <c r="Y271" s="2"/>
      <c r="Z271" s="2"/>
      <c r="AA271" s="1"/>
      <c r="AB271" s="1"/>
      <c r="AC271" s="1"/>
      <c r="AD271" s="2"/>
      <c r="AE271" s="2"/>
      <c r="AF271" s="1"/>
      <c r="AG271" s="1"/>
      <c r="AH271" s="1"/>
      <c r="AI271" s="2"/>
      <c r="AJ271" s="2"/>
      <c r="AK271" s="1"/>
      <c r="AL271" s="1"/>
      <c r="AM271" s="1"/>
      <c r="AN271" s="2"/>
      <c r="AO271" s="2"/>
      <c r="AP271" s="1"/>
      <c r="AQ271" s="1"/>
      <c r="AR271" s="1"/>
      <c r="AS271" s="2"/>
      <c r="AT271" s="2"/>
      <c r="AU271" s="1"/>
      <c r="AV271" s="1"/>
      <c r="AW271" s="1"/>
      <c r="AX271" s="2"/>
      <c r="AY271" s="2"/>
      <c r="AZ271" s="1"/>
      <c r="BA271" s="1"/>
      <c r="BB271" s="1"/>
      <c r="BC271" s="2"/>
      <c r="BD271" s="2"/>
      <c r="BE271" s="1"/>
      <c r="BF271" s="1"/>
      <c r="BG271" s="1"/>
      <c r="BH271" s="2"/>
      <c r="BI271" s="2"/>
      <c r="BJ271" s="1"/>
      <c r="BK271" s="1"/>
      <c r="BL271" s="1"/>
      <c r="BM271" s="2"/>
      <c r="BN271" s="2"/>
      <c r="BO271" s="1"/>
      <c r="BP271" s="1"/>
      <c r="BQ271" s="1"/>
      <c r="BR271" s="2"/>
      <c r="BS271" s="2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1"/>
      <c r="M272" s="1"/>
      <c r="N272" s="1"/>
      <c r="O272" s="2"/>
      <c r="P272" s="2"/>
      <c r="Q272" s="1"/>
      <c r="R272" s="1"/>
      <c r="S272" s="1"/>
      <c r="T272" s="2"/>
      <c r="U272" s="2"/>
      <c r="V272" s="1"/>
      <c r="W272" s="1"/>
      <c r="X272" s="1"/>
      <c r="Y272" s="2"/>
      <c r="Z272" s="2"/>
      <c r="AA272" s="1"/>
      <c r="AB272" s="1"/>
      <c r="AC272" s="1"/>
      <c r="AD272" s="2"/>
      <c r="AE272" s="2"/>
      <c r="AF272" s="1"/>
      <c r="AG272" s="1"/>
      <c r="AH272" s="1"/>
      <c r="AI272" s="2"/>
      <c r="AJ272" s="2"/>
      <c r="AK272" s="1"/>
      <c r="AL272" s="1"/>
      <c r="AM272" s="1"/>
      <c r="AN272" s="2"/>
      <c r="AO272" s="2"/>
      <c r="AP272" s="1"/>
      <c r="AQ272" s="1"/>
      <c r="AR272" s="1"/>
      <c r="AS272" s="2"/>
      <c r="AT272" s="2"/>
      <c r="AU272" s="1"/>
      <c r="AV272" s="1"/>
      <c r="AW272" s="1"/>
      <c r="AX272" s="2"/>
      <c r="AY272" s="2"/>
      <c r="AZ272" s="1"/>
      <c r="BA272" s="1"/>
      <c r="BB272" s="1"/>
      <c r="BC272" s="2"/>
      <c r="BD272" s="2"/>
      <c r="BE272" s="1"/>
      <c r="BF272" s="1"/>
      <c r="BG272" s="1"/>
      <c r="BH272" s="2"/>
      <c r="BI272" s="2"/>
      <c r="BJ272" s="1"/>
      <c r="BK272" s="1"/>
      <c r="BL272" s="1"/>
      <c r="BM272" s="2"/>
      <c r="BN272" s="2"/>
      <c r="BO272" s="1"/>
      <c r="BP272" s="1"/>
      <c r="BQ272" s="1"/>
      <c r="BR272" s="2"/>
      <c r="BS272" s="2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1"/>
      <c r="M273" s="1"/>
      <c r="N273" s="1"/>
      <c r="O273" s="2"/>
      <c r="P273" s="2"/>
      <c r="Q273" s="1"/>
      <c r="R273" s="1"/>
      <c r="S273" s="1"/>
      <c r="T273" s="2"/>
      <c r="U273" s="2"/>
      <c r="V273" s="1"/>
      <c r="W273" s="1"/>
      <c r="X273" s="1"/>
      <c r="Y273" s="2"/>
      <c r="Z273" s="2"/>
      <c r="AA273" s="1"/>
      <c r="AB273" s="1"/>
      <c r="AC273" s="1"/>
      <c r="AD273" s="2"/>
      <c r="AE273" s="2"/>
      <c r="AF273" s="1"/>
      <c r="AG273" s="1"/>
      <c r="AH273" s="1"/>
      <c r="AI273" s="2"/>
      <c r="AJ273" s="2"/>
      <c r="AK273" s="1"/>
      <c r="AL273" s="1"/>
      <c r="AM273" s="1"/>
      <c r="AN273" s="2"/>
      <c r="AO273" s="2"/>
      <c r="AP273" s="1"/>
      <c r="AQ273" s="1"/>
      <c r="AR273" s="1"/>
      <c r="AS273" s="2"/>
      <c r="AT273" s="2"/>
      <c r="AU273" s="1"/>
      <c r="AV273" s="1"/>
      <c r="AW273" s="1"/>
      <c r="AX273" s="2"/>
      <c r="AY273" s="2"/>
      <c r="AZ273" s="1"/>
      <c r="BA273" s="1"/>
      <c r="BB273" s="1"/>
      <c r="BC273" s="2"/>
      <c r="BD273" s="2"/>
      <c r="BE273" s="1"/>
      <c r="BF273" s="1"/>
      <c r="BG273" s="1"/>
      <c r="BH273" s="2"/>
      <c r="BI273" s="2"/>
      <c r="BJ273" s="1"/>
      <c r="BK273" s="1"/>
      <c r="BL273" s="1"/>
      <c r="BM273" s="2"/>
      <c r="BN273" s="2"/>
      <c r="BO273" s="1"/>
      <c r="BP273" s="1"/>
      <c r="BQ273" s="1"/>
      <c r="BR273" s="2"/>
      <c r="BS273" s="2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1"/>
      <c r="M274" s="1"/>
      <c r="N274" s="1"/>
      <c r="O274" s="2"/>
      <c r="P274" s="2"/>
      <c r="Q274" s="1"/>
      <c r="R274" s="1"/>
      <c r="S274" s="1"/>
      <c r="T274" s="2"/>
      <c r="U274" s="2"/>
      <c r="V274" s="1"/>
      <c r="W274" s="1"/>
      <c r="X274" s="1"/>
      <c r="Y274" s="2"/>
      <c r="Z274" s="2"/>
      <c r="AA274" s="1"/>
      <c r="AB274" s="1"/>
      <c r="AC274" s="1"/>
      <c r="AD274" s="2"/>
      <c r="AE274" s="2"/>
      <c r="AF274" s="1"/>
      <c r="AG274" s="1"/>
      <c r="AH274" s="1"/>
      <c r="AI274" s="2"/>
      <c r="AJ274" s="2"/>
      <c r="AK274" s="1"/>
      <c r="AL274" s="1"/>
      <c r="AM274" s="1"/>
      <c r="AN274" s="2"/>
      <c r="AO274" s="2"/>
      <c r="AP274" s="1"/>
      <c r="AQ274" s="1"/>
      <c r="AR274" s="1"/>
      <c r="AS274" s="2"/>
      <c r="AT274" s="2"/>
      <c r="AU274" s="1"/>
      <c r="AV274" s="1"/>
      <c r="AW274" s="1"/>
      <c r="AX274" s="2"/>
      <c r="AY274" s="2"/>
      <c r="AZ274" s="1"/>
      <c r="BA274" s="1"/>
      <c r="BB274" s="1"/>
      <c r="BC274" s="2"/>
      <c r="BD274" s="2"/>
      <c r="BE274" s="1"/>
      <c r="BF274" s="1"/>
      <c r="BG274" s="1"/>
      <c r="BH274" s="2"/>
      <c r="BI274" s="2"/>
      <c r="BJ274" s="1"/>
      <c r="BK274" s="1"/>
      <c r="BL274" s="1"/>
      <c r="BM274" s="2"/>
      <c r="BN274" s="2"/>
      <c r="BO274" s="1"/>
      <c r="BP274" s="1"/>
      <c r="BQ274" s="1"/>
      <c r="BR274" s="2"/>
      <c r="BS274" s="2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1"/>
      <c r="M275" s="1"/>
      <c r="N275" s="1"/>
      <c r="O275" s="2"/>
      <c r="P275" s="2"/>
      <c r="Q275" s="1"/>
      <c r="R275" s="1"/>
      <c r="S275" s="1"/>
      <c r="T275" s="2"/>
      <c r="U275" s="2"/>
      <c r="V275" s="1"/>
      <c r="W275" s="1"/>
      <c r="X275" s="1"/>
      <c r="Y275" s="2"/>
      <c r="Z275" s="2"/>
      <c r="AA275" s="1"/>
      <c r="AB275" s="1"/>
      <c r="AC275" s="1"/>
      <c r="AD275" s="2"/>
      <c r="AE275" s="2"/>
      <c r="AF275" s="1"/>
      <c r="AG275" s="1"/>
      <c r="AH275" s="1"/>
      <c r="AI275" s="2"/>
      <c r="AJ275" s="2"/>
      <c r="AK275" s="1"/>
      <c r="AL275" s="1"/>
      <c r="AM275" s="1"/>
      <c r="AN275" s="2"/>
      <c r="AO275" s="2"/>
      <c r="AP275" s="1"/>
      <c r="AQ275" s="1"/>
      <c r="AR275" s="1"/>
      <c r="AS275" s="2"/>
      <c r="AT275" s="2"/>
      <c r="AU275" s="1"/>
      <c r="AV275" s="1"/>
      <c r="AW275" s="1"/>
      <c r="AX275" s="2"/>
      <c r="AY275" s="2"/>
      <c r="AZ275" s="1"/>
      <c r="BA275" s="1"/>
      <c r="BB275" s="1"/>
      <c r="BC275" s="2"/>
      <c r="BD275" s="2"/>
      <c r="BE275" s="1"/>
      <c r="BF275" s="1"/>
      <c r="BG275" s="1"/>
      <c r="BH275" s="2"/>
      <c r="BI275" s="2"/>
      <c r="BJ275" s="1"/>
      <c r="BK275" s="1"/>
      <c r="BL275" s="1"/>
      <c r="BM275" s="2"/>
      <c r="BN275" s="2"/>
      <c r="BO275" s="1"/>
      <c r="BP275" s="1"/>
      <c r="BQ275" s="1"/>
      <c r="BR275" s="2"/>
      <c r="BS275" s="2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1"/>
      <c r="M276" s="1"/>
      <c r="N276" s="1"/>
      <c r="O276" s="2"/>
      <c r="P276" s="2"/>
      <c r="Q276" s="1"/>
      <c r="R276" s="1"/>
      <c r="S276" s="1"/>
      <c r="T276" s="2"/>
      <c r="U276" s="2"/>
      <c r="V276" s="1"/>
      <c r="W276" s="1"/>
      <c r="X276" s="1"/>
      <c r="Y276" s="2"/>
      <c r="Z276" s="2"/>
      <c r="AA276" s="1"/>
      <c r="AB276" s="1"/>
      <c r="AC276" s="1"/>
      <c r="AD276" s="2"/>
      <c r="AE276" s="2"/>
      <c r="AF276" s="1"/>
      <c r="AG276" s="1"/>
      <c r="AH276" s="1"/>
      <c r="AI276" s="2"/>
      <c r="AJ276" s="2"/>
      <c r="AK276" s="1"/>
      <c r="AL276" s="1"/>
      <c r="AM276" s="1"/>
      <c r="AN276" s="2"/>
      <c r="AO276" s="2"/>
      <c r="AP276" s="1"/>
      <c r="AQ276" s="1"/>
      <c r="AR276" s="1"/>
      <c r="AS276" s="2"/>
      <c r="AT276" s="2"/>
      <c r="AU276" s="1"/>
      <c r="AV276" s="1"/>
      <c r="AW276" s="1"/>
      <c r="AX276" s="2"/>
      <c r="AY276" s="2"/>
      <c r="AZ276" s="1"/>
      <c r="BA276" s="1"/>
      <c r="BB276" s="1"/>
      <c r="BC276" s="2"/>
      <c r="BD276" s="2"/>
      <c r="BE276" s="1"/>
      <c r="BF276" s="1"/>
      <c r="BG276" s="1"/>
      <c r="BH276" s="2"/>
      <c r="BI276" s="2"/>
      <c r="BJ276" s="1"/>
      <c r="BK276" s="1"/>
      <c r="BL276" s="1"/>
      <c r="BM276" s="2"/>
      <c r="BN276" s="2"/>
      <c r="BO276" s="1"/>
      <c r="BP276" s="1"/>
      <c r="BQ276" s="1"/>
      <c r="BR276" s="2"/>
      <c r="BS276" s="2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1"/>
      <c r="M277" s="1"/>
      <c r="N277" s="1"/>
      <c r="O277" s="2"/>
      <c r="P277" s="2"/>
      <c r="Q277" s="1"/>
      <c r="R277" s="1"/>
      <c r="S277" s="1"/>
      <c r="T277" s="2"/>
      <c r="U277" s="2"/>
      <c r="V277" s="1"/>
      <c r="W277" s="1"/>
      <c r="X277" s="1"/>
      <c r="Y277" s="2"/>
      <c r="Z277" s="2"/>
      <c r="AA277" s="1"/>
      <c r="AB277" s="1"/>
      <c r="AC277" s="1"/>
      <c r="AD277" s="2"/>
      <c r="AE277" s="2"/>
      <c r="AF277" s="1"/>
      <c r="AG277" s="1"/>
      <c r="AH277" s="1"/>
      <c r="AI277" s="2"/>
      <c r="AJ277" s="2"/>
      <c r="AK277" s="1"/>
      <c r="AL277" s="1"/>
      <c r="AM277" s="1"/>
      <c r="AN277" s="2"/>
      <c r="AO277" s="2"/>
      <c r="AP277" s="1"/>
      <c r="AQ277" s="1"/>
      <c r="AR277" s="1"/>
      <c r="AS277" s="2"/>
      <c r="AT277" s="2"/>
      <c r="AU277" s="1"/>
      <c r="AV277" s="1"/>
      <c r="AW277" s="1"/>
      <c r="AX277" s="2"/>
      <c r="AY277" s="2"/>
      <c r="AZ277" s="1"/>
      <c r="BA277" s="1"/>
      <c r="BB277" s="1"/>
      <c r="BC277" s="2"/>
      <c r="BD277" s="2"/>
      <c r="BE277" s="1"/>
      <c r="BF277" s="1"/>
      <c r="BG277" s="1"/>
      <c r="BH277" s="2"/>
      <c r="BI277" s="2"/>
      <c r="BJ277" s="1"/>
      <c r="BK277" s="1"/>
      <c r="BL277" s="1"/>
      <c r="BM277" s="2"/>
      <c r="BN277" s="2"/>
      <c r="BO277" s="1"/>
      <c r="BP277" s="1"/>
      <c r="BQ277" s="1"/>
      <c r="BR277" s="2"/>
      <c r="BS277" s="2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1"/>
      <c r="M278" s="1"/>
      <c r="N278" s="1"/>
      <c r="O278" s="2"/>
      <c r="P278" s="2"/>
      <c r="Q278" s="1"/>
      <c r="R278" s="1"/>
      <c r="S278" s="1"/>
      <c r="T278" s="2"/>
      <c r="U278" s="2"/>
      <c r="V278" s="1"/>
      <c r="W278" s="1"/>
      <c r="X278" s="1"/>
      <c r="Y278" s="2"/>
      <c r="Z278" s="2"/>
      <c r="AA278" s="1"/>
      <c r="AB278" s="1"/>
      <c r="AC278" s="1"/>
      <c r="AD278" s="2"/>
      <c r="AE278" s="2"/>
      <c r="AF278" s="1"/>
      <c r="AG278" s="1"/>
      <c r="AH278" s="1"/>
      <c r="AI278" s="2"/>
      <c r="AJ278" s="2"/>
      <c r="AK278" s="1"/>
      <c r="AL278" s="1"/>
      <c r="AM278" s="1"/>
      <c r="AN278" s="2"/>
      <c r="AO278" s="2"/>
      <c r="AP278" s="1"/>
      <c r="AQ278" s="1"/>
      <c r="AR278" s="1"/>
      <c r="AS278" s="2"/>
      <c r="AT278" s="2"/>
      <c r="AU278" s="1"/>
      <c r="AV278" s="1"/>
      <c r="AW278" s="1"/>
      <c r="AX278" s="2"/>
      <c r="AY278" s="2"/>
      <c r="AZ278" s="1"/>
      <c r="BA278" s="1"/>
      <c r="BB278" s="1"/>
      <c r="BC278" s="2"/>
      <c r="BD278" s="2"/>
      <c r="BE278" s="1"/>
      <c r="BF278" s="1"/>
      <c r="BG278" s="1"/>
      <c r="BH278" s="2"/>
      <c r="BI278" s="2"/>
      <c r="BJ278" s="1"/>
      <c r="BK278" s="1"/>
      <c r="BL278" s="1"/>
      <c r="BM278" s="2"/>
      <c r="BN278" s="2"/>
      <c r="BO278" s="1"/>
      <c r="BP278" s="1"/>
      <c r="BQ278" s="1"/>
      <c r="BR278" s="2"/>
      <c r="BS278" s="2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1"/>
      <c r="M279" s="1"/>
      <c r="N279" s="1"/>
      <c r="O279" s="2"/>
      <c r="P279" s="2"/>
      <c r="Q279" s="1"/>
      <c r="R279" s="1"/>
      <c r="S279" s="1"/>
      <c r="T279" s="2"/>
      <c r="U279" s="2"/>
      <c r="V279" s="1"/>
      <c r="W279" s="1"/>
      <c r="X279" s="1"/>
      <c r="Y279" s="2"/>
      <c r="Z279" s="2"/>
      <c r="AA279" s="1"/>
      <c r="AB279" s="1"/>
      <c r="AC279" s="1"/>
      <c r="AD279" s="2"/>
      <c r="AE279" s="2"/>
      <c r="AF279" s="1"/>
      <c r="AG279" s="1"/>
      <c r="AH279" s="1"/>
      <c r="AI279" s="2"/>
      <c r="AJ279" s="2"/>
      <c r="AK279" s="1"/>
      <c r="AL279" s="1"/>
      <c r="AM279" s="1"/>
      <c r="AN279" s="2"/>
      <c r="AO279" s="2"/>
      <c r="AP279" s="1"/>
      <c r="AQ279" s="1"/>
      <c r="AR279" s="1"/>
      <c r="AS279" s="2"/>
      <c r="AT279" s="2"/>
      <c r="AU279" s="1"/>
      <c r="AV279" s="1"/>
      <c r="AW279" s="1"/>
      <c r="AX279" s="2"/>
      <c r="AY279" s="2"/>
      <c r="AZ279" s="1"/>
      <c r="BA279" s="1"/>
      <c r="BB279" s="1"/>
      <c r="BC279" s="2"/>
      <c r="BD279" s="2"/>
      <c r="BE279" s="1"/>
      <c r="BF279" s="1"/>
      <c r="BG279" s="1"/>
      <c r="BH279" s="2"/>
      <c r="BI279" s="2"/>
      <c r="BJ279" s="1"/>
      <c r="BK279" s="1"/>
      <c r="BL279" s="1"/>
      <c r="BM279" s="2"/>
      <c r="BN279" s="2"/>
      <c r="BO279" s="1"/>
      <c r="BP279" s="1"/>
      <c r="BQ279" s="1"/>
      <c r="BR279" s="2"/>
      <c r="BS279" s="2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1"/>
      <c r="M280" s="1"/>
      <c r="N280" s="1"/>
      <c r="O280" s="2"/>
      <c r="P280" s="2"/>
      <c r="Q280" s="1"/>
      <c r="R280" s="1"/>
      <c r="S280" s="1"/>
      <c r="T280" s="2"/>
      <c r="U280" s="2"/>
      <c r="V280" s="1"/>
      <c r="W280" s="1"/>
      <c r="X280" s="1"/>
      <c r="Y280" s="2"/>
      <c r="Z280" s="2"/>
      <c r="AA280" s="1"/>
      <c r="AB280" s="1"/>
      <c r="AC280" s="1"/>
      <c r="AD280" s="2"/>
      <c r="AE280" s="2"/>
      <c r="AF280" s="1"/>
      <c r="AG280" s="1"/>
      <c r="AH280" s="1"/>
      <c r="AI280" s="2"/>
      <c r="AJ280" s="2"/>
      <c r="AK280" s="1"/>
      <c r="AL280" s="1"/>
      <c r="AM280" s="1"/>
      <c r="AN280" s="2"/>
      <c r="AO280" s="2"/>
      <c r="AP280" s="1"/>
      <c r="AQ280" s="1"/>
      <c r="AR280" s="1"/>
      <c r="AS280" s="2"/>
      <c r="AT280" s="2"/>
      <c r="AU280" s="1"/>
      <c r="AV280" s="1"/>
      <c r="AW280" s="1"/>
      <c r="AX280" s="2"/>
      <c r="AY280" s="2"/>
      <c r="AZ280" s="1"/>
      <c r="BA280" s="1"/>
      <c r="BB280" s="1"/>
      <c r="BC280" s="2"/>
      <c r="BD280" s="2"/>
      <c r="BE280" s="1"/>
      <c r="BF280" s="1"/>
      <c r="BG280" s="1"/>
      <c r="BH280" s="2"/>
      <c r="BI280" s="2"/>
      <c r="BJ280" s="1"/>
      <c r="BK280" s="1"/>
      <c r="BL280" s="1"/>
      <c r="BM280" s="2"/>
      <c r="BN280" s="2"/>
      <c r="BO280" s="1"/>
      <c r="BP280" s="1"/>
      <c r="BQ280" s="1"/>
      <c r="BR280" s="2"/>
      <c r="BS280" s="2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1"/>
      <c r="M281" s="1"/>
      <c r="N281" s="1"/>
      <c r="O281" s="2"/>
      <c r="P281" s="2"/>
      <c r="Q281" s="1"/>
      <c r="R281" s="1"/>
      <c r="S281" s="1"/>
      <c r="T281" s="2"/>
      <c r="U281" s="2"/>
      <c r="V281" s="1"/>
      <c r="W281" s="1"/>
      <c r="X281" s="1"/>
      <c r="Y281" s="2"/>
      <c r="Z281" s="2"/>
      <c r="AA281" s="1"/>
      <c r="AB281" s="1"/>
      <c r="AC281" s="1"/>
      <c r="AD281" s="2"/>
      <c r="AE281" s="2"/>
      <c r="AF281" s="1"/>
      <c r="AG281" s="1"/>
      <c r="AH281" s="1"/>
      <c r="AI281" s="2"/>
      <c r="AJ281" s="2"/>
      <c r="AK281" s="1"/>
      <c r="AL281" s="1"/>
      <c r="AM281" s="1"/>
      <c r="AN281" s="2"/>
      <c r="AO281" s="2"/>
      <c r="AP281" s="1"/>
      <c r="AQ281" s="1"/>
      <c r="AR281" s="1"/>
      <c r="AS281" s="2"/>
      <c r="AT281" s="2"/>
      <c r="AU281" s="1"/>
      <c r="AV281" s="1"/>
      <c r="AW281" s="1"/>
      <c r="AX281" s="2"/>
      <c r="AY281" s="2"/>
      <c r="AZ281" s="1"/>
      <c r="BA281" s="1"/>
      <c r="BB281" s="1"/>
      <c r="BC281" s="2"/>
      <c r="BD281" s="2"/>
      <c r="BE281" s="1"/>
      <c r="BF281" s="1"/>
      <c r="BG281" s="1"/>
      <c r="BH281" s="2"/>
      <c r="BI281" s="2"/>
      <c r="BJ281" s="1"/>
      <c r="BK281" s="1"/>
      <c r="BL281" s="1"/>
      <c r="BM281" s="2"/>
      <c r="BN281" s="2"/>
      <c r="BO281" s="1"/>
      <c r="BP281" s="1"/>
      <c r="BQ281" s="1"/>
      <c r="BR281" s="2"/>
      <c r="BS281" s="2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1"/>
      <c r="M282" s="1"/>
      <c r="N282" s="1"/>
      <c r="O282" s="2"/>
      <c r="P282" s="2"/>
      <c r="Q282" s="1"/>
      <c r="R282" s="1"/>
      <c r="S282" s="1"/>
      <c r="T282" s="2"/>
      <c r="U282" s="2"/>
      <c r="V282" s="1"/>
      <c r="W282" s="1"/>
      <c r="X282" s="1"/>
      <c r="Y282" s="2"/>
      <c r="Z282" s="2"/>
      <c r="AA282" s="1"/>
      <c r="AB282" s="1"/>
      <c r="AC282" s="1"/>
      <c r="AD282" s="2"/>
      <c r="AE282" s="2"/>
      <c r="AF282" s="1"/>
      <c r="AG282" s="1"/>
      <c r="AH282" s="1"/>
      <c r="AI282" s="2"/>
      <c r="AJ282" s="2"/>
      <c r="AK282" s="1"/>
      <c r="AL282" s="1"/>
      <c r="AM282" s="1"/>
      <c r="AN282" s="2"/>
      <c r="AO282" s="2"/>
      <c r="AP282" s="1"/>
      <c r="AQ282" s="1"/>
      <c r="AR282" s="1"/>
      <c r="AS282" s="2"/>
      <c r="AT282" s="2"/>
      <c r="AU282" s="1"/>
      <c r="AV282" s="1"/>
      <c r="AW282" s="1"/>
      <c r="AX282" s="2"/>
      <c r="AY282" s="2"/>
      <c r="AZ282" s="1"/>
      <c r="BA282" s="1"/>
      <c r="BB282" s="1"/>
      <c r="BC282" s="2"/>
      <c r="BD282" s="2"/>
      <c r="BE282" s="1"/>
      <c r="BF282" s="1"/>
      <c r="BG282" s="1"/>
      <c r="BH282" s="2"/>
      <c r="BI282" s="2"/>
      <c r="BJ282" s="1"/>
      <c r="BK282" s="1"/>
      <c r="BL282" s="1"/>
      <c r="BM282" s="2"/>
      <c r="BN282" s="2"/>
      <c r="BO282" s="1"/>
      <c r="BP282" s="1"/>
      <c r="BQ282" s="1"/>
      <c r="BR282" s="2"/>
      <c r="BS282" s="2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1"/>
      <c r="M283" s="1"/>
      <c r="N283" s="1"/>
      <c r="O283" s="2"/>
      <c r="P283" s="2"/>
      <c r="Q283" s="1"/>
      <c r="R283" s="1"/>
      <c r="S283" s="1"/>
      <c r="T283" s="2"/>
      <c r="U283" s="2"/>
      <c r="V283" s="1"/>
      <c r="W283" s="1"/>
      <c r="X283" s="1"/>
      <c r="Y283" s="2"/>
      <c r="Z283" s="2"/>
      <c r="AA283" s="1"/>
      <c r="AB283" s="1"/>
      <c r="AC283" s="1"/>
      <c r="AD283" s="2"/>
      <c r="AE283" s="2"/>
      <c r="AF283" s="1"/>
      <c r="AG283" s="1"/>
      <c r="AH283" s="1"/>
      <c r="AI283" s="2"/>
      <c r="AJ283" s="2"/>
      <c r="AK283" s="1"/>
      <c r="AL283" s="1"/>
      <c r="AM283" s="1"/>
      <c r="AN283" s="2"/>
      <c r="AO283" s="2"/>
      <c r="AP283" s="1"/>
      <c r="AQ283" s="1"/>
      <c r="AR283" s="1"/>
      <c r="AS283" s="2"/>
      <c r="AT283" s="2"/>
      <c r="AU283" s="1"/>
      <c r="AV283" s="1"/>
      <c r="AW283" s="1"/>
      <c r="AX283" s="2"/>
      <c r="AY283" s="2"/>
      <c r="AZ283" s="1"/>
      <c r="BA283" s="1"/>
      <c r="BB283" s="1"/>
      <c r="BC283" s="2"/>
      <c r="BD283" s="2"/>
      <c r="BE283" s="1"/>
      <c r="BF283" s="1"/>
      <c r="BG283" s="1"/>
      <c r="BH283" s="2"/>
      <c r="BI283" s="2"/>
      <c r="BJ283" s="1"/>
      <c r="BK283" s="1"/>
      <c r="BL283" s="1"/>
      <c r="BM283" s="2"/>
      <c r="BN283" s="2"/>
      <c r="BO283" s="1"/>
      <c r="BP283" s="1"/>
      <c r="BQ283" s="1"/>
      <c r="BR283" s="2"/>
      <c r="BS283" s="2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1"/>
      <c r="M284" s="1"/>
      <c r="N284" s="1"/>
      <c r="O284" s="2"/>
      <c r="P284" s="2"/>
      <c r="Q284" s="1"/>
      <c r="R284" s="1"/>
      <c r="S284" s="1"/>
      <c r="T284" s="2"/>
      <c r="U284" s="2"/>
      <c r="V284" s="1"/>
      <c r="W284" s="1"/>
      <c r="X284" s="1"/>
      <c r="Y284" s="2"/>
      <c r="Z284" s="2"/>
      <c r="AA284" s="1"/>
      <c r="AB284" s="1"/>
      <c r="AC284" s="1"/>
      <c r="AD284" s="2"/>
      <c r="AE284" s="2"/>
      <c r="AF284" s="1"/>
      <c r="AG284" s="1"/>
      <c r="AH284" s="1"/>
      <c r="AI284" s="2"/>
      <c r="AJ284" s="2"/>
      <c r="AK284" s="1"/>
      <c r="AL284" s="1"/>
      <c r="AM284" s="1"/>
      <c r="AN284" s="2"/>
      <c r="AO284" s="2"/>
      <c r="AP284" s="1"/>
      <c r="AQ284" s="1"/>
      <c r="AR284" s="1"/>
      <c r="AS284" s="2"/>
      <c r="AT284" s="2"/>
      <c r="AU284" s="1"/>
      <c r="AV284" s="1"/>
      <c r="AW284" s="1"/>
      <c r="AX284" s="2"/>
      <c r="AY284" s="2"/>
      <c r="AZ284" s="1"/>
      <c r="BA284" s="1"/>
      <c r="BB284" s="1"/>
      <c r="BC284" s="2"/>
      <c r="BD284" s="2"/>
      <c r="BE284" s="1"/>
      <c r="BF284" s="1"/>
      <c r="BG284" s="1"/>
      <c r="BH284" s="2"/>
      <c r="BI284" s="2"/>
      <c r="BJ284" s="1"/>
      <c r="BK284" s="1"/>
      <c r="BL284" s="1"/>
      <c r="BM284" s="2"/>
      <c r="BN284" s="2"/>
      <c r="BO284" s="1"/>
      <c r="BP284" s="1"/>
      <c r="BQ284" s="1"/>
      <c r="BR284" s="2"/>
      <c r="BS284" s="2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1"/>
      <c r="M285" s="1"/>
      <c r="N285" s="1"/>
      <c r="O285" s="2"/>
      <c r="P285" s="2"/>
      <c r="Q285" s="1"/>
      <c r="R285" s="1"/>
      <c r="S285" s="1"/>
      <c r="T285" s="2"/>
      <c r="U285" s="2"/>
      <c r="V285" s="1"/>
      <c r="W285" s="1"/>
      <c r="X285" s="1"/>
      <c r="Y285" s="2"/>
      <c r="Z285" s="2"/>
      <c r="AA285" s="1"/>
      <c r="AB285" s="1"/>
      <c r="AC285" s="1"/>
      <c r="AD285" s="2"/>
      <c r="AE285" s="2"/>
      <c r="AF285" s="1"/>
      <c r="AG285" s="1"/>
      <c r="AH285" s="1"/>
      <c r="AI285" s="2"/>
      <c r="AJ285" s="2"/>
      <c r="AK285" s="1"/>
      <c r="AL285" s="1"/>
      <c r="AM285" s="1"/>
      <c r="AN285" s="2"/>
      <c r="AO285" s="2"/>
      <c r="AP285" s="1"/>
      <c r="AQ285" s="1"/>
      <c r="AR285" s="1"/>
      <c r="AS285" s="2"/>
      <c r="AT285" s="2"/>
      <c r="AU285" s="1"/>
      <c r="AV285" s="1"/>
      <c r="AW285" s="1"/>
      <c r="AX285" s="2"/>
      <c r="AY285" s="2"/>
      <c r="AZ285" s="1"/>
      <c r="BA285" s="1"/>
      <c r="BB285" s="1"/>
      <c r="BC285" s="2"/>
      <c r="BD285" s="2"/>
      <c r="BE285" s="1"/>
      <c r="BF285" s="1"/>
      <c r="BG285" s="1"/>
      <c r="BH285" s="2"/>
      <c r="BI285" s="2"/>
      <c r="BJ285" s="1"/>
      <c r="BK285" s="1"/>
      <c r="BL285" s="1"/>
      <c r="BM285" s="2"/>
      <c r="BN285" s="2"/>
      <c r="BO285" s="1"/>
      <c r="BP285" s="1"/>
      <c r="BQ285" s="1"/>
      <c r="BR285" s="2"/>
      <c r="BS285" s="2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1"/>
      <c r="M286" s="1"/>
      <c r="N286" s="1"/>
      <c r="O286" s="2"/>
      <c r="P286" s="2"/>
      <c r="Q286" s="1"/>
      <c r="R286" s="1"/>
      <c r="S286" s="1"/>
      <c r="T286" s="2"/>
      <c r="U286" s="2"/>
      <c r="V286" s="1"/>
      <c r="W286" s="1"/>
      <c r="X286" s="1"/>
      <c r="Y286" s="2"/>
      <c r="Z286" s="2"/>
      <c r="AA286" s="1"/>
      <c r="AB286" s="1"/>
      <c r="AC286" s="1"/>
      <c r="AD286" s="2"/>
      <c r="AE286" s="2"/>
      <c r="AF286" s="1"/>
      <c r="AG286" s="1"/>
      <c r="AH286" s="1"/>
      <c r="AI286" s="2"/>
      <c r="AJ286" s="2"/>
      <c r="AK286" s="1"/>
      <c r="AL286" s="1"/>
      <c r="AM286" s="1"/>
      <c r="AN286" s="2"/>
      <c r="AO286" s="2"/>
      <c r="AP286" s="1"/>
      <c r="AQ286" s="1"/>
      <c r="AR286" s="1"/>
      <c r="AS286" s="2"/>
      <c r="AT286" s="2"/>
      <c r="AU286" s="1"/>
      <c r="AV286" s="1"/>
      <c r="AW286" s="1"/>
      <c r="AX286" s="2"/>
      <c r="AY286" s="2"/>
      <c r="AZ286" s="1"/>
      <c r="BA286" s="1"/>
      <c r="BB286" s="1"/>
      <c r="BC286" s="2"/>
      <c r="BD286" s="2"/>
      <c r="BE286" s="1"/>
      <c r="BF286" s="1"/>
      <c r="BG286" s="1"/>
      <c r="BH286" s="2"/>
      <c r="BI286" s="2"/>
      <c r="BJ286" s="1"/>
      <c r="BK286" s="1"/>
      <c r="BL286" s="1"/>
      <c r="BM286" s="2"/>
      <c r="BN286" s="2"/>
      <c r="BO286" s="1"/>
      <c r="BP286" s="1"/>
      <c r="BQ286" s="1"/>
      <c r="BR286" s="2"/>
      <c r="BS286" s="2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1"/>
      <c r="M287" s="1"/>
      <c r="N287" s="1"/>
      <c r="O287" s="2"/>
      <c r="P287" s="2"/>
      <c r="Q287" s="1"/>
      <c r="R287" s="1"/>
      <c r="S287" s="1"/>
      <c r="T287" s="2"/>
      <c r="U287" s="2"/>
      <c r="V287" s="1"/>
      <c r="W287" s="1"/>
      <c r="X287" s="1"/>
      <c r="Y287" s="2"/>
      <c r="Z287" s="2"/>
      <c r="AA287" s="1"/>
      <c r="AB287" s="1"/>
      <c r="AC287" s="1"/>
      <c r="AD287" s="2"/>
      <c r="AE287" s="2"/>
      <c r="AF287" s="1"/>
      <c r="AG287" s="1"/>
      <c r="AH287" s="1"/>
      <c r="AI287" s="2"/>
      <c r="AJ287" s="2"/>
      <c r="AK287" s="1"/>
      <c r="AL287" s="1"/>
      <c r="AM287" s="1"/>
      <c r="AN287" s="2"/>
      <c r="AO287" s="2"/>
      <c r="AP287" s="1"/>
      <c r="AQ287" s="1"/>
      <c r="AR287" s="1"/>
      <c r="AS287" s="2"/>
      <c r="AT287" s="2"/>
      <c r="AU287" s="1"/>
      <c r="AV287" s="1"/>
      <c r="AW287" s="1"/>
      <c r="AX287" s="2"/>
      <c r="AY287" s="2"/>
      <c r="AZ287" s="1"/>
      <c r="BA287" s="1"/>
      <c r="BB287" s="1"/>
      <c r="BC287" s="2"/>
      <c r="BD287" s="2"/>
      <c r="BE287" s="1"/>
      <c r="BF287" s="1"/>
      <c r="BG287" s="1"/>
      <c r="BH287" s="2"/>
      <c r="BI287" s="2"/>
      <c r="BJ287" s="1"/>
      <c r="BK287" s="1"/>
      <c r="BL287" s="1"/>
      <c r="BM287" s="2"/>
      <c r="BN287" s="2"/>
      <c r="BO287" s="1"/>
      <c r="BP287" s="1"/>
      <c r="BQ287" s="1"/>
      <c r="BR287" s="2"/>
      <c r="BS287" s="2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1"/>
      <c r="M288" s="1"/>
      <c r="N288" s="1"/>
      <c r="O288" s="2"/>
      <c r="P288" s="2"/>
      <c r="Q288" s="1"/>
      <c r="R288" s="1"/>
      <c r="S288" s="1"/>
      <c r="T288" s="2"/>
      <c r="U288" s="2"/>
      <c r="V288" s="1"/>
      <c r="W288" s="1"/>
      <c r="X288" s="1"/>
      <c r="Y288" s="2"/>
      <c r="Z288" s="2"/>
      <c r="AA288" s="1"/>
      <c r="AB288" s="1"/>
      <c r="AC288" s="1"/>
      <c r="AD288" s="2"/>
      <c r="AE288" s="2"/>
      <c r="AF288" s="1"/>
      <c r="AG288" s="1"/>
      <c r="AH288" s="1"/>
      <c r="AI288" s="2"/>
      <c r="AJ288" s="2"/>
      <c r="AK288" s="1"/>
      <c r="AL288" s="1"/>
      <c r="AM288" s="1"/>
      <c r="AN288" s="2"/>
      <c r="AO288" s="2"/>
      <c r="AP288" s="1"/>
      <c r="AQ288" s="1"/>
      <c r="AR288" s="1"/>
      <c r="AS288" s="2"/>
      <c r="AT288" s="2"/>
      <c r="AU288" s="1"/>
      <c r="AV288" s="1"/>
      <c r="AW288" s="1"/>
      <c r="AX288" s="2"/>
      <c r="AY288" s="2"/>
      <c r="AZ288" s="1"/>
      <c r="BA288" s="1"/>
      <c r="BB288" s="1"/>
      <c r="BC288" s="2"/>
      <c r="BD288" s="2"/>
      <c r="BE288" s="1"/>
      <c r="BF288" s="1"/>
      <c r="BG288" s="1"/>
      <c r="BH288" s="2"/>
      <c r="BI288" s="2"/>
      <c r="BJ288" s="1"/>
      <c r="BK288" s="1"/>
      <c r="BL288" s="1"/>
      <c r="BM288" s="2"/>
      <c r="BN288" s="2"/>
      <c r="BO288" s="1"/>
      <c r="BP288" s="1"/>
      <c r="BQ288" s="1"/>
      <c r="BR288" s="2"/>
      <c r="BS288" s="2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1"/>
      <c r="M289" s="1"/>
      <c r="N289" s="1"/>
      <c r="O289" s="2"/>
      <c r="P289" s="2"/>
      <c r="Q289" s="1"/>
      <c r="R289" s="1"/>
      <c r="S289" s="1"/>
      <c r="T289" s="2"/>
      <c r="U289" s="2"/>
      <c r="V289" s="1"/>
      <c r="W289" s="1"/>
      <c r="X289" s="1"/>
      <c r="Y289" s="2"/>
      <c r="Z289" s="2"/>
      <c r="AA289" s="1"/>
      <c r="AB289" s="1"/>
      <c r="AC289" s="1"/>
      <c r="AD289" s="2"/>
      <c r="AE289" s="2"/>
      <c r="AF289" s="1"/>
      <c r="AG289" s="1"/>
      <c r="AH289" s="1"/>
      <c r="AI289" s="2"/>
      <c r="AJ289" s="2"/>
      <c r="AK289" s="1"/>
      <c r="AL289" s="1"/>
      <c r="AM289" s="1"/>
      <c r="AN289" s="2"/>
      <c r="AO289" s="2"/>
      <c r="AP289" s="1"/>
      <c r="AQ289" s="1"/>
      <c r="AR289" s="1"/>
      <c r="AS289" s="2"/>
      <c r="AT289" s="2"/>
      <c r="AU289" s="1"/>
      <c r="AV289" s="1"/>
      <c r="AW289" s="1"/>
      <c r="AX289" s="2"/>
      <c r="AY289" s="2"/>
      <c r="AZ289" s="1"/>
      <c r="BA289" s="1"/>
      <c r="BB289" s="1"/>
      <c r="BC289" s="2"/>
      <c r="BD289" s="2"/>
      <c r="BE289" s="1"/>
      <c r="BF289" s="1"/>
      <c r="BG289" s="1"/>
      <c r="BH289" s="2"/>
      <c r="BI289" s="2"/>
      <c r="BJ289" s="1"/>
      <c r="BK289" s="1"/>
      <c r="BL289" s="1"/>
      <c r="BM289" s="2"/>
      <c r="BN289" s="2"/>
      <c r="BO289" s="1"/>
      <c r="BP289" s="1"/>
      <c r="BQ289" s="1"/>
      <c r="BR289" s="2"/>
      <c r="BS289" s="2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1"/>
      <c r="M290" s="1"/>
      <c r="N290" s="1"/>
      <c r="O290" s="2"/>
      <c r="P290" s="2"/>
      <c r="Q290" s="1"/>
      <c r="R290" s="1"/>
      <c r="S290" s="1"/>
      <c r="T290" s="2"/>
      <c r="U290" s="2"/>
      <c r="V290" s="1"/>
      <c r="W290" s="1"/>
      <c r="X290" s="1"/>
      <c r="Y290" s="2"/>
      <c r="Z290" s="2"/>
      <c r="AA290" s="1"/>
      <c r="AB290" s="1"/>
      <c r="AC290" s="1"/>
      <c r="AD290" s="2"/>
      <c r="AE290" s="2"/>
      <c r="AF290" s="1"/>
      <c r="AG290" s="1"/>
      <c r="AH290" s="1"/>
      <c r="AI290" s="2"/>
      <c r="AJ290" s="2"/>
      <c r="AK290" s="1"/>
      <c r="AL290" s="1"/>
      <c r="AM290" s="1"/>
      <c r="AN290" s="2"/>
      <c r="AO290" s="2"/>
      <c r="AP290" s="1"/>
      <c r="AQ290" s="1"/>
      <c r="AR290" s="1"/>
      <c r="AS290" s="2"/>
      <c r="AT290" s="2"/>
      <c r="AU290" s="1"/>
      <c r="AV290" s="1"/>
      <c r="AW290" s="1"/>
      <c r="AX290" s="2"/>
      <c r="AY290" s="2"/>
      <c r="AZ290" s="1"/>
      <c r="BA290" s="1"/>
      <c r="BB290" s="1"/>
      <c r="BC290" s="2"/>
      <c r="BD290" s="2"/>
      <c r="BE290" s="1"/>
      <c r="BF290" s="1"/>
      <c r="BG290" s="1"/>
      <c r="BH290" s="2"/>
      <c r="BI290" s="2"/>
      <c r="BJ290" s="1"/>
      <c r="BK290" s="1"/>
      <c r="BL290" s="1"/>
      <c r="BM290" s="2"/>
      <c r="BN290" s="2"/>
      <c r="BO290" s="1"/>
      <c r="BP290" s="1"/>
      <c r="BQ290" s="1"/>
      <c r="BR290" s="2"/>
      <c r="BS290" s="2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1"/>
      <c r="M291" s="1"/>
      <c r="N291" s="1"/>
      <c r="O291" s="2"/>
      <c r="P291" s="2"/>
      <c r="Q291" s="1"/>
      <c r="R291" s="1"/>
      <c r="S291" s="1"/>
      <c r="T291" s="2"/>
      <c r="U291" s="2"/>
      <c r="V291" s="1"/>
      <c r="W291" s="1"/>
      <c r="X291" s="1"/>
      <c r="Y291" s="2"/>
      <c r="Z291" s="2"/>
      <c r="AA291" s="1"/>
      <c r="AB291" s="1"/>
      <c r="AC291" s="1"/>
      <c r="AD291" s="2"/>
      <c r="AE291" s="2"/>
      <c r="AF291" s="1"/>
      <c r="AG291" s="1"/>
      <c r="AH291" s="1"/>
      <c r="AI291" s="2"/>
      <c r="AJ291" s="2"/>
      <c r="AK291" s="1"/>
      <c r="AL291" s="1"/>
      <c r="AM291" s="1"/>
      <c r="AN291" s="2"/>
      <c r="AO291" s="2"/>
      <c r="AP291" s="1"/>
      <c r="AQ291" s="1"/>
      <c r="AR291" s="1"/>
      <c r="AS291" s="2"/>
      <c r="AT291" s="2"/>
      <c r="AU291" s="1"/>
      <c r="AV291" s="1"/>
      <c r="AW291" s="1"/>
      <c r="AX291" s="2"/>
      <c r="AY291" s="2"/>
      <c r="AZ291" s="1"/>
      <c r="BA291" s="1"/>
      <c r="BB291" s="1"/>
      <c r="BC291" s="2"/>
      <c r="BD291" s="2"/>
      <c r="BE291" s="1"/>
      <c r="BF291" s="1"/>
      <c r="BG291" s="1"/>
      <c r="BH291" s="2"/>
      <c r="BI291" s="2"/>
      <c r="BJ291" s="1"/>
      <c r="BK291" s="1"/>
      <c r="BL291" s="1"/>
      <c r="BM291" s="2"/>
      <c r="BN291" s="2"/>
      <c r="BO291" s="1"/>
      <c r="BP291" s="1"/>
      <c r="BQ291" s="1"/>
      <c r="BR291" s="2"/>
      <c r="BS291" s="2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1"/>
      <c r="M292" s="1"/>
      <c r="N292" s="1"/>
      <c r="O292" s="2"/>
      <c r="P292" s="2"/>
      <c r="Q292" s="1"/>
      <c r="R292" s="1"/>
      <c r="S292" s="1"/>
      <c r="T292" s="2"/>
      <c r="U292" s="2"/>
      <c r="V292" s="1"/>
      <c r="W292" s="1"/>
      <c r="X292" s="1"/>
      <c r="Y292" s="2"/>
      <c r="Z292" s="2"/>
      <c r="AA292" s="1"/>
      <c r="AB292" s="1"/>
      <c r="AC292" s="1"/>
      <c r="AD292" s="2"/>
      <c r="AE292" s="2"/>
      <c r="AF292" s="1"/>
      <c r="AG292" s="1"/>
      <c r="AH292" s="1"/>
      <c r="AI292" s="2"/>
      <c r="AJ292" s="2"/>
      <c r="AK292" s="1"/>
      <c r="AL292" s="1"/>
      <c r="AM292" s="1"/>
      <c r="AN292" s="2"/>
      <c r="AO292" s="2"/>
      <c r="AP292" s="1"/>
      <c r="AQ292" s="1"/>
      <c r="AR292" s="1"/>
      <c r="AS292" s="2"/>
      <c r="AT292" s="2"/>
      <c r="AU292" s="1"/>
      <c r="AV292" s="1"/>
      <c r="AW292" s="1"/>
      <c r="AX292" s="2"/>
      <c r="AY292" s="2"/>
      <c r="AZ292" s="1"/>
      <c r="BA292" s="1"/>
      <c r="BB292" s="1"/>
      <c r="BC292" s="2"/>
      <c r="BD292" s="2"/>
      <c r="BE292" s="1"/>
      <c r="BF292" s="1"/>
      <c r="BG292" s="1"/>
      <c r="BH292" s="2"/>
      <c r="BI292" s="2"/>
      <c r="BJ292" s="1"/>
      <c r="BK292" s="1"/>
      <c r="BL292" s="1"/>
      <c r="BM292" s="2"/>
      <c r="BN292" s="2"/>
      <c r="BO292" s="1"/>
      <c r="BP292" s="1"/>
      <c r="BQ292" s="1"/>
      <c r="BR292" s="2"/>
      <c r="BS292" s="2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1"/>
      <c r="M293" s="1"/>
      <c r="N293" s="1"/>
      <c r="O293" s="2"/>
      <c r="P293" s="2"/>
      <c r="Q293" s="1"/>
      <c r="R293" s="1"/>
      <c r="S293" s="1"/>
      <c r="T293" s="2"/>
      <c r="U293" s="2"/>
      <c r="V293" s="1"/>
      <c r="W293" s="1"/>
      <c r="X293" s="1"/>
      <c r="Y293" s="2"/>
      <c r="Z293" s="2"/>
      <c r="AA293" s="1"/>
      <c r="AB293" s="1"/>
      <c r="AC293" s="1"/>
      <c r="AD293" s="2"/>
      <c r="AE293" s="2"/>
      <c r="AF293" s="1"/>
      <c r="AG293" s="1"/>
      <c r="AH293" s="1"/>
      <c r="AI293" s="2"/>
      <c r="AJ293" s="2"/>
      <c r="AK293" s="1"/>
      <c r="AL293" s="1"/>
      <c r="AM293" s="1"/>
      <c r="AN293" s="2"/>
      <c r="AO293" s="2"/>
      <c r="AP293" s="1"/>
      <c r="AQ293" s="1"/>
      <c r="AR293" s="1"/>
      <c r="AS293" s="2"/>
      <c r="AT293" s="2"/>
      <c r="AU293" s="1"/>
      <c r="AV293" s="1"/>
      <c r="AW293" s="1"/>
      <c r="AX293" s="2"/>
      <c r="AY293" s="2"/>
      <c r="AZ293" s="1"/>
      <c r="BA293" s="1"/>
      <c r="BB293" s="1"/>
      <c r="BC293" s="2"/>
      <c r="BD293" s="2"/>
      <c r="BE293" s="1"/>
      <c r="BF293" s="1"/>
      <c r="BG293" s="1"/>
      <c r="BH293" s="2"/>
      <c r="BI293" s="2"/>
      <c r="BJ293" s="1"/>
      <c r="BK293" s="1"/>
      <c r="BL293" s="1"/>
      <c r="BM293" s="2"/>
      <c r="BN293" s="2"/>
      <c r="BO293" s="1"/>
      <c r="BP293" s="1"/>
      <c r="BQ293" s="1"/>
      <c r="BR293" s="2"/>
      <c r="BS293" s="2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1"/>
      <c r="M294" s="1"/>
      <c r="N294" s="1"/>
      <c r="O294" s="2"/>
      <c r="P294" s="2"/>
      <c r="Q294" s="1"/>
      <c r="R294" s="1"/>
      <c r="S294" s="1"/>
      <c r="T294" s="2"/>
      <c r="U294" s="2"/>
      <c r="V294" s="1"/>
      <c r="W294" s="1"/>
      <c r="X294" s="1"/>
      <c r="Y294" s="2"/>
      <c r="Z294" s="2"/>
      <c r="AA294" s="1"/>
      <c r="AB294" s="1"/>
      <c r="AC294" s="1"/>
      <c r="AD294" s="2"/>
      <c r="AE294" s="2"/>
      <c r="AF294" s="1"/>
      <c r="AG294" s="1"/>
      <c r="AH294" s="1"/>
      <c r="AI294" s="2"/>
      <c r="AJ294" s="2"/>
      <c r="AK294" s="1"/>
      <c r="AL294" s="1"/>
      <c r="AM294" s="1"/>
      <c r="AN294" s="2"/>
      <c r="AO294" s="2"/>
      <c r="AP294" s="1"/>
      <c r="AQ294" s="1"/>
      <c r="AR294" s="1"/>
      <c r="AS294" s="2"/>
      <c r="AT294" s="2"/>
      <c r="AU294" s="1"/>
      <c r="AV294" s="1"/>
      <c r="AW294" s="1"/>
      <c r="AX294" s="2"/>
      <c r="AY294" s="2"/>
      <c r="AZ294" s="1"/>
      <c r="BA294" s="1"/>
      <c r="BB294" s="1"/>
      <c r="BC294" s="2"/>
      <c r="BD294" s="2"/>
      <c r="BE294" s="1"/>
      <c r="BF294" s="1"/>
      <c r="BG294" s="1"/>
      <c r="BH294" s="2"/>
      <c r="BI294" s="2"/>
      <c r="BJ294" s="1"/>
      <c r="BK294" s="1"/>
      <c r="BL294" s="1"/>
      <c r="BM294" s="2"/>
      <c r="BN294" s="2"/>
      <c r="BO294" s="1"/>
      <c r="BP294" s="1"/>
      <c r="BQ294" s="1"/>
      <c r="BR294" s="2"/>
      <c r="BS294" s="2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1"/>
      <c r="M295" s="1"/>
      <c r="N295" s="1"/>
      <c r="O295" s="2"/>
      <c r="P295" s="2"/>
      <c r="Q295" s="1"/>
      <c r="R295" s="1"/>
      <c r="S295" s="1"/>
      <c r="T295" s="2"/>
      <c r="U295" s="2"/>
      <c r="V295" s="1"/>
      <c r="W295" s="1"/>
      <c r="X295" s="1"/>
      <c r="Y295" s="2"/>
      <c r="Z295" s="2"/>
      <c r="AA295" s="1"/>
      <c r="AB295" s="1"/>
      <c r="AC295" s="1"/>
      <c r="AD295" s="2"/>
      <c r="AE295" s="2"/>
      <c r="AF295" s="1"/>
      <c r="AG295" s="1"/>
      <c r="AH295" s="1"/>
      <c r="AI295" s="2"/>
      <c r="AJ295" s="2"/>
      <c r="AK295" s="1"/>
      <c r="AL295" s="1"/>
      <c r="AM295" s="1"/>
      <c r="AN295" s="2"/>
      <c r="AO295" s="2"/>
      <c r="AP295" s="1"/>
      <c r="AQ295" s="1"/>
      <c r="AR295" s="1"/>
      <c r="AS295" s="2"/>
      <c r="AT295" s="2"/>
      <c r="AU295" s="1"/>
      <c r="AV295" s="1"/>
      <c r="AW295" s="1"/>
      <c r="AX295" s="2"/>
      <c r="AY295" s="2"/>
      <c r="AZ295" s="1"/>
      <c r="BA295" s="1"/>
      <c r="BB295" s="1"/>
      <c r="BC295" s="2"/>
      <c r="BD295" s="2"/>
      <c r="BE295" s="1"/>
      <c r="BF295" s="1"/>
      <c r="BG295" s="1"/>
      <c r="BH295" s="2"/>
      <c r="BI295" s="2"/>
      <c r="BJ295" s="1"/>
      <c r="BK295" s="1"/>
      <c r="BL295" s="1"/>
      <c r="BM295" s="2"/>
      <c r="BN295" s="2"/>
      <c r="BO295" s="1"/>
      <c r="BP295" s="1"/>
      <c r="BQ295" s="1"/>
      <c r="BR295" s="2"/>
      <c r="BS295" s="2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1"/>
      <c r="M296" s="1"/>
      <c r="N296" s="1"/>
      <c r="O296" s="2"/>
      <c r="P296" s="2"/>
      <c r="Q296" s="1"/>
      <c r="R296" s="1"/>
      <c r="S296" s="1"/>
      <c r="T296" s="2"/>
      <c r="U296" s="2"/>
      <c r="V296" s="1"/>
      <c r="W296" s="1"/>
      <c r="X296" s="1"/>
      <c r="Y296" s="2"/>
      <c r="Z296" s="2"/>
      <c r="AA296" s="1"/>
      <c r="AB296" s="1"/>
      <c r="AC296" s="1"/>
      <c r="AD296" s="2"/>
      <c r="AE296" s="2"/>
      <c r="AF296" s="1"/>
      <c r="AG296" s="1"/>
      <c r="AH296" s="1"/>
      <c r="AI296" s="2"/>
      <c r="AJ296" s="2"/>
      <c r="AK296" s="1"/>
      <c r="AL296" s="1"/>
      <c r="AM296" s="1"/>
      <c r="AN296" s="2"/>
      <c r="AO296" s="2"/>
      <c r="AP296" s="1"/>
      <c r="AQ296" s="1"/>
      <c r="AR296" s="1"/>
      <c r="AS296" s="2"/>
      <c r="AT296" s="2"/>
      <c r="AU296" s="1"/>
      <c r="AV296" s="1"/>
      <c r="AW296" s="1"/>
      <c r="AX296" s="2"/>
      <c r="AY296" s="2"/>
      <c r="AZ296" s="1"/>
      <c r="BA296" s="1"/>
      <c r="BB296" s="1"/>
      <c r="BC296" s="2"/>
      <c r="BD296" s="2"/>
      <c r="BE296" s="1"/>
      <c r="BF296" s="1"/>
      <c r="BG296" s="1"/>
      <c r="BH296" s="2"/>
      <c r="BI296" s="2"/>
      <c r="BJ296" s="1"/>
      <c r="BK296" s="1"/>
      <c r="BL296" s="1"/>
      <c r="BM296" s="2"/>
      <c r="BN296" s="2"/>
      <c r="BO296" s="1"/>
      <c r="BP296" s="1"/>
      <c r="BQ296" s="1"/>
      <c r="BR296" s="2"/>
      <c r="BS296" s="2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1"/>
      <c r="M297" s="1"/>
      <c r="N297" s="1"/>
      <c r="O297" s="2"/>
      <c r="P297" s="2"/>
      <c r="Q297" s="1"/>
      <c r="R297" s="1"/>
      <c r="S297" s="1"/>
      <c r="T297" s="2"/>
      <c r="U297" s="2"/>
      <c r="V297" s="1"/>
      <c r="W297" s="1"/>
      <c r="X297" s="1"/>
      <c r="Y297" s="2"/>
      <c r="Z297" s="2"/>
      <c r="AA297" s="1"/>
      <c r="AB297" s="1"/>
      <c r="AC297" s="1"/>
      <c r="AD297" s="2"/>
      <c r="AE297" s="2"/>
      <c r="AF297" s="1"/>
      <c r="AG297" s="1"/>
      <c r="AH297" s="1"/>
      <c r="AI297" s="2"/>
      <c r="AJ297" s="2"/>
      <c r="AK297" s="1"/>
      <c r="AL297" s="1"/>
      <c r="AM297" s="1"/>
      <c r="AN297" s="2"/>
      <c r="AO297" s="2"/>
      <c r="AP297" s="1"/>
      <c r="AQ297" s="1"/>
      <c r="AR297" s="1"/>
      <c r="AS297" s="2"/>
      <c r="AT297" s="2"/>
      <c r="AU297" s="1"/>
      <c r="AV297" s="1"/>
      <c r="AW297" s="1"/>
      <c r="AX297" s="2"/>
      <c r="AY297" s="2"/>
      <c r="AZ297" s="1"/>
      <c r="BA297" s="1"/>
      <c r="BB297" s="1"/>
      <c r="BC297" s="2"/>
      <c r="BD297" s="2"/>
      <c r="BE297" s="1"/>
      <c r="BF297" s="1"/>
      <c r="BG297" s="1"/>
      <c r="BH297" s="2"/>
      <c r="BI297" s="2"/>
      <c r="BJ297" s="1"/>
      <c r="BK297" s="1"/>
      <c r="BL297" s="1"/>
      <c r="BM297" s="2"/>
      <c r="BN297" s="2"/>
      <c r="BO297" s="1"/>
      <c r="BP297" s="1"/>
      <c r="BQ297" s="1"/>
      <c r="BR297" s="2"/>
      <c r="BS297" s="2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1"/>
      <c r="M298" s="1"/>
      <c r="N298" s="1"/>
      <c r="O298" s="2"/>
      <c r="P298" s="2"/>
      <c r="Q298" s="1"/>
      <c r="R298" s="1"/>
      <c r="S298" s="1"/>
      <c r="T298" s="2"/>
      <c r="U298" s="2"/>
      <c r="V298" s="1"/>
      <c r="W298" s="1"/>
      <c r="X298" s="1"/>
      <c r="Y298" s="2"/>
      <c r="Z298" s="2"/>
      <c r="AA298" s="1"/>
      <c r="AB298" s="1"/>
      <c r="AC298" s="1"/>
      <c r="AD298" s="2"/>
      <c r="AE298" s="2"/>
      <c r="AF298" s="1"/>
      <c r="AG298" s="1"/>
      <c r="AH298" s="1"/>
      <c r="AI298" s="2"/>
      <c r="AJ298" s="2"/>
      <c r="AK298" s="1"/>
      <c r="AL298" s="1"/>
      <c r="AM298" s="1"/>
      <c r="AN298" s="2"/>
      <c r="AO298" s="2"/>
      <c r="AP298" s="1"/>
      <c r="AQ298" s="1"/>
      <c r="AR298" s="1"/>
      <c r="AS298" s="2"/>
      <c r="AT298" s="2"/>
      <c r="AU298" s="1"/>
      <c r="AV298" s="1"/>
      <c r="AW298" s="1"/>
      <c r="AX298" s="2"/>
      <c r="AY298" s="2"/>
      <c r="AZ298" s="1"/>
      <c r="BA298" s="1"/>
      <c r="BB298" s="1"/>
      <c r="BC298" s="2"/>
      <c r="BD298" s="2"/>
      <c r="BE298" s="1"/>
      <c r="BF298" s="1"/>
      <c r="BG298" s="1"/>
      <c r="BH298" s="2"/>
      <c r="BI298" s="2"/>
      <c r="BJ298" s="1"/>
      <c r="BK298" s="1"/>
      <c r="BL298" s="1"/>
      <c r="BM298" s="2"/>
      <c r="BN298" s="2"/>
      <c r="BO298" s="1"/>
      <c r="BP298" s="1"/>
      <c r="BQ298" s="1"/>
      <c r="BR298" s="2"/>
      <c r="BS298" s="2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1"/>
      <c r="M299" s="1"/>
      <c r="N299" s="1"/>
      <c r="O299" s="2"/>
      <c r="P299" s="2"/>
      <c r="Q299" s="1"/>
      <c r="R299" s="1"/>
      <c r="S299" s="1"/>
      <c r="T299" s="2"/>
      <c r="U299" s="2"/>
      <c r="V299" s="1"/>
      <c r="W299" s="1"/>
      <c r="X299" s="1"/>
      <c r="Y299" s="2"/>
      <c r="Z299" s="2"/>
      <c r="AA299" s="1"/>
      <c r="AB299" s="1"/>
      <c r="AC299" s="1"/>
      <c r="AD299" s="2"/>
      <c r="AE299" s="2"/>
      <c r="AF299" s="1"/>
      <c r="AG299" s="1"/>
      <c r="AH299" s="1"/>
      <c r="AI299" s="2"/>
      <c r="AJ299" s="2"/>
      <c r="AK299" s="1"/>
      <c r="AL299" s="1"/>
      <c r="AM299" s="1"/>
      <c r="AN299" s="2"/>
      <c r="AO299" s="2"/>
      <c r="AP299" s="1"/>
      <c r="AQ299" s="1"/>
      <c r="AR299" s="1"/>
      <c r="AS299" s="2"/>
      <c r="AT299" s="2"/>
      <c r="AU299" s="1"/>
      <c r="AV299" s="1"/>
      <c r="AW299" s="1"/>
      <c r="AX299" s="2"/>
      <c r="AY299" s="2"/>
      <c r="AZ299" s="1"/>
      <c r="BA299" s="1"/>
      <c r="BB299" s="1"/>
      <c r="BC299" s="2"/>
      <c r="BD299" s="2"/>
      <c r="BE299" s="1"/>
      <c r="BF299" s="1"/>
      <c r="BG299" s="1"/>
      <c r="BH299" s="2"/>
      <c r="BI299" s="2"/>
      <c r="BJ299" s="1"/>
      <c r="BK299" s="1"/>
      <c r="BL299" s="1"/>
      <c r="BM299" s="2"/>
      <c r="BN299" s="2"/>
      <c r="BO299" s="1"/>
      <c r="BP299" s="1"/>
      <c r="BQ299" s="1"/>
      <c r="BR299" s="2"/>
      <c r="BS299" s="2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1"/>
      <c r="M300" s="1"/>
      <c r="N300" s="1"/>
      <c r="O300" s="2"/>
      <c r="P300" s="2"/>
      <c r="Q300" s="1"/>
      <c r="R300" s="1"/>
      <c r="S300" s="1"/>
      <c r="T300" s="2"/>
      <c r="U300" s="2"/>
      <c r="V300" s="1"/>
      <c r="W300" s="1"/>
      <c r="X300" s="1"/>
      <c r="Y300" s="2"/>
      <c r="Z300" s="2"/>
      <c r="AA300" s="1"/>
      <c r="AB300" s="1"/>
      <c r="AC300" s="1"/>
      <c r="AD300" s="2"/>
      <c r="AE300" s="2"/>
      <c r="AF300" s="1"/>
      <c r="AG300" s="1"/>
      <c r="AH300" s="1"/>
      <c r="AI300" s="2"/>
      <c r="AJ300" s="2"/>
      <c r="AK300" s="1"/>
      <c r="AL300" s="1"/>
      <c r="AM300" s="1"/>
      <c r="AN300" s="2"/>
      <c r="AO300" s="2"/>
      <c r="AP300" s="1"/>
      <c r="AQ300" s="1"/>
      <c r="AR300" s="1"/>
      <c r="AS300" s="2"/>
      <c r="AT300" s="2"/>
      <c r="AU300" s="1"/>
      <c r="AV300" s="1"/>
      <c r="AW300" s="1"/>
      <c r="AX300" s="2"/>
      <c r="AY300" s="2"/>
      <c r="AZ300" s="1"/>
      <c r="BA300" s="1"/>
      <c r="BB300" s="1"/>
      <c r="BC300" s="2"/>
      <c r="BD300" s="2"/>
      <c r="BE300" s="1"/>
      <c r="BF300" s="1"/>
      <c r="BG300" s="1"/>
      <c r="BH300" s="2"/>
      <c r="BI300" s="2"/>
      <c r="BJ300" s="1"/>
      <c r="BK300" s="1"/>
      <c r="BL300" s="1"/>
      <c r="BM300" s="2"/>
      <c r="BN300" s="2"/>
      <c r="BO300" s="1"/>
      <c r="BP300" s="1"/>
      <c r="BQ300" s="1"/>
      <c r="BR300" s="2"/>
      <c r="BS300" s="2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1"/>
      <c r="M301" s="1"/>
      <c r="N301" s="1"/>
      <c r="O301" s="2"/>
      <c r="P301" s="2"/>
      <c r="Q301" s="1"/>
      <c r="R301" s="1"/>
      <c r="S301" s="1"/>
      <c r="T301" s="2"/>
      <c r="U301" s="2"/>
      <c r="V301" s="1"/>
      <c r="W301" s="1"/>
      <c r="X301" s="1"/>
      <c r="Y301" s="2"/>
      <c r="Z301" s="2"/>
      <c r="AA301" s="1"/>
      <c r="AB301" s="1"/>
      <c r="AC301" s="1"/>
      <c r="AD301" s="2"/>
      <c r="AE301" s="2"/>
      <c r="AF301" s="1"/>
      <c r="AG301" s="1"/>
      <c r="AH301" s="1"/>
      <c r="AI301" s="2"/>
      <c r="AJ301" s="2"/>
      <c r="AK301" s="1"/>
      <c r="AL301" s="1"/>
      <c r="AM301" s="1"/>
      <c r="AN301" s="2"/>
      <c r="AO301" s="2"/>
      <c r="AP301" s="1"/>
      <c r="AQ301" s="1"/>
      <c r="AR301" s="1"/>
      <c r="AS301" s="2"/>
      <c r="AT301" s="2"/>
      <c r="AU301" s="1"/>
      <c r="AV301" s="1"/>
      <c r="AW301" s="1"/>
      <c r="AX301" s="2"/>
      <c r="AY301" s="2"/>
      <c r="AZ301" s="1"/>
      <c r="BA301" s="1"/>
      <c r="BB301" s="1"/>
      <c r="BC301" s="2"/>
      <c r="BD301" s="2"/>
      <c r="BE301" s="1"/>
      <c r="BF301" s="1"/>
      <c r="BG301" s="1"/>
      <c r="BH301" s="2"/>
      <c r="BI301" s="2"/>
      <c r="BJ301" s="1"/>
      <c r="BK301" s="1"/>
      <c r="BL301" s="1"/>
      <c r="BM301" s="2"/>
      <c r="BN301" s="2"/>
      <c r="BO301" s="1"/>
      <c r="BP301" s="1"/>
      <c r="BQ301" s="1"/>
      <c r="BR301" s="2"/>
      <c r="BS301" s="2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1"/>
      <c r="M302" s="1"/>
      <c r="N302" s="1"/>
      <c r="O302" s="2"/>
      <c r="P302" s="2"/>
      <c r="Q302" s="1"/>
      <c r="R302" s="1"/>
      <c r="S302" s="1"/>
      <c r="T302" s="2"/>
      <c r="U302" s="2"/>
      <c r="V302" s="1"/>
      <c r="W302" s="1"/>
      <c r="X302" s="1"/>
      <c r="Y302" s="2"/>
      <c r="Z302" s="2"/>
      <c r="AA302" s="1"/>
      <c r="AB302" s="1"/>
      <c r="AC302" s="1"/>
      <c r="AD302" s="2"/>
      <c r="AE302" s="2"/>
      <c r="AF302" s="1"/>
      <c r="AG302" s="1"/>
      <c r="AH302" s="1"/>
      <c r="AI302" s="2"/>
      <c r="AJ302" s="2"/>
      <c r="AK302" s="1"/>
      <c r="AL302" s="1"/>
      <c r="AM302" s="1"/>
      <c r="AN302" s="2"/>
      <c r="AO302" s="2"/>
      <c r="AP302" s="1"/>
      <c r="AQ302" s="1"/>
      <c r="AR302" s="1"/>
      <c r="AS302" s="2"/>
      <c r="AT302" s="2"/>
      <c r="AU302" s="1"/>
      <c r="AV302" s="1"/>
      <c r="AW302" s="1"/>
      <c r="AX302" s="2"/>
      <c r="AY302" s="2"/>
      <c r="AZ302" s="1"/>
      <c r="BA302" s="1"/>
      <c r="BB302" s="1"/>
      <c r="BC302" s="2"/>
      <c r="BD302" s="2"/>
      <c r="BE302" s="1"/>
      <c r="BF302" s="1"/>
      <c r="BG302" s="1"/>
      <c r="BH302" s="2"/>
      <c r="BI302" s="2"/>
      <c r="BJ302" s="1"/>
      <c r="BK302" s="1"/>
      <c r="BL302" s="1"/>
      <c r="BM302" s="2"/>
      <c r="BN302" s="2"/>
      <c r="BO302" s="1"/>
      <c r="BP302" s="1"/>
      <c r="BQ302" s="1"/>
      <c r="BR302" s="2"/>
      <c r="BS302" s="2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1"/>
      <c r="M303" s="1"/>
      <c r="N303" s="1"/>
      <c r="O303" s="2"/>
      <c r="P303" s="2"/>
      <c r="Q303" s="1"/>
      <c r="R303" s="1"/>
      <c r="S303" s="1"/>
      <c r="T303" s="2"/>
      <c r="U303" s="2"/>
      <c r="V303" s="1"/>
      <c r="W303" s="1"/>
      <c r="X303" s="1"/>
      <c r="Y303" s="2"/>
      <c r="Z303" s="2"/>
      <c r="AA303" s="1"/>
      <c r="AB303" s="1"/>
      <c r="AC303" s="1"/>
      <c r="AD303" s="2"/>
      <c r="AE303" s="2"/>
      <c r="AF303" s="1"/>
      <c r="AG303" s="1"/>
      <c r="AH303" s="1"/>
      <c r="AI303" s="2"/>
      <c r="AJ303" s="2"/>
      <c r="AK303" s="1"/>
      <c r="AL303" s="1"/>
      <c r="AM303" s="1"/>
      <c r="AN303" s="2"/>
      <c r="AO303" s="2"/>
      <c r="AP303" s="1"/>
      <c r="AQ303" s="1"/>
      <c r="AR303" s="1"/>
      <c r="AS303" s="2"/>
      <c r="AT303" s="2"/>
      <c r="AU303" s="1"/>
      <c r="AV303" s="1"/>
      <c r="AW303" s="1"/>
      <c r="AX303" s="2"/>
      <c r="AY303" s="2"/>
      <c r="AZ303" s="1"/>
      <c r="BA303" s="1"/>
      <c r="BB303" s="1"/>
      <c r="BC303" s="2"/>
      <c r="BD303" s="2"/>
      <c r="BE303" s="1"/>
      <c r="BF303" s="1"/>
      <c r="BG303" s="1"/>
      <c r="BH303" s="2"/>
      <c r="BI303" s="2"/>
      <c r="BJ303" s="1"/>
      <c r="BK303" s="1"/>
      <c r="BL303" s="1"/>
      <c r="BM303" s="2"/>
      <c r="BN303" s="2"/>
      <c r="BO303" s="1"/>
      <c r="BP303" s="1"/>
      <c r="BQ303" s="1"/>
      <c r="BR303" s="2"/>
      <c r="BS303" s="2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1"/>
      <c r="M304" s="1"/>
      <c r="N304" s="1"/>
      <c r="O304" s="2"/>
      <c r="P304" s="2"/>
      <c r="Q304" s="1"/>
      <c r="R304" s="1"/>
      <c r="S304" s="1"/>
      <c r="T304" s="2"/>
      <c r="U304" s="2"/>
      <c r="V304" s="1"/>
      <c r="W304" s="1"/>
      <c r="X304" s="1"/>
      <c r="Y304" s="2"/>
      <c r="Z304" s="2"/>
      <c r="AA304" s="1"/>
      <c r="AB304" s="1"/>
      <c r="AC304" s="1"/>
      <c r="AD304" s="2"/>
      <c r="AE304" s="2"/>
      <c r="AF304" s="1"/>
      <c r="AG304" s="1"/>
      <c r="AH304" s="1"/>
      <c r="AI304" s="2"/>
      <c r="AJ304" s="2"/>
      <c r="AK304" s="1"/>
      <c r="AL304" s="1"/>
      <c r="AM304" s="1"/>
      <c r="AN304" s="2"/>
      <c r="AO304" s="2"/>
      <c r="AP304" s="1"/>
      <c r="AQ304" s="1"/>
      <c r="AR304" s="1"/>
      <c r="AS304" s="2"/>
      <c r="AT304" s="2"/>
      <c r="AU304" s="1"/>
      <c r="AV304" s="1"/>
      <c r="AW304" s="1"/>
      <c r="AX304" s="2"/>
      <c r="AY304" s="2"/>
      <c r="AZ304" s="1"/>
      <c r="BA304" s="1"/>
      <c r="BB304" s="1"/>
      <c r="BC304" s="2"/>
      <c r="BD304" s="2"/>
      <c r="BE304" s="1"/>
      <c r="BF304" s="1"/>
      <c r="BG304" s="1"/>
      <c r="BH304" s="2"/>
      <c r="BI304" s="2"/>
      <c r="BJ304" s="1"/>
      <c r="BK304" s="1"/>
      <c r="BL304" s="1"/>
      <c r="BM304" s="2"/>
      <c r="BN304" s="2"/>
      <c r="BO304" s="1"/>
      <c r="BP304" s="1"/>
      <c r="BQ304" s="1"/>
      <c r="BR304" s="2"/>
      <c r="BS304" s="2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1"/>
      <c r="M305" s="1"/>
      <c r="N305" s="1"/>
      <c r="O305" s="2"/>
      <c r="P305" s="2"/>
      <c r="Q305" s="1"/>
      <c r="R305" s="1"/>
      <c r="S305" s="1"/>
      <c r="T305" s="2"/>
      <c r="U305" s="2"/>
      <c r="V305" s="1"/>
      <c r="W305" s="1"/>
      <c r="X305" s="1"/>
      <c r="Y305" s="2"/>
      <c r="Z305" s="2"/>
      <c r="AA305" s="1"/>
      <c r="AB305" s="1"/>
      <c r="AC305" s="1"/>
      <c r="AD305" s="2"/>
      <c r="AE305" s="2"/>
      <c r="AF305" s="1"/>
      <c r="AG305" s="1"/>
      <c r="AH305" s="1"/>
      <c r="AI305" s="2"/>
      <c r="AJ305" s="2"/>
      <c r="AK305" s="1"/>
      <c r="AL305" s="1"/>
      <c r="AM305" s="1"/>
      <c r="AN305" s="2"/>
      <c r="AO305" s="2"/>
      <c r="AP305" s="1"/>
      <c r="AQ305" s="1"/>
      <c r="AR305" s="1"/>
      <c r="AS305" s="2"/>
      <c r="AT305" s="2"/>
      <c r="AU305" s="1"/>
      <c r="AV305" s="1"/>
      <c r="AW305" s="1"/>
      <c r="AX305" s="2"/>
      <c r="AY305" s="2"/>
      <c r="AZ305" s="1"/>
      <c r="BA305" s="1"/>
      <c r="BB305" s="1"/>
      <c r="BC305" s="2"/>
      <c r="BD305" s="2"/>
      <c r="BE305" s="1"/>
      <c r="BF305" s="1"/>
      <c r="BG305" s="1"/>
      <c r="BH305" s="2"/>
      <c r="BI305" s="2"/>
      <c r="BJ305" s="1"/>
      <c r="BK305" s="1"/>
      <c r="BL305" s="1"/>
      <c r="BM305" s="2"/>
      <c r="BN305" s="2"/>
      <c r="BO305" s="1"/>
      <c r="BP305" s="1"/>
      <c r="BQ305" s="1"/>
      <c r="BR305" s="2"/>
      <c r="BS305" s="2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1"/>
      <c r="M306" s="1"/>
      <c r="N306" s="1"/>
      <c r="O306" s="2"/>
      <c r="P306" s="2"/>
      <c r="Q306" s="1"/>
      <c r="R306" s="1"/>
      <c r="S306" s="1"/>
      <c r="T306" s="2"/>
      <c r="U306" s="2"/>
      <c r="V306" s="1"/>
      <c r="W306" s="1"/>
      <c r="X306" s="1"/>
      <c r="Y306" s="2"/>
      <c r="Z306" s="2"/>
      <c r="AA306" s="1"/>
      <c r="AB306" s="1"/>
      <c r="AC306" s="1"/>
      <c r="AD306" s="2"/>
      <c r="AE306" s="2"/>
      <c r="AF306" s="1"/>
      <c r="AG306" s="1"/>
      <c r="AH306" s="1"/>
      <c r="AI306" s="2"/>
      <c r="AJ306" s="2"/>
      <c r="AK306" s="1"/>
      <c r="AL306" s="1"/>
      <c r="AM306" s="1"/>
      <c r="AN306" s="2"/>
      <c r="AO306" s="2"/>
      <c r="AP306" s="1"/>
      <c r="AQ306" s="1"/>
      <c r="AR306" s="1"/>
      <c r="AS306" s="2"/>
      <c r="AT306" s="2"/>
      <c r="AU306" s="1"/>
      <c r="AV306" s="1"/>
      <c r="AW306" s="1"/>
      <c r="AX306" s="2"/>
      <c r="AY306" s="2"/>
      <c r="AZ306" s="1"/>
      <c r="BA306" s="1"/>
      <c r="BB306" s="1"/>
      <c r="BC306" s="2"/>
      <c r="BD306" s="2"/>
      <c r="BE306" s="1"/>
      <c r="BF306" s="1"/>
      <c r="BG306" s="1"/>
      <c r="BH306" s="2"/>
      <c r="BI306" s="2"/>
      <c r="BJ306" s="1"/>
      <c r="BK306" s="1"/>
      <c r="BL306" s="1"/>
      <c r="BM306" s="2"/>
      <c r="BN306" s="2"/>
      <c r="BO306" s="1"/>
      <c r="BP306" s="1"/>
      <c r="BQ306" s="1"/>
      <c r="BR306" s="2"/>
      <c r="BS306" s="2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1"/>
      <c r="M307" s="1"/>
      <c r="N307" s="1"/>
      <c r="O307" s="2"/>
      <c r="P307" s="2"/>
      <c r="Q307" s="1"/>
      <c r="R307" s="1"/>
      <c r="S307" s="1"/>
      <c r="T307" s="2"/>
      <c r="U307" s="2"/>
      <c r="V307" s="1"/>
      <c r="W307" s="1"/>
      <c r="X307" s="1"/>
      <c r="Y307" s="2"/>
      <c r="Z307" s="2"/>
      <c r="AA307" s="1"/>
      <c r="AB307" s="1"/>
      <c r="AC307" s="1"/>
      <c r="AD307" s="2"/>
      <c r="AE307" s="2"/>
      <c r="AF307" s="1"/>
      <c r="AG307" s="1"/>
      <c r="AH307" s="1"/>
      <c r="AI307" s="2"/>
      <c r="AJ307" s="2"/>
      <c r="AK307" s="1"/>
      <c r="AL307" s="1"/>
      <c r="AM307" s="1"/>
      <c r="AN307" s="2"/>
      <c r="AO307" s="2"/>
      <c r="AP307" s="1"/>
      <c r="AQ307" s="1"/>
      <c r="AR307" s="1"/>
      <c r="AS307" s="2"/>
      <c r="AT307" s="2"/>
      <c r="AU307" s="1"/>
      <c r="AV307" s="1"/>
      <c r="AW307" s="1"/>
      <c r="AX307" s="2"/>
      <c r="AY307" s="2"/>
      <c r="AZ307" s="1"/>
      <c r="BA307" s="1"/>
      <c r="BB307" s="1"/>
      <c r="BC307" s="2"/>
      <c r="BD307" s="2"/>
      <c r="BE307" s="1"/>
      <c r="BF307" s="1"/>
      <c r="BG307" s="1"/>
      <c r="BH307" s="2"/>
      <c r="BI307" s="2"/>
      <c r="BJ307" s="1"/>
      <c r="BK307" s="1"/>
      <c r="BL307" s="1"/>
      <c r="BM307" s="2"/>
      <c r="BN307" s="2"/>
      <c r="BO307" s="1"/>
      <c r="BP307" s="1"/>
      <c r="BQ307" s="1"/>
      <c r="BR307" s="2"/>
      <c r="BS307" s="2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1"/>
      <c r="M308" s="1"/>
      <c r="N308" s="1"/>
      <c r="O308" s="2"/>
      <c r="P308" s="2"/>
      <c r="Q308" s="1"/>
      <c r="R308" s="1"/>
      <c r="S308" s="1"/>
      <c r="T308" s="2"/>
      <c r="U308" s="2"/>
      <c r="V308" s="1"/>
      <c r="W308" s="1"/>
      <c r="X308" s="1"/>
      <c r="Y308" s="2"/>
      <c r="Z308" s="2"/>
      <c r="AA308" s="1"/>
      <c r="AB308" s="1"/>
      <c r="AC308" s="1"/>
      <c r="AD308" s="2"/>
      <c r="AE308" s="2"/>
      <c r="AF308" s="1"/>
      <c r="AG308" s="1"/>
      <c r="AH308" s="1"/>
      <c r="AI308" s="2"/>
      <c r="AJ308" s="2"/>
      <c r="AK308" s="1"/>
      <c r="AL308" s="1"/>
      <c r="AM308" s="1"/>
      <c r="AN308" s="2"/>
      <c r="AO308" s="2"/>
      <c r="AP308" s="1"/>
      <c r="AQ308" s="1"/>
      <c r="AR308" s="1"/>
      <c r="AS308" s="2"/>
      <c r="AT308" s="2"/>
      <c r="AU308" s="1"/>
      <c r="AV308" s="1"/>
      <c r="AW308" s="1"/>
      <c r="AX308" s="2"/>
      <c r="AY308" s="2"/>
      <c r="AZ308" s="1"/>
      <c r="BA308" s="1"/>
      <c r="BB308" s="1"/>
      <c r="BC308" s="2"/>
      <c r="BD308" s="2"/>
      <c r="BE308" s="1"/>
      <c r="BF308" s="1"/>
      <c r="BG308" s="1"/>
      <c r="BH308" s="2"/>
      <c r="BI308" s="2"/>
      <c r="BJ308" s="1"/>
      <c r="BK308" s="1"/>
      <c r="BL308" s="1"/>
      <c r="BM308" s="2"/>
      <c r="BN308" s="2"/>
      <c r="BO308" s="1"/>
      <c r="BP308" s="1"/>
      <c r="BQ308" s="1"/>
      <c r="BR308" s="2"/>
      <c r="BS308" s="2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1"/>
      <c r="M309" s="1"/>
      <c r="N309" s="1"/>
      <c r="O309" s="2"/>
      <c r="P309" s="2"/>
      <c r="Q309" s="1"/>
      <c r="R309" s="1"/>
      <c r="S309" s="1"/>
      <c r="T309" s="2"/>
      <c r="U309" s="2"/>
      <c r="V309" s="1"/>
      <c r="W309" s="1"/>
      <c r="X309" s="1"/>
      <c r="Y309" s="2"/>
      <c r="Z309" s="2"/>
      <c r="AA309" s="1"/>
      <c r="AB309" s="1"/>
      <c r="AC309" s="1"/>
      <c r="AD309" s="2"/>
      <c r="AE309" s="2"/>
      <c r="AF309" s="1"/>
      <c r="AG309" s="1"/>
      <c r="AH309" s="1"/>
      <c r="AI309" s="2"/>
      <c r="AJ309" s="2"/>
      <c r="AK309" s="1"/>
      <c r="AL309" s="1"/>
      <c r="AM309" s="1"/>
      <c r="AN309" s="2"/>
      <c r="AO309" s="2"/>
      <c r="AP309" s="1"/>
      <c r="AQ309" s="1"/>
      <c r="AR309" s="1"/>
      <c r="AS309" s="2"/>
      <c r="AT309" s="2"/>
      <c r="AU309" s="1"/>
      <c r="AV309" s="1"/>
      <c r="AW309" s="1"/>
      <c r="AX309" s="2"/>
      <c r="AY309" s="2"/>
      <c r="AZ309" s="1"/>
      <c r="BA309" s="1"/>
      <c r="BB309" s="1"/>
      <c r="BC309" s="2"/>
      <c r="BD309" s="2"/>
      <c r="BE309" s="1"/>
      <c r="BF309" s="1"/>
      <c r="BG309" s="1"/>
      <c r="BH309" s="2"/>
      <c r="BI309" s="2"/>
      <c r="BJ309" s="1"/>
      <c r="BK309" s="1"/>
      <c r="BL309" s="1"/>
      <c r="BM309" s="2"/>
      <c r="BN309" s="2"/>
      <c r="BO309" s="1"/>
      <c r="BP309" s="1"/>
      <c r="BQ309" s="1"/>
      <c r="BR309" s="2"/>
      <c r="BS309" s="2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1"/>
      <c r="M310" s="1"/>
      <c r="N310" s="1"/>
      <c r="O310" s="2"/>
      <c r="P310" s="2"/>
      <c r="Q310" s="1"/>
      <c r="R310" s="1"/>
      <c r="S310" s="1"/>
      <c r="T310" s="2"/>
      <c r="U310" s="2"/>
      <c r="V310" s="1"/>
      <c r="W310" s="1"/>
      <c r="X310" s="1"/>
      <c r="Y310" s="2"/>
      <c r="Z310" s="2"/>
      <c r="AA310" s="1"/>
      <c r="AB310" s="1"/>
      <c r="AC310" s="1"/>
      <c r="AD310" s="2"/>
      <c r="AE310" s="2"/>
      <c r="AF310" s="1"/>
      <c r="AG310" s="1"/>
      <c r="AH310" s="1"/>
      <c r="AI310" s="2"/>
      <c r="AJ310" s="2"/>
      <c r="AK310" s="1"/>
      <c r="AL310" s="1"/>
      <c r="AM310" s="1"/>
      <c r="AN310" s="2"/>
      <c r="AO310" s="2"/>
      <c r="AP310" s="1"/>
      <c r="AQ310" s="1"/>
      <c r="AR310" s="1"/>
      <c r="AS310" s="2"/>
      <c r="AT310" s="2"/>
      <c r="AU310" s="1"/>
      <c r="AV310" s="1"/>
      <c r="AW310" s="1"/>
      <c r="AX310" s="2"/>
      <c r="AY310" s="2"/>
      <c r="AZ310" s="1"/>
      <c r="BA310" s="1"/>
      <c r="BB310" s="1"/>
      <c r="BC310" s="2"/>
      <c r="BD310" s="2"/>
      <c r="BE310" s="1"/>
      <c r="BF310" s="1"/>
      <c r="BG310" s="1"/>
      <c r="BH310" s="2"/>
      <c r="BI310" s="2"/>
      <c r="BJ310" s="1"/>
      <c r="BK310" s="1"/>
      <c r="BL310" s="1"/>
      <c r="BM310" s="2"/>
      <c r="BN310" s="2"/>
      <c r="BO310" s="1"/>
      <c r="BP310" s="1"/>
      <c r="BQ310" s="1"/>
      <c r="BR310" s="2"/>
      <c r="BS310" s="2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1"/>
      <c r="M311" s="1"/>
      <c r="N311" s="1"/>
      <c r="O311" s="2"/>
      <c r="P311" s="2"/>
      <c r="Q311" s="1"/>
      <c r="R311" s="1"/>
      <c r="S311" s="1"/>
      <c r="T311" s="2"/>
      <c r="U311" s="2"/>
      <c r="V311" s="1"/>
      <c r="W311" s="1"/>
      <c r="X311" s="1"/>
      <c r="Y311" s="2"/>
      <c r="Z311" s="2"/>
      <c r="AA311" s="1"/>
      <c r="AB311" s="1"/>
      <c r="AC311" s="1"/>
      <c r="AD311" s="2"/>
      <c r="AE311" s="2"/>
      <c r="AF311" s="1"/>
      <c r="AG311" s="1"/>
      <c r="AH311" s="1"/>
      <c r="AI311" s="2"/>
      <c r="AJ311" s="2"/>
      <c r="AK311" s="1"/>
      <c r="AL311" s="1"/>
      <c r="AM311" s="1"/>
      <c r="AN311" s="2"/>
      <c r="AO311" s="2"/>
      <c r="AP311" s="1"/>
      <c r="AQ311" s="1"/>
      <c r="AR311" s="1"/>
      <c r="AS311" s="2"/>
      <c r="AT311" s="2"/>
      <c r="AU311" s="1"/>
      <c r="AV311" s="1"/>
      <c r="AW311" s="1"/>
      <c r="AX311" s="2"/>
      <c r="AY311" s="2"/>
      <c r="AZ311" s="1"/>
      <c r="BA311" s="1"/>
      <c r="BB311" s="1"/>
      <c r="BC311" s="2"/>
      <c r="BD311" s="2"/>
      <c r="BE311" s="1"/>
      <c r="BF311" s="1"/>
      <c r="BG311" s="1"/>
      <c r="BH311" s="2"/>
      <c r="BI311" s="2"/>
      <c r="BJ311" s="1"/>
      <c r="BK311" s="1"/>
      <c r="BL311" s="1"/>
      <c r="BM311" s="2"/>
      <c r="BN311" s="2"/>
      <c r="BO311" s="1"/>
      <c r="BP311" s="1"/>
      <c r="BQ311" s="1"/>
      <c r="BR311" s="2"/>
      <c r="BS311" s="2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1"/>
      <c r="M312" s="1"/>
      <c r="N312" s="1"/>
      <c r="O312" s="2"/>
      <c r="P312" s="2"/>
      <c r="Q312" s="1"/>
      <c r="R312" s="1"/>
      <c r="S312" s="1"/>
      <c r="T312" s="2"/>
      <c r="U312" s="2"/>
      <c r="V312" s="1"/>
      <c r="W312" s="1"/>
      <c r="X312" s="1"/>
      <c r="Y312" s="2"/>
      <c r="Z312" s="2"/>
      <c r="AA312" s="1"/>
      <c r="AB312" s="1"/>
      <c r="AC312" s="1"/>
      <c r="AD312" s="2"/>
      <c r="AE312" s="2"/>
      <c r="AF312" s="1"/>
      <c r="AG312" s="1"/>
      <c r="AH312" s="1"/>
      <c r="AI312" s="2"/>
      <c r="AJ312" s="2"/>
      <c r="AK312" s="1"/>
      <c r="AL312" s="1"/>
      <c r="AM312" s="1"/>
      <c r="AN312" s="2"/>
      <c r="AO312" s="2"/>
      <c r="AP312" s="1"/>
      <c r="AQ312" s="1"/>
      <c r="AR312" s="1"/>
      <c r="AS312" s="2"/>
      <c r="AT312" s="2"/>
      <c r="AU312" s="1"/>
      <c r="AV312" s="1"/>
      <c r="AW312" s="1"/>
      <c r="AX312" s="2"/>
      <c r="AY312" s="2"/>
      <c r="AZ312" s="1"/>
      <c r="BA312" s="1"/>
      <c r="BB312" s="1"/>
      <c r="BC312" s="2"/>
      <c r="BD312" s="2"/>
      <c r="BE312" s="1"/>
      <c r="BF312" s="1"/>
      <c r="BG312" s="1"/>
      <c r="BH312" s="2"/>
      <c r="BI312" s="2"/>
      <c r="BJ312" s="1"/>
      <c r="BK312" s="1"/>
      <c r="BL312" s="1"/>
      <c r="BM312" s="2"/>
      <c r="BN312" s="2"/>
      <c r="BO312" s="1"/>
      <c r="BP312" s="1"/>
      <c r="BQ312" s="1"/>
      <c r="BR312" s="2"/>
      <c r="BS312" s="2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1"/>
      <c r="M313" s="1"/>
      <c r="N313" s="1"/>
      <c r="O313" s="2"/>
      <c r="P313" s="2"/>
      <c r="Q313" s="1"/>
      <c r="R313" s="1"/>
      <c r="S313" s="1"/>
      <c r="T313" s="2"/>
      <c r="U313" s="2"/>
      <c r="V313" s="1"/>
      <c r="W313" s="1"/>
      <c r="X313" s="1"/>
      <c r="Y313" s="2"/>
      <c r="Z313" s="2"/>
      <c r="AA313" s="1"/>
      <c r="AB313" s="1"/>
      <c r="AC313" s="1"/>
      <c r="AD313" s="2"/>
      <c r="AE313" s="2"/>
      <c r="AF313" s="1"/>
      <c r="AG313" s="1"/>
      <c r="AH313" s="1"/>
      <c r="AI313" s="2"/>
      <c r="AJ313" s="2"/>
      <c r="AK313" s="1"/>
      <c r="AL313" s="1"/>
      <c r="AM313" s="1"/>
      <c r="AN313" s="2"/>
      <c r="AO313" s="2"/>
      <c r="AP313" s="1"/>
      <c r="AQ313" s="1"/>
      <c r="AR313" s="1"/>
      <c r="AS313" s="2"/>
      <c r="AT313" s="2"/>
      <c r="AU313" s="1"/>
      <c r="AV313" s="1"/>
      <c r="AW313" s="1"/>
      <c r="AX313" s="2"/>
      <c r="AY313" s="2"/>
      <c r="AZ313" s="1"/>
      <c r="BA313" s="1"/>
      <c r="BB313" s="1"/>
      <c r="BC313" s="2"/>
      <c r="BD313" s="2"/>
      <c r="BE313" s="1"/>
      <c r="BF313" s="1"/>
      <c r="BG313" s="1"/>
      <c r="BH313" s="2"/>
      <c r="BI313" s="2"/>
      <c r="BJ313" s="1"/>
      <c r="BK313" s="1"/>
      <c r="BL313" s="1"/>
      <c r="BM313" s="2"/>
      <c r="BN313" s="2"/>
      <c r="BO313" s="1"/>
      <c r="BP313" s="1"/>
      <c r="BQ313" s="1"/>
      <c r="BR313" s="2"/>
      <c r="BS313" s="2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1"/>
      <c r="M314" s="1"/>
      <c r="N314" s="1"/>
      <c r="O314" s="2"/>
      <c r="P314" s="2"/>
      <c r="Q314" s="1"/>
      <c r="R314" s="1"/>
      <c r="S314" s="1"/>
      <c r="T314" s="2"/>
      <c r="U314" s="2"/>
      <c r="V314" s="1"/>
      <c r="W314" s="1"/>
      <c r="X314" s="1"/>
      <c r="Y314" s="2"/>
      <c r="Z314" s="2"/>
      <c r="AA314" s="1"/>
      <c r="AB314" s="1"/>
      <c r="AC314" s="1"/>
      <c r="AD314" s="2"/>
      <c r="AE314" s="2"/>
      <c r="AF314" s="1"/>
      <c r="AG314" s="1"/>
      <c r="AH314" s="1"/>
      <c r="AI314" s="2"/>
      <c r="AJ314" s="2"/>
      <c r="AK314" s="1"/>
      <c r="AL314" s="1"/>
      <c r="AM314" s="1"/>
      <c r="AN314" s="2"/>
      <c r="AO314" s="2"/>
      <c r="AP314" s="1"/>
      <c r="AQ314" s="1"/>
      <c r="AR314" s="1"/>
      <c r="AS314" s="2"/>
      <c r="AT314" s="2"/>
      <c r="AU314" s="1"/>
      <c r="AV314" s="1"/>
      <c r="AW314" s="1"/>
      <c r="AX314" s="2"/>
      <c r="AY314" s="2"/>
      <c r="AZ314" s="1"/>
      <c r="BA314" s="1"/>
      <c r="BB314" s="1"/>
      <c r="BC314" s="2"/>
      <c r="BD314" s="2"/>
      <c r="BE314" s="1"/>
      <c r="BF314" s="1"/>
      <c r="BG314" s="1"/>
      <c r="BH314" s="2"/>
      <c r="BI314" s="2"/>
      <c r="BJ314" s="1"/>
      <c r="BK314" s="1"/>
      <c r="BL314" s="1"/>
      <c r="BM314" s="2"/>
      <c r="BN314" s="2"/>
      <c r="BO314" s="1"/>
      <c r="BP314" s="1"/>
      <c r="BQ314" s="1"/>
      <c r="BR314" s="2"/>
      <c r="BS314" s="2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1"/>
      <c r="M315" s="1"/>
      <c r="N315" s="1"/>
      <c r="O315" s="2"/>
      <c r="P315" s="2"/>
      <c r="Q315" s="1"/>
      <c r="R315" s="1"/>
      <c r="S315" s="1"/>
      <c r="T315" s="2"/>
      <c r="U315" s="2"/>
      <c r="V315" s="1"/>
      <c r="W315" s="1"/>
      <c r="X315" s="1"/>
      <c r="Y315" s="2"/>
      <c r="Z315" s="2"/>
      <c r="AA315" s="1"/>
      <c r="AB315" s="1"/>
      <c r="AC315" s="1"/>
      <c r="AD315" s="2"/>
      <c r="AE315" s="2"/>
      <c r="AF315" s="1"/>
      <c r="AG315" s="1"/>
      <c r="AH315" s="1"/>
      <c r="AI315" s="2"/>
      <c r="AJ315" s="2"/>
      <c r="AK315" s="1"/>
      <c r="AL315" s="1"/>
      <c r="AM315" s="1"/>
      <c r="AN315" s="2"/>
      <c r="AO315" s="2"/>
      <c r="AP315" s="1"/>
      <c r="AQ315" s="1"/>
      <c r="AR315" s="1"/>
      <c r="AS315" s="2"/>
      <c r="AT315" s="2"/>
      <c r="AU315" s="1"/>
      <c r="AV315" s="1"/>
      <c r="AW315" s="1"/>
      <c r="AX315" s="2"/>
      <c r="AY315" s="2"/>
      <c r="AZ315" s="1"/>
      <c r="BA315" s="1"/>
      <c r="BB315" s="1"/>
      <c r="BC315" s="2"/>
      <c r="BD315" s="2"/>
      <c r="BE315" s="1"/>
      <c r="BF315" s="1"/>
      <c r="BG315" s="1"/>
      <c r="BH315" s="2"/>
      <c r="BI315" s="2"/>
      <c r="BJ315" s="1"/>
      <c r="BK315" s="1"/>
      <c r="BL315" s="1"/>
      <c r="BM315" s="2"/>
      <c r="BN315" s="2"/>
      <c r="BO315" s="1"/>
      <c r="BP315" s="1"/>
      <c r="BQ315" s="1"/>
      <c r="BR315" s="2"/>
      <c r="BS315" s="2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1"/>
      <c r="M316" s="1"/>
      <c r="N316" s="1"/>
      <c r="O316" s="2"/>
      <c r="P316" s="2"/>
      <c r="Q316" s="1"/>
      <c r="R316" s="1"/>
      <c r="S316" s="1"/>
      <c r="T316" s="2"/>
      <c r="U316" s="2"/>
      <c r="V316" s="1"/>
      <c r="W316" s="1"/>
      <c r="X316" s="1"/>
      <c r="Y316" s="2"/>
      <c r="Z316" s="2"/>
      <c r="AA316" s="1"/>
      <c r="AB316" s="1"/>
      <c r="AC316" s="1"/>
      <c r="AD316" s="2"/>
      <c r="AE316" s="2"/>
      <c r="AF316" s="1"/>
      <c r="AG316" s="1"/>
      <c r="AH316" s="1"/>
      <c r="AI316" s="2"/>
      <c r="AJ316" s="2"/>
      <c r="AK316" s="1"/>
      <c r="AL316" s="1"/>
      <c r="AM316" s="1"/>
      <c r="AN316" s="2"/>
      <c r="AO316" s="2"/>
      <c r="AP316" s="1"/>
      <c r="AQ316" s="1"/>
      <c r="AR316" s="1"/>
      <c r="AS316" s="2"/>
      <c r="AT316" s="2"/>
      <c r="AU316" s="1"/>
      <c r="AV316" s="1"/>
      <c r="AW316" s="1"/>
      <c r="AX316" s="2"/>
      <c r="AY316" s="2"/>
      <c r="AZ316" s="1"/>
      <c r="BA316" s="1"/>
      <c r="BB316" s="1"/>
      <c r="BC316" s="2"/>
      <c r="BD316" s="2"/>
      <c r="BE316" s="1"/>
      <c r="BF316" s="1"/>
      <c r="BG316" s="1"/>
      <c r="BH316" s="2"/>
      <c r="BI316" s="2"/>
      <c r="BJ316" s="1"/>
      <c r="BK316" s="1"/>
      <c r="BL316" s="1"/>
      <c r="BM316" s="2"/>
      <c r="BN316" s="2"/>
      <c r="BO316" s="1"/>
      <c r="BP316" s="1"/>
      <c r="BQ316" s="1"/>
      <c r="BR316" s="2"/>
      <c r="BS316" s="2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1"/>
      <c r="M317" s="1"/>
      <c r="N317" s="1"/>
      <c r="O317" s="2"/>
      <c r="P317" s="2"/>
      <c r="Q317" s="1"/>
      <c r="R317" s="1"/>
      <c r="S317" s="1"/>
      <c r="T317" s="2"/>
      <c r="U317" s="2"/>
      <c r="V317" s="1"/>
      <c r="W317" s="1"/>
      <c r="X317" s="1"/>
      <c r="Y317" s="2"/>
      <c r="Z317" s="2"/>
      <c r="AA317" s="1"/>
      <c r="AB317" s="1"/>
      <c r="AC317" s="1"/>
      <c r="AD317" s="2"/>
      <c r="AE317" s="2"/>
      <c r="AF317" s="1"/>
      <c r="AG317" s="1"/>
      <c r="AH317" s="1"/>
      <c r="AI317" s="2"/>
      <c r="AJ317" s="2"/>
      <c r="AK317" s="1"/>
      <c r="AL317" s="1"/>
      <c r="AM317" s="1"/>
      <c r="AN317" s="2"/>
      <c r="AO317" s="2"/>
      <c r="AP317" s="1"/>
      <c r="AQ317" s="1"/>
      <c r="AR317" s="1"/>
      <c r="AS317" s="2"/>
      <c r="AT317" s="2"/>
      <c r="AU317" s="1"/>
      <c r="AV317" s="1"/>
      <c r="AW317" s="1"/>
      <c r="AX317" s="2"/>
      <c r="AY317" s="2"/>
      <c r="AZ317" s="1"/>
      <c r="BA317" s="1"/>
      <c r="BB317" s="1"/>
      <c r="BC317" s="2"/>
      <c r="BD317" s="2"/>
      <c r="BE317" s="1"/>
      <c r="BF317" s="1"/>
      <c r="BG317" s="1"/>
      <c r="BH317" s="2"/>
      <c r="BI317" s="2"/>
      <c r="BJ317" s="1"/>
      <c r="BK317" s="1"/>
      <c r="BL317" s="1"/>
      <c r="BM317" s="2"/>
      <c r="BN317" s="2"/>
      <c r="BO317" s="1"/>
      <c r="BP317" s="1"/>
      <c r="BQ317" s="1"/>
      <c r="BR317" s="2"/>
      <c r="BS317" s="2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1"/>
      <c r="M318" s="1"/>
      <c r="N318" s="1"/>
      <c r="O318" s="2"/>
      <c r="P318" s="2"/>
      <c r="Q318" s="1"/>
      <c r="R318" s="1"/>
      <c r="S318" s="1"/>
      <c r="T318" s="2"/>
      <c r="U318" s="2"/>
      <c r="V318" s="1"/>
      <c r="W318" s="1"/>
      <c r="X318" s="1"/>
      <c r="Y318" s="2"/>
      <c r="Z318" s="2"/>
      <c r="AA318" s="1"/>
      <c r="AB318" s="1"/>
      <c r="AC318" s="1"/>
      <c r="AD318" s="2"/>
      <c r="AE318" s="2"/>
      <c r="AF318" s="1"/>
      <c r="AG318" s="1"/>
      <c r="AH318" s="1"/>
      <c r="AI318" s="2"/>
      <c r="AJ318" s="2"/>
      <c r="AK318" s="1"/>
      <c r="AL318" s="1"/>
      <c r="AM318" s="1"/>
      <c r="AN318" s="2"/>
      <c r="AO318" s="2"/>
      <c r="AP318" s="1"/>
      <c r="AQ318" s="1"/>
      <c r="AR318" s="1"/>
      <c r="AS318" s="2"/>
      <c r="AT318" s="2"/>
      <c r="AU318" s="1"/>
      <c r="AV318" s="1"/>
      <c r="AW318" s="1"/>
      <c r="AX318" s="2"/>
      <c r="AY318" s="2"/>
      <c r="AZ318" s="1"/>
      <c r="BA318" s="1"/>
      <c r="BB318" s="1"/>
      <c r="BC318" s="2"/>
      <c r="BD318" s="2"/>
      <c r="BE318" s="1"/>
      <c r="BF318" s="1"/>
      <c r="BG318" s="1"/>
      <c r="BH318" s="2"/>
      <c r="BI318" s="2"/>
      <c r="BJ318" s="1"/>
      <c r="BK318" s="1"/>
      <c r="BL318" s="1"/>
      <c r="BM318" s="2"/>
      <c r="BN318" s="2"/>
      <c r="BO318" s="1"/>
      <c r="BP318" s="1"/>
      <c r="BQ318" s="1"/>
      <c r="BR318" s="2"/>
      <c r="BS318" s="2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1"/>
      <c r="M319" s="1"/>
      <c r="N319" s="1"/>
      <c r="O319" s="2"/>
      <c r="P319" s="2"/>
      <c r="Q319" s="1"/>
      <c r="R319" s="1"/>
      <c r="S319" s="1"/>
      <c r="T319" s="2"/>
      <c r="U319" s="2"/>
      <c r="V319" s="1"/>
      <c r="W319" s="1"/>
      <c r="X319" s="1"/>
      <c r="Y319" s="2"/>
      <c r="Z319" s="2"/>
      <c r="AA319" s="1"/>
      <c r="AB319" s="1"/>
      <c r="AC319" s="1"/>
      <c r="AD319" s="2"/>
      <c r="AE319" s="2"/>
      <c r="AF319" s="1"/>
      <c r="AG319" s="1"/>
      <c r="AH319" s="1"/>
      <c r="AI319" s="2"/>
      <c r="AJ319" s="2"/>
      <c r="AK319" s="1"/>
      <c r="AL319" s="1"/>
      <c r="AM319" s="1"/>
      <c r="AN319" s="2"/>
      <c r="AO319" s="2"/>
      <c r="AP319" s="1"/>
      <c r="AQ319" s="1"/>
      <c r="AR319" s="1"/>
      <c r="AS319" s="2"/>
      <c r="AT319" s="2"/>
      <c r="AU319" s="1"/>
      <c r="AV319" s="1"/>
      <c r="AW319" s="1"/>
      <c r="AX319" s="2"/>
      <c r="AY319" s="2"/>
      <c r="AZ319" s="1"/>
      <c r="BA319" s="1"/>
      <c r="BB319" s="1"/>
      <c r="BC319" s="2"/>
      <c r="BD319" s="2"/>
      <c r="BE319" s="1"/>
      <c r="BF319" s="1"/>
      <c r="BG319" s="1"/>
      <c r="BH319" s="2"/>
      <c r="BI319" s="2"/>
      <c r="BJ319" s="1"/>
      <c r="BK319" s="1"/>
      <c r="BL319" s="1"/>
      <c r="BM319" s="2"/>
      <c r="BN319" s="2"/>
      <c r="BO319" s="1"/>
      <c r="BP319" s="1"/>
      <c r="BQ319" s="1"/>
      <c r="BR319" s="2"/>
      <c r="BS319" s="2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1"/>
      <c r="M320" s="1"/>
      <c r="N320" s="1"/>
      <c r="O320" s="2"/>
      <c r="P320" s="2"/>
      <c r="Q320" s="1"/>
      <c r="R320" s="1"/>
      <c r="S320" s="1"/>
      <c r="T320" s="2"/>
      <c r="U320" s="2"/>
      <c r="V320" s="1"/>
      <c r="W320" s="1"/>
      <c r="X320" s="1"/>
      <c r="Y320" s="2"/>
      <c r="Z320" s="2"/>
      <c r="AA320" s="1"/>
      <c r="AB320" s="1"/>
      <c r="AC320" s="1"/>
      <c r="AD320" s="2"/>
      <c r="AE320" s="2"/>
      <c r="AF320" s="1"/>
      <c r="AG320" s="1"/>
      <c r="AH320" s="1"/>
      <c r="AI320" s="2"/>
      <c r="AJ320" s="2"/>
      <c r="AK320" s="1"/>
      <c r="AL320" s="1"/>
      <c r="AM320" s="1"/>
      <c r="AN320" s="2"/>
      <c r="AO320" s="2"/>
      <c r="AP320" s="1"/>
      <c r="AQ320" s="1"/>
      <c r="AR320" s="1"/>
      <c r="AS320" s="2"/>
      <c r="AT320" s="2"/>
      <c r="AU320" s="1"/>
      <c r="AV320" s="1"/>
      <c r="AW320" s="1"/>
      <c r="AX320" s="2"/>
      <c r="AY320" s="2"/>
      <c r="AZ320" s="1"/>
      <c r="BA320" s="1"/>
      <c r="BB320" s="1"/>
      <c r="BC320" s="2"/>
      <c r="BD320" s="2"/>
      <c r="BE320" s="1"/>
      <c r="BF320" s="1"/>
      <c r="BG320" s="1"/>
      <c r="BH320" s="2"/>
      <c r="BI320" s="2"/>
      <c r="BJ320" s="1"/>
      <c r="BK320" s="1"/>
      <c r="BL320" s="1"/>
      <c r="BM320" s="2"/>
      <c r="BN320" s="2"/>
      <c r="BO320" s="1"/>
      <c r="BP320" s="1"/>
      <c r="BQ320" s="1"/>
      <c r="BR320" s="2"/>
      <c r="BS320" s="2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1"/>
      <c r="M321" s="1"/>
      <c r="N321" s="1"/>
      <c r="O321" s="2"/>
      <c r="P321" s="2"/>
      <c r="Q321" s="1"/>
      <c r="R321" s="1"/>
      <c r="S321" s="1"/>
      <c r="T321" s="2"/>
      <c r="U321" s="2"/>
      <c r="V321" s="1"/>
      <c r="W321" s="1"/>
      <c r="X321" s="1"/>
      <c r="Y321" s="2"/>
      <c r="Z321" s="2"/>
      <c r="AA321" s="1"/>
      <c r="AB321" s="1"/>
      <c r="AC321" s="1"/>
      <c r="AD321" s="2"/>
      <c r="AE321" s="2"/>
      <c r="AF321" s="1"/>
      <c r="AG321" s="1"/>
      <c r="AH321" s="1"/>
      <c r="AI321" s="2"/>
      <c r="AJ321" s="2"/>
      <c r="AK321" s="1"/>
      <c r="AL321" s="1"/>
      <c r="AM321" s="1"/>
      <c r="AN321" s="2"/>
      <c r="AO321" s="2"/>
      <c r="AP321" s="1"/>
      <c r="AQ321" s="1"/>
      <c r="AR321" s="1"/>
      <c r="AS321" s="2"/>
      <c r="AT321" s="2"/>
      <c r="AU321" s="1"/>
      <c r="AV321" s="1"/>
      <c r="AW321" s="1"/>
      <c r="AX321" s="2"/>
      <c r="AY321" s="2"/>
      <c r="AZ321" s="1"/>
      <c r="BA321" s="1"/>
      <c r="BB321" s="1"/>
      <c r="BC321" s="2"/>
      <c r="BD321" s="2"/>
      <c r="BE321" s="1"/>
      <c r="BF321" s="1"/>
      <c r="BG321" s="1"/>
      <c r="BH321" s="2"/>
      <c r="BI321" s="2"/>
      <c r="BJ321" s="1"/>
      <c r="BK321" s="1"/>
      <c r="BL321" s="1"/>
      <c r="BM321" s="2"/>
      <c r="BN321" s="2"/>
      <c r="BO321" s="1"/>
      <c r="BP321" s="1"/>
      <c r="BQ321" s="1"/>
      <c r="BR321" s="2"/>
      <c r="BS321" s="2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1"/>
      <c r="M322" s="1"/>
      <c r="N322" s="1"/>
      <c r="O322" s="2"/>
      <c r="P322" s="2"/>
      <c r="Q322" s="1"/>
      <c r="R322" s="1"/>
      <c r="S322" s="1"/>
      <c r="T322" s="2"/>
      <c r="U322" s="2"/>
      <c r="V322" s="1"/>
      <c r="W322" s="1"/>
      <c r="X322" s="1"/>
      <c r="Y322" s="2"/>
      <c r="Z322" s="2"/>
      <c r="AA322" s="1"/>
      <c r="AB322" s="1"/>
      <c r="AC322" s="1"/>
      <c r="AD322" s="2"/>
      <c r="AE322" s="2"/>
      <c r="AF322" s="1"/>
      <c r="AG322" s="1"/>
      <c r="AH322" s="1"/>
      <c r="AI322" s="2"/>
      <c r="AJ322" s="2"/>
      <c r="AK322" s="1"/>
      <c r="AL322" s="1"/>
      <c r="AM322" s="1"/>
      <c r="AN322" s="2"/>
      <c r="AO322" s="2"/>
      <c r="AP322" s="1"/>
      <c r="AQ322" s="1"/>
      <c r="AR322" s="1"/>
      <c r="AS322" s="2"/>
      <c r="AT322" s="2"/>
      <c r="AU322" s="1"/>
      <c r="AV322" s="1"/>
      <c r="AW322" s="1"/>
      <c r="AX322" s="2"/>
      <c r="AY322" s="2"/>
      <c r="AZ322" s="1"/>
      <c r="BA322" s="1"/>
      <c r="BB322" s="1"/>
      <c r="BC322" s="2"/>
      <c r="BD322" s="2"/>
      <c r="BE322" s="1"/>
      <c r="BF322" s="1"/>
      <c r="BG322" s="1"/>
      <c r="BH322" s="2"/>
      <c r="BI322" s="2"/>
      <c r="BJ322" s="1"/>
      <c r="BK322" s="1"/>
      <c r="BL322" s="1"/>
      <c r="BM322" s="2"/>
      <c r="BN322" s="2"/>
      <c r="BO322" s="1"/>
      <c r="BP322" s="1"/>
      <c r="BQ322" s="1"/>
      <c r="BR322" s="2"/>
      <c r="BS322" s="2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1"/>
      <c r="M323" s="1"/>
      <c r="N323" s="1"/>
      <c r="O323" s="2"/>
      <c r="P323" s="2"/>
      <c r="Q323" s="1"/>
      <c r="R323" s="1"/>
      <c r="S323" s="1"/>
      <c r="T323" s="2"/>
      <c r="U323" s="2"/>
      <c r="V323" s="1"/>
      <c r="W323" s="1"/>
      <c r="X323" s="1"/>
      <c r="Y323" s="2"/>
      <c r="Z323" s="2"/>
      <c r="AA323" s="1"/>
      <c r="AB323" s="1"/>
      <c r="AC323" s="1"/>
      <c r="AD323" s="2"/>
      <c r="AE323" s="2"/>
      <c r="AF323" s="1"/>
      <c r="AG323" s="1"/>
      <c r="AH323" s="1"/>
      <c r="AI323" s="2"/>
      <c r="AJ323" s="2"/>
      <c r="AK323" s="1"/>
      <c r="AL323" s="1"/>
      <c r="AM323" s="1"/>
      <c r="AN323" s="2"/>
      <c r="AO323" s="2"/>
      <c r="AP323" s="1"/>
      <c r="AQ323" s="1"/>
      <c r="AR323" s="1"/>
      <c r="AS323" s="2"/>
      <c r="AT323" s="2"/>
      <c r="AU323" s="1"/>
      <c r="AV323" s="1"/>
      <c r="AW323" s="1"/>
      <c r="AX323" s="2"/>
      <c r="AY323" s="2"/>
      <c r="AZ323" s="1"/>
      <c r="BA323" s="1"/>
      <c r="BB323" s="1"/>
      <c r="BC323" s="2"/>
      <c r="BD323" s="2"/>
      <c r="BE323" s="1"/>
      <c r="BF323" s="1"/>
      <c r="BG323" s="1"/>
      <c r="BH323" s="2"/>
      <c r="BI323" s="2"/>
      <c r="BJ323" s="1"/>
      <c r="BK323" s="1"/>
      <c r="BL323" s="1"/>
      <c r="BM323" s="2"/>
      <c r="BN323" s="2"/>
      <c r="BO323" s="1"/>
      <c r="BP323" s="1"/>
      <c r="BQ323" s="1"/>
      <c r="BR323" s="2"/>
      <c r="BS323" s="2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1"/>
      <c r="M324" s="1"/>
      <c r="N324" s="1"/>
      <c r="O324" s="2"/>
      <c r="P324" s="2"/>
      <c r="Q324" s="1"/>
      <c r="R324" s="1"/>
      <c r="S324" s="1"/>
      <c r="T324" s="2"/>
      <c r="U324" s="2"/>
      <c r="V324" s="1"/>
      <c r="W324" s="1"/>
      <c r="X324" s="1"/>
      <c r="Y324" s="2"/>
      <c r="Z324" s="2"/>
      <c r="AA324" s="1"/>
      <c r="AB324" s="1"/>
      <c r="AC324" s="1"/>
      <c r="AD324" s="2"/>
      <c r="AE324" s="2"/>
      <c r="AF324" s="1"/>
      <c r="AG324" s="1"/>
      <c r="AH324" s="1"/>
      <c r="AI324" s="2"/>
      <c r="AJ324" s="2"/>
      <c r="AK324" s="1"/>
      <c r="AL324" s="1"/>
      <c r="AM324" s="1"/>
      <c r="AN324" s="2"/>
      <c r="AO324" s="2"/>
      <c r="AP324" s="1"/>
      <c r="AQ324" s="1"/>
      <c r="AR324" s="1"/>
      <c r="AS324" s="2"/>
      <c r="AT324" s="2"/>
      <c r="AU324" s="1"/>
      <c r="AV324" s="1"/>
      <c r="AW324" s="1"/>
      <c r="AX324" s="2"/>
      <c r="AY324" s="2"/>
      <c r="AZ324" s="1"/>
      <c r="BA324" s="1"/>
      <c r="BB324" s="1"/>
      <c r="BC324" s="2"/>
      <c r="BD324" s="2"/>
      <c r="BE324" s="1"/>
      <c r="BF324" s="1"/>
      <c r="BG324" s="1"/>
      <c r="BH324" s="2"/>
      <c r="BI324" s="2"/>
      <c r="BJ324" s="1"/>
      <c r="BK324" s="1"/>
      <c r="BL324" s="1"/>
      <c r="BM324" s="2"/>
      <c r="BN324" s="2"/>
      <c r="BO324" s="1"/>
      <c r="BP324" s="1"/>
      <c r="BQ324" s="1"/>
      <c r="BR324" s="2"/>
      <c r="BS324" s="2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1"/>
      <c r="M325" s="1"/>
      <c r="N325" s="1"/>
      <c r="O325" s="2"/>
      <c r="P325" s="2"/>
      <c r="Q325" s="1"/>
      <c r="R325" s="1"/>
      <c r="S325" s="1"/>
      <c r="T325" s="2"/>
      <c r="U325" s="2"/>
      <c r="V325" s="1"/>
      <c r="W325" s="1"/>
      <c r="X325" s="1"/>
      <c r="Y325" s="2"/>
      <c r="Z325" s="2"/>
      <c r="AA325" s="1"/>
      <c r="AB325" s="1"/>
      <c r="AC325" s="1"/>
      <c r="AD325" s="2"/>
      <c r="AE325" s="2"/>
      <c r="AF325" s="1"/>
      <c r="AG325" s="1"/>
      <c r="AH325" s="1"/>
      <c r="AI325" s="2"/>
      <c r="AJ325" s="2"/>
      <c r="AK325" s="1"/>
      <c r="AL325" s="1"/>
      <c r="AM325" s="1"/>
      <c r="AN325" s="2"/>
      <c r="AO325" s="2"/>
      <c r="AP325" s="1"/>
      <c r="AQ325" s="1"/>
      <c r="AR325" s="1"/>
      <c r="AS325" s="2"/>
      <c r="AT325" s="2"/>
      <c r="AU325" s="1"/>
      <c r="AV325" s="1"/>
      <c r="AW325" s="1"/>
      <c r="AX325" s="2"/>
      <c r="AY325" s="2"/>
      <c r="AZ325" s="1"/>
      <c r="BA325" s="1"/>
      <c r="BB325" s="1"/>
      <c r="BC325" s="2"/>
      <c r="BD325" s="2"/>
      <c r="BE325" s="1"/>
      <c r="BF325" s="1"/>
      <c r="BG325" s="1"/>
      <c r="BH325" s="2"/>
      <c r="BI325" s="2"/>
      <c r="BJ325" s="1"/>
      <c r="BK325" s="1"/>
      <c r="BL325" s="1"/>
      <c r="BM325" s="2"/>
      <c r="BN325" s="2"/>
      <c r="BO325" s="1"/>
      <c r="BP325" s="1"/>
      <c r="BQ325" s="1"/>
      <c r="BR325" s="2"/>
      <c r="BS325" s="2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1"/>
      <c r="M326" s="1"/>
      <c r="N326" s="1"/>
      <c r="O326" s="2"/>
      <c r="P326" s="2"/>
      <c r="Q326" s="1"/>
      <c r="R326" s="1"/>
      <c r="S326" s="1"/>
      <c r="T326" s="2"/>
      <c r="U326" s="2"/>
      <c r="V326" s="1"/>
      <c r="W326" s="1"/>
      <c r="X326" s="1"/>
      <c r="Y326" s="2"/>
      <c r="Z326" s="2"/>
      <c r="AA326" s="1"/>
      <c r="AB326" s="1"/>
      <c r="AC326" s="1"/>
      <c r="AD326" s="2"/>
      <c r="AE326" s="2"/>
      <c r="AF326" s="1"/>
      <c r="AG326" s="1"/>
      <c r="AH326" s="1"/>
      <c r="AI326" s="2"/>
      <c r="AJ326" s="2"/>
      <c r="AK326" s="1"/>
      <c r="AL326" s="1"/>
      <c r="AM326" s="1"/>
      <c r="AN326" s="2"/>
      <c r="AO326" s="2"/>
      <c r="AP326" s="1"/>
      <c r="AQ326" s="1"/>
      <c r="AR326" s="1"/>
      <c r="AS326" s="2"/>
      <c r="AT326" s="2"/>
      <c r="AU326" s="1"/>
      <c r="AV326" s="1"/>
      <c r="AW326" s="1"/>
      <c r="AX326" s="2"/>
      <c r="AY326" s="2"/>
      <c r="AZ326" s="1"/>
      <c r="BA326" s="1"/>
      <c r="BB326" s="1"/>
      <c r="BC326" s="2"/>
      <c r="BD326" s="2"/>
      <c r="BE326" s="1"/>
      <c r="BF326" s="1"/>
      <c r="BG326" s="1"/>
      <c r="BH326" s="2"/>
      <c r="BI326" s="2"/>
      <c r="BJ326" s="1"/>
      <c r="BK326" s="1"/>
      <c r="BL326" s="1"/>
      <c r="BM326" s="2"/>
      <c r="BN326" s="2"/>
      <c r="BO326" s="1"/>
      <c r="BP326" s="1"/>
      <c r="BQ326" s="1"/>
      <c r="BR326" s="2"/>
      <c r="BS326" s="2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1"/>
      <c r="M327" s="1"/>
      <c r="N327" s="1"/>
      <c r="O327" s="2"/>
      <c r="P327" s="2"/>
      <c r="Q327" s="1"/>
      <c r="R327" s="1"/>
      <c r="S327" s="1"/>
      <c r="T327" s="2"/>
      <c r="U327" s="2"/>
      <c r="V327" s="1"/>
      <c r="W327" s="1"/>
      <c r="X327" s="1"/>
      <c r="Y327" s="2"/>
      <c r="Z327" s="2"/>
      <c r="AA327" s="1"/>
      <c r="AB327" s="1"/>
      <c r="AC327" s="1"/>
      <c r="AD327" s="2"/>
      <c r="AE327" s="2"/>
      <c r="AF327" s="1"/>
      <c r="AG327" s="1"/>
      <c r="AH327" s="1"/>
      <c r="AI327" s="2"/>
      <c r="AJ327" s="2"/>
      <c r="AK327" s="1"/>
      <c r="AL327" s="1"/>
      <c r="AM327" s="1"/>
      <c r="AN327" s="2"/>
      <c r="AO327" s="2"/>
      <c r="AP327" s="1"/>
      <c r="AQ327" s="1"/>
      <c r="AR327" s="1"/>
      <c r="AS327" s="2"/>
      <c r="AT327" s="2"/>
      <c r="AU327" s="1"/>
      <c r="AV327" s="1"/>
      <c r="AW327" s="1"/>
      <c r="AX327" s="2"/>
      <c r="AY327" s="2"/>
      <c r="AZ327" s="1"/>
      <c r="BA327" s="1"/>
      <c r="BB327" s="1"/>
      <c r="BC327" s="2"/>
      <c r="BD327" s="2"/>
      <c r="BE327" s="1"/>
      <c r="BF327" s="1"/>
      <c r="BG327" s="1"/>
      <c r="BH327" s="2"/>
      <c r="BI327" s="2"/>
      <c r="BJ327" s="1"/>
      <c r="BK327" s="1"/>
      <c r="BL327" s="1"/>
      <c r="BM327" s="2"/>
      <c r="BN327" s="2"/>
      <c r="BO327" s="1"/>
      <c r="BP327" s="1"/>
      <c r="BQ327" s="1"/>
      <c r="BR327" s="2"/>
      <c r="BS327" s="2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1"/>
      <c r="M328" s="1"/>
      <c r="N328" s="1"/>
      <c r="O328" s="2"/>
      <c r="P328" s="2"/>
      <c r="Q328" s="1"/>
      <c r="R328" s="1"/>
      <c r="S328" s="1"/>
      <c r="T328" s="2"/>
      <c r="U328" s="2"/>
      <c r="V328" s="1"/>
      <c r="W328" s="1"/>
      <c r="X328" s="1"/>
      <c r="Y328" s="2"/>
      <c r="Z328" s="2"/>
      <c r="AA328" s="1"/>
      <c r="AB328" s="1"/>
      <c r="AC328" s="1"/>
      <c r="AD328" s="2"/>
      <c r="AE328" s="2"/>
      <c r="AF328" s="1"/>
      <c r="AG328" s="1"/>
      <c r="AH328" s="1"/>
      <c r="AI328" s="2"/>
      <c r="AJ328" s="2"/>
      <c r="AK328" s="1"/>
      <c r="AL328" s="1"/>
      <c r="AM328" s="1"/>
      <c r="AN328" s="2"/>
      <c r="AO328" s="2"/>
      <c r="AP328" s="1"/>
      <c r="AQ328" s="1"/>
      <c r="AR328" s="1"/>
      <c r="AS328" s="2"/>
      <c r="AT328" s="2"/>
      <c r="AU328" s="1"/>
      <c r="AV328" s="1"/>
      <c r="AW328" s="1"/>
      <c r="AX328" s="2"/>
      <c r="AY328" s="2"/>
      <c r="AZ328" s="1"/>
      <c r="BA328" s="1"/>
      <c r="BB328" s="1"/>
      <c r="BC328" s="2"/>
      <c r="BD328" s="2"/>
      <c r="BE328" s="1"/>
      <c r="BF328" s="1"/>
      <c r="BG328" s="1"/>
      <c r="BH328" s="2"/>
      <c r="BI328" s="2"/>
      <c r="BJ328" s="1"/>
      <c r="BK328" s="1"/>
      <c r="BL328" s="1"/>
      <c r="BM328" s="2"/>
      <c r="BN328" s="2"/>
      <c r="BO328" s="1"/>
      <c r="BP328" s="1"/>
      <c r="BQ328" s="1"/>
      <c r="BR328" s="2"/>
      <c r="BS328" s="2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1"/>
      <c r="M329" s="1"/>
      <c r="N329" s="1"/>
      <c r="O329" s="2"/>
      <c r="P329" s="2"/>
      <c r="Q329" s="1"/>
      <c r="R329" s="1"/>
      <c r="S329" s="1"/>
      <c r="T329" s="2"/>
      <c r="U329" s="2"/>
      <c r="V329" s="1"/>
      <c r="W329" s="1"/>
      <c r="X329" s="1"/>
      <c r="Y329" s="2"/>
      <c r="Z329" s="2"/>
      <c r="AA329" s="1"/>
      <c r="AB329" s="1"/>
      <c r="AC329" s="1"/>
      <c r="AD329" s="2"/>
      <c r="AE329" s="2"/>
      <c r="AF329" s="1"/>
      <c r="AG329" s="1"/>
      <c r="AH329" s="1"/>
      <c r="AI329" s="2"/>
      <c r="AJ329" s="2"/>
      <c r="AK329" s="1"/>
      <c r="AL329" s="1"/>
      <c r="AM329" s="1"/>
      <c r="AN329" s="2"/>
      <c r="AO329" s="2"/>
      <c r="AP329" s="1"/>
      <c r="AQ329" s="1"/>
      <c r="AR329" s="1"/>
      <c r="AS329" s="2"/>
      <c r="AT329" s="2"/>
      <c r="AU329" s="1"/>
      <c r="AV329" s="1"/>
      <c r="AW329" s="1"/>
      <c r="AX329" s="2"/>
      <c r="AY329" s="2"/>
      <c r="AZ329" s="1"/>
      <c r="BA329" s="1"/>
      <c r="BB329" s="1"/>
      <c r="BC329" s="2"/>
      <c r="BD329" s="2"/>
      <c r="BE329" s="1"/>
      <c r="BF329" s="1"/>
      <c r="BG329" s="1"/>
      <c r="BH329" s="2"/>
      <c r="BI329" s="2"/>
      <c r="BJ329" s="1"/>
      <c r="BK329" s="1"/>
      <c r="BL329" s="1"/>
      <c r="BM329" s="2"/>
      <c r="BN329" s="2"/>
      <c r="BO329" s="1"/>
      <c r="BP329" s="1"/>
      <c r="BQ329" s="1"/>
      <c r="BR329" s="2"/>
      <c r="BS329" s="2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1"/>
      <c r="M330" s="1"/>
      <c r="N330" s="1"/>
      <c r="O330" s="2"/>
      <c r="P330" s="2"/>
      <c r="Q330" s="1"/>
      <c r="R330" s="1"/>
      <c r="S330" s="1"/>
      <c r="T330" s="2"/>
      <c r="U330" s="2"/>
      <c r="V330" s="1"/>
      <c r="W330" s="1"/>
      <c r="X330" s="1"/>
      <c r="Y330" s="2"/>
      <c r="Z330" s="2"/>
      <c r="AA330" s="1"/>
      <c r="AB330" s="1"/>
      <c r="AC330" s="1"/>
      <c r="AD330" s="2"/>
      <c r="AE330" s="2"/>
      <c r="AF330" s="1"/>
      <c r="AG330" s="1"/>
      <c r="AH330" s="1"/>
      <c r="AI330" s="2"/>
      <c r="AJ330" s="2"/>
      <c r="AK330" s="1"/>
      <c r="AL330" s="1"/>
      <c r="AM330" s="1"/>
      <c r="AN330" s="2"/>
      <c r="AO330" s="2"/>
      <c r="AP330" s="1"/>
      <c r="AQ330" s="1"/>
      <c r="AR330" s="1"/>
      <c r="AS330" s="2"/>
      <c r="AT330" s="2"/>
      <c r="AU330" s="1"/>
      <c r="AV330" s="1"/>
      <c r="AW330" s="1"/>
      <c r="AX330" s="2"/>
      <c r="AY330" s="2"/>
      <c r="AZ330" s="1"/>
      <c r="BA330" s="1"/>
      <c r="BB330" s="1"/>
      <c r="BC330" s="2"/>
      <c r="BD330" s="2"/>
      <c r="BE330" s="1"/>
      <c r="BF330" s="1"/>
      <c r="BG330" s="1"/>
      <c r="BH330" s="2"/>
      <c r="BI330" s="2"/>
      <c r="BJ330" s="1"/>
      <c r="BK330" s="1"/>
      <c r="BL330" s="1"/>
      <c r="BM330" s="2"/>
      <c r="BN330" s="2"/>
      <c r="BO330" s="1"/>
      <c r="BP330" s="1"/>
      <c r="BQ330" s="1"/>
      <c r="BR330" s="2"/>
      <c r="BS330" s="2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1"/>
      <c r="M331" s="1"/>
      <c r="N331" s="1"/>
      <c r="O331" s="2"/>
      <c r="P331" s="2"/>
      <c r="Q331" s="1"/>
      <c r="R331" s="1"/>
      <c r="S331" s="1"/>
      <c r="T331" s="2"/>
      <c r="U331" s="2"/>
      <c r="V331" s="1"/>
      <c r="W331" s="1"/>
      <c r="X331" s="1"/>
      <c r="Y331" s="2"/>
      <c r="Z331" s="2"/>
      <c r="AA331" s="1"/>
      <c r="AB331" s="1"/>
      <c r="AC331" s="1"/>
      <c r="AD331" s="2"/>
      <c r="AE331" s="2"/>
      <c r="AF331" s="1"/>
      <c r="AG331" s="1"/>
      <c r="AH331" s="1"/>
      <c r="AI331" s="2"/>
      <c r="AJ331" s="2"/>
      <c r="AK331" s="1"/>
      <c r="AL331" s="1"/>
      <c r="AM331" s="1"/>
      <c r="AN331" s="2"/>
      <c r="AO331" s="2"/>
      <c r="AP331" s="1"/>
      <c r="AQ331" s="1"/>
      <c r="AR331" s="1"/>
      <c r="AS331" s="2"/>
      <c r="AT331" s="2"/>
      <c r="AU331" s="1"/>
      <c r="AV331" s="1"/>
      <c r="AW331" s="1"/>
      <c r="AX331" s="2"/>
      <c r="AY331" s="2"/>
      <c r="AZ331" s="1"/>
      <c r="BA331" s="1"/>
      <c r="BB331" s="1"/>
      <c r="BC331" s="2"/>
      <c r="BD331" s="2"/>
      <c r="BE331" s="1"/>
      <c r="BF331" s="1"/>
      <c r="BG331" s="1"/>
      <c r="BH331" s="2"/>
      <c r="BI331" s="2"/>
      <c r="BJ331" s="1"/>
      <c r="BK331" s="1"/>
      <c r="BL331" s="1"/>
      <c r="BM331" s="2"/>
      <c r="BN331" s="2"/>
      <c r="BO331" s="1"/>
      <c r="BP331" s="1"/>
      <c r="BQ331" s="1"/>
      <c r="BR331" s="2"/>
      <c r="BS331" s="2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1"/>
      <c r="M332" s="1"/>
      <c r="N332" s="1"/>
      <c r="O332" s="2"/>
      <c r="P332" s="2"/>
      <c r="Q332" s="1"/>
      <c r="R332" s="1"/>
      <c r="S332" s="1"/>
      <c r="T332" s="2"/>
      <c r="U332" s="2"/>
      <c r="V332" s="1"/>
      <c r="W332" s="1"/>
      <c r="X332" s="1"/>
      <c r="Y332" s="2"/>
      <c r="Z332" s="2"/>
      <c r="AA332" s="1"/>
      <c r="AB332" s="1"/>
      <c r="AC332" s="1"/>
      <c r="AD332" s="2"/>
      <c r="AE332" s="2"/>
      <c r="AF332" s="1"/>
      <c r="AG332" s="1"/>
      <c r="AH332" s="1"/>
      <c r="AI332" s="2"/>
      <c r="AJ332" s="2"/>
      <c r="AK332" s="1"/>
      <c r="AL332" s="1"/>
      <c r="AM332" s="1"/>
      <c r="AN332" s="2"/>
      <c r="AO332" s="2"/>
      <c r="AP332" s="1"/>
      <c r="AQ332" s="1"/>
      <c r="AR332" s="1"/>
      <c r="AS332" s="2"/>
      <c r="AT332" s="2"/>
      <c r="AU332" s="1"/>
      <c r="AV332" s="1"/>
      <c r="AW332" s="1"/>
      <c r="AX332" s="2"/>
      <c r="AY332" s="2"/>
      <c r="AZ332" s="1"/>
      <c r="BA332" s="1"/>
      <c r="BB332" s="1"/>
      <c r="BC332" s="2"/>
      <c r="BD332" s="2"/>
      <c r="BE332" s="1"/>
      <c r="BF332" s="1"/>
      <c r="BG332" s="1"/>
      <c r="BH332" s="2"/>
      <c r="BI332" s="2"/>
      <c r="BJ332" s="1"/>
      <c r="BK332" s="1"/>
      <c r="BL332" s="1"/>
      <c r="BM332" s="2"/>
      <c r="BN332" s="2"/>
      <c r="BO332" s="1"/>
      <c r="BP332" s="1"/>
      <c r="BQ332" s="1"/>
      <c r="BR332" s="2"/>
      <c r="BS332" s="2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1"/>
      <c r="M333" s="1"/>
      <c r="N333" s="1"/>
      <c r="O333" s="2"/>
      <c r="P333" s="2"/>
      <c r="Q333" s="1"/>
      <c r="R333" s="1"/>
      <c r="S333" s="1"/>
      <c r="T333" s="2"/>
      <c r="U333" s="2"/>
      <c r="V333" s="1"/>
      <c r="W333" s="1"/>
      <c r="X333" s="1"/>
      <c r="Y333" s="2"/>
      <c r="Z333" s="2"/>
      <c r="AA333" s="1"/>
      <c r="AB333" s="1"/>
      <c r="AC333" s="1"/>
      <c r="AD333" s="2"/>
      <c r="AE333" s="2"/>
      <c r="AF333" s="1"/>
      <c r="AG333" s="1"/>
      <c r="AH333" s="1"/>
      <c r="AI333" s="2"/>
      <c r="AJ333" s="2"/>
      <c r="AK333" s="1"/>
      <c r="AL333" s="1"/>
      <c r="AM333" s="1"/>
      <c r="AN333" s="2"/>
      <c r="AO333" s="2"/>
      <c r="AP333" s="1"/>
      <c r="AQ333" s="1"/>
      <c r="AR333" s="1"/>
      <c r="AS333" s="2"/>
      <c r="AT333" s="2"/>
      <c r="AU333" s="1"/>
      <c r="AV333" s="1"/>
      <c r="AW333" s="1"/>
      <c r="AX333" s="2"/>
      <c r="AY333" s="2"/>
      <c r="AZ333" s="1"/>
      <c r="BA333" s="1"/>
      <c r="BB333" s="1"/>
      <c r="BC333" s="2"/>
      <c r="BD333" s="2"/>
      <c r="BE333" s="1"/>
      <c r="BF333" s="1"/>
      <c r="BG333" s="1"/>
      <c r="BH333" s="2"/>
      <c r="BI333" s="2"/>
      <c r="BJ333" s="1"/>
      <c r="BK333" s="1"/>
      <c r="BL333" s="1"/>
      <c r="BM333" s="2"/>
      <c r="BN333" s="2"/>
      <c r="BO333" s="1"/>
      <c r="BP333" s="1"/>
      <c r="BQ333" s="1"/>
      <c r="BR333" s="2"/>
      <c r="BS333" s="2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1"/>
      <c r="M334" s="1"/>
      <c r="N334" s="1"/>
      <c r="O334" s="2"/>
      <c r="P334" s="2"/>
      <c r="Q334" s="1"/>
      <c r="R334" s="1"/>
      <c r="S334" s="1"/>
      <c r="T334" s="2"/>
      <c r="U334" s="2"/>
      <c r="V334" s="1"/>
      <c r="W334" s="1"/>
      <c r="X334" s="1"/>
      <c r="Y334" s="2"/>
      <c r="Z334" s="2"/>
      <c r="AA334" s="1"/>
      <c r="AB334" s="1"/>
      <c r="AC334" s="1"/>
      <c r="AD334" s="2"/>
      <c r="AE334" s="2"/>
      <c r="AF334" s="1"/>
      <c r="AG334" s="1"/>
      <c r="AH334" s="1"/>
      <c r="AI334" s="2"/>
      <c r="AJ334" s="2"/>
      <c r="AK334" s="1"/>
      <c r="AL334" s="1"/>
      <c r="AM334" s="1"/>
      <c r="AN334" s="2"/>
      <c r="AO334" s="2"/>
      <c r="AP334" s="1"/>
      <c r="AQ334" s="1"/>
      <c r="AR334" s="1"/>
      <c r="AS334" s="2"/>
      <c r="AT334" s="2"/>
      <c r="AU334" s="1"/>
      <c r="AV334" s="1"/>
      <c r="AW334" s="1"/>
      <c r="AX334" s="2"/>
      <c r="AY334" s="2"/>
      <c r="AZ334" s="1"/>
      <c r="BA334" s="1"/>
      <c r="BB334" s="1"/>
      <c r="BC334" s="2"/>
      <c r="BD334" s="2"/>
      <c r="BE334" s="1"/>
      <c r="BF334" s="1"/>
      <c r="BG334" s="1"/>
      <c r="BH334" s="2"/>
      <c r="BI334" s="2"/>
      <c r="BJ334" s="1"/>
      <c r="BK334" s="1"/>
      <c r="BL334" s="1"/>
      <c r="BM334" s="2"/>
      <c r="BN334" s="2"/>
      <c r="BO334" s="1"/>
      <c r="BP334" s="1"/>
      <c r="BQ334" s="1"/>
      <c r="BR334" s="2"/>
      <c r="BS334" s="2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1"/>
      <c r="M335" s="1"/>
      <c r="N335" s="1"/>
      <c r="O335" s="2"/>
      <c r="P335" s="2"/>
      <c r="Q335" s="1"/>
      <c r="R335" s="1"/>
      <c r="S335" s="1"/>
      <c r="T335" s="2"/>
      <c r="U335" s="2"/>
      <c r="V335" s="1"/>
      <c r="W335" s="1"/>
      <c r="X335" s="1"/>
      <c r="Y335" s="2"/>
      <c r="Z335" s="2"/>
      <c r="AA335" s="1"/>
      <c r="AB335" s="1"/>
      <c r="AC335" s="1"/>
      <c r="AD335" s="2"/>
      <c r="AE335" s="2"/>
      <c r="AF335" s="1"/>
      <c r="AG335" s="1"/>
      <c r="AH335" s="1"/>
      <c r="AI335" s="2"/>
      <c r="AJ335" s="2"/>
      <c r="AK335" s="1"/>
      <c r="AL335" s="1"/>
      <c r="AM335" s="1"/>
      <c r="AN335" s="2"/>
      <c r="AO335" s="2"/>
      <c r="AP335" s="1"/>
      <c r="AQ335" s="1"/>
      <c r="AR335" s="1"/>
      <c r="AS335" s="2"/>
      <c r="AT335" s="2"/>
      <c r="AU335" s="1"/>
      <c r="AV335" s="1"/>
      <c r="AW335" s="1"/>
      <c r="AX335" s="2"/>
      <c r="AY335" s="2"/>
      <c r="AZ335" s="1"/>
      <c r="BA335" s="1"/>
      <c r="BB335" s="1"/>
      <c r="BC335" s="2"/>
      <c r="BD335" s="2"/>
      <c r="BE335" s="1"/>
      <c r="BF335" s="1"/>
      <c r="BG335" s="1"/>
      <c r="BH335" s="2"/>
      <c r="BI335" s="2"/>
      <c r="BJ335" s="1"/>
      <c r="BK335" s="1"/>
      <c r="BL335" s="1"/>
      <c r="BM335" s="2"/>
      <c r="BN335" s="2"/>
      <c r="BO335" s="1"/>
      <c r="BP335" s="1"/>
      <c r="BQ335" s="1"/>
      <c r="BR335" s="2"/>
      <c r="BS335" s="2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1"/>
      <c r="M336" s="1"/>
      <c r="N336" s="1"/>
      <c r="O336" s="2"/>
      <c r="P336" s="2"/>
      <c r="Q336" s="1"/>
      <c r="R336" s="1"/>
      <c r="S336" s="1"/>
      <c r="T336" s="2"/>
      <c r="U336" s="2"/>
      <c r="V336" s="1"/>
      <c r="W336" s="1"/>
      <c r="X336" s="1"/>
      <c r="Y336" s="2"/>
      <c r="Z336" s="2"/>
      <c r="AA336" s="1"/>
      <c r="AB336" s="1"/>
      <c r="AC336" s="1"/>
      <c r="AD336" s="2"/>
      <c r="AE336" s="2"/>
      <c r="AF336" s="1"/>
      <c r="AG336" s="1"/>
      <c r="AH336" s="1"/>
      <c r="AI336" s="2"/>
      <c r="AJ336" s="2"/>
      <c r="AK336" s="1"/>
      <c r="AL336" s="1"/>
      <c r="AM336" s="1"/>
      <c r="AN336" s="2"/>
      <c r="AO336" s="2"/>
      <c r="AP336" s="1"/>
      <c r="AQ336" s="1"/>
      <c r="AR336" s="1"/>
      <c r="AS336" s="2"/>
      <c r="AT336" s="2"/>
      <c r="AU336" s="1"/>
      <c r="AV336" s="1"/>
      <c r="AW336" s="1"/>
      <c r="AX336" s="2"/>
      <c r="AY336" s="2"/>
      <c r="AZ336" s="1"/>
      <c r="BA336" s="1"/>
      <c r="BB336" s="1"/>
      <c r="BC336" s="2"/>
      <c r="BD336" s="2"/>
      <c r="BE336" s="1"/>
      <c r="BF336" s="1"/>
      <c r="BG336" s="1"/>
      <c r="BH336" s="2"/>
      <c r="BI336" s="2"/>
      <c r="BJ336" s="1"/>
      <c r="BK336" s="1"/>
      <c r="BL336" s="1"/>
      <c r="BM336" s="2"/>
      <c r="BN336" s="2"/>
      <c r="BO336" s="1"/>
      <c r="BP336" s="1"/>
      <c r="BQ336" s="1"/>
      <c r="BR336" s="2"/>
      <c r="BS336" s="2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1"/>
      <c r="M337" s="1"/>
      <c r="N337" s="1"/>
      <c r="O337" s="2"/>
      <c r="P337" s="2"/>
      <c r="Q337" s="1"/>
      <c r="R337" s="1"/>
      <c r="S337" s="1"/>
      <c r="T337" s="2"/>
      <c r="U337" s="2"/>
      <c r="V337" s="1"/>
      <c r="W337" s="1"/>
      <c r="X337" s="1"/>
      <c r="Y337" s="2"/>
      <c r="Z337" s="2"/>
      <c r="AA337" s="1"/>
      <c r="AB337" s="1"/>
      <c r="AC337" s="1"/>
      <c r="AD337" s="2"/>
      <c r="AE337" s="2"/>
      <c r="AF337" s="1"/>
      <c r="AG337" s="1"/>
      <c r="AH337" s="1"/>
      <c r="AI337" s="2"/>
      <c r="AJ337" s="2"/>
      <c r="AK337" s="1"/>
      <c r="AL337" s="1"/>
      <c r="AM337" s="1"/>
      <c r="AN337" s="2"/>
      <c r="AO337" s="2"/>
      <c r="AP337" s="1"/>
      <c r="AQ337" s="1"/>
      <c r="AR337" s="1"/>
      <c r="AS337" s="2"/>
      <c r="AT337" s="2"/>
      <c r="AU337" s="1"/>
      <c r="AV337" s="1"/>
      <c r="AW337" s="1"/>
      <c r="AX337" s="2"/>
      <c r="AY337" s="2"/>
      <c r="AZ337" s="1"/>
      <c r="BA337" s="1"/>
      <c r="BB337" s="1"/>
      <c r="BC337" s="2"/>
      <c r="BD337" s="2"/>
      <c r="BE337" s="1"/>
      <c r="BF337" s="1"/>
      <c r="BG337" s="1"/>
      <c r="BH337" s="2"/>
      <c r="BI337" s="2"/>
      <c r="BJ337" s="1"/>
      <c r="BK337" s="1"/>
      <c r="BL337" s="1"/>
      <c r="BM337" s="2"/>
      <c r="BN337" s="2"/>
      <c r="BO337" s="1"/>
      <c r="BP337" s="1"/>
      <c r="BQ337" s="1"/>
      <c r="BR337" s="2"/>
      <c r="BS337" s="2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1"/>
      <c r="M338" s="1"/>
      <c r="N338" s="1"/>
      <c r="O338" s="2"/>
      <c r="P338" s="2"/>
      <c r="Q338" s="1"/>
      <c r="R338" s="1"/>
      <c r="S338" s="1"/>
      <c r="T338" s="2"/>
      <c r="U338" s="2"/>
      <c r="V338" s="1"/>
      <c r="W338" s="1"/>
      <c r="X338" s="1"/>
      <c r="Y338" s="2"/>
      <c r="Z338" s="2"/>
      <c r="AA338" s="1"/>
      <c r="AB338" s="1"/>
      <c r="AC338" s="1"/>
      <c r="AD338" s="2"/>
      <c r="AE338" s="2"/>
      <c r="AF338" s="1"/>
      <c r="AG338" s="1"/>
      <c r="AH338" s="1"/>
      <c r="AI338" s="2"/>
      <c r="AJ338" s="2"/>
      <c r="AK338" s="1"/>
      <c r="AL338" s="1"/>
      <c r="AM338" s="1"/>
      <c r="AN338" s="2"/>
      <c r="AO338" s="2"/>
      <c r="AP338" s="1"/>
      <c r="AQ338" s="1"/>
      <c r="AR338" s="1"/>
      <c r="AS338" s="2"/>
      <c r="AT338" s="2"/>
      <c r="AU338" s="1"/>
      <c r="AV338" s="1"/>
      <c r="AW338" s="1"/>
      <c r="AX338" s="2"/>
      <c r="AY338" s="2"/>
      <c r="AZ338" s="1"/>
      <c r="BA338" s="1"/>
      <c r="BB338" s="1"/>
      <c r="BC338" s="2"/>
      <c r="BD338" s="2"/>
      <c r="BE338" s="1"/>
      <c r="BF338" s="1"/>
      <c r="BG338" s="1"/>
      <c r="BH338" s="2"/>
      <c r="BI338" s="2"/>
      <c r="BJ338" s="1"/>
      <c r="BK338" s="1"/>
      <c r="BL338" s="1"/>
      <c r="BM338" s="2"/>
      <c r="BN338" s="2"/>
      <c r="BO338" s="1"/>
      <c r="BP338" s="1"/>
      <c r="BQ338" s="1"/>
      <c r="BR338" s="2"/>
      <c r="BS338" s="2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1"/>
      <c r="M339" s="1"/>
      <c r="N339" s="1"/>
      <c r="O339" s="2"/>
      <c r="P339" s="2"/>
      <c r="Q339" s="1"/>
      <c r="R339" s="1"/>
      <c r="S339" s="1"/>
      <c r="T339" s="2"/>
      <c r="U339" s="2"/>
      <c r="V339" s="1"/>
      <c r="W339" s="1"/>
      <c r="X339" s="1"/>
      <c r="Y339" s="2"/>
      <c r="Z339" s="2"/>
      <c r="AA339" s="1"/>
      <c r="AB339" s="1"/>
      <c r="AC339" s="1"/>
      <c r="AD339" s="2"/>
      <c r="AE339" s="2"/>
      <c r="AF339" s="1"/>
      <c r="AG339" s="1"/>
      <c r="AH339" s="1"/>
      <c r="AI339" s="2"/>
      <c r="AJ339" s="2"/>
      <c r="AK339" s="1"/>
      <c r="AL339" s="1"/>
      <c r="AM339" s="1"/>
      <c r="AN339" s="2"/>
      <c r="AO339" s="2"/>
      <c r="AP339" s="1"/>
      <c r="AQ339" s="1"/>
      <c r="AR339" s="1"/>
      <c r="AS339" s="2"/>
      <c r="AT339" s="2"/>
      <c r="AU339" s="1"/>
      <c r="AV339" s="1"/>
      <c r="AW339" s="1"/>
      <c r="AX339" s="2"/>
      <c r="AY339" s="2"/>
      <c r="AZ339" s="1"/>
      <c r="BA339" s="1"/>
      <c r="BB339" s="1"/>
      <c r="BC339" s="2"/>
      <c r="BD339" s="2"/>
      <c r="BE339" s="1"/>
      <c r="BF339" s="1"/>
      <c r="BG339" s="1"/>
      <c r="BH339" s="2"/>
      <c r="BI339" s="2"/>
      <c r="BJ339" s="1"/>
      <c r="BK339" s="1"/>
      <c r="BL339" s="1"/>
      <c r="BM339" s="2"/>
      <c r="BN339" s="2"/>
      <c r="BO339" s="1"/>
      <c r="BP339" s="1"/>
      <c r="BQ339" s="1"/>
      <c r="BR339" s="2"/>
      <c r="BS339" s="2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1"/>
      <c r="M340" s="1"/>
      <c r="N340" s="1"/>
      <c r="O340" s="2"/>
      <c r="P340" s="2"/>
      <c r="Q340" s="1"/>
      <c r="R340" s="1"/>
      <c r="S340" s="1"/>
      <c r="T340" s="2"/>
      <c r="U340" s="2"/>
      <c r="V340" s="1"/>
      <c r="W340" s="1"/>
      <c r="X340" s="1"/>
      <c r="Y340" s="2"/>
      <c r="Z340" s="2"/>
      <c r="AA340" s="1"/>
      <c r="AB340" s="1"/>
      <c r="AC340" s="1"/>
      <c r="AD340" s="2"/>
      <c r="AE340" s="2"/>
      <c r="AF340" s="1"/>
      <c r="AG340" s="1"/>
      <c r="AH340" s="1"/>
      <c r="AI340" s="2"/>
      <c r="AJ340" s="2"/>
      <c r="AK340" s="1"/>
      <c r="AL340" s="1"/>
      <c r="AM340" s="1"/>
      <c r="AN340" s="2"/>
      <c r="AO340" s="2"/>
      <c r="AP340" s="1"/>
      <c r="AQ340" s="1"/>
      <c r="AR340" s="1"/>
      <c r="AS340" s="2"/>
      <c r="AT340" s="2"/>
      <c r="AU340" s="1"/>
      <c r="AV340" s="1"/>
      <c r="AW340" s="1"/>
      <c r="AX340" s="2"/>
      <c r="AY340" s="2"/>
      <c r="AZ340" s="1"/>
      <c r="BA340" s="1"/>
      <c r="BB340" s="1"/>
      <c r="BC340" s="2"/>
      <c r="BD340" s="2"/>
      <c r="BE340" s="1"/>
      <c r="BF340" s="1"/>
      <c r="BG340" s="1"/>
      <c r="BH340" s="2"/>
      <c r="BI340" s="2"/>
      <c r="BJ340" s="1"/>
      <c r="BK340" s="1"/>
      <c r="BL340" s="1"/>
      <c r="BM340" s="2"/>
      <c r="BN340" s="2"/>
      <c r="BO340" s="1"/>
      <c r="BP340" s="1"/>
      <c r="BQ340" s="1"/>
      <c r="BR340" s="2"/>
      <c r="BS340" s="2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1"/>
      <c r="M341" s="1"/>
      <c r="N341" s="1"/>
      <c r="O341" s="2"/>
      <c r="P341" s="2"/>
      <c r="Q341" s="1"/>
      <c r="R341" s="1"/>
      <c r="S341" s="1"/>
      <c r="T341" s="2"/>
      <c r="U341" s="2"/>
      <c r="V341" s="1"/>
      <c r="W341" s="1"/>
      <c r="X341" s="1"/>
      <c r="Y341" s="2"/>
      <c r="Z341" s="2"/>
      <c r="AA341" s="1"/>
      <c r="AB341" s="1"/>
      <c r="AC341" s="1"/>
      <c r="AD341" s="2"/>
      <c r="AE341" s="2"/>
      <c r="AF341" s="1"/>
      <c r="AG341" s="1"/>
      <c r="AH341" s="1"/>
      <c r="AI341" s="2"/>
      <c r="AJ341" s="2"/>
      <c r="AK341" s="1"/>
      <c r="AL341" s="1"/>
      <c r="AM341" s="1"/>
      <c r="AN341" s="2"/>
      <c r="AO341" s="2"/>
      <c r="AP341" s="1"/>
      <c r="AQ341" s="1"/>
      <c r="AR341" s="1"/>
      <c r="AS341" s="2"/>
      <c r="AT341" s="2"/>
      <c r="AU341" s="1"/>
      <c r="AV341" s="1"/>
      <c r="AW341" s="1"/>
      <c r="AX341" s="2"/>
      <c r="AY341" s="2"/>
      <c r="AZ341" s="1"/>
      <c r="BA341" s="1"/>
      <c r="BB341" s="1"/>
      <c r="BC341" s="2"/>
      <c r="BD341" s="2"/>
      <c r="BE341" s="1"/>
      <c r="BF341" s="1"/>
      <c r="BG341" s="1"/>
      <c r="BH341" s="2"/>
      <c r="BI341" s="2"/>
      <c r="BJ341" s="1"/>
      <c r="BK341" s="1"/>
      <c r="BL341" s="1"/>
      <c r="BM341" s="2"/>
      <c r="BN341" s="2"/>
      <c r="BO341" s="1"/>
      <c r="BP341" s="1"/>
      <c r="BQ341" s="1"/>
      <c r="BR341" s="2"/>
      <c r="BS341" s="2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1"/>
      <c r="M342" s="1"/>
      <c r="N342" s="1"/>
      <c r="O342" s="2"/>
      <c r="P342" s="2"/>
      <c r="Q342" s="1"/>
      <c r="R342" s="1"/>
      <c r="S342" s="1"/>
      <c r="T342" s="2"/>
      <c r="U342" s="2"/>
      <c r="V342" s="1"/>
      <c r="W342" s="1"/>
      <c r="X342" s="1"/>
      <c r="Y342" s="2"/>
      <c r="Z342" s="2"/>
      <c r="AA342" s="1"/>
      <c r="AB342" s="1"/>
      <c r="AC342" s="1"/>
      <c r="AD342" s="2"/>
      <c r="AE342" s="2"/>
      <c r="AF342" s="1"/>
      <c r="AG342" s="1"/>
      <c r="AH342" s="1"/>
      <c r="AI342" s="2"/>
      <c r="AJ342" s="2"/>
      <c r="AK342" s="1"/>
      <c r="AL342" s="1"/>
      <c r="AM342" s="1"/>
      <c r="AN342" s="2"/>
      <c r="AO342" s="2"/>
      <c r="AP342" s="1"/>
      <c r="AQ342" s="1"/>
      <c r="AR342" s="1"/>
      <c r="AS342" s="2"/>
      <c r="AT342" s="2"/>
      <c r="AU342" s="1"/>
      <c r="AV342" s="1"/>
      <c r="AW342" s="1"/>
      <c r="AX342" s="2"/>
      <c r="AY342" s="2"/>
      <c r="AZ342" s="1"/>
      <c r="BA342" s="1"/>
      <c r="BB342" s="1"/>
      <c r="BC342" s="2"/>
      <c r="BD342" s="2"/>
      <c r="BE342" s="1"/>
      <c r="BF342" s="1"/>
      <c r="BG342" s="1"/>
      <c r="BH342" s="2"/>
      <c r="BI342" s="2"/>
      <c r="BJ342" s="1"/>
      <c r="BK342" s="1"/>
      <c r="BL342" s="1"/>
      <c r="BM342" s="2"/>
      <c r="BN342" s="2"/>
      <c r="BO342" s="1"/>
      <c r="BP342" s="1"/>
      <c r="BQ342" s="1"/>
      <c r="BR342" s="2"/>
      <c r="BS342" s="2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1"/>
      <c r="M343" s="1"/>
      <c r="N343" s="1"/>
      <c r="O343" s="2"/>
      <c r="P343" s="2"/>
      <c r="Q343" s="1"/>
      <c r="R343" s="1"/>
      <c r="S343" s="1"/>
      <c r="T343" s="2"/>
      <c r="U343" s="2"/>
      <c r="V343" s="1"/>
      <c r="W343" s="1"/>
      <c r="X343" s="1"/>
      <c r="Y343" s="2"/>
      <c r="Z343" s="2"/>
      <c r="AA343" s="1"/>
      <c r="AB343" s="1"/>
      <c r="AC343" s="1"/>
      <c r="AD343" s="2"/>
      <c r="AE343" s="2"/>
      <c r="AF343" s="1"/>
      <c r="AG343" s="1"/>
      <c r="AH343" s="1"/>
      <c r="AI343" s="2"/>
      <c r="AJ343" s="2"/>
      <c r="AK343" s="1"/>
      <c r="AL343" s="1"/>
      <c r="AM343" s="1"/>
      <c r="AN343" s="2"/>
      <c r="AO343" s="2"/>
      <c r="AP343" s="1"/>
      <c r="AQ343" s="1"/>
      <c r="AR343" s="1"/>
      <c r="AS343" s="2"/>
      <c r="AT343" s="2"/>
      <c r="AU343" s="1"/>
      <c r="AV343" s="1"/>
      <c r="AW343" s="1"/>
      <c r="AX343" s="2"/>
      <c r="AY343" s="2"/>
      <c r="AZ343" s="1"/>
      <c r="BA343" s="1"/>
      <c r="BB343" s="1"/>
      <c r="BC343" s="2"/>
      <c r="BD343" s="2"/>
      <c r="BE343" s="1"/>
      <c r="BF343" s="1"/>
      <c r="BG343" s="1"/>
      <c r="BH343" s="2"/>
      <c r="BI343" s="2"/>
      <c r="BJ343" s="1"/>
      <c r="BK343" s="1"/>
      <c r="BL343" s="1"/>
      <c r="BM343" s="2"/>
      <c r="BN343" s="2"/>
      <c r="BO343" s="1"/>
      <c r="BP343" s="1"/>
      <c r="BQ343" s="1"/>
      <c r="BR343" s="2"/>
      <c r="BS343" s="2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1"/>
      <c r="M344" s="1"/>
      <c r="N344" s="1"/>
      <c r="O344" s="2"/>
      <c r="P344" s="2"/>
      <c r="Q344" s="1"/>
      <c r="R344" s="1"/>
      <c r="S344" s="1"/>
      <c r="T344" s="2"/>
      <c r="U344" s="2"/>
      <c r="V344" s="1"/>
      <c r="W344" s="1"/>
      <c r="X344" s="1"/>
      <c r="Y344" s="2"/>
      <c r="Z344" s="2"/>
      <c r="AA344" s="1"/>
      <c r="AB344" s="1"/>
      <c r="AC344" s="1"/>
      <c r="AD344" s="2"/>
      <c r="AE344" s="2"/>
      <c r="AF344" s="1"/>
      <c r="AG344" s="1"/>
      <c r="AH344" s="1"/>
      <c r="AI344" s="2"/>
      <c r="AJ344" s="2"/>
      <c r="AK344" s="1"/>
      <c r="AL344" s="1"/>
      <c r="AM344" s="1"/>
      <c r="AN344" s="2"/>
      <c r="AO344" s="2"/>
      <c r="AP344" s="1"/>
      <c r="AQ344" s="1"/>
      <c r="AR344" s="1"/>
      <c r="AS344" s="2"/>
      <c r="AT344" s="2"/>
      <c r="AU344" s="1"/>
      <c r="AV344" s="1"/>
      <c r="AW344" s="1"/>
      <c r="AX344" s="2"/>
      <c r="AY344" s="2"/>
      <c r="AZ344" s="1"/>
      <c r="BA344" s="1"/>
      <c r="BB344" s="1"/>
      <c r="BC344" s="2"/>
      <c r="BD344" s="2"/>
      <c r="BE344" s="1"/>
      <c r="BF344" s="1"/>
      <c r="BG344" s="1"/>
      <c r="BH344" s="2"/>
      <c r="BI344" s="2"/>
      <c r="BJ344" s="1"/>
      <c r="BK344" s="1"/>
      <c r="BL344" s="1"/>
      <c r="BM344" s="2"/>
      <c r="BN344" s="2"/>
      <c r="BO344" s="1"/>
      <c r="BP344" s="1"/>
      <c r="BQ344" s="1"/>
      <c r="BR344" s="2"/>
      <c r="BS344" s="2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1"/>
      <c r="M345" s="1"/>
      <c r="N345" s="1"/>
      <c r="O345" s="2"/>
      <c r="P345" s="2"/>
      <c r="Q345" s="1"/>
      <c r="R345" s="1"/>
      <c r="S345" s="1"/>
      <c r="T345" s="2"/>
      <c r="U345" s="2"/>
      <c r="V345" s="1"/>
      <c r="W345" s="1"/>
      <c r="X345" s="1"/>
      <c r="Y345" s="2"/>
      <c r="Z345" s="2"/>
      <c r="AA345" s="1"/>
      <c r="AB345" s="1"/>
      <c r="AC345" s="1"/>
      <c r="AD345" s="2"/>
      <c r="AE345" s="2"/>
      <c r="AF345" s="1"/>
      <c r="AG345" s="1"/>
      <c r="AH345" s="1"/>
      <c r="AI345" s="2"/>
      <c r="AJ345" s="2"/>
      <c r="AK345" s="1"/>
      <c r="AL345" s="1"/>
      <c r="AM345" s="1"/>
      <c r="AN345" s="2"/>
      <c r="AO345" s="2"/>
      <c r="AP345" s="1"/>
      <c r="AQ345" s="1"/>
      <c r="AR345" s="1"/>
      <c r="AS345" s="2"/>
      <c r="AT345" s="2"/>
      <c r="AU345" s="1"/>
      <c r="AV345" s="1"/>
      <c r="AW345" s="1"/>
      <c r="AX345" s="2"/>
      <c r="AY345" s="2"/>
      <c r="AZ345" s="1"/>
      <c r="BA345" s="1"/>
      <c r="BB345" s="1"/>
      <c r="BC345" s="2"/>
      <c r="BD345" s="2"/>
      <c r="BE345" s="1"/>
      <c r="BF345" s="1"/>
      <c r="BG345" s="1"/>
      <c r="BH345" s="2"/>
      <c r="BI345" s="2"/>
      <c r="BJ345" s="1"/>
      <c r="BK345" s="1"/>
      <c r="BL345" s="1"/>
      <c r="BM345" s="2"/>
      <c r="BN345" s="2"/>
      <c r="BO345" s="1"/>
      <c r="BP345" s="1"/>
      <c r="BQ345" s="1"/>
      <c r="BR345" s="2"/>
      <c r="BS345" s="2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1"/>
      <c r="M346" s="1"/>
      <c r="N346" s="1"/>
      <c r="O346" s="2"/>
      <c r="P346" s="2"/>
      <c r="Q346" s="1"/>
      <c r="R346" s="1"/>
      <c r="S346" s="1"/>
      <c r="T346" s="2"/>
      <c r="U346" s="2"/>
      <c r="V346" s="1"/>
      <c r="W346" s="1"/>
      <c r="X346" s="1"/>
      <c r="Y346" s="2"/>
      <c r="Z346" s="2"/>
      <c r="AA346" s="1"/>
      <c r="AB346" s="1"/>
      <c r="AC346" s="1"/>
      <c r="AD346" s="2"/>
      <c r="AE346" s="2"/>
      <c r="AF346" s="1"/>
      <c r="AG346" s="1"/>
      <c r="AH346" s="1"/>
      <c r="AI346" s="2"/>
      <c r="AJ346" s="2"/>
      <c r="AK346" s="1"/>
      <c r="AL346" s="1"/>
      <c r="AM346" s="1"/>
      <c r="AN346" s="2"/>
      <c r="AO346" s="2"/>
      <c r="AP346" s="1"/>
      <c r="AQ346" s="1"/>
      <c r="AR346" s="1"/>
      <c r="AS346" s="2"/>
      <c r="AT346" s="2"/>
      <c r="AU346" s="1"/>
      <c r="AV346" s="1"/>
      <c r="AW346" s="1"/>
      <c r="AX346" s="2"/>
      <c r="AY346" s="2"/>
      <c r="AZ346" s="1"/>
      <c r="BA346" s="1"/>
      <c r="BB346" s="1"/>
      <c r="BC346" s="2"/>
      <c r="BD346" s="2"/>
      <c r="BE346" s="1"/>
      <c r="BF346" s="1"/>
      <c r="BG346" s="1"/>
      <c r="BH346" s="2"/>
      <c r="BI346" s="2"/>
      <c r="BJ346" s="1"/>
      <c r="BK346" s="1"/>
      <c r="BL346" s="1"/>
      <c r="BM346" s="2"/>
      <c r="BN346" s="2"/>
      <c r="BO346" s="1"/>
      <c r="BP346" s="1"/>
      <c r="BQ346" s="1"/>
      <c r="BR346" s="2"/>
      <c r="BS346" s="2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1"/>
      <c r="M347" s="1"/>
      <c r="N347" s="1"/>
      <c r="O347" s="2"/>
      <c r="P347" s="2"/>
      <c r="Q347" s="1"/>
      <c r="R347" s="1"/>
      <c r="S347" s="1"/>
      <c r="T347" s="2"/>
      <c r="U347" s="2"/>
      <c r="V347" s="1"/>
      <c r="W347" s="1"/>
      <c r="X347" s="1"/>
      <c r="Y347" s="2"/>
      <c r="Z347" s="2"/>
      <c r="AA347" s="1"/>
      <c r="AB347" s="1"/>
      <c r="AC347" s="1"/>
      <c r="AD347" s="2"/>
      <c r="AE347" s="2"/>
      <c r="AF347" s="1"/>
      <c r="AG347" s="1"/>
      <c r="AH347" s="1"/>
      <c r="AI347" s="2"/>
      <c r="AJ347" s="2"/>
      <c r="AK347" s="1"/>
      <c r="AL347" s="1"/>
      <c r="AM347" s="1"/>
      <c r="AN347" s="2"/>
      <c r="AO347" s="2"/>
      <c r="AP347" s="1"/>
      <c r="AQ347" s="1"/>
      <c r="AR347" s="1"/>
      <c r="AS347" s="2"/>
      <c r="AT347" s="2"/>
      <c r="AU347" s="1"/>
      <c r="AV347" s="1"/>
      <c r="AW347" s="1"/>
      <c r="AX347" s="2"/>
      <c r="AY347" s="2"/>
      <c r="AZ347" s="1"/>
      <c r="BA347" s="1"/>
      <c r="BB347" s="1"/>
      <c r="BC347" s="2"/>
      <c r="BD347" s="2"/>
      <c r="BE347" s="1"/>
      <c r="BF347" s="1"/>
      <c r="BG347" s="1"/>
      <c r="BH347" s="2"/>
      <c r="BI347" s="2"/>
      <c r="BJ347" s="1"/>
      <c r="BK347" s="1"/>
      <c r="BL347" s="1"/>
      <c r="BM347" s="2"/>
      <c r="BN347" s="2"/>
      <c r="BO347" s="1"/>
      <c r="BP347" s="1"/>
      <c r="BQ347" s="1"/>
      <c r="BR347" s="2"/>
      <c r="BS347" s="2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1"/>
      <c r="M348" s="1"/>
      <c r="N348" s="1"/>
      <c r="O348" s="2"/>
      <c r="P348" s="2"/>
      <c r="Q348" s="1"/>
      <c r="R348" s="1"/>
      <c r="S348" s="1"/>
      <c r="T348" s="2"/>
      <c r="U348" s="2"/>
      <c r="V348" s="1"/>
      <c r="W348" s="1"/>
      <c r="X348" s="1"/>
      <c r="Y348" s="2"/>
      <c r="Z348" s="2"/>
      <c r="AA348" s="1"/>
      <c r="AB348" s="1"/>
      <c r="AC348" s="1"/>
      <c r="AD348" s="2"/>
      <c r="AE348" s="2"/>
      <c r="AF348" s="1"/>
      <c r="AG348" s="1"/>
      <c r="AH348" s="1"/>
      <c r="AI348" s="2"/>
      <c r="AJ348" s="2"/>
      <c r="AK348" s="1"/>
      <c r="AL348" s="1"/>
      <c r="AM348" s="1"/>
      <c r="AN348" s="2"/>
      <c r="AO348" s="2"/>
      <c r="AP348" s="1"/>
      <c r="AQ348" s="1"/>
      <c r="AR348" s="1"/>
      <c r="AS348" s="2"/>
      <c r="AT348" s="2"/>
      <c r="AU348" s="1"/>
      <c r="AV348" s="1"/>
      <c r="AW348" s="1"/>
      <c r="AX348" s="2"/>
      <c r="AY348" s="2"/>
      <c r="AZ348" s="1"/>
      <c r="BA348" s="1"/>
      <c r="BB348" s="1"/>
      <c r="BC348" s="2"/>
      <c r="BD348" s="2"/>
      <c r="BE348" s="1"/>
      <c r="BF348" s="1"/>
      <c r="BG348" s="1"/>
      <c r="BH348" s="2"/>
      <c r="BI348" s="2"/>
      <c r="BJ348" s="1"/>
      <c r="BK348" s="1"/>
      <c r="BL348" s="1"/>
      <c r="BM348" s="2"/>
      <c r="BN348" s="2"/>
      <c r="BO348" s="1"/>
      <c r="BP348" s="1"/>
      <c r="BQ348" s="1"/>
      <c r="BR348" s="2"/>
      <c r="BS348" s="2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1"/>
      <c r="M349" s="1"/>
      <c r="N349" s="1"/>
      <c r="O349" s="2"/>
      <c r="P349" s="2"/>
      <c r="Q349" s="1"/>
      <c r="R349" s="1"/>
      <c r="S349" s="1"/>
      <c r="T349" s="2"/>
      <c r="U349" s="2"/>
      <c r="V349" s="1"/>
      <c r="W349" s="1"/>
      <c r="X349" s="1"/>
      <c r="Y349" s="2"/>
      <c r="Z349" s="2"/>
      <c r="AA349" s="1"/>
      <c r="AB349" s="1"/>
      <c r="AC349" s="1"/>
      <c r="AD349" s="2"/>
      <c r="AE349" s="2"/>
      <c r="AF349" s="1"/>
      <c r="AG349" s="1"/>
      <c r="AH349" s="1"/>
      <c r="AI349" s="2"/>
      <c r="AJ349" s="2"/>
      <c r="AK349" s="1"/>
      <c r="AL349" s="1"/>
      <c r="AM349" s="1"/>
      <c r="AN349" s="2"/>
      <c r="AO349" s="2"/>
      <c r="AP349" s="1"/>
      <c r="AQ349" s="1"/>
      <c r="AR349" s="1"/>
      <c r="AS349" s="2"/>
      <c r="AT349" s="2"/>
      <c r="AU349" s="1"/>
      <c r="AV349" s="1"/>
      <c r="AW349" s="1"/>
      <c r="AX349" s="2"/>
      <c r="AY349" s="2"/>
      <c r="AZ349" s="1"/>
      <c r="BA349" s="1"/>
      <c r="BB349" s="1"/>
      <c r="BC349" s="2"/>
      <c r="BD349" s="2"/>
      <c r="BE349" s="1"/>
      <c r="BF349" s="1"/>
      <c r="BG349" s="1"/>
      <c r="BH349" s="2"/>
      <c r="BI349" s="2"/>
      <c r="BJ349" s="1"/>
      <c r="BK349" s="1"/>
      <c r="BL349" s="1"/>
      <c r="BM349" s="2"/>
      <c r="BN349" s="2"/>
      <c r="BO349" s="1"/>
      <c r="BP349" s="1"/>
      <c r="BQ349" s="1"/>
      <c r="BR349" s="2"/>
      <c r="BS349" s="2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1"/>
      <c r="M350" s="1"/>
      <c r="N350" s="1"/>
      <c r="O350" s="2"/>
      <c r="P350" s="2"/>
      <c r="Q350" s="1"/>
      <c r="R350" s="1"/>
      <c r="S350" s="1"/>
      <c r="T350" s="2"/>
      <c r="U350" s="2"/>
      <c r="V350" s="1"/>
      <c r="W350" s="1"/>
      <c r="X350" s="1"/>
      <c r="Y350" s="2"/>
      <c r="Z350" s="2"/>
      <c r="AA350" s="1"/>
      <c r="AB350" s="1"/>
      <c r="AC350" s="1"/>
      <c r="AD350" s="2"/>
      <c r="AE350" s="2"/>
      <c r="AF350" s="1"/>
      <c r="AG350" s="1"/>
      <c r="AH350" s="1"/>
      <c r="AI350" s="2"/>
      <c r="AJ350" s="2"/>
      <c r="AK350" s="1"/>
      <c r="AL350" s="1"/>
      <c r="AM350" s="1"/>
      <c r="AN350" s="2"/>
      <c r="AO350" s="2"/>
      <c r="AP350" s="1"/>
      <c r="AQ350" s="1"/>
      <c r="AR350" s="1"/>
      <c r="AS350" s="2"/>
      <c r="AT350" s="2"/>
      <c r="AU350" s="1"/>
      <c r="AV350" s="1"/>
      <c r="AW350" s="1"/>
      <c r="AX350" s="2"/>
      <c r="AY350" s="2"/>
      <c r="AZ350" s="1"/>
      <c r="BA350" s="1"/>
      <c r="BB350" s="1"/>
      <c r="BC350" s="2"/>
      <c r="BD350" s="2"/>
      <c r="BE350" s="1"/>
      <c r="BF350" s="1"/>
      <c r="BG350" s="1"/>
      <c r="BH350" s="2"/>
      <c r="BI350" s="2"/>
      <c r="BJ350" s="1"/>
      <c r="BK350" s="1"/>
      <c r="BL350" s="1"/>
      <c r="BM350" s="2"/>
      <c r="BN350" s="2"/>
      <c r="BO350" s="1"/>
      <c r="BP350" s="1"/>
      <c r="BQ350" s="1"/>
      <c r="BR350" s="2"/>
      <c r="BS350" s="2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1"/>
      <c r="M351" s="1"/>
      <c r="N351" s="1"/>
      <c r="O351" s="2"/>
      <c r="P351" s="2"/>
      <c r="Q351" s="1"/>
      <c r="R351" s="1"/>
      <c r="S351" s="1"/>
      <c r="T351" s="2"/>
      <c r="U351" s="2"/>
      <c r="V351" s="1"/>
      <c r="W351" s="1"/>
      <c r="X351" s="1"/>
      <c r="Y351" s="2"/>
      <c r="Z351" s="2"/>
      <c r="AA351" s="1"/>
      <c r="AB351" s="1"/>
      <c r="AC351" s="1"/>
      <c r="AD351" s="2"/>
      <c r="AE351" s="2"/>
      <c r="AF351" s="1"/>
      <c r="AG351" s="1"/>
      <c r="AH351" s="1"/>
      <c r="AI351" s="2"/>
      <c r="AJ351" s="2"/>
      <c r="AK351" s="1"/>
      <c r="AL351" s="1"/>
      <c r="AM351" s="1"/>
      <c r="AN351" s="2"/>
      <c r="AO351" s="2"/>
      <c r="AP351" s="1"/>
      <c r="AQ351" s="1"/>
      <c r="AR351" s="1"/>
      <c r="AS351" s="2"/>
      <c r="AT351" s="2"/>
      <c r="AU351" s="1"/>
      <c r="AV351" s="1"/>
      <c r="AW351" s="1"/>
      <c r="AX351" s="2"/>
      <c r="AY351" s="2"/>
      <c r="AZ351" s="1"/>
      <c r="BA351" s="1"/>
      <c r="BB351" s="1"/>
      <c r="BC351" s="2"/>
      <c r="BD351" s="2"/>
      <c r="BE351" s="1"/>
      <c r="BF351" s="1"/>
      <c r="BG351" s="1"/>
      <c r="BH351" s="2"/>
      <c r="BI351" s="2"/>
      <c r="BJ351" s="1"/>
      <c r="BK351" s="1"/>
      <c r="BL351" s="1"/>
      <c r="BM351" s="2"/>
      <c r="BN351" s="2"/>
      <c r="BO351" s="1"/>
      <c r="BP351" s="1"/>
      <c r="BQ351" s="1"/>
      <c r="BR351" s="2"/>
      <c r="BS351" s="2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1"/>
      <c r="M352" s="1"/>
      <c r="N352" s="1"/>
      <c r="O352" s="2"/>
      <c r="P352" s="2"/>
      <c r="Q352" s="1"/>
      <c r="R352" s="1"/>
      <c r="S352" s="1"/>
      <c r="T352" s="2"/>
      <c r="U352" s="2"/>
      <c r="V352" s="1"/>
      <c r="W352" s="1"/>
      <c r="X352" s="1"/>
      <c r="Y352" s="2"/>
      <c r="Z352" s="2"/>
      <c r="AA352" s="1"/>
      <c r="AB352" s="1"/>
      <c r="AC352" s="1"/>
      <c r="AD352" s="2"/>
      <c r="AE352" s="2"/>
      <c r="AF352" s="1"/>
      <c r="AG352" s="1"/>
      <c r="AH352" s="1"/>
      <c r="AI352" s="2"/>
      <c r="AJ352" s="2"/>
      <c r="AK352" s="1"/>
      <c r="AL352" s="1"/>
      <c r="AM352" s="1"/>
      <c r="AN352" s="2"/>
      <c r="AO352" s="2"/>
      <c r="AP352" s="1"/>
      <c r="AQ352" s="1"/>
      <c r="AR352" s="1"/>
      <c r="AS352" s="2"/>
      <c r="AT352" s="2"/>
      <c r="AU352" s="1"/>
      <c r="AV352" s="1"/>
      <c r="AW352" s="1"/>
      <c r="AX352" s="2"/>
      <c r="AY352" s="2"/>
      <c r="AZ352" s="1"/>
      <c r="BA352" s="1"/>
      <c r="BB352" s="1"/>
      <c r="BC352" s="2"/>
      <c r="BD352" s="2"/>
      <c r="BE352" s="1"/>
      <c r="BF352" s="1"/>
      <c r="BG352" s="1"/>
      <c r="BH352" s="2"/>
      <c r="BI352" s="2"/>
      <c r="BJ352" s="1"/>
      <c r="BK352" s="1"/>
      <c r="BL352" s="1"/>
      <c r="BM352" s="2"/>
      <c r="BN352" s="2"/>
      <c r="BO352" s="1"/>
      <c r="BP352" s="1"/>
      <c r="BQ352" s="1"/>
      <c r="BR352" s="2"/>
      <c r="BS352" s="2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1"/>
      <c r="M353" s="1"/>
      <c r="N353" s="1"/>
      <c r="O353" s="2"/>
      <c r="P353" s="2"/>
      <c r="Q353" s="1"/>
      <c r="R353" s="1"/>
      <c r="S353" s="1"/>
      <c r="T353" s="2"/>
      <c r="U353" s="2"/>
      <c r="V353" s="1"/>
      <c r="W353" s="1"/>
      <c r="X353" s="1"/>
      <c r="Y353" s="2"/>
      <c r="Z353" s="2"/>
      <c r="AA353" s="1"/>
      <c r="AB353" s="1"/>
      <c r="AC353" s="1"/>
      <c r="AD353" s="2"/>
      <c r="AE353" s="2"/>
      <c r="AF353" s="1"/>
      <c r="AG353" s="1"/>
      <c r="AH353" s="1"/>
      <c r="AI353" s="2"/>
      <c r="AJ353" s="2"/>
      <c r="AK353" s="1"/>
      <c r="AL353" s="1"/>
      <c r="AM353" s="1"/>
      <c r="AN353" s="2"/>
      <c r="AO353" s="2"/>
      <c r="AP353" s="1"/>
      <c r="AQ353" s="1"/>
      <c r="AR353" s="1"/>
      <c r="AS353" s="2"/>
      <c r="AT353" s="2"/>
      <c r="AU353" s="1"/>
      <c r="AV353" s="1"/>
      <c r="AW353" s="1"/>
      <c r="AX353" s="2"/>
      <c r="AY353" s="2"/>
      <c r="AZ353" s="1"/>
      <c r="BA353" s="1"/>
      <c r="BB353" s="1"/>
      <c r="BC353" s="2"/>
      <c r="BD353" s="2"/>
      <c r="BE353" s="1"/>
      <c r="BF353" s="1"/>
      <c r="BG353" s="1"/>
      <c r="BH353" s="2"/>
      <c r="BI353" s="2"/>
      <c r="BJ353" s="1"/>
      <c r="BK353" s="1"/>
      <c r="BL353" s="1"/>
      <c r="BM353" s="2"/>
      <c r="BN353" s="2"/>
      <c r="BO353" s="1"/>
      <c r="BP353" s="1"/>
      <c r="BQ353" s="1"/>
      <c r="BR353" s="2"/>
      <c r="BS353" s="2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1"/>
      <c r="M354" s="1"/>
      <c r="N354" s="1"/>
      <c r="O354" s="2"/>
      <c r="P354" s="2"/>
      <c r="Q354" s="1"/>
      <c r="R354" s="1"/>
      <c r="S354" s="1"/>
      <c r="T354" s="2"/>
      <c r="U354" s="2"/>
      <c r="V354" s="1"/>
      <c r="W354" s="1"/>
      <c r="X354" s="1"/>
      <c r="Y354" s="2"/>
      <c r="Z354" s="2"/>
      <c r="AA354" s="1"/>
      <c r="AB354" s="1"/>
      <c r="AC354" s="1"/>
      <c r="AD354" s="2"/>
      <c r="AE354" s="2"/>
      <c r="AF354" s="1"/>
      <c r="AG354" s="1"/>
      <c r="AH354" s="1"/>
      <c r="AI354" s="2"/>
      <c r="AJ354" s="2"/>
      <c r="AK354" s="1"/>
      <c r="AL354" s="1"/>
      <c r="AM354" s="1"/>
      <c r="AN354" s="2"/>
      <c r="AO354" s="2"/>
      <c r="AP354" s="1"/>
      <c r="AQ354" s="1"/>
      <c r="AR354" s="1"/>
      <c r="AS354" s="2"/>
      <c r="AT354" s="2"/>
      <c r="AU354" s="1"/>
      <c r="AV354" s="1"/>
      <c r="AW354" s="1"/>
      <c r="AX354" s="2"/>
      <c r="AY354" s="2"/>
      <c r="AZ354" s="1"/>
      <c r="BA354" s="1"/>
      <c r="BB354" s="1"/>
      <c r="BC354" s="2"/>
      <c r="BD354" s="2"/>
      <c r="BE354" s="1"/>
      <c r="BF354" s="1"/>
      <c r="BG354" s="1"/>
      <c r="BH354" s="2"/>
      <c r="BI354" s="2"/>
      <c r="BJ354" s="1"/>
      <c r="BK354" s="1"/>
      <c r="BL354" s="1"/>
      <c r="BM354" s="2"/>
      <c r="BN354" s="2"/>
      <c r="BO354" s="1"/>
      <c r="BP354" s="1"/>
      <c r="BQ354" s="1"/>
      <c r="BR354" s="2"/>
      <c r="BS354" s="2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1"/>
      <c r="M355" s="1"/>
      <c r="N355" s="1"/>
      <c r="O355" s="2"/>
      <c r="P355" s="2"/>
      <c r="Q355" s="1"/>
      <c r="R355" s="1"/>
      <c r="S355" s="1"/>
      <c r="T355" s="2"/>
      <c r="U355" s="2"/>
      <c r="V355" s="1"/>
      <c r="W355" s="1"/>
      <c r="X355" s="1"/>
      <c r="Y355" s="2"/>
      <c r="Z355" s="2"/>
      <c r="AA355" s="1"/>
      <c r="AB355" s="1"/>
      <c r="AC355" s="1"/>
      <c r="AD355" s="2"/>
      <c r="AE355" s="2"/>
      <c r="AF355" s="1"/>
      <c r="AG355" s="1"/>
      <c r="AH355" s="1"/>
      <c r="AI355" s="2"/>
      <c r="AJ355" s="2"/>
      <c r="AK355" s="1"/>
      <c r="AL355" s="1"/>
      <c r="AM355" s="1"/>
      <c r="AN355" s="2"/>
      <c r="AO355" s="2"/>
      <c r="AP355" s="1"/>
      <c r="AQ355" s="1"/>
      <c r="AR355" s="1"/>
      <c r="AS355" s="2"/>
      <c r="AT355" s="2"/>
      <c r="AU355" s="1"/>
      <c r="AV355" s="1"/>
      <c r="AW355" s="1"/>
      <c r="AX355" s="2"/>
      <c r="AY355" s="2"/>
      <c r="AZ355" s="1"/>
      <c r="BA355" s="1"/>
      <c r="BB355" s="1"/>
      <c r="BC355" s="2"/>
      <c r="BD355" s="2"/>
      <c r="BE355" s="1"/>
      <c r="BF355" s="1"/>
      <c r="BG355" s="1"/>
      <c r="BH355" s="2"/>
      <c r="BI355" s="2"/>
      <c r="BJ355" s="1"/>
      <c r="BK355" s="1"/>
      <c r="BL355" s="1"/>
      <c r="BM355" s="2"/>
      <c r="BN355" s="2"/>
      <c r="BO355" s="1"/>
      <c r="BP355" s="1"/>
      <c r="BQ355" s="1"/>
      <c r="BR355" s="2"/>
      <c r="BS355" s="2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1"/>
      <c r="M356" s="1"/>
      <c r="N356" s="1"/>
      <c r="O356" s="2"/>
      <c r="P356" s="2"/>
      <c r="Q356" s="1"/>
      <c r="R356" s="1"/>
      <c r="S356" s="1"/>
      <c r="T356" s="2"/>
      <c r="U356" s="2"/>
      <c r="V356" s="1"/>
      <c r="W356" s="1"/>
      <c r="X356" s="1"/>
      <c r="Y356" s="2"/>
      <c r="Z356" s="2"/>
      <c r="AA356" s="1"/>
      <c r="AB356" s="1"/>
      <c r="AC356" s="1"/>
      <c r="AD356" s="2"/>
      <c r="AE356" s="2"/>
      <c r="AF356" s="1"/>
      <c r="AG356" s="1"/>
      <c r="AH356" s="1"/>
      <c r="AI356" s="2"/>
      <c r="AJ356" s="2"/>
      <c r="AK356" s="1"/>
      <c r="AL356" s="1"/>
      <c r="AM356" s="1"/>
      <c r="AN356" s="2"/>
      <c r="AO356" s="2"/>
      <c r="AP356" s="1"/>
      <c r="AQ356" s="1"/>
      <c r="AR356" s="1"/>
      <c r="AS356" s="2"/>
      <c r="AT356" s="2"/>
      <c r="AU356" s="1"/>
      <c r="AV356" s="1"/>
      <c r="AW356" s="1"/>
      <c r="AX356" s="2"/>
      <c r="AY356" s="2"/>
      <c r="AZ356" s="1"/>
      <c r="BA356" s="1"/>
      <c r="BB356" s="1"/>
      <c r="BC356" s="2"/>
      <c r="BD356" s="2"/>
      <c r="BE356" s="1"/>
      <c r="BF356" s="1"/>
      <c r="BG356" s="1"/>
      <c r="BH356" s="2"/>
      <c r="BI356" s="2"/>
      <c r="BJ356" s="1"/>
      <c r="BK356" s="1"/>
      <c r="BL356" s="1"/>
      <c r="BM356" s="2"/>
      <c r="BN356" s="2"/>
      <c r="BO356" s="1"/>
      <c r="BP356" s="1"/>
      <c r="BQ356" s="1"/>
      <c r="BR356" s="2"/>
      <c r="BS356" s="2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1"/>
      <c r="M357" s="1"/>
      <c r="N357" s="1"/>
      <c r="O357" s="2"/>
      <c r="P357" s="2"/>
      <c r="Q357" s="1"/>
      <c r="R357" s="1"/>
      <c r="S357" s="1"/>
      <c r="T357" s="2"/>
      <c r="U357" s="2"/>
      <c r="V357" s="1"/>
      <c r="W357" s="1"/>
      <c r="X357" s="1"/>
      <c r="Y357" s="2"/>
      <c r="Z357" s="2"/>
      <c r="AA357" s="1"/>
      <c r="AB357" s="1"/>
      <c r="AC357" s="1"/>
      <c r="AD357" s="2"/>
      <c r="AE357" s="2"/>
      <c r="AF357" s="1"/>
      <c r="AG357" s="1"/>
      <c r="AH357" s="1"/>
      <c r="AI357" s="2"/>
      <c r="AJ357" s="2"/>
      <c r="AK357" s="1"/>
      <c r="AL357" s="1"/>
      <c r="AM357" s="1"/>
      <c r="AN357" s="2"/>
      <c r="AO357" s="2"/>
      <c r="AP357" s="1"/>
      <c r="AQ357" s="1"/>
      <c r="AR357" s="1"/>
      <c r="AS357" s="2"/>
      <c r="AT357" s="2"/>
      <c r="AU357" s="1"/>
      <c r="AV357" s="1"/>
      <c r="AW357" s="1"/>
      <c r="AX357" s="2"/>
      <c r="AY357" s="2"/>
      <c r="AZ357" s="1"/>
      <c r="BA357" s="1"/>
      <c r="BB357" s="1"/>
      <c r="BC357" s="2"/>
      <c r="BD357" s="2"/>
      <c r="BE357" s="1"/>
      <c r="BF357" s="1"/>
      <c r="BG357" s="1"/>
      <c r="BH357" s="2"/>
      <c r="BI357" s="2"/>
      <c r="BJ357" s="1"/>
      <c r="BK357" s="1"/>
      <c r="BL357" s="1"/>
      <c r="BM357" s="2"/>
      <c r="BN357" s="2"/>
      <c r="BO357" s="1"/>
      <c r="BP357" s="1"/>
      <c r="BQ357" s="1"/>
      <c r="BR357" s="2"/>
      <c r="BS357" s="2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1"/>
      <c r="M358" s="1"/>
      <c r="N358" s="1"/>
      <c r="O358" s="2"/>
      <c r="P358" s="2"/>
      <c r="Q358" s="1"/>
      <c r="R358" s="1"/>
      <c r="S358" s="1"/>
      <c r="T358" s="2"/>
      <c r="U358" s="2"/>
      <c r="V358" s="1"/>
      <c r="W358" s="1"/>
      <c r="X358" s="1"/>
      <c r="Y358" s="2"/>
      <c r="Z358" s="2"/>
      <c r="AA358" s="1"/>
      <c r="AB358" s="1"/>
      <c r="AC358" s="1"/>
      <c r="AD358" s="2"/>
      <c r="AE358" s="2"/>
      <c r="AF358" s="1"/>
      <c r="AG358" s="1"/>
      <c r="AH358" s="1"/>
      <c r="AI358" s="2"/>
      <c r="AJ358" s="2"/>
      <c r="AK358" s="1"/>
      <c r="AL358" s="1"/>
      <c r="AM358" s="1"/>
      <c r="AN358" s="2"/>
      <c r="AO358" s="2"/>
      <c r="AP358" s="1"/>
      <c r="AQ358" s="1"/>
      <c r="AR358" s="1"/>
      <c r="AS358" s="2"/>
      <c r="AT358" s="2"/>
      <c r="AU358" s="1"/>
      <c r="AV358" s="1"/>
      <c r="AW358" s="1"/>
      <c r="AX358" s="2"/>
      <c r="AY358" s="2"/>
      <c r="AZ358" s="1"/>
      <c r="BA358" s="1"/>
      <c r="BB358" s="1"/>
      <c r="BC358" s="2"/>
      <c r="BD358" s="2"/>
      <c r="BE358" s="1"/>
      <c r="BF358" s="1"/>
      <c r="BG358" s="1"/>
      <c r="BH358" s="2"/>
      <c r="BI358" s="2"/>
      <c r="BJ358" s="1"/>
      <c r="BK358" s="1"/>
      <c r="BL358" s="1"/>
      <c r="BM358" s="2"/>
      <c r="BN358" s="2"/>
      <c r="BO358" s="1"/>
      <c r="BP358" s="1"/>
      <c r="BQ358" s="1"/>
      <c r="BR358" s="2"/>
      <c r="BS358" s="2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1"/>
      <c r="M359" s="1"/>
      <c r="N359" s="1"/>
      <c r="O359" s="2"/>
      <c r="P359" s="2"/>
      <c r="Q359" s="1"/>
      <c r="R359" s="1"/>
      <c r="S359" s="1"/>
      <c r="T359" s="2"/>
      <c r="U359" s="2"/>
      <c r="V359" s="1"/>
      <c r="W359" s="1"/>
      <c r="X359" s="1"/>
      <c r="Y359" s="2"/>
      <c r="Z359" s="2"/>
      <c r="AA359" s="1"/>
      <c r="AB359" s="1"/>
      <c r="AC359" s="1"/>
      <c r="AD359" s="2"/>
      <c r="AE359" s="2"/>
      <c r="AF359" s="1"/>
      <c r="AG359" s="1"/>
      <c r="AH359" s="1"/>
      <c r="AI359" s="2"/>
      <c r="AJ359" s="2"/>
      <c r="AK359" s="1"/>
      <c r="AL359" s="1"/>
      <c r="AM359" s="1"/>
      <c r="AN359" s="2"/>
      <c r="AO359" s="2"/>
      <c r="AP359" s="1"/>
      <c r="AQ359" s="1"/>
      <c r="AR359" s="1"/>
      <c r="AS359" s="2"/>
      <c r="AT359" s="2"/>
      <c r="AU359" s="1"/>
      <c r="AV359" s="1"/>
      <c r="AW359" s="1"/>
      <c r="AX359" s="2"/>
      <c r="AY359" s="2"/>
      <c r="AZ359" s="1"/>
      <c r="BA359" s="1"/>
      <c r="BB359" s="1"/>
      <c r="BC359" s="2"/>
      <c r="BD359" s="2"/>
      <c r="BE359" s="1"/>
      <c r="BF359" s="1"/>
      <c r="BG359" s="1"/>
      <c r="BH359" s="2"/>
      <c r="BI359" s="2"/>
      <c r="BJ359" s="1"/>
      <c r="BK359" s="1"/>
      <c r="BL359" s="1"/>
      <c r="BM359" s="2"/>
      <c r="BN359" s="2"/>
      <c r="BO359" s="1"/>
      <c r="BP359" s="1"/>
      <c r="BQ359" s="1"/>
      <c r="BR359" s="2"/>
      <c r="BS359" s="2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1"/>
      <c r="M360" s="1"/>
      <c r="N360" s="1"/>
      <c r="O360" s="2"/>
      <c r="P360" s="2"/>
      <c r="Q360" s="1"/>
      <c r="R360" s="1"/>
      <c r="S360" s="1"/>
      <c r="T360" s="2"/>
      <c r="U360" s="2"/>
      <c r="V360" s="1"/>
      <c r="W360" s="1"/>
      <c r="X360" s="1"/>
      <c r="Y360" s="2"/>
      <c r="Z360" s="2"/>
      <c r="AA360" s="1"/>
      <c r="AB360" s="1"/>
      <c r="AC360" s="1"/>
      <c r="AD360" s="2"/>
      <c r="AE360" s="2"/>
      <c r="AF360" s="1"/>
      <c r="AG360" s="1"/>
      <c r="AH360" s="1"/>
      <c r="AI360" s="2"/>
      <c r="AJ360" s="2"/>
      <c r="AK360" s="1"/>
      <c r="AL360" s="1"/>
      <c r="AM360" s="1"/>
      <c r="AN360" s="2"/>
      <c r="AO360" s="2"/>
      <c r="AP360" s="1"/>
      <c r="AQ360" s="1"/>
      <c r="AR360" s="1"/>
      <c r="AS360" s="2"/>
      <c r="AT360" s="2"/>
      <c r="AU360" s="1"/>
      <c r="AV360" s="1"/>
      <c r="AW360" s="1"/>
      <c r="AX360" s="2"/>
      <c r="AY360" s="2"/>
      <c r="AZ360" s="1"/>
      <c r="BA360" s="1"/>
      <c r="BB360" s="1"/>
      <c r="BC360" s="2"/>
      <c r="BD360" s="2"/>
      <c r="BE360" s="1"/>
      <c r="BF360" s="1"/>
      <c r="BG360" s="1"/>
      <c r="BH360" s="2"/>
      <c r="BI360" s="2"/>
      <c r="BJ360" s="1"/>
      <c r="BK360" s="1"/>
      <c r="BL360" s="1"/>
      <c r="BM360" s="2"/>
      <c r="BN360" s="2"/>
      <c r="BO360" s="1"/>
      <c r="BP360" s="1"/>
      <c r="BQ360" s="1"/>
      <c r="BR360" s="2"/>
      <c r="BS360" s="2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1"/>
      <c r="M361" s="1"/>
      <c r="N361" s="1"/>
      <c r="O361" s="2"/>
      <c r="P361" s="2"/>
      <c r="Q361" s="1"/>
      <c r="R361" s="1"/>
      <c r="S361" s="1"/>
      <c r="T361" s="2"/>
      <c r="U361" s="2"/>
      <c r="V361" s="1"/>
      <c r="W361" s="1"/>
      <c r="X361" s="1"/>
      <c r="Y361" s="2"/>
      <c r="Z361" s="2"/>
      <c r="AA361" s="1"/>
      <c r="AB361" s="1"/>
      <c r="AC361" s="1"/>
      <c r="AD361" s="2"/>
      <c r="AE361" s="2"/>
      <c r="AF361" s="1"/>
      <c r="AG361" s="1"/>
      <c r="AH361" s="1"/>
      <c r="AI361" s="2"/>
      <c r="AJ361" s="2"/>
      <c r="AK361" s="1"/>
      <c r="AL361" s="1"/>
      <c r="AM361" s="1"/>
      <c r="AN361" s="2"/>
      <c r="AO361" s="2"/>
      <c r="AP361" s="1"/>
      <c r="AQ361" s="1"/>
      <c r="AR361" s="1"/>
      <c r="AS361" s="2"/>
      <c r="AT361" s="2"/>
      <c r="AU361" s="1"/>
      <c r="AV361" s="1"/>
      <c r="AW361" s="1"/>
      <c r="AX361" s="2"/>
      <c r="AY361" s="2"/>
      <c r="AZ361" s="1"/>
      <c r="BA361" s="1"/>
      <c r="BB361" s="1"/>
      <c r="BC361" s="2"/>
      <c r="BD361" s="2"/>
      <c r="BE361" s="1"/>
      <c r="BF361" s="1"/>
      <c r="BG361" s="1"/>
      <c r="BH361" s="2"/>
      <c r="BI361" s="2"/>
      <c r="BJ361" s="1"/>
      <c r="BK361" s="1"/>
      <c r="BL361" s="1"/>
      <c r="BM361" s="2"/>
      <c r="BN361" s="2"/>
      <c r="BO361" s="1"/>
      <c r="BP361" s="1"/>
      <c r="BQ361" s="1"/>
      <c r="BR361" s="2"/>
      <c r="BS361" s="2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1"/>
      <c r="M362" s="1"/>
      <c r="N362" s="1"/>
      <c r="O362" s="2"/>
      <c r="P362" s="2"/>
      <c r="Q362" s="1"/>
      <c r="R362" s="1"/>
      <c r="S362" s="1"/>
      <c r="T362" s="2"/>
      <c r="U362" s="2"/>
      <c r="V362" s="1"/>
      <c r="W362" s="1"/>
      <c r="X362" s="1"/>
      <c r="Y362" s="2"/>
      <c r="Z362" s="2"/>
      <c r="AA362" s="1"/>
      <c r="AB362" s="1"/>
      <c r="AC362" s="1"/>
      <c r="AD362" s="2"/>
      <c r="AE362" s="2"/>
      <c r="AF362" s="1"/>
      <c r="AG362" s="1"/>
      <c r="AH362" s="1"/>
      <c r="AI362" s="2"/>
      <c r="AJ362" s="2"/>
      <c r="AK362" s="1"/>
      <c r="AL362" s="1"/>
      <c r="AM362" s="1"/>
      <c r="AN362" s="2"/>
      <c r="AO362" s="2"/>
      <c r="AP362" s="1"/>
      <c r="AQ362" s="1"/>
      <c r="AR362" s="1"/>
      <c r="AS362" s="2"/>
      <c r="AT362" s="2"/>
      <c r="AU362" s="1"/>
      <c r="AV362" s="1"/>
      <c r="AW362" s="1"/>
      <c r="AX362" s="2"/>
      <c r="AY362" s="2"/>
      <c r="AZ362" s="1"/>
      <c r="BA362" s="1"/>
      <c r="BB362" s="1"/>
      <c r="BC362" s="2"/>
      <c r="BD362" s="2"/>
      <c r="BE362" s="1"/>
      <c r="BF362" s="1"/>
      <c r="BG362" s="1"/>
      <c r="BH362" s="2"/>
      <c r="BI362" s="2"/>
      <c r="BJ362" s="1"/>
      <c r="BK362" s="1"/>
      <c r="BL362" s="1"/>
      <c r="BM362" s="2"/>
      <c r="BN362" s="2"/>
      <c r="BO362" s="1"/>
      <c r="BP362" s="1"/>
      <c r="BQ362" s="1"/>
      <c r="BR362" s="2"/>
      <c r="BS362" s="2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1"/>
      <c r="M363" s="1"/>
      <c r="N363" s="1"/>
      <c r="O363" s="2"/>
      <c r="P363" s="2"/>
      <c r="Q363" s="1"/>
      <c r="R363" s="1"/>
      <c r="S363" s="1"/>
      <c r="T363" s="2"/>
      <c r="U363" s="2"/>
      <c r="V363" s="1"/>
      <c r="W363" s="1"/>
      <c r="X363" s="1"/>
      <c r="Y363" s="2"/>
      <c r="Z363" s="2"/>
      <c r="AA363" s="1"/>
      <c r="AB363" s="1"/>
      <c r="AC363" s="1"/>
      <c r="AD363" s="2"/>
      <c r="AE363" s="2"/>
      <c r="AF363" s="1"/>
      <c r="AG363" s="1"/>
      <c r="AH363" s="1"/>
      <c r="AI363" s="2"/>
      <c r="AJ363" s="2"/>
      <c r="AK363" s="1"/>
      <c r="AL363" s="1"/>
      <c r="AM363" s="1"/>
      <c r="AN363" s="2"/>
      <c r="AO363" s="2"/>
      <c r="AP363" s="1"/>
      <c r="AQ363" s="1"/>
      <c r="AR363" s="1"/>
      <c r="AS363" s="2"/>
      <c r="AT363" s="2"/>
      <c r="AU363" s="1"/>
      <c r="AV363" s="1"/>
      <c r="AW363" s="1"/>
      <c r="AX363" s="2"/>
      <c r="AY363" s="2"/>
      <c r="AZ363" s="1"/>
      <c r="BA363" s="1"/>
      <c r="BB363" s="1"/>
      <c r="BC363" s="2"/>
      <c r="BD363" s="2"/>
      <c r="BE363" s="1"/>
      <c r="BF363" s="1"/>
      <c r="BG363" s="1"/>
      <c r="BH363" s="2"/>
      <c r="BI363" s="2"/>
      <c r="BJ363" s="1"/>
      <c r="BK363" s="1"/>
      <c r="BL363" s="1"/>
      <c r="BM363" s="2"/>
      <c r="BN363" s="2"/>
      <c r="BO363" s="1"/>
      <c r="BP363" s="1"/>
      <c r="BQ363" s="1"/>
      <c r="BR363" s="2"/>
      <c r="BS363" s="2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1"/>
      <c r="M364" s="1"/>
      <c r="N364" s="1"/>
      <c r="O364" s="2"/>
      <c r="P364" s="2"/>
      <c r="Q364" s="1"/>
      <c r="R364" s="1"/>
      <c r="S364" s="1"/>
      <c r="T364" s="2"/>
      <c r="U364" s="2"/>
      <c r="V364" s="1"/>
      <c r="W364" s="1"/>
      <c r="X364" s="1"/>
      <c r="Y364" s="2"/>
      <c r="Z364" s="2"/>
      <c r="AA364" s="1"/>
      <c r="AB364" s="1"/>
      <c r="AC364" s="1"/>
      <c r="AD364" s="2"/>
      <c r="AE364" s="2"/>
      <c r="AF364" s="1"/>
      <c r="AG364" s="1"/>
      <c r="AH364" s="1"/>
      <c r="AI364" s="2"/>
      <c r="AJ364" s="2"/>
      <c r="AK364" s="1"/>
      <c r="AL364" s="1"/>
      <c r="AM364" s="1"/>
      <c r="AN364" s="2"/>
      <c r="AO364" s="2"/>
      <c r="AP364" s="1"/>
      <c r="AQ364" s="1"/>
      <c r="AR364" s="1"/>
      <c r="AS364" s="2"/>
      <c r="AT364" s="2"/>
      <c r="AU364" s="1"/>
      <c r="AV364" s="1"/>
      <c r="AW364" s="1"/>
      <c r="AX364" s="2"/>
      <c r="AY364" s="2"/>
      <c r="AZ364" s="1"/>
      <c r="BA364" s="1"/>
      <c r="BB364" s="1"/>
      <c r="BC364" s="2"/>
      <c r="BD364" s="2"/>
      <c r="BE364" s="1"/>
      <c r="BF364" s="1"/>
      <c r="BG364" s="1"/>
      <c r="BH364" s="2"/>
      <c r="BI364" s="2"/>
      <c r="BJ364" s="1"/>
      <c r="BK364" s="1"/>
      <c r="BL364" s="1"/>
      <c r="BM364" s="2"/>
      <c r="BN364" s="2"/>
      <c r="BO364" s="1"/>
      <c r="BP364" s="1"/>
      <c r="BQ364" s="1"/>
      <c r="BR364" s="2"/>
      <c r="BS364" s="2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1"/>
      <c r="M365" s="1"/>
      <c r="N365" s="1"/>
      <c r="O365" s="2"/>
      <c r="P365" s="2"/>
      <c r="Q365" s="1"/>
      <c r="R365" s="1"/>
      <c r="S365" s="1"/>
      <c r="T365" s="2"/>
      <c r="U365" s="2"/>
      <c r="V365" s="1"/>
      <c r="W365" s="1"/>
      <c r="X365" s="1"/>
      <c r="Y365" s="2"/>
      <c r="Z365" s="2"/>
      <c r="AA365" s="1"/>
      <c r="AB365" s="1"/>
      <c r="AC365" s="1"/>
      <c r="AD365" s="2"/>
      <c r="AE365" s="2"/>
      <c r="AF365" s="1"/>
      <c r="AG365" s="1"/>
      <c r="AH365" s="1"/>
      <c r="AI365" s="2"/>
      <c r="AJ365" s="2"/>
      <c r="AK365" s="1"/>
      <c r="AL365" s="1"/>
      <c r="AM365" s="1"/>
      <c r="AN365" s="2"/>
      <c r="AO365" s="2"/>
      <c r="AP365" s="1"/>
      <c r="AQ365" s="1"/>
      <c r="AR365" s="1"/>
      <c r="AS365" s="2"/>
      <c r="AT365" s="2"/>
      <c r="AU365" s="1"/>
      <c r="AV365" s="1"/>
      <c r="AW365" s="1"/>
      <c r="AX365" s="2"/>
      <c r="AY365" s="2"/>
      <c r="AZ365" s="1"/>
      <c r="BA365" s="1"/>
      <c r="BB365" s="1"/>
      <c r="BC365" s="2"/>
      <c r="BD365" s="2"/>
      <c r="BE365" s="1"/>
      <c r="BF365" s="1"/>
      <c r="BG365" s="1"/>
      <c r="BH365" s="2"/>
      <c r="BI365" s="2"/>
      <c r="BJ365" s="1"/>
      <c r="BK365" s="1"/>
      <c r="BL365" s="1"/>
      <c r="BM365" s="2"/>
      <c r="BN365" s="2"/>
      <c r="BO365" s="1"/>
      <c r="BP365" s="1"/>
      <c r="BQ365" s="1"/>
      <c r="BR365" s="2"/>
      <c r="BS365" s="2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1"/>
      <c r="M366" s="1"/>
      <c r="N366" s="1"/>
      <c r="O366" s="2"/>
      <c r="P366" s="2"/>
      <c r="Q366" s="1"/>
      <c r="R366" s="1"/>
      <c r="S366" s="1"/>
      <c r="T366" s="2"/>
      <c r="U366" s="2"/>
      <c r="V366" s="1"/>
      <c r="W366" s="1"/>
      <c r="X366" s="1"/>
      <c r="Y366" s="2"/>
      <c r="Z366" s="2"/>
      <c r="AA366" s="1"/>
      <c r="AB366" s="1"/>
      <c r="AC366" s="1"/>
      <c r="AD366" s="2"/>
      <c r="AE366" s="2"/>
      <c r="AF366" s="1"/>
      <c r="AG366" s="1"/>
      <c r="AH366" s="1"/>
      <c r="AI366" s="2"/>
      <c r="AJ366" s="2"/>
      <c r="AK366" s="1"/>
      <c r="AL366" s="1"/>
      <c r="AM366" s="1"/>
      <c r="AN366" s="2"/>
      <c r="AO366" s="2"/>
      <c r="AP366" s="1"/>
      <c r="AQ366" s="1"/>
      <c r="AR366" s="1"/>
      <c r="AS366" s="2"/>
      <c r="AT366" s="2"/>
      <c r="AU366" s="1"/>
      <c r="AV366" s="1"/>
      <c r="AW366" s="1"/>
      <c r="AX366" s="2"/>
      <c r="AY366" s="2"/>
      <c r="AZ366" s="1"/>
      <c r="BA366" s="1"/>
      <c r="BB366" s="1"/>
      <c r="BC366" s="2"/>
      <c r="BD366" s="2"/>
      <c r="BE366" s="1"/>
      <c r="BF366" s="1"/>
      <c r="BG366" s="1"/>
      <c r="BH366" s="2"/>
      <c r="BI366" s="2"/>
      <c r="BJ366" s="1"/>
      <c r="BK366" s="1"/>
      <c r="BL366" s="1"/>
      <c r="BM366" s="2"/>
      <c r="BN366" s="2"/>
      <c r="BO366" s="1"/>
      <c r="BP366" s="1"/>
      <c r="BQ366" s="1"/>
      <c r="BR366" s="2"/>
      <c r="BS366" s="2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1"/>
      <c r="M367" s="1"/>
      <c r="N367" s="1"/>
      <c r="O367" s="2"/>
      <c r="P367" s="2"/>
      <c r="Q367" s="1"/>
      <c r="R367" s="1"/>
      <c r="S367" s="1"/>
      <c r="T367" s="2"/>
      <c r="U367" s="2"/>
      <c r="V367" s="1"/>
      <c r="W367" s="1"/>
      <c r="X367" s="1"/>
      <c r="Y367" s="2"/>
      <c r="Z367" s="2"/>
      <c r="AA367" s="1"/>
      <c r="AB367" s="1"/>
      <c r="AC367" s="1"/>
      <c r="AD367" s="2"/>
      <c r="AE367" s="2"/>
      <c r="AF367" s="1"/>
      <c r="AG367" s="1"/>
      <c r="AH367" s="1"/>
      <c r="AI367" s="2"/>
      <c r="AJ367" s="2"/>
      <c r="AK367" s="1"/>
      <c r="AL367" s="1"/>
      <c r="AM367" s="1"/>
      <c r="AN367" s="2"/>
      <c r="AO367" s="2"/>
      <c r="AP367" s="1"/>
      <c r="AQ367" s="1"/>
      <c r="AR367" s="1"/>
      <c r="AS367" s="2"/>
      <c r="AT367" s="2"/>
      <c r="AU367" s="1"/>
      <c r="AV367" s="1"/>
      <c r="AW367" s="1"/>
      <c r="AX367" s="2"/>
      <c r="AY367" s="2"/>
      <c r="AZ367" s="1"/>
      <c r="BA367" s="1"/>
      <c r="BB367" s="1"/>
      <c r="BC367" s="2"/>
      <c r="BD367" s="2"/>
      <c r="BE367" s="1"/>
      <c r="BF367" s="1"/>
      <c r="BG367" s="1"/>
      <c r="BH367" s="2"/>
      <c r="BI367" s="2"/>
      <c r="BJ367" s="1"/>
      <c r="BK367" s="1"/>
      <c r="BL367" s="1"/>
      <c r="BM367" s="2"/>
      <c r="BN367" s="2"/>
      <c r="BO367" s="1"/>
      <c r="BP367" s="1"/>
      <c r="BQ367" s="1"/>
      <c r="BR367" s="2"/>
      <c r="BS367" s="2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1"/>
      <c r="M368" s="1"/>
      <c r="N368" s="1"/>
      <c r="O368" s="2"/>
      <c r="P368" s="2"/>
      <c r="Q368" s="1"/>
      <c r="R368" s="1"/>
      <c r="S368" s="1"/>
      <c r="T368" s="2"/>
      <c r="U368" s="2"/>
      <c r="V368" s="1"/>
      <c r="W368" s="1"/>
      <c r="X368" s="1"/>
      <c r="Y368" s="2"/>
      <c r="Z368" s="2"/>
      <c r="AA368" s="1"/>
      <c r="AB368" s="1"/>
      <c r="AC368" s="1"/>
      <c r="AD368" s="2"/>
      <c r="AE368" s="2"/>
      <c r="AF368" s="1"/>
      <c r="AG368" s="1"/>
      <c r="AH368" s="1"/>
      <c r="AI368" s="2"/>
      <c r="AJ368" s="2"/>
      <c r="AK368" s="1"/>
      <c r="AL368" s="1"/>
      <c r="AM368" s="1"/>
      <c r="AN368" s="2"/>
      <c r="AO368" s="2"/>
      <c r="AP368" s="1"/>
      <c r="AQ368" s="1"/>
      <c r="AR368" s="1"/>
      <c r="AS368" s="2"/>
      <c r="AT368" s="2"/>
      <c r="AU368" s="1"/>
      <c r="AV368" s="1"/>
      <c r="AW368" s="1"/>
      <c r="AX368" s="2"/>
      <c r="AY368" s="2"/>
      <c r="AZ368" s="1"/>
      <c r="BA368" s="1"/>
      <c r="BB368" s="1"/>
      <c r="BC368" s="2"/>
      <c r="BD368" s="2"/>
      <c r="BE368" s="1"/>
      <c r="BF368" s="1"/>
      <c r="BG368" s="1"/>
      <c r="BH368" s="2"/>
      <c r="BI368" s="2"/>
      <c r="BJ368" s="1"/>
      <c r="BK368" s="1"/>
      <c r="BL368" s="1"/>
      <c r="BM368" s="2"/>
      <c r="BN368" s="2"/>
      <c r="BO368" s="1"/>
      <c r="BP368" s="1"/>
      <c r="BQ368" s="1"/>
      <c r="BR368" s="2"/>
      <c r="BS368" s="2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1"/>
      <c r="M369" s="1"/>
      <c r="N369" s="1"/>
      <c r="O369" s="2"/>
      <c r="P369" s="2"/>
      <c r="Q369" s="1"/>
      <c r="R369" s="1"/>
      <c r="S369" s="1"/>
      <c r="T369" s="2"/>
      <c r="U369" s="2"/>
      <c r="V369" s="1"/>
      <c r="W369" s="1"/>
      <c r="X369" s="1"/>
      <c r="Y369" s="2"/>
      <c r="Z369" s="2"/>
      <c r="AA369" s="1"/>
      <c r="AB369" s="1"/>
      <c r="AC369" s="1"/>
      <c r="AD369" s="2"/>
      <c r="AE369" s="2"/>
      <c r="AF369" s="1"/>
      <c r="AG369" s="1"/>
      <c r="AH369" s="1"/>
      <c r="AI369" s="2"/>
      <c r="AJ369" s="2"/>
      <c r="AK369" s="1"/>
      <c r="AL369" s="1"/>
      <c r="AM369" s="1"/>
      <c r="AN369" s="2"/>
      <c r="AO369" s="2"/>
      <c r="AP369" s="1"/>
      <c r="AQ369" s="1"/>
      <c r="AR369" s="1"/>
      <c r="AS369" s="2"/>
      <c r="AT369" s="2"/>
      <c r="AU369" s="1"/>
      <c r="AV369" s="1"/>
      <c r="AW369" s="1"/>
      <c r="AX369" s="2"/>
      <c r="AY369" s="2"/>
      <c r="AZ369" s="1"/>
      <c r="BA369" s="1"/>
      <c r="BB369" s="1"/>
      <c r="BC369" s="2"/>
      <c r="BD369" s="2"/>
      <c r="BE369" s="1"/>
      <c r="BF369" s="1"/>
      <c r="BG369" s="1"/>
      <c r="BH369" s="2"/>
      <c r="BI369" s="2"/>
      <c r="BJ369" s="1"/>
      <c r="BK369" s="1"/>
      <c r="BL369" s="1"/>
      <c r="BM369" s="2"/>
      <c r="BN369" s="2"/>
      <c r="BO369" s="1"/>
      <c r="BP369" s="1"/>
      <c r="BQ369" s="1"/>
      <c r="BR369" s="2"/>
      <c r="BS369" s="2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1"/>
      <c r="M370" s="1"/>
      <c r="N370" s="1"/>
      <c r="O370" s="2"/>
      <c r="P370" s="2"/>
      <c r="Q370" s="1"/>
      <c r="R370" s="1"/>
      <c r="S370" s="1"/>
      <c r="T370" s="2"/>
      <c r="U370" s="2"/>
      <c r="V370" s="1"/>
      <c r="W370" s="1"/>
      <c r="X370" s="1"/>
      <c r="Y370" s="2"/>
      <c r="Z370" s="2"/>
      <c r="AA370" s="1"/>
      <c r="AB370" s="1"/>
      <c r="AC370" s="1"/>
      <c r="AD370" s="2"/>
      <c r="AE370" s="2"/>
      <c r="AF370" s="1"/>
      <c r="AG370" s="1"/>
      <c r="AH370" s="1"/>
      <c r="AI370" s="2"/>
      <c r="AJ370" s="2"/>
      <c r="AK370" s="1"/>
      <c r="AL370" s="1"/>
      <c r="AM370" s="1"/>
      <c r="AN370" s="2"/>
      <c r="AO370" s="2"/>
      <c r="AP370" s="1"/>
      <c r="AQ370" s="1"/>
      <c r="AR370" s="1"/>
      <c r="AS370" s="2"/>
      <c r="AT370" s="2"/>
      <c r="AU370" s="1"/>
      <c r="AV370" s="1"/>
      <c r="AW370" s="1"/>
      <c r="AX370" s="2"/>
      <c r="AY370" s="2"/>
      <c r="AZ370" s="1"/>
      <c r="BA370" s="1"/>
      <c r="BB370" s="1"/>
      <c r="BC370" s="2"/>
      <c r="BD370" s="2"/>
      <c r="BE370" s="1"/>
      <c r="BF370" s="1"/>
      <c r="BG370" s="1"/>
      <c r="BH370" s="2"/>
      <c r="BI370" s="2"/>
      <c r="BJ370" s="1"/>
      <c r="BK370" s="1"/>
      <c r="BL370" s="1"/>
      <c r="BM370" s="2"/>
      <c r="BN370" s="2"/>
      <c r="BO370" s="1"/>
      <c r="BP370" s="1"/>
      <c r="BQ370" s="1"/>
      <c r="BR370" s="2"/>
      <c r="BS370" s="2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1"/>
      <c r="M371" s="1"/>
      <c r="N371" s="1"/>
      <c r="O371" s="2"/>
      <c r="P371" s="2"/>
      <c r="Q371" s="1"/>
      <c r="R371" s="1"/>
      <c r="S371" s="1"/>
      <c r="T371" s="2"/>
      <c r="U371" s="2"/>
      <c r="V371" s="1"/>
      <c r="W371" s="1"/>
      <c r="X371" s="1"/>
      <c r="Y371" s="2"/>
      <c r="Z371" s="2"/>
      <c r="AA371" s="1"/>
      <c r="AB371" s="1"/>
      <c r="AC371" s="1"/>
      <c r="AD371" s="2"/>
      <c r="AE371" s="2"/>
      <c r="AF371" s="1"/>
      <c r="AG371" s="1"/>
      <c r="AH371" s="1"/>
      <c r="AI371" s="2"/>
      <c r="AJ371" s="2"/>
      <c r="AK371" s="1"/>
      <c r="AL371" s="1"/>
      <c r="AM371" s="1"/>
      <c r="AN371" s="2"/>
      <c r="AO371" s="2"/>
      <c r="AP371" s="1"/>
      <c r="AQ371" s="1"/>
      <c r="AR371" s="1"/>
      <c r="AS371" s="2"/>
      <c r="AT371" s="2"/>
      <c r="AU371" s="1"/>
      <c r="AV371" s="1"/>
      <c r="AW371" s="1"/>
      <c r="AX371" s="2"/>
      <c r="AY371" s="2"/>
      <c r="AZ371" s="1"/>
      <c r="BA371" s="1"/>
      <c r="BB371" s="1"/>
      <c r="BC371" s="2"/>
      <c r="BD371" s="2"/>
      <c r="BE371" s="1"/>
      <c r="BF371" s="1"/>
      <c r="BG371" s="1"/>
      <c r="BH371" s="2"/>
      <c r="BI371" s="2"/>
      <c r="BJ371" s="1"/>
      <c r="BK371" s="1"/>
      <c r="BL371" s="1"/>
      <c r="BM371" s="2"/>
      <c r="BN371" s="2"/>
      <c r="BO371" s="1"/>
      <c r="BP371" s="1"/>
      <c r="BQ371" s="1"/>
      <c r="BR371" s="2"/>
      <c r="BS371" s="2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1"/>
      <c r="M372" s="1"/>
      <c r="N372" s="1"/>
      <c r="O372" s="2"/>
      <c r="P372" s="2"/>
      <c r="Q372" s="1"/>
      <c r="R372" s="1"/>
      <c r="S372" s="1"/>
      <c r="T372" s="2"/>
      <c r="U372" s="2"/>
      <c r="V372" s="1"/>
      <c r="W372" s="1"/>
      <c r="X372" s="1"/>
      <c r="Y372" s="2"/>
      <c r="Z372" s="2"/>
      <c r="AA372" s="1"/>
      <c r="AB372" s="1"/>
      <c r="AC372" s="1"/>
      <c r="AD372" s="2"/>
      <c r="AE372" s="2"/>
      <c r="AF372" s="1"/>
      <c r="AG372" s="1"/>
      <c r="AH372" s="1"/>
      <c r="AI372" s="2"/>
      <c r="AJ372" s="2"/>
      <c r="AK372" s="1"/>
      <c r="AL372" s="1"/>
      <c r="AM372" s="1"/>
      <c r="AN372" s="2"/>
      <c r="AO372" s="2"/>
      <c r="AP372" s="1"/>
      <c r="AQ372" s="1"/>
      <c r="AR372" s="1"/>
      <c r="AS372" s="2"/>
      <c r="AT372" s="2"/>
      <c r="AU372" s="1"/>
      <c r="AV372" s="1"/>
      <c r="AW372" s="1"/>
      <c r="AX372" s="2"/>
      <c r="AY372" s="2"/>
      <c r="AZ372" s="1"/>
      <c r="BA372" s="1"/>
      <c r="BB372" s="1"/>
      <c r="BC372" s="2"/>
      <c r="BD372" s="2"/>
      <c r="BE372" s="1"/>
      <c r="BF372" s="1"/>
      <c r="BG372" s="1"/>
      <c r="BH372" s="2"/>
      <c r="BI372" s="2"/>
      <c r="BJ372" s="1"/>
      <c r="BK372" s="1"/>
      <c r="BL372" s="1"/>
      <c r="BM372" s="2"/>
      <c r="BN372" s="2"/>
      <c r="BO372" s="1"/>
      <c r="BP372" s="1"/>
      <c r="BQ372" s="1"/>
      <c r="BR372" s="2"/>
      <c r="BS372" s="2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1"/>
      <c r="M373" s="1"/>
      <c r="N373" s="1"/>
      <c r="O373" s="2"/>
      <c r="P373" s="2"/>
      <c r="Q373" s="1"/>
      <c r="R373" s="1"/>
      <c r="S373" s="1"/>
      <c r="T373" s="2"/>
      <c r="U373" s="2"/>
      <c r="V373" s="1"/>
      <c r="W373" s="1"/>
      <c r="X373" s="1"/>
      <c r="Y373" s="2"/>
      <c r="Z373" s="2"/>
      <c r="AA373" s="1"/>
      <c r="AB373" s="1"/>
      <c r="AC373" s="1"/>
      <c r="AD373" s="2"/>
      <c r="AE373" s="2"/>
      <c r="AF373" s="1"/>
      <c r="AG373" s="1"/>
      <c r="AH373" s="1"/>
      <c r="AI373" s="2"/>
      <c r="AJ373" s="2"/>
      <c r="AK373" s="1"/>
      <c r="AL373" s="1"/>
      <c r="AM373" s="1"/>
      <c r="AN373" s="2"/>
      <c r="AO373" s="2"/>
      <c r="AP373" s="1"/>
      <c r="AQ373" s="1"/>
      <c r="AR373" s="1"/>
      <c r="AS373" s="2"/>
      <c r="AT373" s="2"/>
      <c r="AU373" s="1"/>
      <c r="AV373" s="1"/>
      <c r="AW373" s="1"/>
      <c r="AX373" s="2"/>
      <c r="AY373" s="2"/>
      <c r="AZ373" s="1"/>
      <c r="BA373" s="1"/>
      <c r="BB373" s="1"/>
      <c r="BC373" s="2"/>
      <c r="BD373" s="2"/>
      <c r="BE373" s="1"/>
      <c r="BF373" s="1"/>
      <c r="BG373" s="1"/>
      <c r="BH373" s="2"/>
      <c r="BI373" s="2"/>
      <c r="BJ373" s="1"/>
      <c r="BK373" s="1"/>
      <c r="BL373" s="1"/>
      <c r="BM373" s="2"/>
      <c r="BN373" s="2"/>
      <c r="BO373" s="1"/>
      <c r="BP373" s="1"/>
      <c r="BQ373" s="1"/>
      <c r="BR373" s="2"/>
      <c r="BS373" s="2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1"/>
      <c r="M374" s="1"/>
      <c r="N374" s="1"/>
      <c r="O374" s="2"/>
      <c r="P374" s="2"/>
      <c r="Q374" s="1"/>
      <c r="R374" s="1"/>
      <c r="S374" s="1"/>
      <c r="T374" s="2"/>
      <c r="U374" s="2"/>
      <c r="V374" s="1"/>
      <c r="W374" s="1"/>
      <c r="X374" s="1"/>
      <c r="Y374" s="2"/>
      <c r="Z374" s="2"/>
      <c r="AA374" s="1"/>
      <c r="AB374" s="1"/>
      <c r="AC374" s="1"/>
      <c r="AD374" s="2"/>
      <c r="AE374" s="2"/>
      <c r="AF374" s="1"/>
      <c r="AG374" s="1"/>
      <c r="AH374" s="1"/>
      <c r="AI374" s="2"/>
      <c r="AJ374" s="2"/>
      <c r="AK374" s="1"/>
      <c r="AL374" s="1"/>
      <c r="AM374" s="1"/>
      <c r="AN374" s="2"/>
      <c r="AO374" s="2"/>
      <c r="AP374" s="1"/>
      <c r="AQ374" s="1"/>
      <c r="AR374" s="1"/>
      <c r="AS374" s="2"/>
      <c r="AT374" s="2"/>
      <c r="AU374" s="1"/>
      <c r="AV374" s="1"/>
      <c r="AW374" s="1"/>
      <c r="AX374" s="2"/>
      <c r="AY374" s="2"/>
      <c r="AZ374" s="1"/>
      <c r="BA374" s="1"/>
      <c r="BB374" s="1"/>
      <c r="BC374" s="2"/>
      <c r="BD374" s="2"/>
      <c r="BE374" s="1"/>
      <c r="BF374" s="1"/>
      <c r="BG374" s="1"/>
      <c r="BH374" s="2"/>
      <c r="BI374" s="2"/>
      <c r="BJ374" s="1"/>
      <c r="BK374" s="1"/>
      <c r="BL374" s="1"/>
      <c r="BM374" s="2"/>
      <c r="BN374" s="2"/>
      <c r="BO374" s="1"/>
      <c r="BP374" s="1"/>
      <c r="BQ374" s="1"/>
      <c r="BR374" s="2"/>
      <c r="BS374" s="2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1"/>
      <c r="M375" s="1"/>
      <c r="N375" s="1"/>
      <c r="O375" s="2"/>
      <c r="P375" s="2"/>
      <c r="Q375" s="1"/>
      <c r="R375" s="1"/>
      <c r="S375" s="1"/>
      <c r="T375" s="2"/>
      <c r="U375" s="2"/>
      <c r="V375" s="1"/>
      <c r="W375" s="1"/>
      <c r="X375" s="1"/>
      <c r="Y375" s="2"/>
      <c r="Z375" s="2"/>
      <c r="AA375" s="1"/>
      <c r="AB375" s="1"/>
      <c r="AC375" s="1"/>
      <c r="AD375" s="2"/>
      <c r="AE375" s="2"/>
      <c r="AF375" s="1"/>
      <c r="AG375" s="1"/>
      <c r="AH375" s="1"/>
      <c r="AI375" s="2"/>
      <c r="AJ375" s="2"/>
      <c r="AK375" s="1"/>
      <c r="AL375" s="1"/>
      <c r="AM375" s="1"/>
      <c r="AN375" s="2"/>
      <c r="AO375" s="2"/>
      <c r="AP375" s="1"/>
      <c r="AQ375" s="1"/>
      <c r="AR375" s="1"/>
      <c r="AS375" s="2"/>
      <c r="AT375" s="2"/>
      <c r="AU375" s="1"/>
      <c r="AV375" s="1"/>
      <c r="AW375" s="1"/>
      <c r="AX375" s="2"/>
      <c r="AY375" s="2"/>
      <c r="AZ375" s="1"/>
      <c r="BA375" s="1"/>
      <c r="BB375" s="1"/>
      <c r="BC375" s="2"/>
      <c r="BD375" s="2"/>
      <c r="BE375" s="1"/>
      <c r="BF375" s="1"/>
      <c r="BG375" s="1"/>
      <c r="BH375" s="2"/>
      <c r="BI375" s="2"/>
      <c r="BJ375" s="1"/>
      <c r="BK375" s="1"/>
      <c r="BL375" s="1"/>
      <c r="BM375" s="2"/>
      <c r="BN375" s="2"/>
      <c r="BO375" s="1"/>
      <c r="BP375" s="1"/>
      <c r="BQ375" s="1"/>
      <c r="BR375" s="2"/>
      <c r="BS375" s="2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1"/>
      <c r="M376" s="1"/>
      <c r="N376" s="1"/>
      <c r="O376" s="2"/>
      <c r="P376" s="2"/>
      <c r="Q376" s="1"/>
      <c r="R376" s="1"/>
      <c r="S376" s="1"/>
      <c r="T376" s="2"/>
      <c r="U376" s="2"/>
      <c r="V376" s="1"/>
      <c r="W376" s="1"/>
      <c r="X376" s="1"/>
      <c r="Y376" s="2"/>
      <c r="Z376" s="2"/>
      <c r="AA376" s="1"/>
      <c r="AB376" s="1"/>
      <c r="AC376" s="1"/>
      <c r="AD376" s="2"/>
      <c r="AE376" s="2"/>
      <c r="AF376" s="1"/>
      <c r="AG376" s="1"/>
      <c r="AH376" s="1"/>
      <c r="AI376" s="2"/>
      <c r="AJ376" s="2"/>
      <c r="AK376" s="1"/>
      <c r="AL376" s="1"/>
      <c r="AM376" s="1"/>
      <c r="AN376" s="2"/>
      <c r="AO376" s="2"/>
      <c r="AP376" s="1"/>
      <c r="AQ376" s="1"/>
      <c r="AR376" s="1"/>
      <c r="AS376" s="2"/>
      <c r="AT376" s="2"/>
      <c r="AU376" s="1"/>
      <c r="AV376" s="1"/>
      <c r="AW376" s="1"/>
      <c r="AX376" s="2"/>
      <c r="AY376" s="2"/>
      <c r="AZ376" s="1"/>
      <c r="BA376" s="1"/>
      <c r="BB376" s="1"/>
      <c r="BC376" s="2"/>
      <c r="BD376" s="2"/>
      <c r="BE376" s="1"/>
      <c r="BF376" s="1"/>
      <c r="BG376" s="1"/>
      <c r="BH376" s="2"/>
      <c r="BI376" s="2"/>
      <c r="BJ376" s="1"/>
      <c r="BK376" s="1"/>
      <c r="BL376" s="1"/>
      <c r="BM376" s="2"/>
      <c r="BN376" s="2"/>
      <c r="BO376" s="1"/>
      <c r="BP376" s="1"/>
      <c r="BQ376" s="1"/>
      <c r="BR376" s="2"/>
      <c r="BS376" s="2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1"/>
      <c r="M377" s="1"/>
      <c r="N377" s="1"/>
      <c r="O377" s="2"/>
      <c r="P377" s="2"/>
      <c r="Q377" s="1"/>
      <c r="R377" s="1"/>
      <c r="S377" s="1"/>
      <c r="T377" s="2"/>
      <c r="U377" s="2"/>
      <c r="V377" s="1"/>
      <c r="W377" s="1"/>
      <c r="X377" s="1"/>
      <c r="Y377" s="2"/>
      <c r="Z377" s="2"/>
      <c r="AA377" s="1"/>
      <c r="AB377" s="1"/>
      <c r="AC377" s="1"/>
      <c r="AD377" s="2"/>
      <c r="AE377" s="2"/>
      <c r="AF377" s="1"/>
      <c r="AG377" s="1"/>
      <c r="AH377" s="1"/>
      <c r="AI377" s="2"/>
      <c r="AJ377" s="2"/>
      <c r="AK377" s="1"/>
      <c r="AL377" s="1"/>
      <c r="AM377" s="1"/>
      <c r="AN377" s="2"/>
      <c r="AO377" s="2"/>
      <c r="AP377" s="1"/>
      <c r="AQ377" s="1"/>
      <c r="AR377" s="1"/>
      <c r="AS377" s="2"/>
      <c r="AT377" s="2"/>
      <c r="AU377" s="1"/>
      <c r="AV377" s="1"/>
      <c r="AW377" s="1"/>
      <c r="AX377" s="2"/>
      <c r="AY377" s="2"/>
      <c r="AZ377" s="1"/>
      <c r="BA377" s="1"/>
      <c r="BB377" s="1"/>
      <c r="BC377" s="2"/>
      <c r="BD377" s="2"/>
      <c r="BE377" s="1"/>
      <c r="BF377" s="1"/>
      <c r="BG377" s="1"/>
      <c r="BH377" s="2"/>
      <c r="BI377" s="2"/>
      <c r="BJ377" s="1"/>
      <c r="BK377" s="1"/>
      <c r="BL377" s="1"/>
      <c r="BM377" s="2"/>
      <c r="BN377" s="2"/>
      <c r="BO377" s="1"/>
      <c r="BP377" s="1"/>
      <c r="BQ377" s="1"/>
      <c r="BR377" s="2"/>
      <c r="BS377" s="2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1"/>
      <c r="M378" s="1"/>
      <c r="N378" s="1"/>
      <c r="O378" s="2"/>
      <c r="P378" s="2"/>
      <c r="Q378" s="1"/>
      <c r="R378" s="1"/>
      <c r="S378" s="1"/>
      <c r="T378" s="2"/>
      <c r="U378" s="2"/>
      <c r="V378" s="1"/>
      <c r="W378" s="1"/>
      <c r="X378" s="1"/>
      <c r="Y378" s="2"/>
      <c r="Z378" s="2"/>
      <c r="AA378" s="1"/>
      <c r="AB378" s="1"/>
      <c r="AC378" s="1"/>
      <c r="AD378" s="2"/>
      <c r="AE378" s="2"/>
      <c r="AF378" s="1"/>
      <c r="AG378" s="1"/>
      <c r="AH378" s="1"/>
      <c r="AI378" s="2"/>
      <c r="AJ378" s="2"/>
      <c r="AK378" s="1"/>
      <c r="AL378" s="1"/>
      <c r="AM378" s="1"/>
      <c r="AN378" s="2"/>
      <c r="AO378" s="2"/>
      <c r="AP378" s="1"/>
      <c r="AQ378" s="1"/>
      <c r="AR378" s="1"/>
      <c r="AS378" s="2"/>
      <c r="AT378" s="2"/>
      <c r="AU378" s="1"/>
      <c r="AV378" s="1"/>
      <c r="AW378" s="1"/>
      <c r="AX378" s="2"/>
      <c r="AY378" s="2"/>
      <c r="AZ378" s="1"/>
      <c r="BA378" s="1"/>
      <c r="BB378" s="1"/>
      <c r="BC378" s="2"/>
      <c r="BD378" s="2"/>
      <c r="BE378" s="1"/>
      <c r="BF378" s="1"/>
      <c r="BG378" s="1"/>
      <c r="BH378" s="2"/>
      <c r="BI378" s="2"/>
      <c r="BJ378" s="1"/>
      <c r="BK378" s="1"/>
      <c r="BL378" s="1"/>
      <c r="BM378" s="2"/>
      <c r="BN378" s="2"/>
      <c r="BO378" s="1"/>
      <c r="BP378" s="1"/>
      <c r="BQ378" s="1"/>
      <c r="BR378" s="2"/>
      <c r="BS378" s="2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1"/>
      <c r="M379" s="1"/>
      <c r="N379" s="1"/>
      <c r="O379" s="2"/>
      <c r="P379" s="2"/>
      <c r="Q379" s="1"/>
      <c r="R379" s="1"/>
      <c r="S379" s="1"/>
      <c r="T379" s="2"/>
      <c r="U379" s="2"/>
      <c r="V379" s="1"/>
      <c r="W379" s="1"/>
      <c r="X379" s="1"/>
      <c r="Y379" s="2"/>
      <c r="Z379" s="2"/>
      <c r="AA379" s="1"/>
      <c r="AB379" s="1"/>
      <c r="AC379" s="1"/>
      <c r="AD379" s="2"/>
      <c r="AE379" s="2"/>
      <c r="AF379" s="1"/>
      <c r="AG379" s="1"/>
      <c r="AH379" s="1"/>
      <c r="AI379" s="2"/>
      <c r="AJ379" s="2"/>
      <c r="AK379" s="1"/>
      <c r="AL379" s="1"/>
      <c r="AM379" s="1"/>
      <c r="AN379" s="2"/>
      <c r="AO379" s="2"/>
      <c r="AP379" s="1"/>
      <c r="AQ379" s="1"/>
      <c r="AR379" s="1"/>
      <c r="AS379" s="2"/>
      <c r="AT379" s="2"/>
      <c r="AU379" s="1"/>
      <c r="AV379" s="1"/>
      <c r="AW379" s="1"/>
      <c r="AX379" s="2"/>
      <c r="AY379" s="2"/>
      <c r="AZ379" s="1"/>
      <c r="BA379" s="1"/>
      <c r="BB379" s="1"/>
      <c r="BC379" s="2"/>
      <c r="BD379" s="2"/>
      <c r="BE379" s="1"/>
      <c r="BF379" s="1"/>
      <c r="BG379" s="1"/>
      <c r="BH379" s="2"/>
      <c r="BI379" s="2"/>
      <c r="BJ379" s="1"/>
      <c r="BK379" s="1"/>
      <c r="BL379" s="1"/>
      <c r="BM379" s="2"/>
      <c r="BN379" s="2"/>
      <c r="BO379" s="1"/>
      <c r="BP379" s="1"/>
      <c r="BQ379" s="1"/>
      <c r="BR379" s="2"/>
      <c r="BS379" s="2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1"/>
      <c r="M380" s="1"/>
      <c r="N380" s="1"/>
      <c r="O380" s="2"/>
      <c r="P380" s="2"/>
      <c r="Q380" s="1"/>
      <c r="R380" s="1"/>
      <c r="S380" s="1"/>
      <c r="T380" s="2"/>
      <c r="U380" s="2"/>
      <c r="V380" s="1"/>
      <c r="W380" s="1"/>
      <c r="X380" s="1"/>
      <c r="Y380" s="2"/>
      <c r="Z380" s="2"/>
      <c r="AA380" s="1"/>
      <c r="AB380" s="1"/>
      <c r="AC380" s="1"/>
      <c r="AD380" s="2"/>
      <c r="AE380" s="2"/>
      <c r="AF380" s="1"/>
      <c r="AG380" s="1"/>
      <c r="AH380" s="1"/>
      <c r="AI380" s="2"/>
      <c r="AJ380" s="2"/>
      <c r="AK380" s="1"/>
      <c r="AL380" s="1"/>
      <c r="AM380" s="1"/>
      <c r="AN380" s="2"/>
      <c r="AO380" s="2"/>
      <c r="AP380" s="1"/>
      <c r="AQ380" s="1"/>
      <c r="AR380" s="1"/>
      <c r="AS380" s="2"/>
      <c r="AT380" s="2"/>
      <c r="AU380" s="1"/>
      <c r="AV380" s="1"/>
      <c r="AW380" s="1"/>
      <c r="AX380" s="2"/>
      <c r="AY380" s="2"/>
      <c r="AZ380" s="1"/>
      <c r="BA380" s="1"/>
      <c r="BB380" s="1"/>
      <c r="BC380" s="2"/>
      <c r="BD380" s="2"/>
      <c r="BE380" s="1"/>
      <c r="BF380" s="1"/>
      <c r="BG380" s="1"/>
      <c r="BH380" s="2"/>
      <c r="BI380" s="2"/>
      <c r="BJ380" s="1"/>
      <c r="BK380" s="1"/>
      <c r="BL380" s="1"/>
      <c r="BM380" s="2"/>
      <c r="BN380" s="2"/>
      <c r="BO380" s="1"/>
      <c r="BP380" s="1"/>
      <c r="BQ380" s="1"/>
      <c r="BR380" s="2"/>
      <c r="BS380" s="2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1"/>
      <c r="M381" s="1"/>
      <c r="N381" s="1"/>
      <c r="O381" s="2"/>
      <c r="P381" s="2"/>
      <c r="Q381" s="1"/>
      <c r="R381" s="1"/>
      <c r="S381" s="1"/>
      <c r="T381" s="2"/>
      <c r="U381" s="2"/>
      <c r="V381" s="1"/>
      <c r="W381" s="1"/>
      <c r="X381" s="1"/>
      <c r="Y381" s="2"/>
      <c r="Z381" s="2"/>
      <c r="AA381" s="1"/>
      <c r="AB381" s="1"/>
      <c r="AC381" s="1"/>
      <c r="AD381" s="2"/>
      <c r="AE381" s="2"/>
      <c r="AF381" s="1"/>
      <c r="AG381" s="1"/>
      <c r="AH381" s="1"/>
      <c r="AI381" s="2"/>
      <c r="AJ381" s="2"/>
      <c r="AK381" s="1"/>
      <c r="AL381" s="1"/>
      <c r="AM381" s="1"/>
      <c r="AN381" s="2"/>
      <c r="AO381" s="2"/>
      <c r="AP381" s="1"/>
      <c r="AQ381" s="1"/>
      <c r="AR381" s="1"/>
      <c r="AS381" s="2"/>
      <c r="AT381" s="2"/>
      <c r="AU381" s="1"/>
      <c r="AV381" s="1"/>
      <c r="AW381" s="1"/>
      <c r="AX381" s="2"/>
      <c r="AY381" s="2"/>
      <c r="AZ381" s="1"/>
      <c r="BA381" s="1"/>
      <c r="BB381" s="1"/>
      <c r="BC381" s="2"/>
      <c r="BD381" s="2"/>
      <c r="BE381" s="1"/>
      <c r="BF381" s="1"/>
      <c r="BG381" s="1"/>
      <c r="BH381" s="2"/>
      <c r="BI381" s="2"/>
      <c r="BJ381" s="1"/>
      <c r="BK381" s="1"/>
      <c r="BL381" s="1"/>
      <c r="BM381" s="2"/>
      <c r="BN381" s="2"/>
      <c r="BO381" s="1"/>
      <c r="BP381" s="1"/>
      <c r="BQ381" s="1"/>
      <c r="BR381" s="2"/>
      <c r="BS381" s="2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1"/>
      <c r="M382" s="1"/>
      <c r="N382" s="1"/>
      <c r="O382" s="2"/>
      <c r="P382" s="2"/>
      <c r="Q382" s="1"/>
      <c r="R382" s="1"/>
      <c r="S382" s="1"/>
      <c r="T382" s="2"/>
      <c r="U382" s="2"/>
      <c r="V382" s="1"/>
      <c r="W382" s="1"/>
      <c r="X382" s="1"/>
      <c r="Y382" s="2"/>
      <c r="Z382" s="2"/>
      <c r="AA382" s="1"/>
      <c r="AB382" s="1"/>
      <c r="AC382" s="1"/>
      <c r="AD382" s="2"/>
      <c r="AE382" s="2"/>
      <c r="AF382" s="1"/>
      <c r="AG382" s="1"/>
      <c r="AH382" s="1"/>
      <c r="AI382" s="2"/>
      <c r="AJ382" s="2"/>
      <c r="AK382" s="1"/>
      <c r="AL382" s="1"/>
      <c r="AM382" s="1"/>
      <c r="AN382" s="2"/>
      <c r="AO382" s="2"/>
      <c r="AP382" s="1"/>
      <c r="AQ382" s="1"/>
      <c r="AR382" s="1"/>
      <c r="AS382" s="2"/>
      <c r="AT382" s="2"/>
      <c r="AU382" s="1"/>
      <c r="AV382" s="1"/>
      <c r="AW382" s="1"/>
      <c r="AX382" s="2"/>
      <c r="AY382" s="2"/>
      <c r="AZ382" s="1"/>
      <c r="BA382" s="1"/>
      <c r="BB382" s="1"/>
      <c r="BC382" s="2"/>
      <c r="BD382" s="2"/>
      <c r="BE382" s="1"/>
      <c r="BF382" s="1"/>
      <c r="BG382" s="1"/>
      <c r="BH382" s="2"/>
      <c r="BI382" s="2"/>
      <c r="BJ382" s="1"/>
      <c r="BK382" s="1"/>
      <c r="BL382" s="1"/>
      <c r="BM382" s="2"/>
      <c r="BN382" s="2"/>
      <c r="BO382" s="1"/>
      <c r="BP382" s="1"/>
      <c r="BQ382" s="1"/>
      <c r="BR382" s="2"/>
      <c r="BS382" s="2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1"/>
      <c r="M383" s="1"/>
      <c r="N383" s="1"/>
      <c r="O383" s="2"/>
      <c r="P383" s="2"/>
      <c r="Q383" s="1"/>
      <c r="R383" s="1"/>
      <c r="S383" s="1"/>
      <c r="T383" s="2"/>
      <c r="U383" s="2"/>
      <c r="V383" s="1"/>
      <c r="W383" s="1"/>
      <c r="X383" s="1"/>
      <c r="Y383" s="2"/>
      <c r="Z383" s="2"/>
      <c r="AA383" s="1"/>
      <c r="AB383" s="1"/>
      <c r="AC383" s="1"/>
      <c r="AD383" s="2"/>
      <c r="AE383" s="2"/>
      <c r="AF383" s="1"/>
      <c r="AG383" s="1"/>
      <c r="AH383" s="1"/>
      <c r="AI383" s="2"/>
      <c r="AJ383" s="2"/>
      <c r="AK383" s="1"/>
      <c r="AL383" s="1"/>
      <c r="AM383" s="1"/>
      <c r="AN383" s="2"/>
      <c r="AO383" s="2"/>
      <c r="AP383" s="1"/>
      <c r="AQ383" s="1"/>
      <c r="AR383" s="1"/>
      <c r="AS383" s="2"/>
      <c r="AT383" s="2"/>
      <c r="AU383" s="1"/>
      <c r="AV383" s="1"/>
      <c r="AW383" s="1"/>
      <c r="AX383" s="2"/>
      <c r="AY383" s="2"/>
      <c r="AZ383" s="1"/>
      <c r="BA383" s="1"/>
      <c r="BB383" s="1"/>
      <c r="BC383" s="2"/>
      <c r="BD383" s="2"/>
      <c r="BE383" s="1"/>
      <c r="BF383" s="1"/>
      <c r="BG383" s="1"/>
      <c r="BH383" s="2"/>
      <c r="BI383" s="2"/>
      <c r="BJ383" s="1"/>
      <c r="BK383" s="1"/>
      <c r="BL383" s="1"/>
      <c r="BM383" s="2"/>
      <c r="BN383" s="2"/>
      <c r="BO383" s="1"/>
      <c r="BP383" s="1"/>
      <c r="BQ383" s="1"/>
      <c r="BR383" s="2"/>
      <c r="BS383" s="2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1"/>
      <c r="M384" s="1"/>
      <c r="N384" s="1"/>
      <c r="O384" s="2"/>
      <c r="P384" s="2"/>
      <c r="Q384" s="1"/>
      <c r="R384" s="1"/>
      <c r="S384" s="1"/>
      <c r="T384" s="2"/>
      <c r="U384" s="2"/>
      <c r="V384" s="1"/>
      <c r="W384" s="1"/>
      <c r="X384" s="1"/>
      <c r="Y384" s="2"/>
      <c r="Z384" s="2"/>
      <c r="AA384" s="1"/>
      <c r="AB384" s="1"/>
      <c r="AC384" s="1"/>
      <c r="AD384" s="2"/>
      <c r="AE384" s="2"/>
      <c r="AF384" s="1"/>
      <c r="AG384" s="1"/>
      <c r="AH384" s="1"/>
      <c r="AI384" s="2"/>
      <c r="AJ384" s="2"/>
      <c r="AK384" s="1"/>
      <c r="AL384" s="1"/>
      <c r="AM384" s="1"/>
      <c r="AN384" s="2"/>
      <c r="AO384" s="2"/>
      <c r="AP384" s="1"/>
      <c r="AQ384" s="1"/>
      <c r="AR384" s="1"/>
      <c r="AS384" s="2"/>
      <c r="AT384" s="2"/>
      <c r="AU384" s="1"/>
      <c r="AV384" s="1"/>
      <c r="AW384" s="1"/>
      <c r="AX384" s="2"/>
      <c r="AY384" s="2"/>
      <c r="AZ384" s="1"/>
      <c r="BA384" s="1"/>
      <c r="BB384" s="1"/>
      <c r="BC384" s="2"/>
      <c r="BD384" s="2"/>
      <c r="BE384" s="1"/>
      <c r="BF384" s="1"/>
      <c r="BG384" s="1"/>
      <c r="BH384" s="2"/>
      <c r="BI384" s="2"/>
      <c r="BJ384" s="1"/>
      <c r="BK384" s="1"/>
      <c r="BL384" s="1"/>
      <c r="BM384" s="2"/>
      <c r="BN384" s="2"/>
      <c r="BO384" s="1"/>
      <c r="BP384" s="1"/>
      <c r="BQ384" s="1"/>
      <c r="BR384" s="2"/>
      <c r="BS384" s="2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1"/>
      <c r="M385" s="1"/>
      <c r="N385" s="1"/>
      <c r="O385" s="2"/>
      <c r="P385" s="2"/>
      <c r="Q385" s="1"/>
      <c r="R385" s="1"/>
      <c r="S385" s="1"/>
      <c r="T385" s="2"/>
      <c r="U385" s="2"/>
      <c r="V385" s="1"/>
      <c r="W385" s="1"/>
      <c r="X385" s="1"/>
      <c r="Y385" s="2"/>
      <c r="Z385" s="2"/>
      <c r="AA385" s="1"/>
      <c r="AB385" s="1"/>
      <c r="AC385" s="1"/>
      <c r="AD385" s="2"/>
      <c r="AE385" s="2"/>
      <c r="AF385" s="1"/>
      <c r="AG385" s="1"/>
      <c r="AH385" s="1"/>
      <c r="AI385" s="2"/>
      <c r="AJ385" s="2"/>
      <c r="AK385" s="1"/>
      <c r="AL385" s="1"/>
      <c r="AM385" s="1"/>
      <c r="AN385" s="2"/>
      <c r="AO385" s="2"/>
      <c r="AP385" s="1"/>
      <c r="AQ385" s="1"/>
      <c r="AR385" s="1"/>
      <c r="AS385" s="2"/>
      <c r="AT385" s="2"/>
      <c r="AU385" s="1"/>
      <c r="AV385" s="1"/>
      <c r="AW385" s="1"/>
      <c r="AX385" s="2"/>
      <c r="AY385" s="2"/>
      <c r="AZ385" s="1"/>
      <c r="BA385" s="1"/>
      <c r="BB385" s="1"/>
      <c r="BC385" s="2"/>
      <c r="BD385" s="2"/>
      <c r="BE385" s="1"/>
      <c r="BF385" s="1"/>
      <c r="BG385" s="1"/>
      <c r="BH385" s="2"/>
      <c r="BI385" s="2"/>
      <c r="BJ385" s="1"/>
      <c r="BK385" s="1"/>
      <c r="BL385" s="1"/>
      <c r="BM385" s="2"/>
      <c r="BN385" s="2"/>
      <c r="BO385" s="1"/>
      <c r="BP385" s="1"/>
      <c r="BQ385" s="1"/>
      <c r="BR385" s="2"/>
      <c r="BS385" s="2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1"/>
      <c r="M386" s="1"/>
      <c r="N386" s="1"/>
      <c r="O386" s="2"/>
      <c r="P386" s="2"/>
      <c r="Q386" s="1"/>
      <c r="R386" s="1"/>
      <c r="S386" s="1"/>
      <c r="T386" s="2"/>
      <c r="U386" s="2"/>
      <c r="V386" s="1"/>
      <c r="W386" s="1"/>
      <c r="X386" s="1"/>
      <c r="Y386" s="2"/>
      <c r="Z386" s="2"/>
      <c r="AA386" s="1"/>
      <c r="AB386" s="1"/>
      <c r="AC386" s="1"/>
      <c r="AD386" s="2"/>
      <c r="AE386" s="2"/>
      <c r="AF386" s="1"/>
      <c r="AG386" s="1"/>
      <c r="AH386" s="1"/>
      <c r="AI386" s="2"/>
      <c r="AJ386" s="2"/>
      <c r="AK386" s="1"/>
      <c r="AL386" s="1"/>
      <c r="AM386" s="1"/>
      <c r="AN386" s="2"/>
      <c r="AO386" s="2"/>
      <c r="AP386" s="1"/>
      <c r="AQ386" s="1"/>
      <c r="AR386" s="1"/>
      <c r="AS386" s="2"/>
      <c r="AT386" s="2"/>
      <c r="AU386" s="1"/>
      <c r="AV386" s="1"/>
      <c r="AW386" s="1"/>
      <c r="AX386" s="2"/>
      <c r="AY386" s="2"/>
      <c r="AZ386" s="1"/>
      <c r="BA386" s="1"/>
      <c r="BB386" s="1"/>
      <c r="BC386" s="2"/>
      <c r="BD386" s="2"/>
      <c r="BE386" s="1"/>
      <c r="BF386" s="1"/>
      <c r="BG386" s="1"/>
      <c r="BH386" s="2"/>
      <c r="BI386" s="2"/>
      <c r="BJ386" s="1"/>
      <c r="BK386" s="1"/>
      <c r="BL386" s="1"/>
      <c r="BM386" s="2"/>
      <c r="BN386" s="2"/>
      <c r="BO386" s="1"/>
      <c r="BP386" s="1"/>
      <c r="BQ386" s="1"/>
      <c r="BR386" s="2"/>
      <c r="BS386" s="2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1"/>
      <c r="M387" s="1"/>
      <c r="N387" s="1"/>
      <c r="O387" s="2"/>
      <c r="P387" s="2"/>
      <c r="Q387" s="1"/>
      <c r="R387" s="1"/>
      <c r="S387" s="1"/>
      <c r="T387" s="2"/>
      <c r="U387" s="2"/>
      <c r="V387" s="1"/>
      <c r="W387" s="1"/>
      <c r="X387" s="1"/>
      <c r="Y387" s="2"/>
      <c r="Z387" s="2"/>
      <c r="AA387" s="1"/>
      <c r="AB387" s="1"/>
      <c r="AC387" s="1"/>
      <c r="AD387" s="2"/>
      <c r="AE387" s="2"/>
      <c r="AF387" s="1"/>
      <c r="AG387" s="1"/>
      <c r="AH387" s="1"/>
      <c r="AI387" s="2"/>
      <c r="AJ387" s="2"/>
      <c r="AK387" s="1"/>
      <c r="AL387" s="1"/>
      <c r="AM387" s="1"/>
      <c r="AN387" s="2"/>
      <c r="AO387" s="2"/>
      <c r="AP387" s="1"/>
      <c r="AQ387" s="1"/>
      <c r="AR387" s="1"/>
      <c r="AS387" s="2"/>
      <c r="AT387" s="2"/>
      <c r="AU387" s="1"/>
      <c r="AV387" s="1"/>
      <c r="AW387" s="1"/>
      <c r="AX387" s="2"/>
      <c r="AY387" s="2"/>
      <c r="AZ387" s="1"/>
      <c r="BA387" s="1"/>
      <c r="BB387" s="1"/>
      <c r="BC387" s="2"/>
      <c r="BD387" s="2"/>
      <c r="BE387" s="1"/>
      <c r="BF387" s="1"/>
      <c r="BG387" s="1"/>
      <c r="BH387" s="2"/>
      <c r="BI387" s="2"/>
      <c r="BJ387" s="1"/>
      <c r="BK387" s="1"/>
      <c r="BL387" s="1"/>
      <c r="BM387" s="2"/>
      <c r="BN387" s="2"/>
      <c r="BO387" s="1"/>
      <c r="BP387" s="1"/>
      <c r="BQ387" s="1"/>
      <c r="BR387" s="2"/>
      <c r="BS387" s="2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1"/>
      <c r="M388" s="1"/>
      <c r="N388" s="1"/>
      <c r="O388" s="2"/>
      <c r="P388" s="2"/>
      <c r="Q388" s="1"/>
      <c r="R388" s="1"/>
      <c r="S388" s="1"/>
      <c r="T388" s="2"/>
      <c r="U388" s="2"/>
      <c r="V388" s="1"/>
      <c r="W388" s="1"/>
      <c r="X388" s="1"/>
      <c r="Y388" s="2"/>
      <c r="Z388" s="2"/>
      <c r="AA388" s="1"/>
      <c r="AB388" s="1"/>
      <c r="AC388" s="1"/>
      <c r="AD388" s="2"/>
      <c r="AE388" s="2"/>
      <c r="AF388" s="1"/>
      <c r="AG388" s="1"/>
      <c r="AH388" s="1"/>
      <c r="AI388" s="2"/>
      <c r="AJ388" s="2"/>
      <c r="AK388" s="1"/>
      <c r="AL388" s="1"/>
      <c r="AM388" s="1"/>
      <c r="AN388" s="2"/>
      <c r="AO388" s="2"/>
      <c r="AP388" s="1"/>
      <c r="AQ388" s="1"/>
      <c r="AR388" s="1"/>
      <c r="AS388" s="2"/>
      <c r="AT388" s="2"/>
      <c r="AU388" s="1"/>
      <c r="AV388" s="1"/>
      <c r="AW388" s="1"/>
      <c r="AX388" s="2"/>
      <c r="AY388" s="2"/>
      <c r="AZ388" s="1"/>
      <c r="BA388" s="1"/>
      <c r="BB388" s="1"/>
      <c r="BC388" s="2"/>
      <c r="BD388" s="2"/>
      <c r="BE388" s="1"/>
      <c r="BF388" s="1"/>
      <c r="BG388" s="1"/>
      <c r="BH388" s="2"/>
      <c r="BI388" s="2"/>
      <c r="BJ388" s="1"/>
      <c r="BK388" s="1"/>
      <c r="BL388" s="1"/>
      <c r="BM388" s="2"/>
      <c r="BN388" s="2"/>
      <c r="BO388" s="1"/>
      <c r="BP388" s="1"/>
      <c r="BQ388" s="1"/>
      <c r="BR388" s="2"/>
      <c r="BS388" s="2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1"/>
      <c r="M389" s="1"/>
      <c r="N389" s="1"/>
      <c r="O389" s="2"/>
      <c r="P389" s="2"/>
      <c r="Q389" s="1"/>
      <c r="R389" s="1"/>
      <c r="S389" s="1"/>
      <c r="T389" s="2"/>
      <c r="U389" s="2"/>
      <c r="V389" s="1"/>
      <c r="W389" s="1"/>
      <c r="X389" s="1"/>
      <c r="Y389" s="2"/>
      <c r="Z389" s="2"/>
      <c r="AA389" s="1"/>
      <c r="AB389" s="1"/>
      <c r="AC389" s="1"/>
      <c r="AD389" s="2"/>
      <c r="AE389" s="2"/>
      <c r="AF389" s="1"/>
      <c r="AG389" s="1"/>
      <c r="AH389" s="1"/>
      <c r="AI389" s="2"/>
      <c r="AJ389" s="2"/>
      <c r="AK389" s="1"/>
      <c r="AL389" s="1"/>
      <c r="AM389" s="1"/>
      <c r="AN389" s="2"/>
      <c r="AO389" s="2"/>
      <c r="AP389" s="1"/>
      <c r="AQ389" s="1"/>
      <c r="AR389" s="1"/>
      <c r="AS389" s="2"/>
      <c r="AT389" s="2"/>
      <c r="AU389" s="1"/>
      <c r="AV389" s="1"/>
      <c r="AW389" s="1"/>
      <c r="AX389" s="2"/>
      <c r="AY389" s="2"/>
      <c r="AZ389" s="1"/>
      <c r="BA389" s="1"/>
      <c r="BB389" s="1"/>
      <c r="BC389" s="2"/>
      <c r="BD389" s="2"/>
      <c r="BE389" s="1"/>
      <c r="BF389" s="1"/>
      <c r="BG389" s="1"/>
      <c r="BH389" s="2"/>
      <c r="BI389" s="2"/>
      <c r="BJ389" s="1"/>
      <c r="BK389" s="1"/>
      <c r="BL389" s="1"/>
      <c r="BM389" s="2"/>
      <c r="BN389" s="2"/>
      <c r="BO389" s="1"/>
      <c r="BP389" s="1"/>
      <c r="BQ389" s="1"/>
      <c r="BR389" s="2"/>
      <c r="BS389" s="2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1"/>
      <c r="M390" s="1"/>
      <c r="N390" s="1"/>
      <c r="O390" s="2"/>
      <c r="P390" s="2"/>
      <c r="Q390" s="1"/>
      <c r="R390" s="1"/>
      <c r="S390" s="1"/>
      <c r="T390" s="2"/>
      <c r="U390" s="2"/>
      <c r="V390" s="1"/>
      <c r="W390" s="1"/>
      <c r="X390" s="1"/>
      <c r="Y390" s="2"/>
      <c r="Z390" s="2"/>
      <c r="AA390" s="1"/>
      <c r="AB390" s="1"/>
      <c r="AC390" s="1"/>
      <c r="AD390" s="2"/>
      <c r="AE390" s="2"/>
      <c r="AF390" s="1"/>
      <c r="AG390" s="1"/>
      <c r="AH390" s="1"/>
      <c r="AI390" s="2"/>
      <c r="AJ390" s="2"/>
      <c r="AK390" s="1"/>
      <c r="AL390" s="1"/>
      <c r="AM390" s="1"/>
      <c r="AN390" s="2"/>
      <c r="AO390" s="2"/>
      <c r="AP390" s="1"/>
      <c r="AQ390" s="1"/>
      <c r="AR390" s="1"/>
      <c r="AS390" s="2"/>
      <c r="AT390" s="2"/>
      <c r="AU390" s="1"/>
      <c r="AV390" s="1"/>
      <c r="AW390" s="1"/>
      <c r="AX390" s="2"/>
      <c r="AY390" s="2"/>
      <c r="AZ390" s="1"/>
      <c r="BA390" s="1"/>
      <c r="BB390" s="1"/>
      <c r="BC390" s="2"/>
      <c r="BD390" s="2"/>
      <c r="BE390" s="1"/>
      <c r="BF390" s="1"/>
      <c r="BG390" s="1"/>
      <c r="BH390" s="2"/>
      <c r="BI390" s="2"/>
      <c r="BJ390" s="1"/>
      <c r="BK390" s="1"/>
      <c r="BL390" s="1"/>
      <c r="BM390" s="2"/>
      <c r="BN390" s="2"/>
      <c r="BO390" s="1"/>
      <c r="BP390" s="1"/>
      <c r="BQ390" s="1"/>
      <c r="BR390" s="2"/>
      <c r="BS390" s="2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1"/>
      <c r="M391" s="1"/>
      <c r="N391" s="1"/>
      <c r="O391" s="2"/>
      <c r="P391" s="2"/>
      <c r="Q391" s="1"/>
      <c r="R391" s="1"/>
      <c r="S391" s="1"/>
      <c r="T391" s="2"/>
      <c r="U391" s="2"/>
      <c r="V391" s="1"/>
      <c r="W391" s="1"/>
      <c r="X391" s="1"/>
      <c r="Y391" s="2"/>
      <c r="Z391" s="2"/>
      <c r="AA391" s="1"/>
      <c r="AB391" s="1"/>
      <c r="AC391" s="1"/>
      <c r="AD391" s="2"/>
      <c r="AE391" s="2"/>
      <c r="AF391" s="1"/>
      <c r="AG391" s="1"/>
      <c r="AH391" s="1"/>
      <c r="AI391" s="2"/>
      <c r="AJ391" s="2"/>
      <c r="AK391" s="1"/>
      <c r="AL391" s="1"/>
      <c r="AM391" s="1"/>
      <c r="AN391" s="2"/>
      <c r="AO391" s="2"/>
      <c r="AP391" s="1"/>
      <c r="AQ391" s="1"/>
      <c r="AR391" s="1"/>
      <c r="AS391" s="2"/>
      <c r="AT391" s="2"/>
      <c r="AU391" s="1"/>
      <c r="AV391" s="1"/>
      <c r="AW391" s="1"/>
      <c r="AX391" s="2"/>
      <c r="AY391" s="2"/>
      <c r="AZ391" s="1"/>
      <c r="BA391" s="1"/>
      <c r="BB391" s="1"/>
      <c r="BC391" s="2"/>
      <c r="BD391" s="2"/>
      <c r="BE391" s="1"/>
      <c r="BF391" s="1"/>
      <c r="BG391" s="1"/>
      <c r="BH391" s="2"/>
      <c r="BI391" s="2"/>
      <c r="BJ391" s="1"/>
      <c r="BK391" s="1"/>
      <c r="BL391" s="1"/>
      <c r="BM391" s="2"/>
      <c r="BN391" s="2"/>
      <c r="BO391" s="1"/>
      <c r="BP391" s="1"/>
      <c r="BQ391" s="1"/>
      <c r="BR391" s="2"/>
      <c r="BS391" s="2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1"/>
      <c r="M392" s="1"/>
      <c r="N392" s="1"/>
      <c r="O392" s="2"/>
      <c r="P392" s="2"/>
      <c r="Q392" s="1"/>
      <c r="R392" s="1"/>
      <c r="S392" s="1"/>
      <c r="T392" s="2"/>
      <c r="U392" s="2"/>
      <c r="V392" s="1"/>
      <c r="W392" s="1"/>
      <c r="X392" s="1"/>
      <c r="Y392" s="2"/>
      <c r="Z392" s="2"/>
      <c r="AA392" s="1"/>
      <c r="AB392" s="1"/>
      <c r="AC392" s="1"/>
      <c r="AD392" s="2"/>
      <c r="AE392" s="2"/>
      <c r="AF392" s="1"/>
      <c r="AG392" s="1"/>
      <c r="AH392" s="1"/>
      <c r="AI392" s="2"/>
      <c r="AJ392" s="2"/>
      <c r="AK392" s="1"/>
      <c r="AL392" s="1"/>
      <c r="AM392" s="1"/>
      <c r="AN392" s="2"/>
      <c r="AO392" s="2"/>
      <c r="AP392" s="1"/>
      <c r="AQ392" s="1"/>
      <c r="AR392" s="1"/>
      <c r="AS392" s="2"/>
      <c r="AT392" s="2"/>
      <c r="AU392" s="1"/>
      <c r="AV392" s="1"/>
      <c r="AW392" s="1"/>
      <c r="AX392" s="2"/>
      <c r="AY392" s="2"/>
      <c r="AZ392" s="1"/>
      <c r="BA392" s="1"/>
      <c r="BB392" s="1"/>
      <c r="BC392" s="2"/>
      <c r="BD392" s="2"/>
      <c r="BE392" s="1"/>
      <c r="BF392" s="1"/>
      <c r="BG392" s="1"/>
      <c r="BH392" s="2"/>
      <c r="BI392" s="2"/>
      <c r="BJ392" s="1"/>
      <c r="BK392" s="1"/>
      <c r="BL392" s="1"/>
      <c r="BM392" s="2"/>
      <c r="BN392" s="2"/>
      <c r="BO392" s="1"/>
      <c r="BP392" s="1"/>
      <c r="BQ392" s="1"/>
      <c r="BR392" s="2"/>
      <c r="BS392" s="2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1"/>
      <c r="M393" s="1"/>
      <c r="N393" s="1"/>
      <c r="O393" s="2"/>
      <c r="P393" s="2"/>
      <c r="Q393" s="1"/>
      <c r="R393" s="1"/>
      <c r="S393" s="1"/>
      <c r="T393" s="2"/>
      <c r="U393" s="2"/>
      <c r="V393" s="1"/>
      <c r="W393" s="1"/>
      <c r="X393" s="1"/>
      <c r="Y393" s="2"/>
      <c r="Z393" s="2"/>
      <c r="AA393" s="1"/>
      <c r="AB393" s="1"/>
      <c r="AC393" s="1"/>
      <c r="AD393" s="2"/>
      <c r="AE393" s="2"/>
      <c r="AF393" s="1"/>
      <c r="AG393" s="1"/>
      <c r="AH393" s="1"/>
      <c r="AI393" s="2"/>
      <c r="AJ393" s="2"/>
      <c r="AK393" s="1"/>
      <c r="AL393" s="1"/>
      <c r="AM393" s="1"/>
      <c r="AN393" s="2"/>
      <c r="AO393" s="2"/>
      <c r="AP393" s="1"/>
      <c r="AQ393" s="1"/>
      <c r="AR393" s="1"/>
      <c r="AS393" s="2"/>
      <c r="AT393" s="2"/>
      <c r="AU393" s="1"/>
      <c r="AV393" s="1"/>
      <c r="AW393" s="1"/>
      <c r="AX393" s="2"/>
      <c r="AY393" s="2"/>
      <c r="AZ393" s="1"/>
      <c r="BA393" s="1"/>
      <c r="BB393" s="1"/>
      <c r="BC393" s="2"/>
      <c r="BD393" s="2"/>
      <c r="BE393" s="1"/>
      <c r="BF393" s="1"/>
      <c r="BG393" s="1"/>
      <c r="BH393" s="2"/>
      <c r="BI393" s="2"/>
      <c r="BJ393" s="1"/>
      <c r="BK393" s="1"/>
      <c r="BL393" s="1"/>
      <c r="BM393" s="2"/>
      <c r="BN393" s="2"/>
      <c r="BO393" s="1"/>
      <c r="BP393" s="1"/>
      <c r="BQ393" s="1"/>
      <c r="BR393" s="2"/>
      <c r="BS393" s="2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1"/>
      <c r="M394" s="1"/>
      <c r="N394" s="1"/>
      <c r="O394" s="2"/>
      <c r="P394" s="2"/>
      <c r="Q394" s="1"/>
      <c r="R394" s="1"/>
      <c r="S394" s="1"/>
      <c r="T394" s="2"/>
      <c r="U394" s="2"/>
      <c r="V394" s="1"/>
      <c r="W394" s="1"/>
      <c r="X394" s="1"/>
      <c r="Y394" s="2"/>
      <c r="Z394" s="2"/>
      <c r="AA394" s="1"/>
      <c r="AB394" s="1"/>
      <c r="AC394" s="1"/>
      <c r="AD394" s="2"/>
      <c r="AE394" s="2"/>
      <c r="AF394" s="1"/>
      <c r="AG394" s="1"/>
      <c r="AH394" s="1"/>
      <c r="AI394" s="2"/>
      <c r="AJ394" s="2"/>
      <c r="AK394" s="1"/>
      <c r="AL394" s="1"/>
      <c r="AM394" s="1"/>
      <c r="AN394" s="2"/>
      <c r="AO394" s="2"/>
      <c r="AP394" s="1"/>
      <c r="AQ394" s="1"/>
      <c r="AR394" s="1"/>
      <c r="AS394" s="2"/>
      <c r="AT394" s="2"/>
      <c r="AU394" s="1"/>
      <c r="AV394" s="1"/>
      <c r="AW394" s="1"/>
      <c r="AX394" s="2"/>
      <c r="AY394" s="2"/>
      <c r="AZ394" s="1"/>
      <c r="BA394" s="1"/>
      <c r="BB394" s="1"/>
      <c r="BC394" s="2"/>
      <c r="BD394" s="2"/>
      <c r="BE394" s="1"/>
      <c r="BF394" s="1"/>
      <c r="BG394" s="1"/>
      <c r="BH394" s="2"/>
      <c r="BI394" s="2"/>
      <c r="BJ394" s="1"/>
      <c r="BK394" s="1"/>
      <c r="BL394" s="1"/>
      <c r="BM394" s="2"/>
      <c r="BN394" s="2"/>
      <c r="BO394" s="1"/>
      <c r="BP394" s="1"/>
      <c r="BQ394" s="1"/>
      <c r="BR394" s="2"/>
      <c r="BS394" s="2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1"/>
      <c r="M395" s="1"/>
      <c r="N395" s="1"/>
      <c r="O395" s="2"/>
      <c r="P395" s="2"/>
      <c r="Q395" s="1"/>
      <c r="R395" s="1"/>
      <c r="S395" s="1"/>
      <c r="T395" s="2"/>
      <c r="U395" s="2"/>
      <c r="V395" s="1"/>
      <c r="W395" s="1"/>
      <c r="X395" s="1"/>
      <c r="Y395" s="2"/>
      <c r="Z395" s="2"/>
      <c r="AA395" s="1"/>
      <c r="AB395" s="1"/>
      <c r="AC395" s="1"/>
      <c r="AD395" s="2"/>
      <c r="AE395" s="2"/>
      <c r="AF395" s="1"/>
      <c r="AG395" s="1"/>
      <c r="AH395" s="1"/>
      <c r="AI395" s="2"/>
      <c r="AJ395" s="2"/>
      <c r="AK395" s="1"/>
      <c r="AL395" s="1"/>
      <c r="AM395" s="1"/>
      <c r="AN395" s="2"/>
      <c r="AO395" s="2"/>
      <c r="AP395" s="1"/>
      <c r="AQ395" s="1"/>
      <c r="AR395" s="1"/>
      <c r="AS395" s="2"/>
      <c r="AT395" s="2"/>
      <c r="AU395" s="1"/>
      <c r="AV395" s="1"/>
      <c r="AW395" s="1"/>
      <c r="AX395" s="2"/>
      <c r="AY395" s="2"/>
      <c r="AZ395" s="1"/>
      <c r="BA395" s="1"/>
      <c r="BB395" s="1"/>
      <c r="BC395" s="2"/>
      <c r="BD395" s="2"/>
      <c r="BE395" s="1"/>
      <c r="BF395" s="1"/>
      <c r="BG395" s="1"/>
      <c r="BH395" s="2"/>
      <c r="BI395" s="2"/>
      <c r="BJ395" s="1"/>
      <c r="BK395" s="1"/>
      <c r="BL395" s="1"/>
      <c r="BM395" s="2"/>
      <c r="BN395" s="2"/>
      <c r="BO395" s="1"/>
      <c r="BP395" s="1"/>
      <c r="BQ395" s="1"/>
      <c r="BR395" s="2"/>
      <c r="BS395" s="2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1"/>
      <c r="M396" s="1"/>
      <c r="N396" s="1"/>
      <c r="O396" s="2"/>
      <c r="P396" s="2"/>
      <c r="Q396" s="1"/>
      <c r="R396" s="1"/>
      <c r="S396" s="1"/>
      <c r="T396" s="2"/>
      <c r="U396" s="2"/>
      <c r="V396" s="1"/>
      <c r="W396" s="1"/>
      <c r="X396" s="1"/>
      <c r="Y396" s="2"/>
      <c r="Z396" s="2"/>
      <c r="AA396" s="1"/>
      <c r="AB396" s="1"/>
      <c r="AC396" s="1"/>
      <c r="AD396" s="2"/>
      <c r="AE396" s="2"/>
      <c r="AF396" s="1"/>
      <c r="AG396" s="1"/>
      <c r="AH396" s="1"/>
      <c r="AI396" s="2"/>
      <c r="AJ396" s="2"/>
      <c r="AK396" s="1"/>
      <c r="AL396" s="1"/>
      <c r="AM396" s="1"/>
      <c r="AN396" s="2"/>
      <c r="AO396" s="2"/>
      <c r="AP396" s="1"/>
      <c r="AQ396" s="1"/>
      <c r="AR396" s="1"/>
      <c r="AS396" s="2"/>
      <c r="AT396" s="2"/>
      <c r="AU396" s="1"/>
      <c r="AV396" s="1"/>
      <c r="AW396" s="1"/>
      <c r="AX396" s="2"/>
      <c r="AY396" s="2"/>
      <c r="AZ396" s="1"/>
      <c r="BA396" s="1"/>
      <c r="BB396" s="1"/>
      <c r="BC396" s="2"/>
      <c r="BD396" s="2"/>
      <c r="BE396" s="1"/>
      <c r="BF396" s="1"/>
      <c r="BG396" s="1"/>
      <c r="BH396" s="2"/>
      <c r="BI396" s="2"/>
      <c r="BJ396" s="1"/>
      <c r="BK396" s="1"/>
      <c r="BL396" s="1"/>
      <c r="BM396" s="2"/>
      <c r="BN396" s="2"/>
      <c r="BO396" s="1"/>
      <c r="BP396" s="1"/>
      <c r="BQ396" s="1"/>
      <c r="BR396" s="2"/>
      <c r="BS396" s="2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1"/>
      <c r="M397" s="1"/>
      <c r="N397" s="1"/>
      <c r="O397" s="2"/>
      <c r="P397" s="2"/>
      <c r="Q397" s="1"/>
      <c r="R397" s="1"/>
      <c r="S397" s="1"/>
      <c r="T397" s="2"/>
      <c r="U397" s="2"/>
      <c r="V397" s="1"/>
      <c r="W397" s="1"/>
      <c r="X397" s="1"/>
      <c r="Y397" s="2"/>
      <c r="Z397" s="2"/>
      <c r="AA397" s="1"/>
      <c r="AB397" s="1"/>
      <c r="AC397" s="1"/>
      <c r="AD397" s="2"/>
      <c r="AE397" s="2"/>
      <c r="AF397" s="1"/>
      <c r="AG397" s="1"/>
      <c r="AH397" s="1"/>
      <c r="AI397" s="2"/>
      <c r="AJ397" s="2"/>
      <c r="AK397" s="1"/>
      <c r="AL397" s="1"/>
      <c r="AM397" s="1"/>
      <c r="AN397" s="2"/>
      <c r="AO397" s="2"/>
      <c r="AP397" s="1"/>
      <c r="AQ397" s="1"/>
      <c r="AR397" s="1"/>
      <c r="AS397" s="2"/>
      <c r="AT397" s="2"/>
      <c r="AU397" s="1"/>
      <c r="AV397" s="1"/>
      <c r="AW397" s="1"/>
      <c r="AX397" s="2"/>
      <c r="AY397" s="2"/>
      <c r="AZ397" s="1"/>
      <c r="BA397" s="1"/>
      <c r="BB397" s="1"/>
      <c r="BC397" s="2"/>
      <c r="BD397" s="2"/>
      <c r="BE397" s="1"/>
      <c r="BF397" s="1"/>
      <c r="BG397" s="1"/>
      <c r="BH397" s="2"/>
      <c r="BI397" s="2"/>
      <c r="BJ397" s="1"/>
      <c r="BK397" s="1"/>
      <c r="BL397" s="1"/>
      <c r="BM397" s="2"/>
      <c r="BN397" s="2"/>
      <c r="BO397" s="1"/>
      <c r="BP397" s="1"/>
      <c r="BQ397" s="1"/>
      <c r="BR397" s="2"/>
      <c r="BS397" s="2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1"/>
      <c r="M398" s="1"/>
      <c r="N398" s="1"/>
      <c r="O398" s="2"/>
      <c r="P398" s="2"/>
      <c r="Q398" s="1"/>
      <c r="R398" s="1"/>
      <c r="S398" s="1"/>
      <c r="T398" s="2"/>
      <c r="U398" s="2"/>
      <c r="V398" s="1"/>
      <c r="W398" s="1"/>
      <c r="X398" s="1"/>
      <c r="Y398" s="2"/>
      <c r="Z398" s="2"/>
      <c r="AA398" s="1"/>
      <c r="AB398" s="1"/>
      <c r="AC398" s="1"/>
      <c r="AD398" s="2"/>
      <c r="AE398" s="2"/>
      <c r="AF398" s="1"/>
      <c r="AG398" s="1"/>
      <c r="AH398" s="1"/>
      <c r="AI398" s="2"/>
      <c r="AJ398" s="2"/>
      <c r="AK398" s="1"/>
      <c r="AL398" s="1"/>
      <c r="AM398" s="1"/>
      <c r="AN398" s="2"/>
      <c r="AO398" s="2"/>
      <c r="AP398" s="1"/>
      <c r="AQ398" s="1"/>
      <c r="AR398" s="1"/>
      <c r="AS398" s="2"/>
      <c r="AT398" s="2"/>
      <c r="AU398" s="1"/>
      <c r="AV398" s="1"/>
      <c r="AW398" s="1"/>
      <c r="AX398" s="2"/>
      <c r="AY398" s="2"/>
      <c r="AZ398" s="1"/>
      <c r="BA398" s="1"/>
      <c r="BB398" s="1"/>
      <c r="BC398" s="2"/>
      <c r="BD398" s="2"/>
      <c r="BE398" s="1"/>
      <c r="BF398" s="1"/>
      <c r="BG398" s="1"/>
      <c r="BH398" s="2"/>
      <c r="BI398" s="2"/>
      <c r="BJ398" s="1"/>
      <c r="BK398" s="1"/>
      <c r="BL398" s="1"/>
      <c r="BM398" s="2"/>
      <c r="BN398" s="2"/>
      <c r="BO398" s="1"/>
      <c r="BP398" s="1"/>
      <c r="BQ398" s="1"/>
      <c r="BR398" s="2"/>
      <c r="BS398" s="2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1"/>
      <c r="M399" s="1"/>
      <c r="N399" s="1"/>
      <c r="O399" s="2"/>
      <c r="P399" s="2"/>
      <c r="Q399" s="1"/>
      <c r="R399" s="1"/>
      <c r="S399" s="1"/>
      <c r="T399" s="2"/>
      <c r="U399" s="2"/>
      <c r="V399" s="1"/>
      <c r="W399" s="1"/>
      <c r="X399" s="1"/>
      <c r="Y399" s="2"/>
      <c r="Z399" s="2"/>
      <c r="AA399" s="1"/>
      <c r="AB399" s="1"/>
      <c r="AC399" s="1"/>
      <c r="AD399" s="2"/>
      <c r="AE399" s="2"/>
      <c r="AF399" s="1"/>
      <c r="AG399" s="1"/>
      <c r="AH399" s="1"/>
      <c r="AI399" s="2"/>
      <c r="AJ399" s="2"/>
      <c r="AK399" s="1"/>
      <c r="AL399" s="1"/>
      <c r="AM399" s="1"/>
      <c r="AN399" s="2"/>
      <c r="AO399" s="2"/>
      <c r="AP399" s="1"/>
      <c r="AQ399" s="1"/>
      <c r="AR399" s="1"/>
      <c r="AS399" s="2"/>
      <c r="AT399" s="2"/>
      <c r="AU399" s="1"/>
      <c r="AV399" s="1"/>
      <c r="AW399" s="1"/>
      <c r="AX399" s="2"/>
      <c r="AY399" s="2"/>
      <c r="AZ399" s="1"/>
      <c r="BA399" s="1"/>
      <c r="BB399" s="1"/>
      <c r="BC399" s="2"/>
      <c r="BD399" s="2"/>
      <c r="BE399" s="1"/>
      <c r="BF399" s="1"/>
      <c r="BG399" s="1"/>
      <c r="BH399" s="2"/>
      <c r="BI399" s="2"/>
      <c r="BJ399" s="1"/>
      <c r="BK399" s="1"/>
      <c r="BL399" s="1"/>
      <c r="BM399" s="2"/>
      <c r="BN399" s="2"/>
      <c r="BO399" s="1"/>
      <c r="BP399" s="1"/>
      <c r="BQ399" s="1"/>
      <c r="BR399" s="2"/>
      <c r="BS399" s="2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1"/>
      <c r="M400" s="1"/>
      <c r="N400" s="1"/>
      <c r="O400" s="2"/>
      <c r="P400" s="2"/>
      <c r="Q400" s="1"/>
      <c r="R400" s="1"/>
      <c r="S400" s="1"/>
      <c r="T400" s="2"/>
      <c r="U400" s="2"/>
      <c r="V400" s="1"/>
      <c r="W400" s="1"/>
      <c r="X400" s="1"/>
      <c r="Y400" s="2"/>
      <c r="Z400" s="2"/>
      <c r="AA400" s="1"/>
      <c r="AB400" s="1"/>
      <c r="AC400" s="1"/>
      <c r="AD400" s="2"/>
      <c r="AE400" s="2"/>
      <c r="AF400" s="1"/>
      <c r="AG400" s="1"/>
      <c r="AH400" s="1"/>
      <c r="AI400" s="2"/>
      <c r="AJ400" s="2"/>
      <c r="AK400" s="1"/>
      <c r="AL400" s="1"/>
      <c r="AM400" s="1"/>
      <c r="AN400" s="2"/>
      <c r="AO400" s="2"/>
      <c r="AP400" s="1"/>
      <c r="AQ400" s="1"/>
      <c r="AR400" s="1"/>
      <c r="AS400" s="2"/>
      <c r="AT400" s="2"/>
      <c r="AU400" s="1"/>
      <c r="AV400" s="1"/>
      <c r="AW400" s="1"/>
      <c r="AX400" s="2"/>
      <c r="AY400" s="2"/>
      <c r="AZ400" s="1"/>
      <c r="BA400" s="1"/>
      <c r="BB400" s="1"/>
      <c r="BC400" s="2"/>
      <c r="BD400" s="2"/>
      <c r="BE400" s="1"/>
      <c r="BF400" s="1"/>
      <c r="BG400" s="1"/>
      <c r="BH400" s="2"/>
      <c r="BI400" s="2"/>
      <c r="BJ400" s="1"/>
      <c r="BK400" s="1"/>
      <c r="BL400" s="1"/>
      <c r="BM400" s="2"/>
      <c r="BN400" s="2"/>
      <c r="BO400" s="1"/>
      <c r="BP400" s="1"/>
      <c r="BQ400" s="1"/>
      <c r="BR400" s="2"/>
      <c r="BS400" s="2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1"/>
      <c r="M401" s="1"/>
      <c r="N401" s="1"/>
      <c r="O401" s="2"/>
      <c r="P401" s="2"/>
      <c r="Q401" s="1"/>
      <c r="R401" s="1"/>
      <c r="S401" s="1"/>
      <c r="T401" s="2"/>
      <c r="U401" s="2"/>
      <c r="V401" s="1"/>
      <c r="W401" s="1"/>
      <c r="X401" s="1"/>
      <c r="Y401" s="2"/>
      <c r="Z401" s="2"/>
      <c r="AA401" s="1"/>
      <c r="AB401" s="1"/>
      <c r="AC401" s="1"/>
      <c r="AD401" s="2"/>
      <c r="AE401" s="2"/>
      <c r="AF401" s="1"/>
      <c r="AG401" s="1"/>
      <c r="AH401" s="1"/>
      <c r="AI401" s="2"/>
      <c r="AJ401" s="2"/>
      <c r="AK401" s="1"/>
      <c r="AL401" s="1"/>
      <c r="AM401" s="1"/>
      <c r="AN401" s="2"/>
      <c r="AO401" s="2"/>
      <c r="AP401" s="1"/>
      <c r="AQ401" s="1"/>
      <c r="AR401" s="1"/>
      <c r="AS401" s="2"/>
      <c r="AT401" s="2"/>
      <c r="AU401" s="1"/>
      <c r="AV401" s="1"/>
      <c r="AW401" s="1"/>
      <c r="AX401" s="2"/>
      <c r="AY401" s="2"/>
      <c r="AZ401" s="1"/>
      <c r="BA401" s="1"/>
      <c r="BB401" s="1"/>
      <c r="BC401" s="2"/>
      <c r="BD401" s="2"/>
      <c r="BE401" s="1"/>
      <c r="BF401" s="1"/>
      <c r="BG401" s="1"/>
      <c r="BH401" s="2"/>
      <c r="BI401" s="2"/>
      <c r="BJ401" s="1"/>
      <c r="BK401" s="1"/>
      <c r="BL401" s="1"/>
      <c r="BM401" s="2"/>
      <c r="BN401" s="2"/>
      <c r="BO401" s="1"/>
      <c r="BP401" s="1"/>
      <c r="BQ401" s="1"/>
      <c r="BR401" s="2"/>
      <c r="BS401" s="2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1"/>
      <c r="M402" s="1"/>
      <c r="N402" s="1"/>
      <c r="O402" s="2"/>
      <c r="P402" s="2"/>
      <c r="Q402" s="1"/>
      <c r="R402" s="1"/>
      <c r="S402" s="1"/>
      <c r="T402" s="2"/>
      <c r="U402" s="2"/>
      <c r="V402" s="1"/>
      <c r="W402" s="1"/>
      <c r="X402" s="1"/>
      <c r="Y402" s="2"/>
      <c r="Z402" s="2"/>
      <c r="AA402" s="1"/>
      <c r="AB402" s="1"/>
      <c r="AC402" s="1"/>
      <c r="AD402" s="2"/>
      <c r="AE402" s="2"/>
      <c r="AF402" s="1"/>
      <c r="AG402" s="1"/>
      <c r="AH402" s="1"/>
      <c r="AI402" s="2"/>
      <c r="AJ402" s="2"/>
      <c r="AK402" s="1"/>
      <c r="AL402" s="1"/>
      <c r="AM402" s="1"/>
      <c r="AN402" s="2"/>
      <c r="AO402" s="2"/>
      <c r="AP402" s="1"/>
      <c r="AQ402" s="1"/>
      <c r="AR402" s="1"/>
      <c r="AS402" s="2"/>
      <c r="AT402" s="2"/>
      <c r="AU402" s="1"/>
      <c r="AV402" s="1"/>
      <c r="AW402" s="1"/>
      <c r="AX402" s="2"/>
      <c r="AY402" s="2"/>
      <c r="AZ402" s="1"/>
      <c r="BA402" s="1"/>
      <c r="BB402" s="1"/>
      <c r="BC402" s="2"/>
      <c r="BD402" s="2"/>
      <c r="BE402" s="1"/>
      <c r="BF402" s="1"/>
      <c r="BG402" s="1"/>
      <c r="BH402" s="2"/>
      <c r="BI402" s="2"/>
      <c r="BJ402" s="1"/>
      <c r="BK402" s="1"/>
      <c r="BL402" s="1"/>
      <c r="BM402" s="2"/>
      <c r="BN402" s="2"/>
      <c r="BO402" s="1"/>
      <c r="BP402" s="1"/>
      <c r="BQ402" s="1"/>
      <c r="BR402" s="2"/>
      <c r="BS402" s="2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1"/>
      <c r="M403" s="1"/>
      <c r="N403" s="1"/>
      <c r="O403" s="2"/>
      <c r="P403" s="2"/>
      <c r="Q403" s="1"/>
      <c r="R403" s="1"/>
      <c r="S403" s="1"/>
      <c r="T403" s="2"/>
      <c r="U403" s="2"/>
      <c r="V403" s="1"/>
      <c r="W403" s="1"/>
      <c r="X403" s="1"/>
      <c r="Y403" s="2"/>
      <c r="Z403" s="2"/>
      <c r="AA403" s="1"/>
      <c r="AB403" s="1"/>
      <c r="AC403" s="1"/>
      <c r="AD403" s="2"/>
      <c r="AE403" s="2"/>
      <c r="AF403" s="1"/>
      <c r="AG403" s="1"/>
      <c r="AH403" s="1"/>
      <c r="AI403" s="2"/>
      <c r="AJ403" s="2"/>
      <c r="AK403" s="1"/>
      <c r="AL403" s="1"/>
      <c r="AM403" s="1"/>
      <c r="AN403" s="2"/>
      <c r="AO403" s="2"/>
      <c r="AP403" s="1"/>
      <c r="AQ403" s="1"/>
      <c r="AR403" s="1"/>
      <c r="AS403" s="2"/>
      <c r="AT403" s="2"/>
      <c r="AU403" s="1"/>
      <c r="AV403" s="1"/>
      <c r="AW403" s="1"/>
      <c r="AX403" s="2"/>
      <c r="AY403" s="2"/>
      <c r="AZ403" s="1"/>
      <c r="BA403" s="1"/>
      <c r="BB403" s="1"/>
      <c r="BC403" s="2"/>
      <c r="BD403" s="2"/>
      <c r="BE403" s="1"/>
      <c r="BF403" s="1"/>
      <c r="BG403" s="1"/>
      <c r="BH403" s="2"/>
      <c r="BI403" s="2"/>
      <c r="BJ403" s="1"/>
      <c r="BK403" s="1"/>
      <c r="BL403" s="1"/>
      <c r="BM403" s="2"/>
      <c r="BN403" s="2"/>
      <c r="BO403" s="1"/>
      <c r="BP403" s="1"/>
      <c r="BQ403" s="1"/>
      <c r="BR403" s="2"/>
      <c r="BS403" s="2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1"/>
      <c r="M404" s="1"/>
      <c r="N404" s="1"/>
      <c r="O404" s="2"/>
      <c r="P404" s="2"/>
      <c r="Q404" s="1"/>
      <c r="R404" s="1"/>
      <c r="S404" s="1"/>
      <c r="T404" s="2"/>
      <c r="U404" s="2"/>
      <c r="V404" s="1"/>
      <c r="W404" s="1"/>
      <c r="X404" s="1"/>
      <c r="Y404" s="2"/>
      <c r="Z404" s="2"/>
      <c r="AA404" s="1"/>
      <c r="AB404" s="1"/>
      <c r="AC404" s="1"/>
      <c r="AD404" s="2"/>
      <c r="AE404" s="2"/>
      <c r="AF404" s="1"/>
      <c r="AG404" s="1"/>
      <c r="AH404" s="1"/>
      <c r="AI404" s="2"/>
      <c r="AJ404" s="2"/>
      <c r="AK404" s="1"/>
      <c r="AL404" s="1"/>
      <c r="AM404" s="1"/>
      <c r="AN404" s="2"/>
      <c r="AO404" s="2"/>
      <c r="AP404" s="1"/>
      <c r="AQ404" s="1"/>
      <c r="AR404" s="1"/>
      <c r="AS404" s="2"/>
      <c r="AT404" s="2"/>
      <c r="AU404" s="1"/>
      <c r="AV404" s="1"/>
      <c r="AW404" s="1"/>
      <c r="AX404" s="2"/>
      <c r="AY404" s="2"/>
      <c r="AZ404" s="1"/>
      <c r="BA404" s="1"/>
      <c r="BB404" s="1"/>
      <c r="BC404" s="2"/>
      <c r="BD404" s="2"/>
      <c r="BE404" s="1"/>
      <c r="BF404" s="1"/>
      <c r="BG404" s="1"/>
      <c r="BH404" s="2"/>
      <c r="BI404" s="2"/>
      <c r="BJ404" s="1"/>
      <c r="BK404" s="1"/>
      <c r="BL404" s="1"/>
      <c r="BM404" s="2"/>
      <c r="BN404" s="2"/>
      <c r="BO404" s="1"/>
      <c r="BP404" s="1"/>
      <c r="BQ404" s="1"/>
      <c r="BR404" s="2"/>
      <c r="BS404" s="2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1"/>
      <c r="M405" s="1"/>
      <c r="N405" s="1"/>
      <c r="O405" s="2"/>
      <c r="P405" s="2"/>
      <c r="Q405" s="1"/>
      <c r="R405" s="1"/>
      <c r="S405" s="1"/>
      <c r="T405" s="2"/>
      <c r="U405" s="2"/>
      <c r="V405" s="1"/>
      <c r="W405" s="1"/>
      <c r="X405" s="1"/>
      <c r="Y405" s="2"/>
      <c r="Z405" s="2"/>
      <c r="AA405" s="1"/>
      <c r="AB405" s="1"/>
      <c r="AC405" s="1"/>
      <c r="AD405" s="2"/>
      <c r="AE405" s="2"/>
      <c r="AF405" s="1"/>
      <c r="AG405" s="1"/>
      <c r="AH405" s="1"/>
      <c r="AI405" s="2"/>
      <c r="AJ405" s="2"/>
      <c r="AK405" s="1"/>
      <c r="AL405" s="1"/>
      <c r="AM405" s="1"/>
      <c r="AN405" s="2"/>
      <c r="AO405" s="2"/>
      <c r="AP405" s="1"/>
      <c r="AQ405" s="1"/>
      <c r="AR405" s="1"/>
      <c r="AS405" s="2"/>
      <c r="AT405" s="2"/>
      <c r="AU405" s="1"/>
      <c r="AV405" s="1"/>
      <c r="AW405" s="1"/>
      <c r="AX405" s="2"/>
      <c r="AY405" s="2"/>
      <c r="AZ405" s="1"/>
      <c r="BA405" s="1"/>
      <c r="BB405" s="1"/>
      <c r="BC405" s="2"/>
      <c r="BD405" s="2"/>
      <c r="BE405" s="1"/>
      <c r="BF405" s="1"/>
      <c r="BG405" s="1"/>
      <c r="BH405" s="2"/>
      <c r="BI405" s="2"/>
      <c r="BJ405" s="1"/>
      <c r="BK405" s="1"/>
      <c r="BL405" s="1"/>
      <c r="BM405" s="2"/>
      <c r="BN405" s="2"/>
      <c r="BO405" s="1"/>
      <c r="BP405" s="1"/>
      <c r="BQ405" s="1"/>
      <c r="BR405" s="2"/>
      <c r="BS405" s="2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1"/>
      <c r="M406" s="1"/>
      <c r="N406" s="1"/>
      <c r="O406" s="2"/>
      <c r="P406" s="2"/>
      <c r="Q406" s="1"/>
      <c r="R406" s="1"/>
      <c r="S406" s="1"/>
      <c r="T406" s="2"/>
      <c r="U406" s="2"/>
      <c r="V406" s="1"/>
      <c r="W406" s="1"/>
      <c r="X406" s="1"/>
      <c r="Y406" s="2"/>
      <c r="Z406" s="2"/>
      <c r="AA406" s="1"/>
      <c r="AB406" s="1"/>
      <c r="AC406" s="1"/>
      <c r="AD406" s="2"/>
      <c r="AE406" s="2"/>
      <c r="AF406" s="1"/>
      <c r="AG406" s="1"/>
      <c r="AH406" s="1"/>
      <c r="AI406" s="2"/>
      <c r="AJ406" s="2"/>
      <c r="AK406" s="1"/>
      <c r="AL406" s="1"/>
      <c r="AM406" s="1"/>
      <c r="AN406" s="2"/>
      <c r="AO406" s="2"/>
      <c r="AP406" s="1"/>
      <c r="AQ406" s="1"/>
      <c r="AR406" s="1"/>
      <c r="AS406" s="2"/>
      <c r="AT406" s="2"/>
      <c r="AU406" s="1"/>
      <c r="AV406" s="1"/>
      <c r="AW406" s="1"/>
      <c r="AX406" s="2"/>
      <c r="AY406" s="2"/>
      <c r="AZ406" s="1"/>
      <c r="BA406" s="1"/>
      <c r="BB406" s="1"/>
      <c r="BC406" s="2"/>
      <c r="BD406" s="2"/>
      <c r="BE406" s="1"/>
      <c r="BF406" s="1"/>
      <c r="BG406" s="1"/>
      <c r="BH406" s="2"/>
      <c r="BI406" s="2"/>
      <c r="BJ406" s="1"/>
      <c r="BK406" s="1"/>
      <c r="BL406" s="1"/>
      <c r="BM406" s="2"/>
      <c r="BN406" s="2"/>
      <c r="BO406" s="1"/>
      <c r="BP406" s="1"/>
      <c r="BQ406" s="1"/>
      <c r="BR406" s="2"/>
      <c r="BS406" s="2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1"/>
      <c r="M407" s="1"/>
      <c r="N407" s="1"/>
      <c r="O407" s="2"/>
      <c r="P407" s="2"/>
      <c r="Q407" s="1"/>
      <c r="R407" s="1"/>
      <c r="S407" s="1"/>
      <c r="T407" s="2"/>
      <c r="U407" s="2"/>
      <c r="V407" s="1"/>
      <c r="W407" s="1"/>
      <c r="X407" s="1"/>
      <c r="Y407" s="2"/>
      <c r="Z407" s="2"/>
      <c r="AA407" s="1"/>
      <c r="AB407" s="1"/>
      <c r="AC407" s="1"/>
      <c r="AD407" s="2"/>
      <c r="AE407" s="2"/>
      <c r="AF407" s="1"/>
      <c r="AG407" s="1"/>
      <c r="AH407" s="1"/>
      <c r="AI407" s="2"/>
      <c r="AJ407" s="2"/>
      <c r="AK407" s="1"/>
      <c r="AL407" s="1"/>
      <c r="AM407" s="1"/>
      <c r="AN407" s="2"/>
      <c r="AO407" s="2"/>
      <c r="AP407" s="1"/>
      <c r="AQ407" s="1"/>
      <c r="AR407" s="1"/>
      <c r="AS407" s="2"/>
      <c r="AT407" s="2"/>
      <c r="AU407" s="1"/>
      <c r="AV407" s="1"/>
      <c r="AW407" s="1"/>
      <c r="AX407" s="2"/>
      <c r="AY407" s="2"/>
      <c r="AZ407" s="1"/>
      <c r="BA407" s="1"/>
      <c r="BB407" s="1"/>
      <c r="BC407" s="2"/>
      <c r="BD407" s="2"/>
      <c r="BE407" s="1"/>
      <c r="BF407" s="1"/>
      <c r="BG407" s="1"/>
      <c r="BH407" s="2"/>
      <c r="BI407" s="2"/>
      <c r="BJ407" s="1"/>
      <c r="BK407" s="1"/>
      <c r="BL407" s="1"/>
      <c r="BM407" s="2"/>
      <c r="BN407" s="2"/>
      <c r="BO407" s="1"/>
      <c r="BP407" s="1"/>
      <c r="BQ407" s="1"/>
      <c r="BR407" s="2"/>
      <c r="BS407" s="2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1"/>
      <c r="M408" s="1"/>
      <c r="N408" s="1"/>
      <c r="O408" s="2"/>
      <c r="P408" s="2"/>
      <c r="Q408" s="1"/>
      <c r="R408" s="1"/>
      <c r="S408" s="1"/>
      <c r="T408" s="2"/>
      <c r="U408" s="2"/>
      <c r="V408" s="1"/>
      <c r="W408" s="1"/>
      <c r="X408" s="1"/>
      <c r="Y408" s="2"/>
      <c r="Z408" s="2"/>
      <c r="AA408" s="1"/>
      <c r="AB408" s="1"/>
      <c r="AC408" s="1"/>
      <c r="AD408" s="2"/>
      <c r="AE408" s="2"/>
      <c r="AF408" s="1"/>
      <c r="AG408" s="1"/>
      <c r="AH408" s="1"/>
      <c r="AI408" s="2"/>
      <c r="AJ408" s="2"/>
      <c r="AK408" s="1"/>
      <c r="AL408" s="1"/>
      <c r="AM408" s="1"/>
      <c r="AN408" s="2"/>
      <c r="AO408" s="2"/>
      <c r="AP408" s="1"/>
      <c r="AQ408" s="1"/>
      <c r="AR408" s="1"/>
      <c r="AS408" s="2"/>
      <c r="AT408" s="2"/>
      <c r="AU408" s="1"/>
      <c r="AV408" s="1"/>
      <c r="AW408" s="1"/>
      <c r="AX408" s="2"/>
      <c r="AY408" s="2"/>
      <c r="AZ408" s="1"/>
      <c r="BA408" s="1"/>
      <c r="BB408" s="1"/>
      <c r="BC408" s="2"/>
      <c r="BD408" s="2"/>
      <c r="BE408" s="1"/>
      <c r="BF408" s="1"/>
      <c r="BG408" s="1"/>
      <c r="BH408" s="2"/>
      <c r="BI408" s="2"/>
      <c r="BJ408" s="1"/>
      <c r="BK408" s="1"/>
      <c r="BL408" s="1"/>
      <c r="BM408" s="2"/>
      <c r="BN408" s="2"/>
      <c r="BO408" s="1"/>
      <c r="BP408" s="1"/>
      <c r="BQ408" s="1"/>
      <c r="BR408" s="2"/>
      <c r="BS408" s="2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1"/>
      <c r="M409" s="1"/>
      <c r="N409" s="1"/>
      <c r="O409" s="2"/>
      <c r="P409" s="2"/>
      <c r="Q409" s="1"/>
      <c r="R409" s="1"/>
      <c r="S409" s="1"/>
      <c r="T409" s="2"/>
      <c r="U409" s="2"/>
      <c r="V409" s="1"/>
      <c r="W409" s="1"/>
      <c r="X409" s="1"/>
      <c r="Y409" s="2"/>
      <c r="Z409" s="2"/>
      <c r="AA409" s="1"/>
      <c r="AB409" s="1"/>
      <c r="AC409" s="1"/>
      <c r="AD409" s="2"/>
      <c r="AE409" s="2"/>
      <c r="AF409" s="1"/>
      <c r="AG409" s="1"/>
      <c r="AH409" s="1"/>
      <c r="AI409" s="2"/>
      <c r="AJ409" s="2"/>
      <c r="AK409" s="1"/>
      <c r="AL409" s="1"/>
      <c r="AM409" s="1"/>
      <c r="AN409" s="2"/>
      <c r="AO409" s="2"/>
      <c r="AP409" s="1"/>
      <c r="AQ409" s="1"/>
      <c r="AR409" s="1"/>
      <c r="AS409" s="2"/>
      <c r="AT409" s="2"/>
      <c r="AU409" s="1"/>
      <c r="AV409" s="1"/>
      <c r="AW409" s="1"/>
      <c r="AX409" s="2"/>
      <c r="AY409" s="2"/>
      <c r="AZ409" s="1"/>
      <c r="BA409" s="1"/>
      <c r="BB409" s="1"/>
      <c r="BC409" s="2"/>
      <c r="BD409" s="2"/>
      <c r="BE409" s="1"/>
      <c r="BF409" s="1"/>
      <c r="BG409" s="1"/>
      <c r="BH409" s="2"/>
      <c r="BI409" s="2"/>
      <c r="BJ409" s="1"/>
      <c r="BK409" s="1"/>
      <c r="BL409" s="1"/>
      <c r="BM409" s="2"/>
      <c r="BN409" s="2"/>
      <c r="BO409" s="1"/>
      <c r="BP409" s="1"/>
      <c r="BQ409" s="1"/>
      <c r="BR409" s="2"/>
      <c r="BS409" s="2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1"/>
      <c r="M410" s="1"/>
      <c r="N410" s="1"/>
      <c r="O410" s="2"/>
      <c r="P410" s="2"/>
      <c r="Q410" s="1"/>
      <c r="R410" s="1"/>
      <c r="S410" s="1"/>
      <c r="T410" s="2"/>
      <c r="U410" s="2"/>
      <c r="V410" s="1"/>
      <c r="W410" s="1"/>
      <c r="X410" s="1"/>
      <c r="Y410" s="2"/>
      <c r="Z410" s="2"/>
      <c r="AA410" s="1"/>
      <c r="AB410" s="1"/>
      <c r="AC410" s="1"/>
      <c r="AD410" s="2"/>
      <c r="AE410" s="2"/>
      <c r="AF410" s="1"/>
      <c r="AG410" s="1"/>
      <c r="AH410" s="1"/>
      <c r="AI410" s="2"/>
      <c r="AJ410" s="2"/>
      <c r="AK410" s="1"/>
      <c r="AL410" s="1"/>
      <c r="AM410" s="1"/>
      <c r="AN410" s="2"/>
      <c r="AO410" s="2"/>
      <c r="AP410" s="1"/>
      <c r="AQ410" s="1"/>
      <c r="AR410" s="1"/>
      <c r="AS410" s="2"/>
      <c r="AT410" s="2"/>
      <c r="AU410" s="1"/>
      <c r="AV410" s="1"/>
      <c r="AW410" s="1"/>
      <c r="AX410" s="2"/>
      <c r="AY410" s="2"/>
      <c r="AZ410" s="1"/>
      <c r="BA410" s="1"/>
      <c r="BB410" s="1"/>
      <c r="BC410" s="2"/>
      <c r="BD410" s="2"/>
      <c r="BE410" s="1"/>
      <c r="BF410" s="1"/>
      <c r="BG410" s="1"/>
      <c r="BH410" s="2"/>
      <c r="BI410" s="2"/>
      <c r="BJ410" s="1"/>
      <c r="BK410" s="1"/>
      <c r="BL410" s="1"/>
      <c r="BM410" s="2"/>
      <c r="BN410" s="2"/>
      <c r="BO410" s="1"/>
      <c r="BP410" s="1"/>
      <c r="BQ410" s="1"/>
      <c r="BR410" s="2"/>
      <c r="BS410" s="2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1"/>
      <c r="M411" s="1"/>
      <c r="N411" s="1"/>
      <c r="O411" s="2"/>
      <c r="P411" s="2"/>
      <c r="Q411" s="1"/>
      <c r="R411" s="1"/>
      <c r="S411" s="1"/>
      <c r="T411" s="2"/>
      <c r="U411" s="2"/>
      <c r="V411" s="1"/>
      <c r="W411" s="1"/>
      <c r="X411" s="1"/>
      <c r="Y411" s="2"/>
      <c r="Z411" s="2"/>
      <c r="AA411" s="1"/>
      <c r="AB411" s="1"/>
      <c r="AC411" s="1"/>
      <c r="AD411" s="2"/>
      <c r="AE411" s="2"/>
      <c r="AF411" s="1"/>
      <c r="AG411" s="1"/>
      <c r="AH411" s="1"/>
      <c r="AI411" s="2"/>
      <c r="AJ411" s="2"/>
      <c r="AK411" s="1"/>
      <c r="AL411" s="1"/>
      <c r="AM411" s="1"/>
      <c r="AN411" s="2"/>
      <c r="AO411" s="2"/>
      <c r="AP411" s="1"/>
      <c r="AQ411" s="1"/>
      <c r="AR411" s="1"/>
      <c r="AS411" s="2"/>
      <c r="AT411" s="2"/>
      <c r="AU411" s="1"/>
      <c r="AV411" s="1"/>
      <c r="AW411" s="1"/>
      <c r="AX411" s="2"/>
      <c r="AY411" s="2"/>
      <c r="AZ411" s="1"/>
      <c r="BA411" s="1"/>
      <c r="BB411" s="1"/>
      <c r="BC411" s="2"/>
      <c r="BD411" s="2"/>
      <c r="BE411" s="1"/>
      <c r="BF411" s="1"/>
      <c r="BG411" s="1"/>
      <c r="BH411" s="2"/>
      <c r="BI411" s="2"/>
      <c r="BJ411" s="1"/>
      <c r="BK411" s="1"/>
      <c r="BL411" s="1"/>
      <c r="BM411" s="2"/>
      <c r="BN411" s="2"/>
      <c r="BO411" s="1"/>
      <c r="BP411" s="1"/>
      <c r="BQ411" s="1"/>
      <c r="BR411" s="2"/>
      <c r="BS411" s="2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1"/>
      <c r="M412" s="1"/>
      <c r="N412" s="1"/>
      <c r="O412" s="2"/>
      <c r="P412" s="2"/>
      <c r="Q412" s="1"/>
      <c r="R412" s="1"/>
      <c r="S412" s="1"/>
      <c r="T412" s="2"/>
      <c r="U412" s="2"/>
      <c r="V412" s="1"/>
      <c r="W412" s="1"/>
      <c r="X412" s="1"/>
      <c r="Y412" s="2"/>
      <c r="Z412" s="2"/>
      <c r="AA412" s="1"/>
      <c r="AB412" s="1"/>
      <c r="AC412" s="1"/>
      <c r="AD412" s="2"/>
      <c r="AE412" s="2"/>
      <c r="AF412" s="1"/>
      <c r="AG412" s="1"/>
      <c r="AH412" s="1"/>
      <c r="AI412" s="2"/>
      <c r="AJ412" s="2"/>
      <c r="AK412" s="1"/>
      <c r="AL412" s="1"/>
      <c r="AM412" s="1"/>
      <c r="AN412" s="2"/>
      <c r="AO412" s="2"/>
      <c r="AP412" s="1"/>
      <c r="AQ412" s="1"/>
      <c r="AR412" s="1"/>
      <c r="AS412" s="2"/>
      <c r="AT412" s="2"/>
      <c r="AU412" s="1"/>
      <c r="AV412" s="1"/>
      <c r="AW412" s="1"/>
      <c r="AX412" s="2"/>
      <c r="AY412" s="2"/>
      <c r="AZ412" s="1"/>
      <c r="BA412" s="1"/>
      <c r="BB412" s="1"/>
      <c r="BC412" s="2"/>
      <c r="BD412" s="2"/>
      <c r="BE412" s="1"/>
      <c r="BF412" s="1"/>
      <c r="BG412" s="1"/>
      <c r="BH412" s="2"/>
      <c r="BI412" s="2"/>
      <c r="BJ412" s="1"/>
      <c r="BK412" s="1"/>
      <c r="BL412" s="1"/>
      <c r="BM412" s="2"/>
      <c r="BN412" s="2"/>
      <c r="BO412" s="1"/>
      <c r="BP412" s="1"/>
      <c r="BQ412" s="1"/>
      <c r="BR412" s="2"/>
      <c r="BS412" s="2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1"/>
      <c r="M413" s="1"/>
      <c r="N413" s="1"/>
      <c r="O413" s="2"/>
      <c r="P413" s="2"/>
      <c r="Q413" s="1"/>
      <c r="R413" s="1"/>
      <c r="S413" s="1"/>
      <c r="T413" s="2"/>
      <c r="U413" s="2"/>
      <c r="V413" s="1"/>
      <c r="W413" s="1"/>
      <c r="X413" s="1"/>
      <c r="Y413" s="2"/>
      <c r="Z413" s="2"/>
      <c r="AA413" s="1"/>
      <c r="AB413" s="1"/>
      <c r="AC413" s="1"/>
      <c r="AD413" s="2"/>
      <c r="AE413" s="2"/>
      <c r="AF413" s="1"/>
      <c r="AG413" s="1"/>
      <c r="AH413" s="1"/>
      <c r="AI413" s="2"/>
      <c r="AJ413" s="2"/>
      <c r="AK413" s="1"/>
      <c r="AL413" s="1"/>
      <c r="AM413" s="1"/>
      <c r="AN413" s="2"/>
      <c r="AO413" s="2"/>
      <c r="AP413" s="1"/>
      <c r="AQ413" s="1"/>
      <c r="AR413" s="1"/>
      <c r="AS413" s="2"/>
      <c r="AT413" s="2"/>
      <c r="AU413" s="1"/>
      <c r="AV413" s="1"/>
      <c r="AW413" s="1"/>
      <c r="AX413" s="2"/>
      <c r="AY413" s="2"/>
      <c r="AZ413" s="1"/>
      <c r="BA413" s="1"/>
      <c r="BB413" s="1"/>
      <c r="BC413" s="2"/>
      <c r="BD413" s="2"/>
      <c r="BE413" s="1"/>
      <c r="BF413" s="1"/>
      <c r="BG413" s="1"/>
      <c r="BH413" s="2"/>
      <c r="BI413" s="2"/>
      <c r="BJ413" s="1"/>
      <c r="BK413" s="1"/>
      <c r="BL413" s="1"/>
      <c r="BM413" s="2"/>
      <c r="BN413" s="2"/>
      <c r="BO413" s="1"/>
      <c r="BP413" s="1"/>
      <c r="BQ413" s="1"/>
      <c r="BR413" s="2"/>
      <c r="BS413" s="2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1"/>
      <c r="M414" s="1"/>
      <c r="N414" s="1"/>
      <c r="O414" s="2"/>
      <c r="P414" s="2"/>
      <c r="Q414" s="1"/>
      <c r="R414" s="1"/>
      <c r="S414" s="1"/>
      <c r="T414" s="2"/>
      <c r="U414" s="2"/>
      <c r="V414" s="1"/>
      <c r="W414" s="1"/>
      <c r="X414" s="1"/>
      <c r="Y414" s="2"/>
      <c r="Z414" s="2"/>
      <c r="AA414" s="1"/>
      <c r="AB414" s="1"/>
      <c r="AC414" s="1"/>
      <c r="AD414" s="2"/>
      <c r="AE414" s="2"/>
      <c r="AF414" s="1"/>
      <c r="AG414" s="1"/>
      <c r="AH414" s="1"/>
      <c r="AI414" s="2"/>
      <c r="AJ414" s="2"/>
      <c r="AK414" s="1"/>
      <c r="AL414" s="1"/>
      <c r="AM414" s="1"/>
      <c r="AN414" s="2"/>
      <c r="AO414" s="2"/>
      <c r="AP414" s="1"/>
      <c r="AQ414" s="1"/>
      <c r="AR414" s="1"/>
      <c r="AS414" s="2"/>
      <c r="AT414" s="2"/>
      <c r="AU414" s="1"/>
      <c r="AV414" s="1"/>
      <c r="AW414" s="1"/>
      <c r="AX414" s="2"/>
      <c r="AY414" s="2"/>
      <c r="AZ414" s="1"/>
      <c r="BA414" s="1"/>
      <c r="BB414" s="1"/>
      <c r="BC414" s="2"/>
      <c r="BD414" s="2"/>
      <c r="BE414" s="1"/>
      <c r="BF414" s="1"/>
      <c r="BG414" s="1"/>
      <c r="BH414" s="2"/>
      <c r="BI414" s="2"/>
      <c r="BJ414" s="1"/>
      <c r="BK414" s="1"/>
      <c r="BL414" s="1"/>
      <c r="BM414" s="2"/>
      <c r="BN414" s="2"/>
      <c r="BO414" s="1"/>
      <c r="BP414" s="1"/>
      <c r="BQ414" s="1"/>
      <c r="BR414" s="2"/>
      <c r="BS414" s="2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1"/>
      <c r="M415" s="1"/>
      <c r="N415" s="1"/>
      <c r="O415" s="2"/>
      <c r="P415" s="2"/>
      <c r="Q415" s="1"/>
      <c r="R415" s="1"/>
      <c r="S415" s="1"/>
      <c r="T415" s="2"/>
      <c r="U415" s="2"/>
      <c r="V415" s="1"/>
      <c r="W415" s="1"/>
      <c r="X415" s="1"/>
      <c r="Y415" s="2"/>
      <c r="Z415" s="2"/>
      <c r="AA415" s="1"/>
      <c r="AB415" s="1"/>
      <c r="AC415" s="1"/>
      <c r="AD415" s="2"/>
      <c r="AE415" s="2"/>
      <c r="AF415" s="1"/>
      <c r="AG415" s="1"/>
      <c r="AH415" s="1"/>
      <c r="AI415" s="2"/>
      <c r="AJ415" s="2"/>
      <c r="AK415" s="1"/>
      <c r="AL415" s="1"/>
      <c r="AM415" s="1"/>
      <c r="AN415" s="2"/>
      <c r="AO415" s="2"/>
      <c r="AP415" s="1"/>
      <c r="AQ415" s="1"/>
      <c r="AR415" s="1"/>
      <c r="AS415" s="2"/>
      <c r="AT415" s="2"/>
      <c r="AU415" s="1"/>
      <c r="AV415" s="1"/>
      <c r="AW415" s="1"/>
      <c r="AX415" s="2"/>
      <c r="AY415" s="2"/>
      <c r="AZ415" s="1"/>
      <c r="BA415" s="1"/>
      <c r="BB415" s="1"/>
      <c r="BC415" s="2"/>
      <c r="BD415" s="2"/>
      <c r="BE415" s="1"/>
      <c r="BF415" s="1"/>
      <c r="BG415" s="1"/>
      <c r="BH415" s="2"/>
      <c r="BI415" s="2"/>
      <c r="BJ415" s="1"/>
      <c r="BK415" s="1"/>
      <c r="BL415" s="1"/>
      <c r="BM415" s="2"/>
      <c r="BN415" s="2"/>
      <c r="BO415" s="1"/>
      <c r="BP415" s="1"/>
      <c r="BQ415" s="1"/>
      <c r="BR415" s="2"/>
      <c r="BS415" s="2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1"/>
      <c r="M416" s="1"/>
      <c r="N416" s="1"/>
      <c r="O416" s="2"/>
      <c r="P416" s="2"/>
      <c r="Q416" s="1"/>
      <c r="R416" s="1"/>
      <c r="S416" s="1"/>
      <c r="T416" s="2"/>
      <c r="U416" s="2"/>
      <c r="V416" s="1"/>
      <c r="W416" s="1"/>
      <c r="X416" s="1"/>
      <c r="Y416" s="2"/>
      <c r="Z416" s="2"/>
      <c r="AA416" s="1"/>
      <c r="AB416" s="1"/>
      <c r="AC416" s="1"/>
      <c r="AD416" s="2"/>
      <c r="AE416" s="2"/>
      <c r="AF416" s="1"/>
      <c r="AG416" s="1"/>
      <c r="AH416" s="1"/>
      <c r="AI416" s="2"/>
      <c r="AJ416" s="2"/>
      <c r="AK416" s="1"/>
      <c r="AL416" s="1"/>
      <c r="AM416" s="1"/>
      <c r="AN416" s="2"/>
      <c r="AO416" s="2"/>
      <c r="AP416" s="1"/>
      <c r="AQ416" s="1"/>
      <c r="AR416" s="1"/>
      <c r="AS416" s="2"/>
      <c r="AT416" s="2"/>
      <c r="AU416" s="1"/>
      <c r="AV416" s="1"/>
      <c r="AW416" s="1"/>
      <c r="AX416" s="2"/>
      <c r="AY416" s="2"/>
      <c r="AZ416" s="1"/>
      <c r="BA416" s="1"/>
      <c r="BB416" s="1"/>
      <c r="BC416" s="2"/>
      <c r="BD416" s="2"/>
      <c r="BE416" s="1"/>
      <c r="BF416" s="1"/>
      <c r="BG416" s="1"/>
      <c r="BH416" s="2"/>
      <c r="BI416" s="2"/>
      <c r="BJ416" s="1"/>
      <c r="BK416" s="1"/>
      <c r="BL416" s="1"/>
      <c r="BM416" s="2"/>
      <c r="BN416" s="2"/>
      <c r="BO416" s="1"/>
      <c r="BP416" s="1"/>
      <c r="BQ416" s="1"/>
      <c r="BR416" s="2"/>
      <c r="BS416" s="2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1"/>
      <c r="M417" s="1"/>
      <c r="N417" s="1"/>
      <c r="O417" s="2"/>
      <c r="P417" s="2"/>
      <c r="Q417" s="1"/>
      <c r="R417" s="1"/>
      <c r="S417" s="1"/>
      <c r="T417" s="2"/>
      <c r="U417" s="2"/>
      <c r="V417" s="1"/>
      <c r="W417" s="1"/>
      <c r="X417" s="1"/>
      <c r="Y417" s="2"/>
      <c r="Z417" s="2"/>
      <c r="AA417" s="1"/>
      <c r="AB417" s="1"/>
      <c r="AC417" s="1"/>
      <c r="AD417" s="2"/>
      <c r="AE417" s="2"/>
      <c r="AF417" s="1"/>
      <c r="AG417" s="1"/>
      <c r="AH417" s="1"/>
      <c r="AI417" s="2"/>
      <c r="AJ417" s="2"/>
      <c r="AK417" s="1"/>
      <c r="AL417" s="1"/>
      <c r="AM417" s="1"/>
      <c r="AN417" s="2"/>
      <c r="AO417" s="2"/>
      <c r="AP417" s="1"/>
      <c r="AQ417" s="1"/>
      <c r="AR417" s="1"/>
      <c r="AS417" s="2"/>
      <c r="AT417" s="2"/>
      <c r="AU417" s="1"/>
      <c r="AV417" s="1"/>
      <c r="AW417" s="1"/>
      <c r="AX417" s="2"/>
      <c r="AY417" s="2"/>
      <c r="AZ417" s="1"/>
      <c r="BA417" s="1"/>
      <c r="BB417" s="1"/>
      <c r="BC417" s="2"/>
      <c r="BD417" s="2"/>
      <c r="BE417" s="1"/>
      <c r="BF417" s="1"/>
      <c r="BG417" s="1"/>
      <c r="BH417" s="2"/>
      <c r="BI417" s="2"/>
      <c r="BJ417" s="1"/>
      <c r="BK417" s="1"/>
      <c r="BL417" s="1"/>
      <c r="BM417" s="2"/>
      <c r="BN417" s="2"/>
      <c r="BO417" s="1"/>
      <c r="BP417" s="1"/>
      <c r="BQ417" s="1"/>
      <c r="BR417" s="2"/>
      <c r="BS417" s="2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1"/>
      <c r="M418" s="1"/>
      <c r="N418" s="1"/>
      <c r="O418" s="2"/>
      <c r="P418" s="2"/>
      <c r="Q418" s="1"/>
      <c r="R418" s="1"/>
      <c r="S418" s="1"/>
      <c r="T418" s="2"/>
      <c r="U418" s="2"/>
      <c r="V418" s="1"/>
      <c r="W418" s="1"/>
      <c r="X418" s="1"/>
      <c r="Y418" s="2"/>
      <c r="Z418" s="2"/>
      <c r="AA418" s="1"/>
      <c r="AB418" s="1"/>
      <c r="AC418" s="1"/>
      <c r="AD418" s="2"/>
      <c r="AE418" s="2"/>
      <c r="AF418" s="1"/>
      <c r="AG418" s="1"/>
      <c r="AH418" s="1"/>
      <c r="AI418" s="2"/>
      <c r="AJ418" s="2"/>
      <c r="AK418" s="1"/>
      <c r="AL418" s="1"/>
      <c r="AM418" s="1"/>
      <c r="AN418" s="2"/>
      <c r="AO418" s="2"/>
      <c r="AP418" s="1"/>
      <c r="AQ418" s="1"/>
      <c r="AR418" s="1"/>
      <c r="AS418" s="2"/>
      <c r="AT418" s="2"/>
      <c r="AU418" s="1"/>
      <c r="AV418" s="1"/>
      <c r="AW418" s="1"/>
      <c r="AX418" s="2"/>
      <c r="AY418" s="2"/>
      <c r="AZ418" s="1"/>
      <c r="BA418" s="1"/>
      <c r="BB418" s="1"/>
      <c r="BC418" s="2"/>
      <c r="BD418" s="2"/>
      <c r="BE418" s="1"/>
      <c r="BF418" s="1"/>
      <c r="BG418" s="1"/>
      <c r="BH418" s="2"/>
      <c r="BI418" s="2"/>
      <c r="BJ418" s="1"/>
      <c r="BK418" s="1"/>
      <c r="BL418" s="1"/>
      <c r="BM418" s="2"/>
      <c r="BN418" s="2"/>
      <c r="BO418" s="1"/>
      <c r="BP418" s="1"/>
      <c r="BQ418" s="1"/>
      <c r="BR418" s="2"/>
      <c r="BS418" s="2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1"/>
      <c r="M419" s="1"/>
      <c r="N419" s="1"/>
      <c r="O419" s="2"/>
      <c r="P419" s="2"/>
      <c r="Q419" s="1"/>
      <c r="R419" s="1"/>
      <c r="S419" s="1"/>
      <c r="T419" s="2"/>
      <c r="U419" s="2"/>
      <c r="V419" s="1"/>
      <c r="W419" s="1"/>
      <c r="X419" s="1"/>
      <c r="Y419" s="2"/>
      <c r="Z419" s="2"/>
      <c r="AA419" s="1"/>
      <c r="AB419" s="1"/>
      <c r="AC419" s="1"/>
      <c r="AD419" s="2"/>
      <c r="AE419" s="2"/>
      <c r="AF419" s="1"/>
      <c r="AG419" s="1"/>
      <c r="AH419" s="1"/>
      <c r="AI419" s="2"/>
      <c r="AJ419" s="2"/>
      <c r="AK419" s="1"/>
      <c r="AL419" s="1"/>
      <c r="AM419" s="1"/>
      <c r="AN419" s="2"/>
      <c r="AO419" s="2"/>
      <c r="AP419" s="1"/>
      <c r="AQ419" s="1"/>
      <c r="AR419" s="1"/>
      <c r="AS419" s="2"/>
      <c r="AT419" s="2"/>
      <c r="AU419" s="1"/>
      <c r="AV419" s="1"/>
      <c r="AW419" s="1"/>
      <c r="AX419" s="2"/>
      <c r="AY419" s="2"/>
      <c r="AZ419" s="1"/>
      <c r="BA419" s="1"/>
      <c r="BB419" s="1"/>
      <c r="BC419" s="2"/>
      <c r="BD419" s="2"/>
      <c r="BE419" s="1"/>
      <c r="BF419" s="1"/>
      <c r="BG419" s="1"/>
      <c r="BH419" s="2"/>
      <c r="BI419" s="2"/>
      <c r="BJ419" s="1"/>
      <c r="BK419" s="1"/>
      <c r="BL419" s="1"/>
      <c r="BM419" s="2"/>
      <c r="BN419" s="2"/>
      <c r="BO419" s="1"/>
      <c r="BP419" s="1"/>
      <c r="BQ419" s="1"/>
      <c r="BR419" s="2"/>
      <c r="BS419" s="2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1"/>
      <c r="M420" s="1"/>
      <c r="N420" s="1"/>
      <c r="O420" s="2"/>
      <c r="P420" s="2"/>
      <c r="Q420" s="1"/>
      <c r="R420" s="1"/>
      <c r="S420" s="1"/>
      <c r="T420" s="2"/>
      <c r="U420" s="2"/>
      <c r="V420" s="1"/>
      <c r="W420" s="1"/>
      <c r="X420" s="1"/>
      <c r="Y420" s="2"/>
      <c r="Z420" s="2"/>
      <c r="AA420" s="1"/>
      <c r="AB420" s="1"/>
      <c r="AC420" s="1"/>
      <c r="AD420" s="2"/>
      <c r="AE420" s="2"/>
      <c r="AF420" s="1"/>
      <c r="AG420" s="1"/>
      <c r="AH420" s="1"/>
      <c r="AI420" s="2"/>
      <c r="AJ420" s="2"/>
      <c r="AK420" s="1"/>
      <c r="AL420" s="1"/>
      <c r="AM420" s="1"/>
      <c r="AN420" s="2"/>
      <c r="AO420" s="2"/>
      <c r="AP420" s="1"/>
      <c r="AQ420" s="1"/>
      <c r="AR420" s="1"/>
      <c r="AS420" s="2"/>
      <c r="AT420" s="2"/>
      <c r="AU420" s="1"/>
      <c r="AV420" s="1"/>
      <c r="AW420" s="1"/>
      <c r="AX420" s="2"/>
      <c r="AY420" s="2"/>
      <c r="AZ420" s="1"/>
      <c r="BA420" s="1"/>
      <c r="BB420" s="1"/>
      <c r="BC420" s="2"/>
      <c r="BD420" s="2"/>
      <c r="BE420" s="1"/>
      <c r="BF420" s="1"/>
      <c r="BG420" s="1"/>
      <c r="BH420" s="2"/>
      <c r="BI420" s="2"/>
      <c r="BJ420" s="1"/>
      <c r="BK420" s="1"/>
      <c r="BL420" s="1"/>
      <c r="BM420" s="2"/>
      <c r="BN420" s="2"/>
      <c r="BO420" s="1"/>
      <c r="BP420" s="1"/>
      <c r="BQ420" s="1"/>
      <c r="BR420" s="2"/>
      <c r="BS420" s="2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1"/>
      <c r="M421" s="1"/>
      <c r="N421" s="1"/>
      <c r="O421" s="2"/>
      <c r="P421" s="2"/>
      <c r="Q421" s="1"/>
      <c r="R421" s="1"/>
      <c r="S421" s="1"/>
      <c r="T421" s="2"/>
      <c r="U421" s="2"/>
      <c r="V421" s="1"/>
      <c r="W421" s="1"/>
      <c r="X421" s="1"/>
      <c r="Y421" s="2"/>
      <c r="Z421" s="2"/>
      <c r="AA421" s="1"/>
      <c r="AB421" s="1"/>
      <c r="AC421" s="1"/>
      <c r="AD421" s="2"/>
      <c r="AE421" s="2"/>
      <c r="AF421" s="1"/>
      <c r="AG421" s="1"/>
      <c r="AH421" s="1"/>
      <c r="AI421" s="2"/>
      <c r="AJ421" s="2"/>
      <c r="AK421" s="1"/>
      <c r="AL421" s="1"/>
      <c r="AM421" s="1"/>
      <c r="AN421" s="2"/>
      <c r="AO421" s="2"/>
      <c r="AP421" s="1"/>
      <c r="AQ421" s="1"/>
      <c r="AR421" s="1"/>
      <c r="AS421" s="2"/>
      <c r="AT421" s="2"/>
      <c r="AU421" s="1"/>
      <c r="AV421" s="1"/>
      <c r="AW421" s="1"/>
      <c r="AX421" s="2"/>
      <c r="AY421" s="2"/>
      <c r="AZ421" s="1"/>
      <c r="BA421" s="1"/>
      <c r="BB421" s="1"/>
      <c r="BC421" s="2"/>
      <c r="BD421" s="2"/>
      <c r="BE421" s="1"/>
      <c r="BF421" s="1"/>
      <c r="BG421" s="1"/>
      <c r="BH421" s="2"/>
      <c r="BI421" s="2"/>
      <c r="BJ421" s="1"/>
      <c r="BK421" s="1"/>
      <c r="BL421" s="1"/>
      <c r="BM421" s="2"/>
      <c r="BN421" s="2"/>
      <c r="BO421" s="1"/>
      <c r="BP421" s="1"/>
      <c r="BQ421" s="1"/>
      <c r="BR421" s="2"/>
      <c r="BS421" s="2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1"/>
      <c r="M422" s="1"/>
      <c r="N422" s="1"/>
      <c r="O422" s="2"/>
      <c r="P422" s="2"/>
      <c r="Q422" s="1"/>
      <c r="R422" s="1"/>
      <c r="S422" s="1"/>
      <c r="T422" s="2"/>
      <c r="U422" s="2"/>
      <c r="V422" s="1"/>
      <c r="W422" s="1"/>
      <c r="X422" s="1"/>
      <c r="Y422" s="2"/>
      <c r="Z422" s="2"/>
      <c r="AA422" s="1"/>
      <c r="AB422" s="1"/>
      <c r="AC422" s="1"/>
      <c r="AD422" s="2"/>
      <c r="AE422" s="2"/>
      <c r="AF422" s="1"/>
      <c r="AG422" s="1"/>
      <c r="AH422" s="1"/>
      <c r="AI422" s="2"/>
      <c r="AJ422" s="2"/>
      <c r="AK422" s="1"/>
      <c r="AL422" s="1"/>
      <c r="AM422" s="1"/>
      <c r="AN422" s="2"/>
      <c r="AO422" s="2"/>
      <c r="AP422" s="1"/>
      <c r="AQ422" s="1"/>
      <c r="AR422" s="1"/>
      <c r="AS422" s="2"/>
      <c r="AT422" s="2"/>
      <c r="AU422" s="1"/>
      <c r="AV422" s="1"/>
      <c r="AW422" s="1"/>
      <c r="AX422" s="2"/>
      <c r="AY422" s="2"/>
      <c r="AZ422" s="1"/>
      <c r="BA422" s="1"/>
      <c r="BB422" s="1"/>
      <c r="BC422" s="2"/>
      <c r="BD422" s="2"/>
      <c r="BE422" s="1"/>
      <c r="BF422" s="1"/>
      <c r="BG422" s="1"/>
      <c r="BH422" s="2"/>
      <c r="BI422" s="2"/>
      <c r="BJ422" s="1"/>
      <c r="BK422" s="1"/>
      <c r="BL422" s="1"/>
      <c r="BM422" s="2"/>
      <c r="BN422" s="2"/>
      <c r="BO422" s="1"/>
      <c r="BP422" s="1"/>
      <c r="BQ422" s="1"/>
      <c r="BR422" s="2"/>
      <c r="BS422" s="2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1"/>
      <c r="M423" s="1"/>
      <c r="N423" s="1"/>
      <c r="O423" s="2"/>
      <c r="P423" s="2"/>
      <c r="Q423" s="1"/>
      <c r="R423" s="1"/>
      <c r="S423" s="1"/>
      <c r="T423" s="2"/>
      <c r="U423" s="2"/>
      <c r="V423" s="1"/>
      <c r="W423" s="1"/>
      <c r="X423" s="1"/>
      <c r="Y423" s="2"/>
      <c r="Z423" s="2"/>
      <c r="AA423" s="1"/>
      <c r="AB423" s="1"/>
      <c r="AC423" s="1"/>
      <c r="AD423" s="2"/>
      <c r="AE423" s="2"/>
      <c r="AF423" s="1"/>
      <c r="AG423" s="1"/>
      <c r="AH423" s="1"/>
      <c r="AI423" s="2"/>
      <c r="AJ423" s="2"/>
      <c r="AK423" s="1"/>
      <c r="AL423" s="1"/>
      <c r="AM423" s="1"/>
      <c r="AN423" s="2"/>
      <c r="AO423" s="2"/>
      <c r="AP423" s="1"/>
      <c r="AQ423" s="1"/>
      <c r="AR423" s="1"/>
      <c r="AS423" s="2"/>
      <c r="AT423" s="2"/>
      <c r="AU423" s="1"/>
      <c r="AV423" s="1"/>
      <c r="AW423" s="1"/>
      <c r="AX423" s="2"/>
      <c r="AY423" s="2"/>
      <c r="AZ423" s="1"/>
      <c r="BA423" s="1"/>
      <c r="BB423" s="1"/>
      <c r="BC423" s="2"/>
      <c r="BD423" s="2"/>
      <c r="BE423" s="1"/>
      <c r="BF423" s="1"/>
      <c r="BG423" s="1"/>
      <c r="BH423" s="2"/>
      <c r="BI423" s="2"/>
      <c r="BJ423" s="1"/>
      <c r="BK423" s="1"/>
      <c r="BL423" s="1"/>
      <c r="BM423" s="2"/>
      <c r="BN423" s="2"/>
      <c r="BO423" s="1"/>
      <c r="BP423" s="1"/>
      <c r="BQ423" s="1"/>
      <c r="BR423" s="2"/>
      <c r="BS423" s="2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1"/>
      <c r="M424" s="1"/>
      <c r="N424" s="1"/>
      <c r="O424" s="2"/>
      <c r="P424" s="2"/>
      <c r="Q424" s="1"/>
      <c r="R424" s="1"/>
      <c r="S424" s="1"/>
      <c r="T424" s="2"/>
      <c r="U424" s="2"/>
      <c r="V424" s="1"/>
      <c r="W424" s="1"/>
      <c r="X424" s="1"/>
      <c r="Y424" s="2"/>
      <c r="Z424" s="2"/>
      <c r="AA424" s="1"/>
      <c r="AB424" s="1"/>
      <c r="AC424" s="1"/>
      <c r="AD424" s="2"/>
      <c r="AE424" s="2"/>
      <c r="AF424" s="1"/>
      <c r="AG424" s="1"/>
      <c r="AH424" s="1"/>
      <c r="AI424" s="2"/>
      <c r="AJ424" s="2"/>
      <c r="AK424" s="1"/>
      <c r="AL424" s="1"/>
      <c r="AM424" s="1"/>
      <c r="AN424" s="2"/>
      <c r="AO424" s="2"/>
      <c r="AP424" s="1"/>
      <c r="AQ424" s="1"/>
      <c r="AR424" s="1"/>
      <c r="AS424" s="2"/>
      <c r="AT424" s="2"/>
      <c r="AU424" s="1"/>
      <c r="AV424" s="1"/>
      <c r="AW424" s="1"/>
      <c r="AX424" s="2"/>
      <c r="AY424" s="2"/>
      <c r="AZ424" s="1"/>
      <c r="BA424" s="1"/>
      <c r="BB424" s="1"/>
      <c r="BC424" s="2"/>
      <c r="BD424" s="2"/>
      <c r="BE424" s="1"/>
      <c r="BF424" s="1"/>
      <c r="BG424" s="1"/>
      <c r="BH424" s="2"/>
      <c r="BI424" s="2"/>
      <c r="BJ424" s="1"/>
      <c r="BK424" s="1"/>
      <c r="BL424" s="1"/>
      <c r="BM424" s="2"/>
      <c r="BN424" s="2"/>
      <c r="BO424" s="1"/>
      <c r="BP424" s="1"/>
      <c r="BQ424" s="1"/>
      <c r="BR424" s="2"/>
      <c r="BS424" s="2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1"/>
      <c r="M425" s="1"/>
      <c r="N425" s="1"/>
      <c r="O425" s="2"/>
      <c r="P425" s="2"/>
      <c r="Q425" s="1"/>
      <c r="R425" s="1"/>
      <c r="S425" s="1"/>
      <c r="T425" s="2"/>
      <c r="U425" s="2"/>
      <c r="V425" s="1"/>
      <c r="W425" s="1"/>
      <c r="X425" s="1"/>
      <c r="Y425" s="2"/>
      <c r="Z425" s="2"/>
      <c r="AA425" s="1"/>
      <c r="AB425" s="1"/>
      <c r="AC425" s="1"/>
      <c r="AD425" s="2"/>
      <c r="AE425" s="2"/>
      <c r="AF425" s="1"/>
      <c r="AG425" s="1"/>
      <c r="AH425" s="1"/>
      <c r="AI425" s="2"/>
      <c r="AJ425" s="2"/>
      <c r="AK425" s="1"/>
      <c r="AL425" s="1"/>
      <c r="AM425" s="1"/>
      <c r="AN425" s="2"/>
      <c r="AO425" s="2"/>
      <c r="AP425" s="1"/>
      <c r="AQ425" s="1"/>
      <c r="AR425" s="1"/>
      <c r="AS425" s="2"/>
      <c r="AT425" s="2"/>
      <c r="AU425" s="1"/>
      <c r="AV425" s="1"/>
      <c r="AW425" s="1"/>
      <c r="AX425" s="2"/>
      <c r="AY425" s="2"/>
      <c r="AZ425" s="1"/>
      <c r="BA425" s="1"/>
      <c r="BB425" s="1"/>
      <c r="BC425" s="2"/>
      <c r="BD425" s="2"/>
      <c r="BE425" s="1"/>
      <c r="BF425" s="1"/>
      <c r="BG425" s="1"/>
      <c r="BH425" s="2"/>
      <c r="BI425" s="2"/>
      <c r="BJ425" s="1"/>
      <c r="BK425" s="1"/>
      <c r="BL425" s="1"/>
      <c r="BM425" s="2"/>
      <c r="BN425" s="2"/>
      <c r="BO425" s="1"/>
      <c r="BP425" s="1"/>
      <c r="BQ425" s="1"/>
      <c r="BR425" s="2"/>
      <c r="BS425" s="2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1"/>
      <c r="M426" s="1"/>
      <c r="N426" s="1"/>
      <c r="O426" s="2"/>
      <c r="P426" s="2"/>
      <c r="Q426" s="1"/>
      <c r="R426" s="1"/>
      <c r="S426" s="1"/>
      <c r="T426" s="2"/>
      <c r="U426" s="2"/>
      <c r="V426" s="1"/>
      <c r="W426" s="1"/>
      <c r="X426" s="1"/>
      <c r="Y426" s="2"/>
      <c r="Z426" s="2"/>
      <c r="AA426" s="1"/>
      <c r="AB426" s="1"/>
      <c r="AC426" s="1"/>
      <c r="AD426" s="2"/>
      <c r="AE426" s="2"/>
      <c r="AF426" s="1"/>
      <c r="AG426" s="1"/>
      <c r="AH426" s="1"/>
      <c r="AI426" s="2"/>
      <c r="AJ426" s="2"/>
      <c r="AK426" s="1"/>
      <c r="AL426" s="1"/>
      <c r="AM426" s="1"/>
      <c r="AN426" s="2"/>
      <c r="AO426" s="2"/>
      <c r="AP426" s="1"/>
      <c r="AQ426" s="1"/>
      <c r="AR426" s="1"/>
      <c r="AS426" s="2"/>
      <c r="AT426" s="2"/>
      <c r="AU426" s="1"/>
      <c r="AV426" s="1"/>
      <c r="AW426" s="1"/>
      <c r="AX426" s="2"/>
      <c r="AY426" s="2"/>
      <c r="AZ426" s="1"/>
      <c r="BA426" s="1"/>
      <c r="BB426" s="1"/>
      <c r="BC426" s="2"/>
      <c r="BD426" s="2"/>
      <c r="BE426" s="1"/>
      <c r="BF426" s="1"/>
      <c r="BG426" s="1"/>
      <c r="BH426" s="2"/>
      <c r="BI426" s="2"/>
      <c r="BJ426" s="1"/>
      <c r="BK426" s="1"/>
      <c r="BL426" s="1"/>
      <c r="BM426" s="2"/>
      <c r="BN426" s="2"/>
      <c r="BO426" s="1"/>
      <c r="BP426" s="1"/>
      <c r="BQ426" s="1"/>
      <c r="BR426" s="2"/>
      <c r="BS426" s="2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1"/>
      <c r="M427" s="1"/>
      <c r="N427" s="1"/>
      <c r="O427" s="2"/>
      <c r="P427" s="2"/>
      <c r="Q427" s="1"/>
      <c r="R427" s="1"/>
      <c r="S427" s="1"/>
      <c r="T427" s="2"/>
      <c r="U427" s="2"/>
      <c r="V427" s="1"/>
      <c r="W427" s="1"/>
      <c r="X427" s="1"/>
      <c r="Y427" s="2"/>
      <c r="Z427" s="2"/>
      <c r="AA427" s="1"/>
      <c r="AB427" s="1"/>
      <c r="AC427" s="1"/>
      <c r="AD427" s="2"/>
      <c r="AE427" s="2"/>
      <c r="AF427" s="1"/>
      <c r="AG427" s="1"/>
      <c r="AH427" s="1"/>
      <c r="AI427" s="2"/>
      <c r="AJ427" s="2"/>
      <c r="AK427" s="1"/>
      <c r="AL427" s="1"/>
      <c r="AM427" s="1"/>
      <c r="AN427" s="2"/>
      <c r="AO427" s="2"/>
      <c r="AP427" s="1"/>
      <c r="AQ427" s="1"/>
      <c r="AR427" s="1"/>
      <c r="AS427" s="2"/>
      <c r="AT427" s="2"/>
      <c r="AU427" s="1"/>
      <c r="AV427" s="1"/>
      <c r="AW427" s="1"/>
      <c r="AX427" s="2"/>
      <c r="AY427" s="2"/>
      <c r="AZ427" s="1"/>
      <c r="BA427" s="1"/>
      <c r="BB427" s="1"/>
      <c r="BC427" s="2"/>
      <c r="BD427" s="2"/>
      <c r="BE427" s="1"/>
      <c r="BF427" s="1"/>
      <c r="BG427" s="1"/>
      <c r="BH427" s="2"/>
      <c r="BI427" s="2"/>
      <c r="BJ427" s="1"/>
      <c r="BK427" s="1"/>
      <c r="BL427" s="1"/>
      <c r="BM427" s="2"/>
      <c r="BN427" s="2"/>
      <c r="BO427" s="1"/>
      <c r="BP427" s="1"/>
      <c r="BQ427" s="1"/>
      <c r="BR427" s="2"/>
      <c r="BS427" s="2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1"/>
      <c r="M428" s="1"/>
      <c r="N428" s="1"/>
      <c r="O428" s="2"/>
      <c r="P428" s="2"/>
      <c r="Q428" s="1"/>
      <c r="R428" s="1"/>
      <c r="S428" s="1"/>
      <c r="T428" s="2"/>
      <c r="U428" s="2"/>
      <c r="V428" s="1"/>
      <c r="W428" s="1"/>
      <c r="X428" s="1"/>
      <c r="Y428" s="2"/>
      <c r="Z428" s="2"/>
      <c r="AA428" s="1"/>
      <c r="AB428" s="1"/>
      <c r="AC428" s="1"/>
      <c r="AD428" s="2"/>
      <c r="AE428" s="2"/>
      <c r="AF428" s="1"/>
      <c r="AG428" s="1"/>
      <c r="AH428" s="1"/>
      <c r="AI428" s="2"/>
      <c r="AJ428" s="2"/>
      <c r="AK428" s="1"/>
      <c r="AL428" s="1"/>
      <c r="AM428" s="1"/>
      <c r="AN428" s="2"/>
      <c r="AO428" s="2"/>
      <c r="AP428" s="1"/>
      <c r="AQ428" s="1"/>
      <c r="AR428" s="1"/>
      <c r="AS428" s="2"/>
      <c r="AT428" s="2"/>
      <c r="AU428" s="1"/>
      <c r="AV428" s="1"/>
      <c r="AW428" s="1"/>
      <c r="AX428" s="2"/>
      <c r="AY428" s="2"/>
      <c r="AZ428" s="1"/>
      <c r="BA428" s="1"/>
      <c r="BB428" s="1"/>
      <c r="BC428" s="2"/>
      <c r="BD428" s="2"/>
      <c r="BE428" s="1"/>
      <c r="BF428" s="1"/>
      <c r="BG428" s="1"/>
      <c r="BH428" s="2"/>
      <c r="BI428" s="2"/>
      <c r="BJ428" s="1"/>
      <c r="BK428" s="1"/>
      <c r="BL428" s="1"/>
      <c r="BM428" s="2"/>
      <c r="BN428" s="2"/>
      <c r="BO428" s="1"/>
      <c r="BP428" s="1"/>
      <c r="BQ428" s="1"/>
      <c r="BR428" s="2"/>
      <c r="BS428" s="2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1"/>
      <c r="M429" s="1"/>
      <c r="N429" s="1"/>
      <c r="O429" s="2"/>
      <c r="P429" s="2"/>
      <c r="Q429" s="1"/>
      <c r="R429" s="1"/>
      <c r="S429" s="1"/>
      <c r="T429" s="2"/>
      <c r="U429" s="2"/>
      <c r="V429" s="1"/>
      <c r="W429" s="1"/>
      <c r="X429" s="1"/>
      <c r="Y429" s="2"/>
      <c r="Z429" s="2"/>
      <c r="AA429" s="1"/>
      <c r="AB429" s="1"/>
      <c r="AC429" s="1"/>
      <c r="AD429" s="2"/>
      <c r="AE429" s="2"/>
      <c r="AF429" s="1"/>
      <c r="AG429" s="1"/>
      <c r="AH429" s="1"/>
      <c r="AI429" s="2"/>
      <c r="AJ429" s="2"/>
      <c r="AK429" s="1"/>
      <c r="AL429" s="1"/>
      <c r="AM429" s="1"/>
      <c r="AN429" s="2"/>
      <c r="AO429" s="2"/>
      <c r="AP429" s="1"/>
      <c r="AQ429" s="1"/>
      <c r="AR429" s="1"/>
      <c r="AS429" s="2"/>
      <c r="AT429" s="2"/>
      <c r="AU429" s="1"/>
      <c r="AV429" s="1"/>
      <c r="AW429" s="1"/>
      <c r="AX429" s="2"/>
      <c r="AY429" s="2"/>
      <c r="AZ429" s="1"/>
      <c r="BA429" s="1"/>
      <c r="BB429" s="1"/>
      <c r="BC429" s="2"/>
      <c r="BD429" s="2"/>
      <c r="BE429" s="1"/>
      <c r="BF429" s="1"/>
      <c r="BG429" s="1"/>
      <c r="BH429" s="2"/>
      <c r="BI429" s="2"/>
      <c r="BJ429" s="1"/>
      <c r="BK429" s="1"/>
      <c r="BL429" s="1"/>
      <c r="BM429" s="2"/>
      <c r="BN429" s="2"/>
      <c r="BO429" s="1"/>
      <c r="BP429" s="1"/>
      <c r="BQ429" s="1"/>
      <c r="BR429" s="2"/>
      <c r="BS429" s="2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1"/>
      <c r="M430" s="1"/>
      <c r="N430" s="1"/>
      <c r="O430" s="2"/>
      <c r="P430" s="2"/>
      <c r="Q430" s="1"/>
      <c r="R430" s="1"/>
      <c r="S430" s="1"/>
      <c r="T430" s="2"/>
      <c r="U430" s="2"/>
      <c r="V430" s="1"/>
      <c r="W430" s="1"/>
      <c r="X430" s="1"/>
      <c r="Y430" s="2"/>
      <c r="Z430" s="2"/>
      <c r="AA430" s="1"/>
      <c r="AB430" s="1"/>
      <c r="AC430" s="1"/>
      <c r="AD430" s="2"/>
      <c r="AE430" s="2"/>
      <c r="AF430" s="1"/>
      <c r="AG430" s="1"/>
      <c r="AH430" s="1"/>
      <c r="AI430" s="2"/>
      <c r="AJ430" s="2"/>
      <c r="AK430" s="1"/>
      <c r="AL430" s="1"/>
      <c r="AM430" s="1"/>
      <c r="AN430" s="2"/>
      <c r="AO430" s="2"/>
      <c r="AP430" s="1"/>
      <c r="AQ430" s="1"/>
      <c r="AR430" s="1"/>
      <c r="AS430" s="2"/>
      <c r="AT430" s="2"/>
      <c r="AU430" s="1"/>
      <c r="AV430" s="1"/>
      <c r="AW430" s="1"/>
      <c r="AX430" s="2"/>
      <c r="AY430" s="2"/>
      <c r="AZ430" s="1"/>
      <c r="BA430" s="1"/>
      <c r="BB430" s="1"/>
      <c r="BC430" s="2"/>
      <c r="BD430" s="2"/>
      <c r="BE430" s="1"/>
      <c r="BF430" s="1"/>
      <c r="BG430" s="1"/>
      <c r="BH430" s="2"/>
      <c r="BI430" s="2"/>
      <c r="BJ430" s="1"/>
      <c r="BK430" s="1"/>
      <c r="BL430" s="1"/>
      <c r="BM430" s="2"/>
      <c r="BN430" s="2"/>
      <c r="BO430" s="1"/>
      <c r="BP430" s="1"/>
      <c r="BQ430" s="1"/>
      <c r="BR430" s="2"/>
      <c r="BS430" s="2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1"/>
      <c r="M431" s="1"/>
      <c r="N431" s="1"/>
      <c r="O431" s="2"/>
      <c r="P431" s="2"/>
      <c r="Q431" s="1"/>
      <c r="R431" s="1"/>
      <c r="S431" s="1"/>
      <c r="T431" s="2"/>
      <c r="U431" s="2"/>
      <c r="V431" s="1"/>
      <c r="W431" s="1"/>
      <c r="X431" s="1"/>
      <c r="Y431" s="2"/>
      <c r="Z431" s="2"/>
      <c r="AA431" s="1"/>
      <c r="AB431" s="1"/>
      <c r="AC431" s="1"/>
      <c r="AD431" s="2"/>
      <c r="AE431" s="2"/>
      <c r="AF431" s="1"/>
      <c r="AG431" s="1"/>
      <c r="AH431" s="1"/>
      <c r="AI431" s="2"/>
      <c r="AJ431" s="2"/>
      <c r="AK431" s="1"/>
      <c r="AL431" s="1"/>
      <c r="AM431" s="1"/>
      <c r="AN431" s="2"/>
      <c r="AO431" s="2"/>
      <c r="AP431" s="1"/>
      <c r="AQ431" s="1"/>
      <c r="AR431" s="1"/>
      <c r="AS431" s="2"/>
      <c r="AT431" s="2"/>
      <c r="AU431" s="1"/>
      <c r="AV431" s="1"/>
      <c r="AW431" s="1"/>
      <c r="AX431" s="2"/>
      <c r="AY431" s="2"/>
      <c r="AZ431" s="1"/>
      <c r="BA431" s="1"/>
      <c r="BB431" s="1"/>
      <c r="BC431" s="2"/>
      <c r="BD431" s="2"/>
      <c r="BE431" s="1"/>
      <c r="BF431" s="1"/>
      <c r="BG431" s="1"/>
      <c r="BH431" s="2"/>
      <c r="BI431" s="2"/>
      <c r="BJ431" s="1"/>
      <c r="BK431" s="1"/>
      <c r="BL431" s="1"/>
      <c r="BM431" s="2"/>
      <c r="BN431" s="2"/>
      <c r="BO431" s="1"/>
      <c r="BP431" s="1"/>
      <c r="BQ431" s="1"/>
      <c r="BR431" s="2"/>
      <c r="BS431" s="2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1"/>
      <c r="M432" s="1"/>
      <c r="N432" s="1"/>
      <c r="O432" s="2"/>
      <c r="P432" s="2"/>
      <c r="Q432" s="1"/>
      <c r="R432" s="1"/>
      <c r="S432" s="1"/>
      <c r="T432" s="2"/>
      <c r="U432" s="2"/>
      <c r="V432" s="1"/>
      <c r="W432" s="1"/>
      <c r="X432" s="1"/>
      <c r="Y432" s="2"/>
      <c r="Z432" s="2"/>
      <c r="AA432" s="1"/>
      <c r="AB432" s="1"/>
      <c r="AC432" s="1"/>
      <c r="AD432" s="2"/>
      <c r="AE432" s="2"/>
      <c r="AF432" s="1"/>
      <c r="AG432" s="1"/>
      <c r="AH432" s="1"/>
      <c r="AI432" s="2"/>
      <c r="AJ432" s="2"/>
      <c r="AK432" s="1"/>
      <c r="AL432" s="1"/>
      <c r="AM432" s="1"/>
      <c r="AN432" s="2"/>
      <c r="AO432" s="2"/>
      <c r="AP432" s="1"/>
      <c r="AQ432" s="1"/>
      <c r="AR432" s="1"/>
      <c r="AS432" s="2"/>
      <c r="AT432" s="2"/>
      <c r="AU432" s="1"/>
      <c r="AV432" s="1"/>
      <c r="AW432" s="1"/>
      <c r="AX432" s="2"/>
      <c r="AY432" s="2"/>
      <c r="AZ432" s="1"/>
      <c r="BA432" s="1"/>
      <c r="BB432" s="1"/>
      <c r="BC432" s="2"/>
      <c r="BD432" s="2"/>
      <c r="BE432" s="1"/>
      <c r="BF432" s="1"/>
      <c r="BG432" s="1"/>
      <c r="BH432" s="2"/>
      <c r="BI432" s="2"/>
      <c r="BJ432" s="1"/>
      <c r="BK432" s="1"/>
      <c r="BL432" s="1"/>
      <c r="BM432" s="2"/>
      <c r="BN432" s="2"/>
      <c r="BO432" s="1"/>
      <c r="BP432" s="1"/>
      <c r="BQ432" s="1"/>
      <c r="BR432" s="2"/>
      <c r="BS432" s="2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1"/>
      <c r="M433" s="1"/>
      <c r="N433" s="1"/>
      <c r="O433" s="2"/>
      <c r="P433" s="2"/>
      <c r="Q433" s="1"/>
      <c r="R433" s="1"/>
      <c r="S433" s="1"/>
      <c r="T433" s="2"/>
      <c r="U433" s="2"/>
      <c r="V433" s="1"/>
      <c r="W433" s="1"/>
      <c r="X433" s="1"/>
      <c r="Y433" s="2"/>
      <c r="Z433" s="2"/>
      <c r="AA433" s="1"/>
      <c r="AB433" s="1"/>
      <c r="AC433" s="1"/>
      <c r="AD433" s="2"/>
      <c r="AE433" s="2"/>
      <c r="AF433" s="1"/>
      <c r="AG433" s="1"/>
      <c r="AH433" s="1"/>
      <c r="AI433" s="2"/>
      <c r="AJ433" s="2"/>
      <c r="AK433" s="1"/>
      <c r="AL433" s="1"/>
      <c r="AM433" s="1"/>
      <c r="AN433" s="2"/>
      <c r="AO433" s="2"/>
      <c r="AP433" s="1"/>
      <c r="AQ433" s="1"/>
      <c r="AR433" s="1"/>
      <c r="AS433" s="2"/>
      <c r="AT433" s="2"/>
      <c r="AU433" s="1"/>
      <c r="AV433" s="1"/>
      <c r="AW433" s="1"/>
      <c r="AX433" s="2"/>
      <c r="AY433" s="2"/>
      <c r="AZ433" s="1"/>
      <c r="BA433" s="1"/>
      <c r="BB433" s="1"/>
      <c r="BC433" s="2"/>
      <c r="BD433" s="2"/>
      <c r="BE433" s="1"/>
      <c r="BF433" s="1"/>
      <c r="BG433" s="1"/>
      <c r="BH433" s="2"/>
      <c r="BI433" s="2"/>
      <c r="BJ433" s="1"/>
      <c r="BK433" s="1"/>
      <c r="BL433" s="1"/>
      <c r="BM433" s="2"/>
      <c r="BN433" s="2"/>
      <c r="BO433" s="1"/>
      <c r="BP433" s="1"/>
      <c r="BQ433" s="1"/>
      <c r="BR433" s="2"/>
      <c r="BS433" s="2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1"/>
      <c r="M434" s="1"/>
      <c r="N434" s="1"/>
      <c r="O434" s="2"/>
      <c r="P434" s="2"/>
      <c r="Q434" s="1"/>
      <c r="R434" s="1"/>
      <c r="S434" s="1"/>
      <c r="T434" s="2"/>
      <c r="U434" s="2"/>
      <c r="V434" s="1"/>
      <c r="W434" s="1"/>
      <c r="X434" s="1"/>
      <c r="Y434" s="2"/>
      <c r="Z434" s="2"/>
      <c r="AA434" s="1"/>
      <c r="AB434" s="1"/>
      <c r="AC434" s="1"/>
      <c r="AD434" s="2"/>
      <c r="AE434" s="2"/>
      <c r="AF434" s="1"/>
      <c r="AG434" s="1"/>
      <c r="AH434" s="1"/>
      <c r="AI434" s="2"/>
      <c r="AJ434" s="2"/>
      <c r="AK434" s="1"/>
      <c r="AL434" s="1"/>
      <c r="AM434" s="1"/>
      <c r="AN434" s="2"/>
      <c r="AO434" s="2"/>
      <c r="AP434" s="1"/>
      <c r="AQ434" s="1"/>
      <c r="AR434" s="1"/>
      <c r="AS434" s="2"/>
      <c r="AT434" s="2"/>
      <c r="AU434" s="1"/>
      <c r="AV434" s="1"/>
      <c r="AW434" s="1"/>
      <c r="AX434" s="2"/>
      <c r="AY434" s="2"/>
      <c r="AZ434" s="1"/>
      <c r="BA434" s="1"/>
      <c r="BB434" s="1"/>
      <c r="BC434" s="2"/>
      <c r="BD434" s="2"/>
      <c r="BE434" s="1"/>
      <c r="BF434" s="1"/>
      <c r="BG434" s="1"/>
      <c r="BH434" s="2"/>
      <c r="BI434" s="2"/>
      <c r="BJ434" s="1"/>
      <c r="BK434" s="1"/>
      <c r="BL434" s="1"/>
      <c r="BM434" s="2"/>
      <c r="BN434" s="2"/>
      <c r="BO434" s="1"/>
      <c r="BP434" s="1"/>
      <c r="BQ434" s="1"/>
      <c r="BR434" s="2"/>
      <c r="BS434" s="2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1"/>
      <c r="M435" s="1"/>
      <c r="N435" s="1"/>
      <c r="O435" s="2"/>
      <c r="P435" s="2"/>
      <c r="Q435" s="1"/>
      <c r="R435" s="1"/>
      <c r="S435" s="1"/>
      <c r="T435" s="2"/>
      <c r="U435" s="2"/>
      <c r="V435" s="1"/>
      <c r="W435" s="1"/>
      <c r="X435" s="1"/>
      <c r="Y435" s="2"/>
      <c r="Z435" s="2"/>
      <c r="AA435" s="1"/>
      <c r="AB435" s="1"/>
      <c r="AC435" s="1"/>
      <c r="AD435" s="2"/>
      <c r="AE435" s="2"/>
      <c r="AF435" s="1"/>
      <c r="AG435" s="1"/>
      <c r="AH435" s="1"/>
      <c r="AI435" s="2"/>
      <c r="AJ435" s="2"/>
      <c r="AK435" s="1"/>
      <c r="AL435" s="1"/>
      <c r="AM435" s="1"/>
      <c r="AN435" s="2"/>
      <c r="AO435" s="2"/>
      <c r="AP435" s="1"/>
      <c r="AQ435" s="1"/>
      <c r="AR435" s="1"/>
      <c r="AS435" s="2"/>
      <c r="AT435" s="2"/>
      <c r="AU435" s="1"/>
      <c r="AV435" s="1"/>
      <c r="AW435" s="1"/>
      <c r="AX435" s="2"/>
      <c r="AY435" s="2"/>
      <c r="AZ435" s="1"/>
      <c r="BA435" s="1"/>
      <c r="BB435" s="1"/>
      <c r="BC435" s="2"/>
      <c r="BD435" s="2"/>
      <c r="BE435" s="1"/>
      <c r="BF435" s="1"/>
      <c r="BG435" s="1"/>
      <c r="BH435" s="2"/>
      <c r="BI435" s="2"/>
      <c r="BJ435" s="1"/>
      <c r="BK435" s="1"/>
      <c r="BL435" s="1"/>
      <c r="BM435" s="2"/>
      <c r="BN435" s="2"/>
      <c r="BO435" s="1"/>
      <c r="BP435" s="1"/>
      <c r="BQ435" s="1"/>
      <c r="BR435" s="2"/>
      <c r="BS435" s="2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1"/>
      <c r="M436" s="1"/>
      <c r="N436" s="1"/>
      <c r="O436" s="2"/>
      <c r="P436" s="2"/>
      <c r="Q436" s="1"/>
      <c r="R436" s="1"/>
      <c r="S436" s="1"/>
      <c r="T436" s="2"/>
      <c r="U436" s="2"/>
      <c r="V436" s="1"/>
      <c r="W436" s="1"/>
      <c r="X436" s="1"/>
      <c r="Y436" s="2"/>
      <c r="Z436" s="2"/>
      <c r="AA436" s="1"/>
      <c r="AB436" s="1"/>
      <c r="AC436" s="1"/>
      <c r="AD436" s="2"/>
      <c r="AE436" s="2"/>
      <c r="AF436" s="1"/>
      <c r="AG436" s="1"/>
      <c r="AH436" s="1"/>
      <c r="AI436" s="2"/>
      <c r="AJ436" s="2"/>
      <c r="AK436" s="1"/>
      <c r="AL436" s="1"/>
      <c r="AM436" s="1"/>
      <c r="AN436" s="2"/>
      <c r="AO436" s="2"/>
      <c r="AP436" s="1"/>
      <c r="AQ436" s="1"/>
      <c r="AR436" s="1"/>
      <c r="AS436" s="2"/>
      <c r="AT436" s="2"/>
      <c r="AU436" s="1"/>
      <c r="AV436" s="1"/>
      <c r="AW436" s="1"/>
      <c r="AX436" s="2"/>
      <c r="AY436" s="2"/>
      <c r="AZ436" s="1"/>
      <c r="BA436" s="1"/>
      <c r="BB436" s="1"/>
      <c r="BC436" s="2"/>
      <c r="BD436" s="2"/>
      <c r="BE436" s="1"/>
      <c r="BF436" s="1"/>
      <c r="BG436" s="1"/>
      <c r="BH436" s="2"/>
      <c r="BI436" s="2"/>
      <c r="BJ436" s="1"/>
      <c r="BK436" s="1"/>
      <c r="BL436" s="1"/>
      <c r="BM436" s="2"/>
      <c r="BN436" s="2"/>
      <c r="BO436" s="1"/>
      <c r="BP436" s="1"/>
      <c r="BQ436" s="1"/>
      <c r="BR436" s="2"/>
      <c r="BS436" s="2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1"/>
      <c r="M437" s="1"/>
      <c r="N437" s="1"/>
      <c r="O437" s="2"/>
      <c r="P437" s="2"/>
      <c r="Q437" s="1"/>
      <c r="R437" s="1"/>
      <c r="S437" s="1"/>
      <c r="T437" s="2"/>
      <c r="U437" s="2"/>
      <c r="V437" s="1"/>
      <c r="W437" s="1"/>
      <c r="X437" s="1"/>
      <c r="Y437" s="2"/>
      <c r="Z437" s="2"/>
      <c r="AA437" s="1"/>
      <c r="AB437" s="1"/>
      <c r="AC437" s="1"/>
      <c r="AD437" s="2"/>
      <c r="AE437" s="2"/>
      <c r="AF437" s="1"/>
      <c r="AG437" s="1"/>
      <c r="AH437" s="1"/>
      <c r="AI437" s="2"/>
      <c r="AJ437" s="2"/>
      <c r="AK437" s="1"/>
      <c r="AL437" s="1"/>
      <c r="AM437" s="1"/>
      <c r="AN437" s="2"/>
      <c r="AO437" s="2"/>
      <c r="AP437" s="1"/>
      <c r="AQ437" s="1"/>
      <c r="AR437" s="1"/>
      <c r="AS437" s="2"/>
      <c r="AT437" s="2"/>
      <c r="AU437" s="1"/>
      <c r="AV437" s="1"/>
      <c r="AW437" s="1"/>
      <c r="AX437" s="2"/>
      <c r="AY437" s="2"/>
      <c r="AZ437" s="1"/>
      <c r="BA437" s="1"/>
      <c r="BB437" s="1"/>
      <c r="BC437" s="2"/>
      <c r="BD437" s="2"/>
      <c r="BE437" s="1"/>
      <c r="BF437" s="1"/>
      <c r="BG437" s="1"/>
      <c r="BH437" s="2"/>
      <c r="BI437" s="2"/>
      <c r="BJ437" s="1"/>
      <c r="BK437" s="1"/>
      <c r="BL437" s="1"/>
      <c r="BM437" s="2"/>
      <c r="BN437" s="2"/>
      <c r="BO437" s="1"/>
      <c r="BP437" s="1"/>
      <c r="BQ437" s="1"/>
      <c r="BR437" s="2"/>
      <c r="BS437" s="2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1"/>
      <c r="M438" s="1"/>
      <c r="N438" s="1"/>
      <c r="O438" s="2"/>
      <c r="P438" s="2"/>
      <c r="Q438" s="1"/>
      <c r="R438" s="1"/>
      <c r="S438" s="1"/>
      <c r="T438" s="2"/>
      <c r="U438" s="2"/>
      <c r="V438" s="1"/>
      <c r="W438" s="1"/>
      <c r="X438" s="1"/>
      <c r="Y438" s="2"/>
      <c r="Z438" s="2"/>
      <c r="AA438" s="1"/>
      <c r="AB438" s="1"/>
      <c r="AC438" s="1"/>
      <c r="AD438" s="2"/>
      <c r="AE438" s="2"/>
      <c r="AF438" s="1"/>
      <c r="AG438" s="1"/>
      <c r="AH438" s="1"/>
      <c r="AI438" s="2"/>
      <c r="AJ438" s="2"/>
      <c r="AK438" s="1"/>
      <c r="AL438" s="1"/>
      <c r="AM438" s="1"/>
      <c r="AN438" s="2"/>
      <c r="AO438" s="2"/>
      <c r="AP438" s="1"/>
      <c r="AQ438" s="1"/>
      <c r="AR438" s="1"/>
      <c r="AS438" s="2"/>
      <c r="AT438" s="2"/>
      <c r="AU438" s="1"/>
      <c r="AV438" s="1"/>
      <c r="AW438" s="1"/>
      <c r="AX438" s="2"/>
      <c r="AY438" s="2"/>
      <c r="AZ438" s="1"/>
      <c r="BA438" s="1"/>
      <c r="BB438" s="1"/>
      <c r="BC438" s="2"/>
      <c r="BD438" s="2"/>
      <c r="BE438" s="1"/>
      <c r="BF438" s="1"/>
      <c r="BG438" s="1"/>
      <c r="BH438" s="2"/>
      <c r="BI438" s="2"/>
      <c r="BJ438" s="1"/>
      <c r="BK438" s="1"/>
      <c r="BL438" s="1"/>
      <c r="BM438" s="2"/>
      <c r="BN438" s="2"/>
      <c r="BO438" s="1"/>
      <c r="BP438" s="1"/>
      <c r="BQ438" s="1"/>
      <c r="BR438" s="2"/>
      <c r="BS438" s="2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1"/>
      <c r="M439" s="1"/>
      <c r="N439" s="1"/>
      <c r="O439" s="2"/>
      <c r="P439" s="2"/>
      <c r="Q439" s="1"/>
      <c r="R439" s="1"/>
      <c r="S439" s="1"/>
      <c r="T439" s="2"/>
      <c r="U439" s="2"/>
      <c r="V439" s="1"/>
      <c r="W439" s="1"/>
      <c r="X439" s="1"/>
      <c r="Y439" s="2"/>
      <c r="Z439" s="2"/>
      <c r="AA439" s="1"/>
      <c r="AB439" s="1"/>
      <c r="AC439" s="1"/>
      <c r="AD439" s="2"/>
      <c r="AE439" s="2"/>
      <c r="AF439" s="1"/>
      <c r="AG439" s="1"/>
      <c r="AH439" s="1"/>
      <c r="AI439" s="2"/>
      <c r="AJ439" s="2"/>
      <c r="AK439" s="1"/>
      <c r="AL439" s="1"/>
      <c r="AM439" s="1"/>
      <c r="AN439" s="2"/>
      <c r="AO439" s="2"/>
      <c r="AP439" s="1"/>
      <c r="AQ439" s="1"/>
      <c r="AR439" s="1"/>
      <c r="AS439" s="2"/>
      <c r="AT439" s="2"/>
      <c r="AU439" s="1"/>
      <c r="AV439" s="1"/>
      <c r="AW439" s="1"/>
      <c r="AX439" s="2"/>
      <c r="AY439" s="2"/>
      <c r="AZ439" s="1"/>
      <c r="BA439" s="1"/>
      <c r="BB439" s="1"/>
      <c r="BC439" s="2"/>
      <c r="BD439" s="2"/>
      <c r="BE439" s="1"/>
      <c r="BF439" s="1"/>
      <c r="BG439" s="1"/>
      <c r="BH439" s="2"/>
      <c r="BI439" s="2"/>
      <c r="BJ439" s="1"/>
      <c r="BK439" s="1"/>
      <c r="BL439" s="1"/>
      <c r="BM439" s="2"/>
      <c r="BN439" s="2"/>
      <c r="BO439" s="1"/>
      <c r="BP439" s="1"/>
      <c r="BQ439" s="1"/>
      <c r="BR439" s="2"/>
      <c r="BS439" s="2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1"/>
      <c r="M440" s="1"/>
      <c r="N440" s="1"/>
      <c r="O440" s="2"/>
      <c r="P440" s="2"/>
      <c r="Q440" s="1"/>
      <c r="R440" s="1"/>
      <c r="S440" s="1"/>
      <c r="T440" s="2"/>
      <c r="U440" s="2"/>
      <c r="V440" s="1"/>
      <c r="W440" s="1"/>
      <c r="X440" s="1"/>
      <c r="Y440" s="2"/>
      <c r="Z440" s="2"/>
      <c r="AA440" s="1"/>
      <c r="AB440" s="1"/>
      <c r="AC440" s="1"/>
      <c r="AD440" s="2"/>
      <c r="AE440" s="2"/>
      <c r="AF440" s="1"/>
      <c r="AG440" s="1"/>
      <c r="AH440" s="1"/>
      <c r="AI440" s="2"/>
      <c r="AJ440" s="2"/>
      <c r="AK440" s="1"/>
      <c r="AL440" s="1"/>
      <c r="AM440" s="1"/>
      <c r="AN440" s="2"/>
      <c r="AO440" s="2"/>
      <c r="AP440" s="1"/>
      <c r="AQ440" s="1"/>
      <c r="AR440" s="1"/>
      <c r="AS440" s="2"/>
      <c r="AT440" s="2"/>
      <c r="AU440" s="1"/>
      <c r="AV440" s="1"/>
      <c r="AW440" s="1"/>
      <c r="AX440" s="2"/>
      <c r="AY440" s="2"/>
      <c r="AZ440" s="1"/>
      <c r="BA440" s="1"/>
      <c r="BB440" s="1"/>
      <c r="BC440" s="2"/>
      <c r="BD440" s="2"/>
      <c r="BE440" s="1"/>
      <c r="BF440" s="1"/>
      <c r="BG440" s="1"/>
      <c r="BH440" s="2"/>
      <c r="BI440" s="2"/>
      <c r="BJ440" s="1"/>
      <c r="BK440" s="1"/>
      <c r="BL440" s="1"/>
      <c r="BM440" s="2"/>
      <c r="BN440" s="2"/>
      <c r="BO440" s="1"/>
      <c r="BP440" s="1"/>
      <c r="BQ440" s="1"/>
      <c r="BR440" s="2"/>
      <c r="BS440" s="2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1"/>
      <c r="M441" s="1"/>
      <c r="N441" s="1"/>
      <c r="O441" s="2"/>
      <c r="P441" s="2"/>
      <c r="Q441" s="1"/>
      <c r="R441" s="1"/>
      <c r="S441" s="1"/>
      <c r="T441" s="2"/>
      <c r="U441" s="2"/>
      <c r="V441" s="1"/>
      <c r="W441" s="1"/>
      <c r="X441" s="1"/>
      <c r="Y441" s="2"/>
      <c r="Z441" s="2"/>
      <c r="AA441" s="1"/>
      <c r="AB441" s="1"/>
      <c r="AC441" s="1"/>
      <c r="AD441" s="2"/>
      <c r="AE441" s="2"/>
      <c r="AF441" s="1"/>
      <c r="AG441" s="1"/>
      <c r="AH441" s="1"/>
      <c r="AI441" s="2"/>
      <c r="AJ441" s="2"/>
      <c r="AK441" s="1"/>
      <c r="AL441" s="1"/>
      <c r="AM441" s="1"/>
      <c r="AN441" s="2"/>
      <c r="AO441" s="2"/>
      <c r="AP441" s="1"/>
      <c r="AQ441" s="1"/>
      <c r="AR441" s="1"/>
      <c r="AS441" s="2"/>
      <c r="AT441" s="2"/>
      <c r="AU441" s="1"/>
      <c r="AV441" s="1"/>
      <c r="AW441" s="1"/>
      <c r="AX441" s="2"/>
      <c r="AY441" s="2"/>
      <c r="AZ441" s="1"/>
      <c r="BA441" s="1"/>
      <c r="BB441" s="1"/>
      <c r="BC441" s="2"/>
      <c r="BD441" s="2"/>
      <c r="BE441" s="1"/>
      <c r="BF441" s="1"/>
      <c r="BG441" s="1"/>
      <c r="BH441" s="2"/>
      <c r="BI441" s="2"/>
      <c r="BJ441" s="1"/>
      <c r="BK441" s="1"/>
      <c r="BL441" s="1"/>
      <c r="BM441" s="2"/>
      <c r="BN441" s="2"/>
      <c r="BO441" s="1"/>
      <c r="BP441" s="1"/>
      <c r="BQ441" s="1"/>
      <c r="BR441" s="2"/>
      <c r="BS441" s="2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1"/>
      <c r="M442" s="1"/>
      <c r="N442" s="1"/>
      <c r="O442" s="2"/>
      <c r="P442" s="2"/>
      <c r="Q442" s="1"/>
      <c r="R442" s="1"/>
      <c r="S442" s="1"/>
      <c r="T442" s="2"/>
      <c r="U442" s="2"/>
      <c r="V442" s="1"/>
      <c r="W442" s="1"/>
      <c r="X442" s="1"/>
      <c r="Y442" s="2"/>
      <c r="Z442" s="2"/>
      <c r="AA442" s="1"/>
      <c r="AB442" s="1"/>
      <c r="AC442" s="1"/>
      <c r="AD442" s="2"/>
      <c r="AE442" s="2"/>
      <c r="AF442" s="1"/>
      <c r="AG442" s="1"/>
      <c r="AH442" s="1"/>
      <c r="AI442" s="2"/>
      <c r="AJ442" s="2"/>
      <c r="AK442" s="1"/>
      <c r="AL442" s="1"/>
      <c r="AM442" s="1"/>
      <c r="AN442" s="2"/>
      <c r="AO442" s="2"/>
      <c r="AP442" s="1"/>
      <c r="AQ442" s="1"/>
      <c r="AR442" s="1"/>
      <c r="AS442" s="2"/>
      <c r="AT442" s="2"/>
      <c r="AU442" s="1"/>
      <c r="AV442" s="1"/>
      <c r="AW442" s="1"/>
      <c r="AX442" s="2"/>
      <c r="AY442" s="2"/>
      <c r="AZ442" s="1"/>
      <c r="BA442" s="1"/>
      <c r="BB442" s="1"/>
      <c r="BC442" s="2"/>
      <c r="BD442" s="2"/>
      <c r="BE442" s="1"/>
      <c r="BF442" s="1"/>
      <c r="BG442" s="1"/>
      <c r="BH442" s="2"/>
      <c r="BI442" s="2"/>
      <c r="BJ442" s="1"/>
      <c r="BK442" s="1"/>
      <c r="BL442" s="1"/>
      <c r="BM442" s="2"/>
      <c r="BN442" s="2"/>
      <c r="BO442" s="1"/>
      <c r="BP442" s="1"/>
      <c r="BQ442" s="1"/>
      <c r="BR442" s="2"/>
      <c r="BS442" s="2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1"/>
      <c r="M443" s="1"/>
      <c r="N443" s="1"/>
      <c r="O443" s="2"/>
      <c r="P443" s="2"/>
      <c r="Q443" s="1"/>
      <c r="R443" s="1"/>
      <c r="S443" s="1"/>
      <c r="T443" s="2"/>
      <c r="U443" s="2"/>
      <c r="V443" s="1"/>
      <c r="W443" s="1"/>
      <c r="X443" s="1"/>
      <c r="Y443" s="2"/>
      <c r="Z443" s="2"/>
      <c r="AA443" s="1"/>
      <c r="AB443" s="1"/>
      <c r="AC443" s="1"/>
      <c r="AD443" s="2"/>
      <c r="AE443" s="2"/>
      <c r="AF443" s="1"/>
      <c r="AG443" s="1"/>
      <c r="AH443" s="1"/>
      <c r="AI443" s="2"/>
      <c r="AJ443" s="2"/>
      <c r="AK443" s="1"/>
      <c r="AL443" s="1"/>
      <c r="AM443" s="1"/>
      <c r="AN443" s="2"/>
      <c r="AO443" s="2"/>
      <c r="AP443" s="1"/>
      <c r="AQ443" s="1"/>
      <c r="AR443" s="1"/>
      <c r="AS443" s="2"/>
      <c r="AT443" s="2"/>
      <c r="AU443" s="1"/>
      <c r="AV443" s="1"/>
      <c r="AW443" s="1"/>
      <c r="AX443" s="2"/>
      <c r="AY443" s="2"/>
      <c r="AZ443" s="1"/>
      <c r="BA443" s="1"/>
      <c r="BB443" s="1"/>
      <c r="BC443" s="2"/>
      <c r="BD443" s="2"/>
      <c r="BE443" s="1"/>
      <c r="BF443" s="1"/>
      <c r="BG443" s="1"/>
      <c r="BH443" s="2"/>
      <c r="BI443" s="2"/>
      <c r="BJ443" s="1"/>
      <c r="BK443" s="1"/>
      <c r="BL443" s="1"/>
      <c r="BM443" s="2"/>
      <c r="BN443" s="2"/>
      <c r="BO443" s="1"/>
      <c r="BP443" s="1"/>
      <c r="BQ443" s="1"/>
      <c r="BR443" s="2"/>
      <c r="BS443" s="2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1"/>
      <c r="M444" s="1"/>
      <c r="N444" s="1"/>
      <c r="O444" s="2"/>
      <c r="P444" s="2"/>
      <c r="Q444" s="1"/>
      <c r="R444" s="1"/>
      <c r="S444" s="1"/>
      <c r="T444" s="2"/>
      <c r="U444" s="2"/>
      <c r="V444" s="1"/>
      <c r="W444" s="1"/>
      <c r="X444" s="1"/>
      <c r="Y444" s="2"/>
      <c r="Z444" s="2"/>
      <c r="AA444" s="1"/>
      <c r="AB444" s="1"/>
      <c r="AC444" s="1"/>
      <c r="AD444" s="2"/>
      <c r="AE444" s="2"/>
      <c r="AF444" s="1"/>
      <c r="AG444" s="1"/>
      <c r="AH444" s="1"/>
      <c r="AI444" s="2"/>
      <c r="AJ444" s="2"/>
      <c r="AK444" s="1"/>
      <c r="AL444" s="1"/>
      <c r="AM444" s="1"/>
      <c r="AN444" s="2"/>
      <c r="AO444" s="2"/>
      <c r="AP444" s="1"/>
      <c r="AQ444" s="1"/>
      <c r="AR444" s="1"/>
      <c r="AS444" s="2"/>
      <c r="AT444" s="2"/>
      <c r="AU444" s="1"/>
      <c r="AV444" s="1"/>
      <c r="AW444" s="1"/>
      <c r="AX444" s="2"/>
      <c r="AY444" s="2"/>
      <c r="AZ444" s="1"/>
      <c r="BA444" s="1"/>
      <c r="BB444" s="1"/>
      <c r="BC444" s="2"/>
      <c r="BD444" s="2"/>
      <c r="BE444" s="1"/>
      <c r="BF444" s="1"/>
      <c r="BG444" s="1"/>
      <c r="BH444" s="2"/>
      <c r="BI444" s="2"/>
      <c r="BJ444" s="1"/>
      <c r="BK444" s="1"/>
      <c r="BL444" s="1"/>
      <c r="BM444" s="2"/>
      <c r="BN444" s="2"/>
      <c r="BO444" s="1"/>
      <c r="BP444" s="1"/>
      <c r="BQ444" s="1"/>
      <c r="BR444" s="2"/>
      <c r="BS444" s="2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1"/>
      <c r="M445" s="1"/>
      <c r="N445" s="1"/>
      <c r="O445" s="2"/>
      <c r="P445" s="2"/>
      <c r="Q445" s="1"/>
      <c r="R445" s="1"/>
      <c r="S445" s="1"/>
      <c r="T445" s="2"/>
      <c r="U445" s="2"/>
      <c r="V445" s="1"/>
      <c r="W445" s="1"/>
      <c r="X445" s="1"/>
      <c r="Y445" s="2"/>
      <c r="Z445" s="2"/>
      <c r="AA445" s="1"/>
      <c r="AB445" s="1"/>
      <c r="AC445" s="1"/>
      <c r="AD445" s="2"/>
      <c r="AE445" s="2"/>
      <c r="AF445" s="1"/>
      <c r="AG445" s="1"/>
      <c r="AH445" s="1"/>
      <c r="AI445" s="2"/>
      <c r="AJ445" s="2"/>
      <c r="AK445" s="1"/>
      <c r="AL445" s="1"/>
      <c r="AM445" s="1"/>
      <c r="AN445" s="2"/>
      <c r="AO445" s="2"/>
      <c r="AP445" s="1"/>
      <c r="AQ445" s="1"/>
      <c r="AR445" s="1"/>
      <c r="AS445" s="2"/>
      <c r="AT445" s="2"/>
      <c r="AU445" s="1"/>
      <c r="AV445" s="1"/>
      <c r="AW445" s="1"/>
      <c r="AX445" s="2"/>
      <c r="AY445" s="2"/>
      <c r="AZ445" s="1"/>
      <c r="BA445" s="1"/>
      <c r="BB445" s="1"/>
      <c r="BC445" s="2"/>
      <c r="BD445" s="2"/>
      <c r="BE445" s="1"/>
      <c r="BF445" s="1"/>
      <c r="BG445" s="1"/>
      <c r="BH445" s="2"/>
      <c r="BI445" s="2"/>
      <c r="BJ445" s="1"/>
      <c r="BK445" s="1"/>
      <c r="BL445" s="1"/>
      <c r="BM445" s="2"/>
      <c r="BN445" s="2"/>
      <c r="BO445" s="1"/>
      <c r="BP445" s="1"/>
      <c r="BQ445" s="1"/>
      <c r="BR445" s="2"/>
      <c r="BS445" s="2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1"/>
      <c r="M446" s="1"/>
      <c r="N446" s="1"/>
      <c r="O446" s="2"/>
      <c r="P446" s="2"/>
      <c r="Q446" s="1"/>
      <c r="R446" s="1"/>
      <c r="S446" s="1"/>
      <c r="T446" s="2"/>
      <c r="U446" s="2"/>
      <c r="V446" s="1"/>
      <c r="W446" s="1"/>
      <c r="X446" s="1"/>
      <c r="Y446" s="2"/>
      <c r="Z446" s="2"/>
      <c r="AA446" s="1"/>
      <c r="AB446" s="1"/>
      <c r="AC446" s="1"/>
      <c r="AD446" s="2"/>
      <c r="AE446" s="2"/>
      <c r="AF446" s="1"/>
      <c r="AG446" s="1"/>
      <c r="AH446" s="1"/>
      <c r="AI446" s="2"/>
      <c r="AJ446" s="2"/>
      <c r="AK446" s="1"/>
      <c r="AL446" s="1"/>
      <c r="AM446" s="1"/>
      <c r="AN446" s="2"/>
      <c r="AO446" s="2"/>
      <c r="AP446" s="1"/>
      <c r="AQ446" s="1"/>
      <c r="AR446" s="1"/>
      <c r="AS446" s="2"/>
      <c r="AT446" s="2"/>
      <c r="AU446" s="1"/>
      <c r="AV446" s="1"/>
      <c r="AW446" s="1"/>
      <c r="AX446" s="2"/>
      <c r="AY446" s="2"/>
      <c r="AZ446" s="1"/>
      <c r="BA446" s="1"/>
      <c r="BB446" s="1"/>
      <c r="BC446" s="2"/>
      <c r="BD446" s="2"/>
      <c r="BE446" s="1"/>
      <c r="BF446" s="1"/>
      <c r="BG446" s="1"/>
      <c r="BH446" s="2"/>
      <c r="BI446" s="2"/>
      <c r="BJ446" s="1"/>
      <c r="BK446" s="1"/>
      <c r="BL446" s="1"/>
      <c r="BM446" s="2"/>
      <c r="BN446" s="2"/>
      <c r="BO446" s="1"/>
      <c r="BP446" s="1"/>
      <c r="BQ446" s="1"/>
      <c r="BR446" s="2"/>
      <c r="BS446" s="2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1"/>
      <c r="M447" s="1"/>
      <c r="N447" s="1"/>
      <c r="O447" s="2"/>
      <c r="P447" s="2"/>
      <c r="Q447" s="1"/>
      <c r="R447" s="1"/>
      <c r="S447" s="1"/>
      <c r="T447" s="2"/>
      <c r="U447" s="2"/>
      <c r="V447" s="1"/>
      <c r="W447" s="1"/>
      <c r="X447" s="1"/>
      <c r="Y447" s="2"/>
      <c r="Z447" s="2"/>
      <c r="AA447" s="1"/>
      <c r="AB447" s="1"/>
      <c r="AC447" s="1"/>
      <c r="AD447" s="2"/>
      <c r="AE447" s="2"/>
      <c r="AF447" s="1"/>
      <c r="AG447" s="1"/>
      <c r="AH447" s="1"/>
      <c r="AI447" s="2"/>
      <c r="AJ447" s="2"/>
      <c r="AK447" s="1"/>
      <c r="AL447" s="1"/>
      <c r="AM447" s="1"/>
      <c r="AN447" s="2"/>
      <c r="AO447" s="2"/>
      <c r="AP447" s="1"/>
      <c r="AQ447" s="1"/>
      <c r="AR447" s="1"/>
      <c r="AS447" s="2"/>
      <c r="AT447" s="2"/>
      <c r="AU447" s="1"/>
      <c r="AV447" s="1"/>
      <c r="AW447" s="1"/>
      <c r="AX447" s="2"/>
      <c r="AY447" s="2"/>
      <c r="AZ447" s="1"/>
      <c r="BA447" s="1"/>
      <c r="BB447" s="1"/>
      <c r="BC447" s="2"/>
      <c r="BD447" s="2"/>
      <c r="BE447" s="1"/>
      <c r="BF447" s="1"/>
      <c r="BG447" s="1"/>
      <c r="BH447" s="2"/>
      <c r="BI447" s="2"/>
      <c r="BJ447" s="1"/>
      <c r="BK447" s="1"/>
      <c r="BL447" s="1"/>
      <c r="BM447" s="2"/>
      <c r="BN447" s="2"/>
      <c r="BO447" s="1"/>
      <c r="BP447" s="1"/>
      <c r="BQ447" s="1"/>
      <c r="BR447" s="2"/>
      <c r="BS447" s="2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1"/>
      <c r="M448" s="1"/>
      <c r="N448" s="1"/>
      <c r="O448" s="2"/>
      <c r="P448" s="2"/>
      <c r="Q448" s="1"/>
      <c r="R448" s="1"/>
      <c r="S448" s="1"/>
      <c r="T448" s="2"/>
      <c r="U448" s="2"/>
      <c r="V448" s="1"/>
      <c r="W448" s="1"/>
      <c r="X448" s="1"/>
      <c r="Y448" s="2"/>
      <c r="Z448" s="2"/>
      <c r="AA448" s="1"/>
      <c r="AB448" s="1"/>
      <c r="AC448" s="1"/>
      <c r="AD448" s="2"/>
      <c r="AE448" s="2"/>
      <c r="AF448" s="1"/>
      <c r="AG448" s="1"/>
      <c r="AH448" s="1"/>
      <c r="AI448" s="2"/>
      <c r="AJ448" s="2"/>
      <c r="AK448" s="1"/>
      <c r="AL448" s="1"/>
      <c r="AM448" s="1"/>
      <c r="AN448" s="2"/>
      <c r="AO448" s="2"/>
      <c r="AP448" s="1"/>
      <c r="AQ448" s="1"/>
      <c r="AR448" s="1"/>
      <c r="AS448" s="2"/>
      <c r="AT448" s="2"/>
      <c r="AU448" s="1"/>
      <c r="AV448" s="1"/>
      <c r="AW448" s="1"/>
      <c r="AX448" s="2"/>
      <c r="AY448" s="2"/>
      <c r="AZ448" s="1"/>
      <c r="BA448" s="1"/>
      <c r="BB448" s="1"/>
      <c r="BC448" s="2"/>
      <c r="BD448" s="2"/>
      <c r="BE448" s="1"/>
      <c r="BF448" s="1"/>
      <c r="BG448" s="1"/>
      <c r="BH448" s="2"/>
      <c r="BI448" s="2"/>
      <c r="BJ448" s="1"/>
      <c r="BK448" s="1"/>
      <c r="BL448" s="1"/>
      <c r="BM448" s="2"/>
      <c r="BN448" s="2"/>
      <c r="BO448" s="1"/>
      <c r="BP448" s="1"/>
      <c r="BQ448" s="1"/>
      <c r="BR448" s="2"/>
      <c r="BS448" s="2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1"/>
      <c r="M449" s="1"/>
      <c r="N449" s="1"/>
      <c r="O449" s="2"/>
      <c r="P449" s="2"/>
      <c r="Q449" s="1"/>
      <c r="R449" s="1"/>
      <c r="S449" s="1"/>
      <c r="T449" s="2"/>
      <c r="U449" s="2"/>
      <c r="V449" s="1"/>
      <c r="W449" s="1"/>
      <c r="X449" s="1"/>
      <c r="Y449" s="2"/>
      <c r="Z449" s="2"/>
      <c r="AA449" s="1"/>
      <c r="AB449" s="1"/>
      <c r="AC449" s="1"/>
      <c r="AD449" s="2"/>
      <c r="AE449" s="2"/>
      <c r="AF449" s="1"/>
      <c r="AG449" s="1"/>
      <c r="AH449" s="1"/>
      <c r="AI449" s="2"/>
      <c r="AJ449" s="2"/>
      <c r="AK449" s="1"/>
      <c r="AL449" s="1"/>
      <c r="AM449" s="1"/>
      <c r="AN449" s="2"/>
      <c r="AO449" s="2"/>
      <c r="AP449" s="1"/>
      <c r="AQ449" s="1"/>
      <c r="AR449" s="1"/>
      <c r="AS449" s="2"/>
      <c r="AT449" s="2"/>
      <c r="AU449" s="1"/>
      <c r="AV449" s="1"/>
      <c r="AW449" s="1"/>
      <c r="AX449" s="2"/>
      <c r="AY449" s="2"/>
      <c r="AZ449" s="1"/>
      <c r="BA449" s="1"/>
      <c r="BB449" s="1"/>
      <c r="BC449" s="2"/>
      <c r="BD449" s="2"/>
      <c r="BE449" s="1"/>
      <c r="BF449" s="1"/>
      <c r="BG449" s="1"/>
      <c r="BH449" s="2"/>
      <c r="BI449" s="2"/>
      <c r="BJ449" s="1"/>
      <c r="BK449" s="1"/>
      <c r="BL449" s="1"/>
      <c r="BM449" s="2"/>
      <c r="BN449" s="2"/>
      <c r="BO449" s="1"/>
      <c r="BP449" s="1"/>
      <c r="BQ449" s="1"/>
      <c r="BR449" s="2"/>
      <c r="BS449" s="2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1"/>
      <c r="M450" s="1"/>
      <c r="N450" s="1"/>
      <c r="O450" s="2"/>
      <c r="P450" s="2"/>
      <c r="Q450" s="1"/>
      <c r="R450" s="1"/>
      <c r="S450" s="1"/>
      <c r="T450" s="2"/>
      <c r="U450" s="2"/>
      <c r="V450" s="1"/>
      <c r="W450" s="1"/>
      <c r="X450" s="1"/>
      <c r="Y450" s="2"/>
      <c r="Z450" s="2"/>
      <c r="AA450" s="1"/>
      <c r="AB450" s="1"/>
      <c r="AC450" s="1"/>
      <c r="AD450" s="2"/>
      <c r="AE450" s="2"/>
      <c r="AF450" s="1"/>
      <c r="AG450" s="1"/>
      <c r="AH450" s="1"/>
      <c r="AI450" s="2"/>
      <c r="AJ450" s="2"/>
      <c r="AK450" s="1"/>
      <c r="AL450" s="1"/>
      <c r="AM450" s="1"/>
      <c r="AN450" s="2"/>
      <c r="AO450" s="2"/>
      <c r="AP450" s="1"/>
      <c r="AQ450" s="1"/>
      <c r="AR450" s="1"/>
      <c r="AS450" s="2"/>
      <c r="AT450" s="2"/>
      <c r="AU450" s="1"/>
      <c r="AV450" s="1"/>
      <c r="AW450" s="1"/>
      <c r="AX450" s="2"/>
      <c r="AY450" s="2"/>
      <c r="AZ450" s="1"/>
      <c r="BA450" s="1"/>
      <c r="BB450" s="1"/>
      <c r="BC450" s="2"/>
      <c r="BD450" s="2"/>
      <c r="BE450" s="1"/>
      <c r="BF450" s="1"/>
      <c r="BG450" s="1"/>
      <c r="BH450" s="2"/>
      <c r="BI450" s="2"/>
      <c r="BJ450" s="1"/>
      <c r="BK450" s="1"/>
      <c r="BL450" s="1"/>
      <c r="BM450" s="2"/>
      <c r="BN450" s="2"/>
      <c r="BO450" s="1"/>
      <c r="BP450" s="1"/>
      <c r="BQ450" s="1"/>
      <c r="BR450" s="2"/>
      <c r="BS450" s="2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1"/>
      <c r="M451" s="1"/>
      <c r="N451" s="1"/>
      <c r="O451" s="2"/>
      <c r="P451" s="2"/>
      <c r="Q451" s="1"/>
      <c r="R451" s="1"/>
      <c r="S451" s="1"/>
      <c r="T451" s="2"/>
      <c r="U451" s="2"/>
      <c r="V451" s="1"/>
      <c r="W451" s="1"/>
      <c r="X451" s="1"/>
      <c r="Y451" s="2"/>
      <c r="Z451" s="2"/>
      <c r="AA451" s="1"/>
      <c r="AB451" s="1"/>
      <c r="AC451" s="1"/>
      <c r="AD451" s="2"/>
      <c r="AE451" s="2"/>
      <c r="AF451" s="1"/>
      <c r="AG451" s="1"/>
      <c r="AH451" s="1"/>
      <c r="AI451" s="2"/>
      <c r="AJ451" s="2"/>
      <c r="AK451" s="1"/>
      <c r="AL451" s="1"/>
      <c r="AM451" s="1"/>
      <c r="AN451" s="2"/>
      <c r="AO451" s="2"/>
      <c r="AP451" s="1"/>
      <c r="AQ451" s="1"/>
      <c r="AR451" s="1"/>
      <c r="AS451" s="2"/>
      <c r="AT451" s="2"/>
      <c r="AU451" s="1"/>
      <c r="AV451" s="1"/>
      <c r="AW451" s="1"/>
      <c r="AX451" s="2"/>
      <c r="AY451" s="2"/>
      <c r="AZ451" s="1"/>
      <c r="BA451" s="1"/>
      <c r="BB451" s="1"/>
      <c r="BC451" s="2"/>
      <c r="BD451" s="2"/>
      <c r="BE451" s="1"/>
      <c r="BF451" s="1"/>
      <c r="BG451" s="1"/>
      <c r="BH451" s="2"/>
      <c r="BI451" s="2"/>
      <c r="BJ451" s="1"/>
      <c r="BK451" s="1"/>
      <c r="BL451" s="1"/>
      <c r="BM451" s="2"/>
      <c r="BN451" s="2"/>
      <c r="BO451" s="1"/>
      <c r="BP451" s="1"/>
      <c r="BQ451" s="1"/>
      <c r="BR451" s="2"/>
      <c r="BS451" s="2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1"/>
      <c r="M452" s="1"/>
      <c r="N452" s="1"/>
      <c r="O452" s="2"/>
      <c r="P452" s="2"/>
      <c r="Q452" s="1"/>
      <c r="R452" s="1"/>
      <c r="S452" s="1"/>
      <c r="T452" s="2"/>
      <c r="U452" s="2"/>
      <c r="V452" s="1"/>
      <c r="W452" s="1"/>
      <c r="X452" s="1"/>
      <c r="Y452" s="2"/>
      <c r="Z452" s="2"/>
      <c r="AA452" s="1"/>
      <c r="AB452" s="1"/>
      <c r="AC452" s="1"/>
      <c r="AD452" s="2"/>
      <c r="AE452" s="2"/>
      <c r="AF452" s="1"/>
      <c r="AG452" s="1"/>
      <c r="AH452" s="1"/>
      <c r="AI452" s="2"/>
      <c r="AJ452" s="2"/>
      <c r="AK452" s="1"/>
      <c r="AL452" s="1"/>
      <c r="AM452" s="1"/>
      <c r="AN452" s="2"/>
      <c r="AO452" s="2"/>
      <c r="AP452" s="1"/>
      <c r="AQ452" s="1"/>
      <c r="AR452" s="1"/>
      <c r="AS452" s="2"/>
      <c r="AT452" s="2"/>
      <c r="AU452" s="1"/>
      <c r="AV452" s="1"/>
      <c r="AW452" s="1"/>
      <c r="AX452" s="2"/>
      <c r="AY452" s="2"/>
      <c r="AZ452" s="1"/>
      <c r="BA452" s="1"/>
      <c r="BB452" s="1"/>
      <c r="BC452" s="2"/>
      <c r="BD452" s="2"/>
      <c r="BE452" s="1"/>
      <c r="BF452" s="1"/>
      <c r="BG452" s="1"/>
      <c r="BH452" s="2"/>
      <c r="BI452" s="2"/>
      <c r="BJ452" s="1"/>
      <c r="BK452" s="1"/>
      <c r="BL452" s="1"/>
      <c r="BM452" s="2"/>
      <c r="BN452" s="2"/>
      <c r="BO452" s="1"/>
      <c r="BP452" s="1"/>
      <c r="BQ452" s="1"/>
      <c r="BR452" s="2"/>
      <c r="BS452" s="2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1"/>
      <c r="M453" s="1"/>
      <c r="N453" s="1"/>
      <c r="O453" s="2"/>
      <c r="P453" s="2"/>
      <c r="Q453" s="1"/>
      <c r="R453" s="1"/>
      <c r="S453" s="1"/>
      <c r="T453" s="2"/>
      <c r="U453" s="2"/>
      <c r="V453" s="1"/>
      <c r="W453" s="1"/>
      <c r="X453" s="1"/>
      <c r="Y453" s="2"/>
      <c r="Z453" s="2"/>
      <c r="AA453" s="1"/>
      <c r="AB453" s="1"/>
      <c r="AC453" s="1"/>
      <c r="AD453" s="2"/>
      <c r="AE453" s="2"/>
      <c r="AF453" s="1"/>
      <c r="AG453" s="1"/>
      <c r="AH453" s="1"/>
      <c r="AI453" s="2"/>
      <c r="AJ453" s="2"/>
      <c r="AK453" s="1"/>
      <c r="AL453" s="1"/>
      <c r="AM453" s="1"/>
      <c r="AN453" s="2"/>
      <c r="AO453" s="2"/>
      <c r="AP453" s="1"/>
      <c r="AQ453" s="1"/>
      <c r="AR453" s="1"/>
      <c r="AS453" s="2"/>
      <c r="AT453" s="2"/>
      <c r="AU453" s="1"/>
      <c r="AV453" s="1"/>
      <c r="AW453" s="1"/>
      <c r="AX453" s="2"/>
      <c r="AY453" s="2"/>
      <c r="AZ453" s="1"/>
      <c r="BA453" s="1"/>
      <c r="BB453" s="1"/>
      <c r="BC453" s="2"/>
      <c r="BD453" s="2"/>
      <c r="BE453" s="1"/>
      <c r="BF453" s="1"/>
      <c r="BG453" s="1"/>
      <c r="BH453" s="2"/>
      <c r="BI453" s="2"/>
      <c r="BJ453" s="1"/>
      <c r="BK453" s="1"/>
      <c r="BL453" s="1"/>
      <c r="BM453" s="2"/>
      <c r="BN453" s="2"/>
      <c r="BO453" s="1"/>
      <c r="BP453" s="1"/>
      <c r="BQ453" s="1"/>
      <c r="BR453" s="2"/>
      <c r="BS453" s="2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1"/>
      <c r="M454" s="1"/>
      <c r="N454" s="1"/>
      <c r="O454" s="2"/>
      <c r="P454" s="2"/>
      <c r="Q454" s="1"/>
      <c r="R454" s="1"/>
      <c r="S454" s="1"/>
      <c r="T454" s="2"/>
      <c r="U454" s="2"/>
      <c r="V454" s="1"/>
      <c r="W454" s="1"/>
      <c r="X454" s="1"/>
      <c r="Y454" s="2"/>
      <c r="Z454" s="2"/>
      <c r="AA454" s="1"/>
      <c r="AB454" s="1"/>
      <c r="AC454" s="1"/>
      <c r="AD454" s="2"/>
      <c r="AE454" s="2"/>
      <c r="AF454" s="1"/>
      <c r="AG454" s="1"/>
      <c r="AH454" s="1"/>
      <c r="AI454" s="2"/>
      <c r="AJ454" s="2"/>
      <c r="AK454" s="1"/>
      <c r="AL454" s="1"/>
      <c r="AM454" s="1"/>
      <c r="AN454" s="2"/>
      <c r="AO454" s="2"/>
      <c r="AP454" s="1"/>
      <c r="AQ454" s="1"/>
      <c r="AR454" s="1"/>
      <c r="AS454" s="2"/>
      <c r="AT454" s="2"/>
      <c r="AU454" s="1"/>
      <c r="AV454" s="1"/>
      <c r="AW454" s="1"/>
      <c r="AX454" s="2"/>
      <c r="AY454" s="2"/>
      <c r="AZ454" s="1"/>
      <c r="BA454" s="1"/>
      <c r="BB454" s="1"/>
      <c r="BC454" s="2"/>
      <c r="BD454" s="2"/>
      <c r="BE454" s="1"/>
      <c r="BF454" s="1"/>
      <c r="BG454" s="1"/>
      <c r="BH454" s="2"/>
      <c r="BI454" s="2"/>
      <c r="BJ454" s="1"/>
      <c r="BK454" s="1"/>
      <c r="BL454" s="1"/>
      <c r="BM454" s="2"/>
      <c r="BN454" s="2"/>
      <c r="BO454" s="1"/>
      <c r="BP454" s="1"/>
      <c r="BQ454" s="1"/>
      <c r="BR454" s="2"/>
      <c r="BS454" s="2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1"/>
      <c r="M455" s="1"/>
      <c r="N455" s="1"/>
      <c r="O455" s="2"/>
      <c r="P455" s="2"/>
      <c r="Q455" s="1"/>
      <c r="R455" s="1"/>
      <c r="S455" s="1"/>
      <c r="T455" s="2"/>
      <c r="U455" s="2"/>
      <c r="V455" s="1"/>
      <c r="W455" s="1"/>
      <c r="X455" s="1"/>
      <c r="Y455" s="2"/>
      <c r="Z455" s="2"/>
      <c r="AA455" s="1"/>
      <c r="AB455" s="1"/>
      <c r="AC455" s="1"/>
      <c r="AD455" s="2"/>
      <c r="AE455" s="2"/>
      <c r="AF455" s="1"/>
      <c r="AG455" s="1"/>
      <c r="AH455" s="1"/>
      <c r="AI455" s="2"/>
      <c r="AJ455" s="2"/>
      <c r="AK455" s="1"/>
      <c r="AL455" s="1"/>
      <c r="AM455" s="1"/>
      <c r="AN455" s="2"/>
      <c r="AO455" s="2"/>
      <c r="AP455" s="1"/>
      <c r="AQ455" s="1"/>
      <c r="AR455" s="1"/>
      <c r="AS455" s="2"/>
      <c r="AT455" s="2"/>
      <c r="AU455" s="1"/>
      <c r="AV455" s="1"/>
      <c r="AW455" s="1"/>
      <c r="AX455" s="2"/>
      <c r="AY455" s="2"/>
      <c r="AZ455" s="1"/>
      <c r="BA455" s="1"/>
      <c r="BB455" s="1"/>
      <c r="BC455" s="2"/>
      <c r="BD455" s="2"/>
      <c r="BE455" s="1"/>
      <c r="BF455" s="1"/>
      <c r="BG455" s="1"/>
      <c r="BH455" s="2"/>
      <c r="BI455" s="2"/>
      <c r="BJ455" s="1"/>
      <c r="BK455" s="1"/>
      <c r="BL455" s="1"/>
      <c r="BM455" s="2"/>
      <c r="BN455" s="2"/>
      <c r="BO455" s="1"/>
      <c r="BP455" s="1"/>
      <c r="BQ455" s="1"/>
      <c r="BR455" s="2"/>
      <c r="BS455" s="2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1"/>
      <c r="M456" s="1"/>
      <c r="N456" s="1"/>
      <c r="O456" s="2"/>
      <c r="P456" s="2"/>
      <c r="Q456" s="1"/>
      <c r="R456" s="1"/>
      <c r="S456" s="1"/>
      <c r="T456" s="2"/>
      <c r="U456" s="2"/>
      <c r="V456" s="1"/>
      <c r="W456" s="1"/>
      <c r="X456" s="1"/>
      <c r="Y456" s="2"/>
      <c r="Z456" s="2"/>
      <c r="AA456" s="1"/>
      <c r="AB456" s="1"/>
      <c r="AC456" s="1"/>
      <c r="AD456" s="2"/>
      <c r="AE456" s="2"/>
      <c r="AF456" s="1"/>
      <c r="AG456" s="1"/>
      <c r="AH456" s="1"/>
      <c r="AI456" s="2"/>
      <c r="AJ456" s="2"/>
      <c r="AK456" s="1"/>
      <c r="AL456" s="1"/>
      <c r="AM456" s="1"/>
      <c r="AN456" s="2"/>
      <c r="AO456" s="2"/>
      <c r="AP456" s="1"/>
      <c r="AQ456" s="1"/>
      <c r="AR456" s="1"/>
      <c r="AS456" s="2"/>
      <c r="AT456" s="2"/>
      <c r="AU456" s="1"/>
      <c r="AV456" s="1"/>
      <c r="AW456" s="1"/>
      <c r="AX456" s="2"/>
      <c r="AY456" s="2"/>
      <c r="AZ456" s="1"/>
      <c r="BA456" s="1"/>
      <c r="BB456" s="1"/>
      <c r="BC456" s="2"/>
      <c r="BD456" s="2"/>
      <c r="BE456" s="1"/>
      <c r="BF456" s="1"/>
      <c r="BG456" s="1"/>
      <c r="BH456" s="2"/>
      <c r="BI456" s="2"/>
      <c r="BJ456" s="1"/>
      <c r="BK456" s="1"/>
      <c r="BL456" s="1"/>
      <c r="BM456" s="2"/>
      <c r="BN456" s="2"/>
      <c r="BO456" s="1"/>
      <c r="BP456" s="1"/>
      <c r="BQ456" s="1"/>
      <c r="BR456" s="2"/>
      <c r="BS456" s="2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1"/>
      <c r="M457" s="1"/>
      <c r="N457" s="1"/>
      <c r="O457" s="2"/>
      <c r="P457" s="2"/>
      <c r="Q457" s="1"/>
      <c r="R457" s="1"/>
      <c r="S457" s="1"/>
      <c r="T457" s="2"/>
      <c r="U457" s="2"/>
      <c r="V457" s="1"/>
      <c r="W457" s="1"/>
      <c r="X457" s="1"/>
      <c r="Y457" s="2"/>
      <c r="Z457" s="2"/>
      <c r="AA457" s="1"/>
      <c r="AB457" s="1"/>
      <c r="AC457" s="1"/>
      <c r="AD457" s="2"/>
      <c r="AE457" s="2"/>
      <c r="AF457" s="1"/>
      <c r="AG457" s="1"/>
      <c r="AH457" s="1"/>
      <c r="AI457" s="2"/>
      <c r="AJ457" s="2"/>
      <c r="AK457" s="1"/>
      <c r="AL457" s="1"/>
      <c r="AM457" s="1"/>
      <c r="AN457" s="2"/>
      <c r="AO457" s="2"/>
      <c r="AP457" s="1"/>
      <c r="AQ457" s="1"/>
      <c r="AR457" s="1"/>
      <c r="AS457" s="2"/>
      <c r="AT457" s="2"/>
      <c r="AU457" s="1"/>
      <c r="AV457" s="1"/>
      <c r="AW457" s="1"/>
      <c r="AX457" s="2"/>
      <c r="AY457" s="2"/>
      <c r="AZ457" s="1"/>
      <c r="BA457" s="1"/>
      <c r="BB457" s="1"/>
      <c r="BC457" s="2"/>
      <c r="BD457" s="2"/>
      <c r="BE457" s="1"/>
      <c r="BF457" s="1"/>
      <c r="BG457" s="1"/>
      <c r="BH457" s="2"/>
      <c r="BI457" s="2"/>
      <c r="BJ457" s="1"/>
      <c r="BK457" s="1"/>
      <c r="BL457" s="1"/>
      <c r="BM457" s="2"/>
      <c r="BN457" s="2"/>
      <c r="BO457" s="1"/>
      <c r="BP457" s="1"/>
      <c r="BQ457" s="1"/>
      <c r="BR457" s="2"/>
      <c r="BS457" s="2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1"/>
      <c r="M458" s="1"/>
      <c r="N458" s="1"/>
      <c r="O458" s="2"/>
      <c r="P458" s="2"/>
      <c r="Q458" s="1"/>
      <c r="R458" s="1"/>
      <c r="S458" s="1"/>
      <c r="T458" s="2"/>
      <c r="U458" s="2"/>
      <c r="V458" s="1"/>
      <c r="W458" s="1"/>
      <c r="X458" s="1"/>
      <c r="Y458" s="2"/>
      <c r="Z458" s="2"/>
      <c r="AA458" s="1"/>
      <c r="AB458" s="1"/>
      <c r="AC458" s="1"/>
      <c r="AD458" s="2"/>
      <c r="AE458" s="2"/>
      <c r="AF458" s="1"/>
      <c r="AG458" s="1"/>
      <c r="AH458" s="1"/>
      <c r="AI458" s="2"/>
      <c r="AJ458" s="2"/>
      <c r="AK458" s="1"/>
      <c r="AL458" s="1"/>
      <c r="AM458" s="1"/>
      <c r="AN458" s="2"/>
      <c r="AO458" s="2"/>
      <c r="AP458" s="1"/>
      <c r="AQ458" s="1"/>
      <c r="AR458" s="1"/>
      <c r="AS458" s="2"/>
      <c r="AT458" s="2"/>
      <c r="AU458" s="1"/>
      <c r="AV458" s="1"/>
      <c r="AW458" s="1"/>
      <c r="AX458" s="2"/>
      <c r="AY458" s="2"/>
      <c r="AZ458" s="1"/>
      <c r="BA458" s="1"/>
      <c r="BB458" s="1"/>
      <c r="BC458" s="2"/>
      <c r="BD458" s="2"/>
      <c r="BE458" s="1"/>
      <c r="BF458" s="1"/>
      <c r="BG458" s="1"/>
      <c r="BH458" s="2"/>
      <c r="BI458" s="2"/>
      <c r="BJ458" s="1"/>
      <c r="BK458" s="1"/>
      <c r="BL458" s="1"/>
      <c r="BM458" s="2"/>
      <c r="BN458" s="2"/>
      <c r="BO458" s="1"/>
      <c r="BP458" s="1"/>
      <c r="BQ458" s="1"/>
      <c r="BR458" s="2"/>
      <c r="BS458" s="2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1"/>
      <c r="M459" s="1"/>
      <c r="N459" s="1"/>
      <c r="O459" s="2"/>
      <c r="P459" s="2"/>
      <c r="Q459" s="1"/>
      <c r="R459" s="1"/>
      <c r="S459" s="1"/>
      <c r="T459" s="2"/>
      <c r="U459" s="2"/>
      <c r="V459" s="1"/>
      <c r="W459" s="1"/>
      <c r="X459" s="1"/>
      <c r="Y459" s="2"/>
      <c r="Z459" s="2"/>
      <c r="AA459" s="1"/>
      <c r="AB459" s="1"/>
      <c r="AC459" s="1"/>
      <c r="AD459" s="2"/>
      <c r="AE459" s="2"/>
      <c r="AF459" s="1"/>
      <c r="AG459" s="1"/>
      <c r="AH459" s="1"/>
      <c r="AI459" s="2"/>
      <c r="AJ459" s="2"/>
      <c r="AK459" s="1"/>
      <c r="AL459" s="1"/>
      <c r="AM459" s="1"/>
      <c r="AN459" s="2"/>
      <c r="AO459" s="2"/>
      <c r="AP459" s="1"/>
      <c r="AQ459" s="1"/>
      <c r="AR459" s="1"/>
      <c r="AS459" s="2"/>
      <c r="AT459" s="2"/>
      <c r="AU459" s="1"/>
      <c r="AV459" s="1"/>
      <c r="AW459" s="1"/>
      <c r="AX459" s="2"/>
      <c r="AY459" s="2"/>
      <c r="AZ459" s="1"/>
      <c r="BA459" s="1"/>
      <c r="BB459" s="1"/>
      <c r="BC459" s="2"/>
      <c r="BD459" s="2"/>
      <c r="BE459" s="1"/>
      <c r="BF459" s="1"/>
      <c r="BG459" s="1"/>
      <c r="BH459" s="2"/>
      <c r="BI459" s="2"/>
      <c r="BJ459" s="1"/>
      <c r="BK459" s="1"/>
      <c r="BL459" s="1"/>
      <c r="BM459" s="2"/>
      <c r="BN459" s="2"/>
      <c r="BO459" s="1"/>
      <c r="BP459" s="1"/>
      <c r="BQ459" s="1"/>
      <c r="BR459" s="2"/>
      <c r="BS459" s="2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1"/>
      <c r="M460" s="1"/>
      <c r="N460" s="1"/>
      <c r="O460" s="2"/>
      <c r="P460" s="2"/>
      <c r="Q460" s="1"/>
      <c r="R460" s="1"/>
      <c r="S460" s="1"/>
      <c r="T460" s="2"/>
      <c r="U460" s="2"/>
      <c r="V460" s="1"/>
      <c r="W460" s="1"/>
      <c r="X460" s="1"/>
      <c r="Y460" s="2"/>
      <c r="Z460" s="2"/>
      <c r="AA460" s="1"/>
      <c r="AB460" s="1"/>
      <c r="AC460" s="1"/>
      <c r="AD460" s="2"/>
      <c r="AE460" s="2"/>
      <c r="AF460" s="1"/>
      <c r="AG460" s="1"/>
      <c r="AH460" s="1"/>
      <c r="AI460" s="2"/>
      <c r="AJ460" s="2"/>
      <c r="AK460" s="1"/>
      <c r="AL460" s="1"/>
      <c r="AM460" s="1"/>
      <c r="AN460" s="2"/>
      <c r="AO460" s="2"/>
      <c r="AP460" s="1"/>
      <c r="AQ460" s="1"/>
      <c r="AR460" s="1"/>
      <c r="AS460" s="2"/>
      <c r="AT460" s="2"/>
      <c r="AU460" s="1"/>
      <c r="AV460" s="1"/>
      <c r="AW460" s="1"/>
      <c r="AX460" s="2"/>
      <c r="AY460" s="2"/>
      <c r="AZ460" s="1"/>
      <c r="BA460" s="1"/>
      <c r="BB460" s="1"/>
      <c r="BC460" s="2"/>
      <c r="BD460" s="2"/>
      <c r="BE460" s="1"/>
      <c r="BF460" s="1"/>
      <c r="BG460" s="1"/>
      <c r="BH460" s="2"/>
      <c r="BI460" s="2"/>
      <c r="BJ460" s="1"/>
      <c r="BK460" s="1"/>
      <c r="BL460" s="1"/>
      <c r="BM460" s="2"/>
      <c r="BN460" s="2"/>
      <c r="BO460" s="1"/>
      <c r="BP460" s="1"/>
      <c r="BQ460" s="1"/>
      <c r="BR460" s="2"/>
      <c r="BS460" s="2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1"/>
      <c r="M461" s="1"/>
      <c r="N461" s="1"/>
      <c r="O461" s="2"/>
      <c r="P461" s="2"/>
      <c r="Q461" s="1"/>
      <c r="R461" s="1"/>
      <c r="S461" s="1"/>
      <c r="T461" s="2"/>
      <c r="U461" s="2"/>
      <c r="V461" s="1"/>
      <c r="W461" s="1"/>
      <c r="X461" s="1"/>
      <c r="Y461" s="2"/>
      <c r="Z461" s="2"/>
      <c r="AA461" s="1"/>
      <c r="AB461" s="1"/>
      <c r="AC461" s="1"/>
      <c r="AD461" s="2"/>
      <c r="AE461" s="2"/>
      <c r="AF461" s="1"/>
      <c r="AG461" s="1"/>
      <c r="AH461" s="1"/>
      <c r="AI461" s="2"/>
      <c r="AJ461" s="2"/>
      <c r="AK461" s="1"/>
      <c r="AL461" s="1"/>
      <c r="AM461" s="1"/>
      <c r="AN461" s="2"/>
      <c r="AO461" s="2"/>
      <c r="AP461" s="1"/>
      <c r="AQ461" s="1"/>
      <c r="AR461" s="1"/>
      <c r="AS461" s="2"/>
      <c r="AT461" s="2"/>
      <c r="AU461" s="1"/>
      <c r="AV461" s="1"/>
      <c r="AW461" s="1"/>
      <c r="AX461" s="2"/>
      <c r="AY461" s="2"/>
      <c r="AZ461" s="1"/>
      <c r="BA461" s="1"/>
      <c r="BB461" s="1"/>
      <c r="BC461" s="2"/>
      <c r="BD461" s="2"/>
      <c r="BE461" s="1"/>
      <c r="BF461" s="1"/>
      <c r="BG461" s="1"/>
      <c r="BH461" s="2"/>
      <c r="BI461" s="2"/>
      <c r="BJ461" s="1"/>
      <c r="BK461" s="1"/>
      <c r="BL461" s="1"/>
      <c r="BM461" s="2"/>
      <c r="BN461" s="2"/>
      <c r="BO461" s="1"/>
      <c r="BP461" s="1"/>
      <c r="BQ461" s="1"/>
      <c r="BR461" s="2"/>
      <c r="BS461" s="2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1"/>
      <c r="M462" s="1"/>
      <c r="N462" s="1"/>
      <c r="O462" s="2"/>
      <c r="P462" s="2"/>
      <c r="Q462" s="1"/>
      <c r="R462" s="1"/>
      <c r="S462" s="1"/>
      <c r="T462" s="2"/>
      <c r="U462" s="2"/>
      <c r="V462" s="1"/>
      <c r="W462" s="1"/>
      <c r="X462" s="1"/>
      <c r="Y462" s="2"/>
      <c r="Z462" s="2"/>
      <c r="AA462" s="1"/>
      <c r="AB462" s="1"/>
      <c r="AC462" s="1"/>
      <c r="AD462" s="2"/>
      <c r="AE462" s="2"/>
      <c r="AF462" s="1"/>
      <c r="AG462" s="1"/>
      <c r="AH462" s="1"/>
      <c r="AI462" s="2"/>
      <c r="AJ462" s="2"/>
      <c r="AK462" s="1"/>
      <c r="AL462" s="1"/>
      <c r="AM462" s="1"/>
      <c r="AN462" s="2"/>
      <c r="AO462" s="2"/>
      <c r="AP462" s="1"/>
      <c r="AQ462" s="1"/>
      <c r="AR462" s="1"/>
      <c r="AS462" s="2"/>
      <c r="AT462" s="2"/>
      <c r="AU462" s="1"/>
      <c r="AV462" s="1"/>
      <c r="AW462" s="1"/>
      <c r="AX462" s="2"/>
      <c r="AY462" s="2"/>
      <c r="AZ462" s="1"/>
      <c r="BA462" s="1"/>
      <c r="BB462" s="1"/>
      <c r="BC462" s="2"/>
      <c r="BD462" s="2"/>
      <c r="BE462" s="1"/>
      <c r="BF462" s="1"/>
      <c r="BG462" s="1"/>
      <c r="BH462" s="2"/>
      <c r="BI462" s="2"/>
      <c r="BJ462" s="1"/>
      <c r="BK462" s="1"/>
      <c r="BL462" s="1"/>
      <c r="BM462" s="2"/>
      <c r="BN462" s="2"/>
      <c r="BO462" s="1"/>
      <c r="BP462" s="1"/>
      <c r="BQ462" s="1"/>
      <c r="BR462" s="2"/>
      <c r="BS462" s="2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1"/>
      <c r="M463" s="1"/>
      <c r="N463" s="1"/>
      <c r="O463" s="2"/>
      <c r="P463" s="2"/>
      <c r="Q463" s="1"/>
      <c r="R463" s="1"/>
      <c r="S463" s="1"/>
      <c r="T463" s="2"/>
      <c r="U463" s="2"/>
      <c r="V463" s="1"/>
      <c r="W463" s="1"/>
      <c r="X463" s="1"/>
      <c r="Y463" s="2"/>
      <c r="Z463" s="2"/>
      <c r="AA463" s="1"/>
      <c r="AB463" s="1"/>
      <c r="AC463" s="1"/>
      <c r="AD463" s="2"/>
      <c r="AE463" s="2"/>
      <c r="AF463" s="1"/>
      <c r="AG463" s="1"/>
      <c r="AH463" s="1"/>
      <c r="AI463" s="2"/>
      <c r="AJ463" s="2"/>
      <c r="AK463" s="1"/>
      <c r="AL463" s="1"/>
      <c r="AM463" s="1"/>
      <c r="AN463" s="2"/>
      <c r="AO463" s="2"/>
      <c r="AP463" s="1"/>
      <c r="AQ463" s="1"/>
      <c r="AR463" s="1"/>
      <c r="AS463" s="2"/>
      <c r="AT463" s="2"/>
      <c r="AU463" s="1"/>
      <c r="AV463" s="1"/>
      <c r="AW463" s="1"/>
      <c r="AX463" s="2"/>
      <c r="AY463" s="2"/>
      <c r="AZ463" s="1"/>
      <c r="BA463" s="1"/>
      <c r="BB463" s="1"/>
      <c r="BC463" s="2"/>
      <c r="BD463" s="2"/>
      <c r="BE463" s="1"/>
      <c r="BF463" s="1"/>
      <c r="BG463" s="1"/>
      <c r="BH463" s="2"/>
      <c r="BI463" s="2"/>
      <c r="BJ463" s="1"/>
      <c r="BK463" s="1"/>
      <c r="BL463" s="1"/>
      <c r="BM463" s="2"/>
      <c r="BN463" s="2"/>
      <c r="BO463" s="1"/>
      <c r="BP463" s="1"/>
      <c r="BQ463" s="1"/>
      <c r="BR463" s="2"/>
      <c r="BS463" s="2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1"/>
      <c r="M464" s="1"/>
      <c r="N464" s="1"/>
      <c r="O464" s="2"/>
      <c r="P464" s="2"/>
      <c r="Q464" s="1"/>
      <c r="R464" s="1"/>
      <c r="S464" s="1"/>
      <c r="T464" s="2"/>
      <c r="U464" s="2"/>
      <c r="V464" s="1"/>
      <c r="W464" s="1"/>
      <c r="X464" s="1"/>
      <c r="Y464" s="2"/>
      <c r="Z464" s="2"/>
      <c r="AA464" s="1"/>
      <c r="AB464" s="1"/>
      <c r="AC464" s="1"/>
      <c r="AD464" s="2"/>
      <c r="AE464" s="2"/>
      <c r="AF464" s="1"/>
      <c r="AG464" s="1"/>
      <c r="AH464" s="1"/>
      <c r="AI464" s="2"/>
      <c r="AJ464" s="2"/>
      <c r="AK464" s="1"/>
      <c r="AL464" s="1"/>
      <c r="AM464" s="1"/>
      <c r="AN464" s="2"/>
      <c r="AO464" s="2"/>
      <c r="AP464" s="1"/>
      <c r="AQ464" s="1"/>
      <c r="AR464" s="1"/>
      <c r="AS464" s="2"/>
      <c r="AT464" s="2"/>
      <c r="AU464" s="1"/>
      <c r="AV464" s="1"/>
      <c r="AW464" s="1"/>
      <c r="AX464" s="2"/>
      <c r="AY464" s="2"/>
      <c r="AZ464" s="1"/>
      <c r="BA464" s="1"/>
      <c r="BB464" s="1"/>
      <c r="BC464" s="2"/>
      <c r="BD464" s="2"/>
      <c r="BE464" s="1"/>
      <c r="BF464" s="1"/>
      <c r="BG464" s="1"/>
      <c r="BH464" s="2"/>
      <c r="BI464" s="2"/>
      <c r="BJ464" s="1"/>
      <c r="BK464" s="1"/>
      <c r="BL464" s="1"/>
      <c r="BM464" s="2"/>
      <c r="BN464" s="2"/>
      <c r="BO464" s="1"/>
      <c r="BP464" s="1"/>
      <c r="BQ464" s="1"/>
      <c r="BR464" s="2"/>
      <c r="BS464" s="2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1"/>
      <c r="M465" s="1"/>
      <c r="N465" s="1"/>
      <c r="O465" s="2"/>
      <c r="P465" s="2"/>
      <c r="Q465" s="1"/>
      <c r="R465" s="1"/>
      <c r="S465" s="1"/>
      <c r="T465" s="2"/>
      <c r="U465" s="2"/>
      <c r="V465" s="1"/>
      <c r="W465" s="1"/>
      <c r="X465" s="1"/>
      <c r="Y465" s="2"/>
      <c r="Z465" s="2"/>
      <c r="AA465" s="1"/>
      <c r="AB465" s="1"/>
      <c r="AC465" s="1"/>
      <c r="AD465" s="2"/>
      <c r="AE465" s="2"/>
      <c r="AF465" s="1"/>
      <c r="AG465" s="1"/>
      <c r="AH465" s="1"/>
      <c r="AI465" s="2"/>
      <c r="AJ465" s="2"/>
      <c r="AK465" s="1"/>
      <c r="AL465" s="1"/>
      <c r="AM465" s="1"/>
      <c r="AN465" s="2"/>
      <c r="AO465" s="2"/>
      <c r="AP465" s="1"/>
      <c r="AQ465" s="1"/>
      <c r="AR465" s="1"/>
      <c r="AS465" s="2"/>
      <c r="AT465" s="2"/>
      <c r="AU465" s="1"/>
      <c r="AV465" s="1"/>
      <c r="AW465" s="1"/>
      <c r="AX465" s="2"/>
      <c r="AY465" s="2"/>
      <c r="AZ465" s="1"/>
      <c r="BA465" s="1"/>
      <c r="BB465" s="1"/>
      <c r="BC465" s="2"/>
      <c r="BD465" s="2"/>
      <c r="BE465" s="1"/>
      <c r="BF465" s="1"/>
      <c r="BG465" s="1"/>
      <c r="BH465" s="2"/>
      <c r="BI465" s="2"/>
      <c r="BJ465" s="1"/>
      <c r="BK465" s="1"/>
      <c r="BL465" s="1"/>
      <c r="BM465" s="2"/>
      <c r="BN465" s="2"/>
      <c r="BO465" s="1"/>
      <c r="BP465" s="1"/>
      <c r="BQ465" s="1"/>
      <c r="BR465" s="2"/>
      <c r="BS465" s="2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1"/>
      <c r="M466" s="1"/>
      <c r="N466" s="1"/>
      <c r="O466" s="2"/>
      <c r="P466" s="2"/>
      <c r="Q466" s="1"/>
      <c r="R466" s="1"/>
      <c r="S466" s="1"/>
      <c r="T466" s="2"/>
      <c r="U466" s="2"/>
      <c r="V466" s="1"/>
      <c r="W466" s="1"/>
      <c r="X466" s="1"/>
      <c r="Y466" s="2"/>
      <c r="Z466" s="2"/>
      <c r="AA466" s="1"/>
      <c r="AB466" s="1"/>
      <c r="AC466" s="1"/>
      <c r="AD466" s="2"/>
      <c r="AE466" s="2"/>
      <c r="AF466" s="1"/>
      <c r="AG466" s="1"/>
      <c r="AH466" s="1"/>
      <c r="AI466" s="2"/>
      <c r="AJ466" s="2"/>
      <c r="AK466" s="1"/>
      <c r="AL466" s="1"/>
      <c r="AM466" s="1"/>
      <c r="AN466" s="2"/>
      <c r="AO466" s="2"/>
      <c r="AP466" s="1"/>
      <c r="AQ466" s="1"/>
      <c r="AR466" s="1"/>
      <c r="AS466" s="2"/>
      <c r="AT466" s="2"/>
      <c r="AU466" s="1"/>
      <c r="AV466" s="1"/>
      <c r="AW466" s="1"/>
      <c r="AX466" s="2"/>
      <c r="AY466" s="2"/>
      <c r="AZ466" s="1"/>
      <c r="BA466" s="1"/>
      <c r="BB466" s="1"/>
      <c r="BC466" s="2"/>
      <c r="BD466" s="2"/>
      <c r="BE466" s="1"/>
      <c r="BF466" s="1"/>
      <c r="BG466" s="1"/>
      <c r="BH466" s="2"/>
      <c r="BI466" s="2"/>
      <c r="BJ466" s="1"/>
      <c r="BK466" s="1"/>
      <c r="BL466" s="1"/>
      <c r="BM466" s="2"/>
      <c r="BN466" s="2"/>
      <c r="BO466" s="1"/>
      <c r="BP466" s="1"/>
      <c r="BQ466" s="1"/>
      <c r="BR466" s="2"/>
      <c r="BS466" s="2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1"/>
      <c r="M467" s="1"/>
      <c r="N467" s="1"/>
      <c r="O467" s="2"/>
      <c r="P467" s="2"/>
      <c r="Q467" s="1"/>
      <c r="R467" s="1"/>
      <c r="S467" s="1"/>
      <c r="T467" s="2"/>
      <c r="U467" s="2"/>
      <c r="V467" s="1"/>
      <c r="W467" s="1"/>
      <c r="X467" s="1"/>
      <c r="Y467" s="2"/>
      <c r="Z467" s="2"/>
      <c r="AA467" s="1"/>
      <c r="AB467" s="1"/>
      <c r="AC467" s="1"/>
      <c r="AD467" s="2"/>
      <c r="AE467" s="2"/>
      <c r="AF467" s="1"/>
      <c r="AG467" s="1"/>
      <c r="AH467" s="1"/>
      <c r="AI467" s="2"/>
      <c r="AJ467" s="2"/>
      <c r="AK467" s="1"/>
      <c r="AL467" s="1"/>
      <c r="AM467" s="1"/>
      <c r="AN467" s="2"/>
      <c r="AO467" s="2"/>
      <c r="AP467" s="1"/>
      <c r="AQ467" s="1"/>
      <c r="AR467" s="1"/>
      <c r="AS467" s="2"/>
      <c r="AT467" s="2"/>
      <c r="AU467" s="1"/>
      <c r="AV467" s="1"/>
      <c r="AW467" s="1"/>
      <c r="AX467" s="2"/>
      <c r="AY467" s="2"/>
      <c r="AZ467" s="1"/>
      <c r="BA467" s="1"/>
      <c r="BB467" s="1"/>
      <c r="BC467" s="2"/>
      <c r="BD467" s="2"/>
      <c r="BE467" s="1"/>
      <c r="BF467" s="1"/>
      <c r="BG467" s="1"/>
      <c r="BH467" s="2"/>
      <c r="BI467" s="2"/>
      <c r="BJ467" s="1"/>
      <c r="BK467" s="1"/>
      <c r="BL467" s="1"/>
      <c r="BM467" s="2"/>
      <c r="BN467" s="2"/>
      <c r="BO467" s="1"/>
      <c r="BP467" s="1"/>
      <c r="BQ467" s="1"/>
      <c r="BR467" s="2"/>
      <c r="BS467" s="2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1"/>
      <c r="M468" s="1"/>
      <c r="N468" s="1"/>
      <c r="O468" s="2"/>
      <c r="P468" s="2"/>
      <c r="Q468" s="1"/>
      <c r="R468" s="1"/>
      <c r="S468" s="1"/>
      <c r="T468" s="2"/>
      <c r="U468" s="2"/>
      <c r="V468" s="1"/>
      <c r="W468" s="1"/>
      <c r="X468" s="1"/>
      <c r="Y468" s="2"/>
      <c r="Z468" s="2"/>
      <c r="AA468" s="1"/>
      <c r="AB468" s="1"/>
      <c r="AC468" s="1"/>
      <c r="AD468" s="2"/>
      <c r="AE468" s="2"/>
      <c r="AF468" s="1"/>
      <c r="AG468" s="1"/>
      <c r="AH468" s="1"/>
      <c r="AI468" s="2"/>
      <c r="AJ468" s="2"/>
      <c r="AK468" s="1"/>
      <c r="AL468" s="1"/>
      <c r="AM468" s="1"/>
      <c r="AN468" s="2"/>
      <c r="AO468" s="2"/>
      <c r="AP468" s="1"/>
      <c r="AQ468" s="1"/>
      <c r="AR468" s="1"/>
      <c r="AS468" s="2"/>
      <c r="AT468" s="2"/>
      <c r="AU468" s="1"/>
      <c r="AV468" s="1"/>
      <c r="AW468" s="1"/>
      <c r="AX468" s="2"/>
      <c r="AY468" s="2"/>
      <c r="AZ468" s="1"/>
      <c r="BA468" s="1"/>
      <c r="BB468" s="1"/>
      <c r="BC468" s="2"/>
      <c r="BD468" s="2"/>
      <c r="BE468" s="1"/>
      <c r="BF468" s="1"/>
      <c r="BG468" s="1"/>
      <c r="BH468" s="2"/>
      <c r="BI468" s="2"/>
      <c r="BJ468" s="1"/>
      <c r="BK468" s="1"/>
      <c r="BL468" s="1"/>
      <c r="BM468" s="2"/>
      <c r="BN468" s="2"/>
      <c r="BO468" s="1"/>
      <c r="BP468" s="1"/>
      <c r="BQ468" s="1"/>
      <c r="BR468" s="2"/>
      <c r="BS468" s="2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1"/>
      <c r="M469" s="1"/>
      <c r="N469" s="1"/>
      <c r="O469" s="2"/>
      <c r="P469" s="2"/>
      <c r="Q469" s="1"/>
      <c r="R469" s="1"/>
      <c r="S469" s="1"/>
      <c r="T469" s="2"/>
      <c r="U469" s="2"/>
      <c r="V469" s="1"/>
      <c r="W469" s="1"/>
      <c r="X469" s="1"/>
      <c r="Y469" s="2"/>
      <c r="Z469" s="2"/>
      <c r="AA469" s="1"/>
      <c r="AB469" s="1"/>
      <c r="AC469" s="1"/>
      <c r="AD469" s="2"/>
      <c r="AE469" s="2"/>
      <c r="AF469" s="1"/>
      <c r="AG469" s="1"/>
      <c r="AH469" s="1"/>
      <c r="AI469" s="2"/>
      <c r="AJ469" s="2"/>
      <c r="AK469" s="1"/>
      <c r="AL469" s="1"/>
      <c r="AM469" s="1"/>
      <c r="AN469" s="2"/>
      <c r="AO469" s="2"/>
      <c r="AP469" s="1"/>
      <c r="AQ469" s="1"/>
      <c r="AR469" s="1"/>
      <c r="AS469" s="2"/>
      <c r="AT469" s="2"/>
      <c r="AU469" s="1"/>
      <c r="AV469" s="1"/>
      <c r="AW469" s="1"/>
      <c r="AX469" s="2"/>
      <c r="AY469" s="2"/>
      <c r="AZ469" s="1"/>
      <c r="BA469" s="1"/>
      <c r="BB469" s="1"/>
      <c r="BC469" s="2"/>
      <c r="BD469" s="2"/>
      <c r="BE469" s="1"/>
      <c r="BF469" s="1"/>
      <c r="BG469" s="1"/>
      <c r="BH469" s="2"/>
      <c r="BI469" s="2"/>
      <c r="BJ469" s="1"/>
      <c r="BK469" s="1"/>
      <c r="BL469" s="1"/>
      <c r="BM469" s="2"/>
      <c r="BN469" s="2"/>
      <c r="BO469" s="1"/>
      <c r="BP469" s="1"/>
      <c r="BQ469" s="1"/>
      <c r="BR469" s="2"/>
      <c r="BS469" s="2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1"/>
      <c r="M470" s="1"/>
      <c r="N470" s="1"/>
      <c r="O470" s="2"/>
      <c r="P470" s="2"/>
      <c r="Q470" s="1"/>
      <c r="R470" s="1"/>
      <c r="S470" s="1"/>
      <c r="T470" s="2"/>
      <c r="U470" s="2"/>
      <c r="V470" s="1"/>
      <c r="W470" s="1"/>
      <c r="X470" s="1"/>
      <c r="Y470" s="2"/>
      <c r="Z470" s="2"/>
      <c r="AA470" s="1"/>
      <c r="AB470" s="1"/>
      <c r="AC470" s="1"/>
      <c r="AD470" s="2"/>
      <c r="AE470" s="2"/>
      <c r="AF470" s="1"/>
      <c r="AG470" s="1"/>
      <c r="AH470" s="1"/>
      <c r="AI470" s="2"/>
      <c r="AJ470" s="2"/>
      <c r="AK470" s="1"/>
      <c r="AL470" s="1"/>
      <c r="AM470" s="1"/>
      <c r="AN470" s="2"/>
      <c r="AO470" s="2"/>
      <c r="AP470" s="1"/>
      <c r="AQ470" s="1"/>
      <c r="AR470" s="1"/>
      <c r="AS470" s="2"/>
      <c r="AT470" s="2"/>
      <c r="AU470" s="1"/>
      <c r="AV470" s="1"/>
      <c r="AW470" s="1"/>
      <c r="AX470" s="2"/>
      <c r="AY470" s="2"/>
      <c r="AZ470" s="1"/>
      <c r="BA470" s="1"/>
      <c r="BB470" s="1"/>
      <c r="BC470" s="2"/>
      <c r="BD470" s="2"/>
      <c r="BE470" s="1"/>
      <c r="BF470" s="1"/>
      <c r="BG470" s="1"/>
      <c r="BH470" s="2"/>
      <c r="BI470" s="2"/>
      <c r="BJ470" s="1"/>
      <c r="BK470" s="1"/>
      <c r="BL470" s="1"/>
      <c r="BM470" s="2"/>
      <c r="BN470" s="2"/>
      <c r="BO470" s="1"/>
      <c r="BP470" s="1"/>
      <c r="BQ470" s="1"/>
      <c r="BR470" s="2"/>
      <c r="BS470" s="2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1"/>
      <c r="M471" s="1"/>
      <c r="N471" s="1"/>
      <c r="O471" s="2"/>
      <c r="P471" s="2"/>
      <c r="Q471" s="1"/>
      <c r="R471" s="1"/>
      <c r="S471" s="1"/>
      <c r="T471" s="2"/>
      <c r="U471" s="2"/>
      <c r="V471" s="1"/>
      <c r="W471" s="1"/>
      <c r="X471" s="1"/>
      <c r="Y471" s="2"/>
      <c r="Z471" s="2"/>
      <c r="AA471" s="1"/>
      <c r="AB471" s="1"/>
      <c r="AC471" s="1"/>
      <c r="AD471" s="2"/>
      <c r="AE471" s="2"/>
      <c r="AF471" s="1"/>
      <c r="AG471" s="1"/>
      <c r="AH471" s="1"/>
      <c r="AI471" s="2"/>
      <c r="AJ471" s="2"/>
      <c r="AK471" s="1"/>
      <c r="AL471" s="1"/>
      <c r="AM471" s="1"/>
      <c r="AN471" s="2"/>
      <c r="AO471" s="2"/>
      <c r="AP471" s="1"/>
      <c r="AQ471" s="1"/>
      <c r="AR471" s="1"/>
      <c r="AS471" s="2"/>
      <c r="AT471" s="2"/>
      <c r="AU471" s="1"/>
      <c r="AV471" s="1"/>
      <c r="AW471" s="1"/>
      <c r="AX471" s="2"/>
      <c r="AY471" s="2"/>
      <c r="AZ471" s="1"/>
      <c r="BA471" s="1"/>
      <c r="BB471" s="1"/>
      <c r="BC471" s="2"/>
      <c r="BD471" s="2"/>
      <c r="BE471" s="1"/>
      <c r="BF471" s="1"/>
      <c r="BG471" s="1"/>
      <c r="BH471" s="2"/>
      <c r="BI471" s="2"/>
      <c r="BJ471" s="1"/>
      <c r="BK471" s="1"/>
      <c r="BL471" s="1"/>
      <c r="BM471" s="2"/>
      <c r="BN471" s="2"/>
      <c r="BO471" s="1"/>
      <c r="BP471" s="1"/>
      <c r="BQ471" s="1"/>
      <c r="BR471" s="2"/>
      <c r="BS471" s="2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1"/>
      <c r="M472" s="1"/>
      <c r="N472" s="1"/>
      <c r="O472" s="2"/>
      <c r="P472" s="2"/>
      <c r="Q472" s="1"/>
      <c r="R472" s="1"/>
      <c r="S472" s="1"/>
      <c r="T472" s="2"/>
      <c r="U472" s="2"/>
      <c r="V472" s="1"/>
      <c r="W472" s="1"/>
      <c r="X472" s="1"/>
      <c r="Y472" s="2"/>
      <c r="Z472" s="2"/>
      <c r="AA472" s="1"/>
      <c r="AB472" s="1"/>
      <c r="AC472" s="1"/>
      <c r="AD472" s="2"/>
      <c r="AE472" s="2"/>
      <c r="AF472" s="1"/>
      <c r="AG472" s="1"/>
      <c r="AH472" s="1"/>
      <c r="AI472" s="2"/>
      <c r="AJ472" s="2"/>
      <c r="AK472" s="1"/>
      <c r="AL472" s="1"/>
      <c r="AM472" s="1"/>
      <c r="AN472" s="2"/>
      <c r="AO472" s="2"/>
      <c r="AP472" s="1"/>
      <c r="AQ472" s="1"/>
      <c r="AR472" s="1"/>
      <c r="AS472" s="2"/>
      <c r="AT472" s="2"/>
      <c r="AU472" s="1"/>
      <c r="AV472" s="1"/>
      <c r="AW472" s="1"/>
      <c r="AX472" s="2"/>
      <c r="AY472" s="2"/>
      <c r="AZ472" s="1"/>
      <c r="BA472" s="1"/>
      <c r="BB472" s="1"/>
      <c r="BC472" s="2"/>
      <c r="BD472" s="2"/>
      <c r="BE472" s="1"/>
      <c r="BF472" s="1"/>
      <c r="BG472" s="1"/>
      <c r="BH472" s="2"/>
      <c r="BI472" s="2"/>
      <c r="BJ472" s="1"/>
      <c r="BK472" s="1"/>
      <c r="BL472" s="1"/>
      <c r="BM472" s="2"/>
      <c r="BN472" s="2"/>
      <c r="BO472" s="1"/>
      <c r="BP472" s="1"/>
      <c r="BQ472" s="1"/>
      <c r="BR472" s="2"/>
      <c r="BS472" s="2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1"/>
      <c r="M473" s="1"/>
      <c r="N473" s="1"/>
      <c r="O473" s="2"/>
      <c r="P473" s="2"/>
      <c r="Q473" s="1"/>
      <c r="R473" s="1"/>
      <c r="S473" s="1"/>
      <c r="T473" s="2"/>
      <c r="U473" s="2"/>
      <c r="V473" s="1"/>
      <c r="W473" s="1"/>
      <c r="X473" s="1"/>
      <c r="Y473" s="2"/>
      <c r="Z473" s="2"/>
      <c r="AA473" s="1"/>
      <c r="AB473" s="1"/>
      <c r="AC473" s="1"/>
      <c r="AD473" s="2"/>
      <c r="AE473" s="2"/>
      <c r="AF473" s="1"/>
      <c r="AG473" s="1"/>
      <c r="AH473" s="1"/>
      <c r="AI473" s="2"/>
      <c r="AJ473" s="2"/>
      <c r="AK473" s="1"/>
      <c r="AL473" s="1"/>
      <c r="AM473" s="1"/>
      <c r="AN473" s="2"/>
      <c r="AO473" s="2"/>
      <c r="AP473" s="1"/>
      <c r="AQ473" s="1"/>
      <c r="AR473" s="1"/>
      <c r="AS473" s="2"/>
      <c r="AT473" s="2"/>
      <c r="AU473" s="1"/>
      <c r="AV473" s="1"/>
      <c r="AW473" s="1"/>
      <c r="AX473" s="2"/>
      <c r="AY473" s="2"/>
      <c r="AZ473" s="1"/>
      <c r="BA473" s="1"/>
      <c r="BB473" s="1"/>
      <c r="BC473" s="2"/>
      <c r="BD473" s="2"/>
      <c r="BE473" s="1"/>
      <c r="BF473" s="1"/>
      <c r="BG473" s="1"/>
      <c r="BH473" s="2"/>
      <c r="BI473" s="2"/>
      <c r="BJ473" s="1"/>
      <c r="BK473" s="1"/>
      <c r="BL473" s="1"/>
      <c r="BM473" s="2"/>
      <c r="BN473" s="2"/>
      <c r="BO473" s="1"/>
      <c r="BP473" s="1"/>
      <c r="BQ473" s="1"/>
      <c r="BR473" s="2"/>
      <c r="BS473" s="2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1"/>
      <c r="M474" s="1"/>
      <c r="N474" s="1"/>
      <c r="O474" s="2"/>
      <c r="P474" s="2"/>
      <c r="Q474" s="1"/>
      <c r="R474" s="1"/>
      <c r="S474" s="1"/>
      <c r="T474" s="2"/>
      <c r="U474" s="2"/>
      <c r="V474" s="1"/>
      <c r="W474" s="1"/>
      <c r="X474" s="1"/>
      <c r="Y474" s="2"/>
      <c r="Z474" s="2"/>
      <c r="AA474" s="1"/>
      <c r="AB474" s="1"/>
      <c r="AC474" s="1"/>
      <c r="AD474" s="2"/>
      <c r="AE474" s="2"/>
      <c r="AF474" s="1"/>
      <c r="AG474" s="1"/>
      <c r="AH474" s="1"/>
      <c r="AI474" s="2"/>
      <c r="AJ474" s="2"/>
      <c r="AK474" s="1"/>
      <c r="AL474" s="1"/>
      <c r="AM474" s="1"/>
      <c r="AN474" s="2"/>
      <c r="AO474" s="2"/>
      <c r="AP474" s="1"/>
      <c r="AQ474" s="1"/>
      <c r="AR474" s="1"/>
      <c r="AS474" s="2"/>
      <c r="AT474" s="2"/>
      <c r="AU474" s="1"/>
      <c r="AV474" s="1"/>
      <c r="AW474" s="1"/>
      <c r="AX474" s="2"/>
      <c r="AY474" s="2"/>
      <c r="AZ474" s="1"/>
      <c r="BA474" s="1"/>
      <c r="BB474" s="1"/>
      <c r="BC474" s="2"/>
      <c r="BD474" s="2"/>
      <c r="BE474" s="1"/>
      <c r="BF474" s="1"/>
      <c r="BG474" s="1"/>
      <c r="BH474" s="2"/>
      <c r="BI474" s="2"/>
      <c r="BJ474" s="1"/>
      <c r="BK474" s="1"/>
      <c r="BL474" s="1"/>
      <c r="BM474" s="2"/>
      <c r="BN474" s="2"/>
      <c r="BO474" s="1"/>
      <c r="BP474" s="1"/>
      <c r="BQ474" s="1"/>
      <c r="BR474" s="2"/>
      <c r="BS474" s="2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1"/>
      <c r="M475" s="1"/>
      <c r="N475" s="1"/>
      <c r="O475" s="2"/>
      <c r="P475" s="2"/>
      <c r="Q475" s="1"/>
      <c r="R475" s="1"/>
      <c r="S475" s="1"/>
      <c r="T475" s="2"/>
      <c r="U475" s="2"/>
      <c r="V475" s="1"/>
      <c r="W475" s="1"/>
      <c r="X475" s="1"/>
      <c r="Y475" s="2"/>
      <c r="Z475" s="2"/>
      <c r="AA475" s="1"/>
      <c r="AB475" s="1"/>
      <c r="AC475" s="1"/>
      <c r="AD475" s="2"/>
      <c r="AE475" s="2"/>
      <c r="AF475" s="1"/>
      <c r="AG475" s="1"/>
      <c r="AH475" s="1"/>
      <c r="AI475" s="2"/>
      <c r="AJ475" s="2"/>
      <c r="AK475" s="1"/>
      <c r="AL475" s="1"/>
      <c r="AM475" s="1"/>
      <c r="AN475" s="2"/>
      <c r="AO475" s="2"/>
      <c r="AP475" s="1"/>
      <c r="AQ475" s="1"/>
      <c r="AR475" s="1"/>
      <c r="AS475" s="2"/>
      <c r="AT475" s="2"/>
      <c r="AU475" s="1"/>
      <c r="AV475" s="1"/>
      <c r="AW475" s="1"/>
      <c r="AX475" s="2"/>
      <c r="AY475" s="2"/>
      <c r="AZ475" s="1"/>
      <c r="BA475" s="1"/>
      <c r="BB475" s="1"/>
      <c r="BC475" s="2"/>
      <c r="BD475" s="2"/>
      <c r="BE475" s="1"/>
      <c r="BF475" s="1"/>
      <c r="BG475" s="1"/>
      <c r="BH475" s="2"/>
      <c r="BI475" s="2"/>
      <c r="BJ475" s="1"/>
      <c r="BK475" s="1"/>
      <c r="BL475" s="1"/>
      <c r="BM475" s="2"/>
      <c r="BN475" s="2"/>
      <c r="BO475" s="1"/>
      <c r="BP475" s="1"/>
      <c r="BQ475" s="1"/>
      <c r="BR475" s="2"/>
      <c r="BS475" s="2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1"/>
      <c r="M476" s="1"/>
      <c r="N476" s="1"/>
      <c r="O476" s="2"/>
      <c r="P476" s="2"/>
      <c r="Q476" s="1"/>
      <c r="R476" s="1"/>
      <c r="S476" s="1"/>
      <c r="T476" s="2"/>
      <c r="U476" s="2"/>
      <c r="V476" s="1"/>
      <c r="W476" s="1"/>
      <c r="X476" s="1"/>
      <c r="Y476" s="2"/>
      <c r="Z476" s="2"/>
      <c r="AA476" s="1"/>
      <c r="AB476" s="1"/>
      <c r="AC476" s="1"/>
      <c r="AD476" s="2"/>
      <c r="AE476" s="2"/>
      <c r="AF476" s="1"/>
      <c r="AG476" s="1"/>
      <c r="AH476" s="1"/>
      <c r="AI476" s="2"/>
      <c r="AJ476" s="2"/>
      <c r="AK476" s="1"/>
      <c r="AL476" s="1"/>
      <c r="AM476" s="1"/>
      <c r="AN476" s="2"/>
      <c r="AO476" s="2"/>
      <c r="AP476" s="1"/>
      <c r="AQ476" s="1"/>
      <c r="AR476" s="1"/>
      <c r="AS476" s="2"/>
      <c r="AT476" s="2"/>
      <c r="AU476" s="1"/>
      <c r="AV476" s="1"/>
      <c r="AW476" s="1"/>
      <c r="AX476" s="2"/>
      <c r="AY476" s="2"/>
      <c r="AZ476" s="1"/>
      <c r="BA476" s="1"/>
      <c r="BB476" s="1"/>
      <c r="BC476" s="2"/>
      <c r="BD476" s="2"/>
      <c r="BE476" s="1"/>
      <c r="BF476" s="1"/>
      <c r="BG476" s="1"/>
      <c r="BH476" s="2"/>
      <c r="BI476" s="2"/>
      <c r="BJ476" s="1"/>
      <c r="BK476" s="1"/>
      <c r="BL476" s="1"/>
      <c r="BM476" s="2"/>
      <c r="BN476" s="2"/>
      <c r="BO476" s="1"/>
      <c r="BP476" s="1"/>
      <c r="BQ476" s="1"/>
      <c r="BR476" s="2"/>
      <c r="BS476" s="2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1"/>
      <c r="M477" s="1"/>
      <c r="N477" s="1"/>
      <c r="O477" s="2"/>
      <c r="P477" s="2"/>
      <c r="Q477" s="1"/>
      <c r="R477" s="1"/>
      <c r="S477" s="1"/>
      <c r="T477" s="2"/>
      <c r="U477" s="2"/>
      <c r="V477" s="1"/>
      <c r="W477" s="1"/>
      <c r="X477" s="1"/>
      <c r="Y477" s="2"/>
      <c r="Z477" s="2"/>
      <c r="AA477" s="1"/>
      <c r="AB477" s="1"/>
      <c r="AC477" s="1"/>
      <c r="AD477" s="2"/>
      <c r="AE477" s="2"/>
      <c r="AF477" s="1"/>
      <c r="AG477" s="1"/>
      <c r="AH477" s="1"/>
      <c r="AI477" s="2"/>
      <c r="AJ477" s="2"/>
      <c r="AK477" s="1"/>
      <c r="AL477" s="1"/>
      <c r="AM477" s="1"/>
      <c r="AN477" s="2"/>
      <c r="AO477" s="2"/>
      <c r="AP477" s="1"/>
      <c r="AQ477" s="1"/>
      <c r="AR477" s="1"/>
      <c r="AS477" s="2"/>
      <c r="AT477" s="2"/>
      <c r="AU477" s="1"/>
      <c r="AV477" s="1"/>
      <c r="AW477" s="1"/>
      <c r="AX477" s="2"/>
      <c r="AY477" s="2"/>
      <c r="AZ477" s="1"/>
      <c r="BA477" s="1"/>
      <c r="BB477" s="1"/>
      <c r="BC477" s="2"/>
      <c r="BD477" s="2"/>
      <c r="BE477" s="1"/>
      <c r="BF477" s="1"/>
      <c r="BG477" s="1"/>
      <c r="BH477" s="2"/>
      <c r="BI477" s="2"/>
      <c r="BJ477" s="1"/>
      <c r="BK477" s="1"/>
      <c r="BL477" s="1"/>
      <c r="BM477" s="2"/>
      <c r="BN477" s="2"/>
      <c r="BO477" s="1"/>
      <c r="BP477" s="1"/>
      <c r="BQ477" s="1"/>
      <c r="BR477" s="2"/>
      <c r="BS477" s="2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1"/>
      <c r="M478" s="1"/>
      <c r="N478" s="1"/>
      <c r="O478" s="2"/>
      <c r="P478" s="2"/>
      <c r="Q478" s="1"/>
      <c r="R478" s="1"/>
      <c r="S478" s="1"/>
      <c r="T478" s="2"/>
      <c r="U478" s="2"/>
      <c r="V478" s="1"/>
      <c r="W478" s="1"/>
      <c r="X478" s="1"/>
      <c r="Y478" s="2"/>
      <c r="Z478" s="2"/>
      <c r="AA478" s="1"/>
      <c r="AB478" s="1"/>
      <c r="AC478" s="1"/>
      <c r="AD478" s="2"/>
      <c r="AE478" s="2"/>
      <c r="AF478" s="1"/>
      <c r="AG478" s="1"/>
      <c r="AH478" s="1"/>
      <c r="AI478" s="2"/>
      <c r="AJ478" s="2"/>
      <c r="AK478" s="1"/>
      <c r="AL478" s="1"/>
      <c r="AM478" s="1"/>
      <c r="AN478" s="2"/>
      <c r="AO478" s="2"/>
      <c r="AP478" s="1"/>
      <c r="AQ478" s="1"/>
      <c r="AR478" s="1"/>
      <c r="AS478" s="2"/>
      <c r="AT478" s="2"/>
      <c r="AU478" s="1"/>
      <c r="AV478" s="1"/>
      <c r="AW478" s="1"/>
      <c r="AX478" s="2"/>
      <c r="AY478" s="2"/>
      <c r="AZ478" s="1"/>
      <c r="BA478" s="1"/>
      <c r="BB478" s="1"/>
      <c r="BC478" s="2"/>
      <c r="BD478" s="2"/>
      <c r="BE478" s="1"/>
      <c r="BF478" s="1"/>
      <c r="BG478" s="1"/>
      <c r="BH478" s="2"/>
      <c r="BI478" s="2"/>
      <c r="BJ478" s="1"/>
      <c r="BK478" s="1"/>
      <c r="BL478" s="1"/>
      <c r="BM478" s="2"/>
      <c r="BN478" s="2"/>
      <c r="BO478" s="1"/>
      <c r="BP478" s="1"/>
      <c r="BQ478" s="1"/>
      <c r="BR478" s="2"/>
      <c r="BS478" s="2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1"/>
      <c r="M479" s="1"/>
      <c r="N479" s="1"/>
      <c r="O479" s="2"/>
      <c r="P479" s="2"/>
      <c r="Q479" s="1"/>
      <c r="R479" s="1"/>
      <c r="S479" s="1"/>
      <c r="T479" s="2"/>
      <c r="U479" s="2"/>
      <c r="V479" s="1"/>
      <c r="W479" s="1"/>
      <c r="X479" s="1"/>
      <c r="Y479" s="2"/>
      <c r="Z479" s="2"/>
      <c r="AA479" s="1"/>
      <c r="AB479" s="1"/>
      <c r="AC479" s="1"/>
      <c r="AD479" s="2"/>
      <c r="AE479" s="2"/>
      <c r="AF479" s="1"/>
      <c r="AG479" s="1"/>
      <c r="AH479" s="1"/>
      <c r="AI479" s="2"/>
      <c r="AJ479" s="2"/>
      <c r="AK479" s="1"/>
      <c r="AL479" s="1"/>
      <c r="AM479" s="1"/>
      <c r="AN479" s="2"/>
      <c r="AO479" s="2"/>
      <c r="AP479" s="1"/>
      <c r="AQ479" s="1"/>
      <c r="AR479" s="1"/>
      <c r="AS479" s="2"/>
      <c r="AT479" s="2"/>
      <c r="AU479" s="1"/>
      <c r="AV479" s="1"/>
      <c r="AW479" s="1"/>
      <c r="AX479" s="2"/>
      <c r="AY479" s="2"/>
      <c r="AZ479" s="1"/>
      <c r="BA479" s="1"/>
      <c r="BB479" s="1"/>
      <c r="BC479" s="2"/>
      <c r="BD479" s="2"/>
      <c r="BE479" s="1"/>
      <c r="BF479" s="1"/>
      <c r="BG479" s="1"/>
      <c r="BH479" s="2"/>
      <c r="BI479" s="2"/>
      <c r="BJ479" s="1"/>
      <c r="BK479" s="1"/>
      <c r="BL479" s="1"/>
      <c r="BM479" s="2"/>
      <c r="BN479" s="2"/>
      <c r="BO479" s="1"/>
      <c r="BP479" s="1"/>
      <c r="BQ479" s="1"/>
      <c r="BR479" s="2"/>
      <c r="BS479" s="2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1"/>
      <c r="M480" s="1"/>
      <c r="N480" s="1"/>
      <c r="O480" s="2"/>
      <c r="P480" s="2"/>
      <c r="Q480" s="1"/>
      <c r="R480" s="1"/>
      <c r="S480" s="1"/>
      <c r="T480" s="2"/>
      <c r="U480" s="2"/>
      <c r="V480" s="1"/>
      <c r="W480" s="1"/>
      <c r="X480" s="1"/>
      <c r="Y480" s="2"/>
      <c r="Z480" s="2"/>
      <c r="AA480" s="1"/>
      <c r="AB480" s="1"/>
      <c r="AC480" s="1"/>
      <c r="AD480" s="2"/>
      <c r="AE480" s="2"/>
      <c r="AF480" s="1"/>
      <c r="AG480" s="1"/>
      <c r="AH480" s="1"/>
      <c r="AI480" s="2"/>
      <c r="AJ480" s="2"/>
      <c r="AK480" s="1"/>
      <c r="AL480" s="1"/>
      <c r="AM480" s="1"/>
      <c r="AN480" s="2"/>
      <c r="AO480" s="2"/>
      <c r="AP480" s="1"/>
      <c r="AQ480" s="1"/>
      <c r="AR480" s="1"/>
      <c r="AS480" s="2"/>
      <c r="AT480" s="2"/>
      <c r="AU480" s="1"/>
      <c r="AV480" s="1"/>
      <c r="AW480" s="1"/>
      <c r="AX480" s="2"/>
      <c r="AY480" s="2"/>
      <c r="AZ480" s="1"/>
      <c r="BA480" s="1"/>
      <c r="BB480" s="1"/>
      <c r="BC480" s="2"/>
      <c r="BD480" s="2"/>
      <c r="BE480" s="1"/>
      <c r="BF480" s="1"/>
      <c r="BG480" s="1"/>
      <c r="BH480" s="2"/>
      <c r="BI480" s="2"/>
      <c r="BJ480" s="1"/>
      <c r="BK480" s="1"/>
      <c r="BL480" s="1"/>
      <c r="BM480" s="2"/>
      <c r="BN480" s="2"/>
      <c r="BO480" s="1"/>
      <c r="BP480" s="1"/>
      <c r="BQ480" s="1"/>
      <c r="BR480" s="2"/>
      <c r="BS480" s="2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1"/>
      <c r="M481" s="1"/>
      <c r="N481" s="1"/>
      <c r="O481" s="2"/>
      <c r="P481" s="2"/>
      <c r="Q481" s="1"/>
      <c r="R481" s="1"/>
      <c r="S481" s="1"/>
      <c r="T481" s="2"/>
      <c r="U481" s="2"/>
      <c r="V481" s="1"/>
      <c r="W481" s="1"/>
      <c r="X481" s="1"/>
      <c r="Y481" s="2"/>
      <c r="Z481" s="2"/>
      <c r="AA481" s="1"/>
      <c r="AB481" s="1"/>
      <c r="AC481" s="1"/>
      <c r="AD481" s="2"/>
      <c r="AE481" s="2"/>
      <c r="AF481" s="1"/>
      <c r="AG481" s="1"/>
      <c r="AH481" s="1"/>
      <c r="AI481" s="2"/>
      <c r="AJ481" s="2"/>
      <c r="AK481" s="1"/>
      <c r="AL481" s="1"/>
      <c r="AM481" s="1"/>
      <c r="AN481" s="2"/>
      <c r="AO481" s="2"/>
      <c r="AP481" s="1"/>
      <c r="AQ481" s="1"/>
      <c r="AR481" s="1"/>
      <c r="AS481" s="2"/>
      <c r="AT481" s="2"/>
      <c r="AU481" s="1"/>
      <c r="AV481" s="1"/>
      <c r="AW481" s="1"/>
      <c r="AX481" s="2"/>
      <c r="AY481" s="2"/>
      <c r="AZ481" s="1"/>
      <c r="BA481" s="1"/>
      <c r="BB481" s="1"/>
      <c r="BC481" s="2"/>
      <c r="BD481" s="2"/>
      <c r="BE481" s="1"/>
      <c r="BF481" s="1"/>
      <c r="BG481" s="1"/>
      <c r="BH481" s="2"/>
      <c r="BI481" s="2"/>
      <c r="BJ481" s="1"/>
      <c r="BK481" s="1"/>
      <c r="BL481" s="1"/>
      <c r="BM481" s="2"/>
      <c r="BN481" s="2"/>
      <c r="BO481" s="1"/>
      <c r="BP481" s="1"/>
      <c r="BQ481" s="1"/>
      <c r="BR481" s="2"/>
      <c r="BS481" s="2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1"/>
      <c r="M482" s="1"/>
      <c r="N482" s="1"/>
      <c r="O482" s="2"/>
      <c r="P482" s="2"/>
      <c r="Q482" s="1"/>
      <c r="R482" s="1"/>
      <c r="S482" s="1"/>
      <c r="T482" s="2"/>
      <c r="U482" s="2"/>
      <c r="V482" s="1"/>
      <c r="W482" s="1"/>
      <c r="X482" s="1"/>
      <c r="Y482" s="2"/>
      <c r="Z482" s="2"/>
      <c r="AA482" s="1"/>
      <c r="AB482" s="1"/>
      <c r="AC482" s="1"/>
      <c r="AD482" s="2"/>
      <c r="AE482" s="2"/>
      <c r="AF482" s="1"/>
      <c r="AG482" s="1"/>
      <c r="AH482" s="1"/>
      <c r="AI482" s="2"/>
      <c r="AJ482" s="2"/>
      <c r="AK482" s="1"/>
      <c r="AL482" s="1"/>
      <c r="AM482" s="1"/>
      <c r="AN482" s="2"/>
      <c r="AO482" s="2"/>
      <c r="AP482" s="1"/>
      <c r="AQ482" s="1"/>
      <c r="AR482" s="1"/>
      <c r="AS482" s="2"/>
      <c r="AT482" s="2"/>
      <c r="AU482" s="1"/>
      <c r="AV482" s="1"/>
      <c r="AW482" s="1"/>
      <c r="AX482" s="2"/>
      <c r="AY482" s="2"/>
      <c r="AZ482" s="1"/>
      <c r="BA482" s="1"/>
      <c r="BB482" s="1"/>
      <c r="BC482" s="2"/>
      <c r="BD482" s="2"/>
      <c r="BE482" s="1"/>
      <c r="BF482" s="1"/>
      <c r="BG482" s="1"/>
      <c r="BH482" s="2"/>
      <c r="BI482" s="2"/>
      <c r="BJ482" s="1"/>
      <c r="BK482" s="1"/>
      <c r="BL482" s="1"/>
      <c r="BM482" s="2"/>
      <c r="BN482" s="2"/>
      <c r="BO482" s="1"/>
      <c r="BP482" s="1"/>
      <c r="BQ482" s="1"/>
      <c r="BR482" s="2"/>
      <c r="BS482" s="2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1"/>
      <c r="M483" s="1"/>
      <c r="N483" s="1"/>
      <c r="O483" s="2"/>
      <c r="P483" s="2"/>
      <c r="Q483" s="1"/>
      <c r="R483" s="1"/>
      <c r="S483" s="1"/>
      <c r="T483" s="2"/>
      <c r="U483" s="2"/>
      <c r="V483" s="1"/>
      <c r="W483" s="1"/>
      <c r="X483" s="1"/>
      <c r="Y483" s="2"/>
      <c r="Z483" s="2"/>
      <c r="AA483" s="1"/>
      <c r="AB483" s="1"/>
      <c r="AC483" s="1"/>
      <c r="AD483" s="2"/>
      <c r="AE483" s="2"/>
      <c r="AF483" s="1"/>
      <c r="AG483" s="1"/>
      <c r="AH483" s="1"/>
      <c r="AI483" s="2"/>
      <c r="AJ483" s="2"/>
      <c r="AK483" s="1"/>
      <c r="AL483" s="1"/>
      <c r="AM483" s="1"/>
      <c r="AN483" s="2"/>
      <c r="AO483" s="2"/>
      <c r="AP483" s="1"/>
      <c r="AQ483" s="1"/>
      <c r="AR483" s="1"/>
      <c r="AS483" s="2"/>
      <c r="AT483" s="2"/>
      <c r="AU483" s="1"/>
      <c r="AV483" s="1"/>
      <c r="AW483" s="1"/>
      <c r="AX483" s="2"/>
      <c r="AY483" s="2"/>
      <c r="AZ483" s="1"/>
      <c r="BA483" s="1"/>
      <c r="BB483" s="1"/>
      <c r="BC483" s="2"/>
      <c r="BD483" s="2"/>
      <c r="BE483" s="1"/>
      <c r="BF483" s="1"/>
      <c r="BG483" s="1"/>
      <c r="BH483" s="2"/>
      <c r="BI483" s="2"/>
      <c r="BJ483" s="1"/>
      <c r="BK483" s="1"/>
      <c r="BL483" s="1"/>
      <c r="BM483" s="2"/>
      <c r="BN483" s="2"/>
      <c r="BO483" s="1"/>
      <c r="BP483" s="1"/>
      <c r="BQ483" s="1"/>
      <c r="BR483" s="2"/>
      <c r="BS483" s="2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1"/>
      <c r="M484" s="1"/>
      <c r="N484" s="1"/>
      <c r="O484" s="2"/>
      <c r="P484" s="2"/>
      <c r="Q484" s="1"/>
      <c r="R484" s="1"/>
      <c r="S484" s="1"/>
      <c r="T484" s="2"/>
      <c r="U484" s="2"/>
      <c r="V484" s="1"/>
      <c r="W484" s="1"/>
      <c r="X484" s="1"/>
      <c r="Y484" s="2"/>
      <c r="Z484" s="2"/>
      <c r="AA484" s="1"/>
      <c r="AB484" s="1"/>
      <c r="AC484" s="1"/>
      <c r="AD484" s="2"/>
      <c r="AE484" s="2"/>
      <c r="AF484" s="1"/>
      <c r="AG484" s="1"/>
      <c r="AH484" s="1"/>
      <c r="AI484" s="2"/>
      <c r="AJ484" s="2"/>
      <c r="AK484" s="1"/>
      <c r="AL484" s="1"/>
      <c r="AM484" s="1"/>
      <c r="AN484" s="2"/>
      <c r="AO484" s="2"/>
      <c r="AP484" s="1"/>
      <c r="AQ484" s="1"/>
      <c r="AR484" s="1"/>
      <c r="AS484" s="2"/>
      <c r="AT484" s="2"/>
      <c r="AU484" s="1"/>
      <c r="AV484" s="1"/>
      <c r="AW484" s="1"/>
      <c r="AX484" s="2"/>
      <c r="AY484" s="2"/>
      <c r="AZ484" s="1"/>
      <c r="BA484" s="1"/>
      <c r="BB484" s="1"/>
      <c r="BC484" s="2"/>
      <c r="BD484" s="2"/>
      <c r="BE484" s="1"/>
      <c r="BF484" s="1"/>
      <c r="BG484" s="1"/>
      <c r="BH484" s="2"/>
      <c r="BI484" s="2"/>
      <c r="BJ484" s="1"/>
      <c r="BK484" s="1"/>
      <c r="BL484" s="1"/>
      <c r="BM484" s="2"/>
      <c r="BN484" s="2"/>
      <c r="BO484" s="1"/>
      <c r="BP484" s="1"/>
      <c r="BQ484" s="1"/>
      <c r="BR484" s="2"/>
      <c r="BS484" s="2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1"/>
      <c r="M485" s="1"/>
      <c r="N485" s="1"/>
      <c r="O485" s="2"/>
      <c r="P485" s="2"/>
      <c r="Q485" s="1"/>
      <c r="R485" s="1"/>
      <c r="S485" s="1"/>
      <c r="T485" s="2"/>
      <c r="U485" s="2"/>
      <c r="V485" s="1"/>
      <c r="W485" s="1"/>
      <c r="X485" s="1"/>
      <c r="Y485" s="2"/>
      <c r="Z485" s="2"/>
      <c r="AA485" s="1"/>
      <c r="AB485" s="1"/>
      <c r="AC485" s="1"/>
      <c r="AD485" s="2"/>
      <c r="AE485" s="2"/>
      <c r="AF485" s="1"/>
      <c r="AG485" s="1"/>
      <c r="AH485" s="1"/>
      <c r="AI485" s="2"/>
      <c r="AJ485" s="2"/>
      <c r="AK485" s="1"/>
      <c r="AL485" s="1"/>
      <c r="AM485" s="1"/>
      <c r="AN485" s="2"/>
      <c r="AO485" s="2"/>
      <c r="AP485" s="1"/>
      <c r="AQ485" s="1"/>
      <c r="AR485" s="1"/>
      <c r="AS485" s="2"/>
      <c r="AT485" s="2"/>
      <c r="AU485" s="1"/>
      <c r="AV485" s="1"/>
      <c r="AW485" s="1"/>
      <c r="AX485" s="2"/>
      <c r="AY485" s="2"/>
      <c r="AZ485" s="1"/>
      <c r="BA485" s="1"/>
      <c r="BB485" s="1"/>
      <c r="BC485" s="2"/>
      <c r="BD485" s="2"/>
      <c r="BE485" s="1"/>
      <c r="BF485" s="1"/>
      <c r="BG485" s="1"/>
      <c r="BH485" s="2"/>
      <c r="BI485" s="2"/>
      <c r="BJ485" s="1"/>
      <c r="BK485" s="1"/>
      <c r="BL485" s="1"/>
      <c r="BM485" s="2"/>
      <c r="BN485" s="2"/>
      <c r="BO485" s="1"/>
      <c r="BP485" s="1"/>
      <c r="BQ485" s="1"/>
      <c r="BR485" s="2"/>
      <c r="BS485" s="2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1"/>
      <c r="M486" s="1"/>
      <c r="N486" s="1"/>
      <c r="O486" s="2"/>
      <c r="P486" s="2"/>
      <c r="Q486" s="1"/>
      <c r="R486" s="1"/>
      <c r="S486" s="1"/>
      <c r="T486" s="2"/>
      <c r="U486" s="2"/>
      <c r="V486" s="1"/>
      <c r="W486" s="1"/>
      <c r="X486" s="1"/>
      <c r="Y486" s="2"/>
      <c r="Z486" s="2"/>
      <c r="AA486" s="1"/>
      <c r="AB486" s="1"/>
      <c r="AC486" s="1"/>
      <c r="AD486" s="2"/>
      <c r="AE486" s="2"/>
      <c r="AF486" s="1"/>
      <c r="AG486" s="1"/>
      <c r="AH486" s="1"/>
      <c r="AI486" s="2"/>
      <c r="AJ486" s="2"/>
      <c r="AK486" s="1"/>
      <c r="AL486" s="1"/>
      <c r="AM486" s="1"/>
      <c r="AN486" s="2"/>
      <c r="AO486" s="2"/>
      <c r="AP486" s="1"/>
      <c r="AQ486" s="1"/>
      <c r="AR486" s="1"/>
      <c r="AS486" s="2"/>
      <c r="AT486" s="2"/>
      <c r="AU486" s="1"/>
      <c r="AV486" s="1"/>
      <c r="AW486" s="1"/>
      <c r="AX486" s="2"/>
      <c r="AY486" s="2"/>
      <c r="AZ486" s="1"/>
      <c r="BA486" s="1"/>
      <c r="BB486" s="1"/>
      <c r="BC486" s="2"/>
      <c r="BD486" s="2"/>
      <c r="BE486" s="1"/>
      <c r="BF486" s="1"/>
      <c r="BG486" s="1"/>
      <c r="BH486" s="2"/>
      <c r="BI486" s="2"/>
      <c r="BJ486" s="1"/>
      <c r="BK486" s="1"/>
      <c r="BL486" s="1"/>
      <c r="BM486" s="2"/>
      <c r="BN486" s="2"/>
      <c r="BO486" s="1"/>
      <c r="BP486" s="1"/>
      <c r="BQ486" s="1"/>
      <c r="BR486" s="2"/>
      <c r="BS486" s="2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1"/>
      <c r="M487" s="1"/>
      <c r="N487" s="1"/>
      <c r="O487" s="2"/>
      <c r="P487" s="2"/>
      <c r="Q487" s="1"/>
      <c r="R487" s="1"/>
      <c r="S487" s="1"/>
      <c r="T487" s="2"/>
      <c r="U487" s="2"/>
      <c r="V487" s="1"/>
      <c r="W487" s="1"/>
      <c r="X487" s="1"/>
      <c r="Y487" s="2"/>
      <c r="Z487" s="2"/>
      <c r="AA487" s="1"/>
      <c r="AB487" s="1"/>
      <c r="AC487" s="1"/>
      <c r="AD487" s="2"/>
      <c r="AE487" s="2"/>
      <c r="AF487" s="1"/>
      <c r="AG487" s="1"/>
      <c r="AH487" s="1"/>
      <c r="AI487" s="2"/>
      <c r="AJ487" s="2"/>
      <c r="AK487" s="1"/>
      <c r="AL487" s="1"/>
      <c r="AM487" s="1"/>
      <c r="AN487" s="2"/>
      <c r="AO487" s="2"/>
      <c r="AP487" s="1"/>
      <c r="AQ487" s="1"/>
      <c r="AR487" s="1"/>
      <c r="AS487" s="2"/>
      <c r="AT487" s="2"/>
      <c r="AU487" s="1"/>
      <c r="AV487" s="1"/>
      <c r="AW487" s="1"/>
      <c r="AX487" s="2"/>
      <c r="AY487" s="2"/>
      <c r="AZ487" s="1"/>
      <c r="BA487" s="1"/>
      <c r="BB487" s="1"/>
      <c r="BC487" s="2"/>
      <c r="BD487" s="2"/>
      <c r="BE487" s="1"/>
      <c r="BF487" s="1"/>
      <c r="BG487" s="1"/>
      <c r="BH487" s="2"/>
      <c r="BI487" s="2"/>
      <c r="BJ487" s="1"/>
      <c r="BK487" s="1"/>
      <c r="BL487" s="1"/>
      <c r="BM487" s="2"/>
      <c r="BN487" s="2"/>
      <c r="BO487" s="1"/>
      <c r="BP487" s="1"/>
      <c r="BQ487" s="1"/>
      <c r="BR487" s="2"/>
      <c r="BS487" s="2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1"/>
      <c r="M488" s="1"/>
      <c r="N488" s="1"/>
      <c r="O488" s="2"/>
      <c r="P488" s="2"/>
      <c r="Q488" s="1"/>
      <c r="R488" s="1"/>
      <c r="S488" s="1"/>
      <c r="T488" s="2"/>
      <c r="U488" s="2"/>
      <c r="V488" s="1"/>
      <c r="W488" s="1"/>
      <c r="X488" s="1"/>
      <c r="Y488" s="2"/>
      <c r="Z488" s="2"/>
      <c r="AA488" s="1"/>
      <c r="AB488" s="1"/>
      <c r="AC488" s="1"/>
      <c r="AD488" s="2"/>
      <c r="AE488" s="2"/>
      <c r="AF488" s="1"/>
      <c r="AG488" s="1"/>
      <c r="AH488" s="1"/>
      <c r="AI488" s="2"/>
      <c r="AJ488" s="2"/>
      <c r="AK488" s="1"/>
      <c r="AL488" s="1"/>
      <c r="AM488" s="1"/>
      <c r="AN488" s="2"/>
      <c r="AO488" s="2"/>
      <c r="AP488" s="1"/>
      <c r="AQ488" s="1"/>
      <c r="AR488" s="1"/>
      <c r="AS488" s="2"/>
      <c r="AT488" s="2"/>
      <c r="AU488" s="1"/>
      <c r="AV488" s="1"/>
      <c r="AW488" s="1"/>
      <c r="AX488" s="2"/>
      <c r="AY488" s="2"/>
      <c r="AZ488" s="1"/>
      <c r="BA488" s="1"/>
      <c r="BB488" s="1"/>
      <c r="BC488" s="2"/>
      <c r="BD488" s="2"/>
      <c r="BE488" s="1"/>
      <c r="BF488" s="1"/>
      <c r="BG488" s="1"/>
      <c r="BH488" s="2"/>
      <c r="BI488" s="2"/>
      <c r="BJ488" s="1"/>
      <c r="BK488" s="1"/>
      <c r="BL488" s="1"/>
      <c r="BM488" s="2"/>
      <c r="BN488" s="2"/>
      <c r="BO488" s="1"/>
      <c r="BP488" s="1"/>
      <c r="BQ488" s="1"/>
      <c r="BR488" s="2"/>
      <c r="BS488" s="2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1"/>
      <c r="M489" s="1"/>
      <c r="N489" s="1"/>
      <c r="O489" s="2"/>
      <c r="P489" s="2"/>
      <c r="Q489" s="1"/>
      <c r="R489" s="1"/>
      <c r="S489" s="1"/>
      <c r="T489" s="2"/>
      <c r="U489" s="2"/>
      <c r="V489" s="1"/>
      <c r="W489" s="1"/>
      <c r="X489" s="1"/>
      <c r="Y489" s="2"/>
      <c r="Z489" s="2"/>
      <c r="AA489" s="1"/>
      <c r="AB489" s="1"/>
      <c r="AC489" s="1"/>
      <c r="AD489" s="2"/>
      <c r="AE489" s="2"/>
      <c r="AF489" s="1"/>
      <c r="AG489" s="1"/>
      <c r="AH489" s="1"/>
      <c r="AI489" s="2"/>
      <c r="AJ489" s="2"/>
      <c r="AK489" s="1"/>
      <c r="AL489" s="1"/>
      <c r="AM489" s="1"/>
      <c r="AN489" s="2"/>
      <c r="AO489" s="2"/>
      <c r="AP489" s="1"/>
      <c r="AQ489" s="1"/>
      <c r="AR489" s="1"/>
      <c r="AS489" s="2"/>
      <c r="AT489" s="2"/>
      <c r="AU489" s="1"/>
      <c r="AV489" s="1"/>
      <c r="AW489" s="1"/>
      <c r="AX489" s="2"/>
      <c r="AY489" s="2"/>
      <c r="AZ489" s="1"/>
      <c r="BA489" s="1"/>
      <c r="BB489" s="1"/>
      <c r="BC489" s="2"/>
      <c r="BD489" s="2"/>
      <c r="BE489" s="1"/>
      <c r="BF489" s="1"/>
      <c r="BG489" s="1"/>
      <c r="BH489" s="2"/>
      <c r="BI489" s="2"/>
      <c r="BJ489" s="1"/>
      <c r="BK489" s="1"/>
      <c r="BL489" s="1"/>
      <c r="BM489" s="2"/>
      <c r="BN489" s="2"/>
      <c r="BO489" s="1"/>
      <c r="BP489" s="1"/>
      <c r="BQ489" s="1"/>
      <c r="BR489" s="2"/>
      <c r="BS489" s="2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1"/>
      <c r="M490" s="1"/>
      <c r="N490" s="1"/>
      <c r="O490" s="2"/>
      <c r="P490" s="2"/>
      <c r="Q490" s="1"/>
      <c r="R490" s="1"/>
      <c r="S490" s="1"/>
      <c r="T490" s="2"/>
      <c r="U490" s="2"/>
      <c r="V490" s="1"/>
      <c r="W490" s="1"/>
      <c r="X490" s="1"/>
      <c r="Y490" s="2"/>
      <c r="Z490" s="2"/>
      <c r="AA490" s="1"/>
      <c r="AB490" s="1"/>
      <c r="AC490" s="1"/>
      <c r="AD490" s="2"/>
      <c r="AE490" s="2"/>
      <c r="AF490" s="1"/>
      <c r="AG490" s="1"/>
      <c r="AH490" s="1"/>
      <c r="AI490" s="2"/>
      <c r="AJ490" s="2"/>
      <c r="AK490" s="1"/>
      <c r="AL490" s="1"/>
      <c r="AM490" s="1"/>
      <c r="AN490" s="2"/>
      <c r="AO490" s="2"/>
      <c r="AP490" s="1"/>
      <c r="AQ490" s="1"/>
      <c r="AR490" s="1"/>
      <c r="AS490" s="2"/>
      <c r="AT490" s="2"/>
      <c r="AU490" s="1"/>
      <c r="AV490" s="1"/>
      <c r="AW490" s="1"/>
      <c r="AX490" s="2"/>
      <c r="AY490" s="2"/>
      <c r="AZ490" s="1"/>
      <c r="BA490" s="1"/>
      <c r="BB490" s="1"/>
      <c r="BC490" s="2"/>
      <c r="BD490" s="2"/>
      <c r="BE490" s="1"/>
      <c r="BF490" s="1"/>
      <c r="BG490" s="1"/>
      <c r="BH490" s="2"/>
      <c r="BI490" s="2"/>
      <c r="BJ490" s="1"/>
      <c r="BK490" s="1"/>
      <c r="BL490" s="1"/>
      <c r="BM490" s="2"/>
      <c r="BN490" s="2"/>
      <c r="BO490" s="1"/>
      <c r="BP490" s="1"/>
      <c r="BQ490" s="1"/>
      <c r="BR490" s="2"/>
      <c r="BS490" s="2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1"/>
      <c r="M491" s="1"/>
      <c r="N491" s="1"/>
      <c r="O491" s="2"/>
      <c r="P491" s="2"/>
      <c r="Q491" s="1"/>
      <c r="R491" s="1"/>
      <c r="S491" s="1"/>
      <c r="T491" s="2"/>
      <c r="U491" s="2"/>
      <c r="V491" s="1"/>
      <c r="W491" s="1"/>
      <c r="X491" s="1"/>
      <c r="Y491" s="2"/>
      <c r="Z491" s="2"/>
      <c r="AA491" s="1"/>
      <c r="AB491" s="1"/>
      <c r="AC491" s="1"/>
      <c r="AD491" s="2"/>
      <c r="AE491" s="2"/>
      <c r="AF491" s="1"/>
      <c r="AG491" s="1"/>
      <c r="AH491" s="1"/>
      <c r="AI491" s="2"/>
      <c r="AJ491" s="2"/>
      <c r="AK491" s="1"/>
      <c r="AL491" s="1"/>
      <c r="AM491" s="1"/>
      <c r="AN491" s="2"/>
      <c r="AO491" s="2"/>
      <c r="AP491" s="1"/>
      <c r="AQ491" s="1"/>
      <c r="AR491" s="1"/>
      <c r="AS491" s="2"/>
      <c r="AT491" s="2"/>
      <c r="AU491" s="1"/>
      <c r="AV491" s="1"/>
      <c r="AW491" s="1"/>
      <c r="AX491" s="2"/>
      <c r="AY491" s="2"/>
      <c r="AZ491" s="1"/>
      <c r="BA491" s="1"/>
      <c r="BB491" s="1"/>
      <c r="BC491" s="2"/>
      <c r="BD491" s="2"/>
      <c r="BE491" s="1"/>
      <c r="BF491" s="1"/>
      <c r="BG491" s="1"/>
      <c r="BH491" s="2"/>
      <c r="BI491" s="2"/>
      <c r="BJ491" s="1"/>
      <c r="BK491" s="1"/>
      <c r="BL491" s="1"/>
      <c r="BM491" s="2"/>
      <c r="BN491" s="2"/>
      <c r="BO491" s="1"/>
      <c r="BP491" s="1"/>
      <c r="BQ491" s="1"/>
      <c r="BR491" s="2"/>
      <c r="BS491" s="2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1"/>
      <c r="M492" s="1"/>
      <c r="N492" s="1"/>
      <c r="O492" s="2"/>
      <c r="P492" s="2"/>
      <c r="Q492" s="1"/>
      <c r="R492" s="1"/>
      <c r="S492" s="1"/>
      <c r="T492" s="2"/>
      <c r="U492" s="2"/>
      <c r="V492" s="1"/>
      <c r="W492" s="1"/>
      <c r="X492" s="1"/>
      <c r="Y492" s="2"/>
      <c r="Z492" s="2"/>
      <c r="AA492" s="1"/>
      <c r="AB492" s="1"/>
      <c r="AC492" s="1"/>
      <c r="AD492" s="2"/>
      <c r="AE492" s="2"/>
      <c r="AF492" s="1"/>
      <c r="AG492" s="1"/>
      <c r="AH492" s="1"/>
      <c r="AI492" s="2"/>
      <c r="AJ492" s="2"/>
      <c r="AK492" s="1"/>
      <c r="AL492" s="1"/>
      <c r="AM492" s="1"/>
      <c r="AN492" s="2"/>
      <c r="AO492" s="2"/>
      <c r="AP492" s="1"/>
      <c r="AQ492" s="1"/>
      <c r="AR492" s="1"/>
      <c r="AS492" s="2"/>
      <c r="AT492" s="2"/>
      <c r="AU492" s="1"/>
      <c r="AV492" s="1"/>
      <c r="AW492" s="1"/>
      <c r="AX492" s="2"/>
      <c r="AY492" s="2"/>
      <c r="AZ492" s="1"/>
      <c r="BA492" s="1"/>
      <c r="BB492" s="1"/>
      <c r="BC492" s="2"/>
      <c r="BD492" s="2"/>
      <c r="BE492" s="1"/>
      <c r="BF492" s="1"/>
      <c r="BG492" s="1"/>
      <c r="BH492" s="2"/>
      <c r="BI492" s="2"/>
      <c r="BJ492" s="1"/>
      <c r="BK492" s="1"/>
      <c r="BL492" s="1"/>
      <c r="BM492" s="2"/>
      <c r="BN492" s="2"/>
      <c r="BO492" s="1"/>
      <c r="BP492" s="1"/>
      <c r="BQ492" s="1"/>
      <c r="BR492" s="2"/>
      <c r="BS492" s="2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1"/>
      <c r="M493" s="1"/>
      <c r="N493" s="1"/>
      <c r="O493" s="2"/>
      <c r="P493" s="2"/>
      <c r="Q493" s="1"/>
      <c r="R493" s="1"/>
      <c r="S493" s="1"/>
      <c r="T493" s="2"/>
      <c r="U493" s="2"/>
      <c r="V493" s="1"/>
      <c r="W493" s="1"/>
      <c r="X493" s="1"/>
      <c r="Y493" s="2"/>
      <c r="Z493" s="2"/>
      <c r="AA493" s="1"/>
      <c r="AB493" s="1"/>
      <c r="AC493" s="1"/>
      <c r="AD493" s="2"/>
      <c r="AE493" s="2"/>
      <c r="AF493" s="1"/>
      <c r="AG493" s="1"/>
      <c r="AH493" s="1"/>
      <c r="AI493" s="2"/>
      <c r="AJ493" s="2"/>
      <c r="AK493" s="1"/>
      <c r="AL493" s="1"/>
      <c r="AM493" s="1"/>
      <c r="AN493" s="2"/>
      <c r="AO493" s="2"/>
      <c r="AP493" s="1"/>
      <c r="AQ493" s="1"/>
      <c r="AR493" s="1"/>
      <c r="AS493" s="2"/>
      <c r="AT493" s="2"/>
      <c r="AU493" s="1"/>
      <c r="AV493" s="1"/>
      <c r="AW493" s="1"/>
      <c r="AX493" s="2"/>
      <c r="AY493" s="2"/>
      <c r="AZ493" s="1"/>
      <c r="BA493" s="1"/>
      <c r="BB493" s="1"/>
      <c r="BC493" s="2"/>
      <c r="BD493" s="2"/>
      <c r="BE493" s="1"/>
      <c r="BF493" s="1"/>
      <c r="BG493" s="1"/>
      <c r="BH493" s="2"/>
      <c r="BI493" s="2"/>
      <c r="BJ493" s="1"/>
      <c r="BK493" s="1"/>
      <c r="BL493" s="1"/>
      <c r="BM493" s="2"/>
      <c r="BN493" s="2"/>
      <c r="BO493" s="1"/>
      <c r="BP493" s="1"/>
      <c r="BQ493" s="1"/>
      <c r="BR493" s="2"/>
      <c r="BS493" s="2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1"/>
      <c r="M494" s="1"/>
      <c r="N494" s="1"/>
      <c r="O494" s="2"/>
      <c r="P494" s="2"/>
      <c r="Q494" s="1"/>
      <c r="R494" s="1"/>
      <c r="S494" s="1"/>
      <c r="T494" s="2"/>
      <c r="U494" s="2"/>
      <c r="V494" s="1"/>
      <c r="W494" s="1"/>
      <c r="X494" s="1"/>
      <c r="Y494" s="2"/>
      <c r="Z494" s="2"/>
      <c r="AA494" s="1"/>
      <c r="AB494" s="1"/>
      <c r="AC494" s="1"/>
      <c r="AD494" s="2"/>
      <c r="AE494" s="2"/>
      <c r="AF494" s="1"/>
      <c r="AG494" s="1"/>
      <c r="AH494" s="1"/>
      <c r="AI494" s="2"/>
      <c r="AJ494" s="2"/>
      <c r="AK494" s="1"/>
      <c r="AL494" s="1"/>
      <c r="AM494" s="1"/>
      <c r="AN494" s="2"/>
      <c r="AO494" s="2"/>
      <c r="AP494" s="1"/>
      <c r="AQ494" s="1"/>
      <c r="AR494" s="1"/>
      <c r="AS494" s="2"/>
      <c r="AT494" s="2"/>
      <c r="AU494" s="1"/>
      <c r="AV494" s="1"/>
      <c r="AW494" s="1"/>
      <c r="AX494" s="2"/>
      <c r="AY494" s="2"/>
      <c r="AZ494" s="1"/>
      <c r="BA494" s="1"/>
      <c r="BB494" s="1"/>
      <c r="BC494" s="2"/>
      <c r="BD494" s="2"/>
      <c r="BE494" s="1"/>
      <c r="BF494" s="1"/>
      <c r="BG494" s="1"/>
      <c r="BH494" s="2"/>
      <c r="BI494" s="2"/>
      <c r="BJ494" s="1"/>
      <c r="BK494" s="1"/>
      <c r="BL494" s="1"/>
      <c r="BM494" s="2"/>
      <c r="BN494" s="2"/>
      <c r="BO494" s="1"/>
      <c r="BP494" s="1"/>
      <c r="BQ494" s="1"/>
      <c r="BR494" s="2"/>
      <c r="BS494" s="2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1"/>
      <c r="M495" s="1"/>
      <c r="N495" s="1"/>
      <c r="O495" s="2"/>
      <c r="P495" s="2"/>
      <c r="Q495" s="1"/>
      <c r="R495" s="1"/>
      <c r="S495" s="1"/>
      <c r="T495" s="2"/>
      <c r="U495" s="2"/>
      <c r="V495" s="1"/>
      <c r="W495" s="1"/>
      <c r="X495" s="1"/>
      <c r="Y495" s="2"/>
      <c r="Z495" s="2"/>
      <c r="AA495" s="1"/>
      <c r="AB495" s="1"/>
      <c r="AC495" s="1"/>
      <c r="AD495" s="2"/>
      <c r="AE495" s="2"/>
      <c r="AF495" s="1"/>
      <c r="AG495" s="1"/>
      <c r="AH495" s="1"/>
      <c r="AI495" s="2"/>
      <c r="AJ495" s="2"/>
      <c r="AK495" s="1"/>
      <c r="AL495" s="1"/>
      <c r="AM495" s="1"/>
      <c r="AN495" s="2"/>
      <c r="AO495" s="2"/>
      <c r="AP495" s="1"/>
      <c r="AQ495" s="1"/>
      <c r="AR495" s="1"/>
      <c r="AS495" s="2"/>
      <c r="AT495" s="2"/>
      <c r="AU495" s="1"/>
      <c r="AV495" s="1"/>
      <c r="AW495" s="1"/>
      <c r="AX495" s="2"/>
      <c r="AY495" s="2"/>
      <c r="AZ495" s="1"/>
      <c r="BA495" s="1"/>
      <c r="BB495" s="1"/>
      <c r="BC495" s="2"/>
      <c r="BD495" s="2"/>
      <c r="BE495" s="1"/>
      <c r="BF495" s="1"/>
      <c r="BG495" s="1"/>
      <c r="BH495" s="2"/>
      <c r="BI495" s="2"/>
      <c r="BJ495" s="1"/>
      <c r="BK495" s="1"/>
      <c r="BL495" s="1"/>
      <c r="BM495" s="2"/>
      <c r="BN495" s="2"/>
      <c r="BO495" s="1"/>
      <c r="BP495" s="1"/>
      <c r="BQ495" s="1"/>
      <c r="BR495" s="2"/>
      <c r="BS495" s="2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1"/>
      <c r="M496" s="1"/>
      <c r="N496" s="1"/>
      <c r="O496" s="2"/>
      <c r="P496" s="2"/>
      <c r="Q496" s="1"/>
      <c r="R496" s="1"/>
      <c r="S496" s="1"/>
      <c r="T496" s="2"/>
      <c r="U496" s="2"/>
      <c r="V496" s="1"/>
      <c r="W496" s="1"/>
      <c r="X496" s="1"/>
      <c r="Y496" s="2"/>
      <c r="Z496" s="2"/>
      <c r="AA496" s="1"/>
      <c r="AB496" s="1"/>
      <c r="AC496" s="1"/>
      <c r="AD496" s="2"/>
      <c r="AE496" s="2"/>
      <c r="AF496" s="1"/>
      <c r="AG496" s="1"/>
      <c r="AH496" s="1"/>
      <c r="AI496" s="2"/>
      <c r="AJ496" s="2"/>
      <c r="AK496" s="1"/>
      <c r="AL496" s="1"/>
      <c r="AM496" s="1"/>
      <c r="AN496" s="2"/>
      <c r="AO496" s="2"/>
      <c r="AP496" s="1"/>
      <c r="AQ496" s="1"/>
      <c r="AR496" s="1"/>
      <c r="AS496" s="2"/>
      <c r="AT496" s="2"/>
      <c r="AU496" s="1"/>
      <c r="AV496" s="1"/>
      <c r="AW496" s="1"/>
      <c r="AX496" s="2"/>
      <c r="AY496" s="2"/>
      <c r="AZ496" s="1"/>
      <c r="BA496" s="1"/>
      <c r="BB496" s="1"/>
      <c r="BC496" s="2"/>
      <c r="BD496" s="2"/>
      <c r="BE496" s="1"/>
      <c r="BF496" s="1"/>
      <c r="BG496" s="1"/>
      <c r="BH496" s="2"/>
      <c r="BI496" s="2"/>
      <c r="BJ496" s="1"/>
      <c r="BK496" s="1"/>
      <c r="BL496" s="1"/>
      <c r="BM496" s="2"/>
      <c r="BN496" s="2"/>
      <c r="BO496" s="1"/>
      <c r="BP496" s="1"/>
      <c r="BQ496" s="1"/>
      <c r="BR496" s="2"/>
      <c r="BS496" s="2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1"/>
      <c r="M497" s="1"/>
      <c r="N497" s="1"/>
      <c r="O497" s="2"/>
      <c r="P497" s="2"/>
      <c r="Q497" s="1"/>
      <c r="R497" s="1"/>
      <c r="S497" s="1"/>
      <c r="T497" s="2"/>
      <c r="U497" s="2"/>
      <c r="V497" s="1"/>
      <c r="W497" s="1"/>
      <c r="X497" s="1"/>
      <c r="Y497" s="2"/>
      <c r="Z497" s="2"/>
      <c r="AA497" s="1"/>
      <c r="AB497" s="1"/>
      <c r="AC497" s="1"/>
      <c r="AD497" s="2"/>
      <c r="AE497" s="2"/>
      <c r="AF497" s="1"/>
      <c r="AG497" s="1"/>
      <c r="AH497" s="1"/>
      <c r="AI497" s="2"/>
      <c r="AJ497" s="2"/>
      <c r="AK497" s="1"/>
      <c r="AL497" s="1"/>
      <c r="AM497" s="1"/>
      <c r="AN497" s="2"/>
      <c r="AO497" s="2"/>
      <c r="AP497" s="1"/>
      <c r="AQ497" s="1"/>
      <c r="AR497" s="1"/>
      <c r="AS497" s="2"/>
      <c r="AT497" s="2"/>
      <c r="AU497" s="1"/>
      <c r="AV497" s="1"/>
      <c r="AW497" s="1"/>
      <c r="AX497" s="2"/>
      <c r="AY497" s="2"/>
      <c r="AZ497" s="1"/>
      <c r="BA497" s="1"/>
      <c r="BB497" s="1"/>
      <c r="BC497" s="2"/>
      <c r="BD497" s="2"/>
      <c r="BE497" s="1"/>
      <c r="BF497" s="1"/>
      <c r="BG497" s="1"/>
      <c r="BH497" s="2"/>
      <c r="BI497" s="2"/>
      <c r="BJ497" s="1"/>
      <c r="BK497" s="1"/>
      <c r="BL497" s="1"/>
      <c r="BM497" s="2"/>
      <c r="BN497" s="2"/>
      <c r="BO497" s="1"/>
      <c r="BP497" s="1"/>
      <c r="BQ497" s="1"/>
      <c r="BR497" s="2"/>
      <c r="BS497" s="2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1"/>
      <c r="M498" s="1"/>
      <c r="N498" s="1"/>
      <c r="O498" s="2"/>
      <c r="P498" s="2"/>
      <c r="Q498" s="1"/>
      <c r="R498" s="1"/>
      <c r="S498" s="1"/>
      <c r="T498" s="2"/>
      <c r="U498" s="2"/>
      <c r="V498" s="1"/>
      <c r="W498" s="1"/>
      <c r="X498" s="1"/>
      <c r="Y498" s="2"/>
      <c r="Z498" s="2"/>
      <c r="AA498" s="1"/>
      <c r="AB498" s="1"/>
      <c r="AC498" s="1"/>
      <c r="AD498" s="2"/>
      <c r="AE498" s="2"/>
      <c r="AF498" s="1"/>
      <c r="AG498" s="1"/>
      <c r="AH498" s="1"/>
      <c r="AI498" s="2"/>
      <c r="AJ498" s="2"/>
      <c r="AK498" s="1"/>
      <c r="AL498" s="1"/>
      <c r="AM498" s="1"/>
      <c r="AN498" s="2"/>
      <c r="AO498" s="2"/>
      <c r="AP498" s="1"/>
      <c r="AQ498" s="1"/>
      <c r="AR498" s="1"/>
      <c r="AS498" s="2"/>
      <c r="AT498" s="2"/>
      <c r="AU498" s="1"/>
      <c r="AV498" s="1"/>
      <c r="AW498" s="1"/>
      <c r="AX498" s="2"/>
      <c r="AY498" s="2"/>
      <c r="AZ498" s="1"/>
      <c r="BA498" s="1"/>
      <c r="BB498" s="1"/>
      <c r="BC498" s="2"/>
      <c r="BD498" s="2"/>
      <c r="BE498" s="1"/>
      <c r="BF498" s="1"/>
      <c r="BG498" s="1"/>
      <c r="BH498" s="2"/>
      <c r="BI498" s="2"/>
      <c r="BJ498" s="1"/>
      <c r="BK498" s="1"/>
      <c r="BL498" s="1"/>
      <c r="BM498" s="2"/>
      <c r="BN498" s="2"/>
      <c r="BO498" s="1"/>
      <c r="BP498" s="1"/>
      <c r="BQ498" s="1"/>
      <c r="BR498" s="2"/>
      <c r="BS498" s="2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1"/>
      <c r="M499" s="1"/>
      <c r="N499" s="1"/>
      <c r="O499" s="2"/>
      <c r="P499" s="2"/>
      <c r="Q499" s="1"/>
      <c r="R499" s="1"/>
      <c r="S499" s="1"/>
      <c r="T499" s="2"/>
      <c r="U499" s="2"/>
      <c r="V499" s="1"/>
      <c r="W499" s="1"/>
      <c r="X499" s="1"/>
      <c r="Y499" s="2"/>
      <c r="Z499" s="2"/>
      <c r="AA499" s="1"/>
      <c r="AB499" s="1"/>
      <c r="AC499" s="1"/>
      <c r="AD499" s="2"/>
      <c r="AE499" s="2"/>
      <c r="AF499" s="1"/>
      <c r="AG499" s="1"/>
      <c r="AH499" s="1"/>
      <c r="AI499" s="2"/>
      <c r="AJ499" s="2"/>
      <c r="AK499" s="1"/>
      <c r="AL499" s="1"/>
      <c r="AM499" s="1"/>
      <c r="AN499" s="2"/>
      <c r="AO499" s="2"/>
      <c r="AP499" s="1"/>
      <c r="AQ499" s="1"/>
      <c r="AR499" s="1"/>
      <c r="AS499" s="2"/>
      <c r="AT499" s="2"/>
      <c r="AU499" s="1"/>
      <c r="AV499" s="1"/>
      <c r="AW499" s="1"/>
      <c r="AX499" s="2"/>
      <c r="AY499" s="2"/>
      <c r="AZ499" s="1"/>
      <c r="BA499" s="1"/>
      <c r="BB499" s="1"/>
      <c r="BC499" s="2"/>
      <c r="BD499" s="2"/>
      <c r="BE499" s="1"/>
      <c r="BF499" s="1"/>
      <c r="BG499" s="1"/>
      <c r="BH499" s="2"/>
      <c r="BI499" s="2"/>
      <c r="BJ499" s="1"/>
      <c r="BK499" s="1"/>
      <c r="BL499" s="1"/>
      <c r="BM499" s="2"/>
      <c r="BN499" s="2"/>
      <c r="BO499" s="1"/>
      <c r="BP499" s="1"/>
      <c r="BQ499" s="1"/>
      <c r="BR499" s="2"/>
      <c r="BS499" s="2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1"/>
      <c r="M500" s="1"/>
      <c r="N500" s="1"/>
      <c r="O500" s="2"/>
      <c r="P500" s="2"/>
      <c r="Q500" s="1"/>
      <c r="R500" s="1"/>
      <c r="S500" s="1"/>
      <c r="T500" s="2"/>
      <c r="U500" s="2"/>
      <c r="V500" s="1"/>
      <c r="W500" s="1"/>
      <c r="X500" s="1"/>
      <c r="Y500" s="2"/>
      <c r="Z500" s="2"/>
      <c r="AA500" s="1"/>
      <c r="AB500" s="1"/>
      <c r="AC500" s="1"/>
      <c r="AD500" s="2"/>
      <c r="AE500" s="2"/>
      <c r="AF500" s="1"/>
      <c r="AG500" s="1"/>
      <c r="AH500" s="1"/>
      <c r="AI500" s="2"/>
      <c r="AJ500" s="2"/>
      <c r="AK500" s="1"/>
      <c r="AL500" s="1"/>
      <c r="AM500" s="1"/>
      <c r="AN500" s="2"/>
      <c r="AO500" s="2"/>
      <c r="AP500" s="1"/>
      <c r="AQ500" s="1"/>
      <c r="AR500" s="1"/>
      <c r="AS500" s="2"/>
      <c r="AT500" s="2"/>
      <c r="AU500" s="1"/>
      <c r="AV500" s="1"/>
      <c r="AW500" s="1"/>
      <c r="AX500" s="2"/>
      <c r="AY500" s="2"/>
      <c r="AZ500" s="1"/>
      <c r="BA500" s="1"/>
      <c r="BB500" s="1"/>
      <c r="BC500" s="2"/>
      <c r="BD500" s="2"/>
      <c r="BE500" s="1"/>
      <c r="BF500" s="1"/>
      <c r="BG500" s="1"/>
      <c r="BH500" s="2"/>
      <c r="BI500" s="2"/>
      <c r="BJ500" s="1"/>
      <c r="BK500" s="1"/>
      <c r="BL500" s="1"/>
      <c r="BM500" s="2"/>
      <c r="BN500" s="2"/>
      <c r="BO500" s="1"/>
      <c r="BP500" s="1"/>
      <c r="BQ500" s="1"/>
      <c r="BR500" s="2"/>
      <c r="BS500" s="2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1"/>
      <c r="M501" s="1"/>
      <c r="N501" s="1"/>
      <c r="O501" s="2"/>
      <c r="P501" s="2"/>
      <c r="Q501" s="1"/>
      <c r="R501" s="1"/>
      <c r="S501" s="1"/>
      <c r="T501" s="2"/>
      <c r="U501" s="2"/>
      <c r="V501" s="1"/>
      <c r="W501" s="1"/>
      <c r="X501" s="1"/>
      <c r="Y501" s="2"/>
      <c r="Z501" s="2"/>
      <c r="AA501" s="1"/>
      <c r="AB501" s="1"/>
      <c r="AC501" s="1"/>
      <c r="AD501" s="2"/>
      <c r="AE501" s="2"/>
      <c r="AF501" s="1"/>
      <c r="AG501" s="1"/>
      <c r="AH501" s="1"/>
      <c r="AI501" s="2"/>
      <c r="AJ501" s="2"/>
      <c r="AK501" s="1"/>
      <c r="AL501" s="1"/>
      <c r="AM501" s="1"/>
      <c r="AN501" s="2"/>
      <c r="AO501" s="2"/>
      <c r="AP501" s="1"/>
      <c r="AQ501" s="1"/>
      <c r="AR501" s="1"/>
      <c r="AS501" s="2"/>
      <c r="AT501" s="2"/>
      <c r="AU501" s="1"/>
      <c r="AV501" s="1"/>
      <c r="AW501" s="1"/>
      <c r="AX501" s="2"/>
      <c r="AY501" s="2"/>
      <c r="AZ501" s="1"/>
      <c r="BA501" s="1"/>
      <c r="BB501" s="1"/>
      <c r="BC501" s="2"/>
      <c r="BD501" s="2"/>
      <c r="BE501" s="1"/>
      <c r="BF501" s="1"/>
      <c r="BG501" s="1"/>
      <c r="BH501" s="2"/>
      <c r="BI501" s="2"/>
      <c r="BJ501" s="1"/>
      <c r="BK501" s="1"/>
      <c r="BL501" s="1"/>
      <c r="BM501" s="2"/>
      <c r="BN501" s="2"/>
      <c r="BO501" s="1"/>
      <c r="BP501" s="1"/>
      <c r="BQ501" s="1"/>
      <c r="BR501" s="2"/>
      <c r="BS501" s="2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1"/>
      <c r="M502" s="1"/>
      <c r="N502" s="1"/>
      <c r="O502" s="2"/>
      <c r="P502" s="2"/>
      <c r="Q502" s="1"/>
      <c r="R502" s="1"/>
      <c r="S502" s="1"/>
      <c r="T502" s="2"/>
      <c r="U502" s="2"/>
      <c r="V502" s="1"/>
      <c r="W502" s="1"/>
      <c r="X502" s="1"/>
      <c r="Y502" s="2"/>
      <c r="Z502" s="2"/>
      <c r="AA502" s="1"/>
      <c r="AB502" s="1"/>
      <c r="AC502" s="1"/>
      <c r="AD502" s="2"/>
      <c r="AE502" s="2"/>
      <c r="AF502" s="1"/>
      <c r="AG502" s="1"/>
      <c r="AH502" s="1"/>
      <c r="AI502" s="2"/>
      <c r="AJ502" s="2"/>
      <c r="AK502" s="1"/>
      <c r="AL502" s="1"/>
      <c r="AM502" s="1"/>
      <c r="AN502" s="2"/>
      <c r="AO502" s="2"/>
      <c r="AP502" s="1"/>
      <c r="AQ502" s="1"/>
      <c r="AR502" s="1"/>
      <c r="AS502" s="2"/>
      <c r="AT502" s="2"/>
      <c r="AU502" s="1"/>
      <c r="AV502" s="1"/>
      <c r="AW502" s="1"/>
      <c r="AX502" s="2"/>
      <c r="AY502" s="2"/>
      <c r="AZ502" s="1"/>
      <c r="BA502" s="1"/>
      <c r="BB502" s="1"/>
      <c r="BC502" s="2"/>
      <c r="BD502" s="2"/>
      <c r="BE502" s="1"/>
      <c r="BF502" s="1"/>
      <c r="BG502" s="1"/>
      <c r="BH502" s="2"/>
      <c r="BI502" s="2"/>
      <c r="BJ502" s="1"/>
      <c r="BK502" s="1"/>
      <c r="BL502" s="1"/>
      <c r="BM502" s="2"/>
      <c r="BN502" s="2"/>
      <c r="BO502" s="1"/>
      <c r="BP502" s="1"/>
      <c r="BQ502" s="1"/>
      <c r="BR502" s="2"/>
      <c r="BS502" s="2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1"/>
      <c r="M503" s="1"/>
      <c r="N503" s="1"/>
      <c r="O503" s="2"/>
      <c r="P503" s="2"/>
      <c r="Q503" s="1"/>
      <c r="R503" s="1"/>
      <c r="S503" s="1"/>
      <c r="T503" s="2"/>
      <c r="U503" s="2"/>
      <c r="V503" s="1"/>
      <c r="W503" s="1"/>
      <c r="X503" s="1"/>
      <c r="Y503" s="2"/>
      <c r="Z503" s="2"/>
      <c r="AA503" s="1"/>
      <c r="AB503" s="1"/>
      <c r="AC503" s="1"/>
      <c r="AD503" s="2"/>
      <c r="AE503" s="2"/>
      <c r="AF503" s="1"/>
      <c r="AG503" s="1"/>
      <c r="AH503" s="1"/>
      <c r="AI503" s="2"/>
      <c r="AJ503" s="2"/>
      <c r="AK503" s="1"/>
      <c r="AL503" s="1"/>
      <c r="AM503" s="1"/>
      <c r="AN503" s="2"/>
      <c r="AO503" s="2"/>
      <c r="AP503" s="1"/>
      <c r="AQ503" s="1"/>
      <c r="AR503" s="1"/>
      <c r="AS503" s="2"/>
      <c r="AT503" s="2"/>
      <c r="AU503" s="1"/>
      <c r="AV503" s="1"/>
      <c r="AW503" s="1"/>
      <c r="AX503" s="2"/>
      <c r="AY503" s="2"/>
      <c r="AZ503" s="1"/>
      <c r="BA503" s="1"/>
      <c r="BB503" s="1"/>
      <c r="BC503" s="2"/>
      <c r="BD503" s="2"/>
      <c r="BE503" s="1"/>
      <c r="BF503" s="1"/>
      <c r="BG503" s="1"/>
      <c r="BH503" s="2"/>
      <c r="BI503" s="2"/>
      <c r="BJ503" s="1"/>
      <c r="BK503" s="1"/>
      <c r="BL503" s="1"/>
      <c r="BM503" s="2"/>
      <c r="BN503" s="2"/>
      <c r="BO503" s="1"/>
      <c r="BP503" s="1"/>
      <c r="BQ503" s="1"/>
      <c r="BR503" s="2"/>
      <c r="BS503" s="2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1"/>
      <c r="M504" s="1"/>
      <c r="N504" s="1"/>
      <c r="O504" s="2"/>
      <c r="P504" s="2"/>
      <c r="Q504" s="1"/>
      <c r="R504" s="1"/>
      <c r="S504" s="1"/>
      <c r="T504" s="2"/>
      <c r="U504" s="2"/>
      <c r="V504" s="1"/>
      <c r="W504" s="1"/>
      <c r="X504" s="1"/>
      <c r="Y504" s="2"/>
      <c r="Z504" s="2"/>
      <c r="AA504" s="1"/>
      <c r="AB504" s="1"/>
      <c r="AC504" s="1"/>
      <c r="AD504" s="2"/>
      <c r="AE504" s="2"/>
      <c r="AF504" s="1"/>
      <c r="AG504" s="1"/>
      <c r="AH504" s="1"/>
      <c r="AI504" s="2"/>
      <c r="AJ504" s="2"/>
      <c r="AK504" s="1"/>
      <c r="AL504" s="1"/>
      <c r="AM504" s="1"/>
      <c r="AN504" s="2"/>
      <c r="AO504" s="2"/>
      <c r="AP504" s="1"/>
      <c r="AQ504" s="1"/>
      <c r="AR504" s="1"/>
      <c r="AS504" s="2"/>
      <c r="AT504" s="2"/>
      <c r="AU504" s="1"/>
      <c r="AV504" s="1"/>
      <c r="AW504" s="1"/>
      <c r="AX504" s="2"/>
      <c r="AY504" s="2"/>
      <c r="AZ504" s="1"/>
      <c r="BA504" s="1"/>
      <c r="BB504" s="1"/>
      <c r="BC504" s="2"/>
      <c r="BD504" s="2"/>
      <c r="BE504" s="1"/>
      <c r="BF504" s="1"/>
      <c r="BG504" s="1"/>
      <c r="BH504" s="2"/>
      <c r="BI504" s="2"/>
      <c r="BJ504" s="1"/>
      <c r="BK504" s="1"/>
      <c r="BL504" s="1"/>
      <c r="BM504" s="2"/>
      <c r="BN504" s="2"/>
      <c r="BO504" s="1"/>
      <c r="BP504" s="1"/>
      <c r="BQ504" s="1"/>
      <c r="BR504" s="2"/>
      <c r="BS504" s="2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1"/>
      <c r="M505" s="1"/>
      <c r="N505" s="1"/>
      <c r="O505" s="2"/>
      <c r="P505" s="2"/>
      <c r="Q505" s="1"/>
      <c r="R505" s="1"/>
      <c r="S505" s="1"/>
      <c r="T505" s="2"/>
      <c r="U505" s="2"/>
      <c r="V505" s="1"/>
      <c r="W505" s="1"/>
      <c r="X505" s="1"/>
      <c r="Y505" s="2"/>
      <c r="Z505" s="2"/>
      <c r="AA505" s="1"/>
      <c r="AB505" s="1"/>
      <c r="AC505" s="1"/>
      <c r="AD505" s="2"/>
      <c r="AE505" s="2"/>
      <c r="AF505" s="1"/>
      <c r="AG505" s="1"/>
      <c r="AH505" s="1"/>
      <c r="AI505" s="2"/>
      <c r="AJ505" s="2"/>
      <c r="AK505" s="1"/>
      <c r="AL505" s="1"/>
      <c r="AM505" s="1"/>
      <c r="AN505" s="2"/>
      <c r="AO505" s="2"/>
      <c r="AP505" s="1"/>
      <c r="AQ505" s="1"/>
      <c r="AR505" s="1"/>
      <c r="AS505" s="2"/>
      <c r="AT505" s="2"/>
      <c r="AU505" s="1"/>
      <c r="AV505" s="1"/>
      <c r="AW505" s="1"/>
      <c r="AX505" s="2"/>
      <c r="AY505" s="2"/>
      <c r="AZ505" s="1"/>
      <c r="BA505" s="1"/>
      <c r="BB505" s="1"/>
      <c r="BC505" s="2"/>
      <c r="BD505" s="2"/>
      <c r="BE505" s="1"/>
      <c r="BF505" s="1"/>
      <c r="BG505" s="1"/>
      <c r="BH505" s="2"/>
      <c r="BI505" s="2"/>
      <c r="BJ505" s="1"/>
      <c r="BK505" s="1"/>
      <c r="BL505" s="1"/>
      <c r="BM505" s="2"/>
      <c r="BN505" s="2"/>
      <c r="BO505" s="1"/>
      <c r="BP505" s="1"/>
      <c r="BQ505" s="1"/>
      <c r="BR505" s="2"/>
      <c r="BS505" s="2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1"/>
      <c r="M506" s="1"/>
      <c r="N506" s="1"/>
      <c r="O506" s="2"/>
      <c r="P506" s="2"/>
      <c r="Q506" s="1"/>
      <c r="R506" s="1"/>
      <c r="S506" s="1"/>
      <c r="T506" s="2"/>
      <c r="U506" s="2"/>
      <c r="V506" s="1"/>
      <c r="W506" s="1"/>
      <c r="X506" s="1"/>
      <c r="Y506" s="2"/>
      <c r="Z506" s="2"/>
      <c r="AA506" s="1"/>
      <c r="AB506" s="1"/>
      <c r="AC506" s="1"/>
      <c r="AD506" s="2"/>
      <c r="AE506" s="2"/>
      <c r="AF506" s="1"/>
      <c r="AG506" s="1"/>
      <c r="AH506" s="1"/>
      <c r="AI506" s="2"/>
      <c r="AJ506" s="2"/>
      <c r="AK506" s="1"/>
      <c r="AL506" s="1"/>
      <c r="AM506" s="1"/>
      <c r="AN506" s="2"/>
      <c r="AO506" s="2"/>
      <c r="AP506" s="1"/>
      <c r="AQ506" s="1"/>
      <c r="AR506" s="1"/>
      <c r="AS506" s="2"/>
      <c r="AT506" s="2"/>
      <c r="AU506" s="1"/>
      <c r="AV506" s="1"/>
      <c r="AW506" s="1"/>
      <c r="AX506" s="2"/>
      <c r="AY506" s="2"/>
      <c r="AZ506" s="1"/>
      <c r="BA506" s="1"/>
      <c r="BB506" s="1"/>
      <c r="BC506" s="2"/>
      <c r="BD506" s="2"/>
      <c r="BE506" s="1"/>
      <c r="BF506" s="1"/>
      <c r="BG506" s="1"/>
      <c r="BH506" s="2"/>
      <c r="BI506" s="2"/>
      <c r="BJ506" s="1"/>
      <c r="BK506" s="1"/>
      <c r="BL506" s="1"/>
      <c r="BM506" s="2"/>
      <c r="BN506" s="2"/>
      <c r="BO506" s="1"/>
      <c r="BP506" s="1"/>
      <c r="BQ506" s="1"/>
      <c r="BR506" s="2"/>
      <c r="BS506" s="2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1"/>
      <c r="M507" s="1"/>
      <c r="N507" s="1"/>
      <c r="O507" s="2"/>
      <c r="P507" s="2"/>
      <c r="Q507" s="1"/>
      <c r="R507" s="1"/>
      <c r="S507" s="1"/>
      <c r="T507" s="2"/>
      <c r="U507" s="2"/>
      <c r="V507" s="1"/>
      <c r="W507" s="1"/>
      <c r="X507" s="1"/>
      <c r="Y507" s="2"/>
      <c r="Z507" s="2"/>
      <c r="AA507" s="1"/>
      <c r="AB507" s="1"/>
      <c r="AC507" s="1"/>
      <c r="AD507" s="2"/>
      <c r="AE507" s="2"/>
      <c r="AF507" s="1"/>
      <c r="AG507" s="1"/>
      <c r="AH507" s="1"/>
      <c r="AI507" s="2"/>
      <c r="AJ507" s="2"/>
      <c r="AK507" s="1"/>
      <c r="AL507" s="1"/>
      <c r="AM507" s="1"/>
      <c r="AN507" s="2"/>
      <c r="AO507" s="2"/>
      <c r="AP507" s="1"/>
      <c r="AQ507" s="1"/>
      <c r="AR507" s="1"/>
      <c r="AS507" s="2"/>
      <c r="AT507" s="2"/>
      <c r="AU507" s="1"/>
      <c r="AV507" s="1"/>
      <c r="AW507" s="1"/>
      <c r="AX507" s="2"/>
      <c r="AY507" s="2"/>
      <c r="AZ507" s="1"/>
      <c r="BA507" s="1"/>
      <c r="BB507" s="1"/>
      <c r="BC507" s="2"/>
      <c r="BD507" s="2"/>
      <c r="BE507" s="1"/>
      <c r="BF507" s="1"/>
      <c r="BG507" s="1"/>
      <c r="BH507" s="2"/>
      <c r="BI507" s="2"/>
      <c r="BJ507" s="1"/>
      <c r="BK507" s="1"/>
      <c r="BL507" s="1"/>
      <c r="BM507" s="2"/>
      <c r="BN507" s="2"/>
      <c r="BO507" s="1"/>
      <c r="BP507" s="1"/>
      <c r="BQ507" s="1"/>
      <c r="BR507" s="2"/>
      <c r="BS507" s="2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1"/>
      <c r="M508" s="1"/>
      <c r="N508" s="1"/>
      <c r="O508" s="2"/>
      <c r="P508" s="2"/>
      <c r="Q508" s="1"/>
      <c r="R508" s="1"/>
      <c r="S508" s="1"/>
      <c r="T508" s="2"/>
      <c r="U508" s="2"/>
      <c r="V508" s="1"/>
      <c r="W508" s="1"/>
      <c r="X508" s="1"/>
      <c r="Y508" s="2"/>
      <c r="Z508" s="2"/>
      <c r="AA508" s="1"/>
      <c r="AB508" s="1"/>
      <c r="AC508" s="1"/>
      <c r="AD508" s="2"/>
      <c r="AE508" s="2"/>
      <c r="AF508" s="1"/>
      <c r="AG508" s="1"/>
      <c r="AH508" s="1"/>
      <c r="AI508" s="2"/>
      <c r="AJ508" s="2"/>
      <c r="AK508" s="1"/>
      <c r="AL508" s="1"/>
      <c r="AM508" s="1"/>
      <c r="AN508" s="2"/>
      <c r="AO508" s="2"/>
      <c r="AP508" s="1"/>
      <c r="AQ508" s="1"/>
      <c r="AR508" s="1"/>
      <c r="AS508" s="2"/>
      <c r="AT508" s="2"/>
      <c r="AU508" s="1"/>
      <c r="AV508" s="1"/>
      <c r="AW508" s="1"/>
      <c r="AX508" s="2"/>
      <c r="AY508" s="2"/>
      <c r="AZ508" s="1"/>
      <c r="BA508" s="1"/>
      <c r="BB508" s="1"/>
      <c r="BC508" s="2"/>
      <c r="BD508" s="2"/>
      <c r="BE508" s="1"/>
      <c r="BF508" s="1"/>
      <c r="BG508" s="1"/>
      <c r="BH508" s="2"/>
      <c r="BI508" s="2"/>
      <c r="BJ508" s="1"/>
      <c r="BK508" s="1"/>
      <c r="BL508" s="1"/>
      <c r="BM508" s="2"/>
      <c r="BN508" s="2"/>
      <c r="BO508" s="1"/>
      <c r="BP508" s="1"/>
      <c r="BQ508" s="1"/>
      <c r="BR508" s="2"/>
      <c r="BS508" s="2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1"/>
      <c r="M509" s="1"/>
      <c r="N509" s="1"/>
      <c r="O509" s="2"/>
      <c r="P509" s="2"/>
      <c r="Q509" s="1"/>
      <c r="R509" s="1"/>
      <c r="S509" s="1"/>
      <c r="T509" s="2"/>
      <c r="U509" s="2"/>
      <c r="V509" s="1"/>
      <c r="W509" s="1"/>
      <c r="X509" s="1"/>
      <c r="Y509" s="2"/>
      <c r="Z509" s="2"/>
      <c r="AA509" s="1"/>
      <c r="AB509" s="1"/>
      <c r="AC509" s="1"/>
      <c r="AD509" s="2"/>
      <c r="AE509" s="2"/>
      <c r="AF509" s="1"/>
      <c r="AG509" s="1"/>
      <c r="AH509" s="1"/>
      <c r="AI509" s="2"/>
      <c r="AJ509" s="2"/>
      <c r="AK509" s="1"/>
      <c r="AL509" s="1"/>
      <c r="AM509" s="1"/>
      <c r="AN509" s="2"/>
      <c r="AO509" s="2"/>
      <c r="AP509" s="1"/>
      <c r="AQ509" s="1"/>
      <c r="AR509" s="1"/>
      <c r="AS509" s="2"/>
      <c r="AT509" s="2"/>
      <c r="AU509" s="1"/>
      <c r="AV509" s="1"/>
      <c r="AW509" s="1"/>
      <c r="AX509" s="2"/>
      <c r="AY509" s="2"/>
      <c r="AZ509" s="1"/>
      <c r="BA509" s="1"/>
      <c r="BB509" s="1"/>
      <c r="BC509" s="2"/>
      <c r="BD509" s="2"/>
      <c r="BE509" s="1"/>
      <c r="BF509" s="1"/>
      <c r="BG509" s="1"/>
      <c r="BH509" s="2"/>
      <c r="BI509" s="2"/>
      <c r="BJ509" s="1"/>
      <c r="BK509" s="1"/>
      <c r="BL509" s="1"/>
      <c r="BM509" s="2"/>
      <c r="BN509" s="2"/>
      <c r="BO509" s="1"/>
      <c r="BP509" s="1"/>
      <c r="BQ509" s="1"/>
      <c r="BR509" s="2"/>
      <c r="BS509" s="2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1"/>
      <c r="M510" s="1"/>
      <c r="N510" s="1"/>
      <c r="O510" s="2"/>
      <c r="P510" s="2"/>
      <c r="Q510" s="1"/>
      <c r="R510" s="1"/>
      <c r="S510" s="1"/>
      <c r="T510" s="2"/>
      <c r="U510" s="2"/>
      <c r="V510" s="1"/>
      <c r="W510" s="1"/>
      <c r="X510" s="1"/>
      <c r="Y510" s="2"/>
      <c r="Z510" s="2"/>
      <c r="AA510" s="1"/>
      <c r="AB510" s="1"/>
      <c r="AC510" s="1"/>
      <c r="AD510" s="2"/>
      <c r="AE510" s="2"/>
      <c r="AF510" s="1"/>
      <c r="AG510" s="1"/>
      <c r="AH510" s="1"/>
      <c r="AI510" s="2"/>
      <c r="AJ510" s="2"/>
      <c r="AK510" s="1"/>
      <c r="AL510" s="1"/>
      <c r="AM510" s="1"/>
      <c r="AN510" s="2"/>
      <c r="AO510" s="2"/>
      <c r="AP510" s="1"/>
      <c r="AQ510" s="1"/>
      <c r="AR510" s="1"/>
      <c r="AS510" s="2"/>
      <c r="AT510" s="2"/>
      <c r="AU510" s="1"/>
      <c r="AV510" s="1"/>
      <c r="AW510" s="1"/>
      <c r="AX510" s="2"/>
      <c r="AY510" s="2"/>
      <c r="AZ510" s="1"/>
      <c r="BA510" s="1"/>
      <c r="BB510" s="1"/>
      <c r="BC510" s="2"/>
      <c r="BD510" s="2"/>
      <c r="BE510" s="1"/>
      <c r="BF510" s="1"/>
      <c r="BG510" s="1"/>
      <c r="BH510" s="2"/>
      <c r="BI510" s="2"/>
      <c r="BJ510" s="1"/>
      <c r="BK510" s="1"/>
      <c r="BL510" s="1"/>
      <c r="BM510" s="2"/>
      <c r="BN510" s="2"/>
      <c r="BO510" s="1"/>
      <c r="BP510" s="1"/>
      <c r="BQ510" s="1"/>
      <c r="BR510" s="2"/>
      <c r="BS510" s="2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1"/>
      <c r="M511" s="1"/>
      <c r="N511" s="1"/>
      <c r="O511" s="2"/>
      <c r="P511" s="2"/>
      <c r="Q511" s="1"/>
      <c r="R511" s="1"/>
      <c r="S511" s="1"/>
      <c r="T511" s="2"/>
      <c r="U511" s="2"/>
      <c r="V511" s="1"/>
      <c r="W511" s="1"/>
      <c r="X511" s="1"/>
      <c r="Y511" s="2"/>
      <c r="Z511" s="2"/>
      <c r="AA511" s="1"/>
      <c r="AB511" s="1"/>
      <c r="AC511" s="1"/>
      <c r="AD511" s="2"/>
      <c r="AE511" s="2"/>
      <c r="AF511" s="1"/>
      <c r="AG511" s="1"/>
      <c r="AH511" s="1"/>
      <c r="AI511" s="2"/>
      <c r="AJ511" s="2"/>
      <c r="AK511" s="1"/>
      <c r="AL511" s="1"/>
      <c r="AM511" s="1"/>
      <c r="AN511" s="2"/>
      <c r="AO511" s="2"/>
      <c r="AP511" s="1"/>
      <c r="AQ511" s="1"/>
      <c r="AR511" s="1"/>
      <c r="AS511" s="2"/>
      <c r="AT511" s="2"/>
      <c r="AU511" s="1"/>
      <c r="AV511" s="1"/>
      <c r="AW511" s="1"/>
      <c r="AX511" s="2"/>
      <c r="AY511" s="2"/>
      <c r="AZ511" s="1"/>
      <c r="BA511" s="1"/>
      <c r="BB511" s="1"/>
      <c r="BC511" s="2"/>
      <c r="BD511" s="2"/>
      <c r="BE511" s="1"/>
      <c r="BF511" s="1"/>
      <c r="BG511" s="1"/>
      <c r="BH511" s="2"/>
      <c r="BI511" s="2"/>
      <c r="BJ511" s="1"/>
      <c r="BK511" s="1"/>
      <c r="BL511" s="1"/>
      <c r="BM511" s="2"/>
      <c r="BN511" s="2"/>
      <c r="BO511" s="1"/>
      <c r="BP511" s="1"/>
      <c r="BQ511" s="1"/>
      <c r="BR511" s="2"/>
      <c r="BS511" s="2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1"/>
      <c r="M512" s="1"/>
      <c r="N512" s="1"/>
      <c r="O512" s="2"/>
      <c r="P512" s="2"/>
      <c r="Q512" s="1"/>
      <c r="R512" s="1"/>
      <c r="S512" s="1"/>
      <c r="T512" s="2"/>
      <c r="U512" s="2"/>
      <c r="V512" s="1"/>
      <c r="W512" s="1"/>
      <c r="X512" s="1"/>
      <c r="Y512" s="2"/>
      <c r="Z512" s="2"/>
      <c r="AA512" s="1"/>
      <c r="AB512" s="1"/>
      <c r="AC512" s="1"/>
      <c r="AD512" s="2"/>
      <c r="AE512" s="2"/>
      <c r="AF512" s="1"/>
      <c r="AG512" s="1"/>
      <c r="AH512" s="1"/>
      <c r="AI512" s="2"/>
      <c r="AJ512" s="2"/>
      <c r="AK512" s="1"/>
      <c r="AL512" s="1"/>
      <c r="AM512" s="1"/>
      <c r="AN512" s="2"/>
      <c r="AO512" s="2"/>
      <c r="AP512" s="1"/>
      <c r="AQ512" s="1"/>
      <c r="AR512" s="1"/>
      <c r="AS512" s="2"/>
      <c r="AT512" s="2"/>
      <c r="AU512" s="1"/>
      <c r="AV512" s="1"/>
      <c r="AW512" s="1"/>
      <c r="AX512" s="2"/>
      <c r="AY512" s="2"/>
      <c r="AZ512" s="1"/>
      <c r="BA512" s="1"/>
      <c r="BB512" s="1"/>
      <c r="BC512" s="2"/>
      <c r="BD512" s="2"/>
      <c r="BE512" s="1"/>
      <c r="BF512" s="1"/>
      <c r="BG512" s="1"/>
      <c r="BH512" s="2"/>
      <c r="BI512" s="2"/>
      <c r="BJ512" s="1"/>
      <c r="BK512" s="1"/>
      <c r="BL512" s="1"/>
      <c r="BM512" s="2"/>
      <c r="BN512" s="2"/>
      <c r="BO512" s="1"/>
      <c r="BP512" s="1"/>
      <c r="BQ512" s="1"/>
      <c r="BR512" s="2"/>
      <c r="BS512" s="2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1"/>
      <c r="M513" s="1"/>
      <c r="N513" s="1"/>
      <c r="O513" s="2"/>
      <c r="P513" s="2"/>
      <c r="Q513" s="1"/>
      <c r="R513" s="1"/>
      <c r="S513" s="1"/>
      <c r="T513" s="2"/>
      <c r="U513" s="2"/>
      <c r="V513" s="1"/>
      <c r="W513" s="1"/>
      <c r="X513" s="1"/>
      <c r="Y513" s="2"/>
      <c r="Z513" s="2"/>
      <c r="AA513" s="1"/>
      <c r="AB513" s="1"/>
      <c r="AC513" s="1"/>
      <c r="AD513" s="2"/>
      <c r="AE513" s="2"/>
      <c r="AF513" s="1"/>
      <c r="AG513" s="1"/>
      <c r="AH513" s="1"/>
      <c r="AI513" s="2"/>
      <c r="AJ513" s="2"/>
      <c r="AK513" s="1"/>
      <c r="AL513" s="1"/>
      <c r="AM513" s="1"/>
      <c r="AN513" s="2"/>
      <c r="AO513" s="2"/>
      <c r="AP513" s="1"/>
      <c r="AQ513" s="1"/>
      <c r="AR513" s="1"/>
      <c r="AS513" s="2"/>
      <c r="AT513" s="2"/>
      <c r="AU513" s="1"/>
      <c r="AV513" s="1"/>
      <c r="AW513" s="1"/>
      <c r="AX513" s="2"/>
      <c r="AY513" s="2"/>
      <c r="AZ513" s="1"/>
      <c r="BA513" s="1"/>
      <c r="BB513" s="1"/>
      <c r="BC513" s="2"/>
      <c r="BD513" s="2"/>
      <c r="BE513" s="1"/>
      <c r="BF513" s="1"/>
      <c r="BG513" s="1"/>
      <c r="BH513" s="2"/>
      <c r="BI513" s="2"/>
      <c r="BJ513" s="1"/>
      <c r="BK513" s="1"/>
      <c r="BL513" s="1"/>
      <c r="BM513" s="2"/>
      <c r="BN513" s="2"/>
      <c r="BO513" s="1"/>
      <c r="BP513" s="1"/>
      <c r="BQ513" s="1"/>
      <c r="BR513" s="2"/>
      <c r="BS513" s="2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1"/>
      <c r="M514" s="1"/>
      <c r="N514" s="1"/>
      <c r="O514" s="2"/>
      <c r="P514" s="2"/>
      <c r="Q514" s="1"/>
      <c r="R514" s="1"/>
      <c r="S514" s="1"/>
      <c r="T514" s="2"/>
      <c r="U514" s="2"/>
      <c r="V514" s="1"/>
      <c r="W514" s="1"/>
      <c r="X514" s="1"/>
      <c r="Y514" s="2"/>
      <c r="Z514" s="2"/>
      <c r="AA514" s="1"/>
      <c r="AB514" s="1"/>
      <c r="AC514" s="1"/>
      <c r="AD514" s="2"/>
      <c r="AE514" s="2"/>
      <c r="AF514" s="1"/>
      <c r="AG514" s="1"/>
      <c r="AH514" s="1"/>
      <c r="AI514" s="2"/>
      <c r="AJ514" s="2"/>
      <c r="AK514" s="1"/>
      <c r="AL514" s="1"/>
      <c r="AM514" s="1"/>
      <c r="AN514" s="2"/>
      <c r="AO514" s="2"/>
      <c r="AP514" s="1"/>
      <c r="AQ514" s="1"/>
      <c r="AR514" s="1"/>
      <c r="AS514" s="2"/>
      <c r="AT514" s="2"/>
      <c r="AU514" s="1"/>
      <c r="AV514" s="1"/>
      <c r="AW514" s="1"/>
      <c r="AX514" s="2"/>
      <c r="AY514" s="2"/>
      <c r="AZ514" s="1"/>
      <c r="BA514" s="1"/>
      <c r="BB514" s="1"/>
      <c r="BC514" s="2"/>
      <c r="BD514" s="2"/>
      <c r="BE514" s="1"/>
      <c r="BF514" s="1"/>
      <c r="BG514" s="1"/>
      <c r="BH514" s="2"/>
      <c r="BI514" s="2"/>
      <c r="BJ514" s="1"/>
      <c r="BK514" s="1"/>
      <c r="BL514" s="1"/>
      <c r="BM514" s="2"/>
      <c r="BN514" s="2"/>
      <c r="BO514" s="1"/>
      <c r="BP514" s="1"/>
      <c r="BQ514" s="1"/>
      <c r="BR514" s="2"/>
      <c r="BS514" s="2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1"/>
      <c r="M515" s="1"/>
      <c r="N515" s="1"/>
      <c r="O515" s="2"/>
      <c r="P515" s="2"/>
      <c r="Q515" s="1"/>
      <c r="R515" s="1"/>
      <c r="S515" s="1"/>
      <c r="T515" s="2"/>
      <c r="U515" s="2"/>
      <c r="V515" s="1"/>
      <c r="W515" s="1"/>
      <c r="X515" s="1"/>
      <c r="Y515" s="2"/>
      <c r="Z515" s="2"/>
      <c r="AA515" s="1"/>
      <c r="AB515" s="1"/>
      <c r="AC515" s="1"/>
      <c r="AD515" s="2"/>
      <c r="AE515" s="2"/>
      <c r="AF515" s="1"/>
      <c r="AG515" s="1"/>
      <c r="AH515" s="1"/>
      <c r="AI515" s="2"/>
      <c r="AJ515" s="2"/>
      <c r="AK515" s="1"/>
      <c r="AL515" s="1"/>
      <c r="AM515" s="1"/>
      <c r="AN515" s="2"/>
      <c r="AO515" s="2"/>
      <c r="AP515" s="1"/>
      <c r="AQ515" s="1"/>
      <c r="AR515" s="1"/>
      <c r="AS515" s="2"/>
      <c r="AT515" s="2"/>
      <c r="AU515" s="1"/>
      <c r="AV515" s="1"/>
      <c r="AW515" s="1"/>
      <c r="AX515" s="2"/>
      <c r="AY515" s="2"/>
      <c r="AZ515" s="1"/>
      <c r="BA515" s="1"/>
      <c r="BB515" s="1"/>
      <c r="BC515" s="2"/>
      <c r="BD515" s="2"/>
      <c r="BE515" s="1"/>
      <c r="BF515" s="1"/>
      <c r="BG515" s="1"/>
      <c r="BH515" s="2"/>
      <c r="BI515" s="2"/>
      <c r="BJ515" s="1"/>
      <c r="BK515" s="1"/>
      <c r="BL515" s="1"/>
      <c r="BM515" s="2"/>
      <c r="BN515" s="2"/>
      <c r="BO515" s="1"/>
      <c r="BP515" s="1"/>
      <c r="BQ515" s="1"/>
      <c r="BR515" s="2"/>
      <c r="BS515" s="2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1"/>
      <c r="M516" s="1"/>
      <c r="N516" s="1"/>
      <c r="O516" s="2"/>
      <c r="P516" s="2"/>
      <c r="Q516" s="1"/>
      <c r="R516" s="1"/>
      <c r="S516" s="1"/>
      <c r="T516" s="2"/>
      <c r="U516" s="2"/>
      <c r="V516" s="1"/>
      <c r="W516" s="1"/>
      <c r="X516" s="1"/>
      <c r="Y516" s="2"/>
      <c r="Z516" s="2"/>
      <c r="AA516" s="1"/>
      <c r="AB516" s="1"/>
      <c r="AC516" s="1"/>
      <c r="AD516" s="2"/>
      <c r="AE516" s="2"/>
      <c r="AF516" s="1"/>
      <c r="AG516" s="1"/>
      <c r="AH516" s="1"/>
      <c r="AI516" s="2"/>
      <c r="AJ516" s="2"/>
      <c r="AK516" s="1"/>
      <c r="AL516" s="1"/>
      <c r="AM516" s="1"/>
      <c r="AN516" s="2"/>
      <c r="AO516" s="2"/>
      <c r="AP516" s="1"/>
      <c r="AQ516" s="1"/>
      <c r="AR516" s="1"/>
      <c r="AS516" s="2"/>
      <c r="AT516" s="2"/>
      <c r="AU516" s="1"/>
      <c r="AV516" s="1"/>
      <c r="AW516" s="1"/>
      <c r="AX516" s="2"/>
      <c r="AY516" s="2"/>
      <c r="AZ516" s="1"/>
      <c r="BA516" s="1"/>
      <c r="BB516" s="1"/>
      <c r="BC516" s="2"/>
      <c r="BD516" s="2"/>
      <c r="BE516" s="1"/>
      <c r="BF516" s="1"/>
      <c r="BG516" s="1"/>
      <c r="BH516" s="2"/>
      <c r="BI516" s="2"/>
      <c r="BJ516" s="1"/>
      <c r="BK516" s="1"/>
      <c r="BL516" s="1"/>
      <c r="BM516" s="2"/>
      <c r="BN516" s="2"/>
      <c r="BO516" s="1"/>
      <c r="BP516" s="1"/>
      <c r="BQ516" s="1"/>
      <c r="BR516" s="2"/>
      <c r="BS516" s="2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1"/>
      <c r="M517" s="1"/>
      <c r="N517" s="1"/>
      <c r="O517" s="2"/>
      <c r="P517" s="2"/>
      <c r="Q517" s="1"/>
      <c r="R517" s="1"/>
      <c r="S517" s="1"/>
      <c r="T517" s="2"/>
      <c r="U517" s="2"/>
      <c r="V517" s="1"/>
      <c r="W517" s="1"/>
      <c r="X517" s="1"/>
      <c r="Y517" s="2"/>
      <c r="Z517" s="2"/>
      <c r="AA517" s="1"/>
      <c r="AB517" s="1"/>
      <c r="AC517" s="1"/>
      <c r="AD517" s="2"/>
      <c r="AE517" s="2"/>
      <c r="AF517" s="1"/>
      <c r="AG517" s="1"/>
      <c r="AH517" s="1"/>
      <c r="AI517" s="2"/>
      <c r="AJ517" s="2"/>
      <c r="AK517" s="1"/>
      <c r="AL517" s="1"/>
      <c r="AM517" s="1"/>
      <c r="AN517" s="2"/>
      <c r="AO517" s="2"/>
      <c r="AP517" s="1"/>
      <c r="AQ517" s="1"/>
      <c r="AR517" s="1"/>
      <c r="AS517" s="2"/>
      <c r="AT517" s="2"/>
      <c r="AU517" s="1"/>
      <c r="AV517" s="1"/>
      <c r="AW517" s="1"/>
      <c r="AX517" s="2"/>
      <c r="AY517" s="2"/>
      <c r="AZ517" s="1"/>
      <c r="BA517" s="1"/>
      <c r="BB517" s="1"/>
      <c r="BC517" s="2"/>
      <c r="BD517" s="2"/>
      <c r="BE517" s="1"/>
      <c r="BF517" s="1"/>
      <c r="BG517" s="1"/>
      <c r="BH517" s="2"/>
      <c r="BI517" s="2"/>
      <c r="BJ517" s="1"/>
      <c r="BK517" s="1"/>
      <c r="BL517" s="1"/>
      <c r="BM517" s="2"/>
      <c r="BN517" s="2"/>
      <c r="BO517" s="1"/>
      <c r="BP517" s="1"/>
      <c r="BQ517" s="1"/>
      <c r="BR517" s="2"/>
      <c r="BS517" s="2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1"/>
      <c r="M518" s="1"/>
      <c r="N518" s="1"/>
      <c r="O518" s="2"/>
      <c r="P518" s="2"/>
      <c r="Q518" s="1"/>
      <c r="R518" s="1"/>
      <c r="S518" s="1"/>
      <c r="T518" s="2"/>
      <c r="U518" s="2"/>
      <c r="V518" s="1"/>
      <c r="W518" s="1"/>
      <c r="X518" s="1"/>
      <c r="Y518" s="2"/>
      <c r="Z518" s="2"/>
      <c r="AA518" s="1"/>
      <c r="AB518" s="1"/>
      <c r="AC518" s="1"/>
      <c r="AD518" s="2"/>
      <c r="AE518" s="2"/>
      <c r="AF518" s="1"/>
      <c r="AG518" s="1"/>
      <c r="AH518" s="1"/>
      <c r="AI518" s="2"/>
      <c r="AJ518" s="2"/>
      <c r="AK518" s="1"/>
      <c r="AL518" s="1"/>
      <c r="AM518" s="1"/>
      <c r="AN518" s="2"/>
      <c r="AO518" s="2"/>
      <c r="AP518" s="1"/>
      <c r="AQ518" s="1"/>
      <c r="AR518" s="1"/>
      <c r="AS518" s="2"/>
      <c r="AT518" s="2"/>
      <c r="AU518" s="1"/>
      <c r="AV518" s="1"/>
      <c r="AW518" s="1"/>
      <c r="AX518" s="2"/>
      <c r="AY518" s="2"/>
      <c r="AZ518" s="1"/>
      <c r="BA518" s="1"/>
      <c r="BB518" s="1"/>
      <c r="BC518" s="2"/>
      <c r="BD518" s="2"/>
      <c r="BE518" s="1"/>
      <c r="BF518" s="1"/>
      <c r="BG518" s="1"/>
      <c r="BH518" s="2"/>
      <c r="BI518" s="2"/>
      <c r="BJ518" s="1"/>
      <c r="BK518" s="1"/>
      <c r="BL518" s="1"/>
      <c r="BM518" s="2"/>
      <c r="BN518" s="2"/>
      <c r="BO518" s="1"/>
      <c r="BP518" s="1"/>
      <c r="BQ518" s="1"/>
      <c r="BR518" s="2"/>
      <c r="BS518" s="2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1"/>
      <c r="M519" s="1"/>
      <c r="N519" s="1"/>
      <c r="O519" s="2"/>
      <c r="P519" s="2"/>
      <c r="Q519" s="1"/>
      <c r="R519" s="1"/>
      <c r="S519" s="1"/>
      <c r="T519" s="2"/>
      <c r="U519" s="2"/>
      <c r="V519" s="1"/>
      <c r="W519" s="1"/>
      <c r="X519" s="1"/>
      <c r="Y519" s="2"/>
      <c r="Z519" s="2"/>
      <c r="AA519" s="1"/>
      <c r="AB519" s="1"/>
      <c r="AC519" s="1"/>
      <c r="AD519" s="2"/>
      <c r="AE519" s="2"/>
      <c r="AF519" s="1"/>
      <c r="AG519" s="1"/>
      <c r="AH519" s="1"/>
      <c r="AI519" s="2"/>
      <c r="AJ519" s="2"/>
      <c r="AK519" s="1"/>
      <c r="AL519" s="1"/>
      <c r="AM519" s="1"/>
      <c r="AN519" s="2"/>
      <c r="AO519" s="2"/>
      <c r="AP519" s="1"/>
      <c r="AQ519" s="1"/>
      <c r="AR519" s="1"/>
      <c r="AS519" s="2"/>
      <c r="AT519" s="2"/>
      <c r="AU519" s="1"/>
      <c r="AV519" s="1"/>
      <c r="AW519" s="1"/>
      <c r="AX519" s="2"/>
      <c r="AY519" s="2"/>
      <c r="AZ519" s="1"/>
      <c r="BA519" s="1"/>
      <c r="BB519" s="1"/>
      <c r="BC519" s="2"/>
      <c r="BD519" s="2"/>
      <c r="BE519" s="1"/>
      <c r="BF519" s="1"/>
      <c r="BG519" s="1"/>
      <c r="BH519" s="2"/>
      <c r="BI519" s="2"/>
      <c r="BJ519" s="1"/>
      <c r="BK519" s="1"/>
      <c r="BL519" s="1"/>
      <c r="BM519" s="2"/>
      <c r="BN519" s="2"/>
      <c r="BO519" s="1"/>
      <c r="BP519" s="1"/>
      <c r="BQ519" s="1"/>
      <c r="BR519" s="2"/>
      <c r="BS519" s="2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1"/>
      <c r="M520" s="1"/>
      <c r="N520" s="1"/>
      <c r="O520" s="2"/>
      <c r="P520" s="2"/>
      <c r="Q520" s="1"/>
      <c r="R520" s="1"/>
      <c r="S520" s="1"/>
      <c r="T520" s="2"/>
      <c r="U520" s="2"/>
      <c r="V520" s="1"/>
      <c r="W520" s="1"/>
      <c r="X520" s="1"/>
      <c r="Y520" s="2"/>
      <c r="Z520" s="2"/>
      <c r="AA520" s="1"/>
      <c r="AB520" s="1"/>
      <c r="AC520" s="1"/>
      <c r="AD520" s="2"/>
      <c r="AE520" s="2"/>
      <c r="AF520" s="1"/>
      <c r="AG520" s="1"/>
      <c r="AH520" s="1"/>
      <c r="AI520" s="2"/>
      <c r="AJ520" s="2"/>
      <c r="AK520" s="1"/>
      <c r="AL520" s="1"/>
      <c r="AM520" s="1"/>
      <c r="AN520" s="2"/>
      <c r="AO520" s="2"/>
      <c r="AP520" s="1"/>
      <c r="AQ520" s="1"/>
      <c r="AR520" s="1"/>
      <c r="AS520" s="2"/>
      <c r="AT520" s="2"/>
      <c r="AU520" s="1"/>
      <c r="AV520" s="1"/>
      <c r="AW520" s="1"/>
      <c r="AX520" s="2"/>
      <c r="AY520" s="2"/>
      <c r="AZ520" s="1"/>
      <c r="BA520" s="1"/>
      <c r="BB520" s="1"/>
      <c r="BC520" s="2"/>
      <c r="BD520" s="2"/>
      <c r="BE520" s="1"/>
      <c r="BF520" s="1"/>
      <c r="BG520" s="1"/>
      <c r="BH520" s="2"/>
      <c r="BI520" s="2"/>
      <c r="BJ520" s="1"/>
      <c r="BK520" s="1"/>
      <c r="BL520" s="1"/>
      <c r="BM520" s="2"/>
      <c r="BN520" s="2"/>
      <c r="BO520" s="1"/>
      <c r="BP520" s="1"/>
      <c r="BQ520" s="1"/>
      <c r="BR520" s="2"/>
      <c r="BS520" s="2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1"/>
      <c r="M521" s="1"/>
      <c r="N521" s="1"/>
      <c r="O521" s="2"/>
      <c r="P521" s="2"/>
      <c r="Q521" s="1"/>
      <c r="R521" s="1"/>
      <c r="S521" s="1"/>
      <c r="T521" s="2"/>
      <c r="U521" s="2"/>
      <c r="V521" s="1"/>
      <c r="W521" s="1"/>
      <c r="X521" s="1"/>
      <c r="Y521" s="2"/>
      <c r="Z521" s="2"/>
      <c r="AA521" s="1"/>
      <c r="AB521" s="1"/>
      <c r="AC521" s="1"/>
      <c r="AD521" s="2"/>
      <c r="AE521" s="2"/>
      <c r="AF521" s="1"/>
      <c r="AG521" s="1"/>
      <c r="AH521" s="1"/>
      <c r="AI521" s="2"/>
      <c r="AJ521" s="2"/>
      <c r="AK521" s="1"/>
      <c r="AL521" s="1"/>
      <c r="AM521" s="1"/>
      <c r="AN521" s="2"/>
      <c r="AO521" s="2"/>
      <c r="AP521" s="1"/>
      <c r="AQ521" s="1"/>
      <c r="AR521" s="1"/>
      <c r="AS521" s="2"/>
      <c r="AT521" s="2"/>
      <c r="AU521" s="1"/>
      <c r="AV521" s="1"/>
      <c r="AW521" s="1"/>
      <c r="AX521" s="2"/>
      <c r="AY521" s="2"/>
      <c r="AZ521" s="1"/>
      <c r="BA521" s="1"/>
      <c r="BB521" s="1"/>
      <c r="BC521" s="2"/>
      <c r="BD521" s="2"/>
      <c r="BE521" s="1"/>
      <c r="BF521" s="1"/>
      <c r="BG521" s="1"/>
      <c r="BH521" s="2"/>
      <c r="BI521" s="2"/>
      <c r="BJ521" s="1"/>
      <c r="BK521" s="1"/>
      <c r="BL521" s="1"/>
      <c r="BM521" s="2"/>
      <c r="BN521" s="2"/>
      <c r="BO521" s="1"/>
      <c r="BP521" s="1"/>
      <c r="BQ521" s="1"/>
      <c r="BR521" s="2"/>
      <c r="BS521" s="2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1"/>
      <c r="M522" s="1"/>
      <c r="N522" s="1"/>
      <c r="O522" s="2"/>
      <c r="P522" s="2"/>
      <c r="Q522" s="1"/>
      <c r="R522" s="1"/>
      <c r="S522" s="1"/>
      <c r="T522" s="2"/>
      <c r="U522" s="2"/>
      <c r="V522" s="1"/>
      <c r="W522" s="1"/>
      <c r="X522" s="1"/>
      <c r="Y522" s="2"/>
      <c r="Z522" s="2"/>
      <c r="AA522" s="1"/>
      <c r="AB522" s="1"/>
      <c r="AC522" s="1"/>
      <c r="AD522" s="2"/>
      <c r="AE522" s="2"/>
      <c r="AF522" s="1"/>
      <c r="AG522" s="1"/>
      <c r="AH522" s="1"/>
      <c r="AI522" s="2"/>
      <c r="AJ522" s="2"/>
      <c r="AK522" s="1"/>
      <c r="AL522" s="1"/>
      <c r="AM522" s="1"/>
      <c r="AN522" s="2"/>
      <c r="AO522" s="2"/>
      <c r="AP522" s="1"/>
      <c r="AQ522" s="1"/>
      <c r="AR522" s="1"/>
      <c r="AS522" s="2"/>
      <c r="AT522" s="2"/>
      <c r="AU522" s="1"/>
      <c r="AV522" s="1"/>
      <c r="AW522" s="1"/>
      <c r="AX522" s="2"/>
      <c r="AY522" s="2"/>
      <c r="AZ522" s="1"/>
      <c r="BA522" s="1"/>
      <c r="BB522" s="1"/>
      <c r="BC522" s="2"/>
      <c r="BD522" s="2"/>
      <c r="BE522" s="1"/>
      <c r="BF522" s="1"/>
      <c r="BG522" s="1"/>
      <c r="BH522" s="2"/>
      <c r="BI522" s="2"/>
      <c r="BJ522" s="1"/>
      <c r="BK522" s="1"/>
      <c r="BL522" s="1"/>
      <c r="BM522" s="2"/>
      <c r="BN522" s="2"/>
      <c r="BO522" s="1"/>
      <c r="BP522" s="1"/>
      <c r="BQ522" s="1"/>
      <c r="BR522" s="2"/>
      <c r="BS522" s="2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1"/>
      <c r="M523" s="1"/>
      <c r="N523" s="1"/>
      <c r="O523" s="2"/>
      <c r="P523" s="2"/>
      <c r="Q523" s="1"/>
      <c r="R523" s="1"/>
      <c r="S523" s="1"/>
      <c r="T523" s="2"/>
      <c r="U523" s="2"/>
      <c r="V523" s="1"/>
      <c r="W523" s="1"/>
      <c r="X523" s="1"/>
      <c r="Y523" s="2"/>
      <c r="Z523" s="2"/>
      <c r="AA523" s="1"/>
      <c r="AB523" s="1"/>
      <c r="AC523" s="1"/>
      <c r="AD523" s="2"/>
      <c r="AE523" s="2"/>
      <c r="AF523" s="1"/>
      <c r="AG523" s="1"/>
      <c r="AH523" s="1"/>
      <c r="AI523" s="2"/>
      <c r="AJ523" s="2"/>
      <c r="AK523" s="1"/>
      <c r="AL523" s="1"/>
      <c r="AM523" s="1"/>
      <c r="AN523" s="2"/>
      <c r="AO523" s="2"/>
      <c r="AP523" s="1"/>
      <c r="AQ523" s="1"/>
      <c r="AR523" s="1"/>
      <c r="AS523" s="2"/>
      <c r="AT523" s="2"/>
      <c r="AU523" s="1"/>
      <c r="AV523" s="1"/>
      <c r="AW523" s="1"/>
      <c r="AX523" s="2"/>
      <c r="AY523" s="2"/>
      <c r="AZ523" s="1"/>
      <c r="BA523" s="1"/>
      <c r="BB523" s="1"/>
      <c r="BC523" s="2"/>
      <c r="BD523" s="2"/>
      <c r="BE523" s="1"/>
      <c r="BF523" s="1"/>
      <c r="BG523" s="1"/>
      <c r="BH523" s="2"/>
      <c r="BI523" s="2"/>
      <c r="BJ523" s="1"/>
      <c r="BK523" s="1"/>
      <c r="BL523" s="1"/>
      <c r="BM523" s="2"/>
      <c r="BN523" s="2"/>
      <c r="BO523" s="1"/>
      <c r="BP523" s="1"/>
      <c r="BQ523" s="1"/>
      <c r="BR523" s="2"/>
      <c r="BS523" s="2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1"/>
      <c r="M524" s="1"/>
      <c r="N524" s="1"/>
      <c r="O524" s="2"/>
      <c r="P524" s="2"/>
      <c r="Q524" s="1"/>
      <c r="R524" s="1"/>
      <c r="S524" s="1"/>
      <c r="T524" s="2"/>
      <c r="U524" s="2"/>
      <c r="V524" s="1"/>
      <c r="W524" s="1"/>
      <c r="X524" s="1"/>
      <c r="Y524" s="2"/>
      <c r="Z524" s="2"/>
      <c r="AA524" s="1"/>
      <c r="AB524" s="1"/>
      <c r="AC524" s="1"/>
      <c r="AD524" s="2"/>
      <c r="AE524" s="2"/>
      <c r="AF524" s="1"/>
      <c r="AG524" s="1"/>
      <c r="AH524" s="1"/>
      <c r="AI524" s="2"/>
      <c r="AJ524" s="2"/>
      <c r="AK524" s="1"/>
      <c r="AL524" s="1"/>
      <c r="AM524" s="1"/>
      <c r="AN524" s="2"/>
      <c r="AO524" s="2"/>
      <c r="AP524" s="1"/>
      <c r="AQ524" s="1"/>
      <c r="AR524" s="1"/>
      <c r="AS524" s="2"/>
      <c r="AT524" s="2"/>
      <c r="AU524" s="1"/>
      <c r="AV524" s="1"/>
      <c r="AW524" s="1"/>
      <c r="AX524" s="2"/>
      <c r="AY524" s="2"/>
      <c r="AZ524" s="1"/>
      <c r="BA524" s="1"/>
      <c r="BB524" s="1"/>
      <c r="BC524" s="2"/>
      <c r="BD524" s="2"/>
      <c r="BE524" s="1"/>
      <c r="BF524" s="1"/>
      <c r="BG524" s="1"/>
      <c r="BH524" s="2"/>
      <c r="BI524" s="2"/>
      <c r="BJ524" s="1"/>
      <c r="BK524" s="1"/>
      <c r="BL524" s="1"/>
      <c r="BM524" s="2"/>
      <c r="BN524" s="2"/>
      <c r="BO524" s="1"/>
      <c r="BP524" s="1"/>
      <c r="BQ524" s="1"/>
      <c r="BR524" s="2"/>
      <c r="BS524" s="2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1"/>
      <c r="M525" s="1"/>
      <c r="N525" s="1"/>
      <c r="O525" s="2"/>
      <c r="P525" s="2"/>
      <c r="Q525" s="1"/>
      <c r="R525" s="1"/>
      <c r="S525" s="1"/>
      <c r="T525" s="2"/>
      <c r="U525" s="2"/>
      <c r="V525" s="1"/>
      <c r="W525" s="1"/>
      <c r="X525" s="1"/>
      <c r="Y525" s="2"/>
      <c r="Z525" s="2"/>
      <c r="AA525" s="1"/>
      <c r="AB525" s="1"/>
      <c r="AC525" s="1"/>
      <c r="AD525" s="2"/>
      <c r="AE525" s="2"/>
      <c r="AF525" s="1"/>
      <c r="AG525" s="1"/>
      <c r="AH525" s="1"/>
      <c r="AI525" s="2"/>
      <c r="AJ525" s="2"/>
      <c r="AK525" s="1"/>
      <c r="AL525" s="1"/>
      <c r="AM525" s="1"/>
      <c r="AN525" s="2"/>
      <c r="AO525" s="2"/>
      <c r="AP525" s="1"/>
      <c r="AQ525" s="1"/>
      <c r="AR525" s="1"/>
      <c r="AS525" s="2"/>
      <c r="AT525" s="2"/>
      <c r="AU525" s="1"/>
      <c r="AV525" s="1"/>
      <c r="AW525" s="1"/>
      <c r="AX525" s="2"/>
      <c r="AY525" s="2"/>
      <c r="AZ525" s="1"/>
      <c r="BA525" s="1"/>
      <c r="BB525" s="1"/>
      <c r="BC525" s="2"/>
      <c r="BD525" s="2"/>
      <c r="BE525" s="1"/>
      <c r="BF525" s="1"/>
      <c r="BG525" s="1"/>
      <c r="BH525" s="2"/>
      <c r="BI525" s="2"/>
      <c r="BJ525" s="1"/>
      <c r="BK525" s="1"/>
      <c r="BL525" s="1"/>
      <c r="BM525" s="2"/>
      <c r="BN525" s="2"/>
      <c r="BO525" s="1"/>
      <c r="BP525" s="1"/>
      <c r="BQ525" s="1"/>
      <c r="BR525" s="2"/>
      <c r="BS525" s="2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1"/>
      <c r="M526" s="1"/>
      <c r="N526" s="1"/>
      <c r="O526" s="2"/>
      <c r="P526" s="2"/>
      <c r="Q526" s="1"/>
      <c r="R526" s="1"/>
      <c r="S526" s="1"/>
      <c r="T526" s="2"/>
      <c r="U526" s="2"/>
      <c r="V526" s="1"/>
      <c r="W526" s="1"/>
      <c r="X526" s="1"/>
      <c r="Y526" s="2"/>
      <c r="Z526" s="2"/>
      <c r="AA526" s="1"/>
      <c r="AB526" s="1"/>
      <c r="AC526" s="1"/>
      <c r="AD526" s="2"/>
      <c r="AE526" s="2"/>
      <c r="AF526" s="1"/>
      <c r="AG526" s="1"/>
      <c r="AH526" s="1"/>
      <c r="AI526" s="2"/>
      <c r="AJ526" s="2"/>
      <c r="AK526" s="1"/>
      <c r="AL526" s="1"/>
      <c r="AM526" s="1"/>
      <c r="AN526" s="2"/>
      <c r="AO526" s="2"/>
      <c r="AP526" s="1"/>
      <c r="AQ526" s="1"/>
      <c r="AR526" s="1"/>
      <c r="AS526" s="2"/>
      <c r="AT526" s="2"/>
      <c r="AU526" s="1"/>
      <c r="AV526" s="1"/>
      <c r="AW526" s="1"/>
      <c r="AX526" s="2"/>
      <c r="AY526" s="2"/>
      <c r="AZ526" s="1"/>
      <c r="BA526" s="1"/>
      <c r="BB526" s="1"/>
      <c r="BC526" s="2"/>
      <c r="BD526" s="2"/>
      <c r="BE526" s="1"/>
      <c r="BF526" s="1"/>
      <c r="BG526" s="1"/>
      <c r="BH526" s="2"/>
      <c r="BI526" s="2"/>
      <c r="BJ526" s="1"/>
      <c r="BK526" s="1"/>
      <c r="BL526" s="1"/>
      <c r="BM526" s="2"/>
      <c r="BN526" s="2"/>
      <c r="BO526" s="1"/>
      <c r="BP526" s="1"/>
      <c r="BQ526" s="1"/>
      <c r="BR526" s="2"/>
      <c r="BS526" s="2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1"/>
      <c r="M527" s="1"/>
      <c r="N527" s="1"/>
      <c r="O527" s="2"/>
      <c r="P527" s="2"/>
      <c r="Q527" s="1"/>
      <c r="R527" s="1"/>
      <c r="S527" s="1"/>
      <c r="T527" s="2"/>
      <c r="U527" s="2"/>
      <c r="V527" s="1"/>
      <c r="W527" s="1"/>
      <c r="X527" s="1"/>
      <c r="Y527" s="2"/>
      <c r="Z527" s="2"/>
      <c r="AA527" s="1"/>
      <c r="AB527" s="1"/>
      <c r="AC527" s="1"/>
      <c r="AD527" s="2"/>
      <c r="AE527" s="2"/>
      <c r="AF527" s="1"/>
      <c r="AG527" s="1"/>
      <c r="AH527" s="1"/>
      <c r="AI527" s="2"/>
      <c r="AJ527" s="2"/>
      <c r="AK527" s="1"/>
      <c r="AL527" s="1"/>
      <c r="AM527" s="1"/>
      <c r="AN527" s="2"/>
      <c r="AO527" s="2"/>
      <c r="AP527" s="1"/>
      <c r="AQ527" s="1"/>
      <c r="AR527" s="1"/>
      <c r="AS527" s="2"/>
      <c r="AT527" s="2"/>
      <c r="AU527" s="1"/>
      <c r="AV527" s="1"/>
      <c r="AW527" s="1"/>
      <c r="AX527" s="2"/>
      <c r="AY527" s="2"/>
      <c r="AZ527" s="1"/>
      <c r="BA527" s="1"/>
      <c r="BB527" s="1"/>
      <c r="BC527" s="2"/>
      <c r="BD527" s="2"/>
      <c r="BE527" s="1"/>
      <c r="BF527" s="1"/>
      <c r="BG527" s="1"/>
      <c r="BH527" s="2"/>
      <c r="BI527" s="2"/>
      <c r="BJ527" s="1"/>
      <c r="BK527" s="1"/>
      <c r="BL527" s="1"/>
      <c r="BM527" s="2"/>
      <c r="BN527" s="2"/>
      <c r="BO527" s="1"/>
      <c r="BP527" s="1"/>
      <c r="BQ527" s="1"/>
      <c r="BR527" s="2"/>
      <c r="BS527" s="2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1"/>
      <c r="M528" s="1"/>
      <c r="N528" s="1"/>
      <c r="O528" s="2"/>
      <c r="P528" s="2"/>
      <c r="Q528" s="1"/>
      <c r="R528" s="1"/>
      <c r="S528" s="1"/>
      <c r="T528" s="2"/>
      <c r="U528" s="2"/>
      <c r="V528" s="1"/>
      <c r="W528" s="1"/>
      <c r="X528" s="1"/>
      <c r="Y528" s="2"/>
      <c r="Z528" s="2"/>
      <c r="AA528" s="1"/>
      <c r="AB528" s="1"/>
      <c r="AC528" s="1"/>
      <c r="AD528" s="2"/>
      <c r="AE528" s="2"/>
      <c r="AF528" s="1"/>
      <c r="AG528" s="1"/>
      <c r="AH528" s="1"/>
      <c r="AI528" s="2"/>
      <c r="AJ528" s="2"/>
      <c r="AK528" s="1"/>
      <c r="AL528" s="1"/>
      <c r="AM528" s="1"/>
      <c r="AN528" s="2"/>
      <c r="AO528" s="2"/>
      <c r="AP528" s="1"/>
      <c r="AQ528" s="1"/>
      <c r="AR528" s="1"/>
      <c r="AS528" s="2"/>
      <c r="AT528" s="2"/>
      <c r="AU528" s="1"/>
      <c r="AV528" s="1"/>
      <c r="AW528" s="1"/>
      <c r="AX528" s="2"/>
      <c r="AY528" s="2"/>
      <c r="AZ528" s="1"/>
      <c r="BA528" s="1"/>
      <c r="BB528" s="1"/>
      <c r="BC528" s="2"/>
      <c r="BD528" s="2"/>
      <c r="BE528" s="1"/>
      <c r="BF528" s="1"/>
      <c r="BG528" s="1"/>
      <c r="BH528" s="2"/>
      <c r="BI528" s="2"/>
      <c r="BJ528" s="1"/>
      <c r="BK528" s="1"/>
      <c r="BL528" s="1"/>
      <c r="BM528" s="2"/>
      <c r="BN528" s="2"/>
      <c r="BO528" s="1"/>
      <c r="BP528" s="1"/>
      <c r="BQ528" s="1"/>
      <c r="BR528" s="2"/>
      <c r="BS528" s="2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1"/>
      <c r="M529" s="1"/>
      <c r="N529" s="1"/>
      <c r="O529" s="2"/>
      <c r="P529" s="2"/>
      <c r="Q529" s="1"/>
      <c r="R529" s="1"/>
      <c r="S529" s="1"/>
      <c r="T529" s="2"/>
      <c r="U529" s="2"/>
      <c r="V529" s="1"/>
      <c r="W529" s="1"/>
      <c r="X529" s="1"/>
      <c r="Y529" s="2"/>
      <c r="Z529" s="2"/>
      <c r="AA529" s="1"/>
      <c r="AB529" s="1"/>
      <c r="AC529" s="1"/>
      <c r="AD529" s="2"/>
      <c r="AE529" s="2"/>
      <c r="AF529" s="1"/>
      <c r="AG529" s="1"/>
      <c r="AH529" s="1"/>
      <c r="AI529" s="2"/>
      <c r="AJ529" s="2"/>
      <c r="AK529" s="1"/>
      <c r="AL529" s="1"/>
      <c r="AM529" s="1"/>
      <c r="AN529" s="2"/>
      <c r="AO529" s="2"/>
      <c r="AP529" s="1"/>
      <c r="AQ529" s="1"/>
      <c r="AR529" s="1"/>
      <c r="AS529" s="2"/>
      <c r="AT529" s="2"/>
      <c r="AU529" s="1"/>
      <c r="AV529" s="1"/>
      <c r="AW529" s="1"/>
      <c r="AX529" s="2"/>
      <c r="AY529" s="2"/>
      <c r="AZ529" s="1"/>
      <c r="BA529" s="1"/>
      <c r="BB529" s="1"/>
      <c r="BC529" s="2"/>
      <c r="BD529" s="2"/>
      <c r="BE529" s="1"/>
      <c r="BF529" s="1"/>
      <c r="BG529" s="1"/>
      <c r="BH529" s="2"/>
      <c r="BI529" s="2"/>
      <c r="BJ529" s="1"/>
      <c r="BK529" s="1"/>
      <c r="BL529" s="1"/>
      <c r="BM529" s="2"/>
      <c r="BN529" s="2"/>
      <c r="BO529" s="1"/>
      <c r="BP529" s="1"/>
      <c r="BQ529" s="1"/>
      <c r="BR529" s="2"/>
      <c r="BS529" s="2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1"/>
      <c r="M530" s="1"/>
      <c r="N530" s="1"/>
      <c r="O530" s="2"/>
      <c r="P530" s="2"/>
      <c r="Q530" s="1"/>
      <c r="R530" s="1"/>
      <c r="S530" s="1"/>
      <c r="T530" s="2"/>
      <c r="U530" s="2"/>
      <c r="V530" s="1"/>
      <c r="W530" s="1"/>
      <c r="X530" s="1"/>
      <c r="Y530" s="2"/>
      <c r="Z530" s="2"/>
      <c r="AA530" s="1"/>
      <c r="AB530" s="1"/>
      <c r="AC530" s="1"/>
      <c r="AD530" s="2"/>
      <c r="AE530" s="2"/>
      <c r="AF530" s="1"/>
      <c r="AG530" s="1"/>
      <c r="AH530" s="1"/>
      <c r="AI530" s="2"/>
      <c r="AJ530" s="2"/>
      <c r="AK530" s="1"/>
      <c r="AL530" s="1"/>
      <c r="AM530" s="1"/>
      <c r="AN530" s="2"/>
      <c r="AO530" s="2"/>
      <c r="AP530" s="1"/>
      <c r="AQ530" s="1"/>
      <c r="AR530" s="1"/>
      <c r="AS530" s="2"/>
      <c r="AT530" s="2"/>
      <c r="AU530" s="1"/>
      <c r="AV530" s="1"/>
      <c r="AW530" s="1"/>
      <c r="AX530" s="2"/>
      <c r="AY530" s="2"/>
      <c r="AZ530" s="1"/>
      <c r="BA530" s="1"/>
      <c r="BB530" s="1"/>
      <c r="BC530" s="2"/>
      <c r="BD530" s="2"/>
      <c r="BE530" s="1"/>
      <c r="BF530" s="1"/>
      <c r="BG530" s="1"/>
      <c r="BH530" s="2"/>
      <c r="BI530" s="2"/>
      <c r="BJ530" s="1"/>
      <c r="BK530" s="1"/>
      <c r="BL530" s="1"/>
      <c r="BM530" s="2"/>
      <c r="BN530" s="2"/>
      <c r="BO530" s="1"/>
      <c r="BP530" s="1"/>
      <c r="BQ530" s="1"/>
      <c r="BR530" s="2"/>
      <c r="BS530" s="2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1"/>
      <c r="M531" s="1"/>
      <c r="N531" s="1"/>
      <c r="O531" s="2"/>
      <c r="P531" s="2"/>
      <c r="Q531" s="1"/>
      <c r="R531" s="1"/>
      <c r="S531" s="1"/>
      <c r="T531" s="2"/>
      <c r="U531" s="2"/>
      <c r="V531" s="1"/>
      <c r="W531" s="1"/>
      <c r="X531" s="1"/>
      <c r="Y531" s="2"/>
      <c r="Z531" s="2"/>
      <c r="AA531" s="1"/>
      <c r="AB531" s="1"/>
      <c r="AC531" s="1"/>
      <c r="AD531" s="2"/>
      <c r="AE531" s="2"/>
      <c r="AF531" s="1"/>
      <c r="AG531" s="1"/>
      <c r="AH531" s="1"/>
      <c r="AI531" s="2"/>
      <c r="AJ531" s="2"/>
      <c r="AK531" s="1"/>
      <c r="AL531" s="1"/>
      <c r="AM531" s="1"/>
      <c r="AN531" s="2"/>
      <c r="AO531" s="2"/>
      <c r="AP531" s="1"/>
      <c r="AQ531" s="1"/>
      <c r="AR531" s="1"/>
      <c r="AS531" s="2"/>
      <c r="AT531" s="2"/>
      <c r="AU531" s="1"/>
      <c r="AV531" s="1"/>
      <c r="AW531" s="1"/>
      <c r="AX531" s="2"/>
      <c r="AY531" s="2"/>
      <c r="AZ531" s="1"/>
      <c r="BA531" s="1"/>
      <c r="BB531" s="1"/>
      <c r="BC531" s="2"/>
      <c r="BD531" s="2"/>
      <c r="BE531" s="1"/>
      <c r="BF531" s="1"/>
      <c r="BG531" s="1"/>
      <c r="BH531" s="2"/>
      <c r="BI531" s="2"/>
      <c r="BJ531" s="1"/>
      <c r="BK531" s="1"/>
      <c r="BL531" s="1"/>
      <c r="BM531" s="2"/>
      <c r="BN531" s="2"/>
      <c r="BO531" s="1"/>
      <c r="BP531" s="1"/>
      <c r="BQ531" s="1"/>
      <c r="BR531" s="2"/>
      <c r="BS531" s="2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1"/>
      <c r="M532" s="1"/>
      <c r="N532" s="1"/>
      <c r="O532" s="2"/>
      <c r="P532" s="2"/>
      <c r="Q532" s="1"/>
      <c r="R532" s="1"/>
      <c r="S532" s="1"/>
      <c r="T532" s="2"/>
      <c r="U532" s="2"/>
      <c r="V532" s="1"/>
      <c r="W532" s="1"/>
      <c r="X532" s="1"/>
      <c r="Y532" s="2"/>
      <c r="Z532" s="2"/>
      <c r="AA532" s="1"/>
      <c r="AB532" s="1"/>
      <c r="AC532" s="1"/>
      <c r="AD532" s="2"/>
      <c r="AE532" s="2"/>
      <c r="AF532" s="1"/>
      <c r="AG532" s="1"/>
      <c r="AH532" s="1"/>
      <c r="AI532" s="2"/>
      <c r="AJ532" s="2"/>
      <c r="AK532" s="1"/>
      <c r="AL532" s="1"/>
      <c r="AM532" s="1"/>
      <c r="AN532" s="2"/>
      <c r="AO532" s="2"/>
      <c r="AP532" s="1"/>
      <c r="AQ532" s="1"/>
      <c r="AR532" s="1"/>
      <c r="AS532" s="2"/>
      <c r="AT532" s="2"/>
      <c r="AU532" s="1"/>
      <c r="AV532" s="1"/>
      <c r="AW532" s="1"/>
      <c r="AX532" s="2"/>
      <c r="AY532" s="2"/>
      <c r="AZ532" s="1"/>
      <c r="BA532" s="1"/>
      <c r="BB532" s="1"/>
      <c r="BC532" s="2"/>
      <c r="BD532" s="2"/>
      <c r="BE532" s="1"/>
      <c r="BF532" s="1"/>
      <c r="BG532" s="1"/>
      <c r="BH532" s="2"/>
      <c r="BI532" s="2"/>
      <c r="BJ532" s="1"/>
      <c r="BK532" s="1"/>
      <c r="BL532" s="1"/>
      <c r="BM532" s="2"/>
      <c r="BN532" s="2"/>
      <c r="BO532" s="1"/>
      <c r="BP532" s="1"/>
      <c r="BQ532" s="1"/>
      <c r="BR532" s="2"/>
      <c r="BS532" s="2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1"/>
      <c r="M533" s="1"/>
      <c r="N533" s="1"/>
      <c r="O533" s="2"/>
      <c r="P533" s="2"/>
      <c r="Q533" s="1"/>
      <c r="R533" s="1"/>
      <c r="S533" s="1"/>
      <c r="T533" s="2"/>
      <c r="U533" s="2"/>
      <c r="V533" s="1"/>
      <c r="W533" s="1"/>
      <c r="X533" s="1"/>
      <c r="Y533" s="2"/>
      <c r="Z533" s="2"/>
      <c r="AA533" s="1"/>
      <c r="AB533" s="1"/>
      <c r="AC533" s="1"/>
      <c r="AD533" s="2"/>
      <c r="AE533" s="2"/>
      <c r="AF533" s="1"/>
      <c r="AG533" s="1"/>
      <c r="AH533" s="1"/>
      <c r="AI533" s="2"/>
      <c r="AJ533" s="2"/>
      <c r="AK533" s="1"/>
      <c r="AL533" s="1"/>
      <c r="AM533" s="1"/>
      <c r="AN533" s="2"/>
      <c r="AO533" s="2"/>
      <c r="AP533" s="1"/>
      <c r="AQ533" s="1"/>
      <c r="AR533" s="1"/>
      <c r="AS533" s="2"/>
      <c r="AT533" s="2"/>
      <c r="AU533" s="1"/>
      <c r="AV533" s="1"/>
      <c r="AW533" s="1"/>
      <c r="AX533" s="2"/>
      <c r="AY533" s="2"/>
      <c r="AZ533" s="1"/>
      <c r="BA533" s="1"/>
      <c r="BB533" s="1"/>
      <c r="BC533" s="2"/>
      <c r="BD533" s="2"/>
      <c r="BE533" s="1"/>
      <c r="BF533" s="1"/>
      <c r="BG533" s="1"/>
      <c r="BH533" s="2"/>
      <c r="BI533" s="2"/>
      <c r="BJ533" s="1"/>
      <c r="BK533" s="1"/>
      <c r="BL533" s="1"/>
      <c r="BM533" s="2"/>
      <c r="BN533" s="2"/>
      <c r="BO533" s="1"/>
      <c r="BP533" s="1"/>
      <c r="BQ533" s="1"/>
      <c r="BR533" s="2"/>
      <c r="BS533" s="2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1"/>
      <c r="M534" s="1"/>
      <c r="N534" s="1"/>
      <c r="O534" s="2"/>
      <c r="P534" s="2"/>
      <c r="Q534" s="1"/>
      <c r="R534" s="1"/>
      <c r="S534" s="1"/>
      <c r="T534" s="2"/>
      <c r="U534" s="2"/>
      <c r="V534" s="1"/>
      <c r="W534" s="1"/>
      <c r="X534" s="1"/>
      <c r="Y534" s="2"/>
      <c r="Z534" s="2"/>
      <c r="AA534" s="1"/>
      <c r="AB534" s="1"/>
      <c r="AC534" s="1"/>
      <c r="AD534" s="2"/>
      <c r="AE534" s="2"/>
      <c r="AF534" s="1"/>
      <c r="AG534" s="1"/>
      <c r="AH534" s="1"/>
      <c r="AI534" s="2"/>
      <c r="AJ534" s="2"/>
      <c r="AK534" s="1"/>
      <c r="AL534" s="1"/>
      <c r="AM534" s="1"/>
      <c r="AN534" s="2"/>
      <c r="AO534" s="2"/>
      <c r="AP534" s="1"/>
      <c r="AQ534" s="1"/>
      <c r="AR534" s="1"/>
      <c r="AS534" s="2"/>
      <c r="AT534" s="2"/>
      <c r="AU534" s="1"/>
      <c r="AV534" s="1"/>
      <c r="AW534" s="1"/>
      <c r="AX534" s="2"/>
      <c r="AY534" s="2"/>
      <c r="AZ534" s="1"/>
      <c r="BA534" s="1"/>
      <c r="BB534" s="1"/>
      <c r="BC534" s="2"/>
      <c r="BD534" s="2"/>
      <c r="BE534" s="1"/>
      <c r="BF534" s="1"/>
      <c r="BG534" s="1"/>
      <c r="BH534" s="2"/>
      <c r="BI534" s="2"/>
      <c r="BJ534" s="1"/>
      <c r="BK534" s="1"/>
      <c r="BL534" s="1"/>
      <c r="BM534" s="2"/>
      <c r="BN534" s="2"/>
      <c r="BO534" s="1"/>
      <c r="BP534" s="1"/>
      <c r="BQ534" s="1"/>
      <c r="BR534" s="2"/>
      <c r="BS534" s="2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1"/>
      <c r="M535" s="1"/>
      <c r="N535" s="1"/>
      <c r="O535" s="2"/>
      <c r="P535" s="2"/>
      <c r="Q535" s="1"/>
      <c r="R535" s="1"/>
      <c r="S535" s="1"/>
      <c r="T535" s="2"/>
      <c r="U535" s="2"/>
      <c r="V535" s="1"/>
      <c r="W535" s="1"/>
      <c r="X535" s="1"/>
      <c r="Y535" s="2"/>
      <c r="Z535" s="2"/>
      <c r="AA535" s="1"/>
      <c r="AB535" s="1"/>
      <c r="AC535" s="1"/>
      <c r="AD535" s="2"/>
      <c r="AE535" s="2"/>
      <c r="AF535" s="1"/>
      <c r="AG535" s="1"/>
      <c r="AH535" s="1"/>
      <c r="AI535" s="2"/>
      <c r="AJ535" s="2"/>
      <c r="AK535" s="1"/>
      <c r="AL535" s="1"/>
      <c r="AM535" s="1"/>
      <c r="AN535" s="2"/>
      <c r="AO535" s="2"/>
      <c r="AP535" s="1"/>
      <c r="AQ535" s="1"/>
      <c r="AR535" s="1"/>
      <c r="AS535" s="2"/>
      <c r="AT535" s="2"/>
      <c r="AU535" s="1"/>
      <c r="AV535" s="1"/>
      <c r="AW535" s="1"/>
      <c r="AX535" s="2"/>
      <c r="AY535" s="2"/>
      <c r="AZ535" s="1"/>
      <c r="BA535" s="1"/>
      <c r="BB535" s="1"/>
      <c r="BC535" s="2"/>
      <c r="BD535" s="2"/>
      <c r="BE535" s="1"/>
      <c r="BF535" s="1"/>
      <c r="BG535" s="1"/>
      <c r="BH535" s="2"/>
      <c r="BI535" s="2"/>
      <c r="BJ535" s="1"/>
      <c r="BK535" s="1"/>
      <c r="BL535" s="1"/>
      <c r="BM535" s="2"/>
      <c r="BN535" s="2"/>
      <c r="BO535" s="1"/>
      <c r="BP535" s="1"/>
      <c r="BQ535" s="1"/>
      <c r="BR535" s="2"/>
      <c r="BS535" s="2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1"/>
      <c r="M536" s="1"/>
      <c r="N536" s="1"/>
      <c r="O536" s="2"/>
      <c r="P536" s="2"/>
      <c r="Q536" s="1"/>
      <c r="R536" s="1"/>
      <c r="S536" s="1"/>
      <c r="T536" s="2"/>
      <c r="U536" s="2"/>
      <c r="V536" s="1"/>
      <c r="W536" s="1"/>
      <c r="X536" s="1"/>
      <c r="Y536" s="2"/>
      <c r="Z536" s="2"/>
      <c r="AA536" s="1"/>
      <c r="AB536" s="1"/>
      <c r="AC536" s="1"/>
      <c r="AD536" s="2"/>
      <c r="AE536" s="2"/>
      <c r="AF536" s="1"/>
      <c r="AG536" s="1"/>
      <c r="AH536" s="1"/>
      <c r="AI536" s="2"/>
      <c r="AJ536" s="2"/>
      <c r="AK536" s="1"/>
      <c r="AL536" s="1"/>
      <c r="AM536" s="1"/>
      <c r="AN536" s="2"/>
      <c r="AO536" s="2"/>
      <c r="AP536" s="1"/>
      <c r="AQ536" s="1"/>
      <c r="AR536" s="1"/>
      <c r="AS536" s="2"/>
      <c r="AT536" s="2"/>
      <c r="AU536" s="1"/>
      <c r="AV536" s="1"/>
      <c r="AW536" s="1"/>
      <c r="AX536" s="2"/>
      <c r="AY536" s="2"/>
      <c r="AZ536" s="1"/>
      <c r="BA536" s="1"/>
      <c r="BB536" s="1"/>
      <c r="BC536" s="2"/>
      <c r="BD536" s="2"/>
      <c r="BE536" s="1"/>
      <c r="BF536" s="1"/>
      <c r="BG536" s="1"/>
      <c r="BH536" s="2"/>
      <c r="BI536" s="2"/>
      <c r="BJ536" s="1"/>
      <c r="BK536" s="1"/>
      <c r="BL536" s="1"/>
      <c r="BM536" s="2"/>
      <c r="BN536" s="2"/>
      <c r="BO536" s="1"/>
      <c r="BP536" s="1"/>
      <c r="BQ536" s="1"/>
      <c r="BR536" s="2"/>
      <c r="BS536" s="2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1"/>
      <c r="M537" s="1"/>
      <c r="N537" s="1"/>
      <c r="O537" s="2"/>
      <c r="P537" s="2"/>
      <c r="Q537" s="1"/>
      <c r="R537" s="1"/>
      <c r="S537" s="1"/>
      <c r="T537" s="2"/>
      <c r="U537" s="2"/>
      <c r="V537" s="1"/>
      <c r="W537" s="1"/>
      <c r="X537" s="1"/>
      <c r="Y537" s="2"/>
      <c r="Z537" s="2"/>
      <c r="AA537" s="1"/>
      <c r="AB537" s="1"/>
      <c r="AC537" s="1"/>
      <c r="AD537" s="2"/>
      <c r="AE537" s="2"/>
      <c r="AF537" s="1"/>
      <c r="AG537" s="1"/>
      <c r="AH537" s="1"/>
      <c r="AI537" s="2"/>
      <c r="AJ537" s="2"/>
      <c r="AK537" s="1"/>
      <c r="AL537" s="1"/>
      <c r="AM537" s="1"/>
      <c r="AN537" s="2"/>
      <c r="AO537" s="2"/>
      <c r="AP537" s="1"/>
      <c r="AQ537" s="1"/>
      <c r="AR537" s="1"/>
      <c r="AS537" s="2"/>
      <c r="AT537" s="2"/>
      <c r="AU537" s="1"/>
      <c r="AV537" s="1"/>
      <c r="AW537" s="1"/>
      <c r="AX537" s="2"/>
      <c r="AY537" s="2"/>
      <c r="AZ537" s="1"/>
      <c r="BA537" s="1"/>
      <c r="BB537" s="1"/>
      <c r="BC537" s="2"/>
      <c r="BD537" s="2"/>
      <c r="BE537" s="1"/>
      <c r="BF537" s="1"/>
      <c r="BG537" s="1"/>
      <c r="BH537" s="2"/>
      <c r="BI537" s="2"/>
      <c r="BJ537" s="1"/>
      <c r="BK537" s="1"/>
      <c r="BL537" s="1"/>
      <c r="BM537" s="2"/>
      <c r="BN537" s="2"/>
      <c r="BO537" s="1"/>
      <c r="BP537" s="1"/>
      <c r="BQ537" s="1"/>
      <c r="BR537" s="2"/>
      <c r="BS537" s="2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1"/>
      <c r="M538" s="1"/>
      <c r="N538" s="1"/>
      <c r="O538" s="2"/>
      <c r="P538" s="2"/>
      <c r="Q538" s="1"/>
      <c r="R538" s="1"/>
      <c r="S538" s="1"/>
      <c r="T538" s="2"/>
      <c r="U538" s="2"/>
      <c r="V538" s="1"/>
      <c r="W538" s="1"/>
      <c r="X538" s="1"/>
      <c r="Y538" s="2"/>
      <c r="Z538" s="2"/>
      <c r="AA538" s="1"/>
      <c r="AB538" s="1"/>
      <c r="AC538" s="1"/>
      <c r="AD538" s="2"/>
      <c r="AE538" s="2"/>
      <c r="AF538" s="1"/>
      <c r="AG538" s="1"/>
      <c r="AH538" s="1"/>
      <c r="AI538" s="2"/>
      <c r="AJ538" s="2"/>
      <c r="AK538" s="1"/>
      <c r="AL538" s="1"/>
      <c r="AM538" s="1"/>
      <c r="AN538" s="2"/>
      <c r="AO538" s="2"/>
      <c r="AP538" s="1"/>
      <c r="AQ538" s="1"/>
      <c r="AR538" s="1"/>
      <c r="AS538" s="2"/>
      <c r="AT538" s="2"/>
      <c r="AU538" s="1"/>
      <c r="AV538" s="1"/>
      <c r="AW538" s="1"/>
      <c r="AX538" s="2"/>
      <c r="AY538" s="2"/>
      <c r="AZ538" s="1"/>
      <c r="BA538" s="1"/>
      <c r="BB538" s="1"/>
      <c r="BC538" s="2"/>
      <c r="BD538" s="2"/>
      <c r="BE538" s="1"/>
      <c r="BF538" s="1"/>
      <c r="BG538" s="1"/>
      <c r="BH538" s="2"/>
      <c r="BI538" s="2"/>
      <c r="BJ538" s="1"/>
      <c r="BK538" s="1"/>
      <c r="BL538" s="1"/>
      <c r="BM538" s="2"/>
      <c r="BN538" s="2"/>
      <c r="BO538" s="1"/>
      <c r="BP538" s="1"/>
      <c r="BQ538" s="1"/>
      <c r="BR538" s="2"/>
      <c r="BS538" s="2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1"/>
      <c r="M539" s="1"/>
      <c r="N539" s="1"/>
      <c r="O539" s="2"/>
      <c r="P539" s="2"/>
      <c r="Q539" s="1"/>
      <c r="R539" s="1"/>
      <c r="S539" s="1"/>
      <c r="T539" s="2"/>
      <c r="U539" s="2"/>
      <c r="V539" s="1"/>
      <c r="W539" s="1"/>
      <c r="X539" s="1"/>
      <c r="Y539" s="2"/>
      <c r="Z539" s="2"/>
      <c r="AA539" s="1"/>
      <c r="AB539" s="1"/>
      <c r="AC539" s="1"/>
      <c r="AD539" s="2"/>
      <c r="AE539" s="2"/>
      <c r="AF539" s="1"/>
      <c r="AG539" s="1"/>
      <c r="AH539" s="1"/>
      <c r="AI539" s="2"/>
      <c r="AJ539" s="2"/>
      <c r="AK539" s="1"/>
      <c r="AL539" s="1"/>
      <c r="AM539" s="1"/>
      <c r="AN539" s="2"/>
      <c r="AO539" s="2"/>
      <c r="AP539" s="1"/>
      <c r="AQ539" s="1"/>
      <c r="AR539" s="1"/>
      <c r="AS539" s="2"/>
      <c r="AT539" s="2"/>
      <c r="AU539" s="1"/>
      <c r="AV539" s="1"/>
      <c r="AW539" s="1"/>
      <c r="AX539" s="2"/>
      <c r="AY539" s="2"/>
      <c r="AZ539" s="1"/>
      <c r="BA539" s="1"/>
      <c r="BB539" s="1"/>
      <c r="BC539" s="2"/>
      <c r="BD539" s="2"/>
      <c r="BE539" s="1"/>
      <c r="BF539" s="1"/>
      <c r="BG539" s="1"/>
      <c r="BH539" s="2"/>
      <c r="BI539" s="2"/>
      <c r="BJ539" s="1"/>
      <c r="BK539" s="1"/>
      <c r="BL539" s="1"/>
      <c r="BM539" s="2"/>
      <c r="BN539" s="2"/>
      <c r="BO539" s="1"/>
      <c r="BP539" s="1"/>
      <c r="BQ539" s="1"/>
      <c r="BR539" s="2"/>
      <c r="BS539" s="2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1"/>
      <c r="M540" s="1"/>
      <c r="N540" s="1"/>
      <c r="O540" s="2"/>
      <c r="P540" s="2"/>
      <c r="Q540" s="1"/>
      <c r="R540" s="1"/>
      <c r="S540" s="1"/>
      <c r="T540" s="2"/>
      <c r="U540" s="2"/>
      <c r="V540" s="1"/>
      <c r="W540" s="1"/>
      <c r="X540" s="1"/>
      <c r="Y540" s="2"/>
      <c r="Z540" s="2"/>
      <c r="AA540" s="1"/>
      <c r="AB540" s="1"/>
      <c r="AC540" s="1"/>
      <c r="AD540" s="2"/>
      <c r="AE540" s="2"/>
      <c r="AF540" s="1"/>
      <c r="AG540" s="1"/>
      <c r="AH540" s="1"/>
      <c r="AI540" s="2"/>
      <c r="AJ540" s="2"/>
      <c r="AK540" s="1"/>
      <c r="AL540" s="1"/>
      <c r="AM540" s="1"/>
      <c r="AN540" s="2"/>
      <c r="AO540" s="2"/>
      <c r="AP540" s="1"/>
      <c r="AQ540" s="1"/>
      <c r="AR540" s="1"/>
      <c r="AS540" s="2"/>
      <c r="AT540" s="2"/>
      <c r="AU540" s="1"/>
      <c r="AV540" s="1"/>
      <c r="AW540" s="1"/>
      <c r="AX540" s="2"/>
      <c r="AY540" s="2"/>
      <c r="AZ540" s="1"/>
      <c r="BA540" s="1"/>
      <c r="BB540" s="1"/>
      <c r="BC540" s="2"/>
      <c r="BD540" s="2"/>
      <c r="BE540" s="1"/>
      <c r="BF540" s="1"/>
      <c r="BG540" s="1"/>
      <c r="BH540" s="2"/>
      <c r="BI540" s="2"/>
      <c r="BJ540" s="1"/>
      <c r="BK540" s="1"/>
      <c r="BL540" s="1"/>
      <c r="BM540" s="2"/>
      <c r="BN540" s="2"/>
      <c r="BO540" s="1"/>
      <c r="BP540" s="1"/>
      <c r="BQ540" s="1"/>
      <c r="BR540" s="2"/>
      <c r="BS540" s="2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1"/>
      <c r="M541" s="1"/>
      <c r="N541" s="1"/>
      <c r="O541" s="2"/>
      <c r="P541" s="2"/>
      <c r="Q541" s="1"/>
      <c r="R541" s="1"/>
      <c r="S541" s="1"/>
      <c r="T541" s="2"/>
      <c r="U541" s="2"/>
      <c r="V541" s="1"/>
      <c r="W541" s="1"/>
      <c r="X541" s="1"/>
      <c r="Y541" s="2"/>
      <c r="Z541" s="2"/>
      <c r="AA541" s="1"/>
      <c r="AB541" s="1"/>
      <c r="AC541" s="1"/>
      <c r="AD541" s="2"/>
      <c r="AE541" s="2"/>
      <c r="AF541" s="1"/>
      <c r="AG541" s="1"/>
      <c r="AH541" s="1"/>
      <c r="AI541" s="2"/>
      <c r="AJ541" s="2"/>
      <c r="AK541" s="1"/>
      <c r="AL541" s="1"/>
      <c r="AM541" s="1"/>
      <c r="AN541" s="2"/>
      <c r="AO541" s="2"/>
      <c r="AP541" s="1"/>
      <c r="AQ541" s="1"/>
      <c r="AR541" s="1"/>
      <c r="AS541" s="2"/>
      <c r="AT541" s="2"/>
      <c r="AU541" s="1"/>
      <c r="AV541" s="1"/>
      <c r="AW541" s="1"/>
      <c r="AX541" s="2"/>
      <c r="AY541" s="2"/>
      <c r="AZ541" s="1"/>
      <c r="BA541" s="1"/>
      <c r="BB541" s="1"/>
      <c r="BC541" s="2"/>
      <c r="BD541" s="2"/>
      <c r="BE541" s="1"/>
      <c r="BF541" s="1"/>
      <c r="BG541" s="1"/>
      <c r="BH541" s="2"/>
      <c r="BI541" s="2"/>
      <c r="BJ541" s="1"/>
      <c r="BK541" s="1"/>
      <c r="BL541" s="1"/>
      <c r="BM541" s="2"/>
      <c r="BN541" s="2"/>
      <c r="BO541" s="1"/>
      <c r="BP541" s="1"/>
      <c r="BQ541" s="1"/>
      <c r="BR541" s="2"/>
      <c r="BS541" s="2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1"/>
      <c r="M542" s="1"/>
      <c r="N542" s="1"/>
      <c r="O542" s="2"/>
      <c r="P542" s="2"/>
      <c r="Q542" s="1"/>
      <c r="R542" s="1"/>
      <c r="S542" s="1"/>
      <c r="T542" s="2"/>
      <c r="U542" s="2"/>
      <c r="V542" s="1"/>
      <c r="W542" s="1"/>
      <c r="X542" s="1"/>
      <c r="Y542" s="2"/>
      <c r="Z542" s="2"/>
      <c r="AA542" s="1"/>
      <c r="AB542" s="1"/>
      <c r="AC542" s="1"/>
      <c r="AD542" s="2"/>
      <c r="AE542" s="2"/>
      <c r="AF542" s="1"/>
      <c r="AG542" s="1"/>
      <c r="AH542" s="1"/>
      <c r="AI542" s="2"/>
      <c r="AJ542" s="2"/>
      <c r="AK542" s="1"/>
      <c r="AL542" s="1"/>
      <c r="AM542" s="1"/>
      <c r="AN542" s="2"/>
      <c r="AO542" s="2"/>
      <c r="AP542" s="1"/>
      <c r="AQ542" s="1"/>
      <c r="AR542" s="1"/>
      <c r="AS542" s="2"/>
      <c r="AT542" s="2"/>
      <c r="AU542" s="1"/>
      <c r="AV542" s="1"/>
      <c r="AW542" s="1"/>
      <c r="AX542" s="2"/>
      <c r="AY542" s="2"/>
      <c r="AZ542" s="1"/>
      <c r="BA542" s="1"/>
      <c r="BB542" s="1"/>
      <c r="BC542" s="2"/>
      <c r="BD542" s="2"/>
      <c r="BE542" s="1"/>
      <c r="BF542" s="1"/>
      <c r="BG542" s="1"/>
      <c r="BH542" s="2"/>
      <c r="BI542" s="2"/>
      <c r="BJ542" s="1"/>
      <c r="BK542" s="1"/>
      <c r="BL542" s="1"/>
      <c r="BM542" s="2"/>
      <c r="BN542" s="2"/>
      <c r="BO542" s="1"/>
      <c r="BP542" s="1"/>
      <c r="BQ542" s="1"/>
      <c r="BR542" s="2"/>
      <c r="BS542" s="2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1"/>
      <c r="M543" s="1"/>
      <c r="N543" s="1"/>
      <c r="O543" s="2"/>
      <c r="P543" s="2"/>
      <c r="Q543" s="1"/>
      <c r="R543" s="1"/>
      <c r="S543" s="1"/>
      <c r="T543" s="2"/>
      <c r="U543" s="2"/>
      <c r="V543" s="1"/>
      <c r="W543" s="1"/>
      <c r="X543" s="1"/>
      <c r="Y543" s="2"/>
      <c r="Z543" s="2"/>
      <c r="AA543" s="1"/>
      <c r="AB543" s="1"/>
      <c r="AC543" s="1"/>
      <c r="AD543" s="2"/>
      <c r="AE543" s="2"/>
      <c r="AF543" s="1"/>
      <c r="AG543" s="1"/>
      <c r="AH543" s="1"/>
      <c r="AI543" s="2"/>
      <c r="AJ543" s="2"/>
      <c r="AK543" s="1"/>
      <c r="AL543" s="1"/>
      <c r="AM543" s="1"/>
      <c r="AN543" s="2"/>
      <c r="AO543" s="2"/>
      <c r="AP543" s="1"/>
      <c r="AQ543" s="1"/>
      <c r="AR543" s="1"/>
      <c r="AS543" s="2"/>
      <c r="AT543" s="2"/>
      <c r="AU543" s="1"/>
      <c r="AV543" s="1"/>
      <c r="AW543" s="1"/>
      <c r="AX543" s="2"/>
      <c r="AY543" s="2"/>
      <c r="AZ543" s="1"/>
      <c r="BA543" s="1"/>
      <c r="BB543" s="1"/>
      <c r="BC543" s="2"/>
      <c r="BD543" s="2"/>
      <c r="BE543" s="1"/>
      <c r="BF543" s="1"/>
      <c r="BG543" s="1"/>
      <c r="BH543" s="2"/>
      <c r="BI543" s="2"/>
      <c r="BJ543" s="1"/>
      <c r="BK543" s="1"/>
      <c r="BL543" s="1"/>
      <c r="BM543" s="2"/>
      <c r="BN543" s="2"/>
      <c r="BO543" s="1"/>
      <c r="BP543" s="1"/>
      <c r="BQ543" s="1"/>
      <c r="BR543" s="2"/>
      <c r="BS543" s="2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1"/>
      <c r="M544" s="1"/>
      <c r="N544" s="1"/>
      <c r="O544" s="2"/>
      <c r="P544" s="2"/>
      <c r="Q544" s="1"/>
      <c r="R544" s="1"/>
      <c r="S544" s="1"/>
      <c r="T544" s="2"/>
      <c r="U544" s="2"/>
      <c r="V544" s="1"/>
      <c r="W544" s="1"/>
      <c r="X544" s="1"/>
      <c r="Y544" s="2"/>
      <c r="Z544" s="2"/>
      <c r="AA544" s="1"/>
      <c r="AB544" s="1"/>
      <c r="AC544" s="1"/>
      <c r="AD544" s="2"/>
      <c r="AE544" s="2"/>
      <c r="AF544" s="1"/>
      <c r="AG544" s="1"/>
      <c r="AH544" s="1"/>
      <c r="AI544" s="2"/>
      <c r="AJ544" s="2"/>
      <c r="AK544" s="1"/>
      <c r="AL544" s="1"/>
      <c r="AM544" s="1"/>
      <c r="AN544" s="2"/>
      <c r="AO544" s="2"/>
      <c r="AP544" s="1"/>
      <c r="AQ544" s="1"/>
      <c r="AR544" s="1"/>
      <c r="AS544" s="2"/>
      <c r="AT544" s="2"/>
      <c r="AU544" s="1"/>
      <c r="AV544" s="1"/>
      <c r="AW544" s="1"/>
      <c r="AX544" s="2"/>
      <c r="AY544" s="2"/>
      <c r="AZ544" s="1"/>
      <c r="BA544" s="1"/>
      <c r="BB544" s="1"/>
      <c r="BC544" s="2"/>
      <c r="BD544" s="2"/>
      <c r="BE544" s="1"/>
      <c r="BF544" s="1"/>
      <c r="BG544" s="1"/>
      <c r="BH544" s="2"/>
      <c r="BI544" s="2"/>
      <c r="BJ544" s="1"/>
      <c r="BK544" s="1"/>
      <c r="BL544" s="1"/>
      <c r="BM544" s="2"/>
      <c r="BN544" s="2"/>
      <c r="BO544" s="1"/>
      <c r="BP544" s="1"/>
      <c r="BQ544" s="1"/>
      <c r="BR544" s="2"/>
      <c r="BS544" s="2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1"/>
      <c r="M545" s="1"/>
      <c r="N545" s="1"/>
      <c r="O545" s="2"/>
      <c r="P545" s="2"/>
      <c r="Q545" s="1"/>
      <c r="R545" s="1"/>
      <c r="S545" s="1"/>
      <c r="T545" s="2"/>
      <c r="U545" s="2"/>
      <c r="V545" s="1"/>
      <c r="W545" s="1"/>
      <c r="X545" s="1"/>
      <c r="Y545" s="2"/>
      <c r="Z545" s="2"/>
      <c r="AA545" s="1"/>
      <c r="AB545" s="1"/>
      <c r="AC545" s="1"/>
      <c r="AD545" s="2"/>
      <c r="AE545" s="2"/>
      <c r="AF545" s="1"/>
      <c r="AG545" s="1"/>
      <c r="AH545" s="1"/>
      <c r="AI545" s="2"/>
      <c r="AJ545" s="2"/>
      <c r="AK545" s="1"/>
      <c r="AL545" s="1"/>
      <c r="AM545" s="1"/>
      <c r="AN545" s="2"/>
      <c r="AO545" s="2"/>
      <c r="AP545" s="1"/>
      <c r="AQ545" s="1"/>
      <c r="AR545" s="1"/>
      <c r="AS545" s="2"/>
      <c r="AT545" s="2"/>
      <c r="AU545" s="1"/>
      <c r="AV545" s="1"/>
      <c r="AW545" s="1"/>
      <c r="AX545" s="2"/>
      <c r="AY545" s="2"/>
      <c r="AZ545" s="1"/>
      <c r="BA545" s="1"/>
      <c r="BB545" s="1"/>
      <c r="BC545" s="2"/>
      <c r="BD545" s="2"/>
      <c r="BE545" s="1"/>
      <c r="BF545" s="1"/>
      <c r="BG545" s="1"/>
      <c r="BH545" s="2"/>
      <c r="BI545" s="2"/>
      <c r="BJ545" s="1"/>
      <c r="BK545" s="1"/>
      <c r="BL545" s="1"/>
      <c r="BM545" s="2"/>
      <c r="BN545" s="2"/>
      <c r="BO545" s="1"/>
      <c r="BP545" s="1"/>
      <c r="BQ545" s="1"/>
      <c r="BR545" s="2"/>
      <c r="BS545" s="2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1"/>
      <c r="M546" s="1"/>
      <c r="N546" s="1"/>
      <c r="O546" s="2"/>
      <c r="P546" s="2"/>
      <c r="Q546" s="1"/>
      <c r="R546" s="1"/>
      <c r="S546" s="1"/>
      <c r="T546" s="2"/>
      <c r="U546" s="2"/>
      <c r="V546" s="1"/>
      <c r="W546" s="1"/>
      <c r="X546" s="1"/>
      <c r="Y546" s="2"/>
      <c r="Z546" s="2"/>
      <c r="AA546" s="1"/>
      <c r="AB546" s="1"/>
      <c r="AC546" s="1"/>
      <c r="AD546" s="2"/>
      <c r="AE546" s="2"/>
      <c r="AF546" s="1"/>
      <c r="AG546" s="1"/>
      <c r="AH546" s="1"/>
      <c r="AI546" s="2"/>
      <c r="AJ546" s="2"/>
      <c r="AK546" s="1"/>
      <c r="AL546" s="1"/>
      <c r="AM546" s="1"/>
      <c r="AN546" s="2"/>
      <c r="AO546" s="2"/>
      <c r="AP546" s="1"/>
      <c r="AQ546" s="1"/>
      <c r="AR546" s="1"/>
      <c r="AS546" s="2"/>
      <c r="AT546" s="2"/>
      <c r="AU546" s="1"/>
      <c r="AV546" s="1"/>
      <c r="AW546" s="1"/>
      <c r="AX546" s="2"/>
      <c r="AY546" s="2"/>
      <c r="AZ546" s="1"/>
      <c r="BA546" s="1"/>
      <c r="BB546" s="1"/>
      <c r="BC546" s="2"/>
      <c r="BD546" s="2"/>
      <c r="BE546" s="1"/>
      <c r="BF546" s="1"/>
      <c r="BG546" s="1"/>
      <c r="BH546" s="2"/>
      <c r="BI546" s="2"/>
      <c r="BJ546" s="1"/>
      <c r="BK546" s="1"/>
      <c r="BL546" s="1"/>
      <c r="BM546" s="2"/>
      <c r="BN546" s="2"/>
      <c r="BO546" s="1"/>
      <c r="BP546" s="1"/>
      <c r="BQ546" s="1"/>
      <c r="BR546" s="2"/>
      <c r="BS546" s="2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1"/>
      <c r="M547" s="1"/>
      <c r="N547" s="1"/>
      <c r="O547" s="2"/>
      <c r="P547" s="2"/>
      <c r="Q547" s="1"/>
      <c r="R547" s="1"/>
      <c r="S547" s="1"/>
      <c r="T547" s="2"/>
      <c r="U547" s="2"/>
      <c r="V547" s="1"/>
      <c r="W547" s="1"/>
      <c r="X547" s="1"/>
      <c r="Y547" s="2"/>
      <c r="Z547" s="2"/>
      <c r="AA547" s="1"/>
      <c r="AB547" s="1"/>
      <c r="AC547" s="1"/>
      <c r="AD547" s="2"/>
      <c r="AE547" s="2"/>
      <c r="AF547" s="1"/>
      <c r="AG547" s="1"/>
      <c r="AH547" s="1"/>
      <c r="AI547" s="2"/>
      <c r="AJ547" s="2"/>
      <c r="AK547" s="1"/>
      <c r="AL547" s="1"/>
      <c r="AM547" s="1"/>
      <c r="AN547" s="2"/>
      <c r="AO547" s="2"/>
      <c r="AP547" s="1"/>
      <c r="AQ547" s="1"/>
      <c r="AR547" s="1"/>
      <c r="AS547" s="2"/>
      <c r="AT547" s="2"/>
      <c r="AU547" s="1"/>
      <c r="AV547" s="1"/>
      <c r="AW547" s="1"/>
      <c r="AX547" s="2"/>
      <c r="AY547" s="2"/>
      <c r="AZ547" s="1"/>
      <c r="BA547" s="1"/>
      <c r="BB547" s="1"/>
      <c r="BC547" s="2"/>
      <c r="BD547" s="2"/>
      <c r="BE547" s="1"/>
      <c r="BF547" s="1"/>
      <c r="BG547" s="1"/>
      <c r="BH547" s="2"/>
      <c r="BI547" s="2"/>
      <c r="BJ547" s="1"/>
      <c r="BK547" s="1"/>
      <c r="BL547" s="1"/>
      <c r="BM547" s="2"/>
      <c r="BN547" s="2"/>
      <c r="BO547" s="1"/>
      <c r="BP547" s="1"/>
      <c r="BQ547" s="1"/>
      <c r="BR547" s="2"/>
      <c r="BS547" s="2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1"/>
      <c r="M548" s="1"/>
      <c r="N548" s="1"/>
      <c r="O548" s="2"/>
      <c r="P548" s="2"/>
      <c r="Q548" s="1"/>
      <c r="R548" s="1"/>
      <c r="S548" s="1"/>
      <c r="T548" s="2"/>
      <c r="U548" s="2"/>
      <c r="V548" s="1"/>
      <c r="W548" s="1"/>
      <c r="X548" s="1"/>
      <c r="Y548" s="2"/>
      <c r="Z548" s="2"/>
      <c r="AA548" s="1"/>
      <c r="AB548" s="1"/>
      <c r="AC548" s="1"/>
      <c r="AD548" s="2"/>
      <c r="AE548" s="2"/>
      <c r="AF548" s="1"/>
      <c r="AG548" s="1"/>
      <c r="AH548" s="1"/>
      <c r="AI548" s="2"/>
      <c r="AJ548" s="2"/>
      <c r="AK548" s="1"/>
      <c r="AL548" s="1"/>
      <c r="AM548" s="1"/>
      <c r="AN548" s="2"/>
      <c r="AO548" s="2"/>
      <c r="AP548" s="1"/>
      <c r="AQ548" s="1"/>
      <c r="AR548" s="1"/>
      <c r="AS548" s="2"/>
      <c r="AT548" s="2"/>
      <c r="AU548" s="1"/>
      <c r="AV548" s="1"/>
      <c r="AW548" s="1"/>
      <c r="AX548" s="2"/>
      <c r="AY548" s="2"/>
      <c r="AZ548" s="1"/>
      <c r="BA548" s="1"/>
      <c r="BB548" s="1"/>
      <c r="BC548" s="2"/>
      <c r="BD548" s="2"/>
      <c r="BE548" s="1"/>
      <c r="BF548" s="1"/>
      <c r="BG548" s="1"/>
      <c r="BH548" s="2"/>
      <c r="BI548" s="2"/>
      <c r="BJ548" s="1"/>
      <c r="BK548" s="1"/>
      <c r="BL548" s="1"/>
      <c r="BM548" s="2"/>
      <c r="BN548" s="2"/>
      <c r="BO548" s="1"/>
      <c r="BP548" s="1"/>
      <c r="BQ548" s="1"/>
      <c r="BR548" s="2"/>
      <c r="BS548" s="2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1"/>
      <c r="M549" s="1"/>
      <c r="N549" s="1"/>
      <c r="O549" s="2"/>
      <c r="P549" s="2"/>
      <c r="Q549" s="1"/>
      <c r="R549" s="1"/>
      <c r="S549" s="1"/>
      <c r="T549" s="2"/>
      <c r="U549" s="2"/>
      <c r="V549" s="1"/>
      <c r="W549" s="1"/>
      <c r="X549" s="1"/>
      <c r="Y549" s="2"/>
      <c r="Z549" s="2"/>
      <c r="AA549" s="1"/>
      <c r="AB549" s="1"/>
      <c r="AC549" s="1"/>
      <c r="AD549" s="2"/>
      <c r="AE549" s="2"/>
      <c r="AF549" s="1"/>
      <c r="AG549" s="1"/>
      <c r="AH549" s="1"/>
      <c r="AI549" s="2"/>
      <c r="AJ549" s="2"/>
      <c r="AK549" s="1"/>
      <c r="AL549" s="1"/>
      <c r="AM549" s="1"/>
      <c r="AN549" s="2"/>
      <c r="AO549" s="2"/>
      <c r="AP549" s="1"/>
      <c r="AQ549" s="1"/>
      <c r="AR549" s="1"/>
      <c r="AS549" s="2"/>
      <c r="AT549" s="2"/>
      <c r="AU549" s="1"/>
      <c r="AV549" s="1"/>
      <c r="AW549" s="1"/>
      <c r="AX549" s="2"/>
      <c r="AY549" s="2"/>
      <c r="AZ549" s="1"/>
      <c r="BA549" s="1"/>
      <c r="BB549" s="1"/>
      <c r="BC549" s="2"/>
      <c r="BD549" s="2"/>
      <c r="BE549" s="1"/>
      <c r="BF549" s="1"/>
      <c r="BG549" s="1"/>
      <c r="BH549" s="2"/>
      <c r="BI549" s="2"/>
      <c r="BJ549" s="1"/>
      <c r="BK549" s="1"/>
      <c r="BL549" s="1"/>
      <c r="BM549" s="2"/>
      <c r="BN549" s="2"/>
      <c r="BO549" s="1"/>
      <c r="BP549" s="1"/>
      <c r="BQ549" s="1"/>
      <c r="BR549" s="2"/>
      <c r="BS549" s="2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1"/>
      <c r="M550" s="1"/>
      <c r="N550" s="1"/>
      <c r="O550" s="2"/>
      <c r="P550" s="2"/>
      <c r="Q550" s="1"/>
      <c r="R550" s="1"/>
      <c r="S550" s="1"/>
      <c r="T550" s="2"/>
      <c r="U550" s="2"/>
      <c r="V550" s="1"/>
      <c r="W550" s="1"/>
      <c r="X550" s="1"/>
      <c r="Y550" s="2"/>
      <c r="Z550" s="2"/>
      <c r="AA550" s="1"/>
      <c r="AB550" s="1"/>
      <c r="AC550" s="1"/>
      <c r="AD550" s="2"/>
      <c r="AE550" s="2"/>
      <c r="AF550" s="1"/>
      <c r="AG550" s="1"/>
      <c r="AH550" s="1"/>
      <c r="AI550" s="2"/>
      <c r="AJ550" s="2"/>
      <c r="AK550" s="1"/>
      <c r="AL550" s="1"/>
      <c r="AM550" s="1"/>
      <c r="AN550" s="2"/>
      <c r="AO550" s="2"/>
      <c r="AP550" s="1"/>
      <c r="AQ550" s="1"/>
      <c r="AR550" s="1"/>
      <c r="AS550" s="2"/>
      <c r="AT550" s="2"/>
      <c r="AU550" s="1"/>
      <c r="AV550" s="1"/>
      <c r="AW550" s="1"/>
      <c r="AX550" s="2"/>
      <c r="AY550" s="2"/>
      <c r="AZ550" s="1"/>
      <c r="BA550" s="1"/>
      <c r="BB550" s="1"/>
      <c r="BC550" s="2"/>
      <c r="BD550" s="2"/>
      <c r="BE550" s="1"/>
      <c r="BF550" s="1"/>
      <c r="BG550" s="1"/>
      <c r="BH550" s="2"/>
      <c r="BI550" s="2"/>
      <c r="BJ550" s="1"/>
      <c r="BK550" s="1"/>
      <c r="BL550" s="1"/>
      <c r="BM550" s="2"/>
      <c r="BN550" s="2"/>
      <c r="BO550" s="1"/>
      <c r="BP550" s="1"/>
      <c r="BQ550" s="1"/>
      <c r="BR550" s="2"/>
      <c r="BS550" s="2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1"/>
      <c r="M551" s="1"/>
      <c r="N551" s="1"/>
      <c r="O551" s="2"/>
      <c r="P551" s="2"/>
      <c r="Q551" s="1"/>
      <c r="R551" s="1"/>
      <c r="S551" s="1"/>
      <c r="T551" s="2"/>
      <c r="U551" s="2"/>
      <c r="V551" s="1"/>
      <c r="W551" s="1"/>
      <c r="X551" s="1"/>
      <c r="Y551" s="2"/>
      <c r="Z551" s="2"/>
      <c r="AA551" s="1"/>
      <c r="AB551" s="1"/>
      <c r="AC551" s="1"/>
      <c r="AD551" s="2"/>
      <c r="AE551" s="2"/>
      <c r="AF551" s="1"/>
      <c r="AG551" s="1"/>
      <c r="AH551" s="1"/>
      <c r="AI551" s="2"/>
      <c r="AJ551" s="2"/>
      <c r="AK551" s="1"/>
      <c r="AL551" s="1"/>
      <c r="AM551" s="1"/>
      <c r="AN551" s="2"/>
      <c r="AO551" s="2"/>
      <c r="AP551" s="1"/>
      <c r="AQ551" s="1"/>
      <c r="AR551" s="1"/>
      <c r="AS551" s="2"/>
      <c r="AT551" s="2"/>
      <c r="AU551" s="1"/>
      <c r="AV551" s="1"/>
      <c r="AW551" s="1"/>
      <c r="AX551" s="2"/>
      <c r="AY551" s="2"/>
      <c r="AZ551" s="1"/>
      <c r="BA551" s="1"/>
      <c r="BB551" s="1"/>
      <c r="BC551" s="2"/>
      <c r="BD551" s="2"/>
      <c r="BE551" s="1"/>
      <c r="BF551" s="1"/>
      <c r="BG551" s="1"/>
      <c r="BH551" s="2"/>
      <c r="BI551" s="2"/>
      <c r="BJ551" s="1"/>
      <c r="BK551" s="1"/>
      <c r="BL551" s="1"/>
      <c r="BM551" s="2"/>
      <c r="BN551" s="2"/>
      <c r="BO551" s="1"/>
      <c r="BP551" s="1"/>
      <c r="BQ551" s="1"/>
      <c r="BR551" s="2"/>
      <c r="BS551" s="2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1"/>
      <c r="M552" s="1"/>
      <c r="N552" s="1"/>
      <c r="O552" s="2"/>
      <c r="P552" s="2"/>
      <c r="Q552" s="1"/>
      <c r="R552" s="1"/>
      <c r="S552" s="1"/>
      <c r="T552" s="2"/>
      <c r="U552" s="2"/>
      <c r="V552" s="1"/>
      <c r="W552" s="1"/>
      <c r="X552" s="1"/>
      <c r="Y552" s="2"/>
      <c r="Z552" s="2"/>
      <c r="AA552" s="1"/>
      <c r="AB552" s="1"/>
      <c r="AC552" s="1"/>
      <c r="AD552" s="2"/>
      <c r="AE552" s="2"/>
      <c r="AF552" s="1"/>
      <c r="AG552" s="1"/>
      <c r="AH552" s="1"/>
      <c r="AI552" s="2"/>
      <c r="AJ552" s="2"/>
      <c r="AK552" s="1"/>
      <c r="AL552" s="1"/>
      <c r="AM552" s="1"/>
      <c r="AN552" s="2"/>
      <c r="AO552" s="2"/>
      <c r="AP552" s="1"/>
      <c r="AQ552" s="1"/>
      <c r="AR552" s="1"/>
      <c r="AS552" s="2"/>
      <c r="AT552" s="2"/>
      <c r="AU552" s="1"/>
      <c r="AV552" s="1"/>
      <c r="AW552" s="1"/>
      <c r="AX552" s="2"/>
      <c r="AY552" s="2"/>
      <c r="AZ552" s="1"/>
      <c r="BA552" s="1"/>
      <c r="BB552" s="1"/>
      <c r="BC552" s="2"/>
      <c r="BD552" s="2"/>
      <c r="BE552" s="1"/>
      <c r="BF552" s="1"/>
      <c r="BG552" s="1"/>
      <c r="BH552" s="2"/>
      <c r="BI552" s="2"/>
      <c r="BJ552" s="1"/>
      <c r="BK552" s="1"/>
      <c r="BL552" s="1"/>
      <c r="BM552" s="2"/>
      <c r="BN552" s="2"/>
      <c r="BO552" s="1"/>
      <c r="BP552" s="1"/>
      <c r="BQ552" s="1"/>
      <c r="BR552" s="2"/>
      <c r="BS552" s="2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1"/>
      <c r="M553" s="1"/>
      <c r="N553" s="1"/>
      <c r="O553" s="2"/>
      <c r="P553" s="2"/>
      <c r="Q553" s="1"/>
      <c r="R553" s="1"/>
      <c r="S553" s="1"/>
      <c r="T553" s="2"/>
      <c r="U553" s="2"/>
      <c r="V553" s="1"/>
      <c r="W553" s="1"/>
      <c r="X553" s="1"/>
      <c r="Y553" s="2"/>
      <c r="Z553" s="2"/>
      <c r="AA553" s="1"/>
      <c r="AB553" s="1"/>
      <c r="AC553" s="1"/>
      <c r="AD553" s="2"/>
      <c r="AE553" s="2"/>
      <c r="AF553" s="1"/>
      <c r="AG553" s="1"/>
      <c r="AH553" s="1"/>
      <c r="AI553" s="2"/>
      <c r="AJ553" s="2"/>
      <c r="AK553" s="1"/>
      <c r="AL553" s="1"/>
      <c r="AM553" s="1"/>
      <c r="AN553" s="2"/>
      <c r="AO553" s="2"/>
      <c r="AP553" s="1"/>
      <c r="AQ553" s="1"/>
      <c r="AR553" s="1"/>
      <c r="AS553" s="2"/>
      <c r="AT553" s="2"/>
      <c r="AU553" s="1"/>
      <c r="AV553" s="1"/>
      <c r="AW553" s="1"/>
      <c r="AX553" s="2"/>
      <c r="AY553" s="2"/>
      <c r="AZ553" s="1"/>
      <c r="BA553" s="1"/>
      <c r="BB553" s="1"/>
      <c r="BC553" s="2"/>
      <c r="BD553" s="2"/>
      <c r="BE553" s="1"/>
      <c r="BF553" s="1"/>
      <c r="BG553" s="1"/>
      <c r="BH553" s="2"/>
      <c r="BI553" s="2"/>
      <c r="BJ553" s="1"/>
      <c r="BK553" s="1"/>
      <c r="BL553" s="1"/>
      <c r="BM553" s="2"/>
      <c r="BN553" s="2"/>
      <c r="BO553" s="1"/>
      <c r="BP553" s="1"/>
      <c r="BQ553" s="1"/>
      <c r="BR553" s="2"/>
      <c r="BS553" s="2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1"/>
      <c r="M554" s="1"/>
      <c r="N554" s="1"/>
      <c r="O554" s="2"/>
      <c r="P554" s="2"/>
      <c r="Q554" s="1"/>
      <c r="R554" s="1"/>
      <c r="S554" s="1"/>
      <c r="T554" s="2"/>
      <c r="U554" s="2"/>
      <c r="V554" s="1"/>
      <c r="W554" s="1"/>
      <c r="X554" s="1"/>
      <c r="Y554" s="2"/>
      <c r="Z554" s="2"/>
      <c r="AA554" s="1"/>
      <c r="AB554" s="1"/>
      <c r="AC554" s="1"/>
      <c r="AD554" s="2"/>
      <c r="AE554" s="2"/>
      <c r="AF554" s="1"/>
      <c r="AG554" s="1"/>
      <c r="AH554" s="1"/>
      <c r="AI554" s="2"/>
      <c r="AJ554" s="2"/>
      <c r="AK554" s="1"/>
      <c r="AL554" s="1"/>
      <c r="AM554" s="1"/>
      <c r="AN554" s="2"/>
      <c r="AO554" s="2"/>
      <c r="AP554" s="1"/>
      <c r="AQ554" s="1"/>
      <c r="AR554" s="1"/>
      <c r="AS554" s="2"/>
      <c r="AT554" s="2"/>
      <c r="AU554" s="1"/>
      <c r="AV554" s="1"/>
      <c r="AW554" s="1"/>
      <c r="AX554" s="2"/>
      <c r="AY554" s="2"/>
      <c r="AZ554" s="1"/>
      <c r="BA554" s="1"/>
      <c r="BB554" s="1"/>
      <c r="BC554" s="2"/>
      <c r="BD554" s="2"/>
      <c r="BE554" s="1"/>
      <c r="BF554" s="1"/>
      <c r="BG554" s="1"/>
      <c r="BH554" s="2"/>
      <c r="BI554" s="2"/>
      <c r="BJ554" s="1"/>
      <c r="BK554" s="1"/>
      <c r="BL554" s="1"/>
      <c r="BM554" s="2"/>
      <c r="BN554" s="2"/>
      <c r="BO554" s="1"/>
      <c r="BP554" s="1"/>
      <c r="BQ554" s="1"/>
      <c r="BR554" s="2"/>
      <c r="BS554" s="2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1"/>
      <c r="M555" s="1"/>
      <c r="N555" s="1"/>
      <c r="O555" s="2"/>
      <c r="P555" s="2"/>
      <c r="Q555" s="1"/>
      <c r="R555" s="1"/>
      <c r="S555" s="1"/>
      <c r="T555" s="2"/>
      <c r="U555" s="2"/>
      <c r="V555" s="1"/>
      <c r="W555" s="1"/>
      <c r="X555" s="1"/>
      <c r="Y555" s="2"/>
      <c r="Z555" s="2"/>
      <c r="AA555" s="1"/>
      <c r="AB555" s="1"/>
      <c r="AC555" s="1"/>
      <c r="AD555" s="2"/>
      <c r="AE555" s="2"/>
      <c r="AF555" s="1"/>
      <c r="AG555" s="1"/>
      <c r="AH555" s="1"/>
      <c r="AI555" s="2"/>
      <c r="AJ555" s="2"/>
      <c r="AK555" s="1"/>
      <c r="AL555" s="1"/>
      <c r="AM555" s="1"/>
      <c r="AN555" s="2"/>
      <c r="AO555" s="2"/>
      <c r="AP555" s="1"/>
      <c r="AQ555" s="1"/>
      <c r="AR555" s="1"/>
      <c r="AS555" s="2"/>
      <c r="AT555" s="2"/>
      <c r="AU555" s="1"/>
      <c r="AV555" s="1"/>
      <c r="AW555" s="1"/>
      <c r="AX555" s="2"/>
      <c r="AY555" s="2"/>
      <c r="AZ555" s="1"/>
      <c r="BA555" s="1"/>
      <c r="BB555" s="1"/>
      <c r="BC555" s="2"/>
      <c r="BD555" s="2"/>
      <c r="BE555" s="1"/>
      <c r="BF555" s="1"/>
      <c r="BG555" s="1"/>
      <c r="BH555" s="2"/>
      <c r="BI555" s="2"/>
      <c r="BJ555" s="1"/>
      <c r="BK555" s="1"/>
      <c r="BL555" s="1"/>
      <c r="BM555" s="2"/>
      <c r="BN555" s="2"/>
      <c r="BO555" s="1"/>
      <c r="BP555" s="1"/>
      <c r="BQ555" s="1"/>
      <c r="BR555" s="2"/>
      <c r="BS555" s="2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1"/>
      <c r="M556" s="1"/>
      <c r="N556" s="1"/>
      <c r="O556" s="2"/>
      <c r="P556" s="2"/>
      <c r="Q556" s="1"/>
      <c r="R556" s="1"/>
      <c r="S556" s="1"/>
      <c r="T556" s="2"/>
      <c r="U556" s="2"/>
      <c r="V556" s="1"/>
      <c r="W556" s="1"/>
      <c r="X556" s="1"/>
      <c r="Y556" s="2"/>
      <c r="Z556" s="2"/>
      <c r="AA556" s="1"/>
      <c r="AB556" s="1"/>
      <c r="AC556" s="1"/>
      <c r="AD556" s="2"/>
      <c r="AE556" s="2"/>
      <c r="AF556" s="1"/>
      <c r="AG556" s="1"/>
      <c r="AH556" s="1"/>
      <c r="AI556" s="2"/>
      <c r="AJ556" s="2"/>
      <c r="AK556" s="1"/>
      <c r="AL556" s="1"/>
      <c r="AM556" s="1"/>
      <c r="AN556" s="2"/>
      <c r="AO556" s="2"/>
      <c r="AP556" s="1"/>
      <c r="AQ556" s="1"/>
      <c r="AR556" s="1"/>
      <c r="AS556" s="2"/>
      <c r="AT556" s="2"/>
      <c r="AU556" s="1"/>
      <c r="AV556" s="1"/>
      <c r="AW556" s="1"/>
      <c r="AX556" s="2"/>
      <c r="AY556" s="2"/>
      <c r="AZ556" s="1"/>
      <c r="BA556" s="1"/>
      <c r="BB556" s="1"/>
      <c r="BC556" s="2"/>
      <c r="BD556" s="2"/>
      <c r="BE556" s="1"/>
      <c r="BF556" s="1"/>
      <c r="BG556" s="1"/>
      <c r="BH556" s="2"/>
      <c r="BI556" s="2"/>
      <c r="BJ556" s="1"/>
      <c r="BK556" s="1"/>
      <c r="BL556" s="1"/>
      <c r="BM556" s="2"/>
      <c r="BN556" s="2"/>
      <c r="BO556" s="1"/>
      <c r="BP556" s="1"/>
      <c r="BQ556" s="1"/>
      <c r="BR556" s="2"/>
      <c r="BS556" s="2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1"/>
      <c r="M557" s="1"/>
      <c r="N557" s="1"/>
      <c r="O557" s="2"/>
      <c r="P557" s="2"/>
      <c r="Q557" s="1"/>
      <c r="R557" s="1"/>
      <c r="S557" s="1"/>
      <c r="T557" s="2"/>
      <c r="U557" s="2"/>
      <c r="V557" s="1"/>
      <c r="W557" s="1"/>
      <c r="X557" s="1"/>
      <c r="Y557" s="2"/>
      <c r="Z557" s="2"/>
      <c r="AA557" s="1"/>
      <c r="AB557" s="1"/>
      <c r="AC557" s="1"/>
      <c r="AD557" s="2"/>
      <c r="AE557" s="2"/>
      <c r="AF557" s="1"/>
      <c r="AG557" s="1"/>
      <c r="AH557" s="1"/>
      <c r="AI557" s="2"/>
      <c r="AJ557" s="2"/>
      <c r="AK557" s="1"/>
      <c r="AL557" s="1"/>
      <c r="AM557" s="1"/>
      <c r="AN557" s="2"/>
      <c r="AO557" s="2"/>
      <c r="AP557" s="1"/>
      <c r="AQ557" s="1"/>
      <c r="AR557" s="1"/>
      <c r="AS557" s="2"/>
      <c r="AT557" s="2"/>
      <c r="AU557" s="1"/>
      <c r="AV557" s="1"/>
      <c r="AW557" s="1"/>
      <c r="AX557" s="2"/>
      <c r="AY557" s="2"/>
      <c r="AZ557" s="1"/>
      <c r="BA557" s="1"/>
      <c r="BB557" s="1"/>
      <c r="BC557" s="2"/>
      <c r="BD557" s="2"/>
      <c r="BE557" s="1"/>
      <c r="BF557" s="1"/>
      <c r="BG557" s="1"/>
      <c r="BH557" s="2"/>
      <c r="BI557" s="2"/>
      <c r="BJ557" s="1"/>
      <c r="BK557" s="1"/>
      <c r="BL557" s="1"/>
      <c r="BM557" s="2"/>
      <c r="BN557" s="2"/>
      <c r="BO557" s="1"/>
      <c r="BP557" s="1"/>
      <c r="BQ557" s="1"/>
      <c r="BR557" s="2"/>
      <c r="BS557" s="2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1"/>
      <c r="M558" s="1"/>
      <c r="N558" s="1"/>
      <c r="O558" s="2"/>
      <c r="P558" s="2"/>
      <c r="Q558" s="1"/>
      <c r="R558" s="1"/>
      <c r="S558" s="1"/>
      <c r="T558" s="2"/>
      <c r="U558" s="2"/>
      <c r="V558" s="1"/>
      <c r="W558" s="1"/>
      <c r="X558" s="1"/>
      <c r="Y558" s="2"/>
      <c r="Z558" s="2"/>
      <c r="AA558" s="1"/>
      <c r="AB558" s="1"/>
      <c r="AC558" s="1"/>
      <c r="AD558" s="2"/>
      <c r="AE558" s="2"/>
      <c r="AF558" s="1"/>
      <c r="AG558" s="1"/>
      <c r="AH558" s="1"/>
      <c r="AI558" s="2"/>
      <c r="AJ558" s="2"/>
      <c r="AK558" s="1"/>
      <c r="AL558" s="1"/>
      <c r="AM558" s="1"/>
      <c r="AN558" s="2"/>
      <c r="AO558" s="2"/>
      <c r="AP558" s="1"/>
      <c r="AQ558" s="1"/>
      <c r="AR558" s="1"/>
      <c r="AS558" s="2"/>
      <c r="AT558" s="2"/>
      <c r="AU558" s="1"/>
      <c r="AV558" s="1"/>
      <c r="AW558" s="1"/>
      <c r="AX558" s="2"/>
      <c r="AY558" s="2"/>
      <c r="AZ558" s="1"/>
      <c r="BA558" s="1"/>
      <c r="BB558" s="1"/>
      <c r="BC558" s="2"/>
      <c r="BD558" s="2"/>
      <c r="BE558" s="1"/>
      <c r="BF558" s="1"/>
      <c r="BG558" s="1"/>
      <c r="BH558" s="2"/>
      <c r="BI558" s="2"/>
      <c r="BJ558" s="1"/>
      <c r="BK558" s="1"/>
      <c r="BL558" s="1"/>
      <c r="BM558" s="2"/>
      <c r="BN558" s="2"/>
      <c r="BO558" s="1"/>
      <c r="BP558" s="1"/>
      <c r="BQ558" s="1"/>
      <c r="BR558" s="2"/>
      <c r="BS558" s="2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1"/>
      <c r="M559" s="1"/>
      <c r="N559" s="1"/>
      <c r="O559" s="2"/>
      <c r="P559" s="2"/>
      <c r="Q559" s="1"/>
      <c r="R559" s="1"/>
      <c r="S559" s="1"/>
      <c r="T559" s="2"/>
      <c r="U559" s="2"/>
      <c r="V559" s="1"/>
      <c r="W559" s="1"/>
      <c r="X559" s="1"/>
      <c r="Y559" s="2"/>
      <c r="Z559" s="2"/>
      <c r="AA559" s="1"/>
      <c r="AB559" s="1"/>
      <c r="AC559" s="1"/>
      <c r="AD559" s="2"/>
      <c r="AE559" s="2"/>
      <c r="AF559" s="1"/>
      <c r="AG559" s="1"/>
      <c r="AH559" s="1"/>
      <c r="AI559" s="2"/>
      <c r="AJ559" s="2"/>
      <c r="AK559" s="1"/>
      <c r="AL559" s="1"/>
      <c r="AM559" s="1"/>
      <c r="AN559" s="2"/>
      <c r="AO559" s="2"/>
      <c r="AP559" s="1"/>
      <c r="AQ559" s="1"/>
      <c r="AR559" s="1"/>
      <c r="AS559" s="2"/>
      <c r="AT559" s="2"/>
      <c r="AU559" s="1"/>
      <c r="AV559" s="1"/>
      <c r="AW559" s="1"/>
      <c r="AX559" s="2"/>
      <c r="AY559" s="2"/>
      <c r="AZ559" s="1"/>
      <c r="BA559" s="1"/>
      <c r="BB559" s="1"/>
      <c r="BC559" s="2"/>
      <c r="BD559" s="2"/>
      <c r="BE559" s="1"/>
      <c r="BF559" s="1"/>
      <c r="BG559" s="1"/>
      <c r="BH559" s="2"/>
      <c r="BI559" s="2"/>
      <c r="BJ559" s="1"/>
      <c r="BK559" s="1"/>
      <c r="BL559" s="1"/>
      <c r="BM559" s="2"/>
      <c r="BN559" s="2"/>
      <c r="BO559" s="1"/>
      <c r="BP559" s="1"/>
      <c r="BQ559" s="1"/>
      <c r="BR559" s="2"/>
      <c r="BS559" s="2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1"/>
      <c r="M560" s="1"/>
      <c r="N560" s="1"/>
      <c r="O560" s="2"/>
      <c r="P560" s="2"/>
      <c r="Q560" s="1"/>
      <c r="R560" s="1"/>
      <c r="S560" s="1"/>
      <c r="T560" s="2"/>
      <c r="U560" s="2"/>
      <c r="V560" s="1"/>
      <c r="W560" s="1"/>
      <c r="X560" s="1"/>
      <c r="Y560" s="2"/>
      <c r="Z560" s="2"/>
      <c r="AA560" s="1"/>
      <c r="AB560" s="1"/>
      <c r="AC560" s="1"/>
      <c r="AD560" s="2"/>
      <c r="AE560" s="2"/>
      <c r="AF560" s="1"/>
      <c r="AG560" s="1"/>
      <c r="AH560" s="1"/>
      <c r="AI560" s="2"/>
      <c r="AJ560" s="2"/>
      <c r="AK560" s="1"/>
      <c r="AL560" s="1"/>
      <c r="AM560" s="1"/>
      <c r="AN560" s="2"/>
      <c r="AO560" s="2"/>
      <c r="AP560" s="1"/>
      <c r="AQ560" s="1"/>
      <c r="AR560" s="1"/>
      <c r="AS560" s="2"/>
      <c r="AT560" s="2"/>
      <c r="AU560" s="1"/>
      <c r="AV560" s="1"/>
      <c r="AW560" s="1"/>
      <c r="AX560" s="2"/>
      <c r="AY560" s="2"/>
      <c r="AZ560" s="1"/>
      <c r="BA560" s="1"/>
      <c r="BB560" s="1"/>
      <c r="BC560" s="2"/>
      <c r="BD560" s="2"/>
      <c r="BE560" s="1"/>
      <c r="BF560" s="1"/>
      <c r="BG560" s="1"/>
      <c r="BH560" s="2"/>
      <c r="BI560" s="2"/>
      <c r="BJ560" s="1"/>
      <c r="BK560" s="1"/>
      <c r="BL560" s="1"/>
      <c r="BM560" s="2"/>
      <c r="BN560" s="2"/>
      <c r="BO560" s="1"/>
      <c r="BP560" s="1"/>
      <c r="BQ560" s="1"/>
      <c r="BR560" s="2"/>
      <c r="BS560" s="2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1"/>
      <c r="M561" s="1"/>
      <c r="N561" s="1"/>
      <c r="O561" s="2"/>
      <c r="P561" s="2"/>
      <c r="Q561" s="1"/>
      <c r="R561" s="1"/>
      <c r="S561" s="1"/>
      <c r="T561" s="2"/>
      <c r="U561" s="2"/>
      <c r="V561" s="1"/>
      <c r="W561" s="1"/>
      <c r="X561" s="1"/>
      <c r="Y561" s="2"/>
      <c r="Z561" s="2"/>
      <c r="AA561" s="1"/>
      <c r="AB561" s="1"/>
      <c r="AC561" s="1"/>
      <c r="AD561" s="2"/>
      <c r="AE561" s="2"/>
      <c r="AF561" s="1"/>
      <c r="AG561" s="1"/>
      <c r="AH561" s="1"/>
      <c r="AI561" s="2"/>
      <c r="AJ561" s="2"/>
      <c r="AK561" s="1"/>
      <c r="AL561" s="1"/>
      <c r="AM561" s="1"/>
      <c r="AN561" s="2"/>
      <c r="AO561" s="2"/>
      <c r="AP561" s="1"/>
      <c r="AQ561" s="1"/>
      <c r="AR561" s="1"/>
      <c r="AS561" s="2"/>
      <c r="AT561" s="2"/>
      <c r="AU561" s="1"/>
      <c r="AV561" s="1"/>
      <c r="AW561" s="1"/>
      <c r="AX561" s="2"/>
      <c r="AY561" s="2"/>
      <c r="AZ561" s="1"/>
      <c r="BA561" s="1"/>
      <c r="BB561" s="1"/>
      <c r="BC561" s="2"/>
      <c r="BD561" s="2"/>
      <c r="BE561" s="1"/>
      <c r="BF561" s="1"/>
      <c r="BG561" s="1"/>
      <c r="BH561" s="2"/>
      <c r="BI561" s="2"/>
      <c r="BJ561" s="1"/>
      <c r="BK561" s="1"/>
      <c r="BL561" s="1"/>
      <c r="BM561" s="2"/>
      <c r="BN561" s="2"/>
      <c r="BO561" s="1"/>
      <c r="BP561" s="1"/>
      <c r="BQ561" s="1"/>
      <c r="BR561" s="2"/>
      <c r="BS561" s="2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1"/>
      <c r="M562" s="1"/>
      <c r="N562" s="1"/>
      <c r="O562" s="2"/>
      <c r="P562" s="2"/>
      <c r="Q562" s="1"/>
      <c r="R562" s="1"/>
      <c r="S562" s="1"/>
      <c r="T562" s="2"/>
      <c r="U562" s="2"/>
      <c r="V562" s="1"/>
      <c r="W562" s="1"/>
      <c r="X562" s="1"/>
      <c r="Y562" s="2"/>
      <c r="Z562" s="2"/>
      <c r="AA562" s="1"/>
      <c r="AB562" s="1"/>
      <c r="AC562" s="1"/>
      <c r="AD562" s="2"/>
      <c r="AE562" s="2"/>
      <c r="AF562" s="1"/>
      <c r="AG562" s="1"/>
      <c r="AH562" s="1"/>
      <c r="AI562" s="2"/>
      <c r="AJ562" s="2"/>
      <c r="AK562" s="1"/>
      <c r="AL562" s="1"/>
      <c r="AM562" s="1"/>
      <c r="AN562" s="2"/>
      <c r="AO562" s="2"/>
      <c r="AP562" s="1"/>
      <c r="AQ562" s="1"/>
      <c r="AR562" s="1"/>
      <c r="AS562" s="2"/>
      <c r="AT562" s="2"/>
      <c r="AU562" s="1"/>
      <c r="AV562" s="1"/>
      <c r="AW562" s="1"/>
      <c r="AX562" s="2"/>
      <c r="AY562" s="2"/>
      <c r="AZ562" s="1"/>
      <c r="BA562" s="1"/>
      <c r="BB562" s="1"/>
      <c r="BC562" s="2"/>
      <c r="BD562" s="2"/>
      <c r="BE562" s="1"/>
      <c r="BF562" s="1"/>
      <c r="BG562" s="1"/>
      <c r="BH562" s="2"/>
      <c r="BI562" s="2"/>
      <c r="BJ562" s="1"/>
      <c r="BK562" s="1"/>
      <c r="BL562" s="1"/>
      <c r="BM562" s="2"/>
      <c r="BN562" s="2"/>
      <c r="BO562" s="1"/>
      <c r="BP562" s="1"/>
      <c r="BQ562" s="1"/>
      <c r="BR562" s="2"/>
      <c r="BS562" s="2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1"/>
      <c r="M563" s="1"/>
      <c r="N563" s="1"/>
      <c r="O563" s="2"/>
      <c r="P563" s="2"/>
      <c r="Q563" s="1"/>
      <c r="R563" s="1"/>
      <c r="S563" s="1"/>
      <c r="T563" s="2"/>
      <c r="U563" s="2"/>
      <c r="V563" s="1"/>
      <c r="W563" s="1"/>
      <c r="X563" s="1"/>
      <c r="Y563" s="2"/>
      <c r="Z563" s="2"/>
      <c r="AA563" s="1"/>
      <c r="AB563" s="1"/>
      <c r="AC563" s="1"/>
      <c r="AD563" s="2"/>
      <c r="AE563" s="2"/>
      <c r="AF563" s="1"/>
      <c r="AG563" s="1"/>
      <c r="AH563" s="1"/>
      <c r="AI563" s="2"/>
      <c r="AJ563" s="2"/>
      <c r="AK563" s="1"/>
      <c r="AL563" s="1"/>
      <c r="AM563" s="1"/>
      <c r="AN563" s="2"/>
      <c r="AO563" s="2"/>
      <c r="AP563" s="1"/>
      <c r="AQ563" s="1"/>
      <c r="AR563" s="1"/>
      <c r="AS563" s="2"/>
      <c r="AT563" s="2"/>
      <c r="AU563" s="1"/>
      <c r="AV563" s="1"/>
      <c r="AW563" s="1"/>
      <c r="AX563" s="2"/>
      <c r="AY563" s="2"/>
      <c r="AZ563" s="1"/>
      <c r="BA563" s="1"/>
      <c r="BB563" s="1"/>
      <c r="BC563" s="2"/>
      <c r="BD563" s="2"/>
      <c r="BE563" s="1"/>
      <c r="BF563" s="1"/>
      <c r="BG563" s="1"/>
      <c r="BH563" s="2"/>
      <c r="BI563" s="2"/>
      <c r="BJ563" s="1"/>
      <c r="BK563" s="1"/>
      <c r="BL563" s="1"/>
      <c r="BM563" s="2"/>
      <c r="BN563" s="2"/>
      <c r="BO563" s="1"/>
      <c r="BP563" s="1"/>
      <c r="BQ563" s="1"/>
      <c r="BR563" s="2"/>
      <c r="BS563" s="2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1"/>
      <c r="M564" s="1"/>
      <c r="N564" s="1"/>
      <c r="O564" s="2"/>
      <c r="P564" s="2"/>
      <c r="Q564" s="1"/>
      <c r="R564" s="1"/>
      <c r="S564" s="1"/>
      <c r="T564" s="2"/>
      <c r="U564" s="2"/>
      <c r="V564" s="1"/>
      <c r="W564" s="1"/>
      <c r="X564" s="1"/>
      <c r="Y564" s="2"/>
      <c r="Z564" s="2"/>
      <c r="AA564" s="1"/>
      <c r="AB564" s="1"/>
      <c r="AC564" s="1"/>
      <c r="AD564" s="2"/>
      <c r="AE564" s="2"/>
      <c r="AF564" s="1"/>
      <c r="AG564" s="1"/>
      <c r="AH564" s="1"/>
      <c r="AI564" s="2"/>
      <c r="AJ564" s="2"/>
      <c r="AK564" s="1"/>
      <c r="AL564" s="1"/>
      <c r="AM564" s="1"/>
      <c r="AN564" s="2"/>
      <c r="AO564" s="2"/>
      <c r="AP564" s="1"/>
      <c r="AQ564" s="1"/>
      <c r="AR564" s="1"/>
      <c r="AS564" s="2"/>
      <c r="AT564" s="2"/>
      <c r="AU564" s="1"/>
      <c r="AV564" s="1"/>
      <c r="AW564" s="1"/>
      <c r="AX564" s="2"/>
      <c r="AY564" s="2"/>
      <c r="AZ564" s="1"/>
      <c r="BA564" s="1"/>
      <c r="BB564" s="1"/>
      <c r="BC564" s="2"/>
      <c r="BD564" s="2"/>
      <c r="BE564" s="1"/>
      <c r="BF564" s="1"/>
      <c r="BG564" s="1"/>
      <c r="BH564" s="2"/>
      <c r="BI564" s="2"/>
      <c r="BJ564" s="1"/>
      <c r="BK564" s="1"/>
      <c r="BL564" s="1"/>
      <c r="BM564" s="2"/>
      <c r="BN564" s="2"/>
      <c r="BO564" s="1"/>
      <c r="BP564" s="1"/>
      <c r="BQ564" s="1"/>
      <c r="BR564" s="2"/>
      <c r="BS564" s="2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1"/>
      <c r="M565" s="1"/>
      <c r="N565" s="1"/>
      <c r="O565" s="2"/>
      <c r="P565" s="2"/>
      <c r="Q565" s="1"/>
      <c r="R565" s="1"/>
      <c r="S565" s="1"/>
      <c r="T565" s="2"/>
      <c r="U565" s="2"/>
      <c r="V565" s="1"/>
      <c r="W565" s="1"/>
      <c r="X565" s="1"/>
      <c r="Y565" s="2"/>
      <c r="Z565" s="2"/>
      <c r="AA565" s="1"/>
      <c r="AB565" s="1"/>
      <c r="AC565" s="1"/>
      <c r="AD565" s="2"/>
      <c r="AE565" s="2"/>
      <c r="AF565" s="1"/>
      <c r="AG565" s="1"/>
      <c r="AH565" s="1"/>
      <c r="AI565" s="2"/>
      <c r="AJ565" s="2"/>
      <c r="AK565" s="1"/>
      <c r="AL565" s="1"/>
      <c r="AM565" s="1"/>
      <c r="AN565" s="2"/>
      <c r="AO565" s="2"/>
      <c r="AP565" s="1"/>
      <c r="AQ565" s="1"/>
      <c r="AR565" s="1"/>
      <c r="AS565" s="2"/>
      <c r="AT565" s="2"/>
      <c r="AU565" s="1"/>
      <c r="AV565" s="1"/>
      <c r="AW565" s="1"/>
      <c r="AX565" s="2"/>
      <c r="AY565" s="2"/>
      <c r="AZ565" s="1"/>
      <c r="BA565" s="1"/>
      <c r="BB565" s="1"/>
      <c r="BC565" s="2"/>
      <c r="BD565" s="2"/>
      <c r="BE565" s="1"/>
      <c r="BF565" s="1"/>
      <c r="BG565" s="1"/>
      <c r="BH565" s="2"/>
      <c r="BI565" s="2"/>
      <c r="BJ565" s="1"/>
      <c r="BK565" s="1"/>
      <c r="BL565" s="1"/>
      <c r="BM565" s="2"/>
      <c r="BN565" s="2"/>
      <c r="BO565" s="1"/>
      <c r="BP565" s="1"/>
      <c r="BQ565" s="1"/>
      <c r="BR565" s="2"/>
      <c r="BS565" s="2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1"/>
      <c r="M566" s="1"/>
      <c r="N566" s="1"/>
      <c r="O566" s="2"/>
      <c r="P566" s="2"/>
      <c r="Q566" s="1"/>
      <c r="R566" s="1"/>
      <c r="S566" s="1"/>
      <c r="T566" s="2"/>
      <c r="U566" s="2"/>
      <c r="V566" s="1"/>
      <c r="W566" s="1"/>
      <c r="X566" s="1"/>
      <c r="Y566" s="2"/>
      <c r="Z566" s="2"/>
      <c r="AA566" s="1"/>
      <c r="AB566" s="1"/>
      <c r="AC566" s="1"/>
      <c r="AD566" s="2"/>
      <c r="AE566" s="2"/>
      <c r="AF566" s="1"/>
      <c r="AG566" s="1"/>
      <c r="AH566" s="1"/>
      <c r="AI566" s="2"/>
      <c r="AJ566" s="2"/>
      <c r="AK566" s="1"/>
      <c r="AL566" s="1"/>
      <c r="AM566" s="1"/>
      <c r="AN566" s="2"/>
      <c r="AO566" s="2"/>
      <c r="AP566" s="1"/>
      <c r="AQ566" s="1"/>
      <c r="AR566" s="1"/>
      <c r="AS566" s="2"/>
      <c r="AT566" s="2"/>
      <c r="AU566" s="1"/>
      <c r="AV566" s="1"/>
      <c r="AW566" s="1"/>
      <c r="AX566" s="2"/>
      <c r="AY566" s="2"/>
      <c r="AZ566" s="1"/>
      <c r="BA566" s="1"/>
      <c r="BB566" s="1"/>
      <c r="BC566" s="2"/>
      <c r="BD566" s="2"/>
      <c r="BE566" s="1"/>
      <c r="BF566" s="1"/>
      <c r="BG566" s="1"/>
      <c r="BH566" s="2"/>
      <c r="BI566" s="2"/>
      <c r="BJ566" s="1"/>
      <c r="BK566" s="1"/>
      <c r="BL566" s="1"/>
      <c r="BM566" s="2"/>
      <c r="BN566" s="2"/>
      <c r="BO566" s="1"/>
      <c r="BP566" s="1"/>
      <c r="BQ566" s="1"/>
      <c r="BR566" s="2"/>
      <c r="BS566" s="2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1"/>
      <c r="M567" s="1"/>
      <c r="N567" s="1"/>
      <c r="O567" s="2"/>
      <c r="P567" s="2"/>
      <c r="Q567" s="1"/>
      <c r="R567" s="1"/>
      <c r="S567" s="1"/>
      <c r="T567" s="2"/>
      <c r="U567" s="2"/>
      <c r="V567" s="1"/>
      <c r="W567" s="1"/>
      <c r="X567" s="1"/>
      <c r="Y567" s="2"/>
      <c r="Z567" s="2"/>
      <c r="AA567" s="1"/>
      <c r="AB567" s="1"/>
      <c r="AC567" s="1"/>
      <c r="AD567" s="2"/>
      <c r="AE567" s="2"/>
      <c r="AF567" s="1"/>
      <c r="AG567" s="1"/>
      <c r="AH567" s="1"/>
      <c r="AI567" s="2"/>
      <c r="AJ567" s="2"/>
      <c r="AK567" s="1"/>
      <c r="AL567" s="1"/>
      <c r="AM567" s="1"/>
      <c r="AN567" s="2"/>
      <c r="AO567" s="2"/>
      <c r="AP567" s="1"/>
      <c r="AQ567" s="1"/>
      <c r="AR567" s="1"/>
      <c r="AS567" s="2"/>
      <c r="AT567" s="2"/>
      <c r="AU567" s="1"/>
      <c r="AV567" s="1"/>
      <c r="AW567" s="1"/>
      <c r="AX567" s="2"/>
      <c r="AY567" s="2"/>
      <c r="AZ567" s="1"/>
      <c r="BA567" s="1"/>
      <c r="BB567" s="1"/>
      <c r="BC567" s="2"/>
      <c r="BD567" s="2"/>
      <c r="BE567" s="1"/>
      <c r="BF567" s="1"/>
      <c r="BG567" s="1"/>
      <c r="BH567" s="2"/>
      <c r="BI567" s="2"/>
      <c r="BJ567" s="1"/>
      <c r="BK567" s="1"/>
      <c r="BL567" s="1"/>
      <c r="BM567" s="2"/>
      <c r="BN567" s="2"/>
      <c r="BO567" s="1"/>
      <c r="BP567" s="1"/>
      <c r="BQ567" s="1"/>
      <c r="BR567" s="2"/>
      <c r="BS567" s="2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1"/>
      <c r="M568" s="1"/>
      <c r="N568" s="1"/>
      <c r="O568" s="2"/>
      <c r="P568" s="2"/>
      <c r="Q568" s="1"/>
      <c r="R568" s="1"/>
      <c r="S568" s="1"/>
      <c r="T568" s="2"/>
      <c r="U568" s="2"/>
      <c r="V568" s="1"/>
      <c r="W568" s="1"/>
      <c r="X568" s="1"/>
      <c r="Y568" s="2"/>
      <c r="Z568" s="2"/>
      <c r="AA568" s="1"/>
      <c r="AB568" s="1"/>
      <c r="AC568" s="1"/>
      <c r="AD568" s="2"/>
      <c r="AE568" s="2"/>
      <c r="AF568" s="1"/>
      <c r="AG568" s="1"/>
      <c r="AH568" s="1"/>
      <c r="AI568" s="2"/>
      <c r="AJ568" s="2"/>
      <c r="AK568" s="1"/>
      <c r="AL568" s="1"/>
      <c r="AM568" s="1"/>
      <c r="AN568" s="2"/>
      <c r="AO568" s="2"/>
      <c r="AP568" s="1"/>
      <c r="AQ568" s="1"/>
      <c r="AR568" s="1"/>
      <c r="AS568" s="2"/>
      <c r="AT568" s="2"/>
      <c r="AU568" s="1"/>
      <c r="AV568" s="1"/>
      <c r="AW568" s="1"/>
      <c r="AX568" s="2"/>
      <c r="AY568" s="2"/>
      <c r="AZ568" s="1"/>
      <c r="BA568" s="1"/>
      <c r="BB568" s="1"/>
      <c r="BC568" s="2"/>
      <c r="BD568" s="2"/>
      <c r="BE568" s="1"/>
      <c r="BF568" s="1"/>
      <c r="BG568" s="1"/>
      <c r="BH568" s="2"/>
      <c r="BI568" s="2"/>
      <c r="BJ568" s="1"/>
      <c r="BK568" s="1"/>
      <c r="BL568" s="1"/>
      <c r="BM568" s="2"/>
      <c r="BN568" s="2"/>
      <c r="BO568" s="1"/>
      <c r="BP568" s="1"/>
      <c r="BQ568" s="1"/>
      <c r="BR568" s="2"/>
      <c r="BS568" s="2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1"/>
      <c r="M569" s="1"/>
      <c r="N569" s="1"/>
      <c r="O569" s="2"/>
      <c r="P569" s="2"/>
      <c r="Q569" s="1"/>
      <c r="R569" s="1"/>
      <c r="S569" s="1"/>
      <c r="T569" s="2"/>
      <c r="U569" s="2"/>
      <c r="V569" s="1"/>
      <c r="W569" s="1"/>
      <c r="X569" s="1"/>
      <c r="Y569" s="2"/>
      <c r="Z569" s="2"/>
      <c r="AA569" s="1"/>
      <c r="AB569" s="1"/>
      <c r="AC569" s="1"/>
      <c r="AD569" s="2"/>
      <c r="AE569" s="2"/>
      <c r="AF569" s="1"/>
      <c r="AG569" s="1"/>
      <c r="AH569" s="1"/>
      <c r="AI569" s="2"/>
      <c r="AJ569" s="2"/>
      <c r="AK569" s="1"/>
      <c r="AL569" s="1"/>
      <c r="AM569" s="1"/>
      <c r="AN569" s="2"/>
      <c r="AO569" s="2"/>
      <c r="AP569" s="1"/>
      <c r="AQ569" s="1"/>
      <c r="AR569" s="1"/>
      <c r="AS569" s="2"/>
      <c r="AT569" s="2"/>
      <c r="AU569" s="1"/>
      <c r="AV569" s="1"/>
      <c r="AW569" s="1"/>
      <c r="AX569" s="2"/>
      <c r="AY569" s="2"/>
      <c r="AZ569" s="1"/>
      <c r="BA569" s="1"/>
      <c r="BB569" s="1"/>
      <c r="BC569" s="2"/>
      <c r="BD569" s="2"/>
      <c r="BE569" s="1"/>
      <c r="BF569" s="1"/>
      <c r="BG569" s="1"/>
      <c r="BH569" s="2"/>
      <c r="BI569" s="2"/>
      <c r="BJ569" s="1"/>
      <c r="BK569" s="1"/>
      <c r="BL569" s="1"/>
      <c r="BM569" s="2"/>
      <c r="BN569" s="2"/>
      <c r="BO569" s="1"/>
      <c r="BP569" s="1"/>
      <c r="BQ569" s="1"/>
      <c r="BR569" s="2"/>
      <c r="BS569" s="2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1"/>
      <c r="M570" s="1"/>
      <c r="N570" s="1"/>
      <c r="O570" s="2"/>
      <c r="P570" s="2"/>
      <c r="Q570" s="1"/>
      <c r="R570" s="1"/>
      <c r="S570" s="1"/>
      <c r="T570" s="2"/>
      <c r="U570" s="2"/>
      <c r="V570" s="1"/>
      <c r="W570" s="1"/>
      <c r="X570" s="1"/>
      <c r="Y570" s="2"/>
      <c r="Z570" s="2"/>
      <c r="AA570" s="1"/>
      <c r="AB570" s="1"/>
      <c r="AC570" s="1"/>
      <c r="AD570" s="2"/>
      <c r="AE570" s="2"/>
      <c r="AF570" s="1"/>
      <c r="AG570" s="1"/>
      <c r="AH570" s="1"/>
      <c r="AI570" s="2"/>
      <c r="AJ570" s="2"/>
      <c r="AK570" s="1"/>
      <c r="AL570" s="1"/>
      <c r="AM570" s="1"/>
      <c r="AN570" s="2"/>
      <c r="AO570" s="2"/>
      <c r="AP570" s="1"/>
      <c r="AQ570" s="1"/>
      <c r="AR570" s="1"/>
      <c r="AS570" s="2"/>
      <c r="AT570" s="2"/>
      <c r="AU570" s="1"/>
      <c r="AV570" s="1"/>
      <c r="AW570" s="1"/>
      <c r="AX570" s="2"/>
      <c r="AY570" s="2"/>
      <c r="AZ570" s="1"/>
      <c r="BA570" s="1"/>
      <c r="BB570" s="1"/>
      <c r="BC570" s="2"/>
      <c r="BD570" s="2"/>
      <c r="BE570" s="1"/>
      <c r="BF570" s="1"/>
      <c r="BG570" s="1"/>
      <c r="BH570" s="2"/>
      <c r="BI570" s="2"/>
      <c r="BJ570" s="1"/>
      <c r="BK570" s="1"/>
      <c r="BL570" s="1"/>
      <c r="BM570" s="2"/>
      <c r="BN570" s="2"/>
      <c r="BO570" s="1"/>
      <c r="BP570" s="1"/>
      <c r="BQ570" s="1"/>
      <c r="BR570" s="2"/>
      <c r="BS570" s="2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1"/>
      <c r="M571" s="1"/>
      <c r="N571" s="1"/>
      <c r="O571" s="2"/>
      <c r="P571" s="2"/>
      <c r="Q571" s="1"/>
      <c r="R571" s="1"/>
      <c r="S571" s="1"/>
      <c r="T571" s="2"/>
      <c r="U571" s="2"/>
      <c r="V571" s="1"/>
      <c r="W571" s="1"/>
      <c r="X571" s="1"/>
      <c r="Y571" s="2"/>
      <c r="Z571" s="2"/>
      <c r="AA571" s="1"/>
      <c r="AB571" s="1"/>
      <c r="AC571" s="1"/>
      <c r="AD571" s="2"/>
      <c r="AE571" s="2"/>
      <c r="AF571" s="1"/>
      <c r="AG571" s="1"/>
      <c r="AH571" s="1"/>
      <c r="AI571" s="2"/>
      <c r="AJ571" s="2"/>
      <c r="AK571" s="1"/>
      <c r="AL571" s="1"/>
      <c r="AM571" s="1"/>
      <c r="AN571" s="2"/>
      <c r="AO571" s="2"/>
      <c r="AP571" s="1"/>
      <c r="AQ571" s="1"/>
      <c r="AR571" s="1"/>
      <c r="AS571" s="2"/>
      <c r="AT571" s="2"/>
      <c r="AU571" s="1"/>
      <c r="AV571" s="1"/>
      <c r="AW571" s="1"/>
      <c r="AX571" s="2"/>
      <c r="AY571" s="2"/>
      <c r="AZ571" s="1"/>
      <c r="BA571" s="1"/>
      <c r="BB571" s="1"/>
      <c r="BC571" s="2"/>
      <c r="BD571" s="2"/>
      <c r="BE571" s="1"/>
      <c r="BF571" s="1"/>
      <c r="BG571" s="1"/>
      <c r="BH571" s="2"/>
      <c r="BI571" s="2"/>
      <c r="BJ571" s="1"/>
      <c r="BK571" s="1"/>
      <c r="BL571" s="1"/>
      <c r="BM571" s="2"/>
      <c r="BN571" s="2"/>
      <c r="BO571" s="1"/>
      <c r="BP571" s="1"/>
      <c r="BQ571" s="1"/>
      <c r="BR571" s="2"/>
      <c r="BS571" s="2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1"/>
      <c r="M572" s="1"/>
      <c r="N572" s="1"/>
      <c r="O572" s="2"/>
      <c r="P572" s="2"/>
      <c r="Q572" s="1"/>
      <c r="R572" s="1"/>
      <c r="S572" s="1"/>
      <c r="T572" s="2"/>
      <c r="U572" s="2"/>
      <c r="V572" s="1"/>
      <c r="W572" s="1"/>
      <c r="X572" s="1"/>
      <c r="Y572" s="2"/>
      <c r="Z572" s="2"/>
      <c r="AA572" s="1"/>
      <c r="AB572" s="1"/>
      <c r="AC572" s="1"/>
      <c r="AD572" s="2"/>
      <c r="AE572" s="2"/>
      <c r="AF572" s="1"/>
      <c r="AG572" s="1"/>
      <c r="AH572" s="1"/>
      <c r="AI572" s="2"/>
      <c r="AJ572" s="2"/>
      <c r="AK572" s="1"/>
      <c r="AL572" s="1"/>
      <c r="AM572" s="1"/>
      <c r="AN572" s="2"/>
      <c r="AO572" s="2"/>
      <c r="AP572" s="1"/>
      <c r="AQ572" s="1"/>
      <c r="AR572" s="1"/>
      <c r="AS572" s="2"/>
      <c r="AT572" s="2"/>
      <c r="AU572" s="1"/>
      <c r="AV572" s="1"/>
      <c r="AW572" s="1"/>
      <c r="AX572" s="2"/>
      <c r="AY572" s="2"/>
      <c r="AZ572" s="1"/>
      <c r="BA572" s="1"/>
      <c r="BB572" s="1"/>
      <c r="BC572" s="2"/>
      <c r="BD572" s="2"/>
      <c r="BE572" s="1"/>
      <c r="BF572" s="1"/>
      <c r="BG572" s="1"/>
      <c r="BH572" s="2"/>
      <c r="BI572" s="2"/>
      <c r="BJ572" s="1"/>
      <c r="BK572" s="1"/>
      <c r="BL572" s="1"/>
      <c r="BM572" s="2"/>
      <c r="BN572" s="2"/>
      <c r="BO572" s="1"/>
      <c r="BP572" s="1"/>
      <c r="BQ572" s="1"/>
      <c r="BR572" s="2"/>
      <c r="BS572" s="2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1"/>
      <c r="M573" s="1"/>
      <c r="N573" s="1"/>
      <c r="O573" s="2"/>
      <c r="P573" s="2"/>
      <c r="Q573" s="1"/>
      <c r="R573" s="1"/>
      <c r="S573" s="1"/>
      <c r="T573" s="2"/>
      <c r="U573" s="2"/>
      <c r="V573" s="1"/>
      <c r="W573" s="1"/>
      <c r="X573" s="1"/>
      <c r="Y573" s="2"/>
      <c r="Z573" s="2"/>
      <c r="AA573" s="1"/>
      <c r="AB573" s="1"/>
      <c r="AC573" s="1"/>
      <c r="AD573" s="2"/>
      <c r="AE573" s="2"/>
      <c r="AF573" s="1"/>
      <c r="AG573" s="1"/>
      <c r="AH573" s="1"/>
      <c r="AI573" s="2"/>
      <c r="AJ573" s="2"/>
      <c r="AK573" s="1"/>
      <c r="AL573" s="1"/>
      <c r="AM573" s="1"/>
      <c r="AN573" s="2"/>
      <c r="AO573" s="2"/>
      <c r="AP573" s="1"/>
      <c r="AQ573" s="1"/>
      <c r="AR573" s="1"/>
      <c r="AS573" s="2"/>
      <c r="AT573" s="2"/>
      <c r="AU573" s="1"/>
      <c r="AV573" s="1"/>
      <c r="AW573" s="1"/>
      <c r="AX573" s="2"/>
      <c r="AY573" s="2"/>
      <c r="AZ573" s="1"/>
      <c r="BA573" s="1"/>
      <c r="BB573" s="1"/>
      <c r="BC573" s="2"/>
      <c r="BD573" s="2"/>
      <c r="BE573" s="1"/>
      <c r="BF573" s="1"/>
      <c r="BG573" s="1"/>
      <c r="BH573" s="2"/>
      <c r="BI573" s="2"/>
      <c r="BJ573" s="1"/>
      <c r="BK573" s="1"/>
      <c r="BL573" s="1"/>
      <c r="BM573" s="2"/>
      <c r="BN573" s="2"/>
      <c r="BO573" s="1"/>
      <c r="BP573" s="1"/>
      <c r="BQ573" s="1"/>
      <c r="BR573" s="2"/>
      <c r="BS573" s="2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1"/>
      <c r="M574" s="1"/>
      <c r="N574" s="1"/>
      <c r="O574" s="2"/>
      <c r="P574" s="2"/>
      <c r="Q574" s="1"/>
      <c r="R574" s="1"/>
      <c r="S574" s="1"/>
      <c r="T574" s="2"/>
      <c r="U574" s="2"/>
      <c r="V574" s="1"/>
      <c r="W574" s="1"/>
      <c r="X574" s="1"/>
      <c r="Y574" s="2"/>
      <c r="Z574" s="2"/>
      <c r="AA574" s="1"/>
      <c r="AB574" s="1"/>
      <c r="AC574" s="1"/>
      <c r="AD574" s="2"/>
      <c r="AE574" s="2"/>
      <c r="AF574" s="1"/>
      <c r="AG574" s="1"/>
      <c r="AH574" s="1"/>
      <c r="AI574" s="2"/>
      <c r="AJ574" s="2"/>
      <c r="AK574" s="1"/>
      <c r="AL574" s="1"/>
      <c r="AM574" s="1"/>
      <c r="AN574" s="2"/>
      <c r="AO574" s="2"/>
      <c r="AP574" s="1"/>
      <c r="AQ574" s="1"/>
      <c r="AR574" s="1"/>
      <c r="AS574" s="2"/>
      <c r="AT574" s="2"/>
      <c r="AU574" s="1"/>
      <c r="AV574" s="1"/>
      <c r="AW574" s="1"/>
      <c r="AX574" s="2"/>
      <c r="AY574" s="2"/>
      <c r="AZ574" s="1"/>
      <c r="BA574" s="1"/>
      <c r="BB574" s="1"/>
      <c r="BC574" s="2"/>
      <c r="BD574" s="2"/>
      <c r="BE574" s="1"/>
      <c r="BF574" s="1"/>
      <c r="BG574" s="1"/>
      <c r="BH574" s="2"/>
      <c r="BI574" s="2"/>
      <c r="BJ574" s="1"/>
      <c r="BK574" s="1"/>
      <c r="BL574" s="1"/>
      <c r="BM574" s="2"/>
      <c r="BN574" s="2"/>
      <c r="BO574" s="1"/>
      <c r="BP574" s="1"/>
      <c r="BQ574" s="1"/>
      <c r="BR574" s="2"/>
      <c r="BS574" s="2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1"/>
      <c r="M575" s="1"/>
      <c r="N575" s="1"/>
      <c r="O575" s="2"/>
      <c r="P575" s="2"/>
      <c r="Q575" s="1"/>
      <c r="R575" s="1"/>
      <c r="S575" s="1"/>
      <c r="T575" s="2"/>
      <c r="U575" s="2"/>
      <c r="V575" s="1"/>
      <c r="W575" s="1"/>
      <c r="X575" s="1"/>
      <c r="Y575" s="2"/>
      <c r="Z575" s="2"/>
      <c r="AA575" s="1"/>
      <c r="AB575" s="1"/>
      <c r="AC575" s="1"/>
      <c r="AD575" s="2"/>
      <c r="AE575" s="2"/>
      <c r="AF575" s="1"/>
      <c r="AG575" s="1"/>
      <c r="AH575" s="1"/>
      <c r="AI575" s="2"/>
      <c r="AJ575" s="2"/>
      <c r="AK575" s="1"/>
      <c r="AL575" s="1"/>
      <c r="AM575" s="1"/>
      <c r="AN575" s="2"/>
      <c r="AO575" s="2"/>
      <c r="AP575" s="1"/>
      <c r="AQ575" s="1"/>
      <c r="AR575" s="1"/>
      <c r="AS575" s="2"/>
      <c r="AT575" s="2"/>
      <c r="AU575" s="1"/>
      <c r="AV575" s="1"/>
      <c r="AW575" s="1"/>
      <c r="AX575" s="2"/>
      <c r="AY575" s="2"/>
      <c r="AZ575" s="1"/>
      <c r="BA575" s="1"/>
      <c r="BB575" s="1"/>
      <c r="BC575" s="2"/>
      <c r="BD575" s="2"/>
      <c r="BE575" s="1"/>
      <c r="BF575" s="1"/>
      <c r="BG575" s="1"/>
      <c r="BH575" s="2"/>
      <c r="BI575" s="2"/>
      <c r="BJ575" s="1"/>
      <c r="BK575" s="1"/>
      <c r="BL575" s="1"/>
      <c r="BM575" s="2"/>
      <c r="BN575" s="2"/>
      <c r="BO575" s="1"/>
      <c r="BP575" s="1"/>
      <c r="BQ575" s="1"/>
      <c r="BR575" s="2"/>
      <c r="BS575" s="2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1"/>
      <c r="M576" s="1"/>
      <c r="N576" s="1"/>
      <c r="O576" s="2"/>
      <c r="P576" s="2"/>
      <c r="Q576" s="1"/>
      <c r="R576" s="1"/>
      <c r="S576" s="1"/>
      <c r="T576" s="2"/>
      <c r="U576" s="2"/>
      <c r="V576" s="1"/>
      <c r="W576" s="1"/>
      <c r="X576" s="1"/>
      <c r="Y576" s="2"/>
      <c r="Z576" s="2"/>
      <c r="AA576" s="1"/>
      <c r="AB576" s="1"/>
      <c r="AC576" s="1"/>
      <c r="AD576" s="2"/>
      <c r="AE576" s="2"/>
      <c r="AF576" s="1"/>
      <c r="AG576" s="1"/>
      <c r="AH576" s="1"/>
      <c r="AI576" s="2"/>
      <c r="AJ576" s="2"/>
      <c r="AK576" s="1"/>
      <c r="AL576" s="1"/>
      <c r="AM576" s="1"/>
      <c r="AN576" s="2"/>
      <c r="AO576" s="2"/>
      <c r="AP576" s="1"/>
      <c r="AQ576" s="1"/>
      <c r="AR576" s="1"/>
      <c r="AS576" s="2"/>
      <c r="AT576" s="2"/>
      <c r="AU576" s="1"/>
      <c r="AV576" s="1"/>
      <c r="AW576" s="1"/>
      <c r="AX576" s="2"/>
      <c r="AY576" s="2"/>
      <c r="AZ576" s="1"/>
      <c r="BA576" s="1"/>
      <c r="BB576" s="1"/>
      <c r="BC576" s="2"/>
      <c r="BD576" s="2"/>
      <c r="BE576" s="1"/>
      <c r="BF576" s="1"/>
      <c r="BG576" s="1"/>
      <c r="BH576" s="2"/>
      <c r="BI576" s="2"/>
      <c r="BJ576" s="1"/>
      <c r="BK576" s="1"/>
      <c r="BL576" s="1"/>
      <c r="BM576" s="2"/>
      <c r="BN576" s="2"/>
      <c r="BO576" s="1"/>
      <c r="BP576" s="1"/>
      <c r="BQ576" s="1"/>
      <c r="BR576" s="2"/>
      <c r="BS576" s="2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1"/>
      <c r="M577" s="1"/>
      <c r="N577" s="1"/>
      <c r="O577" s="2"/>
      <c r="P577" s="2"/>
      <c r="Q577" s="1"/>
      <c r="R577" s="1"/>
      <c r="S577" s="1"/>
      <c r="T577" s="2"/>
      <c r="U577" s="2"/>
      <c r="V577" s="1"/>
      <c r="W577" s="1"/>
      <c r="X577" s="1"/>
      <c r="Y577" s="2"/>
      <c r="Z577" s="2"/>
      <c r="AA577" s="1"/>
      <c r="AB577" s="1"/>
      <c r="AC577" s="1"/>
      <c r="AD577" s="2"/>
      <c r="AE577" s="2"/>
      <c r="AF577" s="1"/>
      <c r="AG577" s="1"/>
      <c r="AH577" s="1"/>
      <c r="AI577" s="2"/>
      <c r="AJ577" s="2"/>
      <c r="AK577" s="1"/>
      <c r="AL577" s="1"/>
      <c r="AM577" s="1"/>
      <c r="AN577" s="2"/>
      <c r="AO577" s="2"/>
      <c r="AP577" s="1"/>
      <c r="AQ577" s="1"/>
      <c r="AR577" s="1"/>
      <c r="AS577" s="2"/>
      <c r="AT577" s="2"/>
      <c r="AU577" s="1"/>
      <c r="AV577" s="1"/>
      <c r="AW577" s="1"/>
      <c r="AX577" s="2"/>
      <c r="AY577" s="2"/>
      <c r="AZ577" s="1"/>
      <c r="BA577" s="1"/>
      <c r="BB577" s="1"/>
      <c r="BC577" s="2"/>
      <c r="BD577" s="2"/>
      <c r="BE577" s="1"/>
      <c r="BF577" s="1"/>
      <c r="BG577" s="1"/>
      <c r="BH577" s="2"/>
      <c r="BI577" s="2"/>
      <c r="BJ577" s="1"/>
      <c r="BK577" s="1"/>
      <c r="BL577" s="1"/>
      <c r="BM577" s="2"/>
      <c r="BN577" s="2"/>
      <c r="BO577" s="1"/>
      <c r="BP577" s="1"/>
      <c r="BQ577" s="1"/>
      <c r="BR577" s="2"/>
      <c r="BS577" s="2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1"/>
      <c r="M578" s="1"/>
      <c r="N578" s="1"/>
      <c r="O578" s="2"/>
      <c r="P578" s="2"/>
      <c r="Q578" s="1"/>
      <c r="R578" s="1"/>
      <c r="S578" s="1"/>
      <c r="T578" s="2"/>
      <c r="U578" s="2"/>
      <c r="V578" s="1"/>
      <c r="W578" s="1"/>
      <c r="X578" s="1"/>
      <c r="Y578" s="2"/>
      <c r="Z578" s="2"/>
      <c r="AA578" s="1"/>
      <c r="AB578" s="1"/>
      <c r="AC578" s="1"/>
      <c r="AD578" s="2"/>
      <c r="AE578" s="2"/>
      <c r="AF578" s="1"/>
      <c r="AG578" s="1"/>
      <c r="AH578" s="1"/>
      <c r="AI578" s="2"/>
      <c r="AJ578" s="2"/>
      <c r="AK578" s="1"/>
      <c r="AL578" s="1"/>
      <c r="AM578" s="1"/>
      <c r="AN578" s="2"/>
      <c r="AO578" s="2"/>
      <c r="AP578" s="1"/>
      <c r="AQ578" s="1"/>
      <c r="AR578" s="1"/>
      <c r="AS578" s="2"/>
      <c r="AT578" s="2"/>
      <c r="AU578" s="1"/>
      <c r="AV578" s="1"/>
      <c r="AW578" s="1"/>
      <c r="AX578" s="2"/>
      <c r="AY578" s="2"/>
      <c r="AZ578" s="1"/>
      <c r="BA578" s="1"/>
      <c r="BB578" s="1"/>
      <c r="BC578" s="2"/>
      <c r="BD578" s="2"/>
      <c r="BE578" s="1"/>
      <c r="BF578" s="1"/>
      <c r="BG578" s="1"/>
      <c r="BH578" s="2"/>
      <c r="BI578" s="2"/>
      <c r="BJ578" s="1"/>
      <c r="BK578" s="1"/>
      <c r="BL578" s="1"/>
      <c r="BM578" s="2"/>
      <c r="BN578" s="2"/>
      <c r="BO578" s="1"/>
      <c r="BP578" s="1"/>
      <c r="BQ578" s="1"/>
      <c r="BR578" s="2"/>
      <c r="BS578" s="2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1"/>
      <c r="M579" s="1"/>
      <c r="N579" s="1"/>
      <c r="O579" s="2"/>
      <c r="P579" s="2"/>
      <c r="Q579" s="1"/>
      <c r="R579" s="1"/>
      <c r="S579" s="1"/>
      <c r="T579" s="2"/>
      <c r="U579" s="2"/>
      <c r="V579" s="1"/>
      <c r="W579" s="1"/>
      <c r="X579" s="1"/>
      <c r="Y579" s="2"/>
      <c r="Z579" s="2"/>
      <c r="AA579" s="1"/>
      <c r="AB579" s="1"/>
      <c r="AC579" s="1"/>
      <c r="AD579" s="2"/>
      <c r="AE579" s="2"/>
      <c r="AF579" s="1"/>
      <c r="AG579" s="1"/>
      <c r="AH579" s="1"/>
      <c r="AI579" s="2"/>
      <c r="AJ579" s="2"/>
      <c r="AK579" s="1"/>
      <c r="AL579" s="1"/>
      <c r="AM579" s="1"/>
      <c r="AN579" s="2"/>
      <c r="AO579" s="2"/>
      <c r="AP579" s="1"/>
      <c r="AQ579" s="1"/>
      <c r="AR579" s="1"/>
      <c r="AS579" s="2"/>
      <c r="AT579" s="2"/>
      <c r="AU579" s="1"/>
      <c r="AV579" s="1"/>
      <c r="AW579" s="1"/>
      <c r="AX579" s="2"/>
      <c r="AY579" s="2"/>
      <c r="AZ579" s="1"/>
      <c r="BA579" s="1"/>
      <c r="BB579" s="1"/>
      <c r="BC579" s="2"/>
      <c r="BD579" s="2"/>
      <c r="BE579" s="1"/>
      <c r="BF579" s="1"/>
      <c r="BG579" s="1"/>
      <c r="BH579" s="2"/>
      <c r="BI579" s="2"/>
      <c r="BJ579" s="1"/>
      <c r="BK579" s="1"/>
      <c r="BL579" s="1"/>
      <c r="BM579" s="2"/>
      <c r="BN579" s="2"/>
      <c r="BO579" s="1"/>
      <c r="BP579" s="1"/>
      <c r="BQ579" s="1"/>
      <c r="BR579" s="2"/>
      <c r="BS579" s="2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1"/>
      <c r="M580" s="1"/>
      <c r="N580" s="1"/>
      <c r="O580" s="2"/>
      <c r="P580" s="2"/>
      <c r="Q580" s="1"/>
      <c r="R580" s="1"/>
      <c r="S580" s="1"/>
      <c r="T580" s="2"/>
      <c r="U580" s="2"/>
      <c r="V580" s="1"/>
      <c r="W580" s="1"/>
      <c r="X580" s="1"/>
      <c r="Y580" s="2"/>
      <c r="Z580" s="2"/>
      <c r="AA580" s="1"/>
      <c r="AB580" s="1"/>
      <c r="AC580" s="1"/>
      <c r="AD580" s="2"/>
      <c r="AE580" s="2"/>
      <c r="AF580" s="1"/>
      <c r="AG580" s="1"/>
      <c r="AH580" s="1"/>
      <c r="AI580" s="2"/>
      <c r="AJ580" s="2"/>
      <c r="AK580" s="1"/>
      <c r="AL580" s="1"/>
      <c r="AM580" s="1"/>
      <c r="AN580" s="2"/>
      <c r="AO580" s="2"/>
      <c r="AP580" s="1"/>
      <c r="AQ580" s="1"/>
      <c r="AR580" s="1"/>
      <c r="AS580" s="2"/>
      <c r="AT580" s="2"/>
      <c r="AU580" s="1"/>
      <c r="AV580" s="1"/>
      <c r="AW580" s="1"/>
      <c r="AX580" s="2"/>
      <c r="AY580" s="2"/>
      <c r="AZ580" s="1"/>
      <c r="BA580" s="1"/>
      <c r="BB580" s="1"/>
      <c r="BC580" s="2"/>
      <c r="BD580" s="2"/>
      <c r="BE580" s="1"/>
      <c r="BF580" s="1"/>
      <c r="BG580" s="1"/>
      <c r="BH580" s="2"/>
      <c r="BI580" s="2"/>
      <c r="BJ580" s="1"/>
      <c r="BK580" s="1"/>
      <c r="BL580" s="1"/>
      <c r="BM580" s="2"/>
      <c r="BN580" s="2"/>
      <c r="BO580" s="1"/>
      <c r="BP580" s="1"/>
      <c r="BQ580" s="1"/>
      <c r="BR580" s="2"/>
      <c r="BS580" s="2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1"/>
      <c r="M581" s="1"/>
      <c r="N581" s="1"/>
      <c r="O581" s="2"/>
      <c r="P581" s="2"/>
      <c r="Q581" s="1"/>
      <c r="R581" s="1"/>
      <c r="S581" s="1"/>
      <c r="T581" s="2"/>
      <c r="U581" s="2"/>
      <c r="V581" s="1"/>
      <c r="W581" s="1"/>
      <c r="X581" s="1"/>
      <c r="Y581" s="2"/>
      <c r="Z581" s="2"/>
      <c r="AA581" s="1"/>
      <c r="AB581" s="1"/>
      <c r="AC581" s="1"/>
      <c r="AD581" s="2"/>
      <c r="AE581" s="2"/>
      <c r="AF581" s="1"/>
      <c r="AG581" s="1"/>
      <c r="AH581" s="1"/>
      <c r="AI581" s="2"/>
      <c r="AJ581" s="2"/>
      <c r="AK581" s="1"/>
      <c r="AL581" s="1"/>
      <c r="AM581" s="1"/>
      <c r="AN581" s="2"/>
      <c r="AO581" s="2"/>
      <c r="AP581" s="1"/>
      <c r="AQ581" s="1"/>
      <c r="AR581" s="1"/>
      <c r="AS581" s="2"/>
      <c r="AT581" s="2"/>
      <c r="AU581" s="1"/>
      <c r="AV581" s="1"/>
      <c r="AW581" s="1"/>
      <c r="AX581" s="2"/>
      <c r="AY581" s="2"/>
      <c r="AZ581" s="1"/>
      <c r="BA581" s="1"/>
      <c r="BB581" s="1"/>
      <c r="BC581" s="2"/>
      <c r="BD581" s="2"/>
      <c r="BE581" s="1"/>
      <c r="BF581" s="1"/>
      <c r="BG581" s="1"/>
      <c r="BH581" s="2"/>
      <c r="BI581" s="2"/>
      <c r="BJ581" s="1"/>
      <c r="BK581" s="1"/>
      <c r="BL581" s="1"/>
      <c r="BM581" s="2"/>
      <c r="BN581" s="2"/>
      <c r="BO581" s="1"/>
      <c r="BP581" s="1"/>
      <c r="BQ581" s="1"/>
      <c r="BR581" s="2"/>
      <c r="BS581" s="2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1"/>
      <c r="M582" s="1"/>
      <c r="N582" s="1"/>
      <c r="O582" s="2"/>
      <c r="P582" s="2"/>
      <c r="Q582" s="1"/>
      <c r="R582" s="1"/>
      <c r="S582" s="1"/>
      <c r="T582" s="2"/>
      <c r="U582" s="2"/>
      <c r="V582" s="1"/>
      <c r="W582" s="1"/>
      <c r="X582" s="1"/>
      <c r="Y582" s="2"/>
      <c r="Z582" s="2"/>
      <c r="AA582" s="1"/>
      <c r="AB582" s="1"/>
      <c r="AC582" s="1"/>
      <c r="AD582" s="2"/>
      <c r="AE582" s="2"/>
      <c r="AF582" s="1"/>
      <c r="AG582" s="1"/>
      <c r="AH582" s="1"/>
      <c r="AI582" s="2"/>
      <c r="AJ582" s="2"/>
      <c r="AK582" s="1"/>
      <c r="AL582" s="1"/>
      <c r="AM582" s="1"/>
      <c r="AN582" s="2"/>
      <c r="AO582" s="2"/>
      <c r="AP582" s="1"/>
      <c r="AQ582" s="1"/>
      <c r="AR582" s="1"/>
      <c r="AS582" s="2"/>
      <c r="AT582" s="2"/>
      <c r="AU582" s="1"/>
      <c r="AV582" s="1"/>
      <c r="AW582" s="1"/>
      <c r="AX582" s="2"/>
      <c r="AY582" s="2"/>
      <c r="AZ582" s="1"/>
      <c r="BA582" s="1"/>
      <c r="BB582" s="1"/>
      <c r="BC582" s="2"/>
      <c r="BD582" s="2"/>
      <c r="BE582" s="1"/>
      <c r="BF582" s="1"/>
      <c r="BG582" s="1"/>
      <c r="BH582" s="2"/>
      <c r="BI582" s="2"/>
      <c r="BJ582" s="1"/>
      <c r="BK582" s="1"/>
      <c r="BL582" s="1"/>
      <c r="BM582" s="2"/>
      <c r="BN582" s="2"/>
      <c r="BO582" s="1"/>
      <c r="BP582" s="1"/>
      <c r="BQ582" s="1"/>
      <c r="BR582" s="2"/>
      <c r="BS582" s="2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1"/>
      <c r="M583" s="1"/>
      <c r="N583" s="1"/>
      <c r="O583" s="2"/>
      <c r="P583" s="2"/>
      <c r="Q583" s="1"/>
      <c r="R583" s="1"/>
      <c r="S583" s="1"/>
      <c r="T583" s="2"/>
      <c r="U583" s="2"/>
      <c r="V583" s="1"/>
      <c r="W583" s="1"/>
      <c r="X583" s="1"/>
      <c r="Y583" s="2"/>
      <c r="Z583" s="2"/>
      <c r="AA583" s="1"/>
      <c r="AB583" s="1"/>
      <c r="AC583" s="1"/>
      <c r="AD583" s="2"/>
      <c r="AE583" s="2"/>
      <c r="AF583" s="1"/>
      <c r="AG583" s="1"/>
      <c r="AH583" s="1"/>
      <c r="AI583" s="2"/>
      <c r="AJ583" s="2"/>
      <c r="AK583" s="1"/>
      <c r="AL583" s="1"/>
      <c r="AM583" s="1"/>
      <c r="AN583" s="2"/>
      <c r="AO583" s="2"/>
      <c r="AP583" s="1"/>
      <c r="AQ583" s="1"/>
      <c r="AR583" s="1"/>
      <c r="AS583" s="2"/>
      <c r="AT583" s="2"/>
      <c r="AU583" s="1"/>
      <c r="AV583" s="1"/>
      <c r="AW583" s="1"/>
      <c r="AX583" s="2"/>
      <c r="AY583" s="2"/>
      <c r="AZ583" s="1"/>
      <c r="BA583" s="1"/>
      <c r="BB583" s="1"/>
      <c r="BC583" s="2"/>
      <c r="BD583" s="2"/>
      <c r="BE583" s="1"/>
      <c r="BF583" s="1"/>
      <c r="BG583" s="1"/>
      <c r="BH583" s="2"/>
      <c r="BI583" s="2"/>
      <c r="BJ583" s="1"/>
      <c r="BK583" s="1"/>
      <c r="BL583" s="1"/>
      <c r="BM583" s="2"/>
      <c r="BN583" s="2"/>
      <c r="BO583" s="1"/>
      <c r="BP583" s="1"/>
      <c r="BQ583" s="1"/>
      <c r="BR583" s="2"/>
      <c r="BS583" s="2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1"/>
      <c r="M584" s="1"/>
      <c r="N584" s="1"/>
      <c r="O584" s="2"/>
      <c r="P584" s="2"/>
      <c r="Q584" s="1"/>
      <c r="R584" s="1"/>
      <c r="S584" s="1"/>
      <c r="T584" s="2"/>
      <c r="U584" s="2"/>
      <c r="V584" s="1"/>
      <c r="W584" s="1"/>
      <c r="X584" s="1"/>
      <c r="Y584" s="2"/>
      <c r="Z584" s="2"/>
      <c r="AA584" s="1"/>
      <c r="AB584" s="1"/>
      <c r="AC584" s="1"/>
      <c r="AD584" s="2"/>
      <c r="AE584" s="2"/>
      <c r="AF584" s="1"/>
      <c r="AG584" s="1"/>
      <c r="AH584" s="1"/>
      <c r="AI584" s="2"/>
      <c r="AJ584" s="2"/>
      <c r="AK584" s="1"/>
      <c r="AL584" s="1"/>
      <c r="AM584" s="1"/>
      <c r="AN584" s="2"/>
      <c r="AO584" s="2"/>
      <c r="AP584" s="1"/>
      <c r="AQ584" s="1"/>
      <c r="AR584" s="1"/>
      <c r="AS584" s="2"/>
      <c r="AT584" s="2"/>
      <c r="AU584" s="1"/>
      <c r="AV584" s="1"/>
      <c r="AW584" s="1"/>
      <c r="AX584" s="2"/>
      <c r="AY584" s="2"/>
      <c r="AZ584" s="1"/>
      <c r="BA584" s="1"/>
      <c r="BB584" s="1"/>
      <c r="BC584" s="2"/>
      <c r="BD584" s="2"/>
      <c r="BE584" s="1"/>
      <c r="BF584" s="1"/>
      <c r="BG584" s="1"/>
      <c r="BH584" s="2"/>
      <c r="BI584" s="2"/>
      <c r="BJ584" s="1"/>
      <c r="BK584" s="1"/>
      <c r="BL584" s="1"/>
      <c r="BM584" s="2"/>
      <c r="BN584" s="2"/>
      <c r="BO584" s="1"/>
      <c r="BP584" s="1"/>
      <c r="BQ584" s="1"/>
      <c r="BR584" s="2"/>
      <c r="BS584" s="2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1"/>
      <c r="M585" s="1"/>
      <c r="N585" s="1"/>
      <c r="O585" s="2"/>
      <c r="P585" s="2"/>
      <c r="Q585" s="1"/>
      <c r="R585" s="1"/>
      <c r="S585" s="1"/>
      <c r="T585" s="2"/>
      <c r="U585" s="2"/>
      <c r="V585" s="1"/>
      <c r="W585" s="1"/>
      <c r="X585" s="1"/>
      <c r="Y585" s="2"/>
      <c r="Z585" s="2"/>
      <c r="AA585" s="1"/>
      <c r="AB585" s="1"/>
      <c r="AC585" s="1"/>
      <c r="AD585" s="2"/>
      <c r="AE585" s="2"/>
      <c r="AF585" s="1"/>
      <c r="AG585" s="1"/>
      <c r="AH585" s="1"/>
      <c r="AI585" s="2"/>
      <c r="AJ585" s="2"/>
      <c r="AK585" s="1"/>
      <c r="AL585" s="1"/>
      <c r="AM585" s="1"/>
      <c r="AN585" s="2"/>
      <c r="AO585" s="2"/>
      <c r="AP585" s="1"/>
      <c r="AQ585" s="1"/>
      <c r="AR585" s="1"/>
      <c r="AS585" s="2"/>
      <c r="AT585" s="2"/>
      <c r="AU585" s="1"/>
      <c r="AV585" s="1"/>
      <c r="AW585" s="1"/>
      <c r="AX585" s="2"/>
      <c r="AY585" s="2"/>
      <c r="AZ585" s="1"/>
      <c r="BA585" s="1"/>
      <c r="BB585" s="1"/>
      <c r="BC585" s="2"/>
      <c r="BD585" s="2"/>
      <c r="BE585" s="1"/>
      <c r="BF585" s="1"/>
      <c r="BG585" s="1"/>
      <c r="BH585" s="2"/>
      <c r="BI585" s="2"/>
      <c r="BJ585" s="1"/>
      <c r="BK585" s="1"/>
      <c r="BL585" s="1"/>
      <c r="BM585" s="2"/>
      <c r="BN585" s="2"/>
      <c r="BO585" s="1"/>
      <c r="BP585" s="1"/>
      <c r="BQ585" s="1"/>
      <c r="BR585" s="2"/>
      <c r="BS585" s="2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1"/>
      <c r="M586" s="1"/>
      <c r="N586" s="1"/>
      <c r="O586" s="2"/>
      <c r="P586" s="2"/>
      <c r="Q586" s="1"/>
      <c r="R586" s="1"/>
      <c r="S586" s="1"/>
      <c r="T586" s="2"/>
      <c r="U586" s="2"/>
      <c r="V586" s="1"/>
      <c r="W586" s="1"/>
      <c r="X586" s="1"/>
      <c r="Y586" s="2"/>
      <c r="Z586" s="2"/>
      <c r="AA586" s="1"/>
      <c r="AB586" s="1"/>
      <c r="AC586" s="1"/>
      <c r="AD586" s="2"/>
      <c r="AE586" s="2"/>
      <c r="AF586" s="1"/>
      <c r="AG586" s="1"/>
      <c r="AH586" s="1"/>
      <c r="AI586" s="2"/>
      <c r="AJ586" s="2"/>
      <c r="AK586" s="1"/>
      <c r="AL586" s="1"/>
      <c r="AM586" s="1"/>
      <c r="AN586" s="2"/>
      <c r="AO586" s="2"/>
      <c r="AP586" s="1"/>
      <c r="AQ586" s="1"/>
      <c r="AR586" s="1"/>
      <c r="AS586" s="2"/>
      <c r="AT586" s="2"/>
      <c r="AU586" s="1"/>
      <c r="AV586" s="1"/>
      <c r="AW586" s="1"/>
      <c r="AX586" s="2"/>
      <c r="AY586" s="2"/>
      <c r="AZ586" s="1"/>
      <c r="BA586" s="1"/>
      <c r="BB586" s="1"/>
      <c r="BC586" s="2"/>
      <c r="BD586" s="2"/>
      <c r="BE586" s="1"/>
      <c r="BF586" s="1"/>
      <c r="BG586" s="1"/>
      <c r="BH586" s="2"/>
      <c r="BI586" s="2"/>
      <c r="BJ586" s="1"/>
      <c r="BK586" s="1"/>
      <c r="BL586" s="1"/>
      <c r="BM586" s="2"/>
      <c r="BN586" s="2"/>
      <c r="BO586" s="1"/>
      <c r="BP586" s="1"/>
      <c r="BQ586" s="1"/>
      <c r="BR586" s="2"/>
      <c r="BS586" s="2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1"/>
      <c r="M587" s="1"/>
      <c r="N587" s="1"/>
      <c r="O587" s="2"/>
      <c r="P587" s="2"/>
      <c r="Q587" s="1"/>
      <c r="R587" s="1"/>
      <c r="S587" s="1"/>
      <c r="T587" s="2"/>
      <c r="U587" s="2"/>
      <c r="V587" s="1"/>
      <c r="W587" s="1"/>
      <c r="X587" s="1"/>
      <c r="Y587" s="2"/>
      <c r="Z587" s="2"/>
      <c r="AA587" s="1"/>
      <c r="AB587" s="1"/>
      <c r="AC587" s="1"/>
      <c r="AD587" s="2"/>
      <c r="AE587" s="2"/>
      <c r="AF587" s="1"/>
      <c r="AG587" s="1"/>
      <c r="AH587" s="1"/>
      <c r="AI587" s="2"/>
      <c r="AJ587" s="2"/>
      <c r="AK587" s="1"/>
      <c r="AL587" s="1"/>
      <c r="AM587" s="1"/>
      <c r="AN587" s="2"/>
      <c r="AO587" s="2"/>
      <c r="AP587" s="1"/>
      <c r="AQ587" s="1"/>
      <c r="AR587" s="1"/>
      <c r="AS587" s="2"/>
      <c r="AT587" s="2"/>
      <c r="AU587" s="1"/>
      <c r="AV587" s="1"/>
      <c r="AW587" s="1"/>
      <c r="AX587" s="2"/>
      <c r="AY587" s="2"/>
      <c r="AZ587" s="1"/>
      <c r="BA587" s="1"/>
      <c r="BB587" s="1"/>
      <c r="BC587" s="2"/>
      <c r="BD587" s="2"/>
      <c r="BE587" s="1"/>
      <c r="BF587" s="1"/>
      <c r="BG587" s="1"/>
      <c r="BH587" s="2"/>
      <c r="BI587" s="2"/>
      <c r="BJ587" s="1"/>
      <c r="BK587" s="1"/>
      <c r="BL587" s="1"/>
      <c r="BM587" s="2"/>
      <c r="BN587" s="2"/>
      <c r="BO587" s="1"/>
      <c r="BP587" s="1"/>
      <c r="BQ587" s="1"/>
      <c r="BR587" s="2"/>
      <c r="BS587" s="2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1"/>
      <c r="M588" s="1"/>
      <c r="N588" s="1"/>
      <c r="O588" s="2"/>
      <c r="P588" s="2"/>
      <c r="Q588" s="1"/>
      <c r="R588" s="1"/>
      <c r="S588" s="1"/>
      <c r="T588" s="2"/>
      <c r="U588" s="2"/>
      <c r="V588" s="1"/>
      <c r="W588" s="1"/>
      <c r="X588" s="1"/>
      <c r="Y588" s="2"/>
      <c r="Z588" s="2"/>
      <c r="AA588" s="1"/>
      <c r="AB588" s="1"/>
      <c r="AC588" s="1"/>
      <c r="AD588" s="2"/>
      <c r="AE588" s="2"/>
      <c r="AF588" s="1"/>
      <c r="AG588" s="1"/>
      <c r="AH588" s="1"/>
      <c r="AI588" s="2"/>
      <c r="AJ588" s="2"/>
      <c r="AK588" s="1"/>
      <c r="AL588" s="1"/>
      <c r="AM588" s="1"/>
      <c r="AN588" s="2"/>
      <c r="AO588" s="2"/>
      <c r="AP588" s="1"/>
      <c r="AQ588" s="1"/>
      <c r="AR588" s="1"/>
      <c r="AS588" s="2"/>
      <c r="AT588" s="2"/>
      <c r="AU588" s="1"/>
      <c r="AV588" s="1"/>
      <c r="AW588" s="1"/>
      <c r="AX588" s="2"/>
      <c r="AY588" s="2"/>
      <c r="AZ588" s="1"/>
      <c r="BA588" s="1"/>
      <c r="BB588" s="1"/>
      <c r="BC588" s="2"/>
      <c r="BD588" s="2"/>
      <c r="BE588" s="1"/>
      <c r="BF588" s="1"/>
      <c r="BG588" s="1"/>
      <c r="BH588" s="2"/>
      <c r="BI588" s="2"/>
      <c r="BJ588" s="1"/>
      <c r="BK588" s="1"/>
      <c r="BL588" s="1"/>
      <c r="BM588" s="2"/>
      <c r="BN588" s="2"/>
      <c r="BO588" s="1"/>
      <c r="BP588" s="1"/>
      <c r="BQ588" s="1"/>
      <c r="BR588" s="2"/>
      <c r="BS588" s="2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1"/>
      <c r="M589" s="1"/>
      <c r="N589" s="1"/>
      <c r="O589" s="2"/>
      <c r="P589" s="2"/>
      <c r="Q589" s="1"/>
      <c r="R589" s="1"/>
      <c r="S589" s="1"/>
      <c r="T589" s="2"/>
      <c r="U589" s="2"/>
      <c r="V589" s="1"/>
      <c r="W589" s="1"/>
      <c r="X589" s="1"/>
      <c r="Y589" s="2"/>
      <c r="Z589" s="2"/>
      <c r="AA589" s="1"/>
      <c r="AB589" s="1"/>
      <c r="AC589" s="1"/>
      <c r="AD589" s="2"/>
      <c r="AE589" s="2"/>
      <c r="AF589" s="1"/>
      <c r="AG589" s="1"/>
      <c r="AH589" s="1"/>
      <c r="AI589" s="2"/>
      <c r="AJ589" s="2"/>
      <c r="AK589" s="1"/>
      <c r="AL589" s="1"/>
      <c r="AM589" s="1"/>
      <c r="AN589" s="2"/>
      <c r="AO589" s="2"/>
      <c r="AP589" s="1"/>
      <c r="AQ589" s="1"/>
      <c r="AR589" s="1"/>
      <c r="AS589" s="2"/>
      <c r="AT589" s="2"/>
      <c r="AU589" s="1"/>
      <c r="AV589" s="1"/>
      <c r="AW589" s="1"/>
      <c r="AX589" s="2"/>
      <c r="AY589" s="2"/>
      <c r="AZ589" s="1"/>
      <c r="BA589" s="1"/>
      <c r="BB589" s="1"/>
      <c r="BC589" s="2"/>
      <c r="BD589" s="2"/>
      <c r="BE589" s="1"/>
      <c r="BF589" s="1"/>
      <c r="BG589" s="1"/>
      <c r="BH589" s="2"/>
      <c r="BI589" s="2"/>
      <c r="BJ589" s="1"/>
      <c r="BK589" s="1"/>
      <c r="BL589" s="1"/>
      <c r="BM589" s="2"/>
      <c r="BN589" s="2"/>
      <c r="BO589" s="1"/>
      <c r="BP589" s="1"/>
      <c r="BQ589" s="1"/>
      <c r="BR589" s="2"/>
      <c r="BS589" s="2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1"/>
      <c r="M590" s="1"/>
      <c r="N590" s="1"/>
      <c r="O590" s="2"/>
      <c r="P590" s="2"/>
      <c r="Q590" s="1"/>
      <c r="R590" s="1"/>
      <c r="S590" s="1"/>
      <c r="T590" s="2"/>
      <c r="U590" s="2"/>
      <c r="V590" s="1"/>
      <c r="W590" s="1"/>
      <c r="X590" s="1"/>
      <c r="Y590" s="2"/>
      <c r="Z590" s="2"/>
      <c r="AA590" s="1"/>
      <c r="AB590" s="1"/>
      <c r="AC590" s="1"/>
      <c r="AD590" s="2"/>
      <c r="AE590" s="2"/>
      <c r="AF590" s="1"/>
      <c r="AG590" s="1"/>
      <c r="AH590" s="1"/>
      <c r="AI590" s="2"/>
      <c r="AJ590" s="2"/>
      <c r="AK590" s="1"/>
      <c r="AL590" s="1"/>
      <c r="AM590" s="1"/>
      <c r="AN590" s="2"/>
      <c r="AO590" s="2"/>
      <c r="AP590" s="1"/>
      <c r="AQ590" s="1"/>
      <c r="AR590" s="1"/>
      <c r="AS590" s="2"/>
      <c r="AT590" s="2"/>
      <c r="AU590" s="1"/>
      <c r="AV590" s="1"/>
      <c r="AW590" s="1"/>
      <c r="AX590" s="2"/>
      <c r="AY590" s="2"/>
      <c r="AZ590" s="1"/>
      <c r="BA590" s="1"/>
      <c r="BB590" s="1"/>
      <c r="BC590" s="2"/>
      <c r="BD590" s="2"/>
      <c r="BE590" s="1"/>
      <c r="BF590" s="1"/>
      <c r="BG590" s="1"/>
      <c r="BH590" s="2"/>
      <c r="BI590" s="2"/>
      <c r="BJ590" s="1"/>
      <c r="BK590" s="1"/>
      <c r="BL590" s="1"/>
      <c r="BM590" s="2"/>
      <c r="BN590" s="2"/>
      <c r="BO590" s="1"/>
      <c r="BP590" s="1"/>
      <c r="BQ590" s="1"/>
      <c r="BR590" s="2"/>
      <c r="BS590" s="2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1"/>
      <c r="M591" s="1"/>
      <c r="N591" s="1"/>
      <c r="O591" s="2"/>
      <c r="P591" s="2"/>
      <c r="Q591" s="1"/>
      <c r="R591" s="1"/>
      <c r="S591" s="1"/>
      <c r="T591" s="2"/>
      <c r="U591" s="2"/>
      <c r="V591" s="1"/>
      <c r="W591" s="1"/>
      <c r="X591" s="1"/>
      <c r="Y591" s="2"/>
      <c r="Z591" s="2"/>
      <c r="AA591" s="1"/>
      <c r="AB591" s="1"/>
      <c r="AC591" s="1"/>
      <c r="AD591" s="2"/>
      <c r="AE591" s="2"/>
      <c r="AF591" s="1"/>
      <c r="AG591" s="1"/>
      <c r="AH591" s="1"/>
      <c r="AI591" s="2"/>
      <c r="AJ591" s="2"/>
      <c r="AK591" s="1"/>
      <c r="AL591" s="1"/>
      <c r="AM591" s="1"/>
      <c r="AN591" s="2"/>
      <c r="AO591" s="2"/>
      <c r="AP591" s="1"/>
      <c r="AQ591" s="1"/>
      <c r="AR591" s="1"/>
      <c r="AS591" s="2"/>
      <c r="AT591" s="2"/>
      <c r="AU591" s="1"/>
      <c r="AV591" s="1"/>
      <c r="AW591" s="1"/>
      <c r="AX591" s="2"/>
      <c r="AY591" s="2"/>
      <c r="AZ591" s="1"/>
      <c r="BA591" s="1"/>
      <c r="BB591" s="1"/>
      <c r="BC591" s="2"/>
      <c r="BD591" s="2"/>
      <c r="BE591" s="1"/>
      <c r="BF591" s="1"/>
      <c r="BG591" s="1"/>
      <c r="BH591" s="2"/>
      <c r="BI591" s="2"/>
      <c r="BJ591" s="1"/>
      <c r="BK591" s="1"/>
      <c r="BL591" s="1"/>
      <c r="BM591" s="2"/>
      <c r="BN591" s="2"/>
      <c r="BO591" s="1"/>
      <c r="BP591" s="1"/>
      <c r="BQ591" s="1"/>
      <c r="BR591" s="2"/>
      <c r="BS591" s="2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1"/>
      <c r="M592" s="1"/>
      <c r="N592" s="1"/>
      <c r="O592" s="2"/>
      <c r="P592" s="2"/>
      <c r="Q592" s="1"/>
      <c r="R592" s="1"/>
      <c r="S592" s="1"/>
      <c r="T592" s="2"/>
      <c r="U592" s="2"/>
      <c r="V592" s="1"/>
      <c r="W592" s="1"/>
      <c r="X592" s="1"/>
      <c r="Y592" s="2"/>
      <c r="Z592" s="2"/>
      <c r="AA592" s="1"/>
      <c r="AB592" s="1"/>
      <c r="AC592" s="1"/>
      <c r="AD592" s="2"/>
      <c r="AE592" s="2"/>
      <c r="AF592" s="1"/>
      <c r="AG592" s="1"/>
      <c r="AH592" s="1"/>
      <c r="AI592" s="2"/>
      <c r="AJ592" s="2"/>
      <c r="AK592" s="1"/>
      <c r="AL592" s="1"/>
      <c r="AM592" s="1"/>
      <c r="AN592" s="2"/>
      <c r="AO592" s="2"/>
      <c r="AP592" s="1"/>
      <c r="AQ592" s="1"/>
      <c r="AR592" s="1"/>
      <c r="AS592" s="2"/>
      <c r="AT592" s="2"/>
      <c r="AU592" s="1"/>
      <c r="AV592" s="1"/>
      <c r="AW592" s="1"/>
      <c r="AX592" s="2"/>
      <c r="AY592" s="2"/>
      <c r="AZ592" s="1"/>
      <c r="BA592" s="1"/>
      <c r="BB592" s="1"/>
      <c r="BC592" s="2"/>
      <c r="BD592" s="2"/>
      <c r="BE592" s="1"/>
      <c r="BF592" s="1"/>
      <c r="BG592" s="1"/>
      <c r="BH592" s="2"/>
      <c r="BI592" s="2"/>
      <c r="BJ592" s="1"/>
      <c r="BK592" s="1"/>
      <c r="BL592" s="1"/>
      <c r="BM592" s="2"/>
      <c r="BN592" s="2"/>
      <c r="BO592" s="1"/>
      <c r="BP592" s="1"/>
      <c r="BQ592" s="1"/>
      <c r="BR592" s="2"/>
      <c r="BS592" s="2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1"/>
      <c r="M593" s="1"/>
      <c r="N593" s="1"/>
      <c r="O593" s="2"/>
      <c r="P593" s="2"/>
      <c r="Q593" s="1"/>
      <c r="R593" s="1"/>
      <c r="S593" s="1"/>
      <c r="T593" s="2"/>
      <c r="U593" s="2"/>
      <c r="V593" s="1"/>
      <c r="W593" s="1"/>
      <c r="X593" s="1"/>
      <c r="Y593" s="2"/>
      <c r="Z593" s="2"/>
      <c r="AA593" s="1"/>
      <c r="AB593" s="1"/>
      <c r="AC593" s="1"/>
      <c r="AD593" s="2"/>
      <c r="AE593" s="2"/>
      <c r="AF593" s="1"/>
      <c r="AG593" s="1"/>
      <c r="AH593" s="1"/>
      <c r="AI593" s="2"/>
      <c r="AJ593" s="2"/>
      <c r="AK593" s="1"/>
      <c r="AL593" s="1"/>
      <c r="AM593" s="1"/>
      <c r="AN593" s="2"/>
      <c r="AO593" s="2"/>
      <c r="AP593" s="1"/>
      <c r="AQ593" s="1"/>
      <c r="AR593" s="1"/>
      <c r="AS593" s="2"/>
      <c r="AT593" s="2"/>
      <c r="AU593" s="1"/>
      <c r="AV593" s="1"/>
      <c r="AW593" s="1"/>
      <c r="AX593" s="2"/>
      <c r="AY593" s="2"/>
      <c r="AZ593" s="1"/>
      <c r="BA593" s="1"/>
      <c r="BB593" s="1"/>
      <c r="BC593" s="2"/>
      <c r="BD593" s="2"/>
      <c r="BE593" s="1"/>
      <c r="BF593" s="1"/>
      <c r="BG593" s="1"/>
      <c r="BH593" s="2"/>
      <c r="BI593" s="2"/>
      <c r="BJ593" s="1"/>
      <c r="BK593" s="1"/>
      <c r="BL593" s="1"/>
      <c r="BM593" s="2"/>
      <c r="BN593" s="2"/>
      <c r="BO593" s="1"/>
      <c r="BP593" s="1"/>
      <c r="BQ593" s="1"/>
      <c r="BR593" s="2"/>
      <c r="BS593" s="2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1"/>
      <c r="M594" s="1"/>
      <c r="N594" s="1"/>
      <c r="O594" s="2"/>
      <c r="P594" s="2"/>
      <c r="Q594" s="1"/>
      <c r="R594" s="1"/>
      <c r="S594" s="1"/>
      <c r="T594" s="2"/>
      <c r="U594" s="2"/>
      <c r="V594" s="1"/>
      <c r="W594" s="1"/>
      <c r="X594" s="1"/>
      <c r="Y594" s="2"/>
      <c r="Z594" s="2"/>
      <c r="AA594" s="1"/>
      <c r="AB594" s="1"/>
      <c r="AC594" s="1"/>
      <c r="AD594" s="2"/>
      <c r="AE594" s="2"/>
      <c r="AF594" s="1"/>
      <c r="AG594" s="1"/>
      <c r="AH594" s="1"/>
      <c r="AI594" s="2"/>
      <c r="AJ594" s="2"/>
      <c r="AK594" s="1"/>
      <c r="AL594" s="1"/>
      <c r="AM594" s="1"/>
      <c r="AN594" s="2"/>
      <c r="AO594" s="2"/>
      <c r="AP594" s="1"/>
      <c r="AQ594" s="1"/>
      <c r="AR594" s="1"/>
      <c r="AS594" s="2"/>
      <c r="AT594" s="2"/>
      <c r="AU594" s="1"/>
      <c r="AV594" s="1"/>
      <c r="AW594" s="1"/>
      <c r="AX594" s="2"/>
      <c r="AY594" s="2"/>
      <c r="AZ594" s="1"/>
      <c r="BA594" s="1"/>
      <c r="BB594" s="1"/>
      <c r="BC594" s="2"/>
      <c r="BD594" s="2"/>
      <c r="BE594" s="1"/>
      <c r="BF594" s="1"/>
      <c r="BG594" s="1"/>
      <c r="BH594" s="2"/>
      <c r="BI594" s="2"/>
      <c r="BJ594" s="1"/>
      <c r="BK594" s="1"/>
      <c r="BL594" s="1"/>
      <c r="BM594" s="2"/>
      <c r="BN594" s="2"/>
      <c r="BO594" s="1"/>
      <c r="BP594" s="1"/>
      <c r="BQ594" s="1"/>
      <c r="BR594" s="2"/>
      <c r="BS594" s="2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1"/>
      <c r="M595" s="1"/>
      <c r="N595" s="1"/>
      <c r="O595" s="2"/>
      <c r="P595" s="2"/>
      <c r="Q595" s="1"/>
      <c r="R595" s="1"/>
      <c r="S595" s="1"/>
      <c r="T595" s="2"/>
      <c r="U595" s="2"/>
      <c r="V595" s="1"/>
      <c r="W595" s="1"/>
      <c r="X595" s="1"/>
      <c r="Y595" s="2"/>
      <c r="Z595" s="2"/>
      <c r="AA595" s="1"/>
      <c r="AB595" s="1"/>
      <c r="AC595" s="1"/>
      <c r="AD595" s="2"/>
      <c r="AE595" s="2"/>
      <c r="AF595" s="1"/>
      <c r="AG595" s="1"/>
      <c r="AH595" s="1"/>
      <c r="AI595" s="2"/>
      <c r="AJ595" s="2"/>
      <c r="AK595" s="1"/>
      <c r="AL595" s="1"/>
      <c r="AM595" s="1"/>
      <c r="AN595" s="2"/>
      <c r="AO595" s="2"/>
      <c r="AP595" s="1"/>
      <c r="AQ595" s="1"/>
      <c r="AR595" s="1"/>
      <c r="AS595" s="2"/>
      <c r="AT595" s="2"/>
      <c r="AU595" s="1"/>
      <c r="AV595" s="1"/>
      <c r="AW595" s="1"/>
      <c r="AX595" s="2"/>
      <c r="AY595" s="2"/>
      <c r="AZ595" s="1"/>
      <c r="BA595" s="1"/>
      <c r="BB595" s="1"/>
      <c r="BC595" s="2"/>
      <c r="BD595" s="2"/>
      <c r="BE595" s="1"/>
      <c r="BF595" s="1"/>
      <c r="BG595" s="1"/>
      <c r="BH595" s="2"/>
      <c r="BI595" s="2"/>
      <c r="BJ595" s="1"/>
      <c r="BK595" s="1"/>
      <c r="BL595" s="1"/>
      <c r="BM595" s="2"/>
      <c r="BN595" s="2"/>
      <c r="BO595" s="1"/>
      <c r="BP595" s="1"/>
      <c r="BQ595" s="1"/>
      <c r="BR595" s="2"/>
      <c r="BS595" s="2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1"/>
      <c r="M596" s="1"/>
      <c r="N596" s="1"/>
      <c r="O596" s="2"/>
      <c r="P596" s="2"/>
      <c r="Q596" s="1"/>
      <c r="R596" s="1"/>
      <c r="S596" s="1"/>
      <c r="T596" s="2"/>
      <c r="U596" s="2"/>
      <c r="V596" s="1"/>
      <c r="W596" s="1"/>
      <c r="X596" s="1"/>
      <c r="Y596" s="2"/>
      <c r="Z596" s="2"/>
      <c r="AA596" s="1"/>
      <c r="AB596" s="1"/>
      <c r="AC596" s="1"/>
      <c r="AD596" s="2"/>
      <c r="AE596" s="2"/>
      <c r="AF596" s="1"/>
      <c r="AG596" s="1"/>
      <c r="AH596" s="1"/>
      <c r="AI596" s="2"/>
      <c r="AJ596" s="2"/>
      <c r="AK596" s="1"/>
      <c r="AL596" s="1"/>
      <c r="AM596" s="1"/>
      <c r="AN596" s="2"/>
      <c r="AO596" s="2"/>
      <c r="AP596" s="1"/>
      <c r="AQ596" s="1"/>
      <c r="AR596" s="1"/>
      <c r="AS596" s="2"/>
      <c r="AT596" s="2"/>
      <c r="AU596" s="1"/>
      <c r="AV596" s="1"/>
      <c r="AW596" s="1"/>
      <c r="AX596" s="2"/>
      <c r="AY596" s="2"/>
      <c r="AZ596" s="1"/>
      <c r="BA596" s="1"/>
      <c r="BB596" s="1"/>
      <c r="BC596" s="2"/>
      <c r="BD596" s="2"/>
      <c r="BE596" s="1"/>
      <c r="BF596" s="1"/>
      <c r="BG596" s="1"/>
      <c r="BH596" s="2"/>
      <c r="BI596" s="2"/>
      <c r="BJ596" s="1"/>
      <c r="BK596" s="1"/>
      <c r="BL596" s="1"/>
      <c r="BM596" s="2"/>
      <c r="BN596" s="2"/>
      <c r="BO596" s="1"/>
      <c r="BP596" s="1"/>
      <c r="BQ596" s="1"/>
      <c r="BR596" s="2"/>
      <c r="BS596" s="2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1"/>
      <c r="M597" s="1"/>
      <c r="N597" s="1"/>
      <c r="O597" s="2"/>
      <c r="P597" s="2"/>
      <c r="Q597" s="1"/>
      <c r="R597" s="1"/>
      <c r="S597" s="1"/>
      <c r="T597" s="2"/>
      <c r="U597" s="2"/>
      <c r="V597" s="1"/>
      <c r="W597" s="1"/>
      <c r="X597" s="1"/>
      <c r="Y597" s="2"/>
      <c r="Z597" s="2"/>
      <c r="AA597" s="1"/>
      <c r="AB597" s="1"/>
      <c r="AC597" s="1"/>
      <c r="AD597" s="2"/>
      <c r="AE597" s="2"/>
      <c r="AF597" s="1"/>
      <c r="AG597" s="1"/>
      <c r="AH597" s="1"/>
      <c r="AI597" s="2"/>
      <c r="AJ597" s="2"/>
      <c r="AK597" s="1"/>
      <c r="AL597" s="1"/>
      <c r="AM597" s="1"/>
      <c r="AN597" s="2"/>
      <c r="AO597" s="2"/>
      <c r="AP597" s="1"/>
      <c r="AQ597" s="1"/>
      <c r="AR597" s="1"/>
      <c r="AS597" s="2"/>
      <c r="AT597" s="2"/>
      <c r="AU597" s="1"/>
      <c r="AV597" s="1"/>
      <c r="AW597" s="1"/>
      <c r="AX597" s="2"/>
      <c r="AY597" s="2"/>
      <c r="AZ597" s="1"/>
      <c r="BA597" s="1"/>
      <c r="BB597" s="1"/>
      <c r="BC597" s="2"/>
      <c r="BD597" s="2"/>
      <c r="BE597" s="1"/>
      <c r="BF597" s="1"/>
      <c r="BG597" s="1"/>
      <c r="BH597" s="2"/>
      <c r="BI597" s="2"/>
      <c r="BJ597" s="1"/>
      <c r="BK597" s="1"/>
      <c r="BL597" s="1"/>
      <c r="BM597" s="2"/>
      <c r="BN597" s="2"/>
      <c r="BO597" s="1"/>
      <c r="BP597" s="1"/>
      <c r="BQ597" s="1"/>
      <c r="BR597" s="2"/>
      <c r="BS597" s="2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1"/>
      <c r="M598" s="1"/>
      <c r="N598" s="1"/>
      <c r="O598" s="2"/>
      <c r="P598" s="2"/>
      <c r="Q598" s="1"/>
      <c r="R598" s="1"/>
      <c r="S598" s="1"/>
      <c r="T598" s="2"/>
      <c r="U598" s="2"/>
      <c r="V598" s="1"/>
      <c r="W598" s="1"/>
      <c r="X598" s="1"/>
      <c r="Y598" s="2"/>
      <c r="Z598" s="2"/>
      <c r="AA598" s="1"/>
      <c r="AB598" s="1"/>
      <c r="AC598" s="1"/>
      <c r="AD598" s="2"/>
      <c r="AE598" s="2"/>
      <c r="AF598" s="1"/>
      <c r="AG598" s="1"/>
      <c r="AH598" s="1"/>
      <c r="AI598" s="2"/>
      <c r="AJ598" s="2"/>
      <c r="AK598" s="1"/>
      <c r="AL598" s="1"/>
      <c r="AM598" s="1"/>
      <c r="AN598" s="2"/>
      <c r="AO598" s="2"/>
      <c r="AP598" s="1"/>
      <c r="AQ598" s="1"/>
      <c r="AR598" s="1"/>
      <c r="AS598" s="2"/>
      <c r="AT598" s="2"/>
      <c r="AU598" s="1"/>
      <c r="AV598" s="1"/>
      <c r="AW598" s="1"/>
      <c r="AX598" s="2"/>
      <c r="AY598" s="2"/>
      <c r="AZ598" s="1"/>
      <c r="BA598" s="1"/>
      <c r="BB598" s="1"/>
      <c r="BC598" s="2"/>
      <c r="BD598" s="2"/>
      <c r="BE598" s="1"/>
      <c r="BF598" s="1"/>
      <c r="BG598" s="1"/>
      <c r="BH598" s="2"/>
      <c r="BI598" s="2"/>
      <c r="BJ598" s="1"/>
      <c r="BK598" s="1"/>
      <c r="BL598" s="1"/>
      <c r="BM598" s="2"/>
      <c r="BN598" s="2"/>
      <c r="BO598" s="1"/>
      <c r="BP598" s="1"/>
      <c r="BQ598" s="1"/>
      <c r="BR598" s="2"/>
      <c r="BS598" s="2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1"/>
      <c r="M599" s="1"/>
      <c r="N599" s="1"/>
      <c r="O599" s="2"/>
      <c r="P599" s="2"/>
      <c r="Q599" s="1"/>
      <c r="R599" s="1"/>
      <c r="S599" s="1"/>
      <c r="T599" s="2"/>
      <c r="U599" s="2"/>
      <c r="V599" s="1"/>
      <c r="W599" s="1"/>
      <c r="X599" s="1"/>
      <c r="Y599" s="2"/>
      <c r="Z599" s="2"/>
      <c r="AA599" s="1"/>
      <c r="AB599" s="1"/>
      <c r="AC599" s="1"/>
      <c r="AD599" s="2"/>
      <c r="AE599" s="2"/>
      <c r="AF599" s="1"/>
      <c r="AG599" s="1"/>
      <c r="AH599" s="1"/>
      <c r="AI599" s="2"/>
      <c r="AJ599" s="2"/>
      <c r="AK599" s="1"/>
      <c r="AL599" s="1"/>
      <c r="AM599" s="1"/>
      <c r="AN599" s="2"/>
      <c r="AO599" s="2"/>
      <c r="AP599" s="1"/>
      <c r="AQ599" s="1"/>
      <c r="AR599" s="1"/>
      <c r="AS599" s="2"/>
      <c r="AT599" s="2"/>
      <c r="AU599" s="1"/>
      <c r="AV599" s="1"/>
      <c r="AW599" s="1"/>
      <c r="AX599" s="2"/>
      <c r="AY599" s="2"/>
      <c r="AZ599" s="1"/>
      <c r="BA599" s="1"/>
      <c r="BB599" s="1"/>
      <c r="BC599" s="2"/>
      <c r="BD599" s="2"/>
      <c r="BE599" s="1"/>
      <c r="BF599" s="1"/>
      <c r="BG599" s="1"/>
      <c r="BH599" s="2"/>
      <c r="BI599" s="2"/>
      <c r="BJ599" s="1"/>
      <c r="BK599" s="1"/>
      <c r="BL599" s="1"/>
      <c r="BM599" s="2"/>
      <c r="BN599" s="2"/>
      <c r="BO599" s="1"/>
      <c r="BP599" s="1"/>
      <c r="BQ599" s="1"/>
      <c r="BR599" s="2"/>
      <c r="BS599" s="2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1"/>
      <c r="M600" s="1"/>
      <c r="N600" s="1"/>
      <c r="O600" s="2"/>
      <c r="P600" s="2"/>
      <c r="Q600" s="1"/>
      <c r="R600" s="1"/>
      <c r="S600" s="1"/>
      <c r="T600" s="2"/>
      <c r="U600" s="2"/>
      <c r="V600" s="1"/>
      <c r="W600" s="1"/>
      <c r="X600" s="1"/>
      <c r="Y600" s="2"/>
      <c r="Z600" s="2"/>
      <c r="AA600" s="1"/>
      <c r="AB600" s="1"/>
      <c r="AC600" s="1"/>
      <c r="AD600" s="2"/>
      <c r="AE600" s="2"/>
      <c r="AF600" s="1"/>
      <c r="AG600" s="1"/>
      <c r="AH600" s="1"/>
      <c r="AI600" s="2"/>
      <c r="AJ600" s="2"/>
      <c r="AK600" s="1"/>
      <c r="AL600" s="1"/>
      <c r="AM600" s="1"/>
      <c r="AN600" s="2"/>
      <c r="AO600" s="2"/>
      <c r="AP600" s="1"/>
      <c r="AQ600" s="1"/>
      <c r="AR600" s="1"/>
      <c r="AS600" s="2"/>
      <c r="AT600" s="2"/>
      <c r="AU600" s="1"/>
      <c r="AV600" s="1"/>
      <c r="AW600" s="1"/>
      <c r="AX600" s="2"/>
      <c r="AY600" s="2"/>
      <c r="AZ600" s="1"/>
      <c r="BA600" s="1"/>
      <c r="BB600" s="1"/>
      <c r="BC600" s="2"/>
      <c r="BD600" s="2"/>
      <c r="BE600" s="1"/>
      <c r="BF600" s="1"/>
      <c r="BG600" s="1"/>
      <c r="BH600" s="2"/>
      <c r="BI600" s="2"/>
      <c r="BJ600" s="1"/>
      <c r="BK600" s="1"/>
      <c r="BL600" s="1"/>
      <c r="BM600" s="2"/>
      <c r="BN600" s="2"/>
      <c r="BO600" s="1"/>
      <c r="BP600" s="1"/>
      <c r="BQ600" s="1"/>
      <c r="BR600" s="2"/>
      <c r="BS600" s="2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1"/>
      <c r="M601" s="1"/>
      <c r="N601" s="1"/>
      <c r="O601" s="2"/>
      <c r="P601" s="2"/>
      <c r="Q601" s="1"/>
      <c r="R601" s="1"/>
      <c r="S601" s="1"/>
      <c r="T601" s="2"/>
      <c r="U601" s="2"/>
      <c r="V601" s="1"/>
      <c r="W601" s="1"/>
      <c r="X601" s="1"/>
      <c r="Y601" s="2"/>
      <c r="Z601" s="2"/>
      <c r="AA601" s="1"/>
      <c r="AB601" s="1"/>
      <c r="AC601" s="1"/>
      <c r="AD601" s="2"/>
      <c r="AE601" s="2"/>
      <c r="AF601" s="1"/>
      <c r="AG601" s="1"/>
      <c r="AH601" s="1"/>
      <c r="AI601" s="2"/>
      <c r="AJ601" s="2"/>
      <c r="AK601" s="1"/>
      <c r="AL601" s="1"/>
      <c r="AM601" s="1"/>
      <c r="AN601" s="2"/>
      <c r="AO601" s="2"/>
      <c r="AP601" s="1"/>
      <c r="AQ601" s="1"/>
      <c r="AR601" s="1"/>
      <c r="AS601" s="2"/>
      <c r="AT601" s="2"/>
      <c r="AU601" s="1"/>
      <c r="AV601" s="1"/>
      <c r="AW601" s="1"/>
      <c r="AX601" s="2"/>
      <c r="AY601" s="2"/>
      <c r="AZ601" s="1"/>
      <c r="BA601" s="1"/>
      <c r="BB601" s="1"/>
      <c r="BC601" s="2"/>
      <c r="BD601" s="2"/>
      <c r="BE601" s="1"/>
      <c r="BF601" s="1"/>
      <c r="BG601" s="1"/>
      <c r="BH601" s="2"/>
      <c r="BI601" s="2"/>
      <c r="BJ601" s="1"/>
      <c r="BK601" s="1"/>
      <c r="BL601" s="1"/>
      <c r="BM601" s="2"/>
      <c r="BN601" s="2"/>
      <c r="BO601" s="1"/>
      <c r="BP601" s="1"/>
      <c r="BQ601" s="1"/>
      <c r="BR601" s="2"/>
      <c r="BS601" s="2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1"/>
      <c r="M602" s="1"/>
      <c r="N602" s="1"/>
      <c r="O602" s="2"/>
      <c r="P602" s="2"/>
      <c r="Q602" s="1"/>
      <c r="R602" s="1"/>
      <c r="S602" s="1"/>
      <c r="T602" s="2"/>
      <c r="U602" s="2"/>
      <c r="V602" s="1"/>
      <c r="W602" s="1"/>
      <c r="X602" s="1"/>
      <c r="Y602" s="2"/>
      <c r="Z602" s="2"/>
      <c r="AA602" s="1"/>
      <c r="AB602" s="1"/>
      <c r="AC602" s="1"/>
      <c r="AD602" s="2"/>
      <c r="AE602" s="2"/>
      <c r="AF602" s="1"/>
      <c r="AG602" s="1"/>
      <c r="AH602" s="1"/>
      <c r="AI602" s="2"/>
      <c r="AJ602" s="2"/>
      <c r="AK602" s="1"/>
      <c r="AL602" s="1"/>
      <c r="AM602" s="1"/>
      <c r="AN602" s="2"/>
      <c r="AO602" s="2"/>
      <c r="AP602" s="1"/>
      <c r="AQ602" s="1"/>
      <c r="AR602" s="1"/>
      <c r="AS602" s="2"/>
      <c r="AT602" s="2"/>
      <c r="AU602" s="1"/>
      <c r="AV602" s="1"/>
      <c r="AW602" s="1"/>
      <c r="AX602" s="2"/>
      <c r="AY602" s="2"/>
      <c r="AZ602" s="1"/>
      <c r="BA602" s="1"/>
      <c r="BB602" s="1"/>
      <c r="BC602" s="2"/>
      <c r="BD602" s="2"/>
      <c r="BE602" s="1"/>
      <c r="BF602" s="1"/>
      <c r="BG602" s="1"/>
      <c r="BH602" s="2"/>
      <c r="BI602" s="2"/>
      <c r="BJ602" s="1"/>
      <c r="BK602" s="1"/>
      <c r="BL602" s="1"/>
      <c r="BM602" s="2"/>
      <c r="BN602" s="2"/>
      <c r="BO602" s="1"/>
      <c r="BP602" s="1"/>
      <c r="BQ602" s="1"/>
      <c r="BR602" s="2"/>
      <c r="BS602" s="2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1"/>
      <c r="M603" s="1"/>
      <c r="N603" s="1"/>
      <c r="O603" s="2"/>
      <c r="P603" s="2"/>
      <c r="Q603" s="1"/>
      <c r="R603" s="1"/>
      <c r="S603" s="1"/>
      <c r="T603" s="2"/>
      <c r="U603" s="2"/>
      <c r="V603" s="1"/>
      <c r="W603" s="1"/>
      <c r="X603" s="1"/>
      <c r="Y603" s="2"/>
      <c r="Z603" s="2"/>
      <c r="AA603" s="1"/>
      <c r="AB603" s="1"/>
      <c r="AC603" s="1"/>
      <c r="AD603" s="2"/>
      <c r="AE603" s="2"/>
      <c r="AF603" s="1"/>
      <c r="AG603" s="1"/>
      <c r="AH603" s="1"/>
      <c r="AI603" s="2"/>
      <c r="AJ603" s="2"/>
      <c r="AK603" s="1"/>
      <c r="AL603" s="1"/>
      <c r="AM603" s="1"/>
      <c r="AN603" s="2"/>
      <c r="AO603" s="2"/>
      <c r="AP603" s="1"/>
      <c r="AQ603" s="1"/>
      <c r="AR603" s="1"/>
      <c r="AS603" s="2"/>
      <c r="AT603" s="2"/>
      <c r="AU603" s="1"/>
      <c r="AV603" s="1"/>
      <c r="AW603" s="1"/>
      <c r="AX603" s="2"/>
      <c r="AY603" s="2"/>
      <c r="AZ603" s="1"/>
      <c r="BA603" s="1"/>
      <c r="BB603" s="1"/>
      <c r="BC603" s="2"/>
      <c r="BD603" s="2"/>
      <c r="BE603" s="1"/>
      <c r="BF603" s="1"/>
      <c r="BG603" s="1"/>
      <c r="BH603" s="2"/>
      <c r="BI603" s="2"/>
      <c r="BJ603" s="1"/>
      <c r="BK603" s="1"/>
      <c r="BL603" s="1"/>
      <c r="BM603" s="2"/>
      <c r="BN603" s="2"/>
      <c r="BO603" s="1"/>
      <c r="BP603" s="1"/>
      <c r="BQ603" s="1"/>
      <c r="BR603" s="2"/>
      <c r="BS603" s="2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1"/>
      <c r="M604" s="1"/>
      <c r="N604" s="1"/>
      <c r="O604" s="2"/>
      <c r="P604" s="2"/>
      <c r="Q604" s="1"/>
      <c r="R604" s="1"/>
      <c r="S604" s="1"/>
      <c r="T604" s="2"/>
      <c r="U604" s="2"/>
      <c r="V604" s="1"/>
      <c r="W604" s="1"/>
      <c r="X604" s="1"/>
      <c r="Y604" s="2"/>
      <c r="Z604" s="2"/>
      <c r="AA604" s="1"/>
      <c r="AB604" s="1"/>
      <c r="AC604" s="1"/>
      <c r="AD604" s="2"/>
      <c r="AE604" s="2"/>
      <c r="AF604" s="1"/>
      <c r="AG604" s="1"/>
      <c r="AH604" s="1"/>
      <c r="AI604" s="2"/>
      <c r="AJ604" s="2"/>
      <c r="AK604" s="1"/>
      <c r="AL604" s="1"/>
      <c r="AM604" s="1"/>
      <c r="AN604" s="2"/>
      <c r="AO604" s="2"/>
      <c r="AP604" s="1"/>
      <c r="AQ604" s="1"/>
      <c r="AR604" s="1"/>
      <c r="AS604" s="2"/>
      <c r="AT604" s="2"/>
      <c r="AU604" s="1"/>
      <c r="AV604" s="1"/>
      <c r="AW604" s="1"/>
      <c r="AX604" s="2"/>
      <c r="AY604" s="2"/>
      <c r="AZ604" s="1"/>
      <c r="BA604" s="1"/>
      <c r="BB604" s="1"/>
      <c r="BC604" s="2"/>
      <c r="BD604" s="2"/>
      <c r="BE604" s="1"/>
      <c r="BF604" s="1"/>
      <c r="BG604" s="1"/>
      <c r="BH604" s="2"/>
      <c r="BI604" s="2"/>
      <c r="BJ604" s="1"/>
      <c r="BK604" s="1"/>
      <c r="BL604" s="1"/>
      <c r="BM604" s="2"/>
      <c r="BN604" s="2"/>
      <c r="BO604" s="1"/>
      <c r="BP604" s="1"/>
      <c r="BQ604" s="1"/>
      <c r="BR604" s="2"/>
      <c r="BS604" s="2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1"/>
      <c r="M605" s="1"/>
      <c r="N605" s="1"/>
      <c r="O605" s="2"/>
      <c r="P605" s="2"/>
      <c r="Q605" s="1"/>
      <c r="R605" s="1"/>
      <c r="S605" s="1"/>
      <c r="T605" s="2"/>
      <c r="U605" s="2"/>
      <c r="V605" s="1"/>
      <c r="W605" s="1"/>
      <c r="X605" s="1"/>
      <c r="Y605" s="2"/>
      <c r="Z605" s="2"/>
      <c r="AA605" s="1"/>
      <c r="AB605" s="1"/>
      <c r="AC605" s="1"/>
      <c r="AD605" s="2"/>
      <c r="AE605" s="2"/>
      <c r="AF605" s="1"/>
      <c r="AG605" s="1"/>
      <c r="AH605" s="1"/>
      <c r="AI605" s="2"/>
      <c r="AJ605" s="2"/>
      <c r="AK605" s="1"/>
      <c r="AL605" s="1"/>
      <c r="AM605" s="1"/>
      <c r="AN605" s="2"/>
      <c r="AO605" s="2"/>
      <c r="AP605" s="1"/>
      <c r="AQ605" s="1"/>
      <c r="AR605" s="1"/>
      <c r="AS605" s="2"/>
      <c r="AT605" s="2"/>
      <c r="AU605" s="1"/>
      <c r="AV605" s="1"/>
      <c r="AW605" s="1"/>
      <c r="AX605" s="2"/>
      <c r="AY605" s="2"/>
      <c r="AZ605" s="1"/>
      <c r="BA605" s="1"/>
      <c r="BB605" s="1"/>
      <c r="BC605" s="2"/>
      <c r="BD605" s="2"/>
      <c r="BE605" s="1"/>
      <c r="BF605" s="1"/>
      <c r="BG605" s="1"/>
      <c r="BH605" s="2"/>
      <c r="BI605" s="2"/>
      <c r="BJ605" s="1"/>
      <c r="BK605" s="1"/>
      <c r="BL605" s="1"/>
      <c r="BM605" s="2"/>
      <c r="BN605" s="2"/>
      <c r="BO605" s="1"/>
      <c r="BP605" s="1"/>
      <c r="BQ605" s="1"/>
      <c r="BR605" s="2"/>
      <c r="BS605" s="2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1"/>
      <c r="M606" s="1"/>
      <c r="N606" s="1"/>
      <c r="O606" s="2"/>
      <c r="P606" s="2"/>
      <c r="Q606" s="1"/>
      <c r="R606" s="1"/>
      <c r="S606" s="1"/>
      <c r="T606" s="2"/>
      <c r="U606" s="2"/>
      <c r="V606" s="1"/>
      <c r="W606" s="1"/>
      <c r="X606" s="1"/>
      <c r="Y606" s="2"/>
      <c r="Z606" s="2"/>
      <c r="AA606" s="1"/>
      <c r="AB606" s="1"/>
      <c r="AC606" s="1"/>
      <c r="AD606" s="2"/>
      <c r="AE606" s="2"/>
      <c r="AF606" s="1"/>
      <c r="AG606" s="1"/>
      <c r="AH606" s="1"/>
      <c r="AI606" s="2"/>
      <c r="AJ606" s="2"/>
      <c r="AK606" s="1"/>
      <c r="AL606" s="1"/>
      <c r="AM606" s="1"/>
      <c r="AN606" s="2"/>
      <c r="AO606" s="2"/>
      <c r="AP606" s="1"/>
      <c r="AQ606" s="1"/>
      <c r="AR606" s="1"/>
      <c r="AS606" s="2"/>
      <c r="AT606" s="2"/>
      <c r="AU606" s="1"/>
      <c r="AV606" s="1"/>
      <c r="AW606" s="1"/>
      <c r="AX606" s="2"/>
      <c r="AY606" s="2"/>
      <c r="AZ606" s="1"/>
      <c r="BA606" s="1"/>
      <c r="BB606" s="1"/>
      <c r="BC606" s="2"/>
      <c r="BD606" s="2"/>
      <c r="BE606" s="1"/>
      <c r="BF606" s="1"/>
      <c r="BG606" s="1"/>
      <c r="BH606" s="2"/>
      <c r="BI606" s="2"/>
      <c r="BJ606" s="1"/>
      <c r="BK606" s="1"/>
      <c r="BL606" s="1"/>
      <c r="BM606" s="2"/>
      <c r="BN606" s="2"/>
      <c r="BO606" s="1"/>
      <c r="BP606" s="1"/>
      <c r="BQ606" s="1"/>
      <c r="BR606" s="2"/>
      <c r="BS606" s="2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1"/>
      <c r="M607" s="1"/>
      <c r="N607" s="1"/>
      <c r="O607" s="2"/>
      <c r="P607" s="2"/>
      <c r="Q607" s="1"/>
      <c r="R607" s="1"/>
      <c r="S607" s="1"/>
      <c r="T607" s="2"/>
      <c r="U607" s="2"/>
      <c r="V607" s="1"/>
      <c r="W607" s="1"/>
      <c r="X607" s="1"/>
      <c r="Y607" s="2"/>
      <c r="Z607" s="2"/>
      <c r="AA607" s="1"/>
      <c r="AB607" s="1"/>
      <c r="AC607" s="1"/>
      <c r="AD607" s="2"/>
      <c r="AE607" s="2"/>
      <c r="AF607" s="1"/>
      <c r="AG607" s="1"/>
      <c r="AH607" s="1"/>
      <c r="AI607" s="2"/>
      <c r="AJ607" s="2"/>
      <c r="AK607" s="1"/>
      <c r="AL607" s="1"/>
      <c r="AM607" s="1"/>
      <c r="AN607" s="2"/>
      <c r="AO607" s="2"/>
      <c r="AP607" s="1"/>
      <c r="AQ607" s="1"/>
      <c r="AR607" s="1"/>
      <c r="AS607" s="2"/>
      <c r="AT607" s="2"/>
      <c r="AU607" s="1"/>
      <c r="AV607" s="1"/>
      <c r="AW607" s="1"/>
      <c r="AX607" s="2"/>
      <c r="AY607" s="2"/>
      <c r="AZ607" s="1"/>
      <c r="BA607" s="1"/>
      <c r="BB607" s="1"/>
      <c r="BC607" s="2"/>
      <c r="BD607" s="2"/>
      <c r="BE607" s="1"/>
      <c r="BF607" s="1"/>
      <c r="BG607" s="1"/>
      <c r="BH607" s="2"/>
      <c r="BI607" s="2"/>
      <c r="BJ607" s="1"/>
      <c r="BK607" s="1"/>
      <c r="BL607" s="1"/>
      <c r="BM607" s="2"/>
      <c r="BN607" s="2"/>
      <c r="BO607" s="1"/>
      <c r="BP607" s="1"/>
      <c r="BQ607" s="1"/>
      <c r="BR607" s="2"/>
      <c r="BS607" s="2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1"/>
      <c r="M608" s="1"/>
      <c r="N608" s="1"/>
      <c r="O608" s="2"/>
      <c r="P608" s="2"/>
      <c r="Q608" s="1"/>
      <c r="R608" s="1"/>
      <c r="S608" s="1"/>
      <c r="T608" s="2"/>
      <c r="U608" s="2"/>
      <c r="V608" s="1"/>
      <c r="W608" s="1"/>
      <c r="X608" s="1"/>
      <c r="Y608" s="2"/>
      <c r="Z608" s="2"/>
      <c r="AA608" s="1"/>
      <c r="AB608" s="1"/>
      <c r="AC608" s="1"/>
      <c r="AD608" s="2"/>
      <c r="AE608" s="2"/>
      <c r="AF608" s="1"/>
      <c r="AG608" s="1"/>
      <c r="AH608" s="1"/>
      <c r="AI608" s="2"/>
      <c r="AJ608" s="2"/>
      <c r="AK608" s="1"/>
      <c r="AL608" s="1"/>
      <c r="AM608" s="1"/>
      <c r="AN608" s="2"/>
      <c r="AO608" s="2"/>
      <c r="AP608" s="1"/>
      <c r="AQ608" s="1"/>
      <c r="AR608" s="1"/>
      <c r="AS608" s="2"/>
      <c r="AT608" s="2"/>
      <c r="AU608" s="1"/>
      <c r="AV608" s="1"/>
      <c r="AW608" s="1"/>
      <c r="AX608" s="2"/>
      <c r="AY608" s="2"/>
      <c r="AZ608" s="1"/>
      <c r="BA608" s="1"/>
      <c r="BB608" s="1"/>
      <c r="BC608" s="2"/>
      <c r="BD608" s="2"/>
      <c r="BE608" s="1"/>
      <c r="BF608" s="1"/>
      <c r="BG608" s="1"/>
      <c r="BH608" s="2"/>
      <c r="BI608" s="2"/>
      <c r="BJ608" s="1"/>
      <c r="BK608" s="1"/>
      <c r="BL608" s="1"/>
      <c r="BM608" s="2"/>
      <c r="BN608" s="2"/>
      <c r="BO608" s="1"/>
      <c r="BP608" s="1"/>
      <c r="BQ608" s="1"/>
      <c r="BR608" s="2"/>
      <c r="BS608" s="2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1"/>
      <c r="M609" s="1"/>
      <c r="N609" s="1"/>
      <c r="O609" s="2"/>
      <c r="P609" s="2"/>
      <c r="Q609" s="1"/>
      <c r="R609" s="1"/>
      <c r="S609" s="1"/>
      <c r="T609" s="2"/>
      <c r="U609" s="2"/>
      <c r="V609" s="1"/>
      <c r="W609" s="1"/>
      <c r="X609" s="1"/>
      <c r="Y609" s="2"/>
      <c r="Z609" s="2"/>
      <c r="AA609" s="1"/>
      <c r="AB609" s="1"/>
      <c r="AC609" s="1"/>
      <c r="AD609" s="2"/>
      <c r="AE609" s="2"/>
      <c r="AF609" s="1"/>
      <c r="AG609" s="1"/>
      <c r="AH609" s="1"/>
      <c r="AI609" s="2"/>
      <c r="AJ609" s="2"/>
      <c r="AK609" s="1"/>
      <c r="AL609" s="1"/>
      <c r="AM609" s="1"/>
      <c r="AN609" s="2"/>
      <c r="AO609" s="2"/>
      <c r="AP609" s="1"/>
      <c r="AQ609" s="1"/>
      <c r="AR609" s="1"/>
      <c r="AS609" s="2"/>
      <c r="AT609" s="2"/>
      <c r="AU609" s="1"/>
      <c r="AV609" s="1"/>
      <c r="AW609" s="1"/>
      <c r="AX609" s="2"/>
      <c r="AY609" s="2"/>
      <c r="AZ609" s="1"/>
      <c r="BA609" s="1"/>
      <c r="BB609" s="1"/>
      <c r="BC609" s="2"/>
      <c r="BD609" s="2"/>
      <c r="BE609" s="1"/>
      <c r="BF609" s="1"/>
      <c r="BG609" s="1"/>
      <c r="BH609" s="2"/>
      <c r="BI609" s="2"/>
      <c r="BJ609" s="1"/>
      <c r="BK609" s="1"/>
      <c r="BL609" s="1"/>
      <c r="BM609" s="2"/>
      <c r="BN609" s="2"/>
      <c r="BO609" s="1"/>
      <c r="BP609" s="1"/>
      <c r="BQ609" s="1"/>
      <c r="BR609" s="2"/>
      <c r="BS609" s="2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1"/>
      <c r="M610" s="1"/>
      <c r="N610" s="1"/>
      <c r="O610" s="2"/>
      <c r="P610" s="2"/>
      <c r="Q610" s="1"/>
      <c r="R610" s="1"/>
      <c r="S610" s="1"/>
      <c r="T610" s="2"/>
      <c r="U610" s="2"/>
      <c r="V610" s="1"/>
      <c r="W610" s="1"/>
      <c r="X610" s="1"/>
      <c r="Y610" s="2"/>
      <c r="Z610" s="2"/>
      <c r="AA610" s="1"/>
      <c r="AB610" s="1"/>
      <c r="AC610" s="1"/>
      <c r="AD610" s="2"/>
      <c r="AE610" s="2"/>
      <c r="AF610" s="1"/>
      <c r="AG610" s="1"/>
      <c r="AH610" s="1"/>
      <c r="AI610" s="2"/>
      <c r="AJ610" s="2"/>
      <c r="AK610" s="1"/>
      <c r="AL610" s="1"/>
      <c r="AM610" s="1"/>
      <c r="AN610" s="2"/>
      <c r="AO610" s="2"/>
      <c r="AP610" s="1"/>
      <c r="AQ610" s="1"/>
      <c r="AR610" s="1"/>
      <c r="AS610" s="2"/>
      <c r="AT610" s="2"/>
      <c r="AU610" s="1"/>
      <c r="AV610" s="1"/>
      <c r="AW610" s="1"/>
      <c r="AX610" s="2"/>
      <c r="AY610" s="2"/>
      <c r="AZ610" s="1"/>
      <c r="BA610" s="1"/>
      <c r="BB610" s="1"/>
      <c r="BC610" s="2"/>
      <c r="BD610" s="2"/>
      <c r="BE610" s="1"/>
      <c r="BF610" s="1"/>
      <c r="BG610" s="1"/>
      <c r="BH610" s="2"/>
      <c r="BI610" s="2"/>
      <c r="BJ610" s="1"/>
      <c r="BK610" s="1"/>
      <c r="BL610" s="1"/>
      <c r="BM610" s="2"/>
      <c r="BN610" s="2"/>
      <c r="BO610" s="1"/>
      <c r="BP610" s="1"/>
      <c r="BQ610" s="1"/>
      <c r="BR610" s="2"/>
      <c r="BS610" s="2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1"/>
      <c r="M611" s="1"/>
      <c r="N611" s="1"/>
      <c r="O611" s="2"/>
      <c r="P611" s="2"/>
      <c r="Q611" s="1"/>
      <c r="R611" s="1"/>
      <c r="S611" s="1"/>
      <c r="T611" s="2"/>
      <c r="U611" s="2"/>
      <c r="V611" s="1"/>
      <c r="W611" s="1"/>
      <c r="X611" s="1"/>
      <c r="Y611" s="2"/>
      <c r="Z611" s="2"/>
      <c r="AA611" s="1"/>
      <c r="AB611" s="1"/>
      <c r="AC611" s="1"/>
      <c r="AD611" s="2"/>
      <c r="AE611" s="2"/>
      <c r="AF611" s="1"/>
      <c r="AG611" s="1"/>
      <c r="AH611" s="1"/>
      <c r="AI611" s="2"/>
      <c r="AJ611" s="2"/>
      <c r="AK611" s="1"/>
      <c r="AL611" s="1"/>
      <c r="AM611" s="1"/>
      <c r="AN611" s="2"/>
      <c r="AO611" s="2"/>
      <c r="AP611" s="1"/>
      <c r="AQ611" s="1"/>
      <c r="AR611" s="1"/>
      <c r="AS611" s="2"/>
      <c r="AT611" s="2"/>
      <c r="AU611" s="1"/>
      <c r="AV611" s="1"/>
      <c r="AW611" s="1"/>
      <c r="AX611" s="2"/>
      <c r="AY611" s="2"/>
      <c r="AZ611" s="1"/>
      <c r="BA611" s="1"/>
      <c r="BB611" s="1"/>
      <c r="BC611" s="2"/>
      <c r="BD611" s="2"/>
      <c r="BE611" s="1"/>
      <c r="BF611" s="1"/>
      <c r="BG611" s="1"/>
      <c r="BH611" s="2"/>
      <c r="BI611" s="2"/>
      <c r="BJ611" s="1"/>
      <c r="BK611" s="1"/>
      <c r="BL611" s="1"/>
      <c r="BM611" s="2"/>
      <c r="BN611" s="2"/>
      <c r="BO611" s="1"/>
      <c r="BP611" s="1"/>
      <c r="BQ611" s="1"/>
      <c r="BR611" s="2"/>
      <c r="BS611" s="2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1"/>
      <c r="M612" s="1"/>
      <c r="N612" s="1"/>
      <c r="O612" s="2"/>
      <c r="P612" s="2"/>
      <c r="Q612" s="1"/>
      <c r="R612" s="1"/>
      <c r="S612" s="1"/>
      <c r="T612" s="2"/>
      <c r="U612" s="2"/>
      <c r="V612" s="1"/>
      <c r="W612" s="1"/>
      <c r="X612" s="1"/>
      <c r="Y612" s="2"/>
      <c r="Z612" s="2"/>
      <c r="AA612" s="1"/>
      <c r="AB612" s="1"/>
      <c r="AC612" s="1"/>
      <c r="AD612" s="2"/>
      <c r="AE612" s="2"/>
      <c r="AF612" s="1"/>
      <c r="AG612" s="1"/>
      <c r="AH612" s="1"/>
      <c r="AI612" s="2"/>
      <c r="AJ612" s="2"/>
      <c r="AK612" s="1"/>
      <c r="AL612" s="1"/>
      <c r="AM612" s="1"/>
      <c r="AN612" s="2"/>
      <c r="AO612" s="2"/>
      <c r="AP612" s="1"/>
      <c r="AQ612" s="1"/>
      <c r="AR612" s="1"/>
      <c r="AS612" s="2"/>
      <c r="AT612" s="2"/>
      <c r="AU612" s="1"/>
      <c r="AV612" s="1"/>
      <c r="AW612" s="1"/>
      <c r="AX612" s="2"/>
      <c r="AY612" s="2"/>
      <c r="AZ612" s="1"/>
      <c r="BA612" s="1"/>
      <c r="BB612" s="1"/>
      <c r="BC612" s="2"/>
      <c r="BD612" s="2"/>
      <c r="BE612" s="1"/>
      <c r="BF612" s="1"/>
      <c r="BG612" s="1"/>
      <c r="BH612" s="2"/>
      <c r="BI612" s="2"/>
      <c r="BJ612" s="1"/>
      <c r="BK612" s="1"/>
      <c r="BL612" s="1"/>
      <c r="BM612" s="2"/>
      <c r="BN612" s="2"/>
      <c r="BO612" s="1"/>
      <c r="BP612" s="1"/>
      <c r="BQ612" s="1"/>
      <c r="BR612" s="2"/>
      <c r="BS612" s="2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1"/>
      <c r="M613" s="1"/>
      <c r="N613" s="1"/>
      <c r="O613" s="2"/>
      <c r="P613" s="2"/>
      <c r="Q613" s="1"/>
      <c r="R613" s="1"/>
      <c r="S613" s="1"/>
      <c r="T613" s="2"/>
      <c r="U613" s="2"/>
      <c r="V613" s="1"/>
      <c r="W613" s="1"/>
      <c r="X613" s="1"/>
      <c r="Y613" s="2"/>
      <c r="Z613" s="2"/>
      <c r="AA613" s="1"/>
      <c r="AB613" s="1"/>
      <c r="AC613" s="1"/>
      <c r="AD613" s="2"/>
      <c r="AE613" s="2"/>
      <c r="AF613" s="1"/>
      <c r="AG613" s="1"/>
      <c r="AH613" s="1"/>
      <c r="AI613" s="2"/>
      <c r="AJ613" s="2"/>
      <c r="AK613" s="1"/>
      <c r="AL613" s="1"/>
      <c r="AM613" s="1"/>
      <c r="AN613" s="2"/>
      <c r="AO613" s="2"/>
      <c r="AP613" s="1"/>
      <c r="AQ613" s="1"/>
      <c r="AR613" s="1"/>
      <c r="AS613" s="2"/>
      <c r="AT613" s="2"/>
      <c r="AU613" s="1"/>
      <c r="AV613" s="1"/>
      <c r="AW613" s="1"/>
      <c r="AX613" s="2"/>
      <c r="AY613" s="2"/>
      <c r="AZ613" s="1"/>
      <c r="BA613" s="1"/>
      <c r="BB613" s="1"/>
      <c r="BC613" s="2"/>
      <c r="BD613" s="2"/>
      <c r="BE613" s="1"/>
      <c r="BF613" s="1"/>
      <c r="BG613" s="1"/>
      <c r="BH613" s="2"/>
      <c r="BI613" s="2"/>
      <c r="BJ613" s="1"/>
      <c r="BK613" s="1"/>
      <c r="BL613" s="1"/>
      <c r="BM613" s="2"/>
      <c r="BN613" s="2"/>
      <c r="BO613" s="1"/>
      <c r="BP613" s="1"/>
      <c r="BQ613" s="1"/>
      <c r="BR613" s="2"/>
      <c r="BS613" s="2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1"/>
      <c r="M614" s="1"/>
      <c r="N614" s="1"/>
      <c r="O614" s="2"/>
      <c r="P614" s="2"/>
      <c r="Q614" s="1"/>
      <c r="R614" s="1"/>
      <c r="S614" s="1"/>
      <c r="T614" s="2"/>
      <c r="U614" s="2"/>
      <c r="V614" s="1"/>
      <c r="W614" s="1"/>
      <c r="X614" s="1"/>
      <c r="Y614" s="2"/>
      <c r="Z614" s="2"/>
      <c r="AA614" s="1"/>
      <c r="AB614" s="1"/>
      <c r="AC614" s="1"/>
      <c r="AD614" s="2"/>
      <c r="AE614" s="2"/>
      <c r="AF614" s="1"/>
      <c r="AG614" s="1"/>
      <c r="AH614" s="1"/>
      <c r="AI614" s="2"/>
      <c r="AJ614" s="2"/>
      <c r="AK614" s="1"/>
      <c r="AL614" s="1"/>
      <c r="AM614" s="1"/>
      <c r="AN614" s="2"/>
      <c r="AO614" s="2"/>
      <c r="AP614" s="1"/>
      <c r="AQ614" s="1"/>
      <c r="AR614" s="1"/>
      <c r="AS614" s="2"/>
      <c r="AT614" s="2"/>
      <c r="AU614" s="1"/>
      <c r="AV614" s="1"/>
      <c r="AW614" s="1"/>
      <c r="AX614" s="2"/>
      <c r="AY614" s="2"/>
      <c r="AZ614" s="1"/>
      <c r="BA614" s="1"/>
      <c r="BB614" s="1"/>
      <c r="BC614" s="2"/>
      <c r="BD614" s="2"/>
      <c r="BE614" s="1"/>
      <c r="BF614" s="1"/>
      <c r="BG614" s="1"/>
      <c r="BH614" s="2"/>
      <c r="BI614" s="2"/>
      <c r="BJ614" s="1"/>
      <c r="BK614" s="1"/>
      <c r="BL614" s="1"/>
      <c r="BM614" s="2"/>
      <c r="BN614" s="2"/>
      <c r="BO614" s="1"/>
      <c r="BP614" s="1"/>
      <c r="BQ614" s="1"/>
      <c r="BR614" s="2"/>
      <c r="BS614" s="2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1"/>
      <c r="M615" s="1"/>
      <c r="N615" s="1"/>
      <c r="O615" s="2"/>
      <c r="P615" s="2"/>
      <c r="Q615" s="1"/>
      <c r="R615" s="1"/>
      <c r="S615" s="1"/>
      <c r="T615" s="2"/>
      <c r="U615" s="2"/>
      <c r="V615" s="1"/>
      <c r="W615" s="1"/>
      <c r="X615" s="1"/>
      <c r="Y615" s="2"/>
      <c r="Z615" s="2"/>
      <c r="AA615" s="1"/>
      <c r="AB615" s="1"/>
      <c r="AC615" s="1"/>
      <c r="AD615" s="2"/>
      <c r="AE615" s="2"/>
      <c r="AF615" s="1"/>
      <c r="AG615" s="1"/>
      <c r="AH615" s="1"/>
      <c r="AI615" s="2"/>
      <c r="AJ615" s="2"/>
      <c r="AK615" s="1"/>
      <c r="AL615" s="1"/>
      <c r="AM615" s="1"/>
      <c r="AN615" s="2"/>
      <c r="AO615" s="2"/>
      <c r="AP615" s="1"/>
      <c r="AQ615" s="1"/>
      <c r="AR615" s="1"/>
      <c r="AS615" s="2"/>
      <c r="AT615" s="2"/>
      <c r="AU615" s="1"/>
      <c r="AV615" s="1"/>
      <c r="AW615" s="1"/>
      <c r="AX615" s="2"/>
      <c r="AY615" s="2"/>
      <c r="AZ615" s="1"/>
      <c r="BA615" s="1"/>
      <c r="BB615" s="1"/>
      <c r="BC615" s="2"/>
      <c r="BD615" s="2"/>
      <c r="BE615" s="1"/>
      <c r="BF615" s="1"/>
      <c r="BG615" s="1"/>
      <c r="BH615" s="2"/>
      <c r="BI615" s="2"/>
      <c r="BJ615" s="1"/>
      <c r="BK615" s="1"/>
      <c r="BL615" s="1"/>
      <c r="BM615" s="2"/>
      <c r="BN615" s="2"/>
      <c r="BO615" s="1"/>
      <c r="BP615" s="1"/>
      <c r="BQ615" s="1"/>
      <c r="BR615" s="2"/>
      <c r="BS615" s="2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1"/>
      <c r="M616" s="1"/>
      <c r="N616" s="1"/>
      <c r="O616" s="2"/>
      <c r="P616" s="2"/>
      <c r="Q616" s="1"/>
      <c r="R616" s="1"/>
      <c r="S616" s="1"/>
      <c r="T616" s="2"/>
      <c r="U616" s="2"/>
      <c r="V616" s="1"/>
      <c r="W616" s="1"/>
      <c r="X616" s="1"/>
      <c r="Y616" s="2"/>
      <c r="Z616" s="2"/>
      <c r="AA616" s="1"/>
      <c r="AB616" s="1"/>
      <c r="AC616" s="1"/>
      <c r="AD616" s="2"/>
      <c r="AE616" s="2"/>
      <c r="AF616" s="1"/>
      <c r="AG616" s="1"/>
      <c r="AH616" s="1"/>
      <c r="AI616" s="2"/>
      <c r="AJ616" s="2"/>
      <c r="AK616" s="1"/>
      <c r="AL616" s="1"/>
      <c r="AM616" s="1"/>
      <c r="AN616" s="2"/>
      <c r="AO616" s="2"/>
      <c r="AP616" s="1"/>
      <c r="AQ616" s="1"/>
      <c r="AR616" s="1"/>
      <c r="AS616" s="2"/>
      <c r="AT616" s="2"/>
      <c r="AU616" s="1"/>
      <c r="AV616" s="1"/>
      <c r="AW616" s="1"/>
      <c r="AX616" s="2"/>
      <c r="AY616" s="2"/>
      <c r="AZ616" s="1"/>
      <c r="BA616" s="1"/>
      <c r="BB616" s="1"/>
      <c r="BC616" s="2"/>
      <c r="BD616" s="2"/>
      <c r="BE616" s="1"/>
      <c r="BF616" s="1"/>
      <c r="BG616" s="1"/>
      <c r="BH616" s="2"/>
      <c r="BI616" s="2"/>
      <c r="BJ616" s="1"/>
      <c r="BK616" s="1"/>
      <c r="BL616" s="1"/>
      <c r="BM616" s="2"/>
      <c r="BN616" s="2"/>
      <c r="BO616" s="1"/>
      <c r="BP616" s="1"/>
      <c r="BQ616" s="1"/>
      <c r="BR616" s="2"/>
      <c r="BS616" s="2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1"/>
      <c r="M617" s="1"/>
      <c r="N617" s="1"/>
      <c r="O617" s="2"/>
      <c r="P617" s="2"/>
      <c r="Q617" s="1"/>
      <c r="R617" s="1"/>
      <c r="S617" s="1"/>
      <c r="T617" s="2"/>
      <c r="U617" s="2"/>
      <c r="V617" s="1"/>
      <c r="W617" s="1"/>
      <c r="X617" s="1"/>
      <c r="Y617" s="2"/>
      <c r="Z617" s="2"/>
      <c r="AA617" s="1"/>
      <c r="AB617" s="1"/>
      <c r="AC617" s="1"/>
      <c r="AD617" s="2"/>
      <c r="AE617" s="2"/>
      <c r="AF617" s="1"/>
      <c r="AG617" s="1"/>
      <c r="AH617" s="1"/>
      <c r="AI617" s="2"/>
      <c r="AJ617" s="2"/>
      <c r="AK617" s="1"/>
      <c r="AL617" s="1"/>
      <c r="AM617" s="1"/>
      <c r="AN617" s="2"/>
      <c r="AO617" s="2"/>
      <c r="AP617" s="1"/>
      <c r="AQ617" s="1"/>
      <c r="AR617" s="1"/>
      <c r="AS617" s="2"/>
      <c r="AT617" s="2"/>
      <c r="AU617" s="1"/>
      <c r="AV617" s="1"/>
      <c r="AW617" s="1"/>
      <c r="AX617" s="2"/>
      <c r="AY617" s="2"/>
      <c r="AZ617" s="1"/>
      <c r="BA617" s="1"/>
      <c r="BB617" s="1"/>
      <c r="BC617" s="2"/>
      <c r="BD617" s="2"/>
      <c r="BE617" s="1"/>
      <c r="BF617" s="1"/>
      <c r="BG617" s="1"/>
      <c r="BH617" s="2"/>
      <c r="BI617" s="2"/>
      <c r="BJ617" s="1"/>
      <c r="BK617" s="1"/>
      <c r="BL617" s="1"/>
      <c r="BM617" s="2"/>
      <c r="BN617" s="2"/>
      <c r="BO617" s="1"/>
      <c r="BP617" s="1"/>
      <c r="BQ617" s="1"/>
      <c r="BR617" s="2"/>
      <c r="BS617" s="2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1"/>
      <c r="M618" s="1"/>
      <c r="N618" s="1"/>
      <c r="O618" s="2"/>
      <c r="P618" s="2"/>
      <c r="Q618" s="1"/>
      <c r="R618" s="1"/>
      <c r="S618" s="1"/>
      <c r="T618" s="2"/>
      <c r="U618" s="2"/>
      <c r="V618" s="1"/>
      <c r="W618" s="1"/>
      <c r="X618" s="1"/>
      <c r="Y618" s="2"/>
      <c r="Z618" s="2"/>
      <c r="AA618" s="1"/>
      <c r="AB618" s="1"/>
      <c r="AC618" s="1"/>
      <c r="AD618" s="2"/>
      <c r="AE618" s="2"/>
      <c r="AF618" s="1"/>
      <c r="AG618" s="1"/>
      <c r="AH618" s="1"/>
      <c r="AI618" s="2"/>
      <c r="AJ618" s="2"/>
      <c r="AK618" s="1"/>
      <c r="AL618" s="1"/>
      <c r="AM618" s="1"/>
      <c r="AN618" s="2"/>
      <c r="AO618" s="2"/>
      <c r="AP618" s="1"/>
      <c r="AQ618" s="1"/>
      <c r="AR618" s="1"/>
      <c r="AS618" s="2"/>
      <c r="AT618" s="2"/>
      <c r="AU618" s="1"/>
      <c r="AV618" s="1"/>
      <c r="AW618" s="1"/>
      <c r="AX618" s="2"/>
      <c r="AY618" s="2"/>
      <c r="AZ618" s="1"/>
      <c r="BA618" s="1"/>
      <c r="BB618" s="1"/>
      <c r="BC618" s="2"/>
      <c r="BD618" s="2"/>
      <c r="BE618" s="1"/>
      <c r="BF618" s="1"/>
      <c r="BG618" s="1"/>
      <c r="BH618" s="2"/>
      <c r="BI618" s="2"/>
      <c r="BJ618" s="1"/>
      <c r="BK618" s="1"/>
      <c r="BL618" s="1"/>
      <c r="BM618" s="2"/>
      <c r="BN618" s="2"/>
      <c r="BO618" s="1"/>
      <c r="BP618" s="1"/>
      <c r="BQ618" s="1"/>
      <c r="BR618" s="2"/>
      <c r="BS618" s="2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1"/>
      <c r="M619" s="1"/>
      <c r="N619" s="1"/>
      <c r="O619" s="2"/>
      <c r="P619" s="2"/>
      <c r="Q619" s="1"/>
      <c r="R619" s="1"/>
      <c r="S619" s="1"/>
      <c r="T619" s="2"/>
      <c r="U619" s="2"/>
      <c r="V619" s="1"/>
      <c r="W619" s="1"/>
      <c r="X619" s="1"/>
      <c r="Y619" s="2"/>
      <c r="Z619" s="2"/>
      <c r="AA619" s="1"/>
      <c r="AB619" s="1"/>
      <c r="AC619" s="1"/>
      <c r="AD619" s="2"/>
      <c r="AE619" s="2"/>
      <c r="AF619" s="1"/>
      <c r="AG619" s="1"/>
      <c r="AH619" s="1"/>
      <c r="AI619" s="2"/>
      <c r="AJ619" s="2"/>
      <c r="AK619" s="1"/>
      <c r="AL619" s="1"/>
      <c r="AM619" s="1"/>
      <c r="AN619" s="2"/>
      <c r="AO619" s="2"/>
      <c r="AP619" s="1"/>
      <c r="AQ619" s="1"/>
      <c r="AR619" s="1"/>
      <c r="AS619" s="2"/>
      <c r="AT619" s="2"/>
      <c r="AU619" s="1"/>
      <c r="AV619" s="1"/>
      <c r="AW619" s="1"/>
      <c r="AX619" s="2"/>
      <c r="AY619" s="2"/>
      <c r="AZ619" s="1"/>
      <c r="BA619" s="1"/>
      <c r="BB619" s="1"/>
      <c r="BC619" s="2"/>
      <c r="BD619" s="2"/>
      <c r="BE619" s="1"/>
      <c r="BF619" s="1"/>
      <c r="BG619" s="1"/>
      <c r="BH619" s="2"/>
      <c r="BI619" s="2"/>
      <c r="BJ619" s="1"/>
      <c r="BK619" s="1"/>
      <c r="BL619" s="1"/>
      <c r="BM619" s="2"/>
      <c r="BN619" s="2"/>
      <c r="BO619" s="1"/>
      <c r="BP619" s="1"/>
      <c r="BQ619" s="1"/>
      <c r="BR619" s="2"/>
      <c r="BS619" s="2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1"/>
      <c r="M620" s="1"/>
      <c r="N620" s="1"/>
      <c r="O620" s="2"/>
      <c r="P620" s="2"/>
      <c r="Q620" s="1"/>
      <c r="R620" s="1"/>
      <c r="S620" s="1"/>
      <c r="T620" s="2"/>
      <c r="U620" s="2"/>
      <c r="V620" s="1"/>
      <c r="W620" s="1"/>
      <c r="X620" s="1"/>
      <c r="Y620" s="2"/>
      <c r="Z620" s="2"/>
      <c r="AA620" s="1"/>
      <c r="AB620" s="1"/>
      <c r="AC620" s="1"/>
      <c r="AD620" s="2"/>
      <c r="AE620" s="2"/>
      <c r="AF620" s="1"/>
      <c r="AG620" s="1"/>
      <c r="AH620" s="1"/>
      <c r="AI620" s="2"/>
      <c r="AJ620" s="2"/>
      <c r="AK620" s="1"/>
      <c r="AL620" s="1"/>
      <c r="AM620" s="1"/>
      <c r="AN620" s="2"/>
      <c r="AO620" s="2"/>
      <c r="AP620" s="1"/>
      <c r="AQ620" s="1"/>
      <c r="AR620" s="1"/>
      <c r="AS620" s="2"/>
      <c r="AT620" s="2"/>
      <c r="AU620" s="1"/>
      <c r="AV620" s="1"/>
      <c r="AW620" s="1"/>
      <c r="AX620" s="2"/>
      <c r="AY620" s="2"/>
      <c r="AZ620" s="1"/>
      <c r="BA620" s="1"/>
      <c r="BB620" s="1"/>
      <c r="BC620" s="2"/>
      <c r="BD620" s="2"/>
      <c r="BE620" s="1"/>
      <c r="BF620" s="1"/>
      <c r="BG620" s="1"/>
      <c r="BH620" s="2"/>
      <c r="BI620" s="2"/>
      <c r="BJ620" s="1"/>
      <c r="BK620" s="1"/>
      <c r="BL620" s="1"/>
      <c r="BM620" s="2"/>
      <c r="BN620" s="2"/>
      <c r="BO620" s="1"/>
      <c r="BP620" s="1"/>
      <c r="BQ620" s="1"/>
      <c r="BR620" s="2"/>
      <c r="BS620" s="2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1"/>
      <c r="M621" s="1"/>
      <c r="N621" s="1"/>
      <c r="O621" s="2"/>
      <c r="P621" s="2"/>
      <c r="Q621" s="1"/>
      <c r="R621" s="1"/>
      <c r="S621" s="1"/>
      <c r="T621" s="2"/>
      <c r="U621" s="2"/>
      <c r="V621" s="1"/>
      <c r="W621" s="1"/>
      <c r="X621" s="1"/>
      <c r="Y621" s="2"/>
      <c r="Z621" s="2"/>
      <c r="AA621" s="1"/>
      <c r="AB621" s="1"/>
      <c r="AC621" s="1"/>
      <c r="AD621" s="2"/>
      <c r="AE621" s="2"/>
      <c r="AF621" s="1"/>
      <c r="AG621" s="1"/>
      <c r="AH621" s="1"/>
      <c r="AI621" s="2"/>
      <c r="AJ621" s="2"/>
      <c r="AK621" s="1"/>
      <c r="AL621" s="1"/>
      <c r="AM621" s="1"/>
      <c r="AN621" s="2"/>
      <c r="AO621" s="2"/>
      <c r="AP621" s="1"/>
      <c r="AQ621" s="1"/>
      <c r="AR621" s="1"/>
      <c r="AS621" s="2"/>
      <c r="AT621" s="2"/>
      <c r="AU621" s="1"/>
      <c r="AV621" s="1"/>
      <c r="AW621" s="1"/>
      <c r="AX621" s="2"/>
      <c r="AY621" s="2"/>
      <c r="AZ621" s="1"/>
      <c r="BA621" s="1"/>
      <c r="BB621" s="1"/>
      <c r="BC621" s="2"/>
      <c r="BD621" s="2"/>
      <c r="BE621" s="1"/>
      <c r="BF621" s="1"/>
      <c r="BG621" s="1"/>
      <c r="BH621" s="2"/>
      <c r="BI621" s="2"/>
      <c r="BJ621" s="1"/>
      <c r="BK621" s="1"/>
      <c r="BL621" s="1"/>
      <c r="BM621" s="2"/>
      <c r="BN621" s="2"/>
      <c r="BO621" s="1"/>
      <c r="BP621" s="1"/>
      <c r="BQ621" s="1"/>
      <c r="BR621" s="2"/>
      <c r="BS621" s="2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1"/>
      <c r="M622" s="1"/>
      <c r="N622" s="1"/>
      <c r="O622" s="2"/>
      <c r="P622" s="2"/>
      <c r="Q622" s="1"/>
      <c r="R622" s="1"/>
      <c r="S622" s="1"/>
      <c r="T622" s="2"/>
      <c r="U622" s="2"/>
      <c r="V622" s="1"/>
      <c r="W622" s="1"/>
      <c r="X622" s="1"/>
      <c r="Y622" s="2"/>
      <c r="Z622" s="2"/>
      <c r="AA622" s="1"/>
      <c r="AB622" s="1"/>
      <c r="AC622" s="1"/>
      <c r="AD622" s="2"/>
      <c r="AE622" s="2"/>
      <c r="AF622" s="1"/>
      <c r="AG622" s="1"/>
      <c r="AH622" s="1"/>
      <c r="AI622" s="2"/>
      <c r="AJ622" s="2"/>
      <c r="AK622" s="1"/>
      <c r="AL622" s="1"/>
      <c r="AM622" s="1"/>
      <c r="AN622" s="2"/>
      <c r="AO622" s="2"/>
      <c r="AP622" s="1"/>
      <c r="AQ622" s="1"/>
      <c r="AR622" s="1"/>
      <c r="AS622" s="2"/>
      <c r="AT622" s="2"/>
      <c r="AU622" s="1"/>
      <c r="AV622" s="1"/>
      <c r="AW622" s="1"/>
      <c r="AX622" s="2"/>
      <c r="AY622" s="2"/>
      <c r="AZ622" s="1"/>
      <c r="BA622" s="1"/>
      <c r="BB622" s="1"/>
      <c r="BC622" s="2"/>
      <c r="BD622" s="2"/>
      <c r="BE622" s="1"/>
      <c r="BF622" s="1"/>
      <c r="BG622" s="1"/>
      <c r="BH622" s="2"/>
      <c r="BI622" s="2"/>
      <c r="BJ622" s="1"/>
      <c r="BK622" s="1"/>
      <c r="BL622" s="1"/>
      <c r="BM622" s="2"/>
      <c r="BN622" s="2"/>
      <c r="BO622" s="1"/>
      <c r="BP622" s="1"/>
      <c r="BQ622" s="1"/>
      <c r="BR622" s="2"/>
      <c r="BS622" s="2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1"/>
      <c r="M623" s="1"/>
      <c r="N623" s="1"/>
      <c r="O623" s="2"/>
      <c r="P623" s="2"/>
      <c r="Q623" s="1"/>
      <c r="R623" s="1"/>
      <c r="S623" s="1"/>
      <c r="T623" s="2"/>
      <c r="U623" s="2"/>
      <c r="V623" s="1"/>
      <c r="W623" s="1"/>
      <c r="X623" s="1"/>
      <c r="Y623" s="2"/>
      <c r="Z623" s="2"/>
      <c r="AA623" s="1"/>
      <c r="AB623" s="1"/>
      <c r="AC623" s="1"/>
      <c r="AD623" s="2"/>
      <c r="AE623" s="2"/>
      <c r="AF623" s="1"/>
      <c r="AG623" s="1"/>
      <c r="AH623" s="1"/>
      <c r="AI623" s="2"/>
      <c r="AJ623" s="2"/>
      <c r="AK623" s="1"/>
      <c r="AL623" s="1"/>
      <c r="AM623" s="1"/>
      <c r="AN623" s="2"/>
      <c r="AO623" s="2"/>
      <c r="AP623" s="1"/>
      <c r="AQ623" s="1"/>
      <c r="AR623" s="1"/>
      <c r="AS623" s="2"/>
      <c r="AT623" s="2"/>
      <c r="AU623" s="1"/>
      <c r="AV623" s="1"/>
      <c r="AW623" s="1"/>
      <c r="AX623" s="2"/>
      <c r="AY623" s="2"/>
      <c r="AZ623" s="1"/>
      <c r="BA623" s="1"/>
      <c r="BB623" s="1"/>
      <c r="BC623" s="2"/>
      <c r="BD623" s="2"/>
      <c r="BE623" s="1"/>
      <c r="BF623" s="1"/>
      <c r="BG623" s="1"/>
      <c r="BH623" s="2"/>
      <c r="BI623" s="2"/>
      <c r="BJ623" s="1"/>
      <c r="BK623" s="1"/>
      <c r="BL623" s="1"/>
      <c r="BM623" s="2"/>
      <c r="BN623" s="2"/>
      <c r="BO623" s="1"/>
      <c r="BP623" s="1"/>
      <c r="BQ623" s="1"/>
      <c r="BR623" s="2"/>
      <c r="BS623" s="2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1"/>
      <c r="M624" s="1"/>
      <c r="N624" s="1"/>
      <c r="O624" s="2"/>
      <c r="P624" s="2"/>
      <c r="Q624" s="1"/>
      <c r="R624" s="1"/>
      <c r="S624" s="1"/>
      <c r="T624" s="2"/>
      <c r="U624" s="2"/>
      <c r="V624" s="1"/>
      <c r="W624" s="1"/>
      <c r="X624" s="1"/>
      <c r="Y624" s="2"/>
      <c r="Z624" s="2"/>
      <c r="AA624" s="1"/>
      <c r="AB624" s="1"/>
      <c r="AC624" s="1"/>
      <c r="AD624" s="2"/>
      <c r="AE624" s="2"/>
      <c r="AF624" s="1"/>
      <c r="AG624" s="1"/>
      <c r="AH624" s="1"/>
      <c r="AI624" s="2"/>
      <c r="AJ624" s="2"/>
      <c r="AK624" s="1"/>
      <c r="AL624" s="1"/>
      <c r="AM624" s="1"/>
      <c r="AN624" s="2"/>
      <c r="AO624" s="2"/>
      <c r="AP624" s="1"/>
      <c r="AQ624" s="1"/>
      <c r="AR624" s="1"/>
      <c r="AS624" s="2"/>
      <c r="AT624" s="2"/>
      <c r="AU624" s="1"/>
      <c r="AV624" s="1"/>
      <c r="AW624" s="1"/>
      <c r="AX624" s="2"/>
      <c r="AY624" s="2"/>
      <c r="AZ624" s="1"/>
      <c r="BA624" s="1"/>
      <c r="BB624" s="1"/>
      <c r="BC624" s="2"/>
      <c r="BD624" s="2"/>
      <c r="BE624" s="1"/>
      <c r="BF624" s="1"/>
      <c r="BG624" s="1"/>
      <c r="BH624" s="2"/>
      <c r="BI624" s="2"/>
      <c r="BJ624" s="1"/>
      <c r="BK624" s="1"/>
      <c r="BL624" s="1"/>
      <c r="BM624" s="2"/>
      <c r="BN624" s="2"/>
      <c r="BO624" s="1"/>
      <c r="BP624" s="1"/>
      <c r="BQ624" s="1"/>
      <c r="BR624" s="2"/>
      <c r="BS624" s="2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1"/>
      <c r="M625" s="1"/>
      <c r="N625" s="1"/>
      <c r="O625" s="2"/>
      <c r="P625" s="2"/>
      <c r="Q625" s="1"/>
      <c r="R625" s="1"/>
      <c r="S625" s="1"/>
      <c r="T625" s="2"/>
      <c r="U625" s="2"/>
      <c r="V625" s="1"/>
      <c r="W625" s="1"/>
      <c r="X625" s="1"/>
      <c r="Y625" s="2"/>
      <c r="Z625" s="2"/>
      <c r="AA625" s="1"/>
      <c r="AB625" s="1"/>
      <c r="AC625" s="1"/>
      <c r="AD625" s="2"/>
      <c r="AE625" s="2"/>
      <c r="AF625" s="1"/>
      <c r="AG625" s="1"/>
      <c r="AH625" s="1"/>
      <c r="AI625" s="2"/>
      <c r="AJ625" s="2"/>
      <c r="AK625" s="1"/>
      <c r="AL625" s="1"/>
      <c r="AM625" s="1"/>
      <c r="AN625" s="2"/>
      <c r="AO625" s="2"/>
      <c r="AP625" s="1"/>
      <c r="AQ625" s="1"/>
      <c r="AR625" s="1"/>
      <c r="AS625" s="2"/>
      <c r="AT625" s="2"/>
      <c r="AU625" s="1"/>
      <c r="AV625" s="1"/>
      <c r="AW625" s="1"/>
      <c r="AX625" s="2"/>
      <c r="AY625" s="2"/>
      <c r="AZ625" s="1"/>
      <c r="BA625" s="1"/>
      <c r="BB625" s="1"/>
      <c r="BC625" s="2"/>
      <c r="BD625" s="2"/>
      <c r="BE625" s="1"/>
      <c r="BF625" s="1"/>
      <c r="BG625" s="1"/>
      <c r="BH625" s="2"/>
      <c r="BI625" s="2"/>
      <c r="BJ625" s="1"/>
      <c r="BK625" s="1"/>
      <c r="BL625" s="1"/>
      <c r="BM625" s="2"/>
      <c r="BN625" s="2"/>
      <c r="BO625" s="1"/>
      <c r="BP625" s="1"/>
      <c r="BQ625" s="1"/>
      <c r="BR625" s="2"/>
      <c r="BS625" s="2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1"/>
      <c r="M626" s="1"/>
      <c r="N626" s="1"/>
      <c r="O626" s="2"/>
      <c r="P626" s="2"/>
      <c r="Q626" s="1"/>
      <c r="R626" s="1"/>
      <c r="S626" s="1"/>
      <c r="T626" s="2"/>
      <c r="U626" s="2"/>
      <c r="V626" s="1"/>
      <c r="W626" s="1"/>
      <c r="X626" s="1"/>
      <c r="Y626" s="2"/>
      <c r="Z626" s="2"/>
      <c r="AA626" s="1"/>
      <c r="AB626" s="1"/>
      <c r="AC626" s="1"/>
      <c r="AD626" s="2"/>
      <c r="AE626" s="2"/>
      <c r="AF626" s="1"/>
      <c r="AG626" s="1"/>
      <c r="AH626" s="1"/>
      <c r="AI626" s="2"/>
      <c r="AJ626" s="2"/>
      <c r="AK626" s="1"/>
      <c r="AL626" s="1"/>
      <c r="AM626" s="1"/>
      <c r="AN626" s="2"/>
      <c r="AO626" s="2"/>
      <c r="AP626" s="1"/>
      <c r="AQ626" s="1"/>
      <c r="AR626" s="1"/>
      <c r="AS626" s="2"/>
      <c r="AT626" s="2"/>
      <c r="AU626" s="1"/>
      <c r="AV626" s="1"/>
      <c r="AW626" s="1"/>
      <c r="AX626" s="2"/>
      <c r="AY626" s="2"/>
      <c r="AZ626" s="1"/>
      <c r="BA626" s="1"/>
      <c r="BB626" s="1"/>
      <c r="BC626" s="2"/>
      <c r="BD626" s="2"/>
      <c r="BE626" s="1"/>
      <c r="BF626" s="1"/>
      <c r="BG626" s="1"/>
      <c r="BH626" s="2"/>
      <c r="BI626" s="2"/>
      <c r="BJ626" s="1"/>
      <c r="BK626" s="1"/>
      <c r="BL626" s="1"/>
      <c r="BM626" s="2"/>
      <c r="BN626" s="2"/>
      <c r="BO626" s="1"/>
      <c r="BP626" s="1"/>
      <c r="BQ626" s="1"/>
      <c r="BR626" s="2"/>
      <c r="BS626" s="2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1"/>
      <c r="M627" s="1"/>
      <c r="N627" s="1"/>
      <c r="O627" s="2"/>
      <c r="P627" s="2"/>
      <c r="Q627" s="1"/>
      <c r="R627" s="1"/>
      <c r="S627" s="1"/>
      <c r="T627" s="2"/>
      <c r="U627" s="2"/>
      <c r="V627" s="1"/>
      <c r="W627" s="1"/>
      <c r="X627" s="1"/>
      <c r="Y627" s="2"/>
      <c r="Z627" s="2"/>
      <c r="AA627" s="1"/>
      <c r="AB627" s="1"/>
      <c r="AC627" s="1"/>
      <c r="AD627" s="2"/>
      <c r="AE627" s="2"/>
      <c r="AF627" s="1"/>
      <c r="AG627" s="1"/>
      <c r="AH627" s="1"/>
      <c r="AI627" s="2"/>
      <c r="AJ627" s="2"/>
      <c r="AK627" s="1"/>
      <c r="AL627" s="1"/>
      <c r="AM627" s="1"/>
      <c r="AN627" s="2"/>
      <c r="AO627" s="2"/>
      <c r="AP627" s="1"/>
      <c r="AQ627" s="1"/>
      <c r="AR627" s="1"/>
      <c r="AS627" s="2"/>
      <c r="AT627" s="2"/>
      <c r="AU627" s="1"/>
      <c r="AV627" s="1"/>
      <c r="AW627" s="1"/>
      <c r="AX627" s="2"/>
      <c r="AY627" s="2"/>
      <c r="AZ627" s="1"/>
      <c r="BA627" s="1"/>
      <c r="BB627" s="1"/>
      <c r="BC627" s="2"/>
      <c r="BD627" s="2"/>
      <c r="BE627" s="1"/>
      <c r="BF627" s="1"/>
      <c r="BG627" s="1"/>
      <c r="BH627" s="2"/>
      <c r="BI627" s="2"/>
      <c r="BJ627" s="1"/>
      <c r="BK627" s="1"/>
      <c r="BL627" s="1"/>
      <c r="BM627" s="2"/>
      <c r="BN627" s="2"/>
      <c r="BO627" s="1"/>
      <c r="BP627" s="1"/>
      <c r="BQ627" s="1"/>
      <c r="BR627" s="2"/>
      <c r="BS627" s="2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1"/>
      <c r="M628" s="1"/>
      <c r="N628" s="1"/>
      <c r="O628" s="2"/>
      <c r="P628" s="2"/>
      <c r="Q628" s="1"/>
      <c r="R628" s="1"/>
      <c r="S628" s="1"/>
      <c r="T628" s="2"/>
      <c r="U628" s="2"/>
      <c r="V628" s="1"/>
      <c r="W628" s="1"/>
      <c r="X628" s="1"/>
      <c r="Y628" s="2"/>
      <c r="Z628" s="2"/>
      <c r="AA628" s="1"/>
      <c r="AB628" s="1"/>
      <c r="AC628" s="1"/>
      <c r="AD628" s="2"/>
      <c r="AE628" s="2"/>
      <c r="AF628" s="1"/>
      <c r="AG628" s="1"/>
      <c r="AH628" s="1"/>
      <c r="AI628" s="2"/>
      <c r="AJ628" s="2"/>
      <c r="AK628" s="1"/>
      <c r="AL628" s="1"/>
      <c r="AM628" s="1"/>
      <c r="AN628" s="2"/>
      <c r="AO628" s="2"/>
      <c r="AP628" s="1"/>
      <c r="AQ628" s="1"/>
      <c r="AR628" s="1"/>
      <c r="AS628" s="2"/>
      <c r="AT628" s="2"/>
      <c r="AU628" s="1"/>
      <c r="AV628" s="1"/>
      <c r="AW628" s="1"/>
      <c r="AX628" s="2"/>
      <c r="AY628" s="2"/>
      <c r="AZ628" s="1"/>
      <c r="BA628" s="1"/>
      <c r="BB628" s="1"/>
      <c r="BC628" s="2"/>
      <c r="BD628" s="2"/>
      <c r="BE628" s="1"/>
      <c r="BF628" s="1"/>
      <c r="BG628" s="1"/>
      <c r="BH628" s="2"/>
      <c r="BI628" s="2"/>
      <c r="BJ628" s="1"/>
      <c r="BK628" s="1"/>
      <c r="BL628" s="1"/>
      <c r="BM628" s="2"/>
      <c r="BN628" s="2"/>
      <c r="BO628" s="1"/>
      <c r="BP628" s="1"/>
      <c r="BQ628" s="1"/>
      <c r="BR628" s="2"/>
      <c r="BS628" s="2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1"/>
      <c r="M629" s="1"/>
      <c r="N629" s="1"/>
      <c r="O629" s="2"/>
      <c r="P629" s="2"/>
      <c r="Q629" s="1"/>
      <c r="R629" s="1"/>
      <c r="S629" s="1"/>
      <c r="T629" s="2"/>
      <c r="U629" s="2"/>
      <c r="V629" s="1"/>
      <c r="W629" s="1"/>
      <c r="X629" s="1"/>
      <c r="Y629" s="2"/>
      <c r="Z629" s="2"/>
      <c r="AA629" s="1"/>
      <c r="AB629" s="1"/>
      <c r="AC629" s="1"/>
      <c r="AD629" s="2"/>
      <c r="AE629" s="2"/>
      <c r="AF629" s="1"/>
      <c r="AG629" s="1"/>
      <c r="AH629" s="1"/>
      <c r="AI629" s="2"/>
      <c r="AJ629" s="2"/>
      <c r="AK629" s="1"/>
      <c r="AL629" s="1"/>
      <c r="AM629" s="1"/>
      <c r="AN629" s="2"/>
      <c r="AO629" s="2"/>
      <c r="AP629" s="1"/>
      <c r="AQ629" s="1"/>
      <c r="AR629" s="1"/>
      <c r="AS629" s="2"/>
      <c r="AT629" s="2"/>
      <c r="AU629" s="1"/>
      <c r="AV629" s="1"/>
      <c r="AW629" s="1"/>
      <c r="AX629" s="2"/>
      <c r="AY629" s="2"/>
      <c r="AZ629" s="1"/>
      <c r="BA629" s="1"/>
      <c r="BB629" s="1"/>
      <c r="BC629" s="2"/>
      <c r="BD629" s="2"/>
      <c r="BE629" s="1"/>
      <c r="BF629" s="1"/>
      <c r="BG629" s="1"/>
      <c r="BH629" s="2"/>
      <c r="BI629" s="2"/>
      <c r="BJ629" s="1"/>
      <c r="BK629" s="1"/>
      <c r="BL629" s="1"/>
      <c r="BM629" s="2"/>
      <c r="BN629" s="2"/>
      <c r="BO629" s="1"/>
      <c r="BP629" s="1"/>
      <c r="BQ629" s="1"/>
      <c r="BR629" s="2"/>
      <c r="BS629" s="2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1"/>
      <c r="M630" s="1"/>
      <c r="N630" s="1"/>
      <c r="O630" s="2"/>
      <c r="P630" s="2"/>
      <c r="Q630" s="1"/>
      <c r="R630" s="1"/>
      <c r="S630" s="1"/>
      <c r="T630" s="2"/>
      <c r="U630" s="2"/>
      <c r="V630" s="1"/>
      <c r="W630" s="1"/>
      <c r="X630" s="1"/>
      <c r="Y630" s="2"/>
      <c r="Z630" s="2"/>
      <c r="AA630" s="1"/>
      <c r="AB630" s="1"/>
      <c r="AC630" s="1"/>
      <c r="AD630" s="2"/>
      <c r="AE630" s="2"/>
      <c r="AF630" s="1"/>
      <c r="AG630" s="1"/>
      <c r="AH630" s="1"/>
      <c r="AI630" s="2"/>
      <c r="AJ630" s="2"/>
      <c r="AK630" s="1"/>
      <c r="AL630" s="1"/>
      <c r="AM630" s="1"/>
      <c r="AN630" s="2"/>
      <c r="AO630" s="2"/>
      <c r="AP630" s="1"/>
      <c r="AQ630" s="1"/>
      <c r="AR630" s="1"/>
      <c r="AS630" s="2"/>
      <c r="AT630" s="2"/>
      <c r="AU630" s="1"/>
      <c r="AV630" s="1"/>
      <c r="AW630" s="1"/>
      <c r="AX630" s="2"/>
      <c r="AY630" s="2"/>
      <c r="AZ630" s="1"/>
      <c r="BA630" s="1"/>
      <c r="BB630" s="1"/>
      <c r="BC630" s="2"/>
      <c r="BD630" s="2"/>
      <c r="BE630" s="1"/>
      <c r="BF630" s="1"/>
      <c r="BG630" s="1"/>
      <c r="BH630" s="2"/>
      <c r="BI630" s="2"/>
      <c r="BJ630" s="1"/>
      <c r="BK630" s="1"/>
      <c r="BL630" s="1"/>
      <c r="BM630" s="2"/>
      <c r="BN630" s="2"/>
      <c r="BO630" s="1"/>
      <c r="BP630" s="1"/>
      <c r="BQ630" s="1"/>
      <c r="BR630" s="2"/>
      <c r="BS630" s="2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1"/>
      <c r="M631" s="1"/>
      <c r="N631" s="1"/>
      <c r="O631" s="2"/>
      <c r="P631" s="2"/>
      <c r="Q631" s="1"/>
      <c r="R631" s="1"/>
      <c r="S631" s="1"/>
      <c r="T631" s="2"/>
      <c r="U631" s="2"/>
      <c r="V631" s="1"/>
      <c r="W631" s="1"/>
      <c r="X631" s="1"/>
      <c r="Y631" s="2"/>
      <c r="Z631" s="2"/>
      <c r="AA631" s="1"/>
      <c r="AB631" s="1"/>
      <c r="AC631" s="1"/>
      <c r="AD631" s="2"/>
      <c r="AE631" s="2"/>
      <c r="AF631" s="1"/>
      <c r="AG631" s="1"/>
      <c r="AH631" s="1"/>
      <c r="AI631" s="2"/>
      <c r="AJ631" s="2"/>
      <c r="AK631" s="1"/>
      <c r="AL631" s="1"/>
      <c r="AM631" s="1"/>
      <c r="AN631" s="2"/>
      <c r="AO631" s="2"/>
      <c r="AP631" s="1"/>
      <c r="AQ631" s="1"/>
      <c r="AR631" s="1"/>
      <c r="AS631" s="2"/>
      <c r="AT631" s="2"/>
      <c r="AU631" s="1"/>
      <c r="AV631" s="1"/>
      <c r="AW631" s="1"/>
      <c r="AX631" s="2"/>
      <c r="AY631" s="2"/>
      <c r="AZ631" s="1"/>
      <c r="BA631" s="1"/>
      <c r="BB631" s="1"/>
      <c r="BC631" s="2"/>
      <c r="BD631" s="2"/>
      <c r="BE631" s="1"/>
      <c r="BF631" s="1"/>
      <c r="BG631" s="1"/>
      <c r="BH631" s="2"/>
      <c r="BI631" s="2"/>
      <c r="BJ631" s="1"/>
      <c r="BK631" s="1"/>
      <c r="BL631" s="1"/>
      <c r="BM631" s="2"/>
      <c r="BN631" s="2"/>
      <c r="BO631" s="1"/>
      <c r="BP631" s="1"/>
      <c r="BQ631" s="1"/>
      <c r="BR631" s="2"/>
      <c r="BS631" s="2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1"/>
      <c r="M632" s="1"/>
      <c r="N632" s="1"/>
      <c r="O632" s="2"/>
      <c r="P632" s="2"/>
      <c r="Q632" s="1"/>
      <c r="R632" s="1"/>
      <c r="S632" s="1"/>
      <c r="T632" s="2"/>
      <c r="U632" s="2"/>
      <c r="V632" s="1"/>
      <c r="W632" s="1"/>
      <c r="X632" s="1"/>
      <c r="Y632" s="2"/>
      <c r="Z632" s="2"/>
      <c r="AA632" s="1"/>
      <c r="AB632" s="1"/>
      <c r="AC632" s="1"/>
      <c r="AD632" s="2"/>
      <c r="AE632" s="2"/>
      <c r="AF632" s="1"/>
      <c r="AG632" s="1"/>
      <c r="AH632" s="1"/>
      <c r="AI632" s="2"/>
      <c r="AJ632" s="2"/>
      <c r="AK632" s="1"/>
      <c r="AL632" s="1"/>
      <c r="AM632" s="1"/>
      <c r="AN632" s="2"/>
      <c r="AO632" s="2"/>
      <c r="AP632" s="1"/>
      <c r="AQ632" s="1"/>
      <c r="AR632" s="1"/>
      <c r="AS632" s="2"/>
      <c r="AT632" s="2"/>
      <c r="AU632" s="1"/>
      <c r="AV632" s="1"/>
      <c r="AW632" s="1"/>
      <c r="AX632" s="2"/>
      <c r="AY632" s="2"/>
      <c r="AZ632" s="1"/>
      <c r="BA632" s="1"/>
      <c r="BB632" s="1"/>
      <c r="BC632" s="2"/>
      <c r="BD632" s="2"/>
      <c r="BE632" s="1"/>
      <c r="BF632" s="1"/>
      <c r="BG632" s="1"/>
      <c r="BH632" s="2"/>
      <c r="BI632" s="2"/>
      <c r="BJ632" s="1"/>
      <c r="BK632" s="1"/>
      <c r="BL632" s="1"/>
      <c r="BM632" s="2"/>
      <c r="BN632" s="2"/>
      <c r="BO632" s="1"/>
      <c r="BP632" s="1"/>
      <c r="BQ632" s="1"/>
      <c r="BR632" s="2"/>
      <c r="BS632" s="2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1"/>
      <c r="M633" s="1"/>
      <c r="N633" s="1"/>
      <c r="O633" s="2"/>
      <c r="P633" s="2"/>
      <c r="Q633" s="1"/>
      <c r="R633" s="1"/>
      <c r="S633" s="1"/>
      <c r="T633" s="2"/>
      <c r="U633" s="2"/>
      <c r="V633" s="1"/>
      <c r="W633" s="1"/>
      <c r="X633" s="1"/>
      <c r="Y633" s="2"/>
      <c r="Z633" s="2"/>
      <c r="AA633" s="1"/>
      <c r="AB633" s="1"/>
      <c r="AC633" s="1"/>
      <c r="AD633" s="2"/>
      <c r="AE633" s="2"/>
      <c r="AF633" s="1"/>
      <c r="AG633" s="1"/>
      <c r="AH633" s="1"/>
      <c r="AI633" s="2"/>
      <c r="AJ633" s="2"/>
      <c r="AK633" s="1"/>
      <c r="AL633" s="1"/>
      <c r="AM633" s="1"/>
      <c r="AN633" s="2"/>
      <c r="AO633" s="2"/>
      <c r="AP633" s="1"/>
      <c r="AQ633" s="1"/>
      <c r="AR633" s="1"/>
      <c r="AS633" s="2"/>
      <c r="AT633" s="2"/>
      <c r="AU633" s="1"/>
      <c r="AV633" s="1"/>
      <c r="AW633" s="1"/>
      <c r="AX633" s="2"/>
      <c r="AY633" s="2"/>
      <c r="AZ633" s="1"/>
      <c r="BA633" s="1"/>
      <c r="BB633" s="1"/>
      <c r="BC633" s="2"/>
      <c r="BD633" s="2"/>
      <c r="BE633" s="1"/>
      <c r="BF633" s="1"/>
      <c r="BG633" s="1"/>
      <c r="BH633" s="2"/>
      <c r="BI633" s="2"/>
      <c r="BJ633" s="1"/>
      <c r="BK633" s="1"/>
      <c r="BL633" s="1"/>
      <c r="BM633" s="2"/>
      <c r="BN633" s="2"/>
      <c r="BO633" s="1"/>
      <c r="BP633" s="1"/>
      <c r="BQ633" s="1"/>
      <c r="BR633" s="2"/>
      <c r="BS633" s="2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1"/>
      <c r="M634" s="1"/>
      <c r="N634" s="1"/>
      <c r="O634" s="2"/>
      <c r="P634" s="2"/>
      <c r="Q634" s="1"/>
      <c r="R634" s="1"/>
      <c r="S634" s="1"/>
      <c r="T634" s="2"/>
      <c r="U634" s="2"/>
      <c r="V634" s="1"/>
      <c r="W634" s="1"/>
      <c r="X634" s="1"/>
      <c r="Y634" s="2"/>
      <c r="Z634" s="2"/>
      <c r="AA634" s="1"/>
      <c r="AB634" s="1"/>
      <c r="AC634" s="1"/>
      <c r="AD634" s="2"/>
      <c r="AE634" s="2"/>
      <c r="AF634" s="1"/>
      <c r="AG634" s="1"/>
      <c r="AH634" s="1"/>
      <c r="AI634" s="2"/>
      <c r="AJ634" s="2"/>
      <c r="AK634" s="1"/>
      <c r="AL634" s="1"/>
      <c r="AM634" s="1"/>
      <c r="AN634" s="2"/>
      <c r="AO634" s="2"/>
      <c r="AP634" s="1"/>
      <c r="AQ634" s="1"/>
      <c r="AR634" s="1"/>
      <c r="AS634" s="2"/>
      <c r="AT634" s="2"/>
      <c r="AU634" s="1"/>
      <c r="AV634" s="1"/>
      <c r="AW634" s="1"/>
      <c r="AX634" s="2"/>
      <c r="AY634" s="2"/>
      <c r="AZ634" s="1"/>
      <c r="BA634" s="1"/>
      <c r="BB634" s="1"/>
      <c r="BC634" s="2"/>
      <c r="BD634" s="2"/>
      <c r="BE634" s="1"/>
      <c r="BF634" s="1"/>
      <c r="BG634" s="1"/>
      <c r="BH634" s="2"/>
      <c r="BI634" s="2"/>
      <c r="BJ634" s="1"/>
      <c r="BK634" s="1"/>
      <c r="BL634" s="1"/>
      <c r="BM634" s="2"/>
      <c r="BN634" s="2"/>
      <c r="BO634" s="1"/>
      <c r="BP634" s="1"/>
      <c r="BQ634" s="1"/>
      <c r="BR634" s="2"/>
      <c r="BS634" s="2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1"/>
      <c r="M635" s="1"/>
      <c r="N635" s="1"/>
      <c r="O635" s="2"/>
      <c r="P635" s="2"/>
      <c r="Q635" s="1"/>
      <c r="R635" s="1"/>
      <c r="S635" s="1"/>
      <c r="T635" s="2"/>
      <c r="U635" s="2"/>
      <c r="V635" s="1"/>
      <c r="W635" s="1"/>
      <c r="X635" s="1"/>
      <c r="Y635" s="2"/>
      <c r="Z635" s="2"/>
      <c r="AA635" s="1"/>
      <c r="AB635" s="1"/>
      <c r="AC635" s="1"/>
      <c r="AD635" s="2"/>
      <c r="AE635" s="2"/>
      <c r="AF635" s="1"/>
      <c r="AG635" s="1"/>
      <c r="AH635" s="1"/>
      <c r="AI635" s="2"/>
      <c r="AJ635" s="2"/>
      <c r="AK635" s="1"/>
      <c r="AL635" s="1"/>
      <c r="AM635" s="1"/>
      <c r="AN635" s="2"/>
      <c r="AO635" s="2"/>
      <c r="AP635" s="1"/>
      <c r="AQ635" s="1"/>
      <c r="AR635" s="1"/>
      <c r="AS635" s="2"/>
      <c r="AT635" s="2"/>
      <c r="AU635" s="1"/>
      <c r="AV635" s="1"/>
      <c r="AW635" s="1"/>
      <c r="AX635" s="2"/>
      <c r="AY635" s="2"/>
      <c r="AZ635" s="1"/>
      <c r="BA635" s="1"/>
      <c r="BB635" s="1"/>
      <c r="BC635" s="2"/>
      <c r="BD635" s="2"/>
      <c r="BE635" s="1"/>
      <c r="BF635" s="1"/>
      <c r="BG635" s="1"/>
      <c r="BH635" s="2"/>
      <c r="BI635" s="2"/>
      <c r="BJ635" s="1"/>
      <c r="BK635" s="1"/>
      <c r="BL635" s="1"/>
      <c r="BM635" s="2"/>
      <c r="BN635" s="2"/>
      <c r="BO635" s="1"/>
      <c r="BP635" s="1"/>
      <c r="BQ635" s="1"/>
      <c r="BR635" s="2"/>
      <c r="BS635" s="2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1"/>
      <c r="M636" s="1"/>
      <c r="N636" s="1"/>
      <c r="O636" s="2"/>
      <c r="P636" s="2"/>
      <c r="Q636" s="1"/>
      <c r="R636" s="1"/>
      <c r="S636" s="1"/>
      <c r="T636" s="2"/>
      <c r="U636" s="2"/>
      <c r="V636" s="1"/>
      <c r="W636" s="1"/>
      <c r="X636" s="1"/>
      <c r="Y636" s="2"/>
      <c r="Z636" s="2"/>
      <c r="AA636" s="1"/>
      <c r="AB636" s="1"/>
      <c r="AC636" s="1"/>
      <c r="AD636" s="2"/>
      <c r="AE636" s="2"/>
      <c r="AF636" s="1"/>
      <c r="AG636" s="1"/>
      <c r="AH636" s="1"/>
      <c r="AI636" s="2"/>
      <c r="AJ636" s="2"/>
      <c r="AK636" s="1"/>
      <c r="AL636" s="1"/>
      <c r="AM636" s="1"/>
      <c r="AN636" s="2"/>
      <c r="AO636" s="2"/>
      <c r="AP636" s="1"/>
      <c r="AQ636" s="1"/>
      <c r="AR636" s="1"/>
      <c r="AS636" s="2"/>
      <c r="AT636" s="2"/>
      <c r="AU636" s="1"/>
      <c r="AV636" s="1"/>
      <c r="AW636" s="1"/>
      <c r="AX636" s="2"/>
      <c r="AY636" s="2"/>
      <c r="AZ636" s="1"/>
      <c r="BA636" s="1"/>
      <c r="BB636" s="1"/>
      <c r="BC636" s="2"/>
      <c r="BD636" s="2"/>
      <c r="BE636" s="1"/>
      <c r="BF636" s="1"/>
      <c r="BG636" s="1"/>
      <c r="BH636" s="2"/>
      <c r="BI636" s="2"/>
      <c r="BJ636" s="1"/>
      <c r="BK636" s="1"/>
      <c r="BL636" s="1"/>
      <c r="BM636" s="2"/>
      <c r="BN636" s="2"/>
      <c r="BO636" s="1"/>
      <c r="BP636" s="1"/>
      <c r="BQ636" s="1"/>
      <c r="BR636" s="2"/>
      <c r="BS636" s="2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1"/>
      <c r="M637" s="1"/>
      <c r="N637" s="1"/>
      <c r="O637" s="2"/>
      <c r="P637" s="2"/>
      <c r="Q637" s="1"/>
      <c r="R637" s="1"/>
      <c r="S637" s="1"/>
      <c r="T637" s="2"/>
      <c r="U637" s="2"/>
      <c r="V637" s="1"/>
      <c r="W637" s="1"/>
      <c r="X637" s="1"/>
      <c r="Y637" s="2"/>
      <c r="Z637" s="2"/>
      <c r="AA637" s="1"/>
      <c r="AB637" s="1"/>
      <c r="AC637" s="1"/>
      <c r="AD637" s="2"/>
      <c r="AE637" s="2"/>
      <c r="AF637" s="1"/>
      <c r="AG637" s="1"/>
      <c r="AH637" s="1"/>
      <c r="AI637" s="2"/>
      <c r="AJ637" s="2"/>
      <c r="AK637" s="1"/>
      <c r="AL637" s="1"/>
      <c r="AM637" s="1"/>
      <c r="AN637" s="2"/>
      <c r="AO637" s="2"/>
      <c r="AP637" s="1"/>
      <c r="AQ637" s="1"/>
      <c r="AR637" s="1"/>
      <c r="AS637" s="2"/>
      <c r="AT637" s="2"/>
      <c r="AU637" s="1"/>
      <c r="AV637" s="1"/>
      <c r="AW637" s="1"/>
      <c r="AX637" s="2"/>
      <c r="AY637" s="2"/>
      <c r="AZ637" s="1"/>
      <c r="BA637" s="1"/>
      <c r="BB637" s="1"/>
      <c r="BC637" s="2"/>
      <c r="BD637" s="2"/>
      <c r="BE637" s="1"/>
      <c r="BF637" s="1"/>
      <c r="BG637" s="1"/>
      <c r="BH637" s="2"/>
      <c r="BI637" s="2"/>
      <c r="BJ637" s="1"/>
      <c r="BK637" s="1"/>
      <c r="BL637" s="1"/>
      <c r="BM637" s="2"/>
      <c r="BN637" s="2"/>
      <c r="BO637" s="1"/>
      <c r="BP637" s="1"/>
      <c r="BQ637" s="1"/>
      <c r="BR637" s="2"/>
      <c r="BS637" s="2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1"/>
      <c r="M638" s="1"/>
      <c r="N638" s="1"/>
      <c r="O638" s="2"/>
      <c r="P638" s="2"/>
      <c r="Q638" s="1"/>
      <c r="R638" s="1"/>
      <c r="S638" s="1"/>
      <c r="T638" s="2"/>
      <c r="U638" s="2"/>
      <c r="V638" s="1"/>
      <c r="W638" s="1"/>
      <c r="X638" s="1"/>
      <c r="Y638" s="2"/>
      <c r="Z638" s="2"/>
      <c r="AA638" s="1"/>
      <c r="AB638" s="1"/>
      <c r="AC638" s="1"/>
      <c r="AD638" s="2"/>
      <c r="AE638" s="2"/>
      <c r="AF638" s="1"/>
      <c r="AG638" s="1"/>
      <c r="AH638" s="1"/>
      <c r="AI638" s="2"/>
      <c r="AJ638" s="2"/>
      <c r="AK638" s="1"/>
      <c r="AL638" s="1"/>
      <c r="AM638" s="1"/>
      <c r="AN638" s="2"/>
      <c r="AO638" s="2"/>
      <c r="AP638" s="1"/>
      <c r="AQ638" s="1"/>
      <c r="AR638" s="1"/>
      <c r="AS638" s="2"/>
      <c r="AT638" s="2"/>
      <c r="AU638" s="1"/>
      <c r="AV638" s="1"/>
      <c r="AW638" s="1"/>
      <c r="AX638" s="2"/>
      <c r="AY638" s="2"/>
      <c r="AZ638" s="1"/>
      <c r="BA638" s="1"/>
      <c r="BB638" s="1"/>
      <c r="BC638" s="2"/>
      <c r="BD638" s="2"/>
      <c r="BE638" s="1"/>
      <c r="BF638" s="1"/>
      <c r="BG638" s="1"/>
      <c r="BH638" s="2"/>
      <c r="BI638" s="2"/>
      <c r="BJ638" s="1"/>
      <c r="BK638" s="1"/>
      <c r="BL638" s="1"/>
      <c r="BM638" s="2"/>
      <c r="BN638" s="2"/>
      <c r="BO638" s="1"/>
      <c r="BP638" s="1"/>
      <c r="BQ638" s="1"/>
      <c r="BR638" s="2"/>
      <c r="BS638" s="2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1"/>
      <c r="M639" s="1"/>
      <c r="N639" s="1"/>
      <c r="O639" s="2"/>
      <c r="P639" s="2"/>
      <c r="Q639" s="1"/>
      <c r="R639" s="1"/>
      <c r="S639" s="1"/>
      <c r="T639" s="2"/>
      <c r="U639" s="2"/>
      <c r="V639" s="1"/>
      <c r="W639" s="1"/>
      <c r="X639" s="1"/>
      <c r="Y639" s="2"/>
      <c r="Z639" s="2"/>
      <c r="AA639" s="1"/>
      <c r="AB639" s="1"/>
      <c r="AC639" s="1"/>
      <c r="AD639" s="2"/>
      <c r="AE639" s="2"/>
      <c r="AF639" s="1"/>
      <c r="AG639" s="1"/>
      <c r="AH639" s="1"/>
      <c r="AI639" s="2"/>
      <c r="AJ639" s="2"/>
      <c r="AK639" s="1"/>
      <c r="AL639" s="1"/>
      <c r="AM639" s="1"/>
      <c r="AN639" s="2"/>
      <c r="AO639" s="2"/>
      <c r="AP639" s="1"/>
      <c r="AQ639" s="1"/>
      <c r="AR639" s="1"/>
      <c r="AS639" s="2"/>
      <c r="AT639" s="2"/>
      <c r="AU639" s="1"/>
      <c r="AV639" s="1"/>
      <c r="AW639" s="1"/>
      <c r="AX639" s="2"/>
      <c r="AY639" s="2"/>
      <c r="AZ639" s="1"/>
      <c r="BA639" s="1"/>
      <c r="BB639" s="1"/>
      <c r="BC639" s="2"/>
      <c r="BD639" s="2"/>
      <c r="BE639" s="1"/>
      <c r="BF639" s="1"/>
      <c r="BG639" s="1"/>
      <c r="BH639" s="2"/>
      <c r="BI639" s="2"/>
      <c r="BJ639" s="1"/>
      <c r="BK639" s="1"/>
      <c r="BL639" s="1"/>
      <c r="BM639" s="2"/>
      <c r="BN639" s="2"/>
      <c r="BO639" s="1"/>
      <c r="BP639" s="1"/>
      <c r="BQ639" s="1"/>
      <c r="BR639" s="2"/>
      <c r="BS639" s="2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1"/>
      <c r="M640" s="1"/>
      <c r="N640" s="1"/>
      <c r="O640" s="2"/>
      <c r="P640" s="2"/>
      <c r="Q640" s="1"/>
      <c r="R640" s="1"/>
      <c r="S640" s="1"/>
      <c r="T640" s="2"/>
      <c r="U640" s="2"/>
      <c r="V640" s="1"/>
      <c r="W640" s="1"/>
      <c r="X640" s="1"/>
      <c r="Y640" s="2"/>
      <c r="Z640" s="2"/>
      <c r="AA640" s="1"/>
      <c r="AB640" s="1"/>
      <c r="AC640" s="1"/>
      <c r="AD640" s="2"/>
      <c r="AE640" s="2"/>
      <c r="AF640" s="1"/>
      <c r="AG640" s="1"/>
      <c r="AH640" s="1"/>
      <c r="AI640" s="2"/>
      <c r="AJ640" s="2"/>
      <c r="AK640" s="1"/>
      <c r="AL640" s="1"/>
      <c r="AM640" s="1"/>
      <c r="AN640" s="2"/>
      <c r="AO640" s="2"/>
      <c r="AP640" s="1"/>
      <c r="AQ640" s="1"/>
      <c r="AR640" s="1"/>
      <c r="AS640" s="2"/>
      <c r="AT640" s="2"/>
      <c r="AU640" s="1"/>
      <c r="AV640" s="1"/>
      <c r="AW640" s="1"/>
      <c r="AX640" s="2"/>
      <c r="AY640" s="2"/>
      <c r="AZ640" s="1"/>
      <c r="BA640" s="1"/>
      <c r="BB640" s="1"/>
      <c r="BC640" s="2"/>
      <c r="BD640" s="2"/>
      <c r="BE640" s="1"/>
      <c r="BF640" s="1"/>
      <c r="BG640" s="1"/>
      <c r="BH640" s="2"/>
      <c r="BI640" s="2"/>
      <c r="BJ640" s="1"/>
      <c r="BK640" s="1"/>
      <c r="BL640" s="1"/>
      <c r="BM640" s="2"/>
      <c r="BN640" s="2"/>
      <c r="BO640" s="1"/>
      <c r="BP640" s="1"/>
      <c r="BQ640" s="1"/>
      <c r="BR640" s="2"/>
      <c r="BS640" s="2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1"/>
      <c r="M641" s="1"/>
      <c r="N641" s="1"/>
      <c r="O641" s="2"/>
      <c r="P641" s="2"/>
      <c r="Q641" s="1"/>
      <c r="R641" s="1"/>
      <c r="S641" s="1"/>
      <c r="T641" s="2"/>
      <c r="U641" s="2"/>
      <c r="V641" s="1"/>
      <c r="W641" s="1"/>
      <c r="X641" s="1"/>
      <c r="Y641" s="2"/>
      <c r="Z641" s="2"/>
      <c r="AA641" s="1"/>
      <c r="AB641" s="1"/>
      <c r="AC641" s="1"/>
      <c r="AD641" s="2"/>
      <c r="AE641" s="2"/>
      <c r="AF641" s="1"/>
      <c r="AG641" s="1"/>
      <c r="AH641" s="1"/>
      <c r="AI641" s="2"/>
      <c r="AJ641" s="2"/>
      <c r="AK641" s="1"/>
      <c r="AL641" s="1"/>
      <c r="AM641" s="1"/>
      <c r="AN641" s="2"/>
      <c r="AO641" s="2"/>
      <c r="AP641" s="1"/>
      <c r="AQ641" s="1"/>
      <c r="AR641" s="1"/>
      <c r="AS641" s="2"/>
      <c r="AT641" s="2"/>
      <c r="AU641" s="1"/>
      <c r="AV641" s="1"/>
      <c r="AW641" s="1"/>
      <c r="AX641" s="2"/>
      <c r="AY641" s="2"/>
      <c r="AZ641" s="1"/>
      <c r="BA641" s="1"/>
      <c r="BB641" s="1"/>
      <c r="BC641" s="2"/>
      <c r="BD641" s="2"/>
      <c r="BE641" s="1"/>
      <c r="BF641" s="1"/>
      <c r="BG641" s="1"/>
      <c r="BH641" s="2"/>
      <c r="BI641" s="2"/>
      <c r="BJ641" s="1"/>
      <c r="BK641" s="1"/>
      <c r="BL641" s="1"/>
      <c r="BM641" s="2"/>
      <c r="BN641" s="2"/>
      <c r="BO641" s="1"/>
      <c r="BP641" s="1"/>
      <c r="BQ641" s="1"/>
      <c r="BR641" s="2"/>
      <c r="BS641" s="2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1"/>
      <c r="M642" s="1"/>
      <c r="N642" s="1"/>
      <c r="O642" s="2"/>
      <c r="P642" s="2"/>
      <c r="Q642" s="1"/>
      <c r="R642" s="1"/>
      <c r="S642" s="1"/>
      <c r="T642" s="2"/>
      <c r="U642" s="2"/>
      <c r="V642" s="1"/>
      <c r="W642" s="1"/>
      <c r="X642" s="1"/>
      <c r="Y642" s="2"/>
      <c r="Z642" s="2"/>
      <c r="AA642" s="1"/>
      <c r="AB642" s="1"/>
      <c r="AC642" s="1"/>
      <c r="AD642" s="2"/>
      <c r="AE642" s="2"/>
      <c r="AF642" s="1"/>
      <c r="AG642" s="1"/>
      <c r="AH642" s="1"/>
      <c r="AI642" s="2"/>
      <c r="AJ642" s="2"/>
      <c r="AK642" s="1"/>
      <c r="AL642" s="1"/>
      <c r="AM642" s="1"/>
      <c r="AN642" s="2"/>
      <c r="AO642" s="2"/>
      <c r="AP642" s="1"/>
      <c r="AQ642" s="1"/>
      <c r="AR642" s="1"/>
      <c r="AS642" s="2"/>
      <c r="AT642" s="2"/>
      <c r="AU642" s="1"/>
      <c r="AV642" s="1"/>
      <c r="AW642" s="1"/>
      <c r="AX642" s="2"/>
      <c r="AY642" s="2"/>
      <c r="AZ642" s="1"/>
      <c r="BA642" s="1"/>
      <c r="BB642" s="1"/>
      <c r="BC642" s="2"/>
      <c r="BD642" s="2"/>
      <c r="BE642" s="1"/>
      <c r="BF642" s="1"/>
      <c r="BG642" s="1"/>
      <c r="BH642" s="2"/>
      <c r="BI642" s="2"/>
      <c r="BJ642" s="1"/>
      <c r="BK642" s="1"/>
      <c r="BL642" s="1"/>
      <c r="BM642" s="2"/>
      <c r="BN642" s="2"/>
      <c r="BO642" s="1"/>
      <c r="BP642" s="1"/>
      <c r="BQ642" s="1"/>
      <c r="BR642" s="2"/>
      <c r="BS642" s="2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1"/>
      <c r="M643" s="1"/>
      <c r="N643" s="1"/>
      <c r="O643" s="2"/>
      <c r="P643" s="2"/>
      <c r="Q643" s="1"/>
      <c r="R643" s="1"/>
      <c r="S643" s="1"/>
      <c r="T643" s="2"/>
      <c r="U643" s="2"/>
      <c r="V643" s="1"/>
      <c r="W643" s="1"/>
      <c r="X643" s="1"/>
      <c r="Y643" s="2"/>
      <c r="Z643" s="2"/>
      <c r="AA643" s="1"/>
      <c r="AB643" s="1"/>
      <c r="AC643" s="1"/>
      <c r="AD643" s="2"/>
      <c r="AE643" s="2"/>
      <c r="AF643" s="1"/>
      <c r="AG643" s="1"/>
      <c r="AH643" s="1"/>
      <c r="AI643" s="2"/>
      <c r="AJ643" s="2"/>
      <c r="AK643" s="1"/>
      <c r="AL643" s="1"/>
      <c r="AM643" s="1"/>
      <c r="AN643" s="2"/>
      <c r="AO643" s="2"/>
      <c r="AP643" s="1"/>
      <c r="AQ643" s="1"/>
      <c r="AR643" s="1"/>
      <c r="AS643" s="2"/>
      <c r="AT643" s="2"/>
      <c r="AU643" s="1"/>
      <c r="AV643" s="1"/>
      <c r="AW643" s="1"/>
      <c r="AX643" s="2"/>
      <c r="AY643" s="2"/>
      <c r="AZ643" s="1"/>
      <c r="BA643" s="1"/>
      <c r="BB643" s="1"/>
      <c r="BC643" s="2"/>
      <c r="BD643" s="2"/>
      <c r="BE643" s="1"/>
      <c r="BF643" s="1"/>
      <c r="BG643" s="1"/>
      <c r="BH643" s="2"/>
      <c r="BI643" s="2"/>
      <c r="BJ643" s="1"/>
      <c r="BK643" s="1"/>
      <c r="BL643" s="1"/>
      <c r="BM643" s="2"/>
      <c r="BN643" s="2"/>
      <c r="BO643" s="1"/>
      <c r="BP643" s="1"/>
      <c r="BQ643" s="1"/>
      <c r="BR643" s="2"/>
      <c r="BS643" s="2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1"/>
      <c r="M644" s="1"/>
      <c r="N644" s="1"/>
      <c r="O644" s="2"/>
      <c r="P644" s="2"/>
      <c r="Q644" s="1"/>
      <c r="R644" s="1"/>
      <c r="S644" s="1"/>
      <c r="T644" s="2"/>
      <c r="U644" s="2"/>
      <c r="V644" s="1"/>
      <c r="W644" s="1"/>
      <c r="X644" s="1"/>
      <c r="Y644" s="2"/>
      <c r="Z644" s="2"/>
      <c r="AA644" s="1"/>
      <c r="AB644" s="1"/>
      <c r="AC644" s="1"/>
      <c r="AD644" s="2"/>
      <c r="AE644" s="2"/>
      <c r="AF644" s="1"/>
      <c r="AG644" s="1"/>
      <c r="AH644" s="1"/>
      <c r="AI644" s="2"/>
      <c r="AJ644" s="2"/>
      <c r="AK644" s="1"/>
      <c r="AL644" s="1"/>
      <c r="AM644" s="1"/>
      <c r="AN644" s="2"/>
      <c r="AO644" s="2"/>
      <c r="AP644" s="1"/>
      <c r="AQ644" s="1"/>
      <c r="AR644" s="1"/>
      <c r="AS644" s="2"/>
      <c r="AT644" s="2"/>
      <c r="AU644" s="1"/>
      <c r="AV644" s="1"/>
      <c r="AW644" s="1"/>
      <c r="AX644" s="2"/>
      <c r="AY644" s="2"/>
      <c r="AZ644" s="1"/>
      <c r="BA644" s="1"/>
      <c r="BB644" s="1"/>
      <c r="BC644" s="2"/>
      <c r="BD644" s="2"/>
      <c r="BE644" s="1"/>
      <c r="BF644" s="1"/>
      <c r="BG644" s="1"/>
      <c r="BH644" s="2"/>
      <c r="BI644" s="2"/>
      <c r="BJ644" s="1"/>
      <c r="BK644" s="1"/>
      <c r="BL644" s="1"/>
      <c r="BM644" s="2"/>
      <c r="BN644" s="2"/>
      <c r="BO644" s="1"/>
      <c r="BP644" s="1"/>
      <c r="BQ644" s="1"/>
      <c r="BR644" s="2"/>
      <c r="BS644" s="2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1"/>
      <c r="M645" s="1"/>
      <c r="N645" s="1"/>
      <c r="O645" s="2"/>
      <c r="P645" s="2"/>
      <c r="Q645" s="1"/>
      <c r="R645" s="1"/>
      <c r="S645" s="1"/>
      <c r="T645" s="2"/>
      <c r="U645" s="2"/>
      <c r="V645" s="1"/>
      <c r="W645" s="1"/>
      <c r="X645" s="1"/>
      <c r="Y645" s="2"/>
      <c r="Z645" s="2"/>
      <c r="AA645" s="1"/>
      <c r="AB645" s="1"/>
      <c r="AC645" s="1"/>
      <c r="AD645" s="2"/>
      <c r="AE645" s="2"/>
      <c r="AF645" s="1"/>
      <c r="AG645" s="1"/>
      <c r="AH645" s="1"/>
      <c r="AI645" s="2"/>
      <c r="AJ645" s="2"/>
      <c r="AK645" s="1"/>
      <c r="AL645" s="1"/>
      <c r="AM645" s="1"/>
      <c r="AN645" s="2"/>
      <c r="AO645" s="2"/>
      <c r="AP645" s="1"/>
      <c r="AQ645" s="1"/>
      <c r="AR645" s="1"/>
      <c r="AS645" s="2"/>
      <c r="AT645" s="2"/>
      <c r="AU645" s="1"/>
      <c r="AV645" s="1"/>
      <c r="AW645" s="1"/>
      <c r="AX645" s="2"/>
      <c r="AY645" s="2"/>
      <c r="AZ645" s="1"/>
      <c r="BA645" s="1"/>
      <c r="BB645" s="1"/>
      <c r="BC645" s="2"/>
      <c r="BD645" s="2"/>
      <c r="BE645" s="1"/>
      <c r="BF645" s="1"/>
      <c r="BG645" s="1"/>
      <c r="BH645" s="2"/>
      <c r="BI645" s="2"/>
      <c r="BJ645" s="1"/>
      <c r="BK645" s="1"/>
      <c r="BL645" s="1"/>
      <c r="BM645" s="2"/>
      <c r="BN645" s="2"/>
      <c r="BO645" s="1"/>
      <c r="BP645" s="1"/>
      <c r="BQ645" s="1"/>
      <c r="BR645" s="2"/>
      <c r="BS645" s="2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1"/>
      <c r="M646" s="1"/>
      <c r="N646" s="1"/>
      <c r="O646" s="2"/>
      <c r="P646" s="2"/>
      <c r="Q646" s="1"/>
      <c r="R646" s="1"/>
      <c r="S646" s="1"/>
      <c r="T646" s="2"/>
      <c r="U646" s="2"/>
      <c r="V646" s="1"/>
      <c r="W646" s="1"/>
      <c r="X646" s="1"/>
      <c r="Y646" s="2"/>
      <c r="Z646" s="2"/>
      <c r="AA646" s="1"/>
      <c r="AB646" s="1"/>
      <c r="AC646" s="1"/>
      <c r="AD646" s="2"/>
      <c r="AE646" s="2"/>
      <c r="AF646" s="1"/>
      <c r="AG646" s="1"/>
      <c r="AH646" s="1"/>
      <c r="AI646" s="2"/>
      <c r="AJ646" s="2"/>
      <c r="AK646" s="1"/>
      <c r="AL646" s="1"/>
      <c r="AM646" s="1"/>
      <c r="AN646" s="2"/>
      <c r="AO646" s="2"/>
      <c r="AP646" s="1"/>
      <c r="AQ646" s="1"/>
      <c r="AR646" s="1"/>
      <c r="AS646" s="2"/>
      <c r="AT646" s="2"/>
      <c r="AU646" s="1"/>
      <c r="AV646" s="1"/>
      <c r="AW646" s="1"/>
      <c r="AX646" s="2"/>
      <c r="AY646" s="2"/>
      <c r="AZ646" s="1"/>
      <c r="BA646" s="1"/>
      <c r="BB646" s="1"/>
      <c r="BC646" s="2"/>
      <c r="BD646" s="2"/>
      <c r="BE646" s="1"/>
      <c r="BF646" s="1"/>
      <c r="BG646" s="1"/>
      <c r="BH646" s="2"/>
      <c r="BI646" s="2"/>
      <c r="BJ646" s="1"/>
      <c r="BK646" s="1"/>
      <c r="BL646" s="1"/>
      <c r="BM646" s="2"/>
      <c r="BN646" s="2"/>
      <c r="BO646" s="1"/>
      <c r="BP646" s="1"/>
      <c r="BQ646" s="1"/>
      <c r="BR646" s="2"/>
      <c r="BS646" s="2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1"/>
      <c r="M647" s="1"/>
      <c r="N647" s="1"/>
      <c r="O647" s="2"/>
      <c r="P647" s="2"/>
      <c r="Q647" s="1"/>
      <c r="R647" s="1"/>
      <c r="S647" s="1"/>
      <c r="T647" s="2"/>
      <c r="U647" s="2"/>
      <c r="V647" s="1"/>
      <c r="W647" s="1"/>
      <c r="X647" s="1"/>
      <c r="Y647" s="2"/>
      <c r="Z647" s="2"/>
      <c r="AA647" s="1"/>
      <c r="AB647" s="1"/>
      <c r="AC647" s="1"/>
      <c r="AD647" s="2"/>
      <c r="AE647" s="2"/>
      <c r="AF647" s="1"/>
      <c r="AG647" s="1"/>
      <c r="AH647" s="1"/>
      <c r="AI647" s="2"/>
      <c r="AJ647" s="2"/>
      <c r="AK647" s="1"/>
      <c r="AL647" s="1"/>
      <c r="AM647" s="1"/>
      <c r="AN647" s="2"/>
      <c r="AO647" s="2"/>
      <c r="AP647" s="1"/>
      <c r="AQ647" s="1"/>
      <c r="AR647" s="1"/>
      <c r="AS647" s="2"/>
      <c r="AT647" s="2"/>
      <c r="AU647" s="1"/>
      <c r="AV647" s="1"/>
      <c r="AW647" s="1"/>
      <c r="AX647" s="2"/>
      <c r="AY647" s="2"/>
      <c r="AZ647" s="1"/>
      <c r="BA647" s="1"/>
      <c r="BB647" s="1"/>
      <c r="BC647" s="2"/>
      <c r="BD647" s="2"/>
      <c r="BE647" s="1"/>
      <c r="BF647" s="1"/>
      <c r="BG647" s="1"/>
      <c r="BH647" s="2"/>
      <c r="BI647" s="2"/>
      <c r="BJ647" s="1"/>
      <c r="BK647" s="1"/>
      <c r="BL647" s="1"/>
      <c r="BM647" s="2"/>
      <c r="BN647" s="2"/>
      <c r="BO647" s="1"/>
      <c r="BP647" s="1"/>
      <c r="BQ647" s="1"/>
      <c r="BR647" s="2"/>
      <c r="BS647" s="2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1"/>
      <c r="M648" s="1"/>
      <c r="N648" s="1"/>
      <c r="O648" s="2"/>
      <c r="P648" s="2"/>
      <c r="Q648" s="1"/>
      <c r="R648" s="1"/>
      <c r="S648" s="1"/>
      <c r="T648" s="2"/>
      <c r="U648" s="2"/>
      <c r="V648" s="1"/>
      <c r="W648" s="1"/>
      <c r="X648" s="1"/>
      <c r="Y648" s="2"/>
      <c r="Z648" s="2"/>
      <c r="AA648" s="1"/>
      <c r="AB648" s="1"/>
      <c r="AC648" s="1"/>
      <c r="AD648" s="2"/>
      <c r="AE648" s="2"/>
      <c r="AF648" s="1"/>
      <c r="AG648" s="1"/>
      <c r="AH648" s="1"/>
      <c r="AI648" s="2"/>
      <c r="AJ648" s="2"/>
      <c r="AK648" s="1"/>
      <c r="AL648" s="1"/>
      <c r="AM648" s="1"/>
      <c r="AN648" s="2"/>
      <c r="AO648" s="2"/>
      <c r="AP648" s="1"/>
      <c r="AQ648" s="1"/>
      <c r="AR648" s="1"/>
      <c r="AS648" s="2"/>
      <c r="AT648" s="2"/>
      <c r="AU648" s="1"/>
      <c r="AV648" s="1"/>
      <c r="AW648" s="1"/>
      <c r="AX648" s="2"/>
      <c r="AY648" s="2"/>
      <c r="AZ648" s="1"/>
      <c r="BA648" s="1"/>
      <c r="BB648" s="1"/>
      <c r="BC648" s="2"/>
      <c r="BD648" s="2"/>
      <c r="BE648" s="1"/>
      <c r="BF648" s="1"/>
      <c r="BG648" s="1"/>
      <c r="BH648" s="2"/>
      <c r="BI648" s="2"/>
      <c r="BJ648" s="1"/>
      <c r="BK648" s="1"/>
      <c r="BL648" s="1"/>
      <c r="BM648" s="2"/>
      <c r="BN648" s="2"/>
      <c r="BO648" s="1"/>
      <c r="BP648" s="1"/>
      <c r="BQ648" s="1"/>
      <c r="BR648" s="2"/>
      <c r="BS648" s="2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1"/>
      <c r="M649" s="1"/>
      <c r="N649" s="1"/>
      <c r="O649" s="2"/>
      <c r="P649" s="2"/>
      <c r="Q649" s="1"/>
      <c r="R649" s="1"/>
      <c r="S649" s="1"/>
      <c r="T649" s="2"/>
      <c r="U649" s="2"/>
      <c r="V649" s="1"/>
      <c r="W649" s="1"/>
      <c r="X649" s="1"/>
      <c r="Y649" s="2"/>
      <c r="Z649" s="2"/>
      <c r="AA649" s="1"/>
      <c r="AB649" s="1"/>
      <c r="AC649" s="1"/>
      <c r="AD649" s="2"/>
      <c r="AE649" s="2"/>
      <c r="AF649" s="1"/>
      <c r="AG649" s="1"/>
      <c r="AH649" s="1"/>
      <c r="AI649" s="2"/>
      <c r="AJ649" s="2"/>
      <c r="AK649" s="1"/>
      <c r="AL649" s="1"/>
      <c r="AM649" s="1"/>
      <c r="AN649" s="2"/>
      <c r="AO649" s="2"/>
      <c r="AP649" s="1"/>
      <c r="AQ649" s="1"/>
      <c r="AR649" s="1"/>
      <c r="AS649" s="2"/>
      <c r="AT649" s="2"/>
      <c r="AU649" s="1"/>
      <c r="AV649" s="1"/>
      <c r="AW649" s="1"/>
      <c r="AX649" s="2"/>
      <c r="AY649" s="2"/>
      <c r="AZ649" s="1"/>
      <c r="BA649" s="1"/>
      <c r="BB649" s="1"/>
      <c r="BC649" s="2"/>
      <c r="BD649" s="2"/>
      <c r="BE649" s="1"/>
      <c r="BF649" s="1"/>
      <c r="BG649" s="1"/>
      <c r="BH649" s="2"/>
      <c r="BI649" s="2"/>
      <c r="BJ649" s="1"/>
      <c r="BK649" s="1"/>
      <c r="BL649" s="1"/>
      <c r="BM649" s="2"/>
      <c r="BN649" s="2"/>
      <c r="BO649" s="1"/>
      <c r="BP649" s="1"/>
      <c r="BQ649" s="1"/>
      <c r="BR649" s="2"/>
      <c r="BS649" s="2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1"/>
      <c r="M650" s="1"/>
      <c r="N650" s="1"/>
      <c r="O650" s="2"/>
      <c r="P650" s="2"/>
      <c r="Q650" s="1"/>
      <c r="R650" s="1"/>
      <c r="S650" s="1"/>
      <c r="T650" s="2"/>
      <c r="U650" s="2"/>
      <c r="V650" s="1"/>
      <c r="W650" s="1"/>
      <c r="X650" s="1"/>
      <c r="Y650" s="2"/>
      <c r="Z650" s="2"/>
      <c r="AA650" s="1"/>
      <c r="AB650" s="1"/>
      <c r="AC650" s="1"/>
      <c r="AD650" s="2"/>
      <c r="AE650" s="2"/>
      <c r="AF650" s="1"/>
      <c r="AG650" s="1"/>
      <c r="AH650" s="1"/>
      <c r="AI650" s="2"/>
      <c r="AJ650" s="2"/>
      <c r="AK650" s="1"/>
      <c r="AL650" s="1"/>
      <c r="AM650" s="1"/>
      <c r="AN650" s="2"/>
      <c r="AO650" s="2"/>
      <c r="AP650" s="1"/>
      <c r="AQ650" s="1"/>
      <c r="AR650" s="1"/>
      <c r="AS650" s="2"/>
      <c r="AT650" s="2"/>
      <c r="AU650" s="1"/>
      <c r="AV650" s="1"/>
      <c r="AW650" s="1"/>
      <c r="AX650" s="2"/>
      <c r="AY650" s="2"/>
      <c r="AZ650" s="1"/>
      <c r="BA650" s="1"/>
      <c r="BB650" s="1"/>
      <c r="BC650" s="2"/>
      <c r="BD650" s="2"/>
      <c r="BE650" s="1"/>
      <c r="BF650" s="1"/>
      <c r="BG650" s="1"/>
      <c r="BH650" s="2"/>
      <c r="BI650" s="2"/>
      <c r="BJ650" s="1"/>
      <c r="BK650" s="1"/>
      <c r="BL650" s="1"/>
      <c r="BM650" s="2"/>
      <c r="BN650" s="2"/>
      <c r="BO650" s="1"/>
      <c r="BP650" s="1"/>
      <c r="BQ650" s="1"/>
      <c r="BR650" s="2"/>
      <c r="BS650" s="2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1"/>
      <c r="M651" s="1"/>
      <c r="N651" s="1"/>
      <c r="O651" s="2"/>
      <c r="P651" s="2"/>
      <c r="Q651" s="1"/>
      <c r="R651" s="1"/>
      <c r="S651" s="1"/>
      <c r="T651" s="2"/>
      <c r="U651" s="2"/>
      <c r="V651" s="1"/>
      <c r="W651" s="1"/>
      <c r="X651" s="1"/>
      <c r="Y651" s="2"/>
      <c r="Z651" s="2"/>
      <c r="AA651" s="1"/>
      <c r="AB651" s="1"/>
      <c r="AC651" s="1"/>
      <c r="AD651" s="2"/>
      <c r="AE651" s="2"/>
      <c r="AF651" s="1"/>
      <c r="AG651" s="1"/>
      <c r="AH651" s="1"/>
      <c r="AI651" s="2"/>
      <c r="AJ651" s="2"/>
      <c r="AK651" s="1"/>
      <c r="AL651" s="1"/>
      <c r="AM651" s="1"/>
      <c r="AN651" s="2"/>
      <c r="AO651" s="2"/>
      <c r="AP651" s="1"/>
      <c r="AQ651" s="1"/>
      <c r="AR651" s="1"/>
      <c r="AS651" s="2"/>
      <c r="AT651" s="2"/>
      <c r="AU651" s="1"/>
      <c r="AV651" s="1"/>
      <c r="AW651" s="1"/>
      <c r="AX651" s="2"/>
      <c r="AY651" s="2"/>
      <c r="AZ651" s="1"/>
      <c r="BA651" s="1"/>
      <c r="BB651" s="1"/>
      <c r="BC651" s="2"/>
      <c r="BD651" s="2"/>
      <c r="BE651" s="1"/>
      <c r="BF651" s="1"/>
      <c r="BG651" s="1"/>
      <c r="BH651" s="2"/>
      <c r="BI651" s="2"/>
      <c r="BJ651" s="1"/>
      <c r="BK651" s="1"/>
      <c r="BL651" s="1"/>
      <c r="BM651" s="2"/>
      <c r="BN651" s="2"/>
      <c r="BO651" s="1"/>
      <c r="BP651" s="1"/>
      <c r="BQ651" s="1"/>
      <c r="BR651" s="2"/>
      <c r="BS651" s="2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1"/>
      <c r="M652" s="1"/>
      <c r="N652" s="1"/>
      <c r="O652" s="2"/>
      <c r="P652" s="2"/>
      <c r="Q652" s="1"/>
      <c r="R652" s="1"/>
      <c r="S652" s="1"/>
      <c r="T652" s="2"/>
      <c r="U652" s="2"/>
      <c r="V652" s="1"/>
      <c r="W652" s="1"/>
      <c r="X652" s="1"/>
      <c r="Y652" s="2"/>
      <c r="Z652" s="2"/>
      <c r="AA652" s="1"/>
      <c r="AB652" s="1"/>
      <c r="AC652" s="1"/>
      <c r="AD652" s="2"/>
      <c r="AE652" s="2"/>
      <c r="AF652" s="1"/>
      <c r="AG652" s="1"/>
      <c r="AH652" s="1"/>
      <c r="AI652" s="2"/>
      <c r="AJ652" s="2"/>
      <c r="AK652" s="1"/>
      <c r="AL652" s="1"/>
      <c r="AM652" s="1"/>
      <c r="AN652" s="2"/>
      <c r="AO652" s="2"/>
      <c r="AP652" s="1"/>
      <c r="AQ652" s="1"/>
      <c r="AR652" s="1"/>
      <c r="AS652" s="2"/>
      <c r="AT652" s="2"/>
      <c r="AU652" s="1"/>
      <c r="AV652" s="1"/>
      <c r="AW652" s="1"/>
      <c r="AX652" s="2"/>
      <c r="AY652" s="2"/>
      <c r="AZ652" s="1"/>
      <c r="BA652" s="1"/>
      <c r="BB652" s="1"/>
      <c r="BC652" s="2"/>
      <c r="BD652" s="2"/>
      <c r="BE652" s="1"/>
      <c r="BF652" s="1"/>
      <c r="BG652" s="1"/>
      <c r="BH652" s="2"/>
      <c r="BI652" s="2"/>
      <c r="BJ652" s="1"/>
      <c r="BK652" s="1"/>
      <c r="BL652" s="1"/>
      <c r="BM652" s="2"/>
      <c r="BN652" s="2"/>
      <c r="BO652" s="1"/>
      <c r="BP652" s="1"/>
      <c r="BQ652" s="1"/>
      <c r="BR652" s="2"/>
      <c r="BS652" s="2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1"/>
      <c r="M653" s="1"/>
      <c r="N653" s="1"/>
      <c r="O653" s="2"/>
      <c r="P653" s="2"/>
      <c r="Q653" s="1"/>
      <c r="R653" s="1"/>
      <c r="S653" s="1"/>
      <c r="T653" s="2"/>
      <c r="U653" s="2"/>
      <c r="V653" s="1"/>
      <c r="W653" s="1"/>
      <c r="X653" s="1"/>
      <c r="Y653" s="2"/>
      <c r="Z653" s="2"/>
      <c r="AA653" s="1"/>
      <c r="AB653" s="1"/>
      <c r="AC653" s="1"/>
      <c r="AD653" s="2"/>
      <c r="AE653" s="2"/>
      <c r="AF653" s="1"/>
      <c r="AG653" s="1"/>
      <c r="AH653" s="1"/>
      <c r="AI653" s="2"/>
      <c r="AJ653" s="2"/>
      <c r="AK653" s="1"/>
      <c r="AL653" s="1"/>
      <c r="AM653" s="1"/>
      <c r="AN653" s="2"/>
      <c r="AO653" s="2"/>
      <c r="AP653" s="1"/>
      <c r="AQ653" s="1"/>
      <c r="AR653" s="1"/>
      <c r="AS653" s="2"/>
      <c r="AT653" s="2"/>
      <c r="AU653" s="1"/>
      <c r="AV653" s="1"/>
      <c r="AW653" s="1"/>
      <c r="AX653" s="2"/>
      <c r="AY653" s="2"/>
      <c r="AZ653" s="1"/>
      <c r="BA653" s="1"/>
      <c r="BB653" s="1"/>
      <c r="BC653" s="2"/>
      <c r="BD653" s="2"/>
      <c r="BE653" s="1"/>
      <c r="BF653" s="1"/>
      <c r="BG653" s="1"/>
      <c r="BH653" s="2"/>
      <c r="BI653" s="2"/>
      <c r="BJ653" s="1"/>
      <c r="BK653" s="1"/>
      <c r="BL653" s="1"/>
      <c r="BM653" s="2"/>
      <c r="BN653" s="2"/>
      <c r="BO653" s="1"/>
      <c r="BP653" s="1"/>
      <c r="BQ653" s="1"/>
      <c r="BR653" s="2"/>
      <c r="BS653" s="2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1"/>
      <c r="M654" s="1"/>
      <c r="N654" s="1"/>
      <c r="O654" s="2"/>
      <c r="P654" s="2"/>
      <c r="Q654" s="1"/>
      <c r="R654" s="1"/>
      <c r="S654" s="1"/>
      <c r="T654" s="2"/>
      <c r="U654" s="2"/>
      <c r="V654" s="1"/>
      <c r="W654" s="1"/>
      <c r="X654" s="1"/>
      <c r="Y654" s="2"/>
      <c r="Z654" s="2"/>
      <c r="AA654" s="1"/>
      <c r="AB654" s="1"/>
      <c r="AC654" s="1"/>
      <c r="AD654" s="2"/>
      <c r="AE654" s="2"/>
      <c r="AF654" s="1"/>
      <c r="AG654" s="1"/>
      <c r="AH654" s="1"/>
      <c r="AI654" s="2"/>
      <c r="AJ654" s="2"/>
      <c r="AK654" s="1"/>
      <c r="AL654" s="1"/>
      <c r="AM654" s="1"/>
      <c r="AN654" s="2"/>
      <c r="AO654" s="2"/>
      <c r="AP654" s="1"/>
      <c r="AQ654" s="1"/>
      <c r="AR654" s="1"/>
      <c r="AS654" s="2"/>
      <c r="AT654" s="2"/>
      <c r="AU654" s="1"/>
      <c r="AV654" s="1"/>
      <c r="AW654" s="1"/>
      <c r="AX654" s="2"/>
      <c r="AY654" s="2"/>
      <c r="AZ654" s="1"/>
      <c r="BA654" s="1"/>
      <c r="BB654" s="1"/>
      <c r="BC654" s="2"/>
      <c r="BD654" s="2"/>
      <c r="BE654" s="1"/>
      <c r="BF654" s="1"/>
      <c r="BG654" s="1"/>
      <c r="BH654" s="2"/>
      <c r="BI654" s="2"/>
      <c r="BJ654" s="1"/>
      <c r="BK654" s="1"/>
      <c r="BL654" s="1"/>
      <c r="BM654" s="2"/>
      <c r="BN654" s="2"/>
      <c r="BO654" s="1"/>
      <c r="BP654" s="1"/>
      <c r="BQ654" s="1"/>
      <c r="BR654" s="2"/>
      <c r="BS654" s="2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1"/>
      <c r="M655" s="1"/>
      <c r="N655" s="1"/>
      <c r="O655" s="2"/>
      <c r="P655" s="2"/>
      <c r="Q655" s="1"/>
      <c r="R655" s="1"/>
      <c r="S655" s="1"/>
      <c r="T655" s="2"/>
      <c r="U655" s="2"/>
      <c r="V655" s="1"/>
      <c r="W655" s="1"/>
      <c r="X655" s="1"/>
      <c r="Y655" s="2"/>
      <c r="Z655" s="2"/>
      <c r="AA655" s="1"/>
      <c r="AB655" s="1"/>
      <c r="AC655" s="1"/>
      <c r="AD655" s="2"/>
      <c r="AE655" s="2"/>
      <c r="AF655" s="1"/>
      <c r="AG655" s="1"/>
      <c r="AH655" s="1"/>
      <c r="AI655" s="2"/>
      <c r="AJ655" s="2"/>
      <c r="AK655" s="1"/>
      <c r="AL655" s="1"/>
      <c r="AM655" s="1"/>
      <c r="AN655" s="2"/>
      <c r="AO655" s="2"/>
      <c r="AP655" s="1"/>
      <c r="AQ655" s="1"/>
      <c r="AR655" s="1"/>
      <c r="AS655" s="2"/>
      <c r="AT655" s="2"/>
      <c r="AU655" s="1"/>
      <c r="AV655" s="1"/>
      <c r="AW655" s="1"/>
      <c r="AX655" s="2"/>
      <c r="AY655" s="2"/>
      <c r="AZ655" s="1"/>
      <c r="BA655" s="1"/>
      <c r="BB655" s="1"/>
      <c r="BC655" s="2"/>
      <c r="BD655" s="2"/>
      <c r="BE655" s="1"/>
      <c r="BF655" s="1"/>
      <c r="BG655" s="1"/>
      <c r="BH655" s="2"/>
      <c r="BI655" s="2"/>
      <c r="BJ655" s="1"/>
      <c r="BK655" s="1"/>
      <c r="BL655" s="1"/>
      <c r="BM655" s="2"/>
      <c r="BN655" s="2"/>
      <c r="BO655" s="1"/>
      <c r="BP655" s="1"/>
      <c r="BQ655" s="1"/>
      <c r="BR655" s="2"/>
      <c r="BS655" s="2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1"/>
      <c r="M656" s="1"/>
      <c r="N656" s="1"/>
      <c r="O656" s="2"/>
      <c r="P656" s="2"/>
      <c r="Q656" s="1"/>
      <c r="R656" s="1"/>
      <c r="S656" s="1"/>
      <c r="T656" s="2"/>
      <c r="U656" s="2"/>
      <c r="V656" s="1"/>
      <c r="W656" s="1"/>
      <c r="X656" s="1"/>
      <c r="Y656" s="2"/>
      <c r="Z656" s="2"/>
      <c r="AA656" s="1"/>
      <c r="AB656" s="1"/>
      <c r="AC656" s="1"/>
      <c r="AD656" s="2"/>
      <c r="AE656" s="2"/>
      <c r="AF656" s="1"/>
      <c r="AG656" s="1"/>
      <c r="AH656" s="1"/>
      <c r="AI656" s="2"/>
      <c r="AJ656" s="2"/>
      <c r="AK656" s="1"/>
      <c r="AL656" s="1"/>
      <c r="AM656" s="1"/>
      <c r="AN656" s="2"/>
      <c r="AO656" s="2"/>
      <c r="AP656" s="1"/>
      <c r="AQ656" s="1"/>
      <c r="AR656" s="1"/>
      <c r="AS656" s="2"/>
      <c r="AT656" s="2"/>
      <c r="AU656" s="1"/>
      <c r="AV656" s="1"/>
      <c r="AW656" s="1"/>
      <c r="AX656" s="2"/>
      <c r="AY656" s="2"/>
      <c r="AZ656" s="1"/>
      <c r="BA656" s="1"/>
      <c r="BB656" s="1"/>
      <c r="BC656" s="2"/>
      <c r="BD656" s="2"/>
      <c r="BE656" s="1"/>
      <c r="BF656" s="1"/>
      <c r="BG656" s="1"/>
      <c r="BH656" s="2"/>
      <c r="BI656" s="2"/>
      <c r="BJ656" s="1"/>
      <c r="BK656" s="1"/>
      <c r="BL656" s="1"/>
      <c r="BM656" s="2"/>
      <c r="BN656" s="2"/>
      <c r="BO656" s="1"/>
      <c r="BP656" s="1"/>
      <c r="BQ656" s="1"/>
      <c r="BR656" s="2"/>
      <c r="BS656" s="2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1"/>
      <c r="M657" s="1"/>
      <c r="N657" s="1"/>
      <c r="O657" s="2"/>
      <c r="P657" s="2"/>
      <c r="Q657" s="1"/>
      <c r="R657" s="1"/>
      <c r="S657" s="1"/>
      <c r="T657" s="2"/>
      <c r="U657" s="2"/>
      <c r="V657" s="1"/>
      <c r="W657" s="1"/>
      <c r="X657" s="1"/>
      <c r="Y657" s="2"/>
      <c r="Z657" s="2"/>
      <c r="AA657" s="1"/>
      <c r="AB657" s="1"/>
      <c r="AC657" s="1"/>
      <c r="AD657" s="2"/>
      <c r="AE657" s="2"/>
      <c r="AF657" s="1"/>
      <c r="AG657" s="1"/>
      <c r="AH657" s="1"/>
      <c r="AI657" s="2"/>
      <c r="AJ657" s="2"/>
      <c r="AK657" s="1"/>
      <c r="AL657" s="1"/>
      <c r="AM657" s="1"/>
      <c r="AN657" s="2"/>
      <c r="AO657" s="2"/>
      <c r="AP657" s="1"/>
      <c r="AQ657" s="1"/>
      <c r="AR657" s="1"/>
      <c r="AS657" s="2"/>
      <c r="AT657" s="2"/>
      <c r="AU657" s="1"/>
      <c r="AV657" s="1"/>
      <c r="AW657" s="1"/>
      <c r="AX657" s="2"/>
      <c r="AY657" s="2"/>
      <c r="AZ657" s="1"/>
      <c r="BA657" s="1"/>
      <c r="BB657" s="1"/>
      <c r="BC657" s="2"/>
      <c r="BD657" s="2"/>
      <c r="BE657" s="1"/>
      <c r="BF657" s="1"/>
      <c r="BG657" s="1"/>
      <c r="BH657" s="2"/>
      <c r="BI657" s="2"/>
      <c r="BJ657" s="1"/>
      <c r="BK657" s="1"/>
      <c r="BL657" s="1"/>
      <c r="BM657" s="2"/>
      <c r="BN657" s="2"/>
      <c r="BO657" s="1"/>
      <c r="BP657" s="1"/>
      <c r="BQ657" s="1"/>
      <c r="BR657" s="2"/>
      <c r="BS657" s="2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1"/>
      <c r="M658" s="1"/>
      <c r="N658" s="1"/>
      <c r="O658" s="2"/>
      <c r="P658" s="2"/>
      <c r="Q658" s="1"/>
      <c r="R658" s="1"/>
      <c r="S658" s="1"/>
      <c r="T658" s="2"/>
      <c r="U658" s="2"/>
      <c r="V658" s="1"/>
      <c r="W658" s="1"/>
      <c r="X658" s="1"/>
      <c r="Y658" s="2"/>
      <c r="Z658" s="2"/>
      <c r="AA658" s="1"/>
      <c r="AB658" s="1"/>
      <c r="AC658" s="1"/>
      <c r="AD658" s="2"/>
      <c r="AE658" s="2"/>
      <c r="AF658" s="1"/>
      <c r="AG658" s="1"/>
      <c r="AH658" s="1"/>
      <c r="AI658" s="2"/>
      <c r="AJ658" s="2"/>
      <c r="AK658" s="1"/>
      <c r="AL658" s="1"/>
      <c r="AM658" s="1"/>
      <c r="AN658" s="2"/>
      <c r="AO658" s="2"/>
      <c r="AP658" s="1"/>
      <c r="AQ658" s="1"/>
      <c r="AR658" s="1"/>
      <c r="AS658" s="2"/>
      <c r="AT658" s="2"/>
      <c r="AU658" s="1"/>
      <c r="AV658" s="1"/>
      <c r="AW658" s="1"/>
      <c r="AX658" s="2"/>
      <c r="AY658" s="2"/>
      <c r="AZ658" s="1"/>
      <c r="BA658" s="1"/>
      <c r="BB658" s="1"/>
      <c r="BC658" s="2"/>
      <c r="BD658" s="2"/>
      <c r="BE658" s="1"/>
      <c r="BF658" s="1"/>
      <c r="BG658" s="1"/>
      <c r="BH658" s="2"/>
      <c r="BI658" s="2"/>
      <c r="BJ658" s="1"/>
      <c r="BK658" s="1"/>
      <c r="BL658" s="1"/>
      <c r="BM658" s="2"/>
      <c r="BN658" s="2"/>
      <c r="BO658" s="1"/>
      <c r="BP658" s="1"/>
      <c r="BQ658" s="1"/>
      <c r="BR658" s="2"/>
      <c r="BS658" s="2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1"/>
      <c r="M659" s="1"/>
      <c r="N659" s="1"/>
      <c r="O659" s="2"/>
      <c r="P659" s="2"/>
      <c r="Q659" s="1"/>
      <c r="R659" s="1"/>
      <c r="S659" s="1"/>
      <c r="T659" s="2"/>
      <c r="U659" s="2"/>
      <c r="V659" s="1"/>
      <c r="W659" s="1"/>
      <c r="X659" s="1"/>
      <c r="Y659" s="2"/>
      <c r="Z659" s="2"/>
      <c r="AA659" s="1"/>
      <c r="AB659" s="1"/>
      <c r="AC659" s="1"/>
      <c r="AD659" s="2"/>
      <c r="AE659" s="2"/>
      <c r="AF659" s="1"/>
      <c r="AG659" s="1"/>
      <c r="AH659" s="1"/>
      <c r="AI659" s="2"/>
      <c r="AJ659" s="2"/>
      <c r="AK659" s="1"/>
      <c r="AL659" s="1"/>
      <c r="AM659" s="1"/>
      <c r="AN659" s="2"/>
      <c r="AO659" s="2"/>
      <c r="AP659" s="1"/>
      <c r="AQ659" s="1"/>
      <c r="AR659" s="1"/>
      <c r="AS659" s="2"/>
      <c r="AT659" s="2"/>
      <c r="AU659" s="1"/>
      <c r="AV659" s="1"/>
      <c r="AW659" s="1"/>
      <c r="AX659" s="2"/>
      <c r="AY659" s="2"/>
      <c r="AZ659" s="1"/>
      <c r="BA659" s="1"/>
      <c r="BB659" s="1"/>
      <c r="BC659" s="2"/>
      <c r="BD659" s="2"/>
      <c r="BE659" s="1"/>
      <c r="BF659" s="1"/>
      <c r="BG659" s="1"/>
      <c r="BH659" s="2"/>
      <c r="BI659" s="2"/>
      <c r="BJ659" s="1"/>
      <c r="BK659" s="1"/>
      <c r="BL659" s="1"/>
      <c r="BM659" s="2"/>
      <c r="BN659" s="2"/>
      <c r="BO659" s="1"/>
      <c r="BP659" s="1"/>
      <c r="BQ659" s="1"/>
      <c r="BR659" s="2"/>
      <c r="BS659" s="2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1"/>
      <c r="M660" s="1"/>
      <c r="N660" s="1"/>
      <c r="O660" s="2"/>
      <c r="P660" s="2"/>
      <c r="Q660" s="1"/>
      <c r="R660" s="1"/>
      <c r="S660" s="1"/>
      <c r="T660" s="2"/>
      <c r="U660" s="2"/>
      <c r="V660" s="1"/>
      <c r="W660" s="1"/>
      <c r="X660" s="1"/>
      <c r="Y660" s="2"/>
      <c r="Z660" s="2"/>
      <c r="AA660" s="1"/>
      <c r="AB660" s="1"/>
      <c r="AC660" s="1"/>
      <c r="AD660" s="2"/>
      <c r="AE660" s="2"/>
      <c r="AF660" s="1"/>
      <c r="AG660" s="1"/>
      <c r="AH660" s="1"/>
      <c r="AI660" s="2"/>
      <c r="AJ660" s="2"/>
      <c r="AK660" s="1"/>
      <c r="AL660" s="1"/>
      <c r="AM660" s="1"/>
      <c r="AN660" s="2"/>
      <c r="AO660" s="2"/>
      <c r="AP660" s="1"/>
      <c r="AQ660" s="1"/>
      <c r="AR660" s="1"/>
      <c r="AS660" s="2"/>
      <c r="AT660" s="2"/>
      <c r="AU660" s="1"/>
      <c r="AV660" s="1"/>
      <c r="AW660" s="1"/>
      <c r="AX660" s="2"/>
      <c r="AY660" s="2"/>
      <c r="AZ660" s="1"/>
      <c r="BA660" s="1"/>
      <c r="BB660" s="1"/>
      <c r="BC660" s="2"/>
      <c r="BD660" s="2"/>
      <c r="BE660" s="1"/>
      <c r="BF660" s="1"/>
      <c r="BG660" s="1"/>
      <c r="BH660" s="2"/>
      <c r="BI660" s="2"/>
      <c r="BJ660" s="1"/>
      <c r="BK660" s="1"/>
      <c r="BL660" s="1"/>
      <c r="BM660" s="2"/>
      <c r="BN660" s="2"/>
      <c r="BO660" s="1"/>
      <c r="BP660" s="1"/>
      <c r="BQ660" s="1"/>
      <c r="BR660" s="2"/>
      <c r="BS660" s="2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1"/>
      <c r="M661" s="1"/>
      <c r="N661" s="1"/>
      <c r="O661" s="2"/>
      <c r="P661" s="2"/>
      <c r="Q661" s="1"/>
      <c r="R661" s="1"/>
      <c r="S661" s="1"/>
      <c r="T661" s="2"/>
      <c r="U661" s="2"/>
      <c r="V661" s="1"/>
      <c r="W661" s="1"/>
      <c r="X661" s="1"/>
      <c r="Y661" s="2"/>
      <c r="Z661" s="2"/>
      <c r="AA661" s="1"/>
      <c r="AB661" s="1"/>
      <c r="AC661" s="1"/>
      <c r="AD661" s="2"/>
      <c r="AE661" s="2"/>
      <c r="AF661" s="1"/>
      <c r="AG661" s="1"/>
      <c r="AH661" s="1"/>
      <c r="AI661" s="2"/>
      <c r="AJ661" s="2"/>
      <c r="AK661" s="1"/>
      <c r="AL661" s="1"/>
      <c r="AM661" s="1"/>
      <c r="AN661" s="2"/>
      <c r="AO661" s="2"/>
      <c r="AP661" s="1"/>
      <c r="AQ661" s="1"/>
      <c r="AR661" s="1"/>
      <c r="AS661" s="2"/>
      <c r="AT661" s="2"/>
      <c r="AU661" s="1"/>
      <c r="AV661" s="1"/>
      <c r="AW661" s="1"/>
      <c r="AX661" s="2"/>
      <c r="AY661" s="2"/>
      <c r="AZ661" s="1"/>
      <c r="BA661" s="1"/>
      <c r="BB661" s="1"/>
      <c r="BC661" s="2"/>
      <c r="BD661" s="2"/>
      <c r="BE661" s="1"/>
      <c r="BF661" s="1"/>
      <c r="BG661" s="1"/>
      <c r="BH661" s="2"/>
      <c r="BI661" s="2"/>
      <c r="BJ661" s="1"/>
      <c r="BK661" s="1"/>
      <c r="BL661" s="1"/>
      <c r="BM661" s="2"/>
      <c r="BN661" s="2"/>
      <c r="BO661" s="1"/>
      <c r="BP661" s="1"/>
      <c r="BQ661" s="1"/>
      <c r="BR661" s="2"/>
      <c r="BS661" s="2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1"/>
      <c r="M662" s="1"/>
      <c r="N662" s="1"/>
      <c r="O662" s="2"/>
      <c r="P662" s="2"/>
      <c r="Q662" s="1"/>
      <c r="R662" s="1"/>
      <c r="S662" s="1"/>
      <c r="T662" s="2"/>
      <c r="U662" s="2"/>
      <c r="V662" s="1"/>
      <c r="W662" s="1"/>
      <c r="X662" s="1"/>
      <c r="Y662" s="2"/>
      <c r="Z662" s="2"/>
      <c r="AA662" s="1"/>
      <c r="AB662" s="1"/>
      <c r="AC662" s="1"/>
      <c r="AD662" s="2"/>
      <c r="AE662" s="2"/>
      <c r="AF662" s="1"/>
      <c r="AG662" s="1"/>
      <c r="AH662" s="1"/>
      <c r="AI662" s="2"/>
      <c r="AJ662" s="2"/>
      <c r="AK662" s="1"/>
      <c r="AL662" s="1"/>
      <c r="AM662" s="1"/>
      <c r="AN662" s="2"/>
      <c r="AO662" s="2"/>
      <c r="AP662" s="1"/>
      <c r="AQ662" s="1"/>
      <c r="AR662" s="1"/>
      <c r="AS662" s="2"/>
      <c r="AT662" s="2"/>
      <c r="AU662" s="1"/>
      <c r="AV662" s="1"/>
      <c r="AW662" s="1"/>
      <c r="AX662" s="2"/>
      <c r="AY662" s="2"/>
      <c r="AZ662" s="1"/>
      <c r="BA662" s="1"/>
      <c r="BB662" s="1"/>
      <c r="BC662" s="2"/>
      <c r="BD662" s="2"/>
      <c r="BE662" s="1"/>
      <c r="BF662" s="1"/>
      <c r="BG662" s="1"/>
      <c r="BH662" s="2"/>
      <c r="BI662" s="2"/>
      <c r="BJ662" s="1"/>
      <c r="BK662" s="1"/>
      <c r="BL662" s="1"/>
      <c r="BM662" s="2"/>
      <c r="BN662" s="2"/>
      <c r="BO662" s="1"/>
      <c r="BP662" s="1"/>
      <c r="BQ662" s="1"/>
      <c r="BR662" s="2"/>
      <c r="BS662" s="2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1"/>
      <c r="M663" s="1"/>
      <c r="N663" s="1"/>
      <c r="O663" s="2"/>
      <c r="P663" s="2"/>
      <c r="Q663" s="1"/>
      <c r="R663" s="1"/>
      <c r="S663" s="1"/>
      <c r="T663" s="2"/>
      <c r="U663" s="2"/>
      <c r="V663" s="1"/>
      <c r="W663" s="1"/>
      <c r="X663" s="1"/>
      <c r="Y663" s="2"/>
      <c r="Z663" s="2"/>
      <c r="AA663" s="1"/>
      <c r="AB663" s="1"/>
      <c r="AC663" s="1"/>
      <c r="AD663" s="2"/>
      <c r="AE663" s="2"/>
      <c r="AF663" s="1"/>
      <c r="AG663" s="1"/>
      <c r="AH663" s="1"/>
      <c r="AI663" s="2"/>
      <c r="AJ663" s="2"/>
      <c r="AK663" s="1"/>
      <c r="AL663" s="1"/>
      <c r="AM663" s="1"/>
      <c r="AN663" s="2"/>
      <c r="AO663" s="2"/>
      <c r="AP663" s="1"/>
      <c r="AQ663" s="1"/>
      <c r="AR663" s="1"/>
      <c r="AS663" s="2"/>
      <c r="AT663" s="2"/>
      <c r="AU663" s="1"/>
      <c r="AV663" s="1"/>
      <c r="AW663" s="1"/>
      <c r="AX663" s="2"/>
      <c r="AY663" s="2"/>
      <c r="AZ663" s="1"/>
      <c r="BA663" s="1"/>
      <c r="BB663" s="1"/>
      <c r="BC663" s="2"/>
      <c r="BD663" s="2"/>
      <c r="BE663" s="1"/>
      <c r="BF663" s="1"/>
      <c r="BG663" s="1"/>
      <c r="BH663" s="2"/>
      <c r="BI663" s="2"/>
      <c r="BJ663" s="1"/>
      <c r="BK663" s="1"/>
      <c r="BL663" s="1"/>
      <c r="BM663" s="2"/>
      <c r="BN663" s="2"/>
      <c r="BO663" s="1"/>
      <c r="BP663" s="1"/>
      <c r="BQ663" s="1"/>
      <c r="BR663" s="2"/>
      <c r="BS663" s="2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1"/>
      <c r="M664" s="1"/>
      <c r="N664" s="1"/>
      <c r="O664" s="2"/>
      <c r="P664" s="2"/>
      <c r="Q664" s="1"/>
      <c r="R664" s="1"/>
      <c r="S664" s="1"/>
      <c r="T664" s="2"/>
      <c r="U664" s="2"/>
      <c r="V664" s="1"/>
      <c r="W664" s="1"/>
      <c r="X664" s="1"/>
      <c r="Y664" s="2"/>
      <c r="Z664" s="2"/>
      <c r="AA664" s="1"/>
      <c r="AB664" s="1"/>
      <c r="AC664" s="1"/>
      <c r="AD664" s="2"/>
      <c r="AE664" s="2"/>
      <c r="AF664" s="1"/>
      <c r="AG664" s="1"/>
      <c r="AH664" s="1"/>
      <c r="AI664" s="2"/>
      <c r="AJ664" s="2"/>
      <c r="AK664" s="1"/>
      <c r="AL664" s="1"/>
      <c r="AM664" s="1"/>
      <c r="AN664" s="2"/>
      <c r="AO664" s="2"/>
      <c r="AP664" s="1"/>
      <c r="AQ664" s="1"/>
      <c r="AR664" s="1"/>
      <c r="AS664" s="2"/>
      <c r="AT664" s="2"/>
      <c r="AU664" s="1"/>
      <c r="AV664" s="1"/>
      <c r="AW664" s="1"/>
      <c r="AX664" s="2"/>
      <c r="AY664" s="2"/>
      <c r="AZ664" s="1"/>
      <c r="BA664" s="1"/>
      <c r="BB664" s="1"/>
      <c r="BC664" s="2"/>
      <c r="BD664" s="2"/>
      <c r="BE664" s="1"/>
      <c r="BF664" s="1"/>
      <c r="BG664" s="1"/>
      <c r="BH664" s="2"/>
      <c r="BI664" s="2"/>
      <c r="BJ664" s="1"/>
      <c r="BK664" s="1"/>
      <c r="BL664" s="1"/>
      <c r="BM664" s="2"/>
      <c r="BN664" s="2"/>
      <c r="BO664" s="1"/>
      <c r="BP664" s="1"/>
      <c r="BQ664" s="1"/>
      <c r="BR664" s="2"/>
      <c r="BS664" s="2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1"/>
      <c r="M665" s="1"/>
      <c r="N665" s="1"/>
      <c r="O665" s="2"/>
      <c r="P665" s="2"/>
      <c r="Q665" s="1"/>
      <c r="R665" s="1"/>
      <c r="S665" s="1"/>
      <c r="T665" s="2"/>
      <c r="U665" s="2"/>
      <c r="V665" s="1"/>
      <c r="W665" s="1"/>
      <c r="X665" s="1"/>
      <c r="Y665" s="2"/>
      <c r="Z665" s="2"/>
      <c r="AA665" s="1"/>
      <c r="AB665" s="1"/>
      <c r="AC665" s="1"/>
      <c r="AD665" s="2"/>
      <c r="AE665" s="2"/>
      <c r="AF665" s="1"/>
      <c r="AG665" s="1"/>
      <c r="AH665" s="1"/>
      <c r="AI665" s="2"/>
      <c r="AJ665" s="2"/>
      <c r="AK665" s="1"/>
      <c r="AL665" s="1"/>
      <c r="AM665" s="1"/>
      <c r="AN665" s="2"/>
      <c r="AO665" s="2"/>
      <c r="AP665" s="1"/>
      <c r="AQ665" s="1"/>
      <c r="AR665" s="1"/>
      <c r="AS665" s="2"/>
      <c r="AT665" s="2"/>
      <c r="AU665" s="1"/>
      <c r="AV665" s="1"/>
      <c r="AW665" s="1"/>
      <c r="AX665" s="2"/>
      <c r="AY665" s="2"/>
      <c r="AZ665" s="1"/>
      <c r="BA665" s="1"/>
      <c r="BB665" s="1"/>
      <c r="BC665" s="2"/>
      <c r="BD665" s="2"/>
      <c r="BE665" s="1"/>
      <c r="BF665" s="1"/>
      <c r="BG665" s="1"/>
      <c r="BH665" s="2"/>
      <c r="BI665" s="2"/>
      <c r="BJ665" s="1"/>
      <c r="BK665" s="1"/>
      <c r="BL665" s="1"/>
      <c r="BM665" s="2"/>
      <c r="BN665" s="2"/>
      <c r="BO665" s="1"/>
      <c r="BP665" s="1"/>
      <c r="BQ665" s="1"/>
      <c r="BR665" s="2"/>
      <c r="BS665" s="2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1"/>
      <c r="M666" s="1"/>
      <c r="N666" s="1"/>
      <c r="O666" s="2"/>
      <c r="P666" s="2"/>
      <c r="Q666" s="1"/>
      <c r="R666" s="1"/>
      <c r="S666" s="1"/>
      <c r="T666" s="2"/>
      <c r="U666" s="2"/>
      <c r="V666" s="1"/>
      <c r="W666" s="1"/>
      <c r="X666" s="1"/>
      <c r="Y666" s="2"/>
      <c r="Z666" s="2"/>
      <c r="AA666" s="1"/>
      <c r="AB666" s="1"/>
      <c r="AC666" s="1"/>
      <c r="AD666" s="2"/>
      <c r="AE666" s="2"/>
      <c r="AF666" s="1"/>
      <c r="AG666" s="1"/>
      <c r="AH666" s="1"/>
      <c r="AI666" s="2"/>
      <c r="AJ666" s="2"/>
      <c r="AK666" s="1"/>
      <c r="AL666" s="1"/>
      <c r="AM666" s="1"/>
      <c r="AN666" s="2"/>
      <c r="AO666" s="2"/>
      <c r="AP666" s="1"/>
      <c r="AQ666" s="1"/>
      <c r="AR666" s="1"/>
      <c r="AS666" s="2"/>
      <c r="AT666" s="2"/>
      <c r="AU666" s="1"/>
      <c r="AV666" s="1"/>
      <c r="AW666" s="1"/>
      <c r="AX666" s="2"/>
      <c r="AY666" s="2"/>
      <c r="AZ666" s="1"/>
      <c r="BA666" s="1"/>
      <c r="BB666" s="1"/>
      <c r="BC666" s="2"/>
      <c r="BD666" s="2"/>
      <c r="BE666" s="1"/>
      <c r="BF666" s="1"/>
      <c r="BG666" s="1"/>
      <c r="BH666" s="2"/>
      <c r="BI666" s="2"/>
      <c r="BJ666" s="1"/>
      <c r="BK666" s="1"/>
      <c r="BL666" s="1"/>
      <c r="BM666" s="2"/>
      <c r="BN666" s="2"/>
      <c r="BO666" s="1"/>
      <c r="BP666" s="1"/>
      <c r="BQ666" s="1"/>
      <c r="BR666" s="2"/>
      <c r="BS666" s="2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1"/>
      <c r="M667" s="1"/>
      <c r="N667" s="1"/>
      <c r="O667" s="2"/>
      <c r="P667" s="2"/>
      <c r="Q667" s="1"/>
      <c r="R667" s="1"/>
      <c r="S667" s="1"/>
      <c r="T667" s="2"/>
      <c r="U667" s="2"/>
      <c r="V667" s="1"/>
      <c r="W667" s="1"/>
      <c r="X667" s="1"/>
      <c r="Y667" s="2"/>
      <c r="Z667" s="2"/>
      <c r="AA667" s="1"/>
      <c r="AB667" s="1"/>
      <c r="AC667" s="1"/>
      <c r="AD667" s="2"/>
      <c r="AE667" s="2"/>
      <c r="AF667" s="1"/>
      <c r="AG667" s="1"/>
      <c r="AH667" s="1"/>
      <c r="AI667" s="2"/>
      <c r="AJ667" s="2"/>
      <c r="AK667" s="1"/>
      <c r="AL667" s="1"/>
      <c r="AM667" s="1"/>
      <c r="AN667" s="2"/>
      <c r="AO667" s="2"/>
      <c r="AP667" s="1"/>
      <c r="AQ667" s="1"/>
      <c r="AR667" s="1"/>
      <c r="AS667" s="2"/>
      <c r="AT667" s="2"/>
      <c r="AU667" s="1"/>
      <c r="AV667" s="1"/>
      <c r="AW667" s="1"/>
      <c r="AX667" s="2"/>
      <c r="AY667" s="2"/>
      <c r="AZ667" s="1"/>
      <c r="BA667" s="1"/>
      <c r="BB667" s="1"/>
      <c r="BC667" s="2"/>
      <c r="BD667" s="2"/>
      <c r="BE667" s="1"/>
      <c r="BF667" s="1"/>
      <c r="BG667" s="1"/>
      <c r="BH667" s="2"/>
      <c r="BI667" s="2"/>
      <c r="BJ667" s="1"/>
      <c r="BK667" s="1"/>
      <c r="BL667" s="1"/>
      <c r="BM667" s="2"/>
      <c r="BN667" s="2"/>
      <c r="BO667" s="1"/>
      <c r="BP667" s="1"/>
      <c r="BQ667" s="1"/>
      <c r="BR667" s="2"/>
      <c r="BS667" s="2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1"/>
      <c r="M668" s="1"/>
      <c r="N668" s="1"/>
      <c r="O668" s="2"/>
      <c r="P668" s="2"/>
      <c r="Q668" s="1"/>
      <c r="R668" s="1"/>
      <c r="S668" s="1"/>
      <c r="T668" s="2"/>
      <c r="U668" s="2"/>
      <c r="V668" s="1"/>
      <c r="W668" s="1"/>
      <c r="X668" s="1"/>
      <c r="Y668" s="2"/>
      <c r="Z668" s="2"/>
      <c r="AA668" s="1"/>
      <c r="AB668" s="1"/>
      <c r="AC668" s="1"/>
      <c r="AD668" s="2"/>
      <c r="AE668" s="2"/>
      <c r="AF668" s="1"/>
      <c r="AG668" s="1"/>
      <c r="AH668" s="1"/>
      <c r="AI668" s="2"/>
      <c r="AJ668" s="2"/>
      <c r="AK668" s="1"/>
      <c r="AL668" s="1"/>
      <c r="AM668" s="1"/>
      <c r="AN668" s="2"/>
      <c r="AO668" s="2"/>
      <c r="AP668" s="1"/>
      <c r="AQ668" s="1"/>
      <c r="AR668" s="1"/>
      <c r="AS668" s="2"/>
      <c r="AT668" s="2"/>
      <c r="AU668" s="1"/>
      <c r="AV668" s="1"/>
      <c r="AW668" s="1"/>
      <c r="AX668" s="2"/>
      <c r="AY668" s="2"/>
      <c r="AZ668" s="1"/>
      <c r="BA668" s="1"/>
      <c r="BB668" s="1"/>
      <c r="BC668" s="2"/>
      <c r="BD668" s="2"/>
      <c r="BE668" s="1"/>
      <c r="BF668" s="1"/>
      <c r="BG668" s="1"/>
      <c r="BH668" s="2"/>
      <c r="BI668" s="2"/>
      <c r="BJ668" s="1"/>
      <c r="BK668" s="1"/>
      <c r="BL668" s="1"/>
      <c r="BM668" s="2"/>
      <c r="BN668" s="2"/>
      <c r="BO668" s="1"/>
      <c r="BP668" s="1"/>
      <c r="BQ668" s="1"/>
      <c r="BR668" s="2"/>
      <c r="BS668" s="2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1"/>
      <c r="M669" s="1"/>
      <c r="N669" s="1"/>
      <c r="O669" s="2"/>
      <c r="P669" s="2"/>
      <c r="Q669" s="1"/>
      <c r="R669" s="1"/>
      <c r="S669" s="1"/>
      <c r="T669" s="2"/>
      <c r="U669" s="2"/>
      <c r="V669" s="1"/>
      <c r="W669" s="1"/>
      <c r="X669" s="1"/>
      <c r="Y669" s="2"/>
      <c r="Z669" s="2"/>
      <c r="AA669" s="1"/>
      <c r="AB669" s="1"/>
      <c r="AC669" s="1"/>
      <c r="AD669" s="2"/>
      <c r="AE669" s="2"/>
      <c r="AF669" s="1"/>
      <c r="AG669" s="1"/>
      <c r="AH669" s="1"/>
      <c r="AI669" s="2"/>
      <c r="AJ669" s="2"/>
      <c r="AK669" s="1"/>
      <c r="AL669" s="1"/>
      <c r="AM669" s="1"/>
      <c r="AN669" s="2"/>
      <c r="AO669" s="2"/>
      <c r="AP669" s="1"/>
      <c r="AQ669" s="1"/>
      <c r="AR669" s="1"/>
      <c r="AS669" s="2"/>
      <c r="AT669" s="2"/>
      <c r="AU669" s="1"/>
      <c r="AV669" s="1"/>
      <c r="AW669" s="1"/>
      <c r="AX669" s="2"/>
      <c r="AY669" s="2"/>
      <c r="AZ669" s="1"/>
      <c r="BA669" s="1"/>
      <c r="BB669" s="1"/>
      <c r="BC669" s="2"/>
      <c r="BD669" s="2"/>
      <c r="BE669" s="1"/>
      <c r="BF669" s="1"/>
      <c r="BG669" s="1"/>
      <c r="BH669" s="2"/>
      <c r="BI669" s="2"/>
      <c r="BJ669" s="1"/>
      <c r="BK669" s="1"/>
      <c r="BL669" s="1"/>
      <c r="BM669" s="2"/>
      <c r="BN669" s="2"/>
      <c r="BO669" s="1"/>
      <c r="BP669" s="1"/>
      <c r="BQ669" s="1"/>
      <c r="BR669" s="2"/>
      <c r="BS669" s="2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1"/>
      <c r="M670" s="1"/>
      <c r="N670" s="1"/>
      <c r="O670" s="2"/>
      <c r="P670" s="2"/>
      <c r="Q670" s="1"/>
      <c r="R670" s="1"/>
      <c r="S670" s="1"/>
      <c r="T670" s="2"/>
      <c r="U670" s="2"/>
      <c r="V670" s="1"/>
      <c r="W670" s="1"/>
      <c r="X670" s="1"/>
      <c r="Y670" s="2"/>
      <c r="Z670" s="2"/>
      <c r="AA670" s="1"/>
      <c r="AB670" s="1"/>
      <c r="AC670" s="1"/>
      <c r="AD670" s="2"/>
      <c r="AE670" s="2"/>
      <c r="AF670" s="1"/>
      <c r="AG670" s="1"/>
      <c r="AH670" s="1"/>
      <c r="AI670" s="2"/>
      <c r="AJ670" s="2"/>
      <c r="AK670" s="1"/>
      <c r="AL670" s="1"/>
      <c r="AM670" s="1"/>
      <c r="AN670" s="2"/>
      <c r="AO670" s="2"/>
      <c r="AP670" s="1"/>
      <c r="AQ670" s="1"/>
      <c r="AR670" s="1"/>
      <c r="AS670" s="2"/>
      <c r="AT670" s="2"/>
      <c r="AU670" s="1"/>
      <c r="AV670" s="1"/>
      <c r="AW670" s="1"/>
      <c r="AX670" s="2"/>
      <c r="AY670" s="2"/>
      <c r="AZ670" s="1"/>
      <c r="BA670" s="1"/>
      <c r="BB670" s="1"/>
      <c r="BC670" s="2"/>
      <c r="BD670" s="2"/>
      <c r="BE670" s="1"/>
      <c r="BF670" s="1"/>
      <c r="BG670" s="1"/>
      <c r="BH670" s="2"/>
      <c r="BI670" s="2"/>
      <c r="BJ670" s="1"/>
      <c r="BK670" s="1"/>
      <c r="BL670" s="1"/>
      <c r="BM670" s="2"/>
      <c r="BN670" s="2"/>
      <c r="BO670" s="1"/>
      <c r="BP670" s="1"/>
      <c r="BQ670" s="1"/>
      <c r="BR670" s="2"/>
      <c r="BS670" s="2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1"/>
      <c r="M671" s="1"/>
      <c r="N671" s="1"/>
      <c r="O671" s="2"/>
      <c r="P671" s="2"/>
      <c r="Q671" s="1"/>
      <c r="R671" s="1"/>
      <c r="S671" s="1"/>
      <c r="T671" s="2"/>
      <c r="U671" s="2"/>
      <c r="V671" s="1"/>
      <c r="W671" s="1"/>
      <c r="X671" s="1"/>
      <c r="Y671" s="2"/>
      <c r="Z671" s="2"/>
      <c r="AA671" s="1"/>
      <c r="AB671" s="1"/>
      <c r="AC671" s="1"/>
      <c r="AD671" s="2"/>
      <c r="AE671" s="2"/>
      <c r="AF671" s="1"/>
      <c r="AG671" s="1"/>
      <c r="AH671" s="1"/>
      <c r="AI671" s="2"/>
      <c r="AJ671" s="2"/>
      <c r="AK671" s="1"/>
      <c r="AL671" s="1"/>
      <c r="AM671" s="1"/>
      <c r="AN671" s="2"/>
      <c r="AO671" s="2"/>
      <c r="AP671" s="1"/>
      <c r="AQ671" s="1"/>
      <c r="AR671" s="1"/>
      <c r="AS671" s="2"/>
      <c r="AT671" s="2"/>
      <c r="AU671" s="1"/>
      <c r="AV671" s="1"/>
      <c r="AW671" s="1"/>
      <c r="AX671" s="2"/>
      <c r="AY671" s="2"/>
      <c r="AZ671" s="1"/>
      <c r="BA671" s="1"/>
      <c r="BB671" s="1"/>
      <c r="BC671" s="2"/>
      <c r="BD671" s="2"/>
      <c r="BE671" s="1"/>
      <c r="BF671" s="1"/>
      <c r="BG671" s="1"/>
      <c r="BH671" s="2"/>
      <c r="BI671" s="2"/>
      <c r="BJ671" s="1"/>
      <c r="BK671" s="1"/>
      <c r="BL671" s="1"/>
      <c r="BM671" s="2"/>
      <c r="BN671" s="2"/>
      <c r="BO671" s="1"/>
      <c r="BP671" s="1"/>
      <c r="BQ671" s="1"/>
      <c r="BR671" s="2"/>
      <c r="BS671" s="2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1"/>
      <c r="M672" s="1"/>
      <c r="N672" s="1"/>
      <c r="O672" s="2"/>
      <c r="P672" s="2"/>
      <c r="Q672" s="1"/>
      <c r="R672" s="1"/>
      <c r="S672" s="1"/>
      <c r="T672" s="2"/>
      <c r="U672" s="2"/>
      <c r="V672" s="1"/>
      <c r="W672" s="1"/>
      <c r="X672" s="1"/>
      <c r="Y672" s="2"/>
      <c r="Z672" s="2"/>
      <c r="AA672" s="1"/>
      <c r="AB672" s="1"/>
      <c r="AC672" s="1"/>
      <c r="AD672" s="2"/>
      <c r="AE672" s="2"/>
      <c r="AF672" s="1"/>
      <c r="AG672" s="1"/>
      <c r="AH672" s="1"/>
      <c r="AI672" s="2"/>
      <c r="AJ672" s="2"/>
      <c r="AK672" s="1"/>
      <c r="AL672" s="1"/>
      <c r="AM672" s="1"/>
      <c r="AN672" s="2"/>
      <c r="AO672" s="2"/>
      <c r="AP672" s="1"/>
      <c r="AQ672" s="1"/>
      <c r="AR672" s="1"/>
      <c r="AS672" s="2"/>
      <c r="AT672" s="2"/>
      <c r="AU672" s="1"/>
      <c r="AV672" s="1"/>
      <c r="AW672" s="1"/>
      <c r="AX672" s="2"/>
      <c r="AY672" s="2"/>
      <c r="AZ672" s="1"/>
      <c r="BA672" s="1"/>
      <c r="BB672" s="1"/>
      <c r="BC672" s="2"/>
      <c r="BD672" s="2"/>
      <c r="BE672" s="1"/>
      <c r="BF672" s="1"/>
      <c r="BG672" s="1"/>
      <c r="BH672" s="2"/>
      <c r="BI672" s="2"/>
      <c r="BJ672" s="1"/>
      <c r="BK672" s="1"/>
      <c r="BL672" s="1"/>
      <c r="BM672" s="2"/>
      <c r="BN672" s="2"/>
      <c r="BO672" s="1"/>
      <c r="BP672" s="1"/>
      <c r="BQ672" s="1"/>
      <c r="BR672" s="2"/>
      <c r="BS672" s="2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1"/>
      <c r="M673" s="1"/>
      <c r="N673" s="1"/>
      <c r="O673" s="2"/>
      <c r="P673" s="2"/>
      <c r="Q673" s="1"/>
      <c r="R673" s="1"/>
      <c r="S673" s="1"/>
      <c r="T673" s="2"/>
      <c r="U673" s="2"/>
      <c r="V673" s="1"/>
      <c r="W673" s="1"/>
      <c r="X673" s="1"/>
      <c r="Y673" s="2"/>
      <c r="Z673" s="2"/>
      <c r="AA673" s="1"/>
      <c r="AB673" s="1"/>
      <c r="AC673" s="1"/>
      <c r="AD673" s="2"/>
      <c r="AE673" s="2"/>
      <c r="AF673" s="1"/>
      <c r="AG673" s="1"/>
      <c r="AH673" s="1"/>
      <c r="AI673" s="2"/>
      <c r="AJ673" s="2"/>
      <c r="AK673" s="1"/>
      <c r="AL673" s="1"/>
      <c r="AM673" s="1"/>
      <c r="AN673" s="2"/>
      <c r="AO673" s="2"/>
      <c r="AP673" s="1"/>
      <c r="AQ673" s="1"/>
      <c r="AR673" s="1"/>
      <c r="AS673" s="2"/>
      <c r="AT673" s="2"/>
      <c r="AU673" s="1"/>
      <c r="AV673" s="1"/>
      <c r="AW673" s="1"/>
      <c r="AX673" s="2"/>
      <c r="AY673" s="2"/>
      <c r="AZ673" s="1"/>
      <c r="BA673" s="1"/>
      <c r="BB673" s="1"/>
      <c r="BC673" s="2"/>
      <c r="BD673" s="2"/>
      <c r="BE673" s="1"/>
      <c r="BF673" s="1"/>
      <c r="BG673" s="1"/>
      <c r="BH673" s="2"/>
      <c r="BI673" s="2"/>
      <c r="BJ673" s="1"/>
      <c r="BK673" s="1"/>
      <c r="BL673" s="1"/>
      <c r="BM673" s="2"/>
      <c r="BN673" s="2"/>
      <c r="BO673" s="1"/>
      <c r="BP673" s="1"/>
      <c r="BQ673" s="1"/>
      <c r="BR673" s="2"/>
      <c r="BS673" s="2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1"/>
      <c r="M674" s="1"/>
      <c r="N674" s="1"/>
      <c r="O674" s="2"/>
      <c r="P674" s="2"/>
      <c r="Q674" s="1"/>
      <c r="R674" s="1"/>
      <c r="S674" s="1"/>
      <c r="T674" s="2"/>
      <c r="U674" s="2"/>
      <c r="V674" s="1"/>
      <c r="W674" s="1"/>
      <c r="X674" s="1"/>
      <c r="Y674" s="2"/>
      <c r="Z674" s="2"/>
      <c r="AA674" s="1"/>
      <c r="AB674" s="1"/>
      <c r="AC674" s="1"/>
      <c r="AD674" s="2"/>
      <c r="AE674" s="2"/>
      <c r="AF674" s="1"/>
      <c r="AG674" s="1"/>
      <c r="AH674" s="1"/>
      <c r="AI674" s="2"/>
      <c r="AJ674" s="2"/>
      <c r="AK674" s="1"/>
      <c r="AL674" s="1"/>
      <c r="AM674" s="1"/>
      <c r="AN674" s="2"/>
      <c r="AO674" s="2"/>
      <c r="AP674" s="1"/>
      <c r="AQ674" s="1"/>
      <c r="AR674" s="1"/>
      <c r="AS674" s="2"/>
      <c r="AT674" s="2"/>
      <c r="AU674" s="1"/>
      <c r="AV674" s="1"/>
      <c r="AW674" s="1"/>
      <c r="AX674" s="2"/>
      <c r="AY674" s="2"/>
      <c r="AZ674" s="1"/>
      <c r="BA674" s="1"/>
      <c r="BB674" s="1"/>
      <c r="BC674" s="2"/>
      <c r="BD674" s="2"/>
      <c r="BE674" s="1"/>
      <c r="BF674" s="1"/>
      <c r="BG674" s="1"/>
      <c r="BH674" s="2"/>
      <c r="BI674" s="2"/>
      <c r="BJ674" s="1"/>
      <c r="BK674" s="1"/>
      <c r="BL674" s="1"/>
      <c r="BM674" s="2"/>
      <c r="BN674" s="2"/>
      <c r="BO674" s="1"/>
      <c r="BP674" s="1"/>
      <c r="BQ674" s="1"/>
      <c r="BR674" s="2"/>
      <c r="BS674" s="2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1"/>
      <c r="M675" s="1"/>
      <c r="N675" s="1"/>
      <c r="O675" s="2"/>
      <c r="P675" s="2"/>
      <c r="Q675" s="1"/>
      <c r="R675" s="1"/>
      <c r="S675" s="1"/>
      <c r="T675" s="2"/>
      <c r="U675" s="2"/>
      <c r="V675" s="1"/>
      <c r="W675" s="1"/>
      <c r="X675" s="1"/>
      <c r="Y675" s="2"/>
      <c r="Z675" s="2"/>
      <c r="AA675" s="1"/>
      <c r="AB675" s="1"/>
      <c r="AC675" s="1"/>
      <c r="AD675" s="2"/>
      <c r="AE675" s="2"/>
      <c r="AF675" s="1"/>
      <c r="AG675" s="1"/>
      <c r="AH675" s="1"/>
      <c r="AI675" s="2"/>
      <c r="AJ675" s="2"/>
      <c r="AK675" s="1"/>
      <c r="AL675" s="1"/>
      <c r="AM675" s="1"/>
      <c r="AN675" s="2"/>
      <c r="AO675" s="2"/>
      <c r="AP675" s="1"/>
      <c r="AQ675" s="1"/>
      <c r="AR675" s="1"/>
      <c r="AS675" s="2"/>
      <c r="AT675" s="2"/>
      <c r="AU675" s="1"/>
      <c r="AV675" s="1"/>
      <c r="AW675" s="1"/>
      <c r="AX675" s="2"/>
      <c r="AY675" s="2"/>
      <c r="AZ675" s="1"/>
      <c r="BA675" s="1"/>
      <c r="BB675" s="1"/>
      <c r="BC675" s="2"/>
      <c r="BD675" s="2"/>
      <c r="BE675" s="1"/>
      <c r="BF675" s="1"/>
      <c r="BG675" s="1"/>
      <c r="BH675" s="2"/>
      <c r="BI675" s="2"/>
      <c r="BJ675" s="1"/>
      <c r="BK675" s="1"/>
      <c r="BL675" s="1"/>
      <c r="BM675" s="2"/>
      <c r="BN675" s="2"/>
      <c r="BO675" s="1"/>
      <c r="BP675" s="1"/>
      <c r="BQ675" s="1"/>
      <c r="BR675" s="2"/>
      <c r="BS675" s="2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1"/>
      <c r="M676" s="1"/>
      <c r="N676" s="1"/>
      <c r="O676" s="2"/>
      <c r="P676" s="2"/>
      <c r="Q676" s="1"/>
      <c r="R676" s="1"/>
      <c r="S676" s="1"/>
      <c r="T676" s="2"/>
      <c r="U676" s="2"/>
      <c r="V676" s="1"/>
      <c r="W676" s="1"/>
      <c r="X676" s="1"/>
      <c r="Y676" s="2"/>
      <c r="Z676" s="2"/>
      <c r="AA676" s="1"/>
      <c r="AB676" s="1"/>
      <c r="AC676" s="1"/>
      <c r="AD676" s="2"/>
      <c r="AE676" s="2"/>
      <c r="AF676" s="1"/>
      <c r="AG676" s="1"/>
      <c r="AH676" s="1"/>
      <c r="AI676" s="2"/>
      <c r="AJ676" s="2"/>
      <c r="AK676" s="1"/>
      <c r="AL676" s="1"/>
      <c r="AM676" s="1"/>
      <c r="AN676" s="2"/>
      <c r="AO676" s="2"/>
      <c r="AP676" s="1"/>
      <c r="AQ676" s="1"/>
      <c r="AR676" s="1"/>
      <c r="AS676" s="2"/>
      <c r="AT676" s="2"/>
      <c r="AU676" s="1"/>
      <c r="AV676" s="1"/>
      <c r="AW676" s="1"/>
      <c r="AX676" s="2"/>
      <c r="AY676" s="2"/>
      <c r="AZ676" s="1"/>
      <c r="BA676" s="1"/>
      <c r="BB676" s="1"/>
      <c r="BC676" s="2"/>
      <c r="BD676" s="2"/>
      <c r="BE676" s="1"/>
      <c r="BF676" s="1"/>
      <c r="BG676" s="1"/>
      <c r="BH676" s="2"/>
      <c r="BI676" s="2"/>
      <c r="BJ676" s="1"/>
      <c r="BK676" s="1"/>
      <c r="BL676" s="1"/>
      <c r="BM676" s="2"/>
      <c r="BN676" s="2"/>
      <c r="BO676" s="1"/>
      <c r="BP676" s="1"/>
      <c r="BQ676" s="1"/>
      <c r="BR676" s="2"/>
      <c r="BS676" s="2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1"/>
      <c r="M677" s="1"/>
      <c r="N677" s="1"/>
      <c r="O677" s="2"/>
      <c r="P677" s="2"/>
      <c r="Q677" s="1"/>
      <c r="R677" s="1"/>
      <c r="S677" s="1"/>
      <c r="T677" s="2"/>
      <c r="U677" s="2"/>
      <c r="V677" s="1"/>
      <c r="W677" s="1"/>
      <c r="X677" s="1"/>
      <c r="Y677" s="2"/>
      <c r="Z677" s="2"/>
      <c r="AA677" s="1"/>
      <c r="AB677" s="1"/>
      <c r="AC677" s="1"/>
      <c r="AD677" s="2"/>
      <c r="AE677" s="2"/>
      <c r="AF677" s="1"/>
      <c r="AG677" s="1"/>
      <c r="AH677" s="1"/>
      <c r="AI677" s="2"/>
      <c r="AJ677" s="2"/>
      <c r="AK677" s="1"/>
      <c r="AL677" s="1"/>
      <c r="AM677" s="1"/>
      <c r="AN677" s="2"/>
      <c r="AO677" s="2"/>
      <c r="AP677" s="1"/>
      <c r="AQ677" s="1"/>
      <c r="AR677" s="1"/>
      <c r="AS677" s="2"/>
      <c r="AT677" s="2"/>
      <c r="AU677" s="1"/>
      <c r="AV677" s="1"/>
      <c r="AW677" s="1"/>
      <c r="AX677" s="2"/>
      <c r="AY677" s="2"/>
      <c r="AZ677" s="1"/>
      <c r="BA677" s="1"/>
      <c r="BB677" s="1"/>
      <c r="BC677" s="2"/>
      <c r="BD677" s="2"/>
      <c r="BE677" s="1"/>
      <c r="BF677" s="1"/>
      <c r="BG677" s="1"/>
      <c r="BH677" s="2"/>
      <c r="BI677" s="2"/>
      <c r="BJ677" s="1"/>
      <c r="BK677" s="1"/>
      <c r="BL677" s="1"/>
      <c r="BM677" s="2"/>
      <c r="BN677" s="2"/>
      <c r="BO677" s="1"/>
      <c r="BP677" s="1"/>
      <c r="BQ677" s="1"/>
      <c r="BR677" s="2"/>
      <c r="BS677" s="2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1"/>
      <c r="M678" s="1"/>
      <c r="N678" s="1"/>
      <c r="O678" s="2"/>
      <c r="P678" s="2"/>
      <c r="Q678" s="1"/>
      <c r="R678" s="1"/>
      <c r="S678" s="1"/>
      <c r="T678" s="2"/>
      <c r="U678" s="2"/>
      <c r="V678" s="1"/>
      <c r="W678" s="1"/>
      <c r="X678" s="1"/>
      <c r="Y678" s="2"/>
      <c r="Z678" s="2"/>
      <c r="AA678" s="1"/>
      <c r="AB678" s="1"/>
      <c r="AC678" s="1"/>
      <c r="AD678" s="2"/>
      <c r="AE678" s="2"/>
      <c r="AF678" s="1"/>
      <c r="AG678" s="1"/>
      <c r="AH678" s="1"/>
      <c r="AI678" s="2"/>
      <c r="AJ678" s="2"/>
      <c r="AK678" s="1"/>
      <c r="AL678" s="1"/>
      <c r="AM678" s="1"/>
      <c r="AN678" s="2"/>
      <c r="AO678" s="2"/>
      <c r="AP678" s="1"/>
      <c r="AQ678" s="1"/>
      <c r="AR678" s="1"/>
      <c r="AS678" s="2"/>
      <c r="AT678" s="2"/>
      <c r="AU678" s="1"/>
      <c r="AV678" s="1"/>
      <c r="AW678" s="1"/>
      <c r="AX678" s="2"/>
      <c r="AY678" s="2"/>
      <c r="AZ678" s="1"/>
      <c r="BA678" s="1"/>
      <c r="BB678" s="1"/>
      <c r="BC678" s="2"/>
      <c r="BD678" s="2"/>
      <c r="BE678" s="1"/>
      <c r="BF678" s="1"/>
      <c r="BG678" s="1"/>
      <c r="BH678" s="2"/>
      <c r="BI678" s="2"/>
      <c r="BJ678" s="1"/>
      <c r="BK678" s="1"/>
      <c r="BL678" s="1"/>
      <c r="BM678" s="2"/>
      <c r="BN678" s="2"/>
      <c r="BO678" s="1"/>
      <c r="BP678" s="1"/>
      <c r="BQ678" s="1"/>
      <c r="BR678" s="2"/>
      <c r="BS678" s="2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1"/>
      <c r="M679" s="1"/>
      <c r="N679" s="1"/>
      <c r="O679" s="2"/>
      <c r="P679" s="2"/>
      <c r="Q679" s="1"/>
      <c r="R679" s="1"/>
      <c r="S679" s="1"/>
      <c r="T679" s="2"/>
      <c r="U679" s="2"/>
      <c r="V679" s="1"/>
      <c r="W679" s="1"/>
      <c r="X679" s="1"/>
      <c r="Y679" s="2"/>
      <c r="Z679" s="2"/>
      <c r="AA679" s="1"/>
      <c r="AB679" s="1"/>
      <c r="AC679" s="1"/>
      <c r="AD679" s="2"/>
      <c r="AE679" s="2"/>
      <c r="AF679" s="1"/>
      <c r="AG679" s="1"/>
      <c r="AH679" s="1"/>
      <c r="AI679" s="2"/>
      <c r="AJ679" s="2"/>
      <c r="AK679" s="1"/>
      <c r="AL679" s="1"/>
      <c r="AM679" s="1"/>
      <c r="AN679" s="2"/>
      <c r="AO679" s="2"/>
      <c r="AP679" s="1"/>
      <c r="AQ679" s="1"/>
      <c r="AR679" s="1"/>
      <c r="AS679" s="2"/>
      <c r="AT679" s="2"/>
      <c r="AU679" s="1"/>
      <c r="AV679" s="1"/>
      <c r="AW679" s="1"/>
      <c r="AX679" s="2"/>
      <c r="AY679" s="2"/>
      <c r="AZ679" s="1"/>
      <c r="BA679" s="1"/>
      <c r="BB679" s="1"/>
      <c r="BC679" s="2"/>
      <c r="BD679" s="2"/>
      <c r="BE679" s="1"/>
      <c r="BF679" s="1"/>
      <c r="BG679" s="1"/>
      <c r="BH679" s="2"/>
      <c r="BI679" s="2"/>
      <c r="BJ679" s="1"/>
      <c r="BK679" s="1"/>
      <c r="BL679" s="1"/>
      <c r="BM679" s="2"/>
      <c r="BN679" s="2"/>
      <c r="BO679" s="1"/>
      <c r="BP679" s="1"/>
      <c r="BQ679" s="1"/>
      <c r="BR679" s="2"/>
      <c r="BS679" s="2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1"/>
      <c r="M680" s="1"/>
      <c r="N680" s="1"/>
      <c r="O680" s="2"/>
      <c r="P680" s="2"/>
      <c r="Q680" s="1"/>
      <c r="R680" s="1"/>
      <c r="S680" s="1"/>
      <c r="T680" s="2"/>
      <c r="U680" s="2"/>
      <c r="V680" s="1"/>
      <c r="W680" s="1"/>
      <c r="X680" s="1"/>
      <c r="Y680" s="2"/>
      <c r="Z680" s="2"/>
      <c r="AA680" s="1"/>
      <c r="AB680" s="1"/>
      <c r="AC680" s="1"/>
      <c r="AD680" s="2"/>
      <c r="AE680" s="2"/>
      <c r="AF680" s="1"/>
      <c r="AG680" s="1"/>
      <c r="AH680" s="1"/>
      <c r="AI680" s="2"/>
      <c r="AJ680" s="2"/>
      <c r="AK680" s="1"/>
      <c r="AL680" s="1"/>
      <c r="AM680" s="1"/>
      <c r="AN680" s="2"/>
      <c r="AO680" s="2"/>
      <c r="AP680" s="1"/>
      <c r="AQ680" s="1"/>
      <c r="AR680" s="1"/>
      <c r="AS680" s="2"/>
      <c r="AT680" s="2"/>
      <c r="AU680" s="1"/>
      <c r="AV680" s="1"/>
      <c r="AW680" s="1"/>
      <c r="AX680" s="2"/>
      <c r="AY680" s="2"/>
      <c r="AZ680" s="1"/>
      <c r="BA680" s="1"/>
      <c r="BB680" s="1"/>
      <c r="BC680" s="2"/>
      <c r="BD680" s="2"/>
      <c r="BE680" s="1"/>
      <c r="BF680" s="1"/>
      <c r="BG680" s="1"/>
      <c r="BH680" s="2"/>
      <c r="BI680" s="2"/>
      <c r="BJ680" s="1"/>
      <c r="BK680" s="1"/>
      <c r="BL680" s="1"/>
      <c r="BM680" s="2"/>
      <c r="BN680" s="2"/>
      <c r="BO680" s="1"/>
      <c r="BP680" s="1"/>
      <c r="BQ680" s="1"/>
      <c r="BR680" s="2"/>
      <c r="BS680" s="2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1"/>
      <c r="M681" s="1"/>
      <c r="N681" s="1"/>
      <c r="O681" s="2"/>
      <c r="P681" s="2"/>
      <c r="Q681" s="1"/>
      <c r="R681" s="1"/>
      <c r="S681" s="1"/>
      <c r="T681" s="2"/>
      <c r="U681" s="2"/>
      <c r="V681" s="1"/>
      <c r="W681" s="1"/>
      <c r="X681" s="1"/>
      <c r="Y681" s="2"/>
      <c r="Z681" s="2"/>
      <c r="AA681" s="1"/>
      <c r="AB681" s="1"/>
      <c r="AC681" s="1"/>
      <c r="AD681" s="2"/>
      <c r="AE681" s="2"/>
      <c r="AF681" s="1"/>
      <c r="AG681" s="1"/>
      <c r="AH681" s="1"/>
      <c r="AI681" s="2"/>
      <c r="AJ681" s="2"/>
      <c r="AK681" s="1"/>
      <c r="AL681" s="1"/>
      <c r="AM681" s="1"/>
      <c r="AN681" s="2"/>
      <c r="AO681" s="2"/>
      <c r="AP681" s="1"/>
      <c r="AQ681" s="1"/>
      <c r="AR681" s="1"/>
      <c r="AS681" s="2"/>
      <c r="AT681" s="2"/>
      <c r="AU681" s="1"/>
      <c r="AV681" s="1"/>
      <c r="AW681" s="1"/>
      <c r="AX681" s="2"/>
      <c r="AY681" s="2"/>
      <c r="AZ681" s="1"/>
      <c r="BA681" s="1"/>
      <c r="BB681" s="1"/>
      <c r="BC681" s="2"/>
      <c r="BD681" s="2"/>
      <c r="BE681" s="1"/>
      <c r="BF681" s="1"/>
      <c r="BG681" s="1"/>
      <c r="BH681" s="2"/>
      <c r="BI681" s="2"/>
      <c r="BJ681" s="1"/>
      <c r="BK681" s="1"/>
      <c r="BL681" s="1"/>
      <c r="BM681" s="2"/>
      <c r="BN681" s="2"/>
      <c r="BO681" s="1"/>
      <c r="BP681" s="1"/>
      <c r="BQ681" s="1"/>
      <c r="BR681" s="2"/>
      <c r="BS681" s="2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1"/>
      <c r="M682" s="1"/>
      <c r="N682" s="1"/>
      <c r="O682" s="2"/>
      <c r="P682" s="2"/>
      <c r="Q682" s="1"/>
      <c r="R682" s="1"/>
      <c r="S682" s="1"/>
      <c r="T682" s="2"/>
      <c r="U682" s="2"/>
      <c r="V682" s="1"/>
      <c r="W682" s="1"/>
      <c r="X682" s="1"/>
      <c r="Y682" s="2"/>
      <c r="Z682" s="2"/>
      <c r="AA682" s="1"/>
      <c r="AB682" s="1"/>
      <c r="AC682" s="1"/>
      <c r="AD682" s="2"/>
      <c r="AE682" s="2"/>
      <c r="AF682" s="1"/>
      <c r="AG682" s="1"/>
      <c r="AH682" s="1"/>
      <c r="AI682" s="2"/>
      <c r="AJ682" s="2"/>
      <c r="AK682" s="1"/>
      <c r="AL682" s="1"/>
      <c r="AM682" s="1"/>
      <c r="AN682" s="2"/>
      <c r="AO682" s="2"/>
      <c r="AP682" s="1"/>
      <c r="AQ682" s="1"/>
      <c r="AR682" s="1"/>
      <c r="AS682" s="2"/>
      <c r="AT682" s="2"/>
      <c r="AU682" s="1"/>
      <c r="AV682" s="1"/>
      <c r="AW682" s="1"/>
      <c r="AX682" s="2"/>
      <c r="AY682" s="2"/>
      <c r="AZ682" s="1"/>
      <c r="BA682" s="1"/>
      <c r="BB682" s="1"/>
      <c r="BC682" s="2"/>
      <c r="BD682" s="2"/>
      <c r="BE682" s="1"/>
      <c r="BF682" s="1"/>
      <c r="BG682" s="1"/>
      <c r="BH682" s="2"/>
      <c r="BI682" s="2"/>
      <c r="BJ682" s="1"/>
      <c r="BK682" s="1"/>
      <c r="BL682" s="1"/>
      <c r="BM682" s="2"/>
      <c r="BN682" s="2"/>
      <c r="BO682" s="1"/>
      <c r="BP682" s="1"/>
      <c r="BQ682" s="1"/>
      <c r="BR682" s="2"/>
      <c r="BS682" s="2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1"/>
      <c r="M683" s="1"/>
      <c r="N683" s="1"/>
      <c r="O683" s="2"/>
      <c r="P683" s="2"/>
      <c r="Q683" s="1"/>
      <c r="R683" s="1"/>
      <c r="S683" s="1"/>
      <c r="T683" s="2"/>
      <c r="U683" s="2"/>
      <c r="V683" s="1"/>
      <c r="W683" s="1"/>
      <c r="X683" s="1"/>
      <c r="Y683" s="2"/>
      <c r="Z683" s="2"/>
      <c r="AA683" s="1"/>
      <c r="AB683" s="1"/>
      <c r="AC683" s="1"/>
      <c r="AD683" s="2"/>
      <c r="AE683" s="2"/>
      <c r="AF683" s="1"/>
      <c r="AG683" s="1"/>
      <c r="AH683" s="1"/>
      <c r="AI683" s="2"/>
      <c r="AJ683" s="2"/>
      <c r="AK683" s="1"/>
      <c r="AL683" s="1"/>
      <c r="AM683" s="1"/>
      <c r="AN683" s="2"/>
      <c r="AO683" s="2"/>
      <c r="AP683" s="1"/>
      <c r="AQ683" s="1"/>
      <c r="AR683" s="1"/>
      <c r="AS683" s="2"/>
      <c r="AT683" s="2"/>
      <c r="AU683" s="1"/>
      <c r="AV683" s="1"/>
      <c r="AW683" s="1"/>
      <c r="AX683" s="2"/>
      <c r="AY683" s="2"/>
      <c r="AZ683" s="1"/>
      <c r="BA683" s="1"/>
      <c r="BB683" s="1"/>
      <c r="BC683" s="2"/>
      <c r="BD683" s="2"/>
      <c r="BE683" s="1"/>
      <c r="BF683" s="1"/>
      <c r="BG683" s="1"/>
      <c r="BH683" s="2"/>
      <c r="BI683" s="2"/>
      <c r="BJ683" s="1"/>
      <c r="BK683" s="1"/>
      <c r="BL683" s="1"/>
      <c r="BM683" s="2"/>
      <c r="BN683" s="2"/>
      <c r="BO683" s="1"/>
      <c r="BP683" s="1"/>
      <c r="BQ683" s="1"/>
      <c r="BR683" s="2"/>
      <c r="BS683" s="2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1"/>
      <c r="M684" s="1"/>
      <c r="N684" s="1"/>
      <c r="O684" s="2"/>
      <c r="P684" s="2"/>
      <c r="Q684" s="1"/>
      <c r="R684" s="1"/>
      <c r="S684" s="1"/>
      <c r="T684" s="2"/>
      <c r="U684" s="2"/>
      <c r="V684" s="1"/>
      <c r="W684" s="1"/>
      <c r="X684" s="1"/>
      <c r="Y684" s="2"/>
      <c r="Z684" s="2"/>
      <c r="AA684" s="1"/>
      <c r="AB684" s="1"/>
      <c r="AC684" s="1"/>
      <c r="AD684" s="2"/>
      <c r="AE684" s="2"/>
      <c r="AF684" s="1"/>
      <c r="AG684" s="1"/>
      <c r="AH684" s="1"/>
      <c r="AI684" s="2"/>
      <c r="AJ684" s="2"/>
      <c r="AK684" s="1"/>
      <c r="AL684" s="1"/>
      <c r="AM684" s="1"/>
      <c r="AN684" s="2"/>
      <c r="AO684" s="2"/>
      <c r="AP684" s="1"/>
      <c r="AQ684" s="1"/>
      <c r="AR684" s="1"/>
      <c r="AS684" s="2"/>
      <c r="AT684" s="2"/>
      <c r="AU684" s="1"/>
      <c r="AV684" s="1"/>
      <c r="AW684" s="1"/>
      <c r="AX684" s="2"/>
      <c r="AY684" s="2"/>
      <c r="AZ684" s="1"/>
      <c r="BA684" s="1"/>
      <c r="BB684" s="1"/>
      <c r="BC684" s="2"/>
      <c r="BD684" s="2"/>
      <c r="BE684" s="1"/>
      <c r="BF684" s="1"/>
      <c r="BG684" s="1"/>
      <c r="BH684" s="2"/>
      <c r="BI684" s="2"/>
      <c r="BJ684" s="1"/>
      <c r="BK684" s="1"/>
      <c r="BL684" s="1"/>
      <c r="BM684" s="2"/>
      <c r="BN684" s="2"/>
      <c r="BO684" s="1"/>
      <c r="BP684" s="1"/>
      <c r="BQ684" s="1"/>
      <c r="BR684" s="2"/>
      <c r="BS684" s="2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1"/>
      <c r="M685" s="1"/>
      <c r="N685" s="1"/>
      <c r="O685" s="2"/>
      <c r="P685" s="2"/>
      <c r="Q685" s="1"/>
      <c r="R685" s="1"/>
      <c r="S685" s="1"/>
      <c r="T685" s="2"/>
      <c r="U685" s="2"/>
      <c r="V685" s="1"/>
      <c r="W685" s="1"/>
      <c r="X685" s="1"/>
      <c r="Y685" s="2"/>
      <c r="Z685" s="2"/>
      <c r="AA685" s="1"/>
      <c r="AB685" s="1"/>
      <c r="AC685" s="1"/>
      <c r="AD685" s="2"/>
      <c r="AE685" s="2"/>
      <c r="AF685" s="1"/>
      <c r="AG685" s="1"/>
      <c r="AH685" s="1"/>
      <c r="AI685" s="2"/>
      <c r="AJ685" s="2"/>
      <c r="AK685" s="1"/>
      <c r="AL685" s="1"/>
      <c r="AM685" s="1"/>
      <c r="AN685" s="2"/>
      <c r="AO685" s="2"/>
      <c r="AP685" s="1"/>
      <c r="AQ685" s="1"/>
      <c r="AR685" s="1"/>
      <c r="AS685" s="2"/>
      <c r="AT685" s="2"/>
      <c r="AU685" s="1"/>
      <c r="AV685" s="1"/>
      <c r="AW685" s="1"/>
      <c r="AX685" s="2"/>
      <c r="AY685" s="2"/>
      <c r="AZ685" s="1"/>
      <c r="BA685" s="1"/>
      <c r="BB685" s="1"/>
      <c r="BC685" s="2"/>
      <c r="BD685" s="2"/>
      <c r="BE685" s="1"/>
      <c r="BF685" s="1"/>
      <c r="BG685" s="1"/>
      <c r="BH685" s="2"/>
      <c r="BI685" s="2"/>
      <c r="BJ685" s="1"/>
      <c r="BK685" s="1"/>
      <c r="BL685" s="1"/>
      <c r="BM685" s="2"/>
      <c r="BN685" s="2"/>
      <c r="BO685" s="1"/>
      <c r="BP685" s="1"/>
      <c r="BQ685" s="1"/>
      <c r="BR685" s="2"/>
      <c r="BS685" s="2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1"/>
      <c r="M686" s="1"/>
      <c r="N686" s="1"/>
      <c r="O686" s="2"/>
      <c r="P686" s="2"/>
      <c r="Q686" s="1"/>
      <c r="R686" s="1"/>
      <c r="S686" s="1"/>
      <c r="T686" s="2"/>
      <c r="U686" s="2"/>
      <c r="V686" s="1"/>
      <c r="W686" s="1"/>
      <c r="X686" s="1"/>
      <c r="Y686" s="2"/>
      <c r="Z686" s="2"/>
      <c r="AA686" s="1"/>
      <c r="AB686" s="1"/>
      <c r="AC686" s="1"/>
      <c r="AD686" s="2"/>
      <c r="AE686" s="2"/>
      <c r="AF686" s="1"/>
      <c r="AG686" s="1"/>
      <c r="AH686" s="1"/>
      <c r="AI686" s="2"/>
      <c r="AJ686" s="2"/>
      <c r="AK686" s="1"/>
      <c r="AL686" s="1"/>
      <c r="AM686" s="1"/>
      <c r="AN686" s="2"/>
      <c r="AO686" s="2"/>
      <c r="AP686" s="1"/>
      <c r="AQ686" s="1"/>
      <c r="AR686" s="1"/>
      <c r="AS686" s="2"/>
      <c r="AT686" s="2"/>
      <c r="AU686" s="1"/>
      <c r="AV686" s="1"/>
      <c r="AW686" s="1"/>
      <c r="AX686" s="2"/>
      <c r="AY686" s="2"/>
      <c r="AZ686" s="1"/>
      <c r="BA686" s="1"/>
      <c r="BB686" s="1"/>
      <c r="BC686" s="2"/>
      <c r="BD686" s="2"/>
      <c r="BE686" s="1"/>
      <c r="BF686" s="1"/>
      <c r="BG686" s="1"/>
      <c r="BH686" s="2"/>
      <c r="BI686" s="2"/>
      <c r="BJ686" s="1"/>
      <c r="BK686" s="1"/>
      <c r="BL686" s="1"/>
      <c r="BM686" s="2"/>
      <c r="BN686" s="2"/>
      <c r="BO686" s="1"/>
      <c r="BP686" s="1"/>
      <c r="BQ686" s="1"/>
      <c r="BR686" s="2"/>
      <c r="BS686" s="2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1"/>
      <c r="M687" s="1"/>
      <c r="N687" s="1"/>
      <c r="O687" s="2"/>
      <c r="P687" s="2"/>
      <c r="Q687" s="1"/>
      <c r="R687" s="1"/>
      <c r="S687" s="1"/>
      <c r="T687" s="2"/>
      <c r="U687" s="2"/>
      <c r="V687" s="1"/>
      <c r="W687" s="1"/>
      <c r="X687" s="1"/>
      <c r="Y687" s="2"/>
      <c r="Z687" s="2"/>
      <c r="AA687" s="1"/>
      <c r="AB687" s="1"/>
      <c r="AC687" s="1"/>
      <c r="AD687" s="2"/>
      <c r="AE687" s="2"/>
      <c r="AF687" s="1"/>
      <c r="AG687" s="1"/>
      <c r="AH687" s="1"/>
      <c r="AI687" s="2"/>
      <c r="AJ687" s="2"/>
      <c r="AK687" s="1"/>
      <c r="AL687" s="1"/>
      <c r="AM687" s="1"/>
      <c r="AN687" s="2"/>
      <c r="AO687" s="2"/>
      <c r="AP687" s="1"/>
      <c r="AQ687" s="1"/>
      <c r="AR687" s="1"/>
      <c r="AS687" s="2"/>
      <c r="AT687" s="2"/>
      <c r="AU687" s="1"/>
      <c r="AV687" s="1"/>
      <c r="AW687" s="1"/>
      <c r="AX687" s="2"/>
      <c r="AY687" s="2"/>
      <c r="AZ687" s="1"/>
      <c r="BA687" s="1"/>
      <c r="BB687" s="1"/>
      <c r="BC687" s="2"/>
      <c r="BD687" s="2"/>
      <c r="BE687" s="1"/>
      <c r="BF687" s="1"/>
      <c r="BG687" s="1"/>
      <c r="BH687" s="2"/>
      <c r="BI687" s="2"/>
      <c r="BJ687" s="1"/>
      <c r="BK687" s="1"/>
      <c r="BL687" s="1"/>
      <c r="BM687" s="2"/>
      <c r="BN687" s="2"/>
      <c r="BO687" s="1"/>
      <c r="BP687" s="1"/>
      <c r="BQ687" s="1"/>
      <c r="BR687" s="2"/>
      <c r="BS687" s="2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1"/>
      <c r="M688" s="1"/>
      <c r="N688" s="1"/>
      <c r="O688" s="2"/>
      <c r="P688" s="2"/>
      <c r="Q688" s="1"/>
      <c r="R688" s="1"/>
      <c r="S688" s="1"/>
      <c r="T688" s="2"/>
      <c r="U688" s="2"/>
      <c r="V688" s="1"/>
      <c r="W688" s="1"/>
      <c r="X688" s="1"/>
      <c r="Y688" s="2"/>
      <c r="Z688" s="2"/>
      <c r="AA688" s="1"/>
      <c r="AB688" s="1"/>
      <c r="AC688" s="1"/>
      <c r="AD688" s="2"/>
      <c r="AE688" s="2"/>
      <c r="AF688" s="1"/>
      <c r="AG688" s="1"/>
      <c r="AH688" s="1"/>
      <c r="AI688" s="2"/>
      <c r="AJ688" s="2"/>
      <c r="AK688" s="1"/>
      <c r="AL688" s="1"/>
      <c r="AM688" s="1"/>
      <c r="AN688" s="2"/>
      <c r="AO688" s="2"/>
      <c r="AP688" s="1"/>
      <c r="AQ688" s="1"/>
      <c r="AR688" s="1"/>
      <c r="AS688" s="2"/>
      <c r="AT688" s="2"/>
      <c r="AU688" s="1"/>
      <c r="AV688" s="1"/>
      <c r="AW688" s="1"/>
      <c r="AX688" s="2"/>
      <c r="AY688" s="2"/>
      <c r="AZ688" s="1"/>
      <c r="BA688" s="1"/>
      <c r="BB688" s="1"/>
      <c r="BC688" s="2"/>
      <c r="BD688" s="2"/>
      <c r="BE688" s="1"/>
      <c r="BF688" s="1"/>
      <c r="BG688" s="1"/>
      <c r="BH688" s="2"/>
      <c r="BI688" s="2"/>
      <c r="BJ688" s="1"/>
      <c r="BK688" s="1"/>
      <c r="BL688" s="1"/>
      <c r="BM688" s="2"/>
      <c r="BN688" s="2"/>
      <c r="BO688" s="1"/>
      <c r="BP688" s="1"/>
      <c r="BQ688" s="1"/>
      <c r="BR688" s="2"/>
      <c r="BS688" s="2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1"/>
      <c r="M689" s="1"/>
      <c r="N689" s="1"/>
      <c r="O689" s="2"/>
      <c r="P689" s="2"/>
      <c r="Q689" s="1"/>
      <c r="R689" s="1"/>
      <c r="S689" s="1"/>
      <c r="T689" s="2"/>
      <c r="U689" s="2"/>
      <c r="V689" s="1"/>
      <c r="W689" s="1"/>
      <c r="X689" s="1"/>
      <c r="Y689" s="2"/>
      <c r="Z689" s="2"/>
      <c r="AA689" s="1"/>
      <c r="AB689" s="1"/>
      <c r="AC689" s="1"/>
      <c r="AD689" s="2"/>
      <c r="AE689" s="2"/>
      <c r="AF689" s="1"/>
      <c r="AG689" s="1"/>
      <c r="AH689" s="1"/>
      <c r="AI689" s="2"/>
      <c r="AJ689" s="2"/>
      <c r="AK689" s="1"/>
      <c r="AL689" s="1"/>
      <c r="AM689" s="1"/>
      <c r="AN689" s="2"/>
      <c r="AO689" s="2"/>
      <c r="AP689" s="1"/>
      <c r="AQ689" s="1"/>
      <c r="AR689" s="1"/>
      <c r="AS689" s="2"/>
      <c r="AT689" s="2"/>
      <c r="AU689" s="1"/>
      <c r="AV689" s="1"/>
      <c r="AW689" s="1"/>
      <c r="AX689" s="2"/>
      <c r="AY689" s="2"/>
      <c r="AZ689" s="1"/>
      <c r="BA689" s="1"/>
      <c r="BB689" s="1"/>
      <c r="BC689" s="2"/>
      <c r="BD689" s="2"/>
      <c r="BE689" s="1"/>
      <c r="BF689" s="1"/>
      <c r="BG689" s="1"/>
      <c r="BH689" s="2"/>
      <c r="BI689" s="2"/>
      <c r="BJ689" s="1"/>
      <c r="BK689" s="1"/>
      <c r="BL689" s="1"/>
      <c r="BM689" s="2"/>
      <c r="BN689" s="2"/>
      <c r="BO689" s="1"/>
      <c r="BP689" s="1"/>
      <c r="BQ689" s="1"/>
      <c r="BR689" s="2"/>
      <c r="BS689" s="2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1"/>
      <c r="M690" s="1"/>
      <c r="N690" s="1"/>
      <c r="O690" s="2"/>
      <c r="P690" s="2"/>
      <c r="Q690" s="1"/>
      <c r="R690" s="1"/>
      <c r="S690" s="1"/>
      <c r="T690" s="2"/>
      <c r="U690" s="2"/>
      <c r="V690" s="1"/>
      <c r="W690" s="1"/>
      <c r="X690" s="1"/>
      <c r="Y690" s="2"/>
      <c r="Z690" s="2"/>
      <c r="AA690" s="1"/>
      <c r="AB690" s="1"/>
      <c r="AC690" s="1"/>
      <c r="AD690" s="2"/>
      <c r="AE690" s="2"/>
      <c r="AF690" s="1"/>
      <c r="AG690" s="1"/>
      <c r="AH690" s="1"/>
      <c r="AI690" s="2"/>
      <c r="AJ690" s="2"/>
      <c r="AK690" s="1"/>
      <c r="AL690" s="1"/>
      <c r="AM690" s="1"/>
      <c r="AN690" s="2"/>
      <c r="AO690" s="2"/>
      <c r="AP690" s="1"/>
      <c r="AQ690" s="1"/>
      <c r="AR690" s="1"/>
      <c r="AS690" s="2"/>
      <c r="AT690" s="2"/>
      <c r="AU690" s="1"/>
      <c r="AV690" s="1"/>
      <c r="AW690" s="1"/>
      <c r="AX690" s="2"/>
      <c r="AY690" s="2"/>
      <c r="AZ690" s="1"/>
      <c r="BA690" s="1"/>
      <c r="BB690" s="1"/>
      <c r="BC690" s="2"/>
      <c r="BD690" s="2"/>
      <c r="BE690" s="1"/>
      <c r="BF690" s="1"/>
      <c r="BG690" s="1"/>
      <c r="BH690" s="2"/>
      <c r="BI690" s="2"/>
      <c r="BJ690" s="1"/>
      <c r="BK690" s="1"/>
      <c r="BL690" s="1"/>
      <c r="BM690" s="2"/>
      <c r="BN690" s="2"/>
      <c r="BO690" s="1"/>
      <c r="BP690" s="1"/>
      <c r="BQ690" s="1"/>
      <c r="BR690" s="2"/>
      <c r="BS690" s="2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1"/>
      <c r="M691" s="1"/>
      <c r="N691" s="1"/>
      <c r="O691" s="2"/>
      <c r="P691" s="2"/>
      <c r="Q691" s="1"/>
      <c r="R691" s="1"/>
      <c r="S691" s="1"/>
      <c r="T691" s="2"/>
      <c r="U691" s="2"/>
      <c r="V691" s="1"/>
      <c r="W691" s="1"/>
      <c r="X691" s="1"/>
      <c r="Y691" s="2"/>
      <c r="Z691" s="2"/>
      <c r="AA691" s="1"/>
      <c r="AB691" s="1"/>
      <c r="AC691" s="1"/>
      <c r="AD691" s="2"/>
      <c r="AE691" s="2"/>
      <c r="AF691" s="1"/>
      <c r="AG691" s="1"/>
      <c r="AH691" s="1"/>
      <c r="AI691" s="2"/>
      <c r="AJ691" s="2"/>
      <c r="AK691" s="1"/>
      <c r="AL691" s="1"/>
      <c r="AM691" s="1"/>
      <c r="AN691" s="2"/>
      <c r="AO691" s="2"/>
      <c r="AP691" s="1"/>
      <c r="AQ691" s="1"/>
      <c r="AR691" s="1"/>
      <c r="AS691" s="2"/>
      <c r="AT691" s="2"/>
      <c r="AU691" s="1"/>
      <c r="AV691" s="1"/>
      <c r="AW691" s="1"/>
      <c r="AX691" s="2"/>
      <c r="AY691" s="2"/>
      <c r="AZ691" s="1"/>
      <c r="BA691" s="1"/>
      <c r="BB691" s="1"/>
      <c r="BC691" s="2"/>
      <c r="BD691" s="2"/>
      <c r="BE691" s="1"/>
      <c r="BF691" s="1"/>
      <c r="BG691" s="1"/>
      <c r="BH691" s="2"/>
      <c r="BI691" s="2"/>
      <c r="BJ691" s="1"/>
      <c r="BK691" s="1"/>
      <c r="BL691" s="1"/>
      <c r="BM691" s="2"/>
      <c r="BN691" s="2"/>
      <c r="BO691" s="1"/>
      <c r="BP691" s="1"/>
      <c r="BQ691" s="1"/>
      <c r="BR691" s="2"/>
      <c r="BS691" s="2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1"/>
      <c r="M692" s="1"/>
      <c r="N692" s="1"/>
      <c r="O692" s="2"/>
      <c r="P692" s="2"/>
      <c r="Q692" s="1"/>
      <c r="R692" s="1"/>
      <c r="S692" s="1"/>
      <c r="T692" s="2"/>
      <c r="U692" s="2"/>
      <c r="V692" s="1"/>
      <c r="W692" s="1"/>
      <c r="X692" s="1"/>
      <c r="Y692" s="2"/>
      <c r="Z692" s="2"/>
      <c r="AA692" s="1"/>
      <c r="AB692" s="1"/>
      <c r="AC692" s="1"/>
      <c r="AD692" s="2"/>
      <c r="AE692" s="2"/>
      <c r="AF692" s="1"/>
      <c r="AG692" s="1"/>
      <c r="AH692" s="1"/>
      <c r="AI692" s="2"/>
      <c r="AJ692" s="2"/>
      <c r="AK692" s="1"/>
      <c r="AL692" s="1"/>
      <c r="AM692" s="1"/>
      <c r="AN692" s="2"/>
      <c r="AO692" s="2"/>
      <c r="AP692" s="1"/>
      <c r="AQ692" s="1"/>
      <c r="AR692" s="1"/>
      <c r="AS692" s="2"/>
      <c r="AT692" s="2"/>
      <c r="AU692" s="1"/>
      <c r="AV692" s="1"/>
      <c r="AW692" s="1"/>
      <c r="AX692" s="2"/>
      <c r="AY692" s="2"/>
      <c r="AZ692" s="1"/>
      <c r="BA692" s="1"/>
      <c r="BB692" s="1"/>
      <c r="BC692" s="2"/>
      <c r="BD692" s="2"/>
      <c r="BE692" s="1"/>
      <c r="BF692" s="1"/>
      <c r="BG692" s="1"/>
      <c r="BH692" s="2"/>
      <c r="BI692" s="2"/>
      <c r="BJ692" s="1"/>
      <c r="BK692" s="1"/>
      <c r="BL692" s="1"/>
      <c r="BM692" s="2"/>
      <c r="BN692" s="2"/>
      <c r="BO692" s="1"/>
      <c r="BP692" s="1"/>
      <c r="BQ692" s="1"/>
      <c r="BR692" s="2"/>
      <c r="BS692" s="2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1"/>
      <c r="M693" s="1"/>
      <c r="N693" s="1"/>
      <c r="O693" s="2"/>
      <c r="P693" s="2"/>
      <c r="Q693" s="1"/>
      <c r="R693" s="1"/>
      <c r="S693" s="1"/>
      <c r="T693" s="2"/>
      <c r="U693" s="2"/>
      <c r="V693" s="1"/>
      <c r="W693" s="1"/>
      <c r="X693" s="1"/>
      <c r="Y693" s="2"/>
      <c r="Z693" s="2"/>
      <c r="AA693" s="1"/>
      <c r="AB693" s="1"/>
      <c r="AC693" s="1"/>
      <c r="AD693" s="2"/>
      <c r="AE693" s="2"/>
      <c r="AF693" s="1"/>
      <c r="AG693" s="1"/>
      <c r="AH693" s="1"/>
      <c r="AI693" s="2"/>
      <c r="AJ693" s="2"/>
      <c r="AK693" s="1"/>
      <c r="AL693" s="1"/>
      <c r="AM693" s="1"/>
      <c r="AN693" s="2"/>
      <c r="AO693" s="2"/>
      <c r="AP693" s="1"/>
      <c r="AQ693" s="1"/>
      <c r="AR693" s="1"/>
      <c r="AS693" s="2"/>
      <c r="AT693" s="2"/>
      <c r="AU693" s="1"/>
      <c r="AV693" s="1"/>
      <c r="AW693" s="1"/>
      <c r="AX693" s="2"/>
      <c r="AY693" s="2"/>
      <c r="AZ693" s="1"/>
      <c r="BA693" s="1"/>
      <c r="BB693" s="1"/>
      <c r="BC693" s="2"/>
      <c r="BD693" s="2"/>
      <c r="BE693" s="1"/>
      <c r="BF693" s="1"/>
      <c r="BG693" s="1"/>
      <c r="BH693" s="2"/>
      <c r="BI693" s="2"/>
      <c r="BJ693" s="1"/>
      <c r="BK693" s="1"/>
      <c r="BL693" s="1"/>
      <c r="BM693" s="2"/>
      <c r="BN693" s="2"/>
      <c r="BO693" s="1"/>
      <c r="BP693" s="1"/>
      <c r="BQ693" s="1"/>
      <c r="BR693" s="2"/>
      <c r="BS693" s="2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1"/>
      <c r="M694" s="1"/>
      <c r="N694" s="1"/>
      <c r="O694" s="2"/>
      <c r="P694" s="2"/>
      <c r="Q694" s="1"/>
      <c r="R694" s="1"/>
      <c r="S694" s="1"/>
      <c r="T694" s="2"/>
      <c r="U694" s="2"/>
      <c r="V694" s="1"/>
      <c r="W694" s="1"/>
      <c r="X694" s="1"/>
      <c r="Y694" s="2"/>
      <c r="Z694" s="2"/>
      <c r="AA694" s="1"/>
      <c r="AB694" s="1"/>
      <c r="AC694" s="1"/>
      <c r="AD694" s="2"/>
      <c r="AE694" s="2"/>
      <c r="AF694" s="1"/>
      <c r="AG694" s="1"/>
      <c r="AH694" s="1"/>
      <c r="AI694" s="2"/>
      <c r="AJ694" s="2"/>
      <c r="AK694" s="1"/>
      <c r="AL694" s="1"/>
      <c r="AM694" s="1"/>
      <c r="AN694" s="2"/>
      <c r="AO694" s="2"/>
      <c r="AP694" s="1"/>
      <c r="AQ694" s="1"/>
      <c r="AR694" s="1"/>
      <c r="AS694" s="2"/>
      <c r="AT694" s="2"/>
      <c r="AU694" s="1"/>
      <c r="AV694" s="1"/>
      <c r="AW694" s="1"/>
      <c r="AX694" s="2"/>
      <c r="AY694" s="2"/>
      <c r="AZ694" s="1"/>
      <c r="BA694" s="1"/>
      <c r="BB694" s="1"/>
      <c r="BC694" s="2"/>
      <c r="BD694" s="2"/>
      <c r="BE694" s="1"/>
      <c r="BF694" s="1"/>
      <c r="BG694" s="1"/>
      <c r="BH694" s="2"/>
      <c r="BI694" s="2"/>
      <c r="BJ694" s="1"/>
      <c r="BK694" s="1"/>
      <c r="BL694" s="1"/>
      <c r="BM694" s="2"/>
      <c r="BN694" s="2"/>
      <c r="BO694" s="1"/>
      <c r="BP694" s="1"/>
      <c r="BQ694" s="1"/>
      <c r="BR694" s="2"/>
      <c r="BS694" s="2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1"/>
      <c r="M695" s="1"/>
      <c r="N695" s="1"/>
      <c r="O695" s="2"/>
      <c r="P695" s="2"/>
      <c r="Q695" s="1"/>
      <c r="R695" s="1"/>
      <c r="S695" s="1"/>
      <c r="T695" s="2"/>
      <c r="U695" s="2"/>
      <c r="V695" s="1"/>
      <c r="W695" s="1"/>
      <c r="X695" s="1"/>
      <c r="Y695" s="2"/>
      <c r="Z695" s="2"/>
      <c r="AA695" s="1"/>
      <c r="AB695" s="1"/>
      <c r="AC695" s="1"/>
      <c r="AD695" s="2"/>
      <c r="AE695" s="2"/>
      <c r="AF695" s="1"/>
      <c r="AG695" s="1"/>
      <c r="AH695" s="1"/>
      <c r="AI695" s="2"/>
      <c r="AJ695" s="2"/>
      <c r="AK695" s="1"/>
      <c r="AL695" s="1"/>
      <c r="AM695" s="1"/>
      <c r="AN695" s="2"/>
      <c r="AO695" s="2"/>
      <c r="AP695" s="1"/>
      <c r="AQ695" s="1"/>
      <c r="AR695" s="1"/>
      <c r="AS695" s="2"/>
      <c r="AT695" s="2"/>
      <c r="AU695" s="1"/>
      <c r="AV695" s="1"/>
      <c r="AW695" s="1"/>
      <c r="AX695" s="2"/>
      <c r="AY695" s="2"/>
      <c r="AZ695" s="1"/>
      <c r="BA695" s="1"/>
      <c r="BB695" s="1"/>
      <c r="BC695" s="2"/>
      <c r="BD695" s="2"/>
      <c r="BE695" s="1"/>
      <c r="BF695" s="1"/>
      <c r="BG695" s="1"/>
      <c r="BH695" s="2"/>
      <c r="BI695" s="2"/>
      <c r="BJ695" s="1"/>
      <c r="BK695" s="1"/>
      <c r="BL695" s="1"/>
      <c r="BM695" s="2"/>
      <c r="BN695" s="2"/>
      <c r="BO695" s="1"/>
      <c r="BP695" s="1"/>
      <c r="BQ695" s="1"/>
      <c r="BR695" s="2"/>
      <c r="BS695" s="2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1"/>
      <c r="M696" s="1"/>
      <c r="N696" s="1"/>
      <c r="O696" s="2"/>
      <c r="P696" s="2"/>
      <c r="Q696" s="1"/>
      <c r="R696" s="1"/>
      <c r="S696" s="1"/>
      <c r="T696" s="2"/>
      <c r="U696" s="2"/>
      <c r="V696" s="1"/>
      <c r="W696" s="1"/>
      <c r="X696" s="1"/>
      <c r="Y696" s="2"/>
      <c r="Z696" s="2"/>
      <c r="AA696" s="1"/>
      <c r="AB696" s="1"/>
      <c r="AC696" s="1"/>
      <c r="AD696" s="2"/>
      <c r="AE696" s="2"/>
      <c r="AF696" s="1"/>
      <c r="AG696" s="1"/>
      <c r="AH696" s="1"/>
      <c r="AI696" s="2"/>
      <c r="AJ696" s="2"/>
      <c r="AK696" s="1"/>
      <c r="AL696" s="1"/>
      <c r="AM696" s="1"/>
      <c r="AN696" s="2"/>
      <c r="AO696" s="2"/>
      <c r="AP696" s="1"/>
      <c r="AQ696" s="1"/>
      <c r="AR696" s="1"/>
      <c r="AS696" s="2"/>
      <c r="AT696" s="2"/>
      <c r="AU696" s="1"/>
      <c r="AV696" s="1"/>
      <c r="AW696" s="1"/>
      <c r="AX696" s="2"/>
      <c r="AY696" s="2"/>
      <c r="AZ696" s="1"/>
      <c r="BA696" s="1"/>
      <c r="BB696" s="1"/>
      <c r="BC696" s="2"/>
      <c r="BD696" s="2"/>
      <c r="BE696" s="1"/>
      <c r="BF696" s="1"/>
      <c r="BG696" s="1"/>
      <c r="BH696" s="2"/>
      <c r="BI696" s="2"/>
      <c r="BJ696" s="1"/>
      <c r="BK696" s="1"/>
      <c r="BL696" s="1"/>
      <c r="BM696" s="2"/>
      <c r="BN696" s="2"/>
      <c r="BO696" s="1"/>
      <c r="BP696" s="1"/>
      <c r="BQ696" s="1"/>
      <c r="BR696" s="2"/>
      <c r="BS696" s="2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1"/>
      <c r="M697" s="1"/>
      <c r="N697" s="1"/>
      <c r="O697" s="2"/>
      <c r="P697" s="2"/>
      <c r="Q697" s="1"/>
      <c r="R697" s="1"/>
      <c r="S697" s="1"/>
      <c r="T697" s="2"/>
      <c r="U697" s="2"/>
      <c r="V697" s="1"/>
      <c r="W697" s="1"/>
      <c r="X697" s="1"/>
      <c r="Y697" s="2"/>
      <c r="Z697" s="2"/>
      <c r="AA697" s="1"/>
      <c r="AB697" s="1"/>
      <c r="AC697" s="1"/>
      <c r="AD697" s="2"/>
      <c r="AE697" s="2"/>
      <c r="AF697" s="1"/>
      <c r="AG697" s="1"/>
      <c r="AH697" s="1"/>
      <c r="AI697" s="2"/>
      <c r="AJ697" s="2"/>
      <c r="AK697" s="1"/>
      <c r="AL697" s="1"/>
      <c r="AM697" s="1"/>
      <c r="AN697" s="2"/>
      <c r="AO697" s="2"/>
      <c r="AP697" s="1"/>
      <c r="AQ697" s="1"/>
      <c r="AR697" s="1"/>
      <c r="AS697" s="2"/>
      <c r="AT697" s="2"/>
      <c r="AU697" s="1"/>
      <c r="AV697" s="1"/>
      <c r="AW697" s="1"/>
      <c r="AX697" s="2"/>
      <c r="AY697" s="2"/>
      <c r="AZ697" s="1"/>
      <c r="BA697" s="1"/>
      <c r="BB697" s="1"/>
      <c r="BC697" s="2"/>
      <c r="BD697" s="2"/>
      <c r="BE697" s="1"/>
      <c r="BF697" s="1"/>
      <c r="BG697" s="1"/>
      <c r="BH697" s="2"/>
      <c r="BI697" s="2"/>
      <c r="BJ697" s="1"/>
      <c r="BK697" s="1"/>
      <c r="BL697" s="1"/>
      <c r="BM697" s="2"/>
      <c r="BN697" s="2"/>
      <c r="BO697" s="1"/>
      <c r="BP697" s="1"/>
      <c r="BQ697" s="1"/>
      <c r="BR697" s="2"/>
      <c r="BS697" s="2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1"/>
      <c r="M698" s="1"/>
      <c r="N698" s="1"/>
      <c r="O698" s="2"/>
      <c r="P698" s="2"/>
      <c r="Q698" s="1"/>
      <c r="R698" s="1"/>
      <c r="S698" s="1"/>
      <c r="T698" s="2"/>
      <c r="U698" s="2"/>
      <c r="V698" s="1"/>
      <c r="W698" s="1"/>
      <c r="X698" s="1"/>
      <c r="Y698" s="2"/>
      <c r="Z698" s="2"/>
      <c r="AA698" s="1"/>
      <c r="AB698" s="1"/>
      <c r="AC698" s="1"/>
      <c r="AD698" s="2"/>
      <c r="AE698" s="2"/>
      <c r="AF698" s="1"/>
      <c r="AG698" s="1"/>
      <c r="AH698" s="1"/>
      <c r="AI698" s="2"/>
      <c r="AJ698" s="2"/>
      <c r="AK698" s="1"/>
      <c r="AL698" s="1"/>
      <c r="AM698" s="1"/>
      <c r="AN698" s="2"/>
      <c r="AO698" s="2"/>
      <c r="AP698" s="1"/>
      <c r="AQ698" s="1"/>
      <c r="AR698" s="1"/>
      <c r="AS698" s="2"/>
      <c r="AT698" s="2"/>
      <c r="AU698" s="1"/>
      <c r="AV698" s="1"/>
      <c r="AW698" s="1"/>
      <c r="AX698" s="2"/>
      <c r="AY698" s="2"/>
      <c r="AZ698" s="1"/>
      <c r="BA698" s="1"/>
      <c r="BB698" s="1"/>
      <c r="BC698" s="2"/>
      <c r="BD698" s="2"/>
      <c r="BE698" s="1"/>
      <c r="BF698" s="1"/>
      <c r="BG698" s="1"/>
      <c r="BH698" s="2"/>
      <c r="BI698" s="2"/>
      <c r="BJ698" s="1"/>
      <c r="BK698" s="1"/>
      <c r="BL698" s="1"/>
      <c r="BM698" s="2"/>
      <c r="BN698" s="2"/>
      <c r="BO698" s="1"/>
      <c r="BP698" s="1"/>
      <c r="BQ698" s="1"/>
      <c r="BR698" s="2"/>
      <c r="BS698" s="2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1"/>
      <c r="M699" s="1"/>
      <c r="N699" s="1"/>
      <c r="O699" s="2"/>
      <c r="P699" s="2"/>
      <c r="Q699" s="1"/>
      <c r="R699" s="1"/>
      <c r="S699" s="1"/>
      <c r="T699" s="2"/>
      <c r="U699" s="2"/>
      <c r="V699" s="1"/>
      <c r="W699" s="1"/>
      <c r="X699" s="1"/>
      <c r="Y699" s="2"/>
      <c r="Z699" s="2"/>
      <c r="AA699" s="1"/>
      <c r="AB699" s="1"/>
      <c r="AC699" s="1"/>
      <c r="AD699" s="2"/>
      <c r="AE699" s="2"/>
      <c r="AF699" s="1"/>
      <c r="AG699" s="1"/>
      <c r="AH699" s="1"/>
      <c r="AI699" s="2"/>
      <c r="AJ699" s="2"/>
      <c r="AK699" s="1"/>
      <c r="AL699" s="1"/>
      <c r="AM699" s="1"/>
      <c r="AN699" s="2"/>
      <c r="AO699" s="2"/>
      <c r="AP699" s="1"/>
      <c r="AQ699" s="1"/>
      <c r="AR699" s="1"/>
      <c r="AS699" s="2"/>
      <c r="AT699" s="2"/>
      <c r="AU699" s="1"/>
      <c r="AV699" s="1"/>
      <c r="AW699" s="1"/>
      <c r="AX699" s="2"/>
      <c r="AY699" s="2"/>
      <c r="AZ699" s="1"/>
      <c r="BA699" s="1"/>
      <c r="BB699" s="1"/>
      <c r="BC699" s="2"/>
      <c r="BD699" s="2"/>
      <c r="BE699" s="1"/>
      <c r="BF699" s="1"/>
      <c r="BG699" s="1"/>
      <c r="BH699" s="2"/>
      <c r="BI699" s="2"/>
      <c r="BJ699" s="1"/>
      <c r="BK699" s="1"/>
      <c r="BL699" s="1"/>
      <c r="BM699" s="2"/>
      <c r="BN699" s="2"/>
      <c r="BO699" s="1"/>
      <c r="BP699" s="1"/>
      <c r="BQ699" s="1"/>
      <c r="BR699" s="2"/>
      <c r="BS699" s="2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1"/>
      <c r="M700" s="1"/>
      <c r="N700" s="1"/>
      <c r="O700" s="2"/>
      <c r="P700" s="2"/>
      <c r="Q700" s="1"/>
      <c r="R700" s="1"/>
      <c r="S700" s="1"/>
      <c r="T700" s="2"/>
      <c r="U700" s="2"/>
      <c r="V700" s="1"/>
      <c r="W700" s="1"/>
      <c r="X700" s="1"/>
      <c r="Y700" s="2"/>
      <c r="Z700" s="2"/>
      <c r="AA700" s="1"/>
      <c r="AB700" s="1"/>
      <c r="AC700" s="1"/>
      <c r="AD700" s="2"/>
      <c r="AE700" s="2"/>
      <c r="AF700" s="1"/>
      <c r="AG700" s="1"/>
      <c r="AH700" s="1"/>
      <c r="AI700" s="2"/>
      <c r="AJ700" s="2"/>
      <c r="AK700" s="1"/>
      <c r="AL700" s="1"/>
      <c r="AM700" s="1"/>
      <c r="AN700" s="2"/>
      <c r="AO700" s="2"/>
      <c r="AP700" s="1"/>
      <c r="AQ700" s="1"/>
      <c r="AR700" s="1"/>
      <c r="AS700" s="2"/>
      <c r="AT700" s="2"/>
      <c r="AU700" s="1"/>
      <c r="AV700" s="1"/>
      <c r="AW700" s="1"/>
      <c r="AX700" s="2"/>
      <c r="AY700" s="2"/>
      <c r="AZ700" s="1"/>
      <c r="BA700" s="1"/>
      <c r="BB700" s="1"/>
      <c r="BC700" s="2"/>
      <c r="BD700" s="2"/>
      <c r="BE700" s="1"/>
      <c r="BF700" s="1"/>
      <c r="BG700" s="1"/>
      <c r="BH700" s="2"/>
      <c r="BI700" s="2"/>
      <c r="BJ700" s="1"/>
      <c r="BK700" s="1"/>
      <c r="BL700" s="1"/>
      <c r="BM700" s="2"/>
      <c r="BN700" s="2"/>
      <c r="BO700" s="1"/>
      <c r="BP700" s="1"/>
      <c r="BQ700" s="1"/>
      <c r="BR700" s="2"/>
      <c r="BS700" s="2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1"/>
      <c r="M701" s="1"/>
      <c r="N701" s="1"/>
      <c r="O701" s="2"/>
      <c r="P701" s="2"/>
      <c r="Q701" s="1"/>
      <c r="R701" s="1"/>
      <c r="S701" s="1"/>
      <c r="T701" s="2"/>
      <c r="U701" s="2"/>
      <c r="V701" s="1"/>
      <c r="W701" s="1"/>
      <c r="X701" s="1"/>
      <c r="Y701" s="2"/>
      <c r="Z701" s="2"/>
      <c r="AA701" s="1"/>
      <c r="AB701" s="1"/>
      <c r="AC701" s="1"/>
      <c r="AD701" s="2"/>
      <c r="AE701" s="2"/>
      <c r="AF701" s="1"/>
      <c r="AG701" s="1"/>
      <c r="AH701" s="1"/>
      <c r="AI701" s="2"/>
      <c r="AJ701" s="2"/>
      <c r="AK701" s="1"/>
      <c r="AL701" s="1"/>
      <c r="AM701" s="1"/>
      <c r="AN701" s="2"/>
      <c r="AO701" s="2"/>
      <c r="AP701" s="1"/>
      <c r="AQ701" s="1"/>
      <c r="AR701" s="1"/>
      <c r="AS701" s="2"/>
      <c r="AT701" s="2"/>
      <c r="AU701" s="1"/>
      <c r="AV701" s="1"/>
      <c r="AW701" s="1"/>
      <c r="AX701" s="2"/>
      <c r="AY701" s="2"/>
      <c r="AZ701" s="1"/>
      <c r="BA701" s="1"/>
      <c r="BB701" s="1"/>
      <c r="BC701" s="2"/>
      <c r="BD701" s="2"/>
      <c r="BE701" s="1"/>
      <c r="BF701" s="1"/>
      <c r="BG701" s="1"/>
      <c r="BH701" s="2"/>
      <c r="BI701" s="2"/>
      <c r="BJ701" s="1"/>
      <c r="BK701" s="1"/>
      <c r="BL701" s="1"/>
      <c r="BM701" s="2"/>
      <c r="BN701" s="2"/>
      <c r="BO701" s="1"/>
      <c r="BP701" s="1"/>
      <c r="BQ701" s="1"/>
      <c r="BR701" s="2"/>
      <c r="BS701" s="2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1"/>
      <c r="M702" s="1"/>
      <c r="N702" s="1"/>
      <c r="O702" s="2"/>
      <c r="P702" s="2"/>
      <c r="Q702" s="1"/>
      <c r="R702" s="1"/>
      <c r="S702" s="1"/>
      <c r="T702" s="2"/>
      <c r="U702" s="2"/>
      <c r="V702" s="1"/>
      <c r="W702" s="1"/>
      <c r="X702" s="1"/>
      <c r="Y702" s="2"/>
      <c r="Z702" s="2"/>
      <c r="AA702" s="1"/>
      <c r="AB702" s="1"/>
      <c r="AC702" s="1"/>
      <c r="AD702" s="2"/>
      <c r="AE702" s="2"/>
      <c r="AF702" s="1"/>
      <c r="AG702" s="1"/>
      <c r="AH702" s="1"/>
      <c r="AI702" s="2"/>
      <c r="AJ702" s="2"/>
      <c r="AK702" s="1"/>
      <c r="AL702" s="1"/>
      <c r="AM702" s="1"/>
      <c r="AN702" s="2"/>
      <c r="AO702" s="2"/>
      <c r="AP702" s="1"/>
      <c r="AQ702" s="1"/>
      <c r="AR702" s="1"/>
      <c r="AS702" s="2"/>
      <c r="AT702" s="2"/>
      <c r="AU702" s="1"/>
      <c r="AV702" s="1"/>
      <c r="AW702" s="1"/>
      <c r="AX702" s="2"/>
      <c r="AY702" s="2"/>
      <c r="AZ702" s="1"/>
      <c r="BA702" s="1"/>
      <c r="BB702" s="1"/>
      <c r="BC702" s="2"/>
      <c r="BD702" s="2"/>
      <c r="BE702" s="1"/>
      <c r="BF702" s="1"/>
      <c r="BG702" s="1"/>
      <c r="BH702" s="2"/>
      <c r="BI702" s="2"/>
      <c r="BJ702" s="1"/>
      <c r="BK702" s="1"/>
      <c r="BL702" s="1"/>
      <c r="BM702" s="2"/>
      <c r="BN702" s="2"/>
      <c r="BO702" s="1"/>
      <c r="BP702" s="1"/>
      <c r="BQ702" s="1"/>
      <c r="BR702" s="2"/>
      <c r="BS702" s="2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1"/>
      <c r="M703" s="1"/>
      <c r="N703" s="1"/>
      <c r="O703" s="2"/>
      <c r="P703" s="2"/>
      <c r="Q703" s="1"/>
      <c r="R703" s="1"/>
      <c r="S703" s="1"/>
      <c r="T703" s="2"/>
      <c r="U703" s="2"/>
      <c r="V703" s="1"/>
      <c r="W703" s="1"/>
      <c r="X703" s="1"/>
      <c r="Y703" s="2"/>
      <c r="Z703" s="2"/>
      <c r="AA703" s="1"/>
      <c r="AB703" s="1"/>
      <c r="AC703" s="1"/>
      <c r="AD703" s="2"/>
      <c r="AE703" s="2"/>
      <c r="AF703" s="1"/>
      <c r="AG703" s="1"/>
      <c r="AH703" s="1"/>
      <c r="AI703" s="2"/>
      <c r="AJ703" s="2"/>
      <c r="AK703" s="1"/>
      <c r="AL703" s="1"/>
      <c r="AM703" s="1"/>
      <c r="AN703" s="2"/>
      <c r="AO703" s="2"/>
      <c r="AP703" s="1"/>
      <c r="AQ703" s="1"/>
      <c r="AR703" s="1"/>
      <c r="AS703" s="2"/>
      <c r="AT703" s="2"/>
      <c r="AU703" s="1"/>
      <c r="AV703" s="1"/>
      <c r="AW703" s="1"/>
      <c r="AX703" s="2"/>
      <c r="AY703" s="2"/>
      <c r="AZ703" s="1"/>
      <c r="BA703" s="1"/>
      <c r="BB703" s="1"/>
      <c r="BC703" s="2"/>
      <c r="BD703" s="2"/>
      <c r="BE703" s="1"/>
      <c r="BF703" s="1"/>
      <c r="BG703" s="1"/>
      <c r="BH703" s="2"/>
      <c r="BI703" s="2"/>
      <c r="BJ703" s="1"/>
      <c r="BK703" s="1"/>
      <c r="BL703" s="1"/>
      <c r="BM703" s="2"/>
      <c r="BN703" s="2"/>
      <c r="BO703" s="1"/>
      <c r="BP703" s="1"/>
      <c r="BQ703" s="1"/>
      <c r="BR703" s="2"/>
      <c r="BS703" s="2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1"/>
      <c r="M704" s="1"/>
      <c r="N704" s="1"/>
      <c r="O704" s="2"/>
      <c r="P704" s="2"/>
      <c r="Q704" s="1"/>
      <c r="R704" s="1"/>
      <c r="S704" s="1"/>
      <c r="T704" s="2"/>
      <c r="U704" s="2"/>
      <c r="V704" s="1"/>
      <c r="W704" s="1"/>
      <c r="X704" s="1"/>
      <c r="Y704" s="2"/>
      <c r="Z704" s="2"/>
      <c r="AA704" s="1"/>
      <c r="AB704" s="1"/>
      <c r="AC704" s="1"/>
      <c r="AD704" s="2"/>
      <c r="AE704" s="2"/>
      <c r="AF704" s="1"/>
      <c r="AG704" s="1"/>
      <c r="AH704" s="1"/>
      <c r="AI704" s="2"/>
      <c r="AJ704" s="2"/>
      <c r="AK704" s="1"/>
      <c r="AL704" s="1"/>
      <c r="AM704" s="1"/>
      <c r="AN704" s="2"/>
      <c r="AO704" s="2"/>
      <c r="AP704" s="1"/>
      <c r="AQ704" s="1"/>
      <c r="AR704" s="1"/>
      <c r="AS704" s="2"/>
      <c r="AT704" s="2"/>
      <c r="AU704" s="1"/>
      <c r="AV704" s="1"/>
      <c r="AW704" s="1"/>
      <c r="AX704" s="2"/>
      <c r="AY704" s="2"/>
      <c r="AZ704" s="1"/>
      <c r="BA704" s="1"/>
      <c r="BB704" s="1"/>
      <c r="BC704" s="2"/>
      <c r="BD704" s="2"/>
      <c r="BE704" s="1"/>
      <c r="BF704" s="1"/>
      <c r="BG704" s="1"/>
      <c r="BH704" s="2"/>
      <c r="BI704" s="2"/>
      <c r="BJ704" s="1"/>
      <c r="BK704" s="1"/>
      <c r="BL704" s="1"/>
      <c r="BM704" s="2"/>
      <c r="BN704" s="2"/>
      <c r="BO704" s="1"/>
      <c r="BP704" s="1"/>
      <c r="BQ704" s="1"/>
      <c r="BR704" s="2"/>
      <c r="BS704" s="2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1"/>
      <c r="M705" s="1"/>
      <c r="N705" s="1"/>
      <c r="O705" s="2"/>
      <c r="P705" s="2"/>
      <c r="Q705" s="1"/>
      <c r="R705" s="1"/>
      <c r="S705" s="1"/>
      <c r="T705" s="2"/>
      <c r="U705" s="2"/>
      <c r="V705" s="1"/>
      <c r="W705" s="1"/>
      <c r="X705" s="1"/>
      <c r="Y705" s="2"/>
      <c r="Z705" s="2"/>
      <c r="AA705" s="1"/>
      <c r="AB705" s="1"/>
      <c r="AC705" s="1"/>
      <c r="AD705" s="2"/>
      <c r="AE705" s="2"/>
      <c r="AF705" s="1"/>
      <c r="AG705" s="1"/>
      <c r="AH705" s="1"/>
      <c r="AI705" s="2"/>
      <c r="AJ705" s="2"/>
      <c r="AK705" s="1"/>
      <c r="AL705" s="1"/>
      <c r="AM705" s="1"/>
      <c r="AN705" s="2"/>
      <c r="AO705" s="2"/>
      <c r="AP705" s="1"/>
      <c r="AQ705" s="1"/>
      <c r="AR705" s="1"/>
      <c r="AS705" s="2"/>
      <c r="AT705" s="2"/>
      <c r="AU705" s="1"/>
      <c r="AV705" s="1"/>
      <c r="AW705" s="1"/>
      <c r="AX705" s="2"/>
      <c r="AY705" s="2"/>
      <c r="AZ705" s="1"/>
      <c r="BA705" s="1"/>
      <c r="BB705" s="1"/>
      <c r="BC705" s="2"/>
      <c r="BD705" s="2"/>
      <c r="BE705" s="1"/>
      <c r="BF705" s="1"/>
      <c r="BG705" s="1"/>
      <c r="BH705" s="2"/>
      <c r="BI705" s="2"/>
      <c r="BJ705" s="1"/>
      <c r="BK705" s="1"/>
      <c r="BL705" s="1"/>
      <c r="BM705" s="2"/>
      <c r="BN705" s="2"/>
      <c r="BO705" s="1"/>
      <c r="BP705" s="1"/>
      <c r="BQ705" s="1"/>
      <c r="BR705" s="2"/>
      <c r="BS705" s="2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1"/>
      <c r="M706" s="1"/>
      <c r="N706" s="1"/>
      <c r="O706" s="2"/>
      <c r="P706" s="2"/>
      <c r="Q706" s="1"/>
      <c r="R706" s="1"/>
      <c r="S706" s="1"/>
      <c r="T706" s="2"/>
      <c r="U706" s="2"/>
      <c r="V706" s="1"/>
      <c r="W706" s="1"/>
      <c r="X706" s="1"/>
      <c r="Y706" s="2"/>
      <c r="Z706" s="2"/>
      <c r="AA706" s="1"/>
      <c r="AB706" s="1"/>
      <c r="AC706" s="1"/>
      <c r="AD706" s="2"/>
      <c r="AE706" s="2"/>
      <c r="AF706" s="1"/>
      <c r="AG706" s="1"/>
      <c r="AH706" s="1"/>
      <c r="AI706" s="2"/>
      <c r="AJ706" s="2"/>
      <c r="AK706" s="1"/>
      <c r="AL706" s="1"/>
      <c r="AM706" s="1"/>
      <c r="AN706" s="2"/>
      <c r="AO706" s="2"/>
      <c r="AP706" s="1"/>
      <c r="AQ706" s="1"/>
      <c r="AR706" s="1"/>
      <c r="AS706" s="2"/>
      <c r="AT706" s="2"/>
      <c r="AU706" s="1"/>
      <c r="AV706" s="1"/>
      <c r="AW706" s="1"/>
      <c r="AX706" s="2"/>
      <c r="AY706" s="2"/>
      <c r="AZ706" s="1"/>
      <c r="BA706" s="1"/>
      <c r="BB706" s="1"/>
      <c r="BC706" s="2"/>
      <c r="BD706" s="2"/>
      <c r="BE706" s="1"/>
      <c r="BF706" s="1"/>
      <c r="BG706" s="1"/>
      <c r="BH706" s="2"/>
      <c r="BI706" s="2"/>
      <c r="BJ706" s="1"/>
      <c r="BK706" s="1"/>
      <c r="BL706" s="1"/>
      <c r="BM706" s="2"/>
      <c r="BN706" s="2"/>
      <c r="BO706" s="1"/>
      <c r="BP706" s="1"/>
      <c r="BQ706" s="1"/>
      <c r="BR706" s="2"/>
      <c r="BS706" s="2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1"/>
      <c r="M707" s="1"/>
      <c r="N707" s="1"/>
      <c r="O707" s="2"/>
      <c r="P707" s="2"/>
      <c r="Q707" s="1"/>
      <c r="R707" s="1"/>
      <c r="S707" s="1"/>
      <c r="T707" s="2"/>
      <c r="U707" s="2"/>
      <c r="V707" s="1"/>
      <c r="W707" s="1"/>
      <c r="X707" s="1"/>
      <c r="Y707" s="2"/>
      <c r="Z707" s="2"/>
      <c r="AA707" s="1"/>
      <c r="AB707" s="1"/>
      <c r="AC707" s="1"/>
      <c r="AD707" s="2"/>
      <c r="AE707" s="2"/>
      <c r="AF707" s="1"/>
      <c r="AG707" s="1"/>
      <c r="AH707" s="1"/>
      <c r="AI707" s="2"/>
      <c r="AJ707" s="2"/>
      <c r="AK707" s="1"/>
      <c r="AL707" s="1"/>
      <c r="AM707" s="1"/>
      <c r="AN707" s="2"/>
      <c r="AO707" s="2"/>
      <c r="AP707" s="1"/>
      <c r="AQ707" s="1"/>
      <c r="AR707" s="1"/>
      <c r="AS707" s="2"/>
      <c r="AT707" s="2"/>
      <c r="AU707" s="1"/>
      <c r="AV707" s="1"/>
      <c r="AW707" s="1"/>
      <c r="AX707" s="2"/>
      <c r="AY707" s="2"/>
      <c r="AZ707" s="1"/>
      <c r="BA707" s="1"/>
      <c r="BB707" s="1"/>
      <c r="BC707" s="2"/>
      <c r="BD707" s="2"/>
      <c r="BE707" s="1"/>
      <c r="BF707" s="1"/>
      <c r="BG707" s="1"/>
      <c r="BH707" s="2"/>
      <c r="BI707" s="2"/>
      <c r="BJ707" s="1"/>
      <c r="BK707" s="1"/>
      <c r="BL707" s="1"/>
      <c r="BM707" s="2"/>
      <c r="BN707" s="2"/>
      <c r="BO707" s="1"/>
      <c r="BP707" s="1"/>
      <c r="BQ707" s="1"/>
      <c r="BR707" s="2"/>
      <c r="BS707" s="2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1"/>
      <c r="M708" s="1"/>
      <c r="N708" s="1"/>
      <c r="O708" s="2"/>
      <c r="P708" s="2"/>
      <c r="Q708" s="1"/>
      <c r="R708" s="1"/>
      <c r="S708" s="1"/>
      <c r="T708" s="2"/>
      <c r="U708" s="2"/>
      <c r="V708" s="1"/>
      <c r="W708" s="1"/>
      <c r="X708" s="1"/>
      <c r="Y708" s="2"/>
      <c r="Z708" s="2"/>
      <c r="AA708" s="1"/>
      <c r="AB708" s="1"/>
      <c r="AC708" s="1"/>
      <c r="AD708" s="2"/>
      <c r="AE708" s="2"/>
      <c r="AF708" s="1"/>
      <c r="AG708" s="1"/>
      <c r="AH708" s="1"/>
      <c r="AI708" s="2"/>
      <c r="AJ708" s="2"/>
      <c r="AK708" s="1"/>
      <c r="AL708" s="1"/>
      <c r="AM708" s="1"/>
      <c r="AN708" s="2"/>
      <c r="AO708" s="2"/>
      <c r="AP708" s="1"/>
      <c r="AQ708" s="1"/>
      <c r="AR708" s="1"/>
      <c r="AS708" s="2"/>
      <c r="AT708" s="2"/>
      <c r="AU708" s="1"/>
      <c r="AV708" s="1"/>
      <c r="AW708" s="1"/>
      <c r="AX708" s="2"/>
      <c r="AY708" s="2"/>
      <c r="AZ708" s="1"/>
      <c r="BA708" s="1"/>
      <c r="BB708" s="1"/>
      <c r="BC708" s="2"/>
      <c r="BD708" s="2"/>
      <c r="BE708" s="1"/>
      <c r="BF708" s="1"/>
      <c r="BG708" s="1"/>
      <c r="BH708" s="2"/>
      <c r="BI708" s="2"/>
      <c r="BJ708" s="1"/>
      <c r="BK708" s="1"/>
      <c r="BL708" s="1"/>
      <c r="BM708" s="2"/>
      <c r="BN708" s="2"/>
      <c r="BO708" s="1"/>
      <c r="BP708" s="1"/>
      <c r="BQ708" s="1"/>
      <c r="BR708" s="2"/>
      <c r="BS708" s="2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1"/>
      <c r="M709" s="1"/>
      <c r="N709" s="1"/>
      <c r="O709" s="2"/>
      <c r="P709" s="2"/>
      <c r="Q709" s="1"/>
      <c r="R709" s="1"/>
      <c r="S709" s="1"/>
      <c r="T709" s="2"/>
      <c r="U709" s="2"/>
      <c r="V709" s="1"/>
      <c r="W709" s="1"/>
      <c r="X709" s="1"/>
      <c r="Y709" s="2"/>
      <c r="Z709" s="2"/>
      <c r="AA709" s="1"/>
      <c r="AB709" s="1"/>
      <c r="AC709" s="1"/>
      <c r="AD709" s="2"/>
      <c r="AE709" s="2"/>
      <c r="AF709" s="1"/>
      <c r="AG709" s="1"/>
      <c r="AH709" s="1"/>
      <c r="AI709" s="2"/>
      <c r="AJ709" s="2"/>
      <c r="AK709" s="1"/>
      <c r="AL709" s="1"/>
      <c r="AM709" s="1"/>
      <c r="AN709" s="2"/>
      <c r="AO709" s="2"/>
      <c r="AP709" s="1"/>
      <c r="AQ709" s="1"/>
      <c r="AR709" s="1"/>
      <c r="AS709" s="2"/>
      <c r="AT709" s="2"/>
      <c r="AU709" s="1"/>
      <c r="AV709" s="1"/>
      <c r="AW709" s="1"/>
      <c r="AX709" s="2"/>
      <c r="AY709" s="2"/>
      <c r="AZ709" s="1"/>
      <c r="BA709" s="1"/>
      <c r="BB709" s="1"/>
      <c r="BC709" s="2"/>
      <c r="BD709" s="2"/>
      <c r="BE709" s="1"/>
      <c r="BF709" s="1"/>
      <c r="BG709" s="1"/>
      <c r="BH709" s="2"/>
      <c r="BI709" s="2"/>
      <c r="BJ709" s="1"/>
      <c r="BK709" s="1"/>
      <c r="BL709" s="1"/>
      <c r="BM709" s="2"/>
      <c r="BN709" s="2"/>
      <c r="BO709" s="1"/>
      <c r="BP709" s="1"/>
      <c r="BQ709" s="1"/>
      <c r="BR709" s="2"/>
      <c r="BS709" s="2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1"/>
      <c r="M710" s="1"/>
      <c r="N710" s="1"/>
      <c r="O710" s="2"/>
      <c r="P710" s="2"/>
      <c r="Q710" s="1"/>
      <c r="R710" s="1"/>
      <c r="S710" s="1"/>
      <c r="T710" s="2"/>
      <c r="U710" s="2"/>
      <c r="V710" s="1"/>
      <c r="W710" s="1"/>
      <c r="X710" s="1"/>
      <c r="Y710" s="2"/>
      <c r="Z710" s="2"/>
      <c r="AA710" s="1"/>
      <c r="AB710" s="1"/>
      <c r="AC710" s="1"/>
      <c r="AD710" s="2"/>
      <c r="AE710" s="2"/>
      <c r="AF710" s="1"/>
      <c r="AG710" s="1"/>
      <c r="AH710" s="1"/>
      <c r="AI710" s="2"/>
      <c r="AJ710" s="2"/>
      <c r="AK710" s="1"/>
      <c r="AL710" s="1"/>
      <c r="AM710" s="1"/>
      <c r="AN710" s="2"/>
      <c r="AO710" s="2"/>
      <c r="AP710" s="1"/>
      <c r="AQ710" s="1"/>
      <c r="AR710" s="1"/>
      <c r="AS710" s="2"/>
      <c r="AT710" s="2"/>
      <c r="AU710" s="1"/>
      <c r="AV710" s="1"/>
      <c r="AW710" s="1"/>
      <c r="AX710" s="2"/>
      <c r="AY710" s="2"/>
      <c r="AZ710" s="1"/>
      <c r="BA710" s="1"/>
      <c r="BB710" s="1"/>
      <c r="BC710" s="2"/>
      <c r="BD710" s="2"/>
      <c r="BE710" s="1"/>
      <c r="BF710" s="1"/>
      <c r="BG710" s="1"/>
      <c r="BH710" s="2"/>
      <c r="BI710" s="2"/>
      <c r="BJ710" s="1"/>
      <c r="BK710" s="1"/>
      <c r="BL710" s="1"/>
      <c r="BM710" s="2"/>
      <c r="BN710" s="2"/>
      <c r="BO710" s="1"/>
      <c r="BP710" s="1"/>
      <c r="BQ710" s="1"/>
      <c r="BR710" s="2"/>
      <c r="BS710" s="2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1"/>
      <c r="M711" s="1"/>
      <c r="N711" s="1"/>
      <c r="O711" s="2"/>
      <c r="P711" s="2"/>
      <c r="Q711" s="1"/>
      <c r="R711" s="1"/>
      <c r="S711" s="1"/>
      <c r="T711" s="2"/>
      <c r="U711" s="2"/>
      <c r="V711" s="1"/>
      <c r="W711" s="1"/>
      <c r="X711" s="1"/>
      <c r="Y711" s="2"/>
      <c r="Z711" s="2"/>
      <c r="AA711" s="1"/>
      <c r="AB711" s="1"/>
      <c r="AC711" s="1"/>
      <c r="AD711" s="2"/>
      <c r="AE711" s="2"/>
      <c r="AF711" s="1"/>
      <c r="AG711" s="1"/>
      <c r="AH711" s="1"/>
      <c r="AI711" s="2"/>
      <c r="AJ711" s="2"/>
      <c r="AK711" s="1"/>
      <c r="AL711" s="1"/>
      <c r="AM711" s="1"/>
      <c r="AN711" s="2"/>
      <c r="AO711" s="2"/>
      <c r="AP711" s="1"/>
      <c r="AQ711" s="1"/>
      <c r="AR711" s="1"/>
      <c r="AS711" s="2"/>
      <c r="AT711" s="2"/>
      <c r="AU711" s="1"/>
      <c r="AV711" s="1"/>
      <c r="AW711" s="1"/>
      <c r="AX711" s="2"/>
      <c r="AY711" s="2"/>
      <c r="AZ711" s="1"/>
      <c r="BA711" s="1"/>
      <c r="BB711" s="1"/>
      <c r="BC711" s="2"/>
      <c r="BD711" s="2"/>
      <c r="BE711" s="1"/>
      <c r="BF711" s="1"/>
      <c r="BG711" s="1"/>
      <c r="BH711" s="2"/>
      <c r="BI711" s="2"/>
      <c r="BJ711" s="1"/>
      <c r="BK711" s="1"/>
      <c r="BL711" s="1"/>
      <c r="BM711" s="2"/>
      <c r="BN711" s="2"/>
      <c r="BO711" s="1"/>
      <c r="BP711" s="1"/>
      <c r="BQ711" s="1"/>
      <c r="BR711" s="2"/>
      <c r="BS711" s="2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1"/>
      <c r="M712" s="1"/>
      <c r="N712" s="1"/>
      <c r="O712" s="2"/>
      <c r="P712" s="2"/>
      <c r="Q712" s="1"/>
      <c r="R712" s="1"/>
      <c r="S712" s="1"/>
      <c r="T712" s="2"/>
      <c r="U712" s="2"/>
      <c r="V712" s="1"/>
      <c r="W712" s="1"/>
      <c r="X712" s="1"/>
      <c r="Y712" s="2"/>
      <c r="Z712" s="2"/>
      <c r="AA712" s="1"/>
      <c r="AB712" s="1"/>
      <c r="AC712" s="1"/>
      <c r="AD712" s="2"/>
      <c r="AE712" s="2"/>
      <c r="AF712" s="1"/>
      <c r="AG712" s="1"/>
      <c r="AH712" s="1"/>
      <c r="AI712" s="2"/>
      <c r="AJ712" s="2"/>
      <c r="AK712" s="1"/>
      <c r="AL712" s="1"/>
      <c r="AM712" s="1"/>
      <c r="AN712" s="2"/>
      <c r="AO712" s="2"/>
      <c r="AP712" s="1"/>
      <c r="AQ712" s="1"/>
      <c r="AR712" s="1"/>
      <c r="AS712" s="2"/>
      <c r="AT712" s="2"/>
      <c r="AU712" s="1"/>
      <c r="AV712" s="1"/>
      <c r="AW712" s="1"/>
      <c r="AX712" s="2"/>
      <c r="AY712" s="2"/>
      <c r="AZ712" s="1"/>
      <c r="BA712" s="1"/>
      <c r="BB712" s="1"/>
      <c r="BC712" s="2"/>
      <c r="BD712" s="2"/>
      <c r="BE712" s="1"/>
      <c r="BF712" s="1"/>
      <c r="BG712" s="1"/>
      <c r="BH712" s="2"/>
      <c r="BI712" s="2"/>
      <c r="BJ712" s="1"/>
      <c r="BK712" s="1"/>
      <c r="BL712" s="1"/>
      <c r="BM712" s="2"/>
      <c r="BN712" s="2"/>
      <c r="BO712" s="1"/>
      <c r="BP712" s="1"/>
      <c r="BQ712" s="1"/>
      <c r="BR712" s="2"/>
      <c r="BS712" s="2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1"/>
      <c r="M713" s="1"/>
      <c r="N713" s="1"/>
      <c r="O713" s="2"/>
      <c r="P713" s="2"/>
      <c r="Q713" s="1"/>
      <c r="R713" s="1"/>
      <c r="S713" s="1"/>
      <c r="T713" s="2"/>
      <c r="U713" s="2"/>
      <c r="V713" s="1"/>
      <c r="W713" s="1"/>
      <c r="X713" s="1"/>
      <c r="Y713" s="2"/>
      <c r="Z713" s="2"/>
      <c r="AA713" s="1"/>
      <c r="AB713" s="1"/>
      <c r="AC713" s="1"/>
      <c r="AD713" s="2"/>
      <c r="AE713" s="2"/>
      <c r="AF713" s="1"/>
      <c r="AG713" s="1"/>
      <c r="AH713" s="1"/>
      <c r="AI713" s="2"/>
      <c r="AJ713" s="2"/>
      <c r="AK713" s="1"/>
      <c r="AL713" s="1"/>
      <c r="AM713" s="1"/>
      <c r="AN713" s="2"/>
      <c r="AO713" s="2"/>
      <c r="AP713" s="1"/>
      <c r="AQ713" s="1"/>
      <c r="AR713" s="1"/>
      <c r="AS713" s="2"/>
      <c r="AT713" s="2"/>
      <c r="AU713" s="1"/>
      <c r="AV713" s="1"/>
      <c r="AW713" s="1"/>
      <c r="AX713" s="2"/>
      <c r="AY713" s="2"/>
      <c r="AZ713" s="1"/>
      <c r="BA713" s="1"/>
      <c r="BB713" s="1"/>
      <c r="BC713" s="2"/>
      <c r="BD713" s="2"/>
      <c r="BE713" s="1"/>
      <c r="BF713" s="1"/>
      <c r="BG713" s="1"/>
      <c r="BH713" s="2"/>
      <c r="BI713" s="2"/>
      <c r="BJ713" s="1"/>
      <c r="BK713" s="1"/>
      <c r="BL713" s="1"/>
      <c r="BM713" s="2"/>
      <c r="BN713" s="2"/>
      <c r="BO713" s="1"/>
      <c r="BP713" s="1"/>
      <c r="BQ713" s="1"/>
      <c r="BR713" s="2"/>
      <c r="BS713" s="2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1"/>
      <c r="M714" s="1"/>
      <c r="N714" s="1"/>
      <c r="O714" s="2"/>
      <c r="P714" s="2"/>
      <c r="Q714" s="1"/>
      <c r="R714" s="1"/>
      <c r="S714" s="1"/>
      <c r="T714" s="2"/>
      <c r="U714" s="2"/>
      <c r="V714" s="1"/>
      <c r="W714" s="1"/>
      <c r="X714" s="1"/>
      <c r="Y714" s="2"/>
      <c r="Z714" s="2"/>
      <c r="AA714" s="1"/>
      <c r="AB714" s="1"/>
      <c r="AC714" s="1"/>
      <c r="AD714" s="2"/>
      <c r="AE714" s="2"/>
      <c r="AF714" s="1"/>
      <c r="AG714" s="1"/>
      <c r="AH714" s="1"/>
      <c r="AI714" s="2"/>
      <c r="AJ714" s="2"/>
      <c r="AK714" s="1"/>
      <c r="AL714" s="1"/>
      <c r="AM714" s="1"/>
      <c r="AN714" s="2"/>
      <c r="AO714" s="2"/>
      <c r="AP714" s="1"/>
      <c r="AQ714" s="1"/>
      <c r="AR714" s="1"/>
      <c r="AS714" s="2"/>
      <c r="AT714" s="2"/>
      <c r="AU714" s="1"/>
      <c r="AV714" s="1"/>
      <c r="AW714" s="1"/>
      <c r="AX714" s="2"/>
      <c r="AY714" s="2"/>
      <c r="AZ714" s="1"/>
      <c r="BA714" s="1"/>
      <c r="BB714" s="1"/>
      <c r="BC714" s="2"/>
      <c r="BD714" s="2"/>
      <c r="BE714" s="1"/>
      <c r="BF714" s="1"/>
      <c r="BG714" s="1"/>
      <c r="BH714" s="2"/>
      <c r="BI714" s="2"/>
      <c r="BJ714" s="1"/>
      <c r="BK714" s="1"/>
      <c r="BL714" s="1"/>
      <c r="BM714" s="2"/>
      <c r="BN714" s="2"/>
      <c r="BO714" s="1"/>
      <c r="BP714" s="1"/>
      <c r="BQ714" s="1"/>
      <c r="BR714" s="2"/>
      <c r="BS714" s="2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1"/>
      <c r="M715" s="1"/>
      <c r="N715" s="1"/>
      <c r="O715" s="2"/>
      <c r="P715" s="2"/>
      <c r="Q715" s="1"/>
      <c r="R715" s="1"/>
      <c r="S715" s="1"/>
      <c r="T715" s="2"/>
      <c r="U715" s="2"/>
      <c r="V715" s="1"/>
      <c r="W715" s="1"/>
      <c r="X715" s="1"/>
      <c r="Y715" s="2"/>
      <c r="Z715" s="2"/>
      <c r="AA715" s="1"/>
      <c r="AB715" s="1"/>
      <c r="AC715" s="1"/>
      <c r="AD715" s="2"/>
      <c r="AE715" s="2"/>
      <c r="AF715" s="1"/>
      <c r="AG715" s="1"/>
      <c r="AH715" s="1"/>
      <c r="AI715" s="2"/>
      <c r="AJ715" s="2"/>
      <c r="AK715" s="1"/>
      <c r="AL715" s="1"/>
      <c r="AM715" s="1"/>
      <c r="AN715" s="2"/>
      <c r="AO715" s="2"/>
      <c r="AP715" s="1"/>
      <c r="AQ715" s="1"/>
      <c r="AR715" s="1"/>
      <c r="AS715" s="2"/>
      <c r="AT715" s="2"/>
      <c r="AU715" s="1"/>
      <c r="AV715" s="1"/>
      <c r="AW715" s="1"/>
      <c r="AX715" s="2"/>
      <c r="AY715" s="2"/>
      <c r="AZ715" s="1"/>
      <c r="BA715" s="1"/>
      <c r="BB715" s="1"/>
      <c r="BC715" s="2"/>
      <c r="BD715" s="2"/>
      <c r="BE715" s="1"/>
      <c r="BF715" s="1"/>
      <c r="BG715" s="1"/>
      <c r="BH715" s="2"/>
      <c r="BI715" s="2"/>
      <c r="BJ715" s="1"/>
      <c r="BK715" s="1"/>
      <c r="BL715" s="1"/>
      <c r="BM715" s="2"/>
      <c r="BN715" s="2"/>
      <c r="BO715" s="1"/>
      <c r="BP715" s="1"/>
      <c r="BQ715" s="1"/>
      <c r="BR715" s="2"/>
      <c r="BS715" s="2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1"/>
      <c r="M716" s="1"/>
      <c r="N716" s="1"/>
      <c r="O716" s="2"/>
      <c r="P716" s="2"/>
      <c r="Q716" s="1"/>
      <c r="R716" s="1"/>
      <c r="S716" s="1"/>
      <c r="T716" s="2"/>
      <c r="U716" s="2"/>
      <c r="V716" s="1"/>
      <c r="W716" s="1"/>
      <c r="X716" s="1"/>
      <c r="Y716" s="2"/>
      <c r="Z716" s="2"/>
      <c r="AA716" s="1"/>
      <c r="AB716" s="1"/>
      <c r="AC716" s="1"/>
      <c r="AD716" s="2"/>
      <c r="AE716" s="2"/>
      <c r="AF716" s="1"/>
      <c r="AG716" s="1"/>
      <c r="AH716" s="1"/>
      <c r="AI716" s="2"/>
      <c r="AJ716" s="2"/>
      <c r="AK716" s="1"/>
      <c r="AL716" s="1"/>
      <c r="AM716" s="1"/>
      <c r="AN716" s="2"/>
      <c r="AO716" s="2"/>
      <c r="AP716" s="1"/>
      <c r="AQ716" s="1"/>
      <c r="AR716" s="1"/>
      <c r="AS716" s="2"/>
      <c r="AT716" s="2"/>
      <c r="AU716" s="1"/>
      <c r="AV716" s="1"/>
      <c r="AW716" s="1"/>
      <c r="AX716" s="2"/>
      <c r="AY716" s="2"/>
      <c r="AZ716" s="1"/>
      <c r="BA716" s="1"/>
      <c r="BB716" s="1"/>
      <c r="BC716" s="2"/>
      <c r="BD716" s="2"/>
      <c r="BE716" s="1"/>
      <c r="BF716" s="1"/>
      <c r="BG716" s="1"/>
      <c r="BH716" s="2"/>
      <c r="BI716" s="2"/>
      <c r="BJ716" s="1"/>
      <c r="BK716" s="1"/>
      <c r="BL716" s="1"/>
      <c r="BM716" s="2"/>
      <c r="BN716" s="2"/>
      <c r="BO716" s="1"/>
      <c r="BP716" s="1"/>
      <c r="BQ716" s="1"/>
      <c r="BR716" s="2"/>
      <c r="BS716" s="2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1"/>
      <c r="M717" s="1"/>
      <c r="N717" s="1"/>
      <c r="O717" s="2"/>
      <c r="P717" s="2"/>
      <c r="Q717" s="1"/>
      <c r="R717" s="1"/>
      <c r="S717" s="1"/>
      <c r="T717" s="2"/>
      <c r="U717" s="2"/>
      <c r="V717" s="1"/>
      <c r="W717" s="1"/>
      <c r="X717" s="1"/>
      <c r="Y717" s="2"/>
      <c r="Z717" s="2"/>
      <c r="AA717" s="1"/>
      <c r="AB717" s="1"/>
      <c r="AC717" s="1"/>
      <c r="AD717" s="2"/>
      <c r="AE717" s="2"/>
      <c r="AF717" s="1"/>
      <c r="AG717" s="1"/>
      <c r="AH717" s="1"/>
      <c r="AI717" s="2"/>
      <c r="AJ717" s="2"/>
      <c r="AK717" s="1"/>
      <c r="AL717" s="1"/>
      <c r="AM717" s="1"/>
      <c r="AN717" s="2"/>
      <c r="AO717" s="2"/>
      <c r="AP717" s="1"/>
      <c r="AQ717" s="1"/>
      <c r="AR717" s="1"/>
      <c r="AS717" s="2"/>
      <c r="AT717" s="2"/>
      <c r="AU717" s="1"/>
      <c r="AV717" s="1"/>
      <c r="AW717" s="1"/>
      <c r="AX717" s="2"/>
      <c r="AY717" s="2"/>
      <c r="AZ717" s="1"/>
      <c r="BA717" s="1"/>
      <c r="BB717" s="1"/>
      <c r="BC717" s="2"/>
      <c r="BD717" s="2"/>
      <c r="BE717" s="1"/>
      <c r="BF717" s="1"/>
      <c r="BG717" s="1"/>
      <c r="BH717" s="2"/>
      <c r="BI717" s="2"/>
      <c r="BJ717" s="1"/>
      <c r="BK717" s="1"/>
      <c r="BL717" s="1"/>
      <c r="BM717" s="2"/>
      <c r="BN717" s="2"/>
      <c r="BO717" s="1"/>
      <c r="BP717" s="1"/>
      <c r="BQ717" s="1"/>
      <c r="BR717" s="2"/>
      <c r="BS717" s="2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1"/>
      <c r="M718" s="1"/>
      <c r="N718" s="1"/>
      <c r="O718" s="2"/>
      <c r="P718" s="2"/>
      <c r="Q718" s="1"/>
      <c r="R718" s="1"/>
      <c r="S718" s="1"/>
      <c r="T718" s="2"/>
      <c r="U718" s="2"/>
      <c r="V718" s="1"/>
      <c r="W718" s="1"/>
      <c r="X718" s="1"/>
      <c r="Y718" s="2"/>
      <c r="Z718" s="2"/>
      <c r="AA718" s="1"/>
      <c r="AB718" s="1"/>
      <c r="AC718" s="1"/>
      <c r="AD718" s="2"/>
      <c r="AE718" s="2"/>
      <c r="AF718" s="1"/>
      <c r="AG718" s="1"/>
      <c r="AH718" s="1"/>
      <c r="AI718" s="2"/>
      <c r="AJ718" s="2"/>
      <c r="AK718" s="1"/>
      <c r="AL718" s="1"/>
      <c r="AM718" s="1"/>
      <c r="AN718" s="2"/>
      <c r="AO718" s="2"/>
      <c r="AP718" s="1"/>
      <c r="AQ718" s="1"/>
      <c r="AR718" s="1"/>
      <c r="AS718" s="2"/>
      <c r="AT718" s="2"/>
      <c r="AU718" s="1"/>
      <c r="AV718" s="1"/>
      <c r="AW718" s="1"/>
      <c r="AX718" s="2"/>
      <c r="AY718" s="2"/>
      <c r="AZ718" s="1"/>
      <c r="BA718" s="1"/>
      <c r="BB718" s="1"/>
      <c r="BC718" s="2"/>
      <c r="BD718" s="2"/>
      <c r="BE718" s="1"/>
      <c r="BF718" s="1"/>
      <c r="BG718" s="1"/>
      <c r="BH718" s="2"/>
      <c r="BI718" s="2"/>
      <c r="BJ718" s="1"/>
      <c r="BK718" s="1"/>
      <c r="BL718" s="1"/>
      <c r="BM718" s="2"/>
      <c r="BN718" s="2"/>
      <c r="BO718" s="1"/>
      <c r="BP718" s="1"/>
      <c r="BQ718" s="1"/>
      <c r="BR718" s="2"/>
      <c r="BS718" s="2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1"/>
      <c r="M719" s="1"/>
      <c r="N719" s="1"/>
      <c r="O719" s="2"/>
      <c r="P719" s="2"/>
      <c r="Q719" s="1"/>
      <c r="R719" s="1"/>
      <c r="S719" s="1"/>
      <c r="T719" s="2"/>
      <c r="U719" s="2"/>
      <c r="V719" s="1"/>
      <c r="W719" s="1"/>
      <c r="X719" s="1"/>
      <c r="Y719" s="2"/>
      <c r="Z719" s="2"/>
      <c r="AA719" s="1"/>
      <c r="AB719" s="1"/>
      <c r="AC719" s="1"/>
      <c r="AD719" s="2"/>
      <c r="AE719" s="2"/>
      <c r="AF719" s="1"/>
      <c r="AG719" s="1"/>
      <c r="AH719" s="1"/>
      <c r="AI719" s="2"/>
      <c r="AJ719" s="2"/>
      <c r="AK719" s="1"/>
      <c r="AL719" s="1"/>
      <c r="AM719" s="1"/>
      <c r="AN719" s="2"/>
      <c r="AO719" s="2"/>
      <c r="AP719" s="1"/>
      <c r="AQ719" s="1"/>
      <c r="AR719" s="1"/>
      <c r="AS719" s="2"/>
      <c r="AT719" s="2"/>
      <c r="AU719" s="1"/>
      <c r="AV719" s="1"/>
      <c r="AW719" s="1"/>
      <c r="AX719" s="2"/>
      <c r="AY719" s="2"/>
      <c r="AZ719" s="1"/>
      <c r="BA719" s="1"/>
      <c r="BB719" s="1"/>
      <c r="BC719" s="2"/>
      <c r="BD719" s="2"/>
      <c r="BE719" s="1"/>
      <c r="BF719" s="1"/>
      <c r="BG719" s="1"/>
      <c r="BH719" s="2"/>
      <c r="BI719" s="2"/>
      <c r="BJ719" s="1"/>
      <c r="BK719" s="1"/>
      <c r="BL719" s="1"/>
      <c r="BM719" s="2"/>
      <c r="BN719" s="2"/>
      <c r="BO719" s="1"/>
      <c r="BP719" s="1"/>
      <c r="BQ719" s="1"/>
      <c r="BR719" s="2"/>
      <c r="BS719" s="2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1"/>
      <c r="M720" s="1"/>
      <c r="N720" s="1"/>
      <c r="O720" s="2"/>
      <c r="P720" s="2"/>
      <c r="Q720" s="1"/>
      <c r="R720" s="1"/>
      <c r="S720" s="1"/>
      <c r="T720" s="2"/>
      <c r="U720" s="2"/>
      <c r="V720" s="1"/>
      <c r="W720" s="1"/>
      <c r="X720" s="1"/>
      <c r="Y720" s="2"/>
      <c r="Z720" s="2"/>
      <c r="AA720" s="1"/>
      <c r="AB720" s="1"/>
      <c r="AC720" s="1"/>
      <c r="AD720" s="2"/>
      <c r="AE720" s="2"/>
      <c r="AF720" s="1"/>
      <c r="AG720" s="1"/>
      <c r="AH720" s="1"/>
      <c r="AI720" s="2"/>
      <c r="AJ720" s="2"/>
      <c r="AK720" s="1"/>
      <c r="AL720" s="1"/>
      <c r="AM720" s="1"/>
      <c r="AN720" s="2"/>
      <c r="AO720" s="2"/>
      <c r="AP720" s="1"/>
      <c r="AQ720" s="1"/>
      <c r="AR720" s="1"/>
      <c r="AS720" s="2"/>
      <c r="AT720" s="2"/>
      <c r="AU720" s="1"/>
      <c r="AV720" s="1"/>
      <c r="AW720" s="1"/>
      <c r="AX720" s="2"/>
      <c r="AY720" s="2"/>
      <c r="AZ720" s="1"/>
      <c r="BA720" s="1"/>
      <c r="BB720" s="1"/>
      <c r="BC720" s="2"/>
      <c r="BD720" s="2"/>
      <c r="BE720" s="1"/>
      <c r="BF720" s="1"/>
      <c r="BG720" s="1"/>
      <c r="BH720" s="2"/>
      <c r="BI720" s="2"/>
      <c r="BJ720" s="1"/>
      <c r="BK720" s="1"/>
      <c r="BL720" s="1"/>
      <c r="BM720" s="2"/>
      <c r="BN720" s="2"/>
      <c r="BO720" s="1"/>
      <c r="BP720" s="1"/>
      <c r="BQ720" s="1"/>
      <c r="BR720" s="2"/>
      <c r="BS720" s="2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1"/>
      <c r="M721" s="1"/>
      <c r="N721" s="1"/>
      <c r="O721" s="2"/>
      <c r="P721" s="2"/>
      <c r="Q721" s="1"/>
      <c r="R721" s="1"/>
      <c r="S721" s="1"/>
      <c r="T721" s="2"/>
      <c r="U721" s="2"/>
      <c r="V721" s="1"/>
      <c r="W721" s="1"/>
      <c r="X721" s="1"/>
      <c r="Y721" s="2"/>
      <c r="Z721" s="2"/>
      <c r="AA721" s="1"/>
      <c r="AB721" s="1"/>
      <c r="AC721" s="1"/>
      <c r="AD721" s="2"/>
      <c r="AE721" s="2"/>
      <c r="AF721" s="1"/>
      <c r="AG721" s="1"/>
      <c r="AH721" s="1"/>
      <c r="AI721" s="2"/>
      <c r="AJ721" s="2"/>
      <c r="AK721" s="1"/>
      <c r="AL721" s="1"/>
      <c r="AM721" s="1"/>
      <c r="AN721" s="2"/>
      <c r="AO721" s="2"/>
      <c r="AP721" s="1"/>
      <c r="AQ721" s="1"/>
      <c r="AR721" s="1"/>
      <c r="AS721" s="2"/>
      <c r="AT721" s="2"/>
      <c r="AU721" s="1"/>
      <c r="AV721" s="1"/>
      <c r="AW721" s="1"/>
      <c r="AX721" s="2"/>
      <c r="AY721" s="2"/>
      <c r="AZ721" s="1"/>
      <c r="BA721" s="1"/>
      <c r="BB721" s="1"/>
      <c r="BC721" s="2"/>
      <c r="BD721" s="2"/>
      <c r="BE721" s="1"/>
      <c r="BF721" s="1"/>
      <c r="BG721" s="1"/>
      <c r="BH721" s="2"/>
      <c r="BI721" s="2"/>
      <c r="BJ721" s="1"/>
      <c r="BK721" s="1"/>
      <c r="BL721" s="1"/>
      <c r="BM721" s="2"/>
      <c r="BN721" s="2"/>
      <c r="BO721" s="1"/>
      <c r="BP721" s="1"/>
      <c r="BQ721" s="1"/>
      <c r="BR721" s="2"/>
      <c r="BS721" s="2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1"/>
      <c r="M722" s="1"/>
      <c r="N722" s="1"/>
      <c r="O722" s="2"/>
      <c r="P722" s="2"/>
      <c r="Q722" s="1"/>
      <c r="R722" s="1"/>
      <c r="S722" s="1"/>
      <c r="T722" s="2"/>
      <c r="U722" s="2"/>
      <c r="V722" s="1"/>
      <c r="W722" s="1"/>
      <c r="X722" s="1"/>
      <c r="Y722" s="2"/>
      <c r="Z722" s="2"/>
      <c r="AA722" s="1"/>
      <c r="AB722" s="1"/>
      <c r="AC722" s="1"/>
      <c r="AD722" s="2"/>
      <c r="AE722" s="2"/>
      <c r="AF722" s="1"/>
      <c r="AG722" s="1"/>
      <c r="AH722" s="1"/>
      <c r="AI722" s="2"/>
      <c r="AJ722" s="2"/>
      <c r="AK722" s="1"/>
      <c r="AL722" s="1"/>
      <c r="AM722" s="1"/>
      <c r="AN722" s="2"/>
      <c r="AO722" s="2"/>
      <c r="AP722" s="1"/>
      <c r="AQ722" s="1"/>
      <c r="AR722" s="1"/>
      <c r="AS722" s="2"/>
      <c r="AT722" s="2"/>
      <c r="AU722" s="1"/>
      <c r="AV722" s="1"/>
      <c r="AW722" s="1"/>
      <c r="AX722" s="2"/>
      <c r="AY722" s="2"/>
      <c r="AZ722" s="1"/>
      <c r="BA722" s="1"/>
      <c r="BB722" s="1"/>
      <c r="BC722" s="2"/>
      <c r="BD722" s="2"/>
      <c r="BE722" s="1"/>
      <c r="BF722" s="1"/>
      <c r="BG722" s="1"/>
      <c r="BH722" s="2"/>
      <c r="BI722" s="2"/>
      <c r="BJ722" s="1"/>
      <c r="BK722" s="1"/>
      <c r="BL722" s="1"/>
      <c r="BM722" s="2"/>
      <c r="BN722" s="2"/>
      <c r="BO722" s="1"/>
      <c r="BP722" s="1"/>
      <c r="BQ722" s="1"/>
      <c r="BR722" s="2"/>
      <c r="BS722" s="2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1"/>
      <c r="M723" s="1"/>
      <c r="N723" s="1"/>
      <c r="O723" s="2"/>
      <c r="P723" s="2"/>
      <c r="Q723" s="1"/>
      <c r="R723" s="1"/>
      <c r="S723" s="1"/>
      <c r="T723" s="2"/>
      <c r="U723" s="2"/>
      <c r="V723" s="1"/>
      <c r="W723" s="1"/>
      <c r="X723" s="1"/>
      <c r="Y723" s="2"/>
      <c r="Z723" s="2"/>
      <c r="AA723" s="1"/>
      <c r="AB723" s="1"/>
      <c r="AC723" s="1"/>
      <c r="AD723" s="2"/>
      <c r="AE723" s="2"/>
      <c r="AF723" s="1"/>
      <c r="AG723" s="1"/>
      <c r="AH723" s="1"/>
      <c r="AI723" s="2"/>
      <c r="AJ723" s="2"/>
      <c r="AK723" s="1"/>
      <c r="AL723" s="1"/>
      <c r="AM723" s="1"/>
      <c r="AN723" s="2"/>
      <c r="AO723" s="2"/>
      <c r="AP723" s="1"/>
      <c r="AQ723" s="1"/>
      <c r="AR723" s="1"/>
      <c r="AS723" s="2"/>
      <c r="AT723" s="2"/>
      <c r="AU723" s="1"/>
      <c r="AV723" s="1"/>
      <c r="AW723" s="1"/>
      <c r="AX723" s="2"/>
      <c r="AY723" s="2"/>
      <c r="AZ723" s="1"/>
      <c r="BA723" s="1"/>
      <c r="BB723" s="1"/>
      <c r="BC723" s="2"/>
      <c r="BD723" s="2"/>
      <c r="BE723" s="1"/>
      <c r="BF723" s="1"/>
      <c r="BG723" s="1"/>
      <c r="BH723" s="2"/>
      <c r="BI723" s="2"/>
      <c r="BJ723" s="1"/>
      <c r="BK723" s="1"/>
      <c r="BL723" s="1"/>
      <c r="BM723" s="2"/>
      <c r="BN723" s="2"/>
      <c r="BO723" s="1"/>
      <c r="BP723" s="1"/>
      <c r="BQ723" s="1"/>
      <c r="BR723" s="2"/>
      <c r="BS723" s="2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1"/>
      <c r="M724" s="1"/>
      <c r="N724" s="1"/>
      <c r="O724" s="2"/>
      <c r="P724" s="2"/>
      <c r="Q724" s="1"/>
      <c r="R724" s="1"/>
      <c r="S724" s="1"/>
      <c r="T724" s="2"/>
      <c r="U724" s="2"/>
      <c r="V724" s="1"/>
      <c r="W724" s="1"/>
      <c r="X724" s="1"/>
      <c r="Y724" s="2"/>
      <c r="Z724" s="2"/>
      <c r="AA724" s="1"/>
      <c r="AB724" s="1"/>
      <c r="AC724" s="1"/>
      <c r="AD724" s="2"/>
      <c r="AE724" s="2"/>
      <c r="AF724" s="1"/>
      <c r="AG724" s="1"/>
      <c r="AH724" s="1"/>
      <c r="AI724" s="2"/>
      <c r="AJ724" s="2"/>
      <c r="AK724" s="1"/>
      <c r="AL724" s="1"/>
      <c r="AM724" s="1"/>
      <c r="AN724" s="2"/>
      <c r="AO724" s="2"/>
      <c r="AP724" s="1"/>
      <c r="AQ724" s="1"/>
      <c r="AR724" s="1"/>
      <c r="AS724" s="2"/>
      <c r="AT724" s="2"/>
      <c r="AU724" s="1"/>
      <c r="AV724" s="1"/>
      <c r="AW724" s="1"/>
      <c r="AX724" s="2"/>
      <c r="AY724" s="2"/>
      <c r="AZ724" s="1"/>
      <c r="BA724" s="1"/>
      <c r="BB724" s="1"/>
      <c r="BC724" s="2"/>
      <c r="BD724" s="2"/>
      <c r="BE724" s="1"/>
      <c r="BF724" s="1"/>
      <c r="BG724" s="1"/>
      <c r="BH724" s="2"/>
      <c r="BI724" s="2"/>
      <c r="BJ724" s="1"/>
      <c r="BK724" s="1"/>
      <c r="BL724" s="1"/>
      <c r="BM724" s="2"/>
      <c r="BN724" s="2"/>
      <c r="BO724" s="1"/>
      <c r="BP724" s="1"/>
      <c r="BQ724" s="1"/>
      <c r="BR724" s="2"/>
      <c r="BS724" s="2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1"/>
      <c r="M725" s="1"/>
      <c r="N725" s="1"/>
      <c r="O725" s="2"/>
      <c r="P725" s="2"/>
      <c r="Q725" s="1"/>
      <c r="R725" s="1"/>
      <c r="S725" s="1"/>
      <c r="T725" s="2"/>
      <c r="U725" s="2"/>
      <c r="V725" s="1"/>
      <c r="W725" s="1"/>
      <c r="X725" s="1"/>
      <c r="Y725" s="2"/>
      <c r="Z725" s="2"/>
      <c r="AA725" s="1"/>
      <c r="AB725" s="1"/>
      <c r="AC725" s="1"/>
      <c r="AD725" s="2"/>
      <c r="AE725" s="2"/>
      <c r="AF725" s="1"/>
      <c r="AG725" s="1"/>
      <c r="AH725" s="1"/>
      <c r="AI725" s="2"/>
      <c r="AJ725" s="2"/>
      <c r="AK725" s="1"/>
      <c r="AL725" s="1"/>
      <c r="AM725" s="1"/>
      <c r="AN725" s="2"/>
      <c r="AO725" s="2"/>
      <c r="AP725" s="1"/>
      <c r="AQ725" s="1"/>
      <c r="AR725" s="1"/>
      <c r="AS725" s="2"/>
      <c r="AT725" s="2"/>
      <c r="AU725" s="1"/>
      <c r="AV725" s="1"/>
      <c r="AW725" s="1"/>
      <c r="AX725" s="2"/>
      <c r="AY725" s="2"/>
      <c r="AZ725" s="1"/>
      <c r="BA725" s="1"/>
      <c r="BB725" s="1"/>
      <c r="BC725" s="2"/>
      <c r="BD725" s="2"/>
      <c r="BE725" s="1"/>
      <c r="BF725" s="1"/>
      <c r="BG725" s="1"/>
      <c r="BH725" s="2"/>
      <c r="BI725" s="2"/>
      <c r="BJ725" s="1"/>
      <c r="BK725" s="1"/>
      <c r="BL725" s="1"/>
      <c r="BM725" s="2"/>
      <c r="BN725" s="2"/>
      <c r="BO725" s="1"/>
      <c r="BP725" s="1"/>
      <c r="BQ725" s="1"/>
      <c r="BR725" s="2"/>
      <c r="BS725" s="2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1"/>
      <c r="M726" s="1"/>
      <c r="N726" s="1"/>
      <c r="O726" s="2"/>
      <c r="P726" s="2"/>
      <c r="Q726" s="1"/>
      <c r="R726" s="1"/>
      <c r="S726" s="1"/>
      <c r="T726" s="2"/>
      <c r="U726" s="2"/>
      <c r="V726" s="1"/>
      <c r="W726" s="1"/>
      <c r="X726" s="1"/>
      <c r="Y726" s="2"/>
      <c r="Z726" s="2"/>
      <c r="AA726" s="1"/>
      <c r="AB726" s="1"/>
      <c r="AC726" s="1"/>
      <c r="AD726" s="2"/>
      <c r="AE726" s="2"/>
      <c r="AF726" s="1"/>
      <c r="AG726" s="1"/>
      <c r="AH726" s="1"/>
      <c r="AI726" s="2"/>
      <c r="AJ726" s="2"/>
      <c r="AK726" s="1"/>
      <c r="AL726" s="1"/>
      <c r="AM726" s="1"/>
      <c r="AN726" s="2"/>
      <c r="AO726" s="2"/>
      <c r="AP726" s="1"/>
      <c r="AQ726" s="1"/>
      <c r="AR726" s="1"/>
      <c r="AS726" s="2"/>
      <c r="AT726" s="2"/>
      <c r="AU726" s="1"/>
      <c r="AV726" s="1"/>
      <c r="AW726" s="1"/>
      <c r="AX726" s="2"/>
      <c r="AY726" s="2"/>
      <c r="AZ726" s="1"/>
      <c r="BA726" s="1"/>
      <c r="BB726" s="1"/>
      <c r="BC726" s="2"/>
      <c r="BD726" s="2"/>
      <c r="BE726" s="1"/>
      <c r="BF726" s="1"/>
      <c r="BG726" s="1"/>
      <c r="BH726" s="2"/>
      <c r="BI726" s="2"/>
      <c r="BJ726" s="1"/>
      <c r="BK726" s="1"/>
      <c r="BL726" s="1"/>
      <c r="BM726" s="2"/>
      <c r="BN726" s="2"/>
      <c r="BO726" s="1"/>
      <c r="BP726" s="1"/>
      <c r="BQ726" s="1"/>
      <c r="BR726" s="2"/>
      <c r="BS726" s="2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1"/>
      <c r="M727" s="1"/>
      <c r="N727" s="1"/>
      <c r="O727" s="2"/>
      <c r="P727" s="2"/>
      <c r="Q727" s="1"/>
      <c r="R727" s="1"/>
      <c r="S727" s="1"/>
      <c r="T727" s="2"/>
      <c r="U727" s="2"/>
      <c r="V727" s="1"/>
      <c r="W727" s="1"/>
      <c r="X727" s="1"/>
      <c r="Y727" s="2"/>
      <c r="Z727" s="2"/>
      <c r="AA727" s="1"/>
      <c r="AB727" s="1"/>
      <c r="AC727" s="1"/>
      <c r="AD727" s="2"/>
      <c r="AE727" s="2"/>
      <c r="AF727" s="1"/>
      <c r="AG727" s="1"/>
      <c r="AH727" s="1"/>
      <c r="AI727" s="2"/>
      <c r="AJ727" s="2"/>
      <c r="AK727" s="1"/>
      <c r="AL727" s="1"/>
      <c r="AM727" s="1"/>
      <c r="AN727" s="2"/>
      <c r="AO727" s="2"/>
      <c r="AP727" s="1"/>
      <c r="AQ727" s="1"/>
      <c r="AR727" s="1"/>
      <c r="AS727" s="2"/>
      <c r="AT727" s="2"/>
      <c r="AU727" s="1"/>
      <c r="AV727" s="1"/>
      <c r="AW727" s="1"/>
      <c r="AX727" s="2"/>
      <c r="AY727" s="2"/>
      <c r="AZ727" s="1"/>
      <c r="BA727" s="1"/>
      <c r="BB727" s="1"/>
      <c r="BC727" s="2"/>
      <c r="BD727" s="2"/>
      <c r="BE727" s="1"/>
      <c r="BF727" s="1"/>
      <c r="BG727" s="1"/>
      <c r="BH727" s="2"/>
      <c r="BI727" s="2"/>
      <c r="BJ727" s="1"/>
      <c r="BK727" s="1"/>
      <c r="BL727" s="1"/>
      <c r="BM727" s="2"/>
      <c r="BN727" s="2"/>
      <c r="BO727" s="1"/>
      <c r="BP727" s="1"/>
      <c r="BQ727" s="1"/>
      <c r="BR727" s="2"/>
      <c r="BS727" s="2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1"/>
      <c r="M728" s="1"/>
      <c r="N728" s="1"/>
      <c r="O728" s="2"/>
      <c r="P728" s="2"/>
      <c r="Q728" s="1"/>
      <c r="R728" s="1"/>
      <c r="S728" s="1"/>
      <c r="T728" s="2"/>
      <c r="U728" s="2"/>
      <c r="V728" s="1"/>
      <c r="W728" s="1"/>
      <c r="X728" s="1"/>
      <c r="Y728" s="2"/>
      <c r="Z728" s="2"/>
      <c r="AA728" s="1"/>
      <c r="AB728" s="1"/>
      <c r="AC728" s="1"/>
      <c r="AD728" s="2"/>
      <c r="AE728" s="2"/>
      <c r="AF728" s="1"/>
      <c r="AG728" s="1"/>
      <c r="AH728" s="1"/>
      <c r="AI728" s="2"/>
      <c r="AJ728" s="2"/>
      <c r="AK728" s="1"/>
      <c r="AL728" s="1"/>
      <c r="AM728" s="1"/>
      <c r="AN728" s="2"/>
      <c r="AO728" s="2"/>
      <c r="AP728" s="1"/>
      <c r="AQ728" s="1"/>
      <c r="AR728" s="1"/>
      <c r="AS728" s="2"/>
      <c r="AT728" s="2"/>
      <c r="AU728" s="1"/>
      <c r="AV728" s="1"/>
      <c r="AW728" s="1"/>
      <c r="AX728" s="2"/>
      <c r="AY728" s="2"/>
      <c r="AZ728" s="1"/>
      <c r="BA728" s="1"/>
      <c r="BB728" s="1"/>
      <c r="BC728" s="2"/>
      <c r="BD728" s="2"/>
      <c r="BE728" s="1"/>
      <c r="BF728" s="1"/>
      <c r="BG728" s="1"/>
      <c r="BH728" s="2"/>
      <c r="BI728" s="2"/>
      <c r="BJ728" s="1"/>
      <c r="BK728" s="1"/>
      <c r="BL728" s="1"/>
      <c r="BM728" s="2"/>
      <c r="BN728" s="2"/>
      <c r="BO728" s="1"/>
      <c r="BP728" s="1"/>
      <c r="BQ728" s="1"/>
      <c r="BR728" s="2"/>
      <c r="BS728" s="2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1"/>
      <c r="M729" s="1"/>
      <c r="N729" s="1"/>
      <c r="O729" s="2"/>
      <c r="P729" s="2"/>
      <c r="Q729" s="1"/>
      <c r="R729" s="1"/>
      <c r="S729" s="1"/>
      <c r="T729" s="2"/>
      <c r="U729" s="2"/>
      <c r="V729" s="1"/>
      <c r="W729" s="1"/>
      <c r="X729" s="1"/>
      <c r="Y729" s="2"/>
      <c r="Z729" s="2"/>
      <c r="AA729" s="1"/>
      <c r="AB729" s="1"/>
      <c r="AC729" s="1"/>
      <c r="AD729" s="2"/>
      <c r="AE729" s="2"/>
      <c r="AF729" s="1"/>
      <c r="AG729" s="1"/>
      <c r="AH729" s="1"/>
      <c r="AI729" s="2"/>
      <c r="AJ729" s="2"/>
      <c r="AK729" s="1"/>
      <c r="AL729" s="1"/>
      <c r="AM729" s="1"/>
      <c r="AN729" s="2"/>
      <c r="AO729" s="2"/>
      <c r="AP729" s="1"/>
      <c r="AQ729" s="1"/>
      <c r="AR729" s="1"/>
      <c r="AS729" s="2"/>
      <c r="AT729" s="2"/>
      <c r="AU729" s="1"/>
      <c r="AV729" s="1"/>
      <c r="AW729" s="1"/>
      <c r="AX729" s="2"/>
      <c r="AY729" s="2"/>
      <c r="AZ729" s="1"/>
      <c r="BA729" s="1"/>
      <c r="BB729" s="1"/>
      <c r="BC729" s="2"/>
      <c r="BD729" s="2"/>
      <c r="BE729" s="1"/>
      <c r="BF729" s="1"/>
      <c r="BG729" s="1"/>
      <c r="BH729" s="2"/>
      <c r="BI729" s="2"/>
      <c r="BJ729" s="1"/>
      <c r="BK729" s="1"/>
      <c r="BL729" s="1"/>
      <c r="BM729" s="2"/>
      <c r="BN729" s="2"/>
      <c r="BO729" s="1"/>
      <c r="BP729" s="1"/>
      <c r="BQ729" s="1"/>
      <c r="BR729" s="2"/>
      <c r="BS729" s="2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1"/>
      <c r="M730" s="1"/>
      <c r="N730" s="1"/>
      <c r="O730" s="2"/>
      <c r="P730" s="2"/>
      <c r="Q730" s="1"/>
      <c r="R730" s="1"/>
      <c r="S730" s="1"/>
      <c r="T730" s="2"/>
      <c r="U730" s="2"/>
      <c r="V730" s="1"/>
      <c r="W730" s="1"/>
      <c r="X730" s="1"/>
      <c r="Y730" s="2"/>
      <c r="Z730" s="2"/>
      <c r="AA730" s="1"/>
      <c r="AB730" s="1"/>
      <c r="AC730" s="1"/>
      <c r="AD730" s="2"/>
      <c r="AE730" s="2"/>
      <c r="AF730" s="1"/>
      <c r="AG730" s="1"/>
      <c r="AH730" s="1"/>
      <c r="AI730" s="2"/>
      <c r="AJ730" s="2"/>
      <c r="AK730" s="1"/>
      <c r="AL730" s="1"/>
      <c r="AM730" s="1"/>
      <c r="AN730" s="2"/>
      <c r="AO730" s="2"/>
      <c r="AP730" s="1"/>
      <c r="AQ730" s="1"/>
      <c r="AR730" s="1"/>
      <c r="AS730" s="2"/>
      <c r="AT730" s="2"/>
      <c r="AU730" s="1"/>
      <c r="AV730" s="1"/>
      <c r="AW730" s="1"/>
      <c r="AX730" s="2"/>
      <c r="AY730" s="2"/>
      <c r="AZ730" s="1"/>
      <c r="BA730" s="1"/>
      <c r="BB730" s="1"/>
      <c r="BC730" s="2"/>
      <c r="BD730" s="2"/>
      <c r="BE730" s="1"/>
      <c r="BF730" s="1"/>
      <c r="BG730" s="1"/>
      <c r="BH730" s="2"/>
      <c r="BI730" s="2"/>
      <c r="BJ730" s="1"/>
      <c r="BK730" s="1"/>
      <c r="BL730" s="1"/>
      <c r="BM730" s="2"/>
      <c r="BN730" s="2"/>
      <c r="BO730" s="1"/>
      <c r="BP730" s="1"/>
      <c r="BQ730" s="1"/>
      <c r="BR730" s="2"/>
      <c r="BS730" s="2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1"/>
      <c r="M731" s="1"/>
      <c r="N731" s="1"/>
      <c r="O731" s="2"/>
      <c r="P731" s="2"/>
      <c r="Q731" s="1"/>
      <c r="R731" s="1"/>
      <c r="S731" s="1"/>
      <c r="T731" s="2"/>
      <c r="U731" s="2"/>
      <c r="V731" s="1"/>
      <c r="W731" s="1"/>
      <c r="X731" s="1"/>
      <c r="Y731" s="2"/>
      <c r="Z731" s="2"/>
      <c r="AA731" s="1"/>
      <c r="AB731" s="1"/>
      <c r="AC731" s="1"/>
      <c r="AD731" s="2"/>
      <c r="AE731" s="2"/>
      <c r="AF731" s="1"/>
      <c r="AG731" s="1"/>
      <c r="AH731" s="1"/>
      <c r="AI731" s="2"/>
      <c r="AJ731" s="2"/>
      <c r="AK731" s="1"/>
      <c r="AL731" s="1"/>
      <c r="AM731" s="1"/>
      <c r="AN731" s="2"/>
      <c r="AO731" s="2"/>
      <c r="AP731" s="1"/>
      <c r="AQ731" s="1"/>
      <c r="AR731" s="1"/>
      <c r="AS731" s="2"/>
      <c r="AT731" s="2"/>
      <c r="AU731" s="1"/>
      <c r="AV731" s="1"/>
      <c r="AW731" s="1"/>
      <c r="AX731" s="2"/>
      <c r="AY731" s="2"/>
      <c r="AZ731" s="1"/>
      <c r="BA731" s="1"/>
      <c r="BB731" s="1"/>
      <c r="BC731" s="2"/>
      <c r="BD731" s="2"/>
      <c r="BE731" s="1"/>
      <c r="BF731" s="1"/>
      <c r="BG731" s="1"/>
      <c r="BH731" s="2"/>
      <c r="BI731" s="2"/>
      <c r="BJ731" s="1"/>
      <c r="BK731" s="1"/>
      <c r="BL731" s="1"/>
      <c r="BM731" s="2"/>
      <c r="BN731" s="2"/>
      <c r="BO731" s="1"/>
      <c r="BP731" s="1"/>
      <c r="BQ731" s="1"/>
      <c r="BR731" s="2"/>
      <c r="BS731" s="2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1"/>
      <c r="M732" s="1"/>
      <c r="N732" s="1"/>
      <c r="O732" s="2"/>
      <c r="P732" s="2"/>
      <c r="Q732" s="1"/>
      <c r="R732" s="1"/>
      <c r="S732" s="1"/>
      <c r="T732" s="2"/>
      <c r="U732" s="2"/>
      <c r="V732" s="1"/>
      <c r="W732" s="1"/>
      <c r="X732" s="1"/>
      <c r="Y732" s="2"/>
      <c r="Z732" s="2"/>
      <c r="AA732" s="1"/>
      <c r="AB732" s="1"/>
      <c r="AC732" s="1"/>
      <c r="AD732" s="2"/>
      <c r="AE732" s="2"/>
      <c r="AF732" s="1"/>
      <c r="AG732" s="1"/>
      <c r="AH732" s="1"/>
      <c r="AI732" s="2"/>
      <c r="AJ732" s="2"/>
      <c r="AK732" s="1"/>
      <c r="AL732" s="1"/>
      <c r="AM732" s="1"/>
      <c r="AN732" s="2"/>
      <c r="AO732" s="2"/>
      <c r="AP732" s="1"/>
      <c r="AQ732" s="1"/>
      <c r="AR732" s="1"/>
      <c r="AS732" s="2"/>
      <c r="AT732" s="2"/>
      <c r="AU732" s="1"/>
      <c r="AV732" s="1"/>
      <c r="AW732" s="1"/>
      <c r="AX732" s="2"/>
      <c r="AY732" s="2"/>
      <c r="AZ732" s="1"/>
      <c r="BA732" s="1"/>
      <c r="BB732" s="1"/>
      <c r="BC732" s="2"/>
      <c r="BD732" s="2"/>
      <c r="BE732" s="1"/>
      <c r="BF732" s="1"/>
      <c r="BG732" s="1"/>
      <c r="BH732" s="2"/>
      <c r="BI732" s="2"/>
      <c r="BJ732" s="1"/>
      <c r="BK732" s="1"/>
      <c r="BL732" s="1"/>
      <c r="BM732" s="2"/>
      <c r="BN732" s="2"/>
      <c r="BO732" s="1"/>
      <c r="BP732" s="1"/>
      <c r="BQ732" s="1"/>
      <c r="BR732" s="2"/>
      <c r="BS732" s="2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1"/>
      <c r="M733" s="1"/>
      <c r="N733" s="1"/>
      <c r="O733" s="2"/>
      <c r="P733" s="2"/>
      <c r="Q733" s="1"/>
      <c r="R733" s="1"/>
      <c r="S733" s="1"/>
      <c r="T733" s="2"/>
      <c r="U733" s="2"/>
      <c r="V733" s="1"/>
      <c r="W733" s="1"/>
      <c r="X733" s="1"/>
      <c r="Y733" s="2"/>
      <c r="Z733" s="2"/>
      <c r="AA733" s="1"/>
      <c r="AB733" s="1"/>
      <c r="AC733" s="1"/>
      <c r="AD733" s="2"/>
      <c r="AE733" s="2"/>
      <c r="AF733" s="1"/>
      <c r="AG733" s="1"/>
      <c r="AH733" s="1"/>
      <c r="AI733" s="2"/>
      <c r="AJ733" s="2"/>
      <c r="AK733" s="1"/>
      <c r="AL733" s="1"/>
      <c r="AM733" s="1"/>
      <c r="AN733" s="2"/>
      <c r="AO733" s="2"/>
      <c r="AP733" s="1"/>
      <c r="AQ733" s="1"/>
      <c r="AR733" s="1"/>
      <c r="AS733" s="2"/>
      <c r="AT733" s="2"/>
      <c r="AU733" s="1"/>
      <c r="AV733" s="1"/>
      <c r="AW733" s="1"/>
      <c r="AX733" s="2"/>
      <c r="AY733" s="2"/>
      <c r="AZ733" s="1"/>
      <c r="BA733" s="1"/>
      <c r="BB733" s="1"/>
      <c r="BC733" s="2"/>
      <c r="BD733" s="2"/>
      <c r="BE733" s="1"/>
      <c r="BF733" s="1"/>
      <c r="BG733" s="1"/>
      <c r="BH733" s="2"/>
      <c r="BI733" s="2"/>
      <c r="BJ733" s="1"/>
      <c r="BK733" s="1"/>
      <c r="BL733" s="1"/>
      <c r="BM733" s="2"/>
      <c r="BN733" s="2"/>
      <c r="BO733" s="1"/>
      <c r="BP733" s="1"/>
      <c r="BQ733" s="1"/>
      <c r="BR733" s="2"/>
      <c r="BS733" s="2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1"/>
      <c r="M734" s="1"/>
      <c r="N734" s="1"/>
      <c r="O734" s="2"/>
      <c r="P734" s="2"/>
      <c r="Q734" s="1"/>
      <c r="R734" s="1"/>
      <c r="S734" s="1"/>
      <c r="T734" s="2"/>
      <c r="U734" s="2"/>
      <c r="V734" s="1"/>
      <c r="W734" s="1"/>
      <c r="X734" s="1"/>
      <c r="Y734" s="2"/>
      <c r="Z734" s="2"/>
      <c r="AA734" s="1"/>
      <c r="AB734" s="1"/>
      <c r="AC734" s="1"/>
      <c r="AD734" s="2"/>
      <c r="AE734" s="2"/>
      <c r="AF734" s="1"/>
      <c r="AG734" s="1"/>
      <c r="AH734" s="1"/>
      <c r="AI734" s="2"/>
      <c r="AJ734" s="2"/>
      <c r="AK734" s="1"/>
      <c r="AL734" s="1"/>
      <c r="AM734" s="1"/>
      <c r="AN734" s="2"/>
      <c r="AO734" s="2"/>
      <c r="AP734" s="1"/>
      <c r="AQ734" s="1"/>
      <c r="AR734" s="1"/>
      <c r="AS734" s="2"/>
      <c r="AT734" s="2"/>
      <c r="AU734" s="1"/>
      <c r="AV734" s="1"/>
      <c r="AW734" s="1"/>
      <c r="AX734" s="2"/>
      <c r="AY734" s="2"/>
      <c r="AZ734" s="1"/>
      <c r="BA734" s="1"/>
      <c r="BB734" s="1"/>
      <c r="BC734" s="2"/>
      <c r="BD734" s="2"/>
      <c r="BE734" s="1"/>
      <c r="BF734" s="1"/>
      <c r="BG734" s="1"/>
      <c r="BH734" s="2"/>
      <c r="BI734" s="2"/>
      <c r="BJ734" s="1"/>
      <c r="BK734" s="1"/>
      <c r="BL734" s="1"/>
      <c r="BM734" s="2"/>
      <c r="BN734" s="2"/>
      <c r="BO734" s="1"/>
      <c r="BP734" s="1"/>
      <c r="BQ734" s="1"/>
      <c r="BR734" s="2"/>
      <c r="BS734" s="2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1"/>
      <c r="M735" s="1"/>
      <c r="N735" s="1"/>
      <c r="O735" s="2"/>
      <c r="P735" s="2"/>
      <c r="Q735" s="1"/>
      <c r="R735" s="1"/>
      <c r="S735" s="1"/>
      <c r="T735" s="2"/>
      <c r="U735" s="2"/>
      <c r="V735" s="1"/>
      <c r="W735" s="1"/>
      <c r="X735" s="1"/>
      <c r="Y735" s="2"/>
      <c r="Z735" s="2"/>
      <c r="AA735" s="1"/>
      <c r="AB735" s="1"/>
      <c r="AC735" s="1"/>
      <c r="AD735" s="2"/>
      <c r="AE735" s="2"/>
      <c r="AF735" s="1"/>
      <c r="AG735" s="1"/>
      <c r="AH735" s="1"/>
      <c r="AI735" s="2"/>
      <c r="AJ735" s="2"/>
      <c r="AK735" s="1"/>
      <c r="AL735" s="1"/>
      <c r="AM735" s="1"/>
      <c r="AN735" s="2"/>
      <c r="AO735" s="2"/>
      <c r="AP735" s="1"/>
      <c r="AQ735" s="1"/>
      <c r="AR735" s="1"/>
      <c r="AS735" s="2"/>
      <c r="AT735" s="2"/>
      <c r="AU735" s="1"/>
      <c r="AV735" s="1"/>
      <c r="AW735" s="1"/>
      <c r="AX735" s="2"/>
      <c r="AY735" s="2"/>
      <c r="AZ735" s="1"/>
      <c r="BA735" s="1"/>
      <c r="BB735" s="1"/>
      <c r="BC735" s="2"/>
      <c r="BD735" s="2"/>
      <c r="BE735" s="1"/>
      <c r="BF735" s="1"/>
      <c r="BG735" s="1"/>
      <c r="BH735" s="2"/>
      <c r="BI735" s="2"/>
      <c r="BJ735" s="1"/>
      <c r="BK735" s="1"/>
      <c r="BL735" s="1"/>
      <c r="BM735" s="2"/>
      <c r="BN735" s="2"/>
      <c r="BO735" s="1"/>
      <c r="BP735" s="1"/>
      <c r="BQ735" s="1"/>
      <c r="BR735" s="2"/>
      <c r="BS735" s="2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1"/>
      <c r="M736" s="1"/>
      <c r="N736" s="1"/>
      <c r="O736" s="2"/>
      <c r="P736" s="2"/>
      <c r="Q736" s="1"/>
      <c r="R736" s="1"/>
      <c r="S736" s="1"/>
      <c r="T736" s="2"/>
      <c r="U736" s="2"/>
      <c r="V736" s="1"/>
      <c r="W736" s="1"/>
      <c r="X736" s="1"/>
      <c r="Y736" s="2"/>
      <c r="Z736" s="2"/>
      <c r="AA736" s="1"/>
      <c r="AB736" s="1"/>
      <c r="AC736" s="1"/>
      <c r="AD736" s="2"/>
      <c r="AE736" s="2"/>
      <c r="AF736" s="1"/>
      <c r="AG736" s="1"/>
      <c r="AH736" s="1"/>
      <c r="AI736" s="2"/>
      <c r="AJ736" s="2"/>
      <c r="AK736" s="1"/>
      <c r="AL736" s="1"/>
      <c r="AM736" s="1"/>
      <c r="AN736" s="2"/>
      <c r="AO736" s="2"/>
      <c r="AP736" s="1"/>
      <c r="AQ736" s="1"/>
      <c r="AR736" s="1"/>
      <c r="AS736" s="2"/>
      <c r="AT736" s="2"/>
      <c r="AU736" s="1"/>
      <c r="AV736" s="1"/>
      <c r="AW736" s="1"/>
      <c r="AX736" s="2"/>
      <c r="AY736" s="2"/>
      <c r="AZ736" s="1"/>
      <c r="BA736" s="1"/>
      <c r="BB736" s="1"/>
      <c r="BC736" s="2"/>
      <c r="BD736" s="2"/>
      <c r="BE736" s="1"/>
      <c r="BF736" s="1"/>
      <c r="BG736" s="1"/>
      <c r="BH736" s="2"/>
      <c r="BI736" s="2"/>
      <c r="BJ736" s="1"/>
      <c r="BK736" s="1"/>
      <c r="BL736" s="1"/>
      <c r="BM736" s="2"/>
      <c r="BN736" s="2"/>
      <c r="BO736" s="1"/>
      <c r="BP736" s="1"/>
      <c r="BQ736" s="1"/>
      <c r="BR736" s="2"/>
      <c r="BS736" s="2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1"/>
      <c r="M737" s="1"/>
      <c r="N737" s="1"/>
      <c r="O737" s="2"/>
      <c r="P737" s="2"/>
      <c r="Q737" s="1"/>
      <c r="R737" s="1"/>
      <c r="S737" s="1"/>
      <c r="T737" s="2"/>
      <c r="U737" s="2"/>
      <c r="V737" s="1"/>
      <c r="W737" s="1"/>
      <c r="X737" s="1"/>
      <c r="Y737" s="2"/>
      <c r="Z737" s="2"/>
      <c r="AA737" s="1"/>
      <c r="AB737" s="1"/>
      <c r="AC737" s="1"/>
      <c r="AD737" s="2"/>
      <c r="AE737" s="2"/>
      <c r="AF737" s="1"/>
      <c r="AG737" s="1"/>
      <c r="AH737" s="1"/>
      <c r="AI737" s="2"/>
      <c r="AJ737" s="2"/>
      <c r="AK737" s="1"/>
      <c r="AL737" s="1"/>
      <c r="AM737" s="1"/>
      <c r="AN737" s="2"/>
      <c r="AO737" s="2"/>
      <c r="AP737" s="1"/>
      <c r="AQ737" s="1"/>
      <c r="AR737" s="1"/>
      <c r="AS737" s="2"/>
      <c r="AT737" s="2"/>
      <c r="AU737" s="1"/>
      <c r="AV737" s="1"/>
      <c r="AW737" s="1"/>
      <c r="AX737" s="2"/>
      <c r="AY737" s="2"/>
      <c r="AZ737" s="1"/>
      <c r="BA737" s="1"/>
      <c r="BB737" s="1"/>
      <c r="BC737" s="2"/>
      <c r="BD737" s="2"/>
      <c r="BE737" s="1"/>
      <c r="BF737" s="1"/>
      <c r="BG737" s="1"/>
      <c r="BH737" s="2"/>
      <c r="BI737" s="2"/>
      <c r="BJ737" s="1"/>
      <c r="BK737" s="1"/>
      <c r="BL737" s="1"/>
      <c r="BM737" s="2"/>
      <c r="BN737" s="2"/>
      <c r="BO737" s="1"/>
      <c r="BP737" s="1"/>
      <c r="BQ737" s="1"/>
      <c r="BR737" s="2"/>
      <c r="BS737" s="2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1"/>
      <c r="M738" s="1"/>
      <c r="N738" s="1"/>
      <c r="O738" s="2"/>
      <c r="P738" s="2"/>
      <c r="Q738" s="1"/>
      <c r="R738" s="1"/>
      <c r="S738" s="1"/>
      <c r="T738" s="2"/>
      <c r="U738" s="2"/>
      <c r="V738" s="1"/>
      <c r="W738" s="1"/>
      <c r="X738" s="1"/>
      <c r="Y738" s="2"/>
      <c r="Z738" s="2"/>
      <c r="AA738" s="1"/>
      <c r="AB738" s="1"/>
      <c r="AC738" s="1"/>
      <c r="AD738" s="2"/>
      <c r="AE738" s="2"/>
      <c r="AF738" s="1"/>
      <c r="AG738" s="1"/>
      <c r="AH738" s="1"/>
      <c r="AI738" s="2"/>
      <c r="AJ738" s="2"/>
      <c r="AK738" s="1"/>
      <c r="AL738" s="1"/>
      <c r="AM738" s="1"/>
      <c r="AN738" s="2"/>
      <c r="AO738" s="2"/>
      <c r="AP738" s="1"/>
      <c r="AQ738" s="1"/>
      <c r="AR738" s="1"/>
      <c r="AS738" s="2"/>
      <c r="AT738" s="2"/>
      <c r="AU738" s="1"/>
      <c r="AV738" s="1"/>
      <c r="AW738" s="1"/>
      <c r="AX738" s="2"/>
      <c r="AY738" s="2"/>
      <c r="AZ738" s="1"/>
      <c r="BA738" s="1"/>
      <c r="BB738" s="1"/>
      <c r="BC738" s="2"/>
      <c r="BD738" s="2"/>
      <c r="BE738" s="1"/>
      <c r="BF738" s="1"/>
      <c r="BG738" s="1"/>
      <c r="BH738" s="2"/>
      <c r="BI738" s="2"/>
      <c r="BJ738" s="1"/>
      <c r="BK738" s="1"/>
      <c r="BL738" s="1"/>
      <c r="BM738" s="2"/>
      <c r="BN738" s="2"/>
      <c r="BO738" s="1"/>
      <c r="BP738" s="1"/>
      <c r="BQ738" s="1"/>
      <c r="BR738" s="2"/>
      <c r="BS738" s="2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1"/>
      <c r="M739" s="1"/>
      <c r="N739" s="1"/>
      <c r="O739" s="2"/>
      <c r="P739" s="2"/>
      <c r="Q739" s="1"/>
      <c r="R739" s="1"/>
      <c r="S739" s="1"/>
      <c r="T739" s="2"/>
      <c r="U739" s="2"/>
      <c r="V739" s="1"/>
      <c r="W739" s="1"/>
      <c r="X739" s="1"/>
      <c r="Y739" s="2"/>
      <c r="Z739" s="2"/>
      <c r="AA739" s="1"/>
      <c r="AB739" s="1"/>
      <c r="AC739" s="1"/>
      <c r="AD739" s="2"/>
      <c r="AE739" s="2"/>
      <c r="AF739" s="1"/>
      <c r="AG739" s="1"/>
      <c r="AH739" s="1"/>
      <c r="AI739" s="2"/>
      <c r="AJ739" s="2"/>
      <c r="AK739" s="1"/>
      <c r="AL739" s="1"/>
      <c r="AM739" s="1"/>
      <c r="AN739" s="2"/>
      <c r="AO739" s="2"/>
      <c r="AP739" s="1"/>
      <c r="AQ739" s="1"/>
      <c r="AR739" s="1"/>
      <c r="AS739" s="2"/>
      <c r="AT739" s="2"/>
      <c r="AU739" s="1"/>
      <c r="AV739" s="1"/>
      <c r="AW739" s="1"/>
      <c r="AX739" s="2"/>
      <c r="AY739" s="2"/>
      <c r="AZ739" s="1"/>
      <c r="BA739" s="1"/>
      <c r="BB739" s="1"/>
      <c r="BC739" s="2"/>
      <c r="BD739" s="2"/>
      <c r="BE739" s="1"/>
      <c r="BF739" s="1"/>
      <c r="BG739" s="1"/>
      <c r="BH739" s="2"/>
      <c r="BI739" s="2"/>
      <c r="BJ739" s="1"/>
      <c r="BK739" s="1"/>
      <c r="BL739" s="1"/>
      <c r="BM739" s="2"/>
      <c r="BN739" s="2"/>
      <c r="BO739" s="1"/>
      <c r="BP739" s="1"/>
      <c r="BQ739" s="1"/>
      <c r="BR739" s="2"/>
      <c r="BS739" s="2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1"/>
      <c r="M740" s="1"/>
      <c r="N740" s="1"/>
      <c r="O740" s="2"/>
      <c r="P740" s="2"/>
      <c r="Q740" s="1"/>
      <c r="R740" s="1"/>
      <c r="S740" s="1"/>
      <c r="T740" s="2"/>
      <c r="U740" s="2"/>
      <c r="V740" s="1"/>
      <c r="W740" s="1"/>
      <c r="X740" s="1"/>
      <c r="Y740" s="2"/>
      <c r="Z740" s="2"/>
      <c r="AA740" s="1"/>
      <c r="AB740" s="1"/>
      <c r="AC740" s="1"/>
      <c r="AD740" s="2"/>
      <c r="AE740" s="2"/>
      <c r="AF740" s="1"/>
      <c r="AG740" s="1"/>
      <c r="AH740" s="1"/>
      <c r="AI740" s="2"/>
      <c r="AJ740" s="2"/>
      <c r="AK740" s="1"/>
      <c r="AL740" s="1"/>
      <c r="AM740" s="1"/>
      <c r="AN740" s="2"/>
      <c r="AO740" s="2"/>
      <c r="AP740" s="1"/>
      <c r="AQ740" s="1"/>
      <c r="AR740" s="1"/>
      <c r="AS740" s="2"/>
      <c r="AT740" s="2"/>
      <c r="AU740" s="1"/>
      <c r="AV740" s="1"/>
      <c r="AW740" s="1"/>
      <c r="AX740" s="2"/>
      <c r="AY740" s="2"/>
      <c r="AZ740" s="1"/>
      <c r="BA740" s="1"/>
      <c r="BB740" s="1"/>
      <c r="BC740" s="2"/>
      <c r="BD740" s="2"/>
      <c r="BE740" s="1"/>
      <c r="BF740" s="1"/>
      <c r="BG740" s="1"/>
      <c r="BH740" s="2"/>
      <c r="BI740" s="2"/>
      <c r="BJ740" s="1"/>
      <c r="BK740" s="1"/>
      <c r="BL740" s="1"/>
      <c r="BM740" s="2"/>
      <c r="BN740" s="2"/>
      <c r="BO740" s="1"/>
      <c r="BP740" s="1"/>
      <c r="BQ740" s="1"/>
      <c r="BR740" s="2"/>
      <c r="BS740" s="2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1"/>
      <c r="M741" s="1"/>
      <c r="N741" s="1"/>
      <c r="O741" s="2"/>
      <c r="P741" s="2"/>
      <c r="Q741" s="1"/>
      <c r="R741" s="1"/>
      <c r="S741" s="1"/>
      <c r="T741" s="2"/>
      <c r="U741" s="2"/>
      <c r="V741" s="1"/>
      <c r="W741" s="1"/>
      <c r="X741" s="1"/>
      <c r="Y741" s="2"/>
      <c r="Z741" s="2"/>
      <c r="AA741" s="1"/>
      <c r="AB741" s="1"/>
      <c r="AC741" s="1"/>
      <c r="AD741" s="2"/>
      <c r="AE741" s="2"/>
      <c r="AF741" s="1"/>
      <c r="AG741" s="1"/>
      <c r="AH741" s="1"/>
      <c r="AI741" s="2"/>
      <c r="AJ741" s="2"/>
      <c r="AK741" s="1"/>
      <c r="AL741" s="1"/>
      <c r="AM741" s="1"/>
      <c r="AN741" s="2"/>
      <c r="AO741" s="2"/>
      <c r="AP741" s="1"/>
      <c r="AQ741" s="1"/>
      <c r="AR741" s="1"/>
      <c r="AS741" s="2"/>
      <c r="AT741" s="2"/>
      <c r="AU741" s="1"/>
      <c r="AV741" s="1"/>
      <c r="AW741" s="1"/>
      <c r="AX741" s="2"/>
      <c r="AY741" s="2"/>
      <c r="AZ741" s="1"/>
      <c r="BA741" s="1"/>
      <c r="BB741" s="1"/>
      <c r="BC741" s="2"/>
      <c r="BD741" s="2"/>
      <c r="BE741" s="1"/>
      <c r="BF741" s="1"/>
      <c r="BG741" s="1"/>
      <c r="BH741" s="2"/>
      <c r="BI741" s="2"/>
      <c r="BJ741" s="1"/>
      <c r="BK741" s="1"/>
      <c r="BL741" s="1"/>
      <c r="BM741" s="2"/>
      <c r="BN741" s="2"/>
      <c r="BO741" s="1"/>
      <c r="BP741" s="1"/>
      <c r="BQ741" s="1"/>
      <c r="BR741" s="2"/>
      <c r="BS741" s="2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1"/>
      <c r="M742" s="1"/>
      <c r="N742" s="1"/>
      <c r="O742" s="2"/>
      <c r="P742" s="2"/>
      <c r="Q742" s="1"/>
      <c r="R742" s="1"/>
      <c r="S742" s="1"/>
      <c r="T742" s="2"/>
      <c r="U742" s="2"/>
      <c r="V742" s="1"/>
      <c r="W742" s="1"/>
      <c r="X742" s="1"/>
      <c r="Y742" s="2"/>
      <c r="Z742" s="2"/>
      <c r="AA742" s="1"/>
      <c r="AB742" s="1"/>
      <c r="AC742" s="1"/>
      <c r="AD742" s="2"/>
      <c r="AE742" s="2"/>
      <c r="AF742" s="1"/>
      <c r="AG742" s="1"/>
      <c r="AH742" s="1"/>
      <c r="AI742" s="2"/>
      <c r="AJ742" s="2"/>
      <c r="AK742" s="1"/>
      <c r="AL742" s="1"/>
      <c r="AM742" s="1"/>
      <c r="AN742" s="2"/>
      <c r="AO742" s="2"/>
      <c r="AP742" s="1"/>
      <c r="AQ742" s="1"/>
      <c r="AR742" s="1"/>
      <c r="AS742" s="2"/>
      <c r="AT742" s="2"/>
      <c r="AU742" s="1"/>
      <c r="AV742" s="1"/>
      <c r="AW742" s="1"/>
      <c r="AX742" s="2"/>
      <c r="AY742" s="2"/>
      <c r="AZ742" s="1"/>
      <c r="BA742" s="1"/>
      <c r="BB742" s="1"/>
      <c r="BC742" s="2"/>
      <c r="BD742" s="2"/>
      <c r="BE742" s="1"/>
      <c r="BF742" s="1"/>
      <c r="BG742" s="1"/>
      <c r="BH742" s="2"/>
      <c r="BI742" s="2"/>
      <c r="BJ742" s="1"/>
      <c r="BK742" s="1"/>
      <c r="BL742" s="1"/>
      <c r="BM742" s="2"/>
      <c r="BN742" s="2"/>
      <c r="BO742" s="1"/>
      <c r="BP742" s="1"/>
      <c r="BQ742" s="1"/>
      <c r="BR742" s="2"/>
      <c r="BS742" s="2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1"/>
      <c r="M743" s="1"/>
      <c r="N743" s="1"/>
      <c r="O743" s="2"/>
      <c r="P743" s="2"/>
      <c r="Q743" s="1"/>
      <c r="R743" s="1"/>
      <c r="S743" s="1"/>
      <c r="T743" s="2"/>
      <c r="U743" s="2"/>
      <c r="V743" s="1"/>
      <c r="W743" s="1"/>
      <c r="X743" s="1"/>
      <c r="Y743" s="2"/>
      <c r="Z743" s="2"/>
      <c r="AA743" s="1"/>
      <c r="AB743" s="1"/>
      <c r="AC743" s="1"/>
      <c r="AD743" s="2"/>
      <c r="AE743" s="2"/>
      <c r="AF743" s="1"/>
      <c r="AG743" s="1"/>
      <c r="AH743" s="1"/>
      <c r="AI743" s="2"/>
      <c r="AJ743" s="2"/>
      <c r="AK743" s="1"/>
      <c r="AL743" s="1"/>
      <c r="AM743" s="1"/>
      <c r="AN743" s="2"/>
      <c r="AO743" s="2"/>
      <c r="AP743" s="1"/>
      <c r="AQ743" s="1"/>
      <c r="AR743" s="1"/>
      <c r="AS743" s="2"/>
      <c r="AT743" s="2"/>
      <c r="AU743" s="1"/>
      <c r="AV743" s="1"/>
      <c r="AW743" s="1"/>
      <c r="AX743" s="2"/>
      <c r="AY743" s="2"/>
      <c r="AZ743" s="1"/>
      <c r="BA743" s="1"/>
      <c r="BB743" s="1"/>
      <c r="BC743" s="2"/>
      <c r="BD743" s="2"/>
      <c r="BE743" s="1"/>
      <c r="BF743" s="1"/>
      <c r="BG743" s="1"/>
      <c r="BH743" s="2"/>
      <c r="BI743" s="2"/>
      <c r="BJ743" s="1"/>
      <c r="BK743" s="1"/>
      <c r="BL743" s="1"/>
      <c r="BM743" s="2"/>
      <c r="BN743" s="2"/>
      <c r="BO743" s="1"/>
      <c r="BP743" s="1"/>
      <c r="BQ743" s="1"/>
      <c r="BR743" s="2"/>
      <c r="BS743" s="2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1"/>
      <c r="M744" s="1"/>
      <c r="N744" s="1"/>
      <c r="O744" s="2"/>
      <c r="P744" s="2"/>
      <c r="Q744" s="1"/>
      <c r="R744" s="1"/>
      <c r="S744" s="1"/>
      <c r="T744" s="2"/>
      <c r="U744" s="2"/>
      <c r="V744" s="1"/>
      <c r="W744" s="1"/>
      <c r="X744" s="1"/>
      <c r="Y744" s="2"/>
      <c r="Z744" s="2"/>
      <c r="AA744" s="1"/>
      <c r="AB744" s="1"/>
      <c r="AC744" s="1"/>
      <c r="AD744" s="2"/>
      <c r="AE744" s="2"/>
      <c r="AF744" s="1"/>
      <c r="AG744" s="1"/>
      <c r="AH744" s="1"/>
      <c r="AI744" s="2"/>
      <c r="AJ744" s="2"/>
      <c r="AK744" s="1"/>
      <c r="AL744" s="1"/>
      <c r="AM744" s="1"/>
      <c r="AN744" s="2"/>
      <c r="AO744" s="2"/>
      <c r="AP744" s="1"/>
      <c r="AQ744" s="1"/>
      <c r="AR744" s="1"/>
      <c r="AS744" s="2"/>
      <c r="AT744" s="2"/>
      <c r="AU744" s="1"/>
      <c r="AV744" s="1"/>
      <c r="AW744" s="1"/>
      <c r="AX744" s="2"/>
      <c r="AY744" s="2"/>
      <c r="AZ744" s="1"/>
      <c r="BA744" s="1"/>
      <c r="BB744" s="1"/>
      <c r="BC744" s="2"/>
      <c r="BD744" s="2"/>
      <c r="BE744" s="1"/>
      <c r="BF744" s="1"/>
      <c r="BG744" s="1"/>
      <c r="BH744" s="2"/>
      <c r="BI744" s="2"/>
      <c r="BJ744" s="1"/>
      <c r="BK744" s="1"/>
      <c r="BL744" s="1"/>
      <c r="BM744" s="2"/>
      <c r="BN744" s="2"/>
      <c r="BO744" s="1"/>
      <c r="BP744" s="1"/>
      <c r="BQ744" s="1"/>
      <c r="BR744" s="2"/>
      <c r="BS744" s="2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1"/>
      <c r="M745" s="1"/>
      <c r="N745" s="1"/>
      <c r="O745" s="2"/>
      <c r="P745" s="2"/>
      <c r="Q745" s="1"/>
      <c r="R745" s="1"/>
      <c r="S745" s="1"/>
      <c r="T745" s="2"/>
      <c r="U745" s="2"/>
      <c r="V745" s="1"/>
      <c r="W745" s="1"/>
      <c r="X745" s="1"/>
      <c r="Y745" s="2"/>
      <c r="Z745" s="2"/>
      <c r="AA745" s="1"/>
      <c r="AB745" s="1"/>
      <c r="AC745" s="1"/>
      <c r="AD745" s="2"/>
      <c r="AE745" s="2"/>
      <c r="AF745" s="1"/>
      <c r="AG745" s="1"/>
      <c r="AH745" s="1"/>
      <c r="AI745" s="2"/>
      <c r="AJ745" s="2"/>
      <c r="AK745" s="1"/>
      <c r="AL745" s="1"/>
      <c r="AM745" s="1"/>
      <c r="AN745" s="2"/>
      <c r="AO745" s="2"/>
      <c r="AP745" s="1"/>
      <c r="AQ745" s="1"/>
      <c r="AR745" s="1"/>
      <c r="AS745" s="2"/>
      <c r="AT745" s="2"/>
      <c r="AU745" s="1"/>
      <c r="AV745" s="1"/>
      <c r="AW745" s="1"/>
      <c r="AX745" s="2"/>
      <c r="AY745" s="2"/>
      <c r="AZ745" s="1"/>
      <c r="BA745" s="1"/>
      <c r="BB745" s="1"/>
      <c r="BC745" s="2"/>
      <c r="BD745" s="2"/>
      <c r="BE745" s="1"/>
      <c r="BF745" s="1"/>
      <c r="BG745" s="1"/>
      <c r="BH745" s="2"/>
      <c r="BI745" s="2"/>
      <c r="BJ745" s="1"/>
      <c r="BK745" s="1"/>
      <c r="BL745" s="1"/>
      <c r="BM745" s="2"/>
      <c r="BN745" s="2"/>
      <c r="BO745" s="1"/>
      <c r="BP745" s="1"/>
      <c r="BQ745" s="1"/>
      <c r="BR745" s="2"/>
      <c r="BS745" s="2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1"/>
      <c r="M746" s="1"/>
      <c r="N746" s="1"/>
      <c r="O746" s="2"/>
      <c r="P746" s="2"/>
      <c r="Q746" s="1"/>
      <c r="R746" s="1"/>
      <c r="S746" s="1"/>
      <c r="T746" s="2"/>
      <c r="U746" s="2"/>
      <c r="V746" s="1"/>
      <c r="W746" s="1"/>
      <c r="X746" s="1"/>
      <c r="Y746" s="2"/>
      <c r="Z746" s="2"/>
      <c r="AA746" s="1"/>
      <c r="AB746" s="1"/>
      <c r="AC746" s="1"/>
      <c r="AD746" s="2"/>
      <c r="AE746" s="2"/>
      <c r="AF746" s="1"/>
      <c r="AG746" s="1"/>
      <c r="AH746" s="1"/>
      <c r="AI746" s="2"/>
      <c r="AJ746" s="2"/>
      <c r="AK746" s="1"/>
      <c r="AL746" s="1"/>
      <c r="AM746" s="1"/>
      <c r="AN746" s="2"/>
      <c r="AO746" s="2"/>
      <c r="AP746" s="1"/>
      <c r="AQ746" s="1"/>
      <c r="AR746" s="1"/>
      <c r="AS746" s="2"/>
      <c r="AT746" s="2"/>
      <c r="AU746" s="1"/>
      <c r="AV746" s="1"/>
      <c r="AW746" s="1"/>
      <c r="AX746" s="2"/>
      <c r="AY746" s="2"/>
      <c r="AZ746" s="1"/>
      <c r="BA746" s="1"/>
      <c r="BB746" s="1"/>
      <c r="BC746" s="2"/>
      <c r="BD746" s="2"/>
      <c r="BE746" s="1"/>
      <c r="BF746" s="1"/>
      <c r="BG746" s="1"/>
      <c r="BH746" s="2"/>
      <c r="BI746" s="2"/>
      <c r="BJ746" s="1"/>
      <c r="BK746" s="1"/>
      <c r="BL746" s="1"/>
      <c r="BM746" s="2"/>
      <c r="BN746" s="2"/>
      <c r="BO746" s="1"/>
      <c r="BP746" s="1"/>
      <c r="BQ746" s="1"/>
      <c r="BR746" s="2"/>
      <c r="BS746" s="2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1"/>
      <c r="M747" s="1"/>
      <c r="N747" s="1"/>
      <c r="O747" s="2"/>
      <c r="P747" s="2"/>
      <c r="Q747" s="1"/>
      <c r="R747" s="1"/>
      <c r="S747" s="1"/>
      <c r="T747" s="2"/>
      <c r="U747" s="2"/>
      <c r="V747" s="1"/>
      <c r="W747" s="1"/>
      <c r="X747" s="1"/>
      <c r="Y747" s="2"/>
      <c r="Z747" s="2"/>
      <c r="AA747" s="1"/>
      <c r="AB747" s="1"/>
      <c r="AC747" s="1"/>
      <c r="AD747" s="2"/>
      <c r="AE747" s="2"/>
      <c r="AF747" s="1"/>
      <c r="AG747" s="1"/>
      <c r="AH747" s="1"/>
      <c r="AI747" s="2"/>
      <c r="AJ747" s="2"/>
      <c r="AK747" s="1"/>
      <c r="AL747" s="1"/>
      <c r="AM747" s="1"/>
      <c r="AN747" s="2"/>
      <c r="AO747" s="2"/>
      <c r="AP747" s="1"/>
      <c r="AQ747" s="1"/>
      <c r="AR747" s="1"/>
      <c r="AS747" s="2"/>
      <c r="AT747" s="2"/>
      <c r="AU747" s="1"/>
      <c r="AV747" s="1"/>
      <c r="AW747" s="1"/>
      <c r="AX747" s="2"/>
      <c r="AY747" s="2"/>
      <c r="AZ747" s="1"/>
      <c r="BA747" s="1"/>
      <c r="BB747" s="1"/>
      <c r="BC747" s="2"/>
      <c r="BD747" s="2"/>
      <c r="BE747" s="1"/>
      <c r="BF747" s="1"/>
      <c r="BG747" s="1"/>
      <c r="BH747" s="2"/>
      <c r="BI747" s="2"/>
      <c r="BJ747" s="1"/>
      <c r="BK747" s="1"/>
      <c r="BL747" s="1"/>
      <c r="BM747" s="2"/>
      <c r="BN747" s="2"/>
      <c r="BO747" s="1"/>
      <c r="BP747" s="1"/>
      <c r="BQ747" s="1"/>
      <c r="BR747" s="2"/>
      <c r="BS747" s="2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1"/>
      <c r="M748" s="1"/>
      <c r="N748" s="1"/>
      <c r="O748" s="2"/>
      <c r="P748" s="2"/>
      <c r="Q748" s="1"/>
      <c r="R748" s="1"/>
      <c r="S748" s="1"/>
      <c r="T748" s="2"/>
      <c r="U748" s="2"/>
      <c r="V748" s="1"/>
      <c r="W748" s="1"/>
      <c r="X748" s="1"/>
      <c r="Y748" s="2"/>
      <c r="Z748" s="2"/>
      <c r="AA748" s="1"/>
      <c r="AB748" s="1"/>
      <c r="AC748" s="1"/>
      <c r="AD748" s="2"/>
      <c r="AE748" s="2"/>
      <c r="AF748" s="1"/>
      <c r="AG748" s="1"/>
      <c r="AH748" s="1"/>
      <c r="AI748" s="2"/>
      <c r="AJ748" s="2"/>
      <c r="AK748" s="1"/>
      <c r="AL748" s="1"/>
      <c r="AM748" s="1"/>
      <c r="AN748" s="2"/>
      <c r="AO748" s="2"/>
      <c r="AP748" s="1"/>
      <c r="AQ748" s="1"/>
      <c r="AR748" s="1"/>
      <c r="AS748" s="2"/>
      <c r="AT748" s="2"/>
      <c r="AU748" s="1"/>
      <c r="AV748" s="1"/>
      <c r="AW748" s="1"/>
      <c r="AX748" s="2"/>
      <c r="AY748" s="2"/>
      <c r="AZ748" s="1"/>
      <c r="BA748" s="1"/>
      <c r="BB748" s="1"/>
      <c r="BC748" s="2"/>
      <c r="BD748" s="2"/>
      <c r="BE748" s="1"/>
      <c r="BF748" s="1"/>
      <c r="BG748" s="1"/>
      <c r="BH748" s="2"/>
      <c r="BI748" s="2"/>
      <c r="BJ748" s="1"/>
      <c r="BK748" s="1"/>
      <c r="BL748" s="1"/>
      <c r="BM748" s="2"/>
      <c r="BN748" s="2"/>
      <c r="BO748" s="1"/>
      <c r="BP748" s="1"/>
      <c r="BQ748" s="1"/>
      <c r="BR748" s="2"/>
      <c r="BS748" s="2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1"/>
      <c r="M749" s="1"/>
      <c r="N749" s="1"/>
      <c r="O749" s="2"/>
      <c r="P749" s="2"/>
      <c r="Q749" s="1"/>
      <c r="R749" s="1"/>
      <c r="S749" s="1"/>
      <c r="T749" s="2"/>
      <c r="U749" s="2"/>
      <c r="V749" s="1"/>
      <c r="W749" s="1"/>
      <c r="X749" s="1"/>
      <c r="Y749" s="2"/>
      <c r="Z749" s="2"/>
      <c r="AA749" s="1"/>
      <c r="AB749" s="1"/>
      <c r="AC749" s="1"/>
      <c r="AD749" s="2"/>
      <c r="AE749" s="2"/>
      <c r="AF749" s="1"/>
      <c r="AG749" s="1"/>
      <c r="AH749" s="1"/>
      <c r="AI749" s="2"/>
      <c r="AJ749" s="2"/>
      <c r="AK749" s="1"/>
      <c r="AL749" s="1"/>
      <c r="AM749" s="1"/>
      <c r="AN749" s="2"/>
      <c r="AO749" s="2"/>
      <c r="AP749" s="1"/>
      <c r="AQ749" s="1"/>
      <c r="AR749" s="1"/>
      <c r="AS749" s="2"/>
      <c r="AT749" s="2"/>
      <c r="AU749" s="1"/>
      <c r="AV749" s="1"/>
      <c r="AW749" s="1"/>
      <c r="AX749" s="2"/>
      <c r="AY749" s="2"/>
      <c r="AZ749" s="1"/>
      <c r="BA749" s="1"/>
      <c r="BB749" s="1"/>
      <c r="BC749" s="2"/>
      <c r="BD749" s="2"/>
      <c r="BE749" s="1"/>
      <c r="BF749" s="1"/>
      <c r="BG749" s="1"/>
      <c r="BH749" s="2"/>
      <c r="BI749" s="2"/>
      <c r="BJ749" s="1"/>
      <c r="BK749" s="1"/>
      <c r="BL749" s="1"/>
      <c r="BM749" s="2"/>
      <c r="BN749" s="2"/>
      <c r="BO749" s="1"/>
      <c r="BP749" s="1"/>
      <c r="BQ749" s="1"/>
      <c r="BR749" s="2"/>
      <c r="BS749" s="2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1"/>
      <c r="M750" s="1"/>
      <c r="N750" s="1"/>
      <c r="O750" s="2"/>
      <c r="P750" s="2"/>
      <c r="Q750" s="1"/>
      <c r="R750" s="1"/>
      <c r="S750" s="1"/>
      <c r="T750" s="2"/>
      <c r="U750" s="2"/>
      <c r="V750" s="1"/>
      <c r="W750" s="1"/>
      <c r="X750" s="1"/>
      <c r="Y750" s="2"/>
      <c r="Z750" s="2"/>
      <c r="AA750" s="1"/>
      <c r="AB750" s="1"/>
      <c r="AC750" s="1"/>
      <c r="AD750" s="2"/>
      <c r="AE750" s="2"/>
      <c r="AF750" s="1"/>
      <c r="AG750" s="1"/>
      <c r="AH750" s="1"/>
      <c r="AI750" s="2"/>
      <c r="AJ750" s="2"/>
      <c r="AK750" s="1"/>
      <c r="AL750" s="1"/>
      <c r="AM750" s="1"/>
      <c r="AN750" s="2"/>
      <c r="AO750" s="2"/>
      <c r="AP750" s="1"/>
      <c r="AQ750" s="1"/>
      <c r="AR750" s="1"/>
      <c r="AS750" s="2"/>
      <c r="AT750" s="2"/>
      <c r="AU750" s="1"/>
      <c r="AV750" s="1"/>
      <c r="AW750" s="1"/>
      <c r="AX750" s="2"/>
      <c r="AY750" s="2"/>
      <c r="AZ750" s="1"/>
      <c r="BA750" s="1"/>
      <c r="BB750" s="1"/>
      <c r="BC750" s="2"/>
      <c r="BD750" s="2"/>
      <c r="BE750" s="1"/>
      <c r="BF750" s="1"/>
      <c r="BG750" s="1"/>
      <c r="BH750" s="2"/>
      <c r="BI750" s="2"/>
      <c r="BJ750" s="1"/>
      <c r="BK750" s="1"/>
      <c r="BL750" s="1"/>
      <c r="BM750" s="2"/>
      <c r="BN750" s="2"/>
      <c r="BO750" s="1"/>
      <c r="BP750" s="1"/>
      <c r="BQ750" s="1"/>
      <c r="BR750" s="2"/>
      <c r="BS750" s="2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1"/>
      <c r="M751" s="1"/>
      <c r="N751" s="1"/>
      <c r="O751" s="2"/>
      <c r="P751" s="2"/>
      <c r="Q751" s="1"/>
      <c r="R751" s="1"/>
      <c r="S751" s="1"/>
      <c r="T751" s="2"/>
      <c r="U751" s="2"/>
      <c r="V751" s="1"/>
      <c r="W751" s="1"/>
      <c r="X751" s="1"/>
      <c r="Y751" s="2"/>
      <c r="Z751" s="2"/>
      <c r="AA751" s="1"/>
      <c r="AB751" s="1"/>
      <c r="AC751" s="1"/>
      <c r="AD751" s="2"/>
      <c r="AE751" s="2"/>
      <c r="AF751" s="1"/>
      <c r="AG751" s="1"/>
      <c r="AH751" s="1"/>
      <c r="AI751" s="2"/>
      <c r="AJ751" s="2"/>
      <c r="AK751" s="1"/>
      <c r="AL751" s="1"/>
      <c r="AM751" s="1"/>
      <c r="AN751" s="2"/>
      <c r="AO751" s="2"/>
      <c r="AP751" s="1"/>
      <c r="AQ751" s="1"/>
      <c r="AR751" s="1"/>
      <c r="AS751" s="2"/>
      <c r="AT751" s="2"/>
      <c r="AU751" s="1"/>
      <c r="AV751" s="1"/>
      <c r="AW751" s="1"/>
      <c r="AX751" s="2"/>
      <c r="AY751" s="2"/>
      <c r="AZ751" s="1"/>
      <c r="BA751" s="1"/>
      <c r="BB751" s="1"/>
      <c r="BC751" s="2"/>
      <c r="BD751" s="2"/>
      <c r="BE751" s="1"/>
      <c r="BF751" s="1"/>
      <c r="BG751" s="1"/>
      <c r="BH751" s="2"/>
      <c r="BI751" s="2"/>
      <c r="BJ751" s="1"/>
      <c r="BK751" s="1"/>
      <c r="BL751" s="1"/>
      <c r="BM751" s="2"/>
      <c r="BN751" s="2"/>
      <c r="BO751" s="1"/>
      <c r="BP751" s="1"/>
      <c r="BQ751" s="1"/>
      <c r="BR751" s="2"/>
      <c r="BS751" s="2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1"/>
      <c r="M752" s="1"/>
      <c r="N752" s="1"/>
      <c r="O752" s="2"/>
      <c r="P752" s="2"/>
      <c r="Q752" s="1"/>
      <c r="R752" s="1"/>
      <c r="S752" s="1"/>
      <c r="T752" s="2"/>
      <c r="U752" s="2"/>
      <c r="V752" s="1"/>
      <c r="W752" s="1"/>
      <c r="X752" s="1"/>
      <c r="Y752" s="2"/>
      <c r="Z752" s="2"/>
      <c r="AA752" s="1"/>
      <c r="AB752" s="1"/>
      <c r="AC752" s="1"/>
      <c r="AD752" s="2"/>
      <c r="AE752" s="2"/>
      <c r="AF752" s="1"/>
      <c r="AG752" s="1"/>
      <c r="AH752" s="1"/>
      <c r="AI752" s="2"/>
      <c r="AJ752" s="2"/>
      <c r="AK752" s="1"/>
      <c r="AL752" s="1"/>
      <c r="AM752" s="1"/>
      <c r="AN752" s="2"/>
      <c r="AO752" s="2"/>
      <c r="AP752" s="1"/>
      <c r="AQ752" s="1"/>
      <c r="AR752" s="1"/>
      <c r="AS752" s="2"/>
      <c r="AT752" s="2"/>
      <c r="AU752" s="1"/>
      <c r="AV752" s="1"/>
      <c r="AW752" s="1"/>
      <c r="AX752" s="2"/>
      <c r="AY752" s="2"/>
      <c r="AZ752" s="1"/>
      <c r="BA752" s="1"/>
      <c r="BB752" s="1"/>
      <c r="BC752" s="2"/>
      <c r="BD752" s="2"/>
      <c r="BE752" s="1"/>
      <c r="BF752" s="1"/>
      <c r="BG752" s="1"/>
      <c r="BH752" s="2"/>
      <c r="BI752" s="2"/>
      <c r="BJ752" s="1"/>
      <c r="BK752" s="1"/>
      <c r="BL752" s="1"/>
      <c r="BM752" s="2"/>
      <c r="BN752" s="2"/>
      <c r="BO752" s="1"/>
      <c r="BP752" s="1"/>
      <c r="BQ752" s="1"/>
      <c r="BR752" s="2"/>
      <c r="BS752" s="2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1"/>
      <c r="M753" s="1"/>
      <c r="N753" s="1"/>
      <c r="O753" s="2"/>
      <c r="P753" s="2"/>
      <c r="Q753" s="1"/>
      <c r="R753" s="1"/>
      <c r="S753" s="1"/>
      <c r="T753" s="2"/>
      <c r="U753" s="2"/>
      <c r="V753" s="1"/>
      <c r="W753" s="1"/>
      <c r="X753" s="1"/>
      <c r="Y753" s="2"/>
      <c r="Z753" s="2"/>
      <c r="AA753" s="1"/>
      <c r="AB753" s="1"/>
      <c r="AC753" s="1"/>
      <c r="AD753" s="2"/>
      <c r="AE753" s="2"/>
      <c r="AF753" s="1"/>
      <c r="AG753" s="1"/>
      <c r="AH753" s="1"/>
      <c r="AI753" s="2"/>
      <c r="AJ753" s="2"/>
      <c r="AK753" s="1"/>
      <c r="AL753" s="1"/>
      <c r="AM753" s="1"/>
      <c r="AN753" s="2"/>
      <c r="AO753" s="2"/>
      <c r="AP753" s="1"/>
      <c r="AQ753" s="1"/>
      <c r="AR753" s="1"/>
      <c r="AS753" s="2"/>
      <c r="AT753" s="2"/>
      <c r="AU753" s="1"/>
      <c r="AV753" s="1"/>
      <c r="AW753" s="1"/>
      <c r="AX753" s="2"/>
      <c r="AY753" s="2"/>
      <c r="AZ753" s="1"/>
      <c r="BA753" s="1"/>
      <c r="BB753" s="1"/>
      <c r="BC753" s="2"/>
      <c r="BD753" s="2"/>
      <c r="BE753" s="1"/>
      <c r="BF753" s="1"/>
      <c r="BG753" s="1"/>
      <c r="BH753" s="2"/>
      <c r="BI753" s="2"/>
      <c r="BJ753" s="1"/>
      <c r="BK753" s="1"/>
      <c r="BL753" s="1"/>
      <c r="BM753" s="2"/>
      <c r="BN753" s="2"/>
      <c r="BO753" s="1"/>
      <c r="BP753" s="1"/>
      <c r="BQ753" s="1"/>
      <c r="BR753" s="2"/>
      <c r="BS753" s="2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1"/>
      <c r="M754" s="1"/>
      <c r="N754" s="1"/>
      <c r="O754" s="2"/>
      <c r="P754" s="2"/>
      <c r="Q754" s="1"/>
      <c r="R754" s="1"/>
      <c r="S754" s="1"/>
      <c r="T754" s="2"/>
      <c r="U754" s="2"/>
      <c r="V754" s="1"/>
      <c r="W754" s="1"/>
      <c r="X754" s="1"/>
      <c r="Y754" s="2"/>
      <c r="Z754" s="2"/>
      <c r="AA754" s="1"/>
      <c r="AB754" s="1"/>
      <c r="AC754" s="1"/>
      <c r="AD754" s="2"/>
      <c r="AE754" s="2"/>
      <c r="AF754" s="1"/>
      <c r="AG754" s="1"/>
      <c r="AH754" s="1"/>
      <c r="AI754" s="2"/>
      <c r="AJ754" s="2"/>
      <c r="AK754" s="1"/>
      <c r="AL754" s="1"/>
      <c r="AM754" s="1"/>
      <c r="AN754" s="2"/>
      <c r="AO754" s="2"/>
      <c r="AP754" s="1"/>
      <c r="AQ754" s="1"/>
      <c r="AR754" s="1"/>
      <c r="AS754" s="2"/>
      <c r="AT754" s="2"/>
      <c r="AU754" s="1"/>
      <c r="AV754" s="1"/>
      <c r="AW754" s="1"/>
      <c r="AX754" s="2"/>
      <c r="AY754" s="2"/>
      <c r="AZ754" s="1"/>
      <c r="BA754" s="1"/>
      <c r="BB754" s="1"/>
      <c r="BC754" s="2"/>
      <c r="BD754" s="2"/>
      <c r="BE754" s="1"/>
      <c r="BF754" s="1"/>
      <c r="BG754" s="1"/>
      <c r="BH754" s="2"/>
      <c r="BI754" s="2"/>
      <c r="BJ754" s="1"/>
      <c r="BK754" s="1"/>
      <c r="BL754" s="1"/>
      <c r="BM754" s="2"/>
      <c r="BN754" s="2"/>
      <c r="BO754" s="1"/>
      <c r="BP754" s="1"/>
      <c r="BQ754" s="1"/>
      <c r="BR754" s="2"/>
      <c r="BS754" s="2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1"/>
      <c r="M755" s="1"/>
      <c r="N755" s="1"/>
      <c r="O755" s="2"/>
      <c r="P755" s="2"/>
      <c r="Q755" s="1"/>
      <c r="R755" s="1"/>
      <c r="S755" s="1"/>
      <c r="T755" s="2"/>
      <c r="U755" s="2"/>
      <c r="V755" s="1"/>
      <c r="W755" s="1"/>
      <c r="X755" s="1"/>
      <c r="Y755" s="2"/>
      <c r="Z755" s="2"/>
      <c r="AA755" s="1"/>
      <c r="AB755" s="1"/>
      <c r="AC755" s="1"/>
      <c r="AD755" s="2"/>
      <c r="AE755" s="2"/>
      <c r="AF755" s="1"/>
      <c r="AG755" s="1"/>
      <c r="AH755" s="1"/>
      <c r="AI755" s="2"/>
      <c r="AJ755" s="2"/>
      <c r="AK755" s="1"/>
      <c r="AL755" s="1"/>
      <c r="AM755" s="1"/>
      <c r="AN755" s="2"/>
      <c r="AO755" s="2"/>
      <c r="AP755" s="1"/>
      <c r="AQ755" s="1"/>
      <c r="AR755" s="1"/>
      <c r="AS755" s="2"/>
      <c r="AT755" s="2"/>
      <c r="AU755" s="1"/>
      <c r="AV755" s="1"/>
      <c r="AW755" s="1"/>
      <c r="AX755" s="2"/>
      <c r="AY755" s="2"/>
      <c r="AZ755" s="1"/>
      <c r="BA755" s="1"/>
      <c r="BB755" s="1"/>
      <c r="BC755" s="2"/>
      <c r="BD755" s="2"/>
      <c r="BE755" s="1"/>
      <c r="BF755" s="1"/>
      <c r="BG755" s="1"/>
      <c r="BH755" s="2"/>
      <c r="BI755" s="2"/>
      <c r="BJ755" s="1"/>
      <c r="BK755" s="1"/>
      <c r="BL755" s="1"/>
      <c r="BM755" s="2"/>
      <c r="BN755" s="2"/>
      <c r="BO755" s="1"/>
      <c r="BP755" s="1"/>
      <c r="BQ755" s="1"/>
      <c r="BR755" s="2"/>
      <c r="BS755" s="2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1"/>
      <c r="M756" s="1"/>
      <c r="N756" s="1"/>
      <c r="O756" s="2"/>
      <c r="P756" s="2"/>
      <c r="Q756" s="1"/>
      <c r="R756" s="1"/>
      <c r="S756" s="1"/>
      <c r="T756" s="2"/>
      <c r="U756" s="2"/>
      <c r="V756" s="1"/>
      <c r="W756" s="1"/>
      <c r="X756" s="1"/>
      <c r="Y756" s="2"/>
      <c r="Z756" s="2"/>
      <c r="AA756" s="1"/>
      <c r="AB756" s="1"/>
      <c r="AC756" s="1"/>
      <c r="AD756" s="2"/>
      <c r="AE756" s="2"/>
      <c r="AF756" s="1"/>
      <c r="AG756" s="1"/>
      <c r="AH756" s="1"/>
      <c r="AI756" s="2"/>
      <c r="AJ756" s="2"/>
      <c r="AK756" s="1"/>
      <c r="AL756" s="1"/>
      <c r="AM756" s="1"/>
      <c r="AN756" s="2"/>
      <c r="AO756" s="2"/>
      <c r="AP756" s="1"/>
      <c r="AQ756" s="1"/>
      <c r="AR756" s="1"/>
      <c r="AS756" s="2"/>
      <c r="AT756" s="2"/>
      <c r="AU756" s="1"/>
      <c r="AV756" s="1"/>
      <c r="AW756" s="1"/>
      <c r="AX756" s="2"/>
      <c r="AY756" s="2"/>
      <c r="AZ756" s="1"/>
      <c r="BA756" s="1"/>
      <c r="BB756" s="1"/>
      <c r="BC756" s="2"/>
      <c r="BD756" s="2"/>
      <c r="BE756" s="1"/>
      <c r="BF756" s="1"/>
      <c r="BG756" s="1"/>
      <c r="BH756" s="2"/>
      <c r="BI756" s="2"/>
      <c r="BJ756" s="1"/>
      <c r="BK756" s="1"/>
      <c r="BL756" s="1"/>
      <c r="BM756" s="2"/>
      <c r="BN756" s="2"/>
      <c r="BO756" s="1"/>
      <c r="BP756" s="1"/>
      <c r="BQ756" s="1"/>
      <c r="BR756" s="2"/>
      <c r="BS756" s="2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1"/>
      <c r="M757" s="1"/>
      <c r="N757" s="1"/>
      <c r="O757" s="2"/>
      <c r="P757" s="2"/>
      <c r="Q757" s="1"/>
      <c r="R757" s="1"/>
      <c r="S757" s="1"/>
      <c r="T757" s="2"/>
      <c r="U757" s="2"/>
      <c r="V757" s="1"/>
      <c r="W757" s="1"/>
      <c r="X757" s="1"/>
      <c r="Y757" s="2"/>
      <c r="Z757" s="2"/>
      <c r="AA757" s="1"/>
      <c r="AB757" s="1"/>
      <c r="AC757" s="1"/>
      <c r="AD757" s="2"/>
      <c r="AE757" s="2"/>
      <c r="AF757" s="1"/>
      <c r="AG757" s="1"/>
      <c r="AH757" s="1"/>
      <c r="AI757" s="2"/>
      <c r="AJ757" s="2"/>
      <c r="AK757" s="1"/>
      <c r="AL757" s="1"/>
      <c r="AM757" s="1"/>
      <c r="AN757" s="2"/>
      <c r="AO757" s="2"/>
      <c r="AP757" s="1"/>
      <c r="AQ757" s="1"/>
      <c r="AR757" s="1"/>
      <c r="AS757" s="2"/>
      <c r="AT757" s="2"/>
      <c r="AU757" s="1"/>
      <c r="AV757" s="1"/>
      <c r="AW757" s="1"/>
      <c r="AX757" s="2"/>
      <c r="AY757" s="2"/>
      <c r="AZ757" s="1"/>
      <c r="BA757" s="1"/>
      <c r="BB757" s="1"/>
      <c r="BC757" s="2"/>
      <c r="BD757" s="2"/>
      <c r="BE757" s="1"/>
      <c r="BF757" s="1"/>
      <c r="BG757" s="1"/>
      <c r="BH757" s="2"/>
      <c r="BI757" s="2"/>
      <c r="BJ757" s="1"/>
      <c r="BK757" s="1"/>
      <c r="BL757" s="1"/>
      <c r="BM757" s="2"/>
      <c r="BN757" s="2"/>
      <c r="BO757" s="1"/>
      <c r="BP757" s="1"/>
      <c r="BQ757" s="1"/>
      <c r="BR757" s="2"/>
      <c r="BS757" s="2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1"/>
      <c r="M758" s="1"/>
      <c r="N758" s="1"/>
      <c r="O758" s="2"/>
      <c r="P758" s="2"/>
      <c r="Q758" s="1"/>
      <c r="R758" s="1"/>
      <c r="S758" s="1"/>
      <c r="T758" s="2"/>
      <c r="U758" s="2"/>
      <c r="V758" s="1"/>
      <c r="W758" s="1"/>
      <c r="X758" s="1"/>
      <c r="Y758" s="2"/>
      <c r="Z758" s="2"/>
      <c r="AA758" s="1"/>
      <c r="AB758" s="1"/>
      <c r="AC758" s="1"/>
      <c r="AD758" s="2"/>
      <c r="AE758" s="2"/>
      <c r="AF758" s="1"/>
      <c r="AG758" s="1"/>
      <c r="AH758" s="1"/>
      <c r="AI758" s="2"/>
      <c r="AJ758" s="2"/>
      <c r="AK758" s="1"/>
      <c r="AL758" s="1"/>
      <c r="AM758" s="1"/>
      <c r="AN758" s="2"/>
      <c r="AO758" s="2"/>
      <c r="AP758" s="1"/>
      <c r="AQ758" s="1"/>
      <c r="AR758" s="1"/>
      <c r="AS758" s="2"/>
      <c r="AT758" s="2"/>
      <c r="AU758" s="1"/>
      <c r="AV758" s="1"/>
      <c r="AW758" s="1"/>
      <c r="AX758" s="2"/>
      <c r="AY758" s="2"/>
      <c r="AZ758" s="1"/>
      <c r="BA758" s="1"/>
      <c r="BB758" s="1"/>
      <c r="BC758" s="2"/>
      <c r="BD758" s="2"/>
      <c r="BE758" s="1"/>
      <c r="BF758" s="1"/>
      <c r="BG758" s="1"/>
      <c r="BH758" s="2"/>
      <c r="BI758" s="2"/>
      <c r="BJ758" s="1"/>
      <c r="BK758" s="1"/>
      <c r="BL758" s="1"/>
      <c r="BM758" s="2"/>
      <c r="BN758" s="2"/>
      <c r="BO758" s="1"/>
      <c r="BP758" s="1"/>
      <c r="BQ758" s="1"/>
      <c r="BR758" s="2"/>
      <c r="BS758" s="2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1"/>
      <c r="M759" s="1"/>
      <c r="N759" s="1"/>
      <c r="O759" s="2"/>
      <c r="P759" s="2"/>
      <c r="Q759" s="1"/>
      <c r="R759" s="1"/>
      <c r="S759" s="1"/>
      <c r="T759" s="2"/>
      <c r="U759" s="2"/>
      <c r="V759" s="1"/>
      <c r="W759" s="1"/>
      <c r="X759" s="1"/>
      <c r="Y759" s="2"/>
      <c r="Z759" s="2"/>
      <c r="AA759" s="1"/>
      <c r="AB759" s="1"/>
      <c r="AC759" s="1"/>
      <c r="AD759" s="2"/>
      <c r="AE759" s="2"/>
      <c r="AF759" s="1"/>
      <c r="AG759" s="1"/>
      <c r="AH759" s="1"/>
      <c r="AI759" s="2"/>
      <c r="AJ759" s="2"/>
      <c r="AK759" s="1"/>
      <c r="AL759" s="1"/>
      <c r="AM759" s="1"/>
      <c r="AN759" s="2"/>
      <c r="AO759" s="2"/>
      <c r="AP759" s="1"/>
      <c r="AQ759" s="1"/>
      <c r="AR759" s="1"/>
      <c r="AS759" s="2"/>
      <c r="AT759" s="2"/>
      <c r="AU759" s="1"/>
      <c r="AV759" s="1"/>
      <c r="AW759" s="1"/>
      <c r="AX759" s="2"/>
      <c r="AY759" s="2"/>
      <c r="AZ759" s="1"/>
      <c r="BA759" s="1"/>
      <c r="BB759" s="1"/>
      <c r="BC759" s="2"/>
      <c r="BD759" s="2"/>
      <c r="BE759" s="1"/>
      <c r="BF759" s="1"/>
      <c r="BG759" s="1"/>
      <c r="BH759" s="2"/>
      <c r="BI759" s="2"/>
      <c r="BJ759" s="1"/>
      <c r="BK759" s="1"/>
      <c r="BL759" s="1"/>
      <c r="BM759" s="2"/>
      <c r="BN759" s="2"/>
      <c r="BO759" s="1"/>
      <c r="BP759" s="1"/>
      <c r="BQ759" s="1"/>
      <c r="BR759" s="2"/>
      <c r="BS759" s="2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1"/>
      <c r="M760" s="1"/>
      <c r="N760" s="1"/>
      <c r="O760" s="2"/>
      <c r="P760" s="2"/>
      <c r="Q760" s="1"/>
      <c r="R760" s="1"/>
      <c r="S760" s="1"/>
      <c r="T760" s="2"/>
      <c r="U760" s="2"/>
      <c r="V760" s="1"/>
      <c r="W760" s="1"/>
      <c r="X760" s="1"/>
      <c r="Y760" s="2"/>
      <c r="Z760" s="2"/>
      <c r="AA760" s="1"/>
      <c r="AB760" s="1"/>
      <c r="AC760" s="1"/>
      <c r="AD760" s="2"/>
      <c r="AE760" s="2"/>
      <c r="AF760" s="1"/>
      <c r="AG760" s="1"/>
      <c r="AH760" s="1"/>
      <c r="AI760" s="2"/>
      <c r="AJ760" s="2"/>
      <c r="AK760" s="1"/>
      <c r="AL760" s="1"/>
      <c r="AM760" s="1"/>
      <c r="AN760" s="2"/>
      <c r="AO760" s="2"/>
      <c r="AP760" s="1"/>
      <c r="AQ760" s="1"/>
      <c r="AR760" s="1"/>
      <c r="AS760" s="2"/>
      <c r="AT760" s="2"/>
      <c r="AU760" s="1"/>
      <c r="AV760" s="1"/>
      <c r="AW760" s="1"/>
      <c r="AX760" s="2"/>
      <c r="AY760" s="2"/>
      <c r="AZ760" s="1"/>
      <c r="BA760" s="1"/>
      <c r="BB760" s="1"/>
      <c r="BC760" s="2"/>
      <c r="BD760" s="2"/>
      <c r="BE760" s="1"/>
      <c r="BF760" s="1"/>
      <c r="BG760" s="1"/>
      <c r="BH760" s="2"/>
      <c r="BI760" s="2"/>
      <c r="BJ760" s="1"/>
      <c r="BK760" s="1"/>
      <c r="BL760" s="1"/>
      <c r="BM760" s="2"/>
      <c r="BN760" s="2"/>
      <c r="BO760" s="1"/>
      <c r="BP760" s="1"/>
      <c r="BQ760" s="1"/>
      <c r="BR760" s="2"/>
      <c r="BS760" s="2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1"/>
      <c r="M761" s="1"/>
      <c r="N761" s="1"/>
      <c r="O761" s="2"/>
      <c r="P761" s="2"/>
      <c r="Q761" s="1"/>
      <c r="R761" s="1"/>
      <c r="S761" s="1"/>
      <c r="T761" s="2"/>
      <c r="U761" s="2"/>
      <c r="V761" s="1"/>
      <c r="W761" s="1"/>
      <c r="X761" s="1"/>
      <c r="Y761" s="2"/>
      <c r="Z761" s="2"/>
      <c r="AA761" s="1"/>
      <c r="AB761" s="1"/>
      <c r="AC761" s="1"/>
      <c r="AD761" s="2"/>
      <c r="AE761" s="2"/>
      <c r="AF761" s="1"/>
      <c r="AG761" s="1"/>
      <c r="AH761" s="1"/>
      <c r="AI761" s="2"/>
      <c r="AJ761" s="2"/>
      <c r="AK761" s="1"/>
      <c r="AL761" s="1"/>
      <c r="AM761" s="1"/>
      <c r="AN761" s="2"/>
      <c r="AO761" s="2"/>
      <c r="AP761" s="1"/>
      <c r="AQ761" s="1"/>
      <c r="AR761" s="1"/>
      <c r="AS761" s="2"/>
      <c r="AT761" s="2"/>
      <c r="AU761" s="1"/>
      <c r="AV761" s="1"/>
      <c r="AW761" s="1"/>
      <c r="AX761" s="2"/>
      <c r="AY761" s="2"/>
      <c r="AZ761" s="1"/>
      <c r="BA761" s="1"/>
      <c r="BB761" s="1"/>
      <c r="BC761" s="2"/>
      <c r="BD761" s="2"/>
      <c r="BE761" s="1"/>
      <c r="BF761" s="1"/>
      <c r="BG761" s="1"/>
      <c r="BH761" s="2"/>
      <c r="BI761" s="2"/>
      <c r="BJ761" s="1"/>
      <c r="BK761" s="1"/>
      <c r="BL761" s="1"/>
      <c r="BM761" s="2"/>
      <c r="BN761" s="2"/>
      <c r="BO761" s="1"/>
      <c r="BP761" s="1"/>
      <c r="BQ761" s="1"/>
      <c r="BR761" s="2"/>
      <c r="BS761" s="2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1"/>
      <c r="M762" s="1"/>
      <c r="N762" s="1"/>
      <c r="O762" s="2"/>
      <c r="P762" s="2"/>
      <c r="Q762" s="1"/>
      <c r="R762" s="1"/>
      <c r="S762" s="1"/>
      <c r="T762" s="2"/>
      <c r="U762" s="2"/>
      <c r="V762" s="1"/>
      <c r="W762" s="1"/>
      <c r="X762" s="1"/>
      <c r="Y762" s="2"/>
      <c r="Z762" s="2"/>
      <c r="AA762" s="1"/>
      <c r="AB762" s="1"/>
      <c r="AC762" s="1"/>
      <c r="AD762" s="2"/>
      <c r="AE762" s="2"/>
      <c r="AF762" s="1"/>
      <c r="AG762" s="1"/>
      <c r="AH762" s="1"/>
      <c r="AI762" s="2"/>
      <c r="AJ762" s="2"/>
      <c r="AK762" s="1"/>
      <c r="AL762" s="1"/>
      <c r="AM762" s="1"/>
      <c r="AN762" s="2"/>
      <c r="AO762" s="2"/>
      <c r="AP762" s="1"/>
      <c r="AQ762" s="1"/>
      <c r="AR762" s="1"/>
      <c r="AS762" s="2"/>
      <c r="AT762" s="2"/>
      <c r="AU762" s="1"/>
      <c r="AV762" s="1"/>
      <c r="AW762" s="1"/>
      <c r="AX762" s="2"/>
      <c r="AY762" s="2"/>
      <c r="AZ762" s="1"/>
      <c r="BA762" s="1"/>
      <c r="BB762" s="1"/>
      <c r="BC762" s="2"/>
      <c r="BD762" s="2"/>
      <c r="BE762" s="1"/>
      <c r="BF762" s="1"/>
      <c r="BG762" s="1"/>
      <c r="BH762" s="2"/>
      <c r="BI762" s="2"/>
      <c r="BJ762" s="1"/>
      <c r="BK762" s="1"/>
      <c r="BL762" s="1"/>
      <c r="BM762" s="2"/>
      <c r="BN762" s="2"/>
      <c r="BO762" s="1"/>
      <c r="BP762" s="1"/>
      <c r="BQ762" s="1"/>
      <c r="BR762" s="2"/>
      <c r="BS762" s="2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1"/>
      <c r="M763" s="1"/>
      <c r="N763" s="1"/>
      <c r="O763" s="2"/>
      <c r="P763" s="2"/>
      <c r="Q763" s="1"/>
      <c r="R763" s="1"/>
      <c r="S763" s="1"/>
      <c r="T763" s="2"/>
      <c r="U763" s="2"/>
      <c r="V763" s="1"/>
      <c r="W763" s="1"/>
      <c r="X763" s="1"/>
      <c r="Y763" s="2"/>
      <c r="Z763" s="2"/>
      <c r="AA763" s="1"/>
      <c r="AB763" s="1"/>
      <c r="AC763" s="1"/>
      <c r="AD763" s="2"/>
      <c r="AE763" s="2"/>
      <c r="AF763" s="1"/>
      <c r="AG763" s="1"/>
      <c r="AH763" s="1"/>
      <c r="AI763" s="2"/>
      <c r="AJ763" s="2"/>
      <c r="AK763" s="1"/>
      <c r="AL763" s="1"/>
      <c r="AM763" s="1"/>
      <c r="AN763" s="2"/>
      <c r="AO763" s="2"/>
      <c r="AP763" s="1"/>
      <c r="AQ763" s="1"/>
      <c r="AR763" s="1"/>
      <c r="AS763" s="2"/>
      <c r="AT763" s="2"/>
      <c r="AU763" s="1"/>
      <c r="AV763" s="1"/>
      <c r="AW763" s="1"/>
      <c r="AX763" s="2"/>
      <c r="AY763" s="2"/>
      <c r="AZ763" s="1"/>
      <c r="BA763" s="1"/>
      <c r="BB763" s="1"/>
      <c r="BC763" s="2"/>
      <c r="BD763" s="2"/>
      <c r="BE763" s="1"/>
      <c r="BF763" s="1"/>
      <c r="BG763" s="1"/>
      <c r="BH763" s="2"/>
      <c r="BI763" s="2"/>
      <c r="BJ763" s="1"/>
      <c r="BK763" s="1"/>
      <c r="BL763" s="1"/>
      <c r="BM763" s="2"/>
      <c r="BN763" s="2"/>
      <c r="BO763" s="1"/>
      <c r="BP763" s="1"/>
      <c r="BQ763" s="1"/>
      <c r="BR763" s="2"/>
      <c r="BS763" s="2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1"/>
      <c r="M764" s="1"/>
      <c r="N764" s="1"/>
      <c r="O764" s="2"/>
      <c r="P764" s="2"/>
      <c r="Q764" s="1"/>
      <c r="R764" s="1"/>
      <c r="S764" s="1"/>
      <c r="T764" s="2"/>
      <c r="U764" s="2"/>
      <c r="V764" s="1"/>
      <c r="W764" s="1"/>
      <c r="X764" s="1"/>
      <c r="Y764" s="2"/>
      <c r="Z764" s="2"/>
      <c r="AA764" s="1"/>
      <c r="AB764" s="1"/>
      <c r="AC764" s="1"/>
      <c r="AD764" s="2"/>
      <c r="AE764" s="2"/>
      <c r="AF764" s="1"/>
      <c r="AG764" s="1"/>
      <c r="AH764" s="1"/>
      <c r="AI764" s="2"/>
      <c r="AJ764" s="2"/>
      <c r="AK764" s="1"/>
      <c r="AL764" s="1"/>
      <c r="AM764" s="1"/>
      <c r="AN764" s="2"/>
      <c r="AO764" s="2"/>
      <c r="AP764" s="1"/>
      <c r="AQ764" s="1"/>
      <c r="AR764" s="1"/>
      <c r="AS764" s="2"/>
      <c r="AT764" s="2"/>
      <c r="AU764" s="1"/>
      <c r="AV764" s="1"/>
      <c r="AW764" s="1"/>
      <c r="AX764" s="2"/>
      <c r="AY764" s="2"/>
      <c r="AZ764" s="1"/>
      <c r="BA764" s="1"/>
      <c r="BB764" s="1"/>
      <c r="BC764" s="2"/>
      <c r="BD764" s="2"/>
      <c r="BE764" s="1"/>
      <c r="BF764" s="1"/>
      <c r="BG764" s="1"/>
      <c r="BH764" s="2"/>
      <c r="BI764" s="2"/>
      <c r="BJ764" s="1"/>
      <c r="BK764" s="1"/>
      <c r="BL764" s="1"/>
      <c r="BM764" s="2"/>
      <c r="BN764" s="2"/>
      <c r="BO764" s="1"/>
      <c r="BP764" s="1"/>
      <c r="BQ764" s="1"/>
      <c r="BR764" s="2"/>
      <c r="BS764" s="2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1"/>
      <c r="M765" s="1"/>
      <c r="N765" s="1"/>
      <c r="O765" s="2"/>
      <c r="P765" s="2"/>
      <c r="Q765" s="1"/>
      <c r="R765" s="1"/>
      <c r="S765" s="1"/>
      <c r="T765" s="2"/>
      <c r="U765" s="2"/>
      <c r="V765" s="1"/>
      <c r="W765" s="1"/>
      <c r="X765" s="1"/>
      <c r="Y765" s="2"/>
      <c r="Z765" s="2"/>
      <c r="AA765" s="1"/>
      <c r="AB765" s="1"/>
      <c r="AC765" s="1"/>
      <c r="AD765" s="2"/>
      <c r="AE765" s="2"/>
      <c r="AF765" s="1"/>
      <c r="AG765" s="1"/>
      <c r="AH765" s="1"/>
      <c r="AI765" s="2"/>
      <c r="AJ765" s="2"/>
      <c r="AK765" s="1"/>
      <c r="AL765" s="1"/>
      <c r="AM765" s="1"/>
      <c r="AN765" s="2"/>
      <c r="AO765" s="2"/>
      <c r="AP765" s="1"/>
      <c r="AQ765" s="1"/>
      <c r="AR765" s="1"/>
      <c r="AS765" s="2"/>
      <c r="AT765" s="2"/>
      <c r="AU765" s="1"/>
      <c r="AV765" s="1"/>
      <c r="AW765" s="1"/>
      <c r="AX765" s="2"/>
      <c r="AY765" s="2"/>
      <c r="AZ765" s="1"/>
      <c r="BA765" s="1"/>
      <c r="BB765" s="1"/>
      <c r="BC765" s="2"/>
      <c r="BD765" s="2"/>
      <c r="BE765" s="1"/>
      <c r="BF765" s="1"/>
      <c r="BG765" s="1"/>
      <c r="BH765" s="2"/>
      <c r="BI765" s="2"/>
      <c r="BJ765" s="1"/>
      <c r="BK765" s="1"/>
      <c r="BL765" s="1"/>
      <c r="BM765" s="2"/>
      <c r="BN765" s="2"/>
      <c r="BO765" s="1"/>
      <c r="BP765" s="1"/>
      <c r="BQ765" s="1"/>
      <c r="BR765" s="2"/>
      <c r="BS765" s="2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1"/>
      <c r="M766" s="1"/>
      <c r="N766" s="1"/>
      <c r="O766" s="2"/>
      <c r="P766" s="2"/>
      <c r="Q766" s="1"/>
      <c r="R766" s="1"/>
      <c r="S766" s="1"/>
      <c r="T766" s="2"/>
      <c r="U766" s="2"/>
      <c r="V766" s="1"/>
      <c r="W766" s="1"/>
      <c r="X766" s="1"/>
      <c r="Y766" s="2"/>
      <c r="Z766" s="2"/>
      <c r="AA766" s="1"/>
      <c r="AB766" s="1"/>
      <c r="AC766" s="1"/>
      <c r="AD766" s="2"/>
      <c r="AE766" s="2"/>
      <c r="AF766" s="1"/>
      <c r="AG766" s="1"/>
      <c r="AH766" s="1"/>
      <c r="AI766" s="2"/>
      <c r="AJ766" s="2"/>
      <c r="AK766" s="1"/>
      <c r="AL766" s="1"/>
      <c r="AM766" s="1"/>
      <c r="AN766" s="2"/>
      <c r="AO766" s="2"/>
      <c r="AP766" s="1"/>
      <c r="AQ766" s="1"/>
      <c r="AR766" s="1"/>
      <c r="AS766" s="2"/>
      <c r="AT766" s="2"/>
      <c r="AU766" s="1"/>
      <c r="AV766" s="1"/>
      <c r="AW766" s="1"/>
      <c r="AX766" s="2"/>
      <c r="AY766" s="2"/>
      <c r="AZ766" s="1"/>
      <c r="BA766" s="1"/>
      <c r="BB766" s="1"/>
      <c r="BC766" s="2"/>
      <c r="BD766" s="2"/>
      <c r="BE766" s="1"/>
      <c r="BF766" s="1"/>
      <c r="BG766" s="1"/>
      <c r="BH766" s="2"/>
      <c r="BI766" s="2"/>
      <c r="BJ766" s="1"/>
      <c r="BK766" s="1"/>
      <c r="BL766" s="1"/>
      <c r="BM766" s="2"/>
      <c r="BN766" s="2"/>
      <c r="BO766" s="1"/>
      <c r="BP766" s="1"/>
      <c r="BQ766" s="1"/>
      <c r="BR766" s="2"/>
      <c r="BS766" s="2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1"/>
      <c r="M767" s="1"/>
      <c r="N767" s="1"/>
      <c r="O767" s="2"/>
      <c r="P767" s="2"/>
      <c r="Q767" s="1"/>
      <c r="R767" s="1"/>
      <c r="S767" s="1"/>
      <c r="T767" s="2"/>
      <c r="U767" s="2"/>
      <c r="V767" s="1"/>
      <c r="W767" s="1"/>
      <c r="X767" s="1"/>
      <c r="Y767" s="2"/>
      <c r="Z767" s="2"/>
      <c r="AA767" s="1"/>
      <c r="AB767" s="1"/>
      <c r="AC767" s="1"/>
      <c r="AD767" s="2"/>
      <c r="AE767" s="2"/>
      <c r="AF767" s="1"/>
      <c r="AG767" s="1"/>
      <c r="AH767" s="1"/>
      <c r="AI767" s="2"/>
      <c r="AJ767" s="2"/>
      <c r="AK767" s="1"/>
      <c r="AL767" s="1"/>
      <c r="AM767" s="1"/>
      <c r="AN767" s="2"/>
      <c r="AO767" s="2"/>
      <c r="AP767" s="1"/>
      <c r="AQ767" s="1"/>
      <c r="AR767" s="1"/>
      <c r="AS767" s="2"/>
      <c r="AT767" s="2"/>
      <c r="AU767" s="1"/>
      <c r="AV767" s="1"/>
      <c r="AW767" s="1"/>
      <c r="AX767" s="2"/>
      <c r="AY767" s="2"/>
      <c r="AZ767" s="1"/>
      <c r="BA767" s="1"/>
      <c r="BB767" s="1"/>
      <c r="BC767" s="2"/>
      <c r="BD767" s="2"/>
      <c r="BE767" s="1"/>
      <c r="BF767" s="1"/>
      <c r="BG767" s="1"/>
      <c r="BH767" s="2"/>
      <c r="BI767" s="2"/>
      <c r="BJ767" s="1"/>
      <c r="BK767" s="1"/>
      <c r="BL767" s="1"/>
      <c r="BM767" s="2"/>
      <c r="BN767" s="2"/>
      <c r="BO767" s="1"/>
      <c r="BP767" s="1"/>
      <c r="BQ767" s="1"/>
      <c r="BR767" s="2"/>
      <c r="BS767" s="2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1"/>
      <c r="M768" s="1"/>
      <c r="N768" s="1"/>
      <c r="O768" s="2"/>
      <c r="P768" s="2"/>
      <c r="Q768" s="1"/>
      <c r="R768" s="1"/>
      <c r="S768" s="1"/>
      <c r="T768" s="2"/>
      <c r="U768" s="2"/>
      <c r="V768" s="1"/>
      <c r="W768" s="1"/>
      <c r="X768" s="1"/>
      <c r="Y768" s="2"/>
      <c r="Z768" s="2"/>
      <c r="AA768" s="1"/>
      <c r="AB768" s="1"/>
      <c r="AC768" s="1"/>
      <c r="AD768" s="2"/>
      <c r="AE768" s="2"/>
      <c r="AF768" s="1"/>
      <c r="AG768" s="1"/>
      <c r="AH768" s="1"/>
      <c r="AI768" s="2"/>
      <c r="AJ768" s="2"/>
      <c r="AK768" s="1"/>
      <c r="AL768" s="1"/>
      <c r="AM768" s="1"/>
      <c r="AN768" s="2"/>
      <c r="AO768" s="2"/>
      <c r="AP768" s="1"/>
      <c r="AQ768" s="1"/>
      <c r="AR768" s="1"/>
      <c r="AS768" s="2"/>
      <c r="AT768" s="2"/>
      <c r="AU768" s="1"/>
      <c r="AV768" s="1"/>
      <c r="AW768" s="1"/>
      <c r="AX768" s="2"/>
      <c r="AY768" s="2"/>
      <c r="AZ768" s="1"/>
      <c r="BA768" s="1"/>
      <c r="BB768" s="1"/>
      <c r="BC768" s="2"/>
      <c r="BD768" s="2"/>
      <c r="BE768" s="1"/>
      <c r="BF768" s="1"/>
      <c r="BG768" s="1"/>
      <c r="BH768" s="2"/>
      <c r="BI768" s="2"/>
      <c r="BJ768" s="1"/>
      <c r="BK768" s="1"/>
      <c r="BL768" s="1"/>
      <c r="BM768" s="2"/>
      <c r="BN768" s="2"/>
      <c r="BO768" s="1"/>
      <c r="BP768" s="1"/>
      <c r="BQ768" s="1"/>
      <c r="BR768" s="2"/>
      <c r="BS768" s="2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1"/>
      <c r="M769" s="1"/>
      <c r="N769" s="1"/>
      <c r="O769" s="2"/>
      <c r="P769" s="2"/>
      <c r="Q769" s="1"/>
      <c r="R769" s="1"/>
      <c r="S769" s="1"/>
      <c r="T769" s="2"/>
      <c r="U769" s="2"/>
      <c r="V769" s="1"/>
      <c r="W769" s="1"/>
      <c r="X769" s="1"/>
      <c r="Y769" s="2"/>
      <c r="Z769" s="2"/>
      <c r="AA769" s="1"/>
      <c r="AB769" s="1"/>
      <c r="AC769" s="1"/>
      <c r="AD769" s="2"/>
      <c r="AE769" s="2"/>
      <c r="AF769" s="1"/>
      <c r="AG769" s="1"/>
      <c r="AH769" s="1"/>
      <c r="AI769" s="2"/>
      <c r="AJ769" s="2"/>
      <c r="AK769" s="1"/>
      <c r="AL769" s="1"/>
      <c r="AM769" s="1"/>
      <c r="AN769" s="2"/>
      <c r="AO769" s="2"/>
      <c r="AP769" s="1"/>
      <c r="AQ769" s="1"/>
      <c r="AR769" s="1"/>
      <c r="AS769" s="2"/>
      <c r="AT769" s="2"/>
      <c r="AU769" s="1"/>
      <c r="AV769" s="1"/>
      <c r="AW769" s="1"/>
      <c r="AX769" s="2"/>
      <c r="AY769" s="2"/>
      <c r="AZ769" s="1"/>
      <c r="BA769" s="1"/>
      <c r="BB769" s="1"/>
      <c r="BC769" s="2"/>
      <c r="BD769" s="2"/>
      <c r="BE769" s="1"/>
      <c r="BF769" s="1"/>
      <c r="BG769" s="1"/>
      <c r="BH769" s="2"/>
      <c r="BI769" s="2"/>
      <c r="BJ769" s="1"/>
      <c r="BK769" s="1"/>
      <c r="BL769" s="1"/>
      <c r="BM769" s="2"/>
      <c r="BN769" s="2"/>
      <c r="BO769" s="1"/>
      <c r="BP769" s="1"/>
      <c r="BQ769" s="1"/>
      <c r="BR769" s="2"/>
      <c r="BS769" s="2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1"/>
      <c r="M770" s="1"/>
      <c r="N770" s="1"/>
      <c r="O770" s="2"/>
      <c r="P770" s="2"/>
      <c r="Q770" s="1"/>
      <c r="R770" s="1"/>
      <c r="S770" s="1"/>
      <c r="T770" s="2"/>
      <c r="U770" s="2"/>
      <c r="V770" s="1"/>
      <c r="W770" s="1"/>
      <c r="X770" s="1"/>
      <c r="Y770" s="2"/>
      <c r="Z770" s="2"/>
      <c r="AA770" s="1"/>
      <c r="AB770" s="1"/>
      <c r="AC770" s="1"/>
      <c r="AD770" s="2"/>
      <c r="AE770" s="2"/>
      <c r="AF770" s="1"/>
      <c r="AG770" s="1"/>
      <c r="AH770" s="1"/>
      <c r="AI770" s="2"/>
      <c r="AJ770" s="2"/>
      <c r="AK770" s="1"/>
      <c r="AL770" s="1"/>
      <c r="AM770" s="1"/>
      <c r="AN770" s="2"/>
      <c r="AO770" s="2"/>
      <c r="AP770" s="1"/>
      <c r="AQ770" s="1"/>
      <c r="AR770" s="1"/>
      <c r="AS770" s="2"/>
      <c r="AT770" s="2"/>
      <c r="AU770" s="1"/>
      <c r="AV770" s="1"/>
      <c r="AW770" s="1"/>
      <c r="AX770" s="2"/>
      <c r="AY770" s="2"/>
      <c r="AZ770" s="1"/>
      <c r="BA770" s="1"/>
      <c r="BB770" s="1"/>
      <c r="BC770" s="2"/>
      <c r="BD770" s="2"/>
      <c r="BE770" s="1"/>
      <c r="BF770" s="1"/>
      <c r="BG770" s="1"/>
      <c r="BH770" s="2"/>
      <c r="BI770" s="2"/>
      <c r="BJ770" s="1"/>
      <c r="BK770" s="1"/>
      <c r="BL770" s="1"/>
      <c r="BM770" s="2"/>
      <c r="BN770" s="2"/>
      <c r="BO770" s="1"/>
      <c r="BP770" s="1"/>
      <c r="BQ770" s="1"/>
      <c r="BR770" s="2"/>
      <c r="BS770" s="2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1"/>
      <c r="M771" s="1"/>
      <c r="N771" s="1"/>
      <c r="O771" s="2"/>
      <c r="P771" s="2"/>
      <c r="Q771" s="1"/>
      <c r="R771" s="1"/>
      <c r="S771" s="1"/>
      <c r="T771" s="2"/>
      <c r="U771" s="2"/>
      <c r="V771" s="1"/>
      <c r="W771" s="1"/>
      <c r="X771" s="1"/>
      <c r="Y771" s="2"/>
      <c r="Z771" s="2"/>
      <c r="AA771" s="1"/>
      <c r="AB771" s="1"/>
      <c r="AC771" s="1"/>
      <c r="AD771" s="2"/>
      <c r="AE771" s="2"/>
      <c r="AF771" s="1"/>
      <c r="AG771" s="1"/>
      <c r="AH771" s="1"/>
      <c r="AI771" s="2"/>
      <c r="AJ771" s="2"/>
      <c r="AK771" s="1"/>
      <c r="AL771" s="1"/>
      <c r="AM771" s="1"/>
      <c r="AN771" s="2"/>
      <c r="AO771" s="2"/>
      <c r="AP771" s="1"/>
      <c r="AQ771" s="1"/>
      <c r="AR771" s="1"/>
      <c r="AS771" s="2"/>
      <c r="AT771" s="2"/>
      <c r="AU771" s="1"/>
      <c r="AV771" s="1"/>
      <c r="AW771" s="1"/>
      <c r="AX771" s="2"/>
      <c r="AY771" s="2"/>
      <c r="AZ771" s="1"/>
      <c r="BA771" s="1"/>
      <c r="BB771" s="1"/>
      <c r="BC771" s="2"/>
      <c r="BD771" s="2"/>
      <c r="BE771" s="1"/>
      <c r="BF771" s="1"/>
      <c r="BG771" s="1"/>
      <c r="BH771" s="2"/>
      <c r="BI771" s="2"/>
      <c r="BJ771" s="1"/>
      <c r="BK771" s="1"/>
      <c r="BL771" s="1"/>
      <c r="BM771" s="2"/>
      <c r="BN771" s="2"/>
      <c r="BO771" s="1"/>
      <c r="BP771" s="1"/>
      <c r="BQ771" s="1"/>
      <c r="BR771" s="2"/>
      <c r="BS771" s="2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1"/>
      <c r="M772" s="1"/>
      <c r="N772" s="1"/>
      <c r="O772" s="2"/>
      <c r="P772" s="2"/>
      <c r="Q772" s="1"/>
      <c r="R772" s="1"/>
      <c r="S772" s="1"/>
      <c r="T772" s="2"/>
      <c r="U772" s="2"/>
      <c r="V772" s="1"/>
      <c r="W772" s="1"/>
      <c r="X772" s="1"/>
      <c r="Y772" s="2"/>
      <c r="Z772" s="2"/>
      <c r="AA772" s="1"/>
      <c r="AB772" s="1"/>
      <c r="AC772" s="1"/>
      <c r="AD772" s="2"/>
      <c r="AE772" s="2"/>
      <c r="AF772" s="1"/>
      <c r="AG772" s="1"/>
      <c r="AH772" s="1"/>
      <c r="AI772" s="2"/>
      <c r="AJ772" s="2"/>
      <c r="AK772" s="1"/>
      <c r="AL772" s="1"/>
      <c r="AM772" s="1"/>
      <c r="AN772" s="2"/>
      <c r="AO772" s="2"/>
      <c r="AP772" s="1"/>
      <c r="AQ772" s="1"/>
      <c r="AR772" s="1"/>
      <c r="AS772" s="2"/>
      <c r="AT772" s="2"/>
      <c r="AU772" s="1"/>
      <c r="AV772" s="1"/>
      <c r="AW772" s="1"/>
      <c r="AX772" s="2"/>
      <c r="AY772" s="2"/>
      <c r="AZ772" s="1"/>
      <c r="BA772" s="1"/>
      <c r="BB772" s="1"/>
      <c r="BC772" s="2"/>
      <c r="BD772" s="2"/>
      <c r="BE772" s="1"/>
      <c r="BF772" s="1"/>
      <c r="BG772" s="1"/>
      <c r="BH772" s="2"/>
      <c r="BI772" s="2"/>
      <c r="BJ772" s="1"/>
      <c r="BK772" s="1"/>
      <c r="BL772" s="1"/>
      <c r="BM772" s="2"/>
      <c r="BN772" s="2"/>
      <c r="BO772" s="1"/>
      <c r="BP772" s="1"/>
      <c r="BQ772" s="1"/>
      <c r="BR772" s="2"/>
      <c r="BS772" s="2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1"/>
      <c r="M773" s="1"/>
      <c r="N773" s="1"/>
      <c r="O773" s="2"/>
      <c r="P773" s="2"/>
      <c r="Q773" s="1"/>
      <c r="R773" s="1"/>
      <c r="S773" s="1"/>
      <c r="T773" s="2"/>
      <c r="U773" s="2"/>
      <c r="V773" s="1"/>
      <c r="W773" s="1"/>
      <c r="X773" s="1"/>
      <c r="Y773" s="2"/>
      <c r="Z773" s="2"/>
      <c r="AA773" s="1"/>
      <c r="AB773" s="1"/>
      <c r="AC773" s="1"/>
      <c r="AD773" s="2"/>
      <c r="AE773" s="2"/>
      <c r="AF773" s="1"/>
      <c r="AG773" s="1"/>
      <c r="AH773" s="1"/>
      <c r="AI773" s="2"/>
      <c r="AJ773" s="2"/>
      <c r="AK773" s="1"/>
      <c r="AL773" s="1"/>
      <c r="AM773" s="1"/>
      <c r="AN773" s="2"/>
      <c r="AO773" s="2"/>
      <c r="AP773" s="1"/>
      <c r="AQ773" s="1"/>
      <c r="AR773" s="1"/>
      <c r="AS773" s="2"/>
      <c r="AT773" s="2"/>
      <c r="AU773" s="1"/>
      <c r="AV773" s="1"/>
      <c r="AW773" s="1"/>
      <c r="AX773" s="2"/>
      <c r="AY773" s="2"/>
      <c r="AZ773" s="1"/>
      <c r="BA773" s="1"/>
      <c r="BB773" s="1"/>
      <c r="BC773" s="2"/>
      <c r="BD773" s="2"/>
      <c r="BE773" s="1"/>
      <c r="BF773" s="1"/>
      <c r="BG773" s="1"/>
      <c r="BH773" s="2"/>
      <c r="BI773" s="2"/>
      <c r="BJ773" s="1"/>
      <c r="BK773" s="1"/>
      <c r="BL773" s="1"/>
      <c r="BM773" s="2"/>
      <c r="BN773" s="2"/>
      <c r="BO773" s="1"/>
      <c r="BP773" s="1"/>
      <c r="BQ773" s="1"/>
      <c r="BR773" s="2"/>
      <c r="BS773" s="2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1"/>
      <c r="M774" s="1"/>
      <c r="N774" s="1"/>
      <c r="O774" s="2"/>
      <c r="P774" s="2"/>
      <c r="Q774" s="1"/>
      <c r="R774" s="1"/>
      <c r="S774" s="1"/>
      <c r="T774" s="2"/>
      <c r="U774" s="2"/>
      <c r="V774" s="1"/>
      <c r="W774" s="1"/>
      <c r="X774" s="1"/>
      <c r="Y774" s="2"/>
      <c r="Z774" s="2"/>
      <c r="AA774" s="1"/>
      <c r="AB774" s="1"/>
      <c r="AC774" s="1"/>
      <c r="AD774" s="2"/>
      <c r="AE774" s="2"/>
      <c r="AF774" s="1"/>
      <c r="AG774" s="1"/>
      <c r="AH774" s="1"/>
      <c r="AI774" s="2"/>
      <c r="AJ774" s="2"/>
      <c r="AK774" s="1"/>
      <c r="AL774" s="1"/>
      <c r="AM774" s="1"/>
      <c r="AN774" s="2"/>
      <c r="AO774" s="2"/>
      <c r="AP774" s="1"/>
      <c r="AQ774" s="1"/>
      <c r="AR774" s="1"/>
      <c r="AS774" s="2"/>
      <c r="AT774" s="2"/>
      <c r="AU774" s="1"/>
      <c r="AV774" s="1"/>
      <c r="AW774" s="1"/>
      <c r="AX774" s="2"/>
      <c r="AY774" s="2"/>
      <c r="AZ774" s="1"/>
      <c r="BA774" s="1"/>
      <c r="BB774" s="1"/>
      <c r="BC774" s="2"/>
      <c r="BD774" s="2"/>
      <c r="BE774" s="1"/>
      <c r="BF774" s="1"/>
      <c r="BG774" s="1"/>
      <c r="BH774" s="2"/>
      <c r="BI774" s="2"/>
      <c r="BJ774" s="1"/>
      <c r="BK774" s="1"/>
      <c r="BL774" s="1"/>
      <c r="BM774" s="2"/>
      <c r="BN774" s="2"/>
      <c r="BO774" s="1"/>
      <c r="BP774" s="1"/>
      <c r="BQ774" s="1"/>
      <c r="BR774" s="2"/>
      <c r="BS774" s="2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1"/>
      <c r="M775" s="1"/>
      <c r="N775" s="1"/>
      <c r="O775" s="2"/>
      <c r="P775" s="2"/>
      <c r="Q775" s="1"/>
      <c r="R775" s="1"/>
      <c r="S775" s="1"/>
      <c r="T775" s="2"/>
      <c r="U775" s="2"/>
      <c r="V775" s="1"/>
      <c r="W775" s="1"/>
      <c r="X775" s="1"/>
      <c r="Y775" s="2"/>
      <c r="Z775" s="2"/>
      <c r="AA775" s="1"/>
      <c r="AB775" s="1"/>
      <c r="AC775" s="1"/>
      <c r="AD775" s="2"/>
      <c r="AE775" s="2"/>
      <c r="AF775" s="1"/>
      <c r="AG775" s="1"/>
      <c r="AH775" s="1"/>
      <c r="AI775" s="2"/>
      <c r="AJ775" s="2"/>
      <c r="AK775" s="1"/>
      <c r="AL775" s="1"/>
      <c r="AM775" s="1"/>
      <c r="AN775" s="2"/>
      <c r="AO775" s="2"/>
      <c r="AP775" s="1"/>
      <c r="AQ775" s="1"/>
      <c r="AR775" s="1"/>
      <c r="AS775" s="2"/>
      <c r="AT775" s="2"/>
      <c r="AU775" s="1"/>
      <c r="AV775" s="1"/>
      <c r="AW775" s="1"/>
      <c r="AX775" s="2"/>
      <c r="AY775" s="2"/>
      <c r="AZ775" s="1"/>
      <c r="BA775" s="1"/>
      <c r="BB775" s="1"/>
      <c r="BC775" s="2"/>
      <c r="BD775" s="2"/>
      <c r="BE775" s="1"/>
      <c r="BF775" s="1"/>
      <c r="BG775" s="1"/>
      <c r="BH775" s="2"/>
      <c r="BI775" s="2"/>
      <c r="BJ775" s="1"/>
      <c r="BK775" s="1"/>
      <c r="BL775" s="1"/>
      <c r="BM775" s="2"/>
      <c r="BN775" s="2"/>
      <c r="BO775" s="1"/>
      <c r="BP775" s="1"/>
      <c r="BQ775" s="1"/>
      <c r="BR775" s="2"/>
      <c r="BS775" s="2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1"/>
      <c r="M776" s="1"/>
      <c r="N776" s="1"/>
      <c r="O776" s="2"/>
      <c r="P776" s="2"/>
      <c r="Q776" s="1"/>
      <c r="R776" s="1"/>
      <c r="S776" s="1"/>
      <c r="T776" s="2"/>
      <c r="U776" s="2"/>
      <c r="V776" s="1"/>
      <c r="W776" s="1"/>
      <c r="X776" s="1"/>
      <c r="Y776" s="2"/>
      <c r="Z776" s="2"/>
      <c r="AA776" s="1"/>
      <c r="AB776" s="1"/>
      <c r="AC776" s="1"/>
      <c r="AD776" s="2"/>
      <c r="AE776" s="2"/>
      <c r="AF776" s="1"/>
      <c r="AG776" s="1"/>
      <c r="AH776" s="1"/>
      <c r="AI776" s="2"/>
      <c r="AJ776" s="2"/>
      <c r="AK776" s="1"/>
      <c r="AL776" s="1"/>
      <c r="AM776" s="1"/>
      <c r="AN776" s="2"/>
      <c r="AO776" s="2"/>
      <c r="AP776" s="1"/>
      <c r="AQ776" s="1"/>
      <c r="AR776" s="1"/>
      <c r="AS776" s="2"/>
      <c r="AT776" s="2"/>
      <c r="AU776" s="1"/>
      <c r="AV776" s="1"/>
      <c r="AW776" s="1"/>
      <c r="AX776" s="2"/>
      <c r="AY776" s="2"/>
      <c r="AZ776" s="1"/>
      <c r="BA776" s="1"/>
      <c r="BB776" s="1"/>
      <c r="BC776" s="2"/>
      <c r="BD776" s="2"/>
      <c r="BE776" s="1"/>
      <c r="BF776" s="1"/>
      <c r="BG776" s="1"/>
      <c r="BH776" s="2"/>
      <c r="BI776" s="2"/>
      <c r="BJ776" s="1"/>
      <c r="BK776" s="1"/>
      <c r="BL776" s="1"/>
      <c r="BM776" s="2"/>
      <c r="BN776" s="2"/>
      <c r="BO776" s="1"/>
      <c r="BP776" s="1"/>
      <c r="BQ776" s="1"/>
      <c r="BR776" s="2"/>
      <c r="BS776" s="2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1"/>
      <c r="M777" s="1"/>
      <c r="N777" s="1"/>
      <c r="O777" s="2"/>
      <c r="P777" s="2"/>
      <c r="Q777" s="1"/>
      <c r="R777" s="1"/>
      <c r="S777" s="1"/>
      <c r="T777" s="2"/>
      <c r="U777" s="2"/>
      <c r="V777" s="1"/>
      <c r="W777" s="1"/>
      <c r="X777" s="1"/>
      <c r="Y777" s="2"/>
      <c r="Z777" s="2"/>
      <c r="AA777" s="1"/>
      <c r="AB777" s="1"/>
      <c r="AC777" s="1"/>
      <c r="AD777" s="2"/>
      <c r="AE777" s="2"/>
      <c r="AF777" s="1"/>
      <c r="AG777" s="1"/>
      <c r="AH777" s="1"/>
      <c r="AI777" s="2"/>
      <c r="AJ777" s="2"/>
      <c r="AK777" s="1"/>
      <c r="AL777" s="1"/>
      <c r="AM777" s="1"/>
      <c r="AN777" s="2"/>
      <c r="AO777" s="2"/>
      <c r="AP777" s="1"/>
      <c r="AQ777" s="1"/>
      <c r="AR777" s="1"/>
      <c r="AS777" s="2"/>
      <c r="AT777" s="2"/>
      <c r="AU777" s="1"/>
      <c r="AV777" s="1"/>
      <c r="AW777" s="1"/>
      <c r="AX777" s="2"/>
      <c r="AY777" s="2"/>
      <c r="AZ777" s="1"/>
      <c r="BA777" s="1"/>
      <c r="BB777" s="1"/>
      <c r="BC777" s="2"/>
      <c r="BD777" s="2"/>
      <c r="BE777" s="1"/>
      <c r="BF777" s="1"/>
      <c r="BG777" s="1"/>
      <c r="BH777" s="2"/>
      <c r="BI777" s="2"/>
      <c r="BJ777" s="1"/>
      <c r="BK777" s="1"/>
      <c r="BL777" s="1"/>
      <c r="BM777" s="2"/>
      <c r="BN777" s="2"/>
      <c r="BO777" s="1"/>
      <c r="BP777" s="1"/>
      <c r="BQ777" s="1"/>
      <c r="BR777" s="2"/>
      <c r="BS777" s="2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1"/>
      <c r="M778" s="1"/>
      <c r="N778" s="1"/>
      <c r="O778" s="2"/>
      <c r="P778" s="2"/>
      <c r="Q778" s="1"/>
      <c r="R778" s="1"/>
      <c r="S778" s="1"/>
      <c r="T778" s="2"/>
      <c r="U778" s="2"/>
      <c r="V778" s="1"/>
      <c r="W778" s="1"/>
      <c r="X778" s="1"/>
      <c r="Y778" s="2"/>
      <c r="Z778" s="2"/>
      <c r="AA778" s="1"/>
      <c r="AB778" s="1"/>
      <c r="AC778" s="1"/>
      <c r="AD778" s="2"/>
      <c r="AE778" s="2"/>
      <c r="AF778" s="1"/>
      <c r="AG778" s="1"/>
      <c r="AH778" s="1"/>
      <c r="AI778" s="2"/>
      <c r="AJ778" s="2"/>
      <c r="AK778" s="1"/>
      <c r="AL778" s="1"/>
      <c r="AM778" s="1"/>
      <c r="AN778" s="2"/>
      <c r="AO778" s="2"/>
      <c r="AP778" s="1"/>
      <c r="AQ778" s="1"/>
      <c r="AR778" s="1"/>
      <c r="AS778" s="2"/>
      <c r="AT778" s="2"/>
      <c r="AU778" s="1"/>
      <c r="AV778" s="1"/>
      <c r="AW778" s="1"/>
      <c r="AX778" s="2"/>
      <c r="AY778" s="2"/>
      <c r="AZ778" s="1"/>
      <c r="BA778" s="1"/>
      <c r="BB778" s="1"/>
      <c r="BC778" s="2"/>
      <c r="BD778" s="2"/>
      <c r="BE778" s="1"/>
      <c r="BF778" s="1"/>
      <c r="BG778" s="1"/>
      <c r="BH778" s="2"/>
      <c r="BI778" s="2"/>
      <c r="BJ778" s="1"/>
      <c r="BK778" s="1"/>
      <c r="BL778" s="1"/>
      <c r="BM778" s="2"/>
      <c r="BN778" s="2"/>
      <c r="BO778" s="1"/>
      <c r="BP778" s="1"/>
      <c r="BQ778" s="1"/>
      <c r="BR778" s="2"/>
      <c r="BS778" s="2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1"/>
      <c r="M779" s="1"/>
      <c r="N779" s="1"/>
      <c r="O779" s="2"/>
      <c r="P779" s="2"/>
      <c r="Q779" s="1"/>
      <c r="R779" s="1"/>
      <c r="S779" s="1"/>
      <c r="T779" s="2"/>
      <c r="U779" s="2"/>
      <c r="V779" s="1"/>
      <c r="W779" s="1"/>
      <c r="X779" s="1"/>
      <c r="Y779" s="2"/>
      <c r="Z779" s="2"/>
      <c r="AA779" s="1"/>
      <c r="AB779" s="1"/>
      <c r="AC779" s="1"/>
      <c r="AD779" s="2"/>
      <c r="AE779" s="2"/>
      <c r="AF779" s="1"/>
      <c r="AG779" s="1"/>
      <c r="AH779" s="1"/>
      <c r="AI779" s="2"/>
      <c r="AJ779" s="2"/>
      <c r="AK779" s="1"/>
      <c r="AL779" s="1"/>
      <c r="AM779" s="1"/>
      <c r="AN779" s="2"/>
      <c r="AO779" s="2"/>
      <c r="AP779" s="1"/>
      <c r="AQ779" s="1"/>
      <c r="AR779" s="1"/>
      <c r="AS779" s="2"/>
      <c r="AT779" s="2"/>
      <c r="AU779" s="1"/>
      <c r="AV779" s="1"/>
      <c r="AW779" s="1"/>
      <c r="AX779" s="2"/>
      <c r="AY779" s="2"/>
      <c r="AZ779" s="1"/>
      <c r="BA779" s="1"/>
      <c r="BB779" s="1"/>
      <c r="BC779" s="2"/>
      <c r="BD779" s="2"/>
      <c r="BE779" s="1"/>
      <c r="BF779" s="1"/>
      <c r="BG779" s="1"/>
      <c r="BH779" s="2"/>
      <c r="BI779" s="2"/>
      <c r="BJ779" s="1"/>
      <c r="BK779" s="1"/>
      <c r="BL779" s="1"/>
      <c r="BM779" s="2"/>
      <c r="BN779" s="2"/>
      <c r="BO779" s="1"/>
      <c r="BP779" s="1"/>
      <c r="BQ779" s="1"/>
      <c r="BR779" s="2"/>
      <c r="BS779" s="2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1"/>
      <c r="M780" s="1"/>
      <c r="N780" s="1"/>
      <c r="O780" s="2"/>
      <c r="P780" s="2"/>
      <c r="Q780" s="1"/>
      <c r="R780" s="1"/>
      <c r="S780" s="1"/>
      <c r="T780" s="2"/>
      <c r="U780" s="2"/>
      <c r="V780" s="1"/>
      <c r="W780" s="1"/>
      <c r="X780" s="1"/>
      <c r="Y780" s="2"/>
      <c r="Z780" s="2"/>
      <c r="AA780" s="1"/>
      <c r="AB780" s="1"/>
      <c r="AC780" s="1"/>
      <c r="AD780" s="2"/>
      <c r="AE780" s="2"/>
      <c r="AF780" s="1"/>
      <c r="AG780" s="1"/>
      <c r="AH780" s="1"/>
      <c r="AI780" s="2"/>
      <c r="AJ780" s="2"/>
      <c r="AK780" s="1"/>
      <c r="AL780" s="1"/>
      <c r="AM780" s="1"/>
      <c r="AN780" s="2"/>
      <c r="AO780" s="2"/>
      <c r="AP780" s="1"/>
      <c r="AQ780" s="1"/>
      <c r="AR780" s="1"/>
      <c r="AS780" s="2"/>
      <c r="AT780" s="2"/>
      <c r="AU780" s="1"/>
      <c r="AV780" s="1"/>
      <c r="AW780" s="1"/>
      <c r="AX780" s="2"/>
      <c r="AY780" s="2"/>
      <c r="AZ780" s="1"/>
      <c r="BA780" s="1"/>
      <c r="BB780" s="1"/>
      <c r="BC780" s="2"/>
      <c r="BD780" s="2"/>
      <c r="BE780" s="1"/>
      <c r="BF780" s="1"/>
      <c r="BG780" s="1"/>
      <c r="BH780" s="2"/>
      <c r="BI780" s="2"/>
      <c r="BJ780" s="1"/>
      <c r="BK780" s="1"/>
      <c r="BL780" s="1"/>
      <c r="BM780" s="2"/>
      <c r="BN780" s="2"/>
      <c r="BO780" s="1"/>
      <c r="BP780" s="1"/>
      <c r="BQ780" s="1"/>
      <c r="BR780" s="2"/>
      <c r="BS780" s="2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1"/>
      <c r="M781" s="1"/>
      <c r="N781" s="1"/>
      <c r="O781" s="2"/>
      <c r="P781" s="2"/>
      <c r="Q781" s="1"/>
      <c r="R781" s="1"/>
      <c r="S781" s="1"/>
      <c r="T781" s="2"/>
      <c r="U781" s="2"/>
      <c r="V781" s="1"/>
      <c r="W781" s="1"/>
      <c r="X781" s="1"/>
      <c r="Y781" s="2"/>
      <c r="Z781" s="2"/>
      <c r="AA781" s="1"/>
      <c r="AB781" s="1"/>
      <c r="AC781" s="1"/>
      <c r="AD781" s="2"/>
      <c r="AE781" s="2"/>
      <c r="AF781" s="1"/>
      <c r="AG781" s="1"/>
      <c r="AH781" s="1"/>
      <c r="AI781" s="2"/>
      <c r="AJ781" s="2"/>
      <c r="AK781" s="1"/>
      <c r="AL781" s="1"/>
      <c r="AM781" s="1"/>
      <c r="AN781" s="2"/>
      <c r="AO781" s="2"/>
      <c r="AP781" s="1"/>
      <c r="AQ781" s="1"/>
      <c r="AR781" s="1"/>
      <c r="AS781" s="2"/>
      <c r="AT781" s="2"/>
      <c r="AU781" s="1"/>
      <c r="AV781" s="1"/>
      <c r="AW781" s="1"/>
      <c r="AX781" s="2"/>
      <c r="AY781" s="2"/>
      <c r="AZ781" s="1"/>
      <c r="BA781" s="1"/>
      <c r="BB781" s="1"/>
      <c r="BC781" s="2"/>
      <c r="BD781" s="2"/>
      <c r="BE781" s="1"/>
      <c r="BF781" s="1"/>
      <c r="BG781" s="1"/>
      <c r="BH781" s="2"/>
      <c r="BI781" s="2"/>
      <c r="BJ781" s="1"/>
      <c r="BK781" s="1"/>
      <c r="BL781" s="1"/>
      <c r="BM781" s="2"/>
      <c r="BN781" s="2"/>
      <c r="BO781" s="1"/>
      <c r="BP781" s="1"/>
      <c r="BQ781" s="1"/>
      <c r="BR781" s="2"/>
      <c r="BS781" s="2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1"/>
      <c r="M782" s="1"/>
      <c r="N782" s="1"/>
      <c r="O782" s="2"/>
      <c r="P782" s="2"/>
      <c r="Q782" s="1"/>
      <c r="R782" s="1"/>
      <c r="S782" s="1"/>
      <c r="T782" s="2"/>
      <c r="U782" s="2"/>
      <c r="V782" s="1"/>
      <c r="W782" s="1"/>
      <c r="X782" s="1"/>
      <c r="Y782" s="2"/>
      <c r="Z782" s="2"/>
      <c r="AA782" s="1"/>
      <c r="AB782" s="1"/>
      <c r="AC782" s="1"/>
      <c r="AD782" s="2"/>
      <c r="AE782" s="2"/>
      <c r="AF782" s="1"/>
      <c r="AG782" s="1"/>
      <c r="AH782" s="1"/>
      <c r="AI782" s="2"/>
      <c r="AJ782" s="2"/>
      <c r="AK782" s="1"/>
      <c r="AL782" s="1"/>
      <c r="AM782" s="1"/>
      <c r="AN782" s="2"/>
      <c r="AO782" s="2"/>
      <c r="AP782" s="1"/>
      <c r="AQ782" s="1"/>
      <c r="AR782" s="1"/>
      <c r="AS782" s="2"/>
      <c r="AT782" s="2"/>
      <c r="AU782" s="1"/>
      <c r="AV782" s="1"/>
      <c r="AW782" s="1"/>
      <c r="AX782" s="2"/>
      <c r="AY782" s="2"/>
      <c r="AZ782" s="1"/>
      <c r="BA782" s="1"/>
      <c r="BB782" s="1"/>
      <c r="BC782" s="2"/>
      <c r="BD782" s="2"/>
      <c r="BE782" s="1"/>
      <c r="BF782" s="1"/>
      <c r="BG782" s="1"/>
      <c r="BH782" s="2"/>
      <c r="BI782" s="2"/>
      <c r="BJ782" s="1"/>
      <c r="BK782" s="1"/>
      <c r="BL782" s="1"/>
      <c r="BM782" s="2"/>
      <c r="BN782" s="2"/>
      <c r="BO782" s="1"/>
      <c r="BP782" s="1"/>
      <c r="BQ782" s="1"/>
      <c r="BR782" s="2"/>
      <c r="BS782" s="2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1"/>
      <c r="M783" s="1"/>
      <c r="N783" s="1"/>
      <c r="O783" s="2"/>
      <c r="P783" s="2"/>
      <c r="Q783" s="1"/>
      <c r="R783" s="1"/>
      <c r="S783" s="1"/>
      <c r="T783" s="2"/>
      <c r="U783" s="2"/>
      <c r="V783" s="1"/>
      <c r="W783" s="1"/>
      <c r="X783" s="1"/>
      <c r="Y783" s="2"/>
      <c r="Z783" s="2"/>
      <c r="AA783" s="1"/>
      <c r="AB783" s="1"/>
      <c r="AC783" s="1"/>
      <c r="AD783" s="2"/>
      <c r="AE783" s="2"/>
      <c r="AF783" s="1"/>
      <c r="AG783" s="1"/>
      <c r="AH783" s="1"/>
      <c r="AI783" s="2"/>
      <c r="AJ783" s="2"/>
      <c r="AK783" s="1"/>
      <c r="AL783" s="1"/>
      <c r="AM783" s="1"/>
      <c r="AN783" s="2"/>
      <c r="AO783" s="2"/>
      <c r="AP783" s="1"/>
      <c r="AQ783" s="1"/>
      <c r="AR783" s="1"/>
      <c r="AS783" s="2"/>
      <c r="AT783" s="2"/>
      <c r="AU783" s="1"/>
      <c r="AV783" s="1"/>
      <c r="AW783" s="1"/>
      <c r="AX783" s="2"/>
      <c r="AY783" s="2"/>
      <c r="AZ783" s="1"/>
      <c r="BA783" s="1"/>
      <c r="BB783" s="1"/>
      <c r="BC783" s="2"/>
      <c r="BD783" s="2"/>
      <c r="BE783" s="1"/>
      <c r="BF783" s="1"/>
      <c r="BG783" s="1"/>
      <c r="BH783" s="2"/>
      <c r="BI783" s="2"/>
      <c r="BJ783" s="1"/>
      <c r="BK783" s="1"/>
      <c r="BL783" s="1"/>
      <c r="BM783" s="2"/>
      <c r="BN783" s="2"/>
      <c r="BO783" s="1"/>
      <c r="BP783" s="1"/>
      <c r="BQ783" s="1"/>
      <c r="BR783" s="2"/>
      <c r="BS783" s="2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1"/>
      <c r="M784" s="1"/>
      <c r="N784" s="1"/>
      <c r="O784" s="2"/>
      <c r="P784" s="2"/>
      <c r="Q784" s="1"/>
      <c r="R784" s="1"/>
      <c r="S784" s="1"/>
      <c r="T784" s="2"/>
      <c r="U784" s="2"/>
      <c r="V784" s="1"/>
      <c r="W784" s="1"/>
      <c r="X784" s="1"/>
      <c r="Y784" s="2"/>
      <c r="Z784" s="2"/>
      <c r="AA784" s="1"/>
      <c r="AB784" s="1"/>
      <c r="AC784" s="1"/>
      <c r="AD784" s="2"/>
      <c r="AE784" s="2"/>
      <c r="AF784" s="1"/>
      <c r="AG784" s="1"/>
      <c r="AH784" s="1"/>
      <c r="AI784" s="2"/>
      <c r="AJ784" s="2"/>
      <c r="AK784" s="1"/>
      <c r="AL784" s="1"/>
      <c r="AM784" s="1"/>
      <c r="AN784" s="2"/>
      <c r="AO784" s="2"/>
      <c r="AP784" s="1"/>
      <c r="AQ784" s="1"/>
      <c r="AR784" s="1"/>
      <c r="AS784" s="2"/>
      <c r="AT784" s="2"/>
      <c r="AU784" s="1"/>
      <c r="AV784" s="1"/>
      <c r="AW784" s="1"/>
      <c r="AX784" s="2"/>
      <c r="AY784" s="2"/>
      <c r="AZ784" s="1"/>
      <c r="BA784" s="1"/>
      <c r="BB784" s="1"/>
      <c r="BC784" s="2"/>
      <c r="BD784" s="2"/>
      <c r="BE784" s="1"/>
      <c r="BF784" s="1"/>
      <c r="BG784" s="1"/>
      <c r="BH784" s="2"/>
      <c r="BI784" s="2"/>
      <c r="BJ784" s="1"/>
      <c r="BK784" s="1"/>
      <c r="BL784" s="1"/>
      <c r="BM784" s="2"/>
      <c r="BN784" s="2"/>
      <c r="BO784" s="1"/>
      <c r="BP784" s="1"/>
      <c r="BQ784" s="1"/>
      <c r="BR784" s="2"/>
      <c r="BS784" s="2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1"/>
      <c r="M785" s="1"/>
      <c r="N785" s="1"/>
      <c r="O785" s="2"/>
      <c r="P785" s="2"/>
      <c r="Q785" s="1"/>
      <c r="R785" s="1"/>
      <c r="S785" s="1"/>
      <c r="T785" s="2"/>
      <c r="U785" s="2"/>
      <c r="V785" s="1"/>
      <c r="W785" s="1"/>
      <c r="X785" s="1"/>
      <c r="Y785" s="2"/>
      <c r="Z785" s="2"/>
      <c r="AA785" s="1"/>
      <c r="AB785" s="1"/>
      <c r="AC785" s="1"/>
      <c r="AD785" s="2"/>
      <c r="AE785" s="2"/>
      <c r="AF785" s="1"/>
      <c r="AG785" s="1"/>
      <c r="AH785" s="1"/>
      <c r="AI785" s="2"/>
      <c r="AJ785" s="2"/>
      <c r="AK785" s="1"/>
      <c r="AL785" s="1"/>
      <c r="AM785" s="1"/>
      <c r="AN785" s="2"/>
      <c r="AO785" s="2"/>
      <c r="AP785" s="1"/>
      <c r="AQ785" s="1"/>
      <c r="AR785" s="1"/>
      <c r="AS785" s="2"/>
      <c r="AT785" s="2"/>
      <c r="AU785" s="1"/>
      <c r="AV785" s="1"/>
      <c r="AW785" s="1"/>
      <c r="AX785" s="2"/>
      <c r="AY785" s="2"/>
      <c r="AZ785" s="1"/>
      <c r="BA785" s="1"/>
      <c r="BB785" s="1"/>
      <c r="BC785" s="2"/>
      <c r="BD785" s="2"/>
      <c r="BE785" s="1"/>
      <c r="BF785" s="1"/>
      <c r="BG785" s="1"/>
      <c r="BH785" s="2"/>
      <c r="BI785" s="2"/>
      <c r="BJ785" s="1"/>
      <c r="BK785" s="1"/>
      <c r="BL785" s="1"/>
      <c r="BM785" s="2"/>
      <c r="BN785" s="2"/>
      <c r="BO785" s="1"/>
      <c r="BP785" s="1"/>
      <c r="BQ785" s="1"/>
      <c r="BR785" s="2"/>
      <c r="BS785" s="2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1"/>
      <c r="M786" s="1"/>
      <c r="N786" s="1"/>
      <c r="O786" s="2"/>
      <c r="P786" s="2"/>
      <c r="Q786" s="1"/>
      <c r="R786" s="1"/>
      <c r="S786" s="1"/>
      <c r="T786" s="2"/>
      <c r="U786" s="2"/>
      <c r="V786" s="1"/>
      <c r="W786" s="1"/>
      <c r="X786" s="1"/>
      <c r="Y786" s="2"/>
      <c r="Z786" s="2"/>
      <c r="AA786" s="1"/>
      <c r="AB786" s="1"/>
      <c r="AC786" s="1"/>
      <c r="AD786" s="2"/>
      <c r="AE786" s="2"/>
      <c r="AF786" s="1"/>
      <c r="AG786" s="1"/>
      <c r="AH786" s="1"/>
      <c r="AI786" s="2"/>
      <c r="AJ786" s="2"/>
      <c r="AK786" s="1"/>
      <c r="AL786" s="1"/>
      <c r="AM786" s="1"/>
      <c r="AN786" s="2"/>
      <c r="AO786" s="2"/>
      <c r="AP786" s="1"/>
      <c r="AQ786" s="1"/>
      <c r="AR786" s="1"/>
      <c r="AS786" s="2"/>
      <c r="AT786" s="2"/>
      <c r="AU786" s="1"/>
      <c r="AV786" s="1"/>
      <c r="AW786" s="1"/>
      <c r="AX786" s="2"/>
      <c r="AY786" s="2"/>
      <c r="AZ786" s="1"/>
      <c r="BA786" s="1"/>
      <c r="BB786" s="1"/>
      <c r="BC786" s="2"/>
      <c r="BD786" s="2"/>
      <c r="BE786" s="1"/>
      <c r="BF786" s="1"/>
      <c r="BG786" s="1"/>
      <c r="BH786" s="2"/>
      <c r="BI786" s="2"/>
      <c r="BJ786" s="1"/>
      <c r="BK786" s="1"/>
      <c r="BL786" s="1"/>
      <c r="BM786" s="2"/>
      <c r="BN786" s="2"/>
      <c r="BO786" s="1"/>
      <c r="BP786" s="1"/>
      <c r="BQ786" s="1"/>
      <c r="BR786" s="2"/>
      <c r="BS786" s="2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1"/>
      <c r="M787" s="1"/>
      <c r="N787" s="1"/>
      <c r="O787" s="2"/>
      <c r="P787" s="2"/>
      <c r="Q787" s="1"/>
      <c r="R787" s="1"/>
      <c r="S787" s="1"/>
      <c r="T787" s="2"/>
      <c r="U787" s="2"/>
      <c r="V787" s="1"/>
      <c r="W787" s="1"/>
      <c r="X787" s="1"/>
      <c r="Y787" s="2"/>
      <c r="Z787" s="2"/>
      <c r="AA787" s="1"/>
      <c r="AB787" s="1"/>
      <c r="AC787" s="1"/>
      <c r="AD787" s="2"/>
      <c r="AE787" s="2"/>
      <c r="AF787" s="1"/>
      <c r="AG787" s="1"/>
      <c r="AH787" s="1"/>
      <c r="AI787" s="2"/>
      <c r="AJ787" s="2"/>
      <c r="AK787" s="1"/>
      <c r="AL787" s="1"/>
      <c r="AM787" s="1"/>
      <c r="AN787" s="2"/>
      <c r="AO787" s="2"/>
      <c r="AP787" s="1"/>
      <c r="AQ787" s="1"/>
      <c r="AR787" s="1"/>
      <c r="AS787" s="2"/>
      <c r="AT787" s="2"/>
      <c r="AU787" s="1"/>
      <c r="AV787" s="1"/>
      <c r="AW787" s="1"/>
      <c r="AX787" s="2"/>
      <c r="AY787" s="2"/>
      <c r="AZ787" s="1"/>
      <c r="BA787" s="1"/>
      <c r="BB787" s="1"/>
      <c r="BC787" s="2"/>
      <c r="BD787" s="2"/>
      <c r="BE787" s="1"/>
      <c r="BF787" s="1"/>
      <c r="BG787" s="1"/>
      <c r="BH787" s="2"/>
      <c r="BI787" s="2"/>
      <c r="BJ787" s="1"/>
      <c r="BK787" s="1"/>
      <c r="BL787" s="1"/>
      <c r="BM787" s="2"/>
      <c r="BN787" s="2"/>
      <c r="BO787" s="1"/>
      <c r="BP787" s="1"/>
      <c r="BQ787" s="1"/>
      <c r="BR787" s="2"/>
      <c r="BS787" s="2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1"/>
      <c r="M788" s="1"/>
      <c r="N788" s="1"/>
      <c r="O788" s="2"/>
      <c r="P788" s="2"/>
      <c r="Q788" s="1"/>
      <c r="R788" s="1"/>
      <c r="S788" s="1"/>
      <c r="T788" s="2"/>
      <c r="U788" s="2"/>
      <c r="V788" s="1"/>
      <c r="W788" s="1"/>
      <c r="X788" s="1"/>
      <c r="Y788" s="2"/>
      <c r="Z788" s="2"/>
      <c r="AA788" s="1"/>
      <c r="AB788" s="1"/>
      <c r="AC788" s="1"/>
      <c r="AD788" s="2"/>
      <c r="AE788" s="2"/>
      <c r="AF788" s="1"/>
      <c r="AG788" s="1"/>
      <c r="AH788" s="1"/>
      <c r="AI788" s="2"/>
      <c r="AJ788" s="2"/>
      <c r="AK788" s="1"/>
      <c r="AL788" s="1"/>
      <c r="AM788" s="1"/>
      <c r="AN788" s="2"/>
      <c r="AO788" s="2"/>
      <c r="AP788" s="1"/>
      <c r="AQ788" s="1"/>
      <c r="AR788" s="1"/>
      <c r="AS788" s="2"/>
      <c r="AT788" s="2"/>
      <c r="AU788" s="1"/>
      <c r="AV788" s="1"/>
      <c r="AW788" s="1"/>
      <c r="AX788" s="2"/>
      <c r="AY788" s="2"/>
      <c r="AZ788" s="1"/>
      <c r="BA788" s="1"/>
      <c r="BB788" s="1"/>
      <c r="BC788" s="2"/>
      <c r="BD788" s="2"/>
      <c r="BE788" s="1"/>
      <c r="BF788" s="1"/>
      <c r="BG788" s="1"/>
      <c r="BH788" s="2"/>
      <c r="BI788" s="2"/>
      <c r="BJ788" s="1"/>
      <c r="BK788" s="1"/>
      <c r="BL788" s="1"/>
      <c r="BM788" s="2"/>
      <c r="BN788" s="2"/>
      <c r="BO788" s="1"/>
      <c r="BP788" s="1"/>
      <c r="BQ788" s="1"/>
      <c r="BR788" s="2"/>
      <c r="BS788" s="2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1"/>
      <c r="M789" s="1"/>
      <c r="N789" s="1"/>
      <c r="O789" s="2"/>
      <c r="P789" s="2"/>
      <c r="Q789" s="1"/>
      <c r="R789" s="1"/>
      <c r="S789" s="1"/>
      <c r="T789" s="2"/>
      <c r="U789" s="2"/>
      <c r="V789" s="1"/>
      <c r="W789" s="1"/>
      <c r="X789" s="1"/>
      <c r="Y789" s="2"/>
      <c r="Z789" s="2"/>
      <c r="AA789" s="1"/>
      <c r="AB789" s="1"/>
      <c r="AC789" s="1"/>
      <c r="AD789" s="2"/>
      <c r="AE789" s="2"/>
      <c r="AF789" s="1"/>
      <c r="AG789" s="1"/>
      <c r="AH789" s="1"/>
      <c r="AI789" s="2"/>
      <c r="AJ789" s="2"/>
      <c r="AK789" s="1"/>
      <c r="AL789" s="1"/>
      <c r="AM789" s="1"/>
      <c r="AN789" s="2"/>
      <c r="AO789" s="2"/>
      <c r="AP789" s="1"/>
      <c r="AQ789" s="1"/>
      <c r="AR789" s="1"/>
      <c r="AS789" s="2"/>
      <c r="AT789" s="2"/>
      <c r="AU789" s="1"/>
      <c r="AV789" s="1"/>
      <c r="AW789" s="1"/>
      <c r="AX789" s="2"/>
      <c r="AY789" s="2"/>
      <c r="AZ789" s="1"/>
      <c r="BA789" s="1"/>
      <c r="BB789" s="1"/>
      <c r="BC789" s="2"/>
      <c r="BD789" s="2"/>
      <c r="BE789" s="1"/>
      <c r="BF789" s="1"/>
      <c r="BG789" s="1"/>
      <c r="BH789" s="2"/>
      <c r="BI789" s="2"/>
      <c r="BJ789" s="1"/>
      <c r="BK789" s="1"/>
      <c r="BL789" s="1"/>
      <c r="BM789" s="2"/>
      <c r="BN789" s="2"/>
      <c r="BO789" s="1"/>
      <c r="BP789" s="1"/>
      <c r="BQ789" s="1"/>
      <c r="BR789" s="2"/>
      <c r="BS789" s="2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1"/>
      <c r="M790" s="1"/>
      <c r="N790" s="1"/>
      <c r="O790" s="2"/>
      <c r="P790" s="2"/>
      <c r="Q790" s="1"/>
      <c r="R790" s="1"/>
      <c r="S790" s="1"/>
      <c r="T790" s="2"/>
      <c r="U790" s="2"/>
      <c r="V790" s="1"/>
      <c r="W790" s="1"/>
      <c r="X790" s="1"/>
      <c r="Y790" s="2"/>
      <c r="Z790" s="2"/>
      <c r="AA790" s="1"/>
      <c r="AB790" s="1"/>
      <c r="AC790" s="1"/>
      <c r="AD790" s="2"/>
      <c r="AE790" s="2"/>
      <c r="AF790" s="1"/>
      <c r="AG790" s="1"/>
      <c r="AH790" s="1"/>
      <c r="AI790" s="2"/>
      <c r="AJ790" s="2"/>
      <c r="AK790" s="1"/>
      <c r="AL790" s="1"/>
      <c r="AM790" s="1"/>
      <c r="AN790" s="2"/>
      <c r="AO790" s="2"/>
      <c r="AP790" s="1"/>
      <c r="AQ790" s="1"/>
      <c r="AR790" s="1"/>
      <c r="AS790" s="2"/>
      <c r="AT790" s="2"/>
      <c r="AU790" s="1"/>
      <c r="AV790" s="1"/>
      <c r="AW790" s="1"/>
      <c r="AX790" s="2"/>
      <c r="AY790" s="2"/>
      <c r="AZ790" s="1"/>
      <c r="BA790" s="1"/>
      <c r="BB790" s="1"/>
      <c r="BC790" s="2"/>
      <c r="BD790" s="2"/>
      <c r="BE790" s="1"/>
      <c r="BF790" s="1"/>
      <c r="BG790" s="1"/>
      <c r="BH790" s="2"/>
      <c r="BI790" s="2"/>
      <c r="BJ790" s="1"/>
      <c r="BK790" s="1"/>
      <c r="BL790" s="1"/>
      <c r="BM790" s="2"/>
      <c r="BN790" s="2"/>
      <c r="BO790" s="1"/>
      <c r="BP790" s="1"/>
      <c r="BQ790" s="1"/>
      <c r="BR790" s="2"/>
      <c r="BS790" s="2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1"/>
      <c r="M791" s="1"/>
      <c r="N791" s="1"/>
      <c r="O791" s="2"/>
      <c r="P791" s="2"/>
      <c r="Q791" s="1"/>
      <c r="R791" s="1"/>
      <c r="S791" s="1"/>
      <c r="T791" s="2"/>
      <c r="U791" s="2"/>
      <c r="V791" s="1"/>
      <c r="W791" s="1"/>
      <c r="X791" s="1"/>
      <c r="Y791" s="2"/>
      <c r="Z791" s="2"/>
      <c r="AA791" s="1"/>
      <c r="AB791" s="1"/>
      <c r="AC791" s="1"/>
      <c r="AD791" s="2"/>
      <c r="AE791" s="2"/>
      <c r="AF791" s="1"/>
      <c r="AG791" s="1"/>
      <c r="AH791" s="1"/>
      <c r="AI791" s="2"/>
      <c r="AJ791" s="2"/>
      <c r="AK791" s="1"/>
      <c r="AL791" s="1"/>
      <c r="AM791" s="1"/>
      <c r="AN791" s="2"/>
      <c r="AO791" s="2"/>
      <c r="AP791" s="1"/>
      <c r="AQ791" s="1"/>
      <c r="AR791" s="1"/>
      <c r="AS791" s="2"/>
      <c r="AT791" s="2"/>
      <c r="AU791" s="1"/>
      <c r="AV791" s="1"/>
      <c r="AW791" s="1"/>
      <c r="AX791" s="2"/>
      <c r="AY791" s="2"/>
      <c r="AZ791" s="1"/>
      <c r="BA791" s="1"/>
      <c r="BB791" s="1"/>
      <c r="BC791" s="2"/>
      <c r="BD791" s="2"/>
      <c r="BE791" s="1"/>
      <c r="BF791" s="1"/>
      <c r="BG791" s="1"/>
      <c r="BH791" s="2"/>
      <c r="BI791" s="2"/>
      <c r="BJ791" s="1"/>
      <c r="BK791" s="1"/>
      <c r="BL791" s="1"/>
      <c r="BM791" s="2"/>
      <c r="BN791" s="2"/>
      <c r="BO791" s="1"/>
      <c r="BP791" s="1"/>
      <c r="BQ791" s="1"/>
      <c r="BR791" s="2"/>
      <c r="BS791" s="2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1"/>
      <c r="M792" s="1"/>
      <c r="N792" s="1"/>
      <c r="O792" s="2"/>
      <c r="P792" s="2"/>
      <c r="Q792" s="1"/>
      <c r="R792" s="1"/>
      <c r="S792" s="1"/>
      <c r="T792" s="2"/>
      <c r="U792" s="2"/>
      <c r="V792" s="1"/>
      <c r="W792" s="1"/>
      <c r="X792" s="1"/>
      <c r="Y792" s="2"/>
      <c r="Z792" s="2"/>
      <c r="AA792" s="1"/>
      <c r="AB792" s="1"/>
      <c r="AC792" s="1"/>
      <c r="AD792" s="2"/>
      <c r="AE792" s="2"/>
      <c r="AF792" s="1"/>
      <c r="AG792" s="1"/>
      <c r="AH792" s="1"/>
      <c r="AI792" s="2"/>
      <c r="AJ792" s="2"/>
      <c r="AK792" s="1"/>
      <c r="AL792" s="1"/>
      <c r="AM792" s="1"/>
      <c r="AN792" s="2"/>
      <c r="AO792" s="2"/>
      <c r="AP792" s="1"/>
      <c r="AQ792" s="1"/>
      <c r="AR792" s="1"/>
      <c r="AS792" s="2"/>
      <c r="AT792" s="2"/>
      <c r="AU792" s="1"/>
      <c r="AV792" s="1"/>
      <c r="AW792" s="1"/>
      <c r="AX792" s="2"/>
      <c r="AY792" s="2"/>
      <c r="AZ792" s="1"/>
      <c r="BA792" s="1"/>
      <c r="BB792" s="1"/>
      <c r="BC792" s="2"/>
      <c r="BD792" s="2"/>
      <c r="BE792" s="1"/>
      <c r="BF792" s="1"/>
      <c r="BG792" s="1"/>
      <c r="BH792" s="2"/>
      <c r="BI792" s="2"/>
      <c r="BJ792" s="1"/>
      <c r="BK792" s="1"/>
      <c r="BL792" s="1"/>
      <c r="BM792" s="2"/>
      <c r="BN792" s="2"/>
      <c r="BO792" s="1"/>
      <c r="BP792" s="1"/>
      <c r="BQ792" s="1"/>
      <c r="BR792" s="2"/>
      <c r="BS792" s="2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1"/>
      <c r="M793" s="1"/>
      <c r="N793" s="1"/>
      <c r="O793" s="2"/>
      <c r="P793" s="2"/>
      <c r="Q793" s="1"/>
      <c r="R793" s="1"/>
      <c r="S793" s="1"/>
      <c r="T793" s="2"/>
      <c r="U793" s="2"/>
      <c r="V793" s="1"/>
      <c r="W793" s="1"/>
      <c r="X793" s="1"/>
      <c r="Y793" s="2"/>
      <c r="Z793" s="2"/>
      <c r="AA793" s="1"/>
      <c r="AB793" s="1"/>
      <c r="AC793" s="1"/>
      <c r="AD793" s="2"/>
      <c r="AE793" s="2"/>
      <c r="AF793" s="1"/>
      <c r="AG793" s="1"/>
      <c r="AH793" s="1"/>
      <c r="AI793" s="2"/>
      <c r="AJ793" s="2"/>
      <c r="AK793" s="1"/>
      <c r="AL793" s="1"/>
      <c r="AM793" s="1"/>
      <c r="AN793" s="2"/>
      <c r="AO793" s="2"/>
      <c r="AP793" s="1"/>
      <c r="AQ793" s="1"/>
      <c r="AR793" s="1"/>
      <c r="AS793" s="2"/>
      <c r="AT793" s="2"/>
      <c r="AU793" s="1"/>
      <c r="AV793" s="1"/>
      <c r="AW793" s="1"/>
      <c r="AX793" s="2"/>
      <c r="AY793" s="2"/>
      <c r="AZ793" s="1"/>
      <c r="BA793" s="1"/>
      <c r="BB793" s="1"/>
      <c r="BC793" s="2"/>
      <c r="BD793" s="2"/>
      <c r="BE793" s="1"/>
      <c r="BF793" s="1"/>
      <c r="BG793" s="1"/>
      <c r="BH793" s="2"/>
      <c r="BI793" s="2"/>
      <c r="BJ793" s="1"/>
      <c r="BK793" s="1"/>
      <c r="BL793" s="1"/>
      <c r="BM793" s="2"/>
      <c r="BN793" s="2"/>
      <c r="BO793" s="1"/>
      <c r="BP793" s="1"/>
      <c r="BQ793" s="1"/>
      <c r="BR793" s="2"/>
      <c r="BS793" s="2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1"/>
      <c r="M794" s="1"/>
      <c r="N794" s="1"/>
      <c r="O794" s="2"/>
      <c r="P794" s="2"/>
      <c r="Q794" s="1"/>
      <c r="R794" s="1"/>
      <c r="S794" s="1"/>
      <c r="T794" s="2"/>
      <c r="U794" s="2"/>
      <c r="V794" s="1"/>
      <c r="W794" s="1"/>
      <c r="X794" s="1"/>
      <c r="Y794" s="2"/>
      <c r="Z794" s="2"/>
      <c r="AA794" s="1"/>
      <c r="AB794" s="1"/>
      <c r="AC794" s="1"/>
      <c r="AD794" s="2"/>
      <c r="AE794" s="2"/>
      <c r="AF794" s="1"/>
      <c r="AG794" s="1"/>
      <c r="AH794" s="1"/>
      <c r="AI794" s="2"/>
      <c r="AJ794" s="2"/>
      <c r="AK794" s="1"/>
      <c r="AL794" s="1"/>
      <c r="AM794" s="1"/>
      <c r="AN794" s="2"/>
      <c r="AO794" s="2"/>
      <c r="AP794" s="1"/>
      <c r="AQ794" s="1"/>
      <c r="AR794" s="1"/>
      <c r="AS794" s="2"/>
      <c r="AT794" s="2"/>
      <c r="AU794" s="1"/>
      <c r="AV794" s="1"/>
      <c r="AW794" s="1"/>
      <c r="AX794" s="2"/>
      <c r="AY794" s="2"/>
      <c r="AZ794" s="1"/>
      <c r="BA794" s="1"/>
      <c r="BB794" s="1"/>
      <c r="BC794" s="2"/>
      <c r="BD794" s="2"/>
      <c r="BE794" s="1"/>
      <c r="BF794" s="1"/>
      <c r="BG794" s="1"/>
      <c r="BH794" s="2"/>
      <c r="BI794" s="2"/>
      <c r="BJ794" s="1"/>
      <c r="BK794" s="1"/>
      <c r="BL794" s="1"/>
      <c r="BM794" s="2"/>
      <c r="BN794" s="2"/>
      <c r="BO794" s="1"/>
      <c r="BP794" s="1"/>
      <c r="BQ794" s="1"/>
      <c r="BR794" s="2"/>
      <c r="BS794" s="2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1"/>
      <c r="M795" s="1"/>
      <c r="N795" s="1"/>
      <c r="O795" s="2"/>
      <c r="P795" s="2"/>
      <c r="Q795" s="1"/>
      <c r="R795" s="1"/>
      <c r="S795" s="1"/>
      <c r="T795" s="2"/>
      <c r="U795" s="2"/>
      <c r="V795" s="1"/>
      <c r="W795" s="1"/>
      <c r="X795" s="1"/>
      <c r="Y795" s="2"/>
      <c r="Z795" s="2"/>
      <c r="AA795" s="1"/>
      <c r="AB795" s="1"/>
      <c r="AC795" s="1"/>
      <c r="AD795" s="2"/>
      <c r="AE795" s="2"/>
      <c r="AF795" s="1"/>
      <c r="AG795" s="1"/>
      <c r="AH795" s="1"/>
      <c r="AI795" s="2"/>
      <c r="AJ795" s="2"/>
      <c r="AK795" s="1"/>
      <c r="AL795" s="1"/>
      <c r="AM795" s="1"/>
      <c r="AN795" s="2"/>
      <c r="AO795" s="2"/>
      <c r="AP795" s="1"/>
      <c r="AQ795" s="1"/>
      <c r="AR795" s="1"/>
      <c r="AS795" s="2"/>
      <c r="AT795" s="2"/>
      <c r="AU795" s="1"/>
      <c r="AV795" s="1"/>
      <c r="AW795" s="1"/>
      <c r="AX795" s="2"/>
      <c r="AY795" s="2"/>
      <c r="AZ795" s="1"/>
      <c r="BA795" s="1"/>
      <c r="BB795" s="1"/>
      <c r="BC795" s="2"/>
      <c r="BD795" s="2"/>
      <c r="BE795" s="1"/>
      <c r="BF795" s="1"/>
      <c r="BG795" s="1"/>
      <c r="BH795" s="2"/>
      <c r="BI795" s="2"/>
      <c r="BJ795" s="1"/>
      <c r="BK795" s="1"/>
      <c r="BL795" s="1"/>
      <c r="BM795" s="2"/>
      <c r="BN795" s="2"/>
      <c r="BO795" s="1"/>
      <c r="BP795" s="1"/>
      <c r="BQ795" s="1"/>
      <c r="BR795" s="2"/>
      <c r="BS795" s="2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1"/>
      <c r="M796" s="1"/>
      <c r="N796" s="1"/>
      <c r="O796" s="2"/>
      <c r="P796" s="2"/>
      <c r="Q796" s="1"/>
      <c r="R796" s="1"/>
      <c r="S796" s="1"/>
      <c r="T796" s="2"/>
      <c r="U796" s="2"/>
      <c r="V796" s="1"/>
      <c r="W796" s="1"/>
      <c r="X796" s="1"/>
      <c r="Y796" s="2"/>
      <c r="Z796" s="2"/>
      <c r="AA796" s="1"/>
      <c r="AB796" s="1"/>
      <c r="AC796" s="1"/>
      <c r="AD796" s="2"/>
      <c r="AE796" s="2"/>
      <c r="AF796" s="1"/>
      <c r="AG796" s="1"/>
      <c r="AH796" s="1"/>
      <c r="AI796" s="2"/>
      <c r="AJ796" s="2"/>
      <c r="AK796" s="1"/>
      <c r="AL796" s="1"/>
      <c r="AM796" s="1"/>
      <c r="AN796" s="2"/>
      <c r="AO796" s="2"/>
      <c r="AP796" s="1"/>
      <c r="AQ796" s="1"/>
      <c r="AR796" s="1"/>
      <c r="AS796" s="2"/>
      <c r="AT796" s="2"/>
      <c r="AU796" s="1"/>
      <c r="AV796" s="1"/>
      <c r="AW796" s="1"/>
      <c r="AX796" s="2"/>
      <c r="AY796" s="2"/>
      <c r="AZ796" s="1"/>
      <c r="BA796" s="1"/>
      <c r="BB796" s="1"/>
      <c r="BC796" s="2"/>
      <c r="BD796" s="2"/>
      <c r="BE796" s="1"/>
      <c r="BF796" s="1"/>
      <c r="BG796" s="1"/>
      <c r="BH796" s="2"/>
      <c r="BI796" s="2"/>
      <c r="BJ796" s="1"/>
      <c r="BK796" s="1"/>
      <c r="BL796" s="1"/>
      <c r="BM796" s="2"/>
      <c r="BN796" s="2"/>
      <c r="BO796" s="1"/>
      <c r="BP796" s="1"/>
      <c r="BQ796" s="1"/>
      <c r="BR796" s="2"/>
      <c r="BS796" s="2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1"/>
      <c r="M797" s="1"/>
      <c r="N797" s="1"/>
      <c r="O797" s="2"/>
      <c r="P797" s="2"/>
      <c r="Q797" s="1"/>
      <c r="R797" s="1"/>
      <c r="S797" s="1"/>
      <c r="T797" s="2"/>
      <c r="U797" s="2"/>
      <c r="V797" s="1"/>
      <c r="W797" s="1"/>
      <c r="X797" s="1"/>
      <c r="Y797" s="2"/>
      <c r="Z797" s="2"/>
      <c r="AA797" s="1"/>
      <c r="AB797" s="1"/>
      <c r="AC797" s="1"/>
      <c r="AD797" s="2"/>
      <c r="AE797" s="2"/>
      <c r="AF797" s="1"/>
      <c r="AG797" s="1"/>
      <c r="AH797" s="1"/>
      <c r="AI797" s="2"/>
      <c r="AJ797" s="2"/>
      <c r="AK797" s="1"/>
      <c r="AL797" s="1"/>
      <c r="AM797" s="1"/>
      <c r="AN797" s="2"/>
      <c r="AO797" s="2"/>
      <c r="AP797" s="1"/>
      <c r="AQ797" s="1"/>
      <c r="AR797" s="1"/>
      <c r="AS797" s="2"/>
      <c r="AT797" s="2"/>
      <c r="AU797" s="1"/>
      <c r="AV797" s="1"/>
      <c r="AW797" s="1"/>
      <c r="AX797" s="2"/>
      <c r="AY797" s="2"/>
      <c r="AZ797" s="1"/>
      <c r="BA797" s="1"/>
      <c r="BB797" s="1"/>
      <c r="BC797" s="2"/>
      <c r="BD797" s="2"/>
      <c r="BE797" s="1"/>
      <c r="BF797" s="1"/>
      <c r="BG797" s="1"/>
      <c r="BH797" s="2"/>
      <c r="BI797" s="2"/>
      <c r="BJ797" s="1"/>
      <c r="BK797" s="1"/>
      <c r="BL797" s="1"/>
      <c r="BM797" s="2"/>
      <c r="BN797" s="2"/>
      <c r="BO797" s="1"/>
      <c r="BP797" s="1"/>
      <c r="BQ797" s="1"/>
      <c r="BR797" s="2"/>
      <c r="BS797" s="2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1"/>
      <c r="M798" s="1"/>
      <c r="N798" s="1"/>
      <c r="O798" s="2"/>
      <c r="P798" s="2"/>
      <c r="Q798" s="1"/>
      <c r="R798" s="1"/>
      <c r="S798" s="1"/>
      <c r="T798" s="2"/>
      <c r="U798" s="2"/>
      <c r="V798" s="1"/>
      <c r="W798" s="1"/>
      <c r="X798" s="1"/>
      <c r="Y798" s="2"/>
      <c r="Z798" s="2"/>
      <c r="AA798" s="1"/>
      <c r="AB798" s="1"/>
      <c r="AC798" s="1"/>
      <c r="AD798" s="2"/>
      <c r="AE798" s="2"/>
      <c r="AF798" s="1"/>
      <c r="AG798" s="1"/>
      <c r="AH798" s="1"/>
      <c r="AI798" s="2"/>
      <c r="AJ798" s="2"/>
      <c r="AK798" s="1"/>
      <c r="AL798" s="1"/>
      <c r="AM798" s="1"/>
      <c r="AN798" s="2"/>
      <c r="AO798" s="2"/>
      <c r="AP798" s="1"/>
      <c r="AQ798" s="1"/>
      <c r="AR798" s="1"/>
      <c r="AS798" s="2"/>
      <c r="AT798" s="2"/>
      <c r="AU798" s="1"/>
      <c r="AV798" s="1"/>
      <c r="AW798" s="1"/>
      <c r="AX798" s="2"/>
      <c r="AY798" s="2"/>
      <c r="AZ798" s="1"/>
      <c r="BA798" s="1"/>
      <c r="BB798" s="1"/>
      <c r="BC798" s="2"/>
      <c r="BD798" s="2"/>
      <c r="BE798" s="1"/>
      <c r="BF798" s="1"/>
      <c r="BG798" s="1"/>
      <c r="BH798" s="2"/>
      <c r="BI798" s="2"/>
      <c r="BJ798" s="1"/>
      <c r="BK798" s="1"/>
      <c r="BL798" s="1"/>
      <c r="BM798" s="2"/>
      <c r="BN798" s="2"/>
      <c r="BO798" s="1"/>
      <c r="BP798" s="1"/>
      <c r="BQ798" s="1"/>
      <c r="BR798" s="2"/>
      <c r="BS798" s="2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1"/>
      <c r="M799" s="1"/>
      <c r="N799" s="1"/>
      <c r="O799" s="2"/>
      <c r="P799" s="2"/>
      <c r="Q799" s="1"/>
      <c r="R799" s="1"/>
      <c r="S799" s="1"/>
      <c r="T799" s="2"/>
      <c r="U799" s="2"/>
      <c r="V799" s="1"/>
      <c r="W799" s="1"/>
      <c r="X799" s="1"/>
      <c r="Y799" s="2"/>
      <c r="Z799" s="2"/>
      <c r="AA799" s="1"/>
      <c r="AB799" s="1"/>
      <c r="AC799" s="1"/>
      <c r="AD799" s="2"/>
      <c r="AE799" s="2"/>
      <c r="AF799" s="1"/>
      <c r="AG799" s="1"/>
      <c r="AH799" s="1"/>
      <c r="AI799" s="2"/>
      <c r="AJ799" s="2"/>
      <c r="AK799" s="1"/>
      <c r="AL799" s="1"/>
      <c r="AM799" s="1"/>
      <c r="AN799" s="2"/>
      <c r="AO799" s="2"/>
      <c r="AP799" s="1"/>
      <c r="AQ799" s="1"/>
      <c r="AR799" s="1"/>
      <c r="AS799" s="2"/>
      <c r="AT799" s="2"/>
      <c r="AU799" s="1"/>
      <c r="AV799" s="1"/>
      <c r="AW799" s="1"/>
      <c r="AX799" s="2"/>
      <c r="AY799" s="2"/>
      <c r="AZ799" s="1"/>
      <c r="BA799" s="1"/>
      <c r="BB799" s="1"/>
      <c r="BC799" s="2"/>
      <c r="BD799" s="2"/>
      <c r="BE799" s="1"/>
      <c r="BF799" s="1"/>
      <c r="BG799" s="1"/>
      <c r="BH799" s="2"/>
      <c r="BI799" s="2"/>
      <c r="BJ799" s="1"/>
      <c r="BK799" s="1"/>
      <c r="BL799" s="1"/>
      <c r="BM799" s="2"/>
      <c r="BN799" s="2"/>
      <c r="BO799" s="1"/>
      <c r="BP799" s="1"/>
      <c r="BQ799" s="1"/>
      <c r="BR799" s="2"/>
      <c r="BS799" s="2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1"/>
      <c r="M800" s="1"/>
      <c r="N800" s="1"/>
      <c r="O800" s="2"/>
      <c r="P800" s="2"/>
      <c r="Q800" s="1"/>
      <c r="R800" s="1"/>
      <c r="S800" s="1"/>
      <c r="T800" s="2"/>
      <c r="U800" s="2"/>
      <c r="V800" s="1"/>
      <c r="W800" s="1"/>
      <c r="X800" s="1"/>
      <c r="Y800" s="2"/>
      <c r="Z800" s="2"/>
      <c r="AA800" s="1"/>
      <c r="AB800" s="1"/>
      <c r="AC800" s="1"/>
      <c r="AD800" s="2"/>
      <c r="AE800" s="2"/>
      <c r="AF800" s="1"/>
      <c r="AG800" s="1"/>
      <c r="AH800" s="1"/>
      <c r="AI800" s="2"/>
      <c r="AJ800" s="2"/>
      <c r="AK800" s="1"/>
      <c r="AL800" s="1"/>
      <c r="AM800" s="1"/>
      <c r="AN800" s="2"/>
      <c r="AO800" s="2"/>
      <c r="AP800" s="1"/>
      <c r="AQ800" s="1"/>
      <c r="AR800" s="1"/>
      <c r="AS800" s="2"/>
      <c r="AT800" s="2"/>
      <c r="AU800" s="1"/>
      <c r="AV800" s="1"/>
      <c r="AW800" s="1"/>
      <c r="AX800" s="2"/>
      <c r="AY800" s="2"/>
      <c r="AZ800" s="1"/>
      <c r="BA800" s="1"/>
      <c r="BB800" s="1"/>
      <c r="BC800" s="2"/>
      <c r="BD800" s="2"/>
      <c r="BE800" s="1"/>
      <c r="BF800" s="1"/>
      <c r="BG800" s="1"/>
      <c r="BH800" s="2"/>
      <c r="BI800" s="2"/>
      <c r="BJ800" s="1"/>
      <c r="BK800" s="1"/>
      <c r="BL800" s="1"/>
      <c r="BM800" s="2"/>
      <c r="BN800" s="2"/>
      <c r="BO800" s="1"/>
      <c r="BP800" s="1"/>
      <c r="BQ800" s="1"/>
      <c r="BR800" s="2"/>
      <c r="BS800" s="2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1"/>
      <c r="M801" s="1"/>
      <c r="N801" s="1"/>
      <c r="O801" s="2"/>
      <c r="P801" s="2"/>
      <c r="Q801" s="1"/>
      <c r="R801" s="1"/>
      <c r="S801" s="1"/>
      <c r="T801" s="2"/>
      <c r="U801" s="2"/>
      <c r="V801" s="1"/>
      <c r="W801" s="1"/>
      <c r="X801" s="1"/>
      <c r="Y801" s="2"/>
      <c r="Z801" s="2"/>
      <c r="AA801" s="1"/>
      <c r="AB801" s="1"/>
      <c r="AC801" s="1"/>
      <c r="AD801" s="2"/>
      <c r="AE801" s="2"/>
      <c r="AF801" s="1"/>
      <c r="AG801" s="1"/>
      <c r="AH801" s="1"/>
      <c r="AI801" s="2"/>
      <c r="AJ801" s="2"/>
      <c r="AK801" s="1"/>
      <c r="AL801" s="1"/>
      <c r="AM801" s="1"/>
      <c r="AN801" s="2"/>
      <c r="AO801" s="2"/>
      <c r="AP801" s="1"/>
      <c r="AQ801" s="1"/>
      <c r="AR801" s="1"/>
      <c r="AS801" s="2"/>
      <c r="AT801" s="2"/>
      <c r="AU801" s="1"/>
      <c r="AV801" s="1"/>
      <c r="AW801" s="1"/>
      <c r="AX801" s="2"/>
      <c r="AY801" s="2"/>
      <c r="AZ801" s="1"/>
      <c r="BA801" s="1"/>
      <c r="BB801" s="1"/>
      <c r="BC801" s="2"/>
      <c r="BD801" s="2"/>
      <c r="BE801" s="1"/>
      <c r="BF801" s="1"/>
      <c r="BG801" s="1"/>
      <c r="BH801" s="2"/>
      <c r="BI801" s="2"/>
      <c r="BJ801" s="1"/>
      <c r="BK801" s="1"/>
      <c r="BL801" s="1"/>
      <c r="BM801" s="2"/>
      <c r="BN801" s="2"/>
      <c r="BO801" s="1"/>
      <c r="BP801" s="1"/>
      <c r="BQ801" s="1"/>
      <c r="BR801" s="2"/>
      <c r="BS801" s="2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1"/>
      <c r="M802" s="1"/>
      <c r="N802" s="1"/>
      <c r="O802" s="2"/>
      <c r="P802" s="2"/>
      <c r="Q802" s="1"/>
      <c r="R802" s="1"/>
      <c r="S802" s="1"/>
      <c r="T802" s="2"/>
      <c r="U802" s="2"/>
      <c r="V802" s="1"/>
      <c r="W802" s="1"/>
      <c r="X802" s="1"/>
      <c r="Y802" s="2"/>
      <c r="Z802" s="2"/>
      <c r="AA802" s="1"/>
      <c r="AB802" s="1"/>
      <c r="AC802" s="1"/>
      <c r="AD802" s="2"/>
      <c r="AE802" s="2"/>
      <c r="AF802" s="1"/>
      <c r="AG802" s="1"/>
      <c r="AH802" s="1"/>
      <c r="AI802" s="2"/>
      <c r="AJ802" s="2"/>
      <c r="AK802" s="1"/>
      <c r="AL802" s="1"/>
      <c r="AM802" s="1"/>
      <c r="AN802" s="2"/>
      <c r="AO802" s="2"/>
      <c r="AP802" s="1"/>
      <c r="AQ802" s="1"/>
      <c r="AR802" s="1"/>
      <c r="AS802" s="2"/>
      <c r="AT802" s="2"/>
      <c r="AU802" s="1"/>
      <c r="AV802" s="1"/>
      <c r="AW802" s="1"/>
      <c r="AX802" s="2"/>
      <c r="AY802" s="2"/>
      <c r="AZ802" s="1"/>
      <c r="BA802" s="1"/>
      <c r="BB802" s="1"/>
      <c r="BC802" s="2"/>
      <c r="BD802" s="2"/>
      <c r="BE802" s="1"/>
      <c r="BF802" s="1"/>
      <c r="BG802" s="1"/>
      <c r="BH802" s="2"/>
      <c r="BI802" s="2"/>
      <c r="BJ802" s="1"/>
      <c r="BK802" s="1"/>
      <c r="BL802" s="1"/>
      <c r="BM802" s="2"/>
      <c r="BN802" s="2"/>
      <c r="BO802" s="1"/>
      <c r="BP802" s="1"/>
      <c r="BQ802" s="1"/>
      <c r="BR802" s="2"/>
      <c r="BS802" s="2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1"/>
      <c r="M803" s="1"/>
      <c r="N803" s="1"/>
      <c r="O803" s="2"/>
      <c r="P803" s="2"/>
      <c r="Q803" s="1"/>
      <c r="R803" s="1"/>
      <c r="S803" s="1"/>
      <c r="T803" s="2"/>
      <c r="U803" s="2"/>
      <c r="V803" s="1"/>
      <c r="W803" s="1"/>
      <c r="X803" s="1"/>
      <c r="Y803" s="2"/>
      <c r="Z803" s="2"/>
      <c r="AA803" s="1"/>
      <c r="AB803" s="1"/>
      <c r="AC803" s="1"/>
      <c r="AD803" s="2"/>
      <c r="AE803" s="2"/>
      <c r="AF803" s="1"/>
      <c r="AG803" s="1"/>
      <c r="AH803" s="1"/>
      <c r="AI803" s="2"/>
      <c r="AJ803" s="2"/>
      <c r="AK803" s="1"/>
      <c r="AL803" s="1"/>
      <c r="AM803" s="1"/>
      <c r="AN803" s="2"/>
      <c r="AO803" s="2"/>
      <c r="AP803" s="1"/>
      <c r="AQ803" s="1"/>
      <c r="AR803" s="1"/>
      <c r="AS803" s="2"/>
      <c r="AT803" s="2"/>
      <c r="AU803" s="1"/>
      <c r="AV803" s="1"/>
      <c r="AW803" s="1"/>
      <c r="AX803" s="2"/>
      <c r="AY803" s="2"/>
      <c r="AZ803" s="1"/>
      <c r="BA803" s="1"/>
      <c r="BB803" s="1"/>
      <c r="BC803" s="2"/>
      <c r="BD803" s="2"/>
      <c r="BE803" s="1"/>
      <c r="BF803" s="1"/>
      <c r="BG803" s="1"/>
      <c r="BH803" s="2"/>
      <c r="BI803" s="2"/>
      <c r="BJ803" s="1"/>
      <c r="BK803" s="1"/>
      <c r="BL803" s="1"/>
      <c r="BM803" s="2"/>
      <c r="BN803" s="2"/>
      <c r="BO803" s="1"/>
      <c r="BP803" s="1"/>
      <c r="BQ803" s="1"/>
      <c r="BR803" s="2"/>
      <c r="BS803" s="2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1"/>
      <c r="M804" s="1"/>
      <c r="N804" s="1"/>
      <c r="O804" s="2"/>
      <c r="P804" s="2"/>
      <c r="Q804" s="1"/>
      <c r="R804" s="1"/>
      <c r="S804" s="1"/>
      <c r="T804" s="2"/>
      <c r="U804" s="2"/>
      <c r="V804" s="1"/>
      <c r="W804" s="1"/>
      <c r="X804" s="1"/>
      <c r="Y804" s="2"/>
      <c r="Z804" s="2"/>
      <c r="AA804" s="1"/>
      <c r="AB804" s="1"/>
      <c r="AC804" s="1"/>
      <c r="AD804" s="2"/>
      <c r="AE804" s="2"/>
      <c r="AF804" s="1"/>
      <c r="AG804" s="1"/>
      <c r="AH804" s="1"/>
      <c r="AI804" s="2"/>
      <c r="AJ804" s="2"/>
      <c r="AK804" s="1"/>
      <c r="AL804" s="1"/>
      <c r="AM804" s="1"/>
      <c r="AN804" s="2"/>
      <c r="AO804" s="2"/>
      <c r="AP804" s="1"/>
      <c r="AQ804" s="1"/>
      <c r="AR804" s="1"/>
      <c r="AS804" s="2"/>
      <c r="AT804" s="2"/>
      <c r="AU804" s="1"/>
      <c r="AV804" s="1"/>
      <c r="AW804" s="1"/>
      <c r="AX804" s="2"/>
      <c r="AY804" s="2"/>
      <c r="AZ804" s="1"/>
      <c r="BA804" s="1"/>
      <c r="BB804" s="1"/>
      <c r="BC804" s="2"/>
      <c r="BD804" s="2"/>
      <c r="BE804" s="1"/>
      <c r="BF804" s="1"/>
      <c r="BG804" s="1"/>
      <c r="BH804" s="2"/>
      <c r="BI804" s="2"/>
      <c r="BJ804" s="1"/>
      <c r="BK804" s="1"/>
      <c r="BL804" s="1"/>
      <c r="BM804" s="2"/>
      <c r="BN804" s="2"/>
      <c r="BO804" s="1"/>
      <c r="BP804" s="1"/>
      <c r="BQ804" s="1"/>
      <c r="BR804" s="2"/>
      <c r="BS804" s="2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1"/>
      <c r="M805" s="1"/>
      <c r="N805" s="1"/>
      <c r="O805" s="2"/>
      <c r="P805" s="2"/>
      <c r="Q805" s="1"/>
      <c r="R805" s="1"/>
      <c r="S805" s="1"/>
      <c r="T805" s="2"/>
      <c r="U805" s="2"/>
      <c r="V805" s="1"/>
      <c r="W805" s="1"/>
      <c r="X805" s="1"/>
      <c r="Y805" s="2"/>
      <c r="Z805" s="2"/>
      <c r="AA805" s="1"/>
      <c r="AB805" s="1"/>
      <c r="AC805" s="1"/>
      <c r="AD805" s="2"/>
      <c r="AE805" s="2"/>
      <c r="AF805" s="1"/>
      <c r="AG805" s="1"/>
      <c r="AH805" s="1"/>
      <c r="AI805" s="2"/>
      <c r="AJ805" s="2"/>
      <c r="AK805" s="1"/>
      <c r="AL805" s="1"/>
      <c r="AM805" s="1"/>
      <c r="AN805" s="2"/>
      <c r="AO805" s="2"/>
      <c r="AP805" s="1"/>
      <c r="AQ805" s="1"/>
      <c r="AR805" s="1"/>
      <c r="AS805" s="2"/>
      <c r="AT805" s="2"/>
      <c r="AU805" s="1"/>
      <c r="AV805" s="1"/>
      <c r="AW805" s="1"/>
      <c r="AX805" s="2"/>
      <c r="AY805" s="2"/>
      <c r="AZ805" s="1"/>
      <c r="BA805" s="1"/>
      <c r="BB805" s="1"/>
      <c r="BC805" s="2"/>
      <c r="BD805" s="2"/>
      <c r="BE805" s="1"/>
      <c r="BF805" s="1"/>
      <c r="BG805" s="1"/>
      <c r="BH805" s="2"/>
      <c r="BI805" s="2"/>
      <c r="BJ805" s="1"/>
      <c r="BK805" s="1"/>
      <c r="BL805" s="1"/>
      <c r="BM805" s="2"/>
      <c r="BN805" s="2"/>
      <c r="BO805" s="1"/>
      <c r="BP805" s="1"/>
      <c r="BQ805" s="1"/>
      <c r="BR805" s="2"/>
      <c r="BS805" s="2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1"/>
      <c r="M806" s="1"/>
      <c r="N806" s="1"/>
      <c r="O806" s="2"/>
      <c r="P806" s="2"/>
      <c r="Q806" s="1"/>
      <c r="R806" s="1"/>
      <c r="S806" s="1"/>
      <c r="T806" s="2"/>
      <c r="U806" s="2"/>
      <c r="V806" s="1"/>
      <c r="W806" s="1"/>
      <c r="X806" s="1"/>
      <c r="Y806" s="2"/>
      <c r="Z806" s="2"/>
      <c r="AA806" s="1"/>
      <c r="AB806" s="1"/>
      <c r="AC806" s="1"/>
      <c r="AD806" s="2"/>
      <c r="AE806" s="2"/>
      <c r="AF806" s="1"/>
      <c r="AG806" s="1"/>
      <c r="AH806" s="1"/>
      <c r="AI806" s="2"/>
      <c r="AJ806" s="2"/>
      <c r="AK806" s="1"/>
      <c r="AL806" s="1"/>
      <c r="AM806" s="1"/>
      <c r="AN806" s="2"/>
      <c r="AO806" s="2"/>
      <c r="AP806" s="1"/>
      <c r="AQ806" s="1"/>
      <c r="AR806" s="1"/>
      <c r="AS806" s="2"/>
      <c r="AT806" s="2"/>
      <c r="AU806" s="1"/>
      <c r="AV806" s="1"/>
      <c r="AW806" s="1"/>
      <c r="AX806" s="2"/>
      <c r="AY806" s="2"/>
      <c r="AZ806" s="1"/>
      <c r="BA806" s="1"/>
      <c r="BB806" s="1"/>
      <c r="BC806" s="2"/>
      <c r="BD806" s="2"/>
      <c r="BE806" s="1"/>
      <c r="BF806" s="1"/>
      <c r="BG806" s="1"/>
      <c r="BH806" s="2"/>
      <c r="BI806" s="2"/>
      <c r="BJ806" s="1"/>
      <c r="BK806" s="1"/>
      <c r="BL806" s="1"/>
      <c r="BM806" s="2"/>
      <c r="BN806" s="2"/>
      <c r="BO806" s="1"/>
      <c r="BP806" s="1"/>
      <c r="BQ806" s="1"/>
      <c r="BR806" s="2"/>
      <c r="BS806" s="2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1"/>
      <c r="M807" s="1"/>
      <c r="N807" s="1"/>
      <c r="O807" s="2"/>
      <c r="P807" s="2"/>
      <c r="Q807" s="1"/>
      <c r="R807" s="1"/>
      <c r="S807" s="1"/>
      <c r="T807" s="2"/>
      <c r="U807" s="2"/>
      <c r="V807" s="1"/>
      <c r="W807" s="1"/>
      <c r="X807" s="1"/>
      <c r="Y807" s="2"/>
      <c r="Z807" s="2"/>
      <c r="AA807" s="1"/>
      <c r="AB807" s="1"/>
      <c r="AC807" s="1"/>
      <c r="AD807" s="2"/>
      <c r="AE807" s="2"/>
      <c r="AF807" s="1"/>
      <c r="AG807" s="1"/>
      <c r="AH807" s="1"/>
      <c r="AI807" s="2"/>
      <c r="AJ807" s="2"/>
      <c r="AK807" s="1"/>
      <c r="AL807" s="1"/>
      <c r="AM807" s="1"/>
      <c r="AN807" s="2"/>
      <c r="AO807" s="2"/>
      <c r="AP807" s="1"/>
      <c r="AQ807" s="1"/>
      <c r="AR807" s="1"/>
      <c r="AS807" s="2"/>
      <c r="AT807" s="2"/>
      <c r="AU807" s="1"/>
      <c r="AV807" s="1"/>
      <c r="AW807" s="1"/>
      <c r="AX807" s="2"/>
      <c r="AY807" s="2"/>
      <c r="AZ807" s="1"/>
      <c r="BA807" s="1"/>
      <c r="BB807" s="1"/>
      <c r="BC807" s="2"/>
      <c r="BD807" s="2"/>
      <c r="BE807" s="1"/>
      <c r="BF807" s="1"/>
      <c r="BG807" s="1"/>
      <c r="BH807" s="2"/>
      <c r="BI807" s="2"/>
      <c r="BJ807" s="1"/>
      <c r="BK807" s="1"/>
      <c r="BL807" s="1"/>
      <c r="BM807" s="2"/>
      <c r="BN807" s="2"/>
      <c r="BO807" s="1"/>
      <c r="BP807" s="1"/>
      <c r="BQ807" s="1"/>
      <c r="BR807" s="2"/>
      <c r="BS807" s="2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1"/>
      <c r="M808" s="1"/>
      <c r="N808" s="1"/>
      <c r="O808" s="2"/>
      <c r="P808" s="2"/>
      <c r="Q808" s="1"/>
      <c r="R808" s="1"/>
      <c r="S808" s="1"/>
      <c r="T808" s="2"/>
      <c r="U808" s="2"/>
      <c r="V808" s="1"/>
      <c r="W808" s="1"/>
      <c r="X808" s="1"/>
      <c r="Y808" s="2"/>
      <c r="Z808" s="2"/>
      <c r="AA808" s="1"/>
      <c r="AB808" s="1"/>
      <c r="AC808" s="1"/>
      <c r="AD808" s="2"/>
      <c r="AE808" s="2"/>
      <c r="AF808" s="1"/>
      <c r="AG808" s="1"/>
      <c r="AH808" s="1"/>
      <c r="AI808" s="2"/>
      <c r="AJ808" s="2"/>
      <c r="AK808" s="1"/>
      <c r="AL808" s="1"/>
      <c r="AM808" s="1"/>
      <c r="AN808" s="2"/>
      <c r="AO808" s="2"/>
      <c r="AP808" s="1"/>
      <c r="AQ808" s="1"/>
      <c r="AR808" s="1"/>
      <c r="AS808" s="2"/>
      <c r="AT808" s="2"/>
      <c r="AU808" s="1"/>
      <c r="AV808" s="1"/>
      <c r="AW808" s="1"/>
      <c r="AX808" s="2"/>
      <c r="AY808" s="2"/>
      <c r="AZ808" s="1"/>
      <c r="BA808" s="1"/>
      <c r="BB808" s="1"/>
      <c r="BC808" s="2"/>
      <c r="BD808" s="2"/>
      <c r="BE808" s="1"/>
      <c r="BF808" s="1"/>
      <c r="BG808" s="1"/>
      <c r="BH808" s="2"/>
      <c r="BI808" s="2"/>
      <c r="BJ808" s="1"/>
      <c r="BK808" s="1"/>
      <c r="BL808" s="1"/>
      <c r="BM808" s="2"/>
      <c r="BN808" s="2"/>
      <c r="BO808" s="1"/>
      <c r="BP808" s="1"/>
      <c r="BQ808" s="1"/>
      <c r="BR808" s="2"/>
      <c r="BS808" s="2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1"/>
      <c r="M809" s="1"/>
      <c r="N809" s="1"/>
      <c r="O809" s="2"/>
      <c r="P809" s="2"/>
      <c r="Q809" s="1"/>
      <c r="R809" s="1"/>
      <c r="S809" s="1"/>
      <c r="T809" s="2"/>
      <c r="U809" s="2"/>
      <c r="V809" s="1"/>
      <c r="W809" s="1"/>
      <c r="X809" s="1"/>
      <c r="Y809" s="2"/>
      <c r="Z809" s="2"/>
      <c r="AA809" s="1"/>
      <c r="AB809" s="1"/>
      <c r="AC809" s="1"/>
      <c r="AD809" s="2"/>
      <c r="AE809" s="2"/>
      <c r="AF809" s="1"/>
      <c r="AG809" s="1"/>
      <c r="AH809" s="1"/>
      <c r="AI809" s="2"/>
      <c r="AJ809" s="2"/>
      <c r="AK809" s="1"/>
      <c r="AL809" s="1"/>
      <c r="AM809" s="1"/>
      <c r="AN809" s="2"/>
      <c r="AO809" s="2"/>
      <c r="AP809" s="1"/>
      <c r="AQ809" s="1"/>
      <c r="AR809" s="1"/>
      <c r="AS809" s="2"/>
      <c r="AT809" s="2"/>
      <c r="AU809" s="1"/>
      <c r="AV809" s="1"/>
      <c r="AW809" s="1"/>
      <c r="AX809" s="2"/>
      <c r="AY809" s="2"/>
      <c r="AZ809" s="1"/>
      <c r="BA809" s="1"/>
      <c r="BB809" s="1"/>
      <c r="BC809" s="2"/>
      <c r="BD809" s="2"/>
      <c r="BE809" s="1"/>
      <c r="BF809" s="1"/>
      <c r="BG809" s="1"/>
      <c r="BH809" s="2"/>
      <c r="BI809" s="2"/>
      <c r="BJ809" s="1"/>
      <c r="BK809" s="1"/>
      <c r="BL809" s="1"/>
      <c r="BM809" s="2"/>
      <c r="BN809" s="2"/>
      <c r="BO809" s="1"/>
      <c r="BP809" s="1"/>
      <c r="BQ809" s="1"/>
      <c r="BR809" s="2"/>
      <c r="BS809" s="2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1"/>
      <c r="M810" s="1"/>
      <c r="N810" s="1"/>
      <c r="O810" s="2"/>
      <c r="P810" s="2"/>
      <c r="Q810" s="1"/>
      <c r="R810" s="1"/>
      <c r="S810" s="1"/>
      <c r="T810" s="2"/>
      <c r="U810" s="2"/>
      <c r="V810" s="1"/>
      <c r="W810" s="1"/>
      <c r="X810" s="1"/>
      <c r="Y810" s="2"/>
      <c r="Z810" s="2"/>
      <c r="AA810" s="1"/>
      <c r="AB810" s="1"/>
      <c r="AC810" s="1"/>
      <c r="AD810" s="2"/>
      <c r="AE810" s="2"/>
      <c r="AF810" s="1"/>
      <c r="AG810" s="1"/>
      <c r="AH810" s="1"/>
      <c r="AI810" s="2"/>
      <c r="AJ810" s="2"/>
      <c r="AK810" s="1"/>
      <c r="AL810" s="1"/>
      <c r="AM810" s="1"/>
      <c r="AN810" s="2"/>
      <c r="AO810" s="2"/>
      <c r="AP810" s="1"/>
      <c r="AQ810" s="1"/>
      <c r="AR810" s="1"/>
      <c r="AS810" s="2"/>
      <c r="AT810" s="2"/>
      <c r="AU810" s="1"/>
      <c r="AV810" s="1"/>
      <c r="AW810" s="1"/>
      <c r="AX810" s="2"/>
      <c r="AY810" s="2"/>
      <c r="AZ810" s="1"/>
      <c r="BA810" s="1"/>
      <c r="BB810" s="1"/>
      <c r="BC810" s="2"/>
      <c r="BD810" s="2"/>
      <c r="BE810" s="1"/>
      <c r="BF810" s="1"/>
      <c r="BG810" s="1"/>
      <c r="BH810" s="2"/>
      <c r="BI810" s="2"/>
      <c r="BJ810" s="1"/>
      <c r="BK810" s="1"/>
      <c r="BL810" s="1"/>
      <c r="BM810" s="2"/>
      <c r="BN810" s="2"/>
      <c r="BO810" s="1"/>
      <c r="BP810" s="1"/>
      <c r="BQ810" s="1"/>
      <c r="BR810" s="2"/>
      <c r="BS810" s="2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1"/>
      <c r="M811" s="1"/>
      <c r="N811" s="1"/>
      <c r="O811" s="2"/>
      <c r="P811" s="2"/>
      <c r="Q811" s="1"/>
      <c r="R811" s="1"/>
      <c r="S811" s="1"/>
      <c r="T811" s="2"/>
      <c r="U811" s="2"/>
      <c r="V811" s="1"/>
      <c r="W811" s="1"/>
      <c r="X811" s="1"/>
      <c r="Y811" s="2"/>
      <c r="Z811" s="2"/>
      <c r="AA811" s="1"/>
      <c r="AB811" s="1"/>
      <c r="AC811" s="1"/>
      <c r="AD811" s="2"/>
      <c r="AE811" s="2"/>
      <c r="AF811" s="1"/>
      <c r="AG811" s="1"/>
      <c r="AH811" s="1"/>
      <c r="AI811" s="2"/>
      <c r="AJ811" s="2"/>
      <c r="AK811" s="1"/>
      <c r="AL811" s="1"/>
      <c r="AM811" s="1"/>
      <c r="AN811" s="2"/>
      <c r="AO811" s="2"/>
      <c r="AP811" s="1"/>
      <c r="AQ811" s="1"/>
      <c r="AR811" s="1"/>
      <c r="AS811" s="2"/>
      <c r="AT811" s="2"/>
      <c r="AU811" s="1"/>
      <c r="AV811" s="1"/>
      <c r="AW811" s="1"/>
      <c r="AX811" s="2"/>
      <c r="AY811" s="2"/>
      <c r="AZ811" s="1"/>
      <c r="BA811" s="1"/>
      <c r="BB811" s="1"/>
      <c r="BC811" s="2"/>
      <c r="BD811" s="2"/>
      <c r="BE811" s="1"/>
      <c r="BF811" s="1"/>
      <c r="BG811" s="1"/>
      <c r="BH811" s="2"/>
      <c r="BI811" s="2"/>
      <c r="BJ811" s="1"/>
      <c r="BK811" s="1"/>
      <c r="BL811" s="1"/>
      <c r="BM811" s="2"/>
      <c r="BN811" s="2"/>
      <c r="BO811" s="1"/>
      <c r="BP811" s="1"/>
      <c r="BQ811" s="1"/>
      <c r="BR811" s="2"/>
      <c r="BS811" s="2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1"/>
      <c r="M812" s="1"/>
      <c r="N812" s="1"/>
      <c r="O812" s="2"/>
      <c r="P812" s="2"/>
      <c r="Q812" s="1"/>
      <c r="R812" s="1"/>
      <c r="S812" s="1"/>
      <c r="T812" s="2"/>
      <c r="U812" s="2"/>
      <c r="V812" s="1"/>
      <c r="W812" s="1"/>
      <c r="X812" s="1"/>
      <c r="Y812" s="2"/>
      <c r="Z812" s="2"/>
      <c r="AA812" s="1"/>
      <c r="AB812" s="1"/>
      <c r="AC812" s="1"/>
      <c r="AD812" s="2"/>
      <c r="AE812" s="2"/>
      <c r="AF812" s="1"/>
      <c r="AG812" s="1"/>
      <c r="AH812" s="1"/>
      <c r="AI812" s="2"/>
      <c r="AJ812" s="2"/>
      <c r="AK812" s="1"/>
      <c r="AL812" s="1"/>
      <c r="AM812" s="1"/>
      <c r="AN812" s="2"/>
      <c r="AO812" s="2"/>
      <c r="AP812" s="1"/>
      <c r="AQ812" s="1"/>
      <c r="AR812" s="1"/>
      <c r="AS812" s="2"/>
      <c r="AT812" s="2"/>
      <c r="AU812" s="1"/>
      <c r="AV812" s="1"/>
      <c r="AW812" s="1"/>
      <c r="AX812" s="2"/>
      <c r="AY812" s="2"/>
      <c r="AZ812" s="1"/>
      <c r="BA812" s="1"/>
      <c r="BB812" s="1"/>
      <c r="BC812" s="2"/>
      <c r="BD812" s="2"/>
      <c r="BE812" s="1"/>
      <c r="BF812" s="1"/>
      <c r="BG812" s="1"/>
      <c r="BH812" s="2"/>
      <c r="BI812" s="2"/>
      <c r="BJ812" s="1"/>
      <c r="BK812" s="1"/>
      <c r="BL812" s="1"/>
      <c r="BM812" s="2"/>
      <c r="BN812" s="2"/>
      <c r="BO812" s="1"/>
      <c r="BP812" s="1"/>
      <c r="BQ812" s="1"/>
      <c r="BR812" s="2"/>
      <c r="BS812" s="2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1"/>
      <c r="M813" s="1"/>
      <c r="N813" s="1"/>
      <c r="O813" s="2"/>
      <c r="P813" s="2"/>
      <c r="Q813" s="1"/>
      <c r="R813" s="1"/>
      <c r="S813" s="1"/>
      <c r="T813" s="2"/>
      <c r="U813" s="2"/>
      <c r="V813" s="1"/>
      <c r="W813" s="1"/>
      <c r="X813" s="1"/>
      <c r="Y813" s="2"/>
      <c r="Z813" s="2"/>
      <c r="AA813" s="1"/>
      <c r="AB813" s="1"/>
      <c r="AC813" s="1"/>
      <c r="AD813" s="2"/>
      <c r="AE813" s="2"/>
      <c r="AF813" s="1"/>
      <c r="AG813" s="1"/>
      <c r="AH813" s="1"/>
      <c r="AI813" s="2"/>
      <c r="AJ813" s="2"/>
      <c r="AK813" s="1"/>
      <c r="AL813" s="1"/>
      <c r="AM813" s="1"/>
      <c r="AN813" s="2"/>
      <c r="AO813" s="2"/>
      <c r="AP813" s="1"/>
      <c r="AQ813" s="1"/>
      <c r="AR813" s="1"/>
      <c r="AS813" s="2"/>
      <c r="AT813" s="2"/>
      <c r="AU813" s="1"/>
      <c r="AV813" s="1"/>
      <c r="AW813" s="1"/>
      <c r="AX813" s="2"/>
      <c r="AY813" s="2"/>
      <c r="AZ813" s="1"/>
      <c r="BA813" s="1"/>
      <c r="BB813" s="1"/>
      <c r="BC813" s="2"/>
      <c r="BD813" s="2"/>
      <c r="BE813" s="1"/>
      <c r="BF813" s="1"/>
      <c r="BG813" s="1"/>
      <c r="BH813" s="2"/>
      <c r="BI813" s="2"/>
      <c r="BJ813" s="1"/>
      <c r="BK813" s="1"/>
      <c r="BL813" s="1"/>
      <c r="BM813" s="2"/>
      <c r="BN813" s="2"/>
      <c r="BO813" s="1"/>
      <c r="BP813" s="1"/>
      <c r="BQ813" s="1"/>
      <c r="BR813" s="2"/>
      <c r="BS813" s="2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1"/>
      <c r="M814" s="1"/>
      <c r="N814" s="1"/>
      <c r="O814" s="2"/>
      <c r="P814" s="2"/>
      <c r="Q814" s="1"/>
      <c r="R814" s="1"/>
      <c r="S814" s="1"/>
      <c r="T814" s="2"/>
      <c r="U814" s="2"/>
      <c r="V814" s="1"/>
      <c r="W814" s="1"/>
      <c r="X814" s="1"/>
      <c r="Y814" s="2"/>
      <c r="Z814" s="2"/>
      <c r="AA814" s="1"/>
      <c r="AB814" s="1"/>
      <c r="AC814" s="1"/>
      <c r="AD814" s="2"/>
      <c r="AE814" s="2"/>
      <c r="AF814" s="1"/>
      <c r="AG814" s="1"/>
      <c r="AH814" s="1"/>
      <c r="AI814" s="2"/>
      <c r="AJ814" s="2"/>
      <c r="AK814" s="1"/>
      <c r="AL814" s="1"/>
      <c r="AM814" s="1"/>
      <c r="AN814" s="2"/>
      <c r="AO814" s="2"/>
      <c r="AP814" s="1"/>
      <c r="AQ814" s="1"/>
      <c r="AR814" s="1"/>
      <c r="AS814" s="2"/>
      <c r="AT814" s="2"/>
      <c r="AU814" s="1"/>
      <c r="AV814" s="1"/>
      <c r="AW814" s="1"/>
      <c r="AX814" s="2"/>
      <c r="AY814" s="2"/>
      <c r="AZ814" s="1"/>
      <c r="BA814" s="1"/>
      <c r="BB814" s="1"/>
      <c r="BC814" s="2"/>
      <c r="BD814" s="2"/>
      <c r="BE814" s="1"/>
      <c r="BF814" s="1"/>
      <c r="BG814" s="1"/>
      <c r="BH814" s="2"/>
      <c r="BI814" s="2"/>
      <c r="BJ814" s="1"/>
      <c r="BK814" s="1"/>
      <c r="BL814" s="1"/>
      <c r="BM814" s="2"/>
      <c r="BN814" s="2"/>
      <c r="BO814" s="1"/>
      <c r="BP814" s="1"/>
      <c r="BQ814" s="1"/>
      <c r="BR814" s="2"/>
      <c r="BS814" s="2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1"/>
      <c r="M815" s="1"/>
      <c r="N815" s="1"/>
      <c r="O815" s="2"/>
      <c r="P815" s="2"/>
      <c r="Q815" s="1"/>
      <c r="R815" s="1"/>
      <c r="S815" s="1"/>
      <c r="T815" s="2"/>
      <c r="U815" s="2"/>
      <c r="V815" s="1"/>
      <c r="W815" s="1"/>
      <c r="X815" s="1"/>
      <c r="Y815" s="2"/>
      <c r="Z815" s="2"/>
      <c r="AA815" s="1"/>
      <c r="AB815" s="1"/>
      <c r="AC815" s="1"/>
      <c r="AD815" s="2"/>
      <c r="AE815" s="2"/>
      <c r="AF815" s="1"/>
      <c r="AG815" s="1"/>
      <c r="AH815" s="1"/>
      <c r="AI815" s="2"/>
      <c r="AJ815" s="2"/>
      <c r="AK815" s="1"/>
      <c r="AL815" s="1"/>
      <c r="AM815" s="1"/>
      <c r="AN815" s="2"/>
      <c r="AO815" s="2"/>
      <c r="AP815" s="1"/>
      <c r="AQ815" s="1"/>
      <c r="AR815" s="1"/>
      <c r="AS815" s="2"/>
      <c r="AT815" s="2"/>
      <c r="AU815" s="1"/>
      <c r="AV815" s="1"/>
      <c r="AW815" s="1"/>
      <c r="AX815" s="2"/>
      <c r="AY815" s="2"/>
      <c r="AZ815" s="1"/>
      <c r="BA815" s="1"/>
      <c r="BB815" s="1"/>
      <c r="BC815" s="2"/>
      <c r="BD815" s="2"/>
      <c r="BE815" s="1"/>
      <c r="BF815" s="1"/>
      <c r="BG815" s="1"/>
      <c r="BH815" s="2"/>
      <c r="BI815" s="2"/>
      <c r="BJ815" s="1"/>
      <c r="BK815" s="1"/>
      <c r="BL815" s="1"/>
      <c r="BM815" s="2"/>
      <c r="BN815" s="2"/>
      <c r="BO815" s="1"/>
      <c r="BP815" s="1"/>
      <c r="BQ815" s="1"/>
      <c r="BR815" s="2"/>
      <c r="BS815" s="2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1"/>
      <c r="M816" s="1"/>
      <c r="N816" s="1"/>
      <c r="O816" s="2"/>
      <c r="P816" s="2"/>
      <c r="Q816" s="1"/>
      <c r="R816" s="1"/>
      <c r="S816" s="1"/>
      <c r="T816" s="2"/>
      <c r="U816" s="2"/>
      <c r="V816" s="1"/>
      <c r="W816" s="1"/>
      <c r="X816" s="1"/>
      <c r="Y816" s="2"/>
      <c r="Z816" s="2"/>
      <c r="AA816" s="1"/>
      <c r="AB816" s="1"/>
      <c r="AC816" s="1"/>
      <c r="AD816" s="2"/>
      <c r="AE816" s="2"/>
      <c r="AF816" s="1"/>
      <c r="AG816" s="1"/>
      <c r="AH816" s="1"/>
      <c r="AI816" s="2"/>
      <c r="AJ816" s="2"/>
      <c r="AK816" s="1"/>
      <c r="AL816" s="1"/>
      <c r="AM816" s="1"/>
      <c r="AN816" s="2"/>
      <c r="AO816" s="2"/>
      <c r="AP816" s="1"/>
      <c r="AQ816" s="1"/>
      <c r="AR816" s="1"/>
      <c r="AS816" s="2"/>
      <c r="AT816" s="2"/>
      <c r="AU816" s="1"/>
      <c r="AV816" s="1"/>
      <c r="AW816" s="1"/>
      <c r="AX816" s="2"/>
      <c r="AY816" s="2"/>
      <c r="AZ816" s="1"/>
      <c r="BA816" s="1"/>
      <c r="BB816" s="1"/>
      <c r="BC816" s="2"/>
      <c r="BD816" s="2"/>
      <c r="BE816" s="1"/>
      <c r="BF816" s="1"/>
      <c r="BG816" s="1"/>
      <c r="BH816" s="2"/>
      <c r="BI816" s="2"/>
      <c r="BJ816" s="1"/>
      <c r="BK816" s="1"/>
      <c r="BL816" s="1"/>
      <c r="BM816" s="2"/>
      <c r="BN816" s="2"/>
      <c r="BO816" s="1"/>
      <c r="BP816" s="1"/>
      <c r="BQ816" s="1"/>
      <c r="BR816" s="2"/>
      <c r="BS816" s="2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1"/>
      <c r="M817" s="1"/>
      <c r="N817" s="1"/>
      <c r="O817" s="2"/>
      <c r="P817" s="2"/>
      <c r="Q817" s="1"/>
      <c r="R817" s="1"/>
      <c r="S817" s="1"/>
      <c r="T817" s="2"/>
      <c r="U817" s="2"/>
      <c r="V817" s="1"/>
      <c r="W817" s="1"/>
      <c r="X817" s="1"/>
      <c r="Y817" s="2"/>
      <c r="Z817" s="2"/>
      <c r="AA817" s="1"/>
      <c r="AB817" s="1"/>
      <c r="AC817" s="1"/>
      <c r="AD817" s="2"/>
      <c r="AE817" s="2"/>
      <c r="AF817" s="1"/>
      <c r="AG817" s="1"/>
      <c r="AH817" s="1"/>
      <c r="AI817" s="2"/>
      <c r="AJ817" s="2"/>
      <c r="AK817" s="1"/>
      <c r="AL817" s="1"/>
      <c r="AM817" s="1"/>
      <c r="AN817" s="2"/>
      <c r="AO817" s="2"/>
      <c r="AP817" s="1"/>
      <c r="AQ817" s="1"/>
      <c r="AR817" s="1"/>
      <c r="AS817" s="2"/>
      <c r="AT817" s="2"/>
      <c r="AU817" s="1"/>
      <c r="AV817" s="1"/>
      <c r="AW817" s="1"/>
      <c r="AX817" s="2"/>
      <c r="AY817" s="2"/>
      <c r="AZ817" s="1"/>
      <c r="BA817" s="1"/>
      <c r="BB817" s="1"/>
      <c r="BC817" s="2"/>
      <c r="BD817" s="2"/>
      <c r="BE817" s="1"/>
      <c r="BF817" s="1"/>
      <c r="BG817" s="1"/>
      <c r="BH817" s="2"/>
      <c r="BI817" s="2"/>
      <c r="BJ817" s="1"/>
      <c r="BK817" s="1"/>
      <c r="BL817" s="1"/>
      <c r="BM817" s="2"/>
      <c r="BN817" s="2"/>
      <c r="BO817" s="1"/>
      <c r="BP817" s="1"/>
      <c r="BQ817" s="1"/>
      <c r="BR817" s="2"/>
      <c r="BS817" s="2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1"/>
      <c r="M818" s="1"/>
      <c r="N818" s="1"/>
      <c r="O818" s="2"/>
      <c r="P818" s="2"/>
      <c r="Q818" s="1"/>
      <c r="R818" s="1"/>
      <c r="S818" s="1"/>
      <c r="T818" s="2"/>
      <c r="U818" s="2"/>
      <c r="V818" s="1"/>
      <c r="W818" s="1"/>
      <c r="X818" s="1"/>
      <c r="Y818" s="2"/>
      <c r="Z818" s="2"/>
      <c r="AA818" s="1"/>
      <c r="AB818" s="1"/>
      <c r="AC818" s="1"/>
      <c r="AD818" s="2"/>
      <c r="AE818" s="2"/>
      <c r="AF818" s="1"/>
      <c r="AG818" s="1"/>
      <c r="AH818" s="1"/>
      <c r="AI818" s="2"/>
      <c r="AJ818" s="2"/>
      <c r="AK818" s="1"/>
      <c r="AL818" s="1"/>
      <c r="AM818" s="1"/>
      <c r="AN818" s="2"/>
      <c r="AO818" s="2"/>
      <c r="AP818" s="1"/>
      <c r="AQ818" s="1"/>
      <c r="AR818" s="1"/>
      <c r="AS818" s="2"/>
      <c r="AT818" s="2"/>
      <c r="AU818" s="1"/>
      <c r="AV818" s="1"/>
      <c r="AW818" s="1"/>
      <c r="AX818" s="2"/>
      <c r="AY818" s="2"/>
      <c r="AZ818" s="1"/>
      <c r="BA818" s="1"/>
      <c r="BB818" s="1"/>
      <c r="BC818" s="2"/>
      <c r="BD818" s="2"/>
      <c r="BE818" s="1"/>
      <c r="BF818" s="1"/>
      <c r="BG818" s="1"/>
      <c r="BH818" s="2"/>
      <c r="BI818" s="2"/>
      <c r="BJ818" s="1"/>
      <c r="BK818" s="1"/>
      <c r="BL818" s="1"/>
      <c r="BM818" s="2"/>
      <c r="BN818" s="2"/>
      <c r="BO818" s="1"/>
      <c r="BP818" s="1"/>
      <c r="BQ818" s="1"/>
      <c r="BR818" s="2"/>
      <c r="BS818" s="2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1"/>
      <c r="M819" s="1"/>
      <c r="N819" s="1"/>
      <c r="O819" s="2"/>
      <c r="P819" s="2"/>
      <c r="Q819" s="1"/>
      <c r="R819" s="1"/>
      <c r="S819" s="1"/>
      <c r="T819" s="2"/>
      <c r="U819" s="2"/>
      <c r="V819" s="1"/>
      <c r="W819" s="1"/>
      <c r="X819" s="1"/>
      <c r="Y819" s="2"/>
      <c r="Z819" s="2"/>
      <c r="AA819" s="1"/>
      <c r="AB819" s="1"/>
      <c r="AC819" s="1"/>
      <c r="AD819" s="2"/>
      <c r="AE819" s="2"/>
      <c r="AF819" s="1"/>
      <c r="AG819" s="1"/>
      <c r="AH819" s="1"/>
      <c r="AI819" s="2"/>
      <c r="AJ819" s="2"/>
      <c r="AK819" s="1"/>
      <c r="AL819" s="1"/>
      <c r="AM819" s="1"/>
      <c r="AN819" s="2"/>
      <c r="AO819" s="2"/>
      <c r="AP819" s="1"/>
      <c r="AQ819" s="1"/>
      <c r="AR819" s="1"/>
      <c r="AS819" s="2"/>
      <c r="AT819" s="2"/>
      <c r="AU819" s="1"/>
      <c r="AV819" s="1"/>
      <c r="AW819" s="1"/>
      <c r="AX819" s="2"/>
      <c r="AY819" s="2"/>
      <c r="AZ819" s="1"/>
      <c r="BA819" s="1"/>
      <c r="BB819" s="1"/>
      <c r="BC819" s="2"/>
      <c r="BD819" s="2"/>
      <c r="BE819" s="1"/>
      <c r="BF819" s="1"/>
      <c r="BG819" s="1"/>
      <c r="BH819" s="2"/>
      <c r="BI819" s="2"/>
      <c r="BJ819" s="1"/>
      <c r="BK819" s="1"/>
      <c r="BL819" s="1"/>
      <c r="BM819" s="2"/>
      <c r="BN819" s="2"/>
      <c r="BO819" s="1"/>
      <c r="BP819" s="1"/>
      <c r="BQ819" s="1"/>
      <c r="BR819" s="2"/>
      <c r="BS819" s="2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1"/>
      <c r="M820" s="1"/>
      <c r="N820" s="1"/>
      <c r="O820" s="2"/>
      <c r="P820" s="2"/>
      <c r="Q820" s="1"/>
      <c r="R820" s="1"/>
      <c r="S820" s="1"/>
      <c r="T820" s="2"/>
      <c r="U820" s="2"/>
      <c r="V820" s="1"/>
      <c r="W820" s="1"/>
      <c r="X820" s="1"/>
      <c r="Y820" s="2"/>
      <c r="Z820" s="2"/>
      <c r="AA820" s="1"/>
      <c r="AB820" s="1"/>
      <c r="AC820" s="1"/>
      <c r="AD820" s="2"/>
      <c r="AE820" s="2"/>
      <c r="AF820" s="1"/>
      <c r="AG820" s="1"/>
      <c r="AH820" s="1"/>
      <c r="AI820" s="2"/>
      <c r="AJ820" s="2"/>
      <c r="AK820" s="1"/>
      <c r="AL820" s="1"/>
      <c r="AM820" s="1"/>
      <c r="AN820" s="2"/>
      <c r="AO820" s="2"/>
      <c r="AP820" s="1"/>
      <c r="AQ820" s="1"/>
      <c r="AR820" s="1"/>
      <c r="AS820" s="2"/>
      <c r="AT820" s="2"/>
      <c r="AU820" s="1"/>
      <c r="AV820" s="1"/>
      <c r="AW820" s="1"/>
      <c r="AX820" s="2"/>
      <c r="AY820" s="2"/>
      <c r="AZ820" s="1"/>
      <c r="BA820" s="1"/>
      <c r="BB820" s="1"/>
      <c r="BC820" s="2"/>
      <c r="BD820" s="2"/>
      <c r="BE820" s="1"/>
      <c r="BF820" s="1"/>
      <c r="BG820" s="1"/>
      <c r="BH820" s="2"/>
      <c r="BI820" s="2"/>
      <c r="BJ820" s="1"/>
      <c r="BK820" s="1"/>
      <c r="BL820" s="1"/>
      <c r="BM820" s="2"/>
      <c r="BN820" s="2"/>
      <c r="BO820" s="1"/>
      <c r="BP820" s="1"/>
      <c r="BQ820" s="1"/>
      <c r="BR820" s="2"/>
      <c r="BS820" s="2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1"/>
      <c r="M821" s="1"/>
      <c r="N821" s="1"/>
      <c r="O821" s="2"/>
      <c r="P821" s="2"/>
      <c r="Q821" s="1"/>
      <c r="R821" s="1"/>
      <c r="S821" s="1"/>
      <c r="T821" s="2"/>
      <c r="U821" s="2"/>
      <c r="V821" s="1"/>
      <c r="W821" s="1"/>
      <c r="X821" s="1"/>
      <c r="Y821" s="2"/>
      <c r="Z821" s="2"/>
      <c r="AA821" s="1"/>
      <c r="AB821" s="1"/>
      <c r="AC821" s="1"/>
      <c r="AD821" s="2"/>
      <c r="AE821" s="2"/>
      <c r="AF821" s="1"/>
      <c r="AG821" s="1"/>
      <c r="AH821" s="1"/>
      <c r="AI821" s="2"/>
      <c r="AJ821" s="2"/>
      <c r="AK821" s="1"/>
      <c r="AL821" s="1"/>
      <c r="AM821" s="1"/>
      <c r="AN821" s="2"/>
      <c r="AO821" s="2"/>
      <c r="AP821" s="1"/>
      <c r="AQ821" s="1"/>
      <c r="AR821" s="1"/>
      <c r="AS821" s="2"/>
      <c r="AT821" s="2"/>
      <c r="AU821" s="1"/>
      <c r="AV821" s="1"/>
      <c r="AW821" s="1"/>
      <c r="AX821" s="2"/>
      <c r="AY821" s="2"/>
      <c r="AZ821" s="1"/>
      <c r="BA821" s="1"/>
      <c r="BB821" s="1"/>
      <c r="BC821" s="2"/>
      <c r="BD821" s="2"/>
      <c r="BE821" s="1"/>
      <c r="BF821" s="1"/>
      <c r="BG821" s="1"/>
      <c r="BH821" s="2"/>
      <c r="BI821" s="2"/>
      <c r="BJ821" s="1"/>
      <c r="BK821" s="1"/>
      <c r="BL821" s="1"/>
      <c r="BM821" s="2"/>
      <c r="BN821" s="2"/>
      <c r="BO821" s="1"/>
      <c r="BP821" s="1"/>
      <c r="BQ821" s="1"/>
      <c r="BR821" s="2"/>
      <c r="BS821" s="2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1"/>
      <c r="M822" s="1"/>
      <c r="N822" s="1"/>
      <c r="O822" s="2"/>
      <c r="P822" s="2"/>
      <c r="Q822" s="1"/>
      <c r="R822" s="1"/>
      <c r="S822" s="1"/>
      <c r="T822" s="2"/>
      <c r="U822" s="2"/>
      <c r="V822" s="1"/>
      <c r="W822" s="1"/>
      <c r="X822" s="1"/>
      <c r="Y822" s="2"/>
      <c r="Z822" s="2"/>
      <c r="AA822" s="1"/>
      <c r="AB822" s="1"/>
      <c r="AC822" s="1"/>
      <c r="AD822" s="2"/>
      <c r="AE822" s="2"/>
      <c r="AF822" s="1"/>
      <c r="AG822" s="1"/>
      <c r="AH822" s="1"/>
      <c r="AI822" s="2"/>
      <c r="AJ822" s="2"/>
      <c r="AK822" s="1"/>
      <c r="AL822" s="1"/>
      <c r="AM822" s="1"/>
      <c r="AN822" s="2"/>
      <c r="AO822" s="2"/>
      <c r="AP822" s="1"/>
      <c r="AQ822" s="1"/>
      <c r="AR822" s="1"/>
      <c r="AS822" s="2"/>
      <c r="AT822" s="2"/>
      <c r="AU822" s="1"/>
      <c r="AV822" s="1"/>
      <c r="AW822" s="1"/>
      <c r="AX822" s="2"/>
      <c r="AY822" s="2"/>
      <c r="AZ822" s="1"/>
      <c r="BA822" s="1"/>
      <c r="BB822" s="1"/>
      <c r="BC822" s="2"/>
      <c r="BD822" s="2"/>
      <c r="BE822" s="1"/>
      <c r="BF822" s="1"/>
      <c r="BG822" s="1"/>
      <c r="BH822" s="2"/>
      <c r="BI822" s="2"/>
      <c r="BJ822" s="1"/>
      <c r="BK822" s="1"/>
      <c r="BL822" s="1"/>
      <c r="BM822" s="2"/>
      <c r="BN822" s="2"/>
      <c r="BO822" s="1"/>
      <c r="BP822" s="1"/>
      <c r="BQ822" s="1"/>
      <c r="BR822" s="2"/>
      <c r="BS822" s="2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1"/>
      <c r="M823" s="1"/>
      <c r="N823" s="1"/>
      <c r="O823" s="2"/>
      <c r="P823" s="2"/>
      <c r="Q823" s="1"/>
      <c r="R823" s="1"/>
      <c r="S823" s="1"/>
      <c r="T823" s="2"/>
      <c r="U823" s="2"/>
      <c r="V823" s="1"/>
      <c r="W823" s="1"/>
      <c r="X823" s="1"/>
      <c r="Y823" s="2"/>
      <c r="Z823" s="2"/>
      <c r="AA823" s="1"/>
      <c r="AB823" s="1"/>
      <c r="AC823" s="1"/>
      <c r="AD823" s="2"/>
      <c r="AE823" s="2"/>
      <c r="AF823" s="1"/>
      <c r="AG823" s="1"/>
      <c r="AH823" s="1"/>
      <c r="AI823" s="2"/>
      <c r="AJ823" s="2"/>
      <c r="AK823" s="1"/>
      <c r="AL823" s="1"/>
      <c r="AM823" s="1"/>
      <c r="AN823" s="2"/>
      <c r="AO823" s="2"/>
      <c r="AP823" s="1"/>
      <c r="AQ823" s="1"/>
      <c r="AR823" s="1"/>
      <c r="AS823" s="2"/>
      <c r="AT823" s="2"/>
      <c r="AU823" s="1"/>
      <c r="AV823" s="1"/>
      <c r="AW823" s="1"/>
      <c r="AX823" s="2"/>
      <c r="AY823" s="2"/>
      <c r="AZ823" s="1"/>
      <c r="BA823" s="1"/>
      <c r="BB823" s="1"/>
      <c r="BC823" s="2"/>
      <c r="BD823" s="2"/>
      <c r="BE823" s="1"/>
      <c r="BF823" s="1"/>
      <c r="BG823" s="1"/>
      <c r="BH823" s="2"/>
      <c r="BI823" s="2"/>
      <c r="BJ823" s="1"/>
      <c r="BK823" s="1"/>
      <c r="BL823" s="1"/>
      <c r="BM823" s="2"/>
      <c r="BN823" s="2"/>
      <c r="BO823" s="1"/>
      <c r="BP823" s="1"/>
      <c r="BQ823" s="1"/>
      <c r="BR823" s="2"/>
      <c r="BS823" s="2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1"/>
      <c r="M824" s="1"/>
      <c r="N824" s="1"/>
      <c r="O824" s="2"/>
      <c r="P824" s="2"/>
      <c r="Q824" s="1"/>
      <c r="R824" s="1"/>
      <c r="S824" s="1"/>
      <c r="T824" s="2"/>
      <c r="U824" s="2"/>
      <c r="V824" s="1"/>
      <c r="W824" s="1"/>
      <c r="X824" s="1"/>
      <c r="Y824" s="2"/>
      <c r="Z824" s="2"/>
      <c r="AA824" s="1"/>
      <c r="AB824" s="1"/>
      <c r="AC824" s="1"/>
      <c r="AD824" s="2"/>
      <c r="AE824" s="2"/>
      <c r="AF824" s="1"/>
      <c r="AG824" s="1"/>
      <c r="AH824" s="1"/>
      <c r="AI824" s="2"/>
      <c r="AJ824" s="2"/>
      <c r="AK824" s="1"/>
      <c r="AL824" s="1"/>
      <c r="AM824" s="1"/>
      <c r="AN824" s="2"/>
      <c r="AO824" s="2"/>
      <c r="AP824" s="1"/>
      <c r="AQ824" s="1"/>
      <c r="AR824" s="1"/>
      <c r="AS824" s="2"/>
      <c r="AT824" s="2"/>
      <c r="AU824" s="1"/>
      <c r="AV824" s="1"/>
      <c r="AW824" s="1"/>
      <c r="AX824" s="2"/>
      <c r="AY824" s="2"/>
      <c r="AZ824" s="1"/>
      <c r="BA824" s="1"/>
      <c r="BB824" s="1"/>
      <c r="BC824" s="2"/>
      <c r="BD824" s="2"/>
      <c r="BE824" s="1"/>
      <c r="BF824" s="1"/>
      <c r="BG824" s="1"/>
      <c r="BH824" s="2"/>
      <c r="BI824" s="2"/>
      <c r="BJ824" s="1"/>
      <c r="BK824" s="1"/>
      <c r="BL824" s="1"/>
      <c r="BM824" s="2"/>
      <c r="BN824" s="2"/>
      <c r="BO824" s="1"/>
      <c r="BP824" s="1"/>
      <c r="BQ824" s="1"/>
      <c r="BR824" s="2"/>
      <c r="BS824" s="2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1"/>
      <c r="M825" s="1"/>
      <c r="N825" s="1"/>
      <c r="O825" s="2"/>
      <c r="P825" s="2"/>
      <c r="Q825" s="1"/>
      <c r="R825" s="1"/>
      <c r="S825" s="1"/>
      <c r="T825" s="2"/>
      <c r="U825" s="2"/>
      <c r="V825" s="1"/>
      <c r="W825" s="1"/>
      <c r="X825" s="1"/>
      <c r="Y825" s="2"/>
      <c r="Z825" s="2"/>
      <c r="AA825" s="1"/>
      <c r="AB825" s="1"/>
      <c r="AC825" s="1"/>
      <c r="AD825" s="2"/>
      <c r="AE825" s="2"/>
      <c r="AF825" s="1"/>
      <c r="AG825" s="1"/>
      <c r="AH825" s="1"/>
      <c r="AI825" s="2"/>
      <c r="AJ825" s="2"/>
      <c r="AK825" s="1"/>
      <c r="AL825" s="1"/>
      <c r="AM825" s="1"/>
      <c r="AN825" s="2"/>
      <c r="AO825" s="2"/>
      <c r="AP825" s="1"/>
      <c r="AQ825" s="1"/>
      <c r="AR825" s="1"/>
      <c r="AS825" s="2"/>
      <c r="AT825" s="2"/>
      <c r="AU825" s="1"/>
      <c r="AV825" s="1"/>
      <c r="AW825" s="1"/>
      <c r="AX825" s="2"/>
      <c r="AY825" s="2"/>
      <c r="AZ825" s="1"/>
      <c r="BA825" s="1"/>
      <c r="BB825" s="1"/>
      <c r="BC825" s="2"/>
      <c r="BD825" s="2"/>
      <c r="BE825" s="1"/>
      <c r="BF825" s="1"/>
      <c r="BG825" s="1"/>
      <c r="BH825" s="2"/>
      <c r="BI825" s="2"/>
      <c r="BJ825" s="1"/>
      <c r="BK825" s="1"/>
      <c r="BL825" s="1"/>
      <c r="BM825" s="2"/>
      <c r="BN825" s="2"/>
      <c r="BO825" s="1"/>
      <c r="BP825" s="1"/>
      <c r="BQ825" s="1"/>
      <c r="BR825" s="2"/>
      <c r="BS825" s="2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1"/>
      <c r="M826" s="1"/>
      <c r="N826" s="1"/>
      <c r="O826" s="2"/>
      <c r="P826" s="2"/>
      <c r="Q826" s="1"/>
      <c r="R826" s="1"/>
      <c r="S826" s="1"/>
      <c r="T826" s="2"/>
      <c r="U826" s="2"/>
      <c r="V826" s="1"/>
      <c r="W826" s="1"/>
      <c r="X826" s="1"/>
      <c r="Y826" s="2"/>
      <c r="Z826" s="2"/>
      <c r="AA826" s="1"/>
      <c r="AB826" s="1"/>
      <c r="AC826" s="1"/>
      <c r="AD826" s="2"/>
      <c r="AE826" s="2"/>
      <c r="AF826" s="1"/>
      <c r="AG826" s="1"/>
      <c r="AH826" s="1"/>
      <c r="AI826" s="2"/>
      <c r="AJ826" s="2"/>
      <c r="AK826" s="1"/>
      <c r="AL826" s="1"/>
      <c r="AM826" s="1"/>
      <c r="AN826" s="2"/>
      <c r="AO826" s="2"/>
      <c r="AP826" s="1"/>
      <c r="AQ826" s="1"/>
      <c r="AR826" s="1"/>
      <c r="AS826" s="2"/>
      <c r="AT826" s="2"/>
      <c r="AU826" s="1"/>
      <c r="AV826" s="1"/>
      <c r="AW826" s="1"/>
      <c r="AX826" s="2"/>
      <c r="AY826" s="2"/>
      <c r="AZ826" s="1"/>
      <c r="BA826" s="1"/>
      <c r="BB826" s="1"/>
      <c r="BC826" s="2"/>
      <c r="BD826" s="2"/>
      <c r="BE826" s="1"/>
      <c r="BF826" s="1"/>
      <c r="BG826" s="1"/>
      <c r="BH826" s="2"/>
      <c r="BI826" s="2"/>
      <c r="BJ826" s="1"/>
      <c r="BK826" s="1"/>
      <c r="BL826" s="1"/>
      <c r="BM826" s="2"/>
      <c r="BN826" s="2"/>
      <c r="BO826" s="1"/>
      <c r="BP826" s="1"/>
      <c r="BQ826" s="1"/>
      <c r="BR826" s="2"/>
      <c r="BS826" s="2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1"/>
      <c r="M827" s="1"/>
      <c r="N827" s="1"/>
      <c r="O827" s="2"/>
      <c r="P827" s="2"/>
      <c r="Q827" s="1"/>
      <c r="R827" s="1"/>
      <c r="S827" s="1"/>
      <c r="T827" s="2"/>
      <c r="U827" s="2"/>
      <c r="V827" s="1"/>
      <c r="W827" s="1"/>
      <c r="X827" s="1"/>
      <c r="Y827" s="2"/>
      <c r="Z827" s="2"/>
      <c r="AA827" s="1"/>
      <c r="AB827" s="1"/>
      <c r="AC827" s="1"/>
      <c r="AD827" s="2"/>
      <c r="AE827" s="2"/>
      <c r="AF827" s="1"/>
      <c r="AG827" s="1"/>
      <c r="AH827" s="1"/>
      <c r="AI827" s="2"/>
      <c r="AJ827" s="2"/>
      <c r="AK827" s="1"/>
      <c r="AL827" s="1"/>
      <c r="AM827" s="1"/>
      <c r="AN827" s="2"/>
      <c r="AO827" s="2"/>
      <c r="AP827" s="1"/>
      <c r="AQ827" s="1"/>
      <c r="AR827" s="1"/>
      <c r="AS827" s="2"/>
      <c r="AT827" s="2"/>
      <c r="AU827" s="1"/>
      <c r="AV827" s="1"/>
      <c r="AW827" s="1"/>
      <c r="AX827" s="2"/>
      <c r="AY827" s="2"/>
      <c r="AZ827" s="1"/>
      <c r="BA827" s="1"/>
      <c r="BB827" s="1"/>
      <c r="BC827" s="2"/>
      <c r="BD827" s="2"/>
      <c r="BE827" s="1"/>
      <c r="BF827" s="1"/>
      <c r="BG827" s="1"/>
      <c r="BH827" s="2"/>
      <c r="BI827" s="2"/>
      <c r="BJ827" s="1"/>
      <c r="BK827" s="1"/>
      <c r="BL827" s="1"/>
      <c r="BM827" s="2"/>
      <c r="BN827" s="2"/>
      <c r="BO827" s="1"/>
      <c r="BP827" s="1"/>
      <c r="BQ827" s="1"/>
      <c r="BR827" s="2"/>
      <c r="BS827" s="2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1"/>
      <c r="M828" s="1"/>
      <c r="N828" s="1"/>
      <c r="O828" s="2"/>
      <c r="P828" s="2"/>
      <c r="Q828" s="1"/>
      <c r="R828" s="1"/>
      <c r="S828" s="1"/>
      <c r="T828" s="2"/>
      <c r="U828" s="2"/>
      <c r="V828" s="1"/>
      <c r="W828" s="1"/>
      <c r="X828" s="1"/>
      <c r="Y828" s="2"/>
      <c r="Z828" s="2"/>
      <c r="AA828" s="1"/>
      <c r="AB828" s="1"/>
      <c r="AC828" s="1"/>
      <c r="AD828" s="2"/>
      <c r="AE828" s="2"/>
      <c r="AF828" s="1"/>
      <c r="AG828" s="1"/>
      <c r="AH828" s="1"/>
      <c r="AI828" s="2"/>
      <c r="AJ828" s="2"/>
      <c r="AK828" s="1"/>
      <c r="AL828" s="1"/>
      <c r="AM828" s="1"/>
      <c r="AN828" s="2"/>
      <c r="AO828" s="2"/>
      <c r="AP828" s="1"/>
      <c r="AQ828" s="1"/>
      <c r="AR828" s="1"/>
      <c r="AS828" s="2"/>
      <c r="AT828" s="2"/>
      <c r="AU828" s="1"/>
      <c r="AV828" s="1"/>
      <c r="AW828" s="1"/>
      <c r="AX828" s="2"/>
      <c r="AY828" s="2"/>
      <c r="AZ828" s="1"/>
      <c r="BA828" s="1"/>
      <c r="BB828" s="1"/>
      <c r="BC828" s="2"/>
      <c r="BD828" s="2"/>
      <c r="BE828" s="1"/>
      <c r="BF828" s="1"/>
      <c r="BG828" s="1"/>
      <c r="BH828" s="2"/>
      <c r="BI828" s="2"/>
      <c r="BJ828" s="1"/>
      <c r="BK828" s="1"/>
      <c r="BL828" s="1"/>
      <c r="BM828" s="2"/>
      <c r="BN828" s="2"/>
      <c r="BO828" s="1"/>
      <c r="BP828" s="1"/>
      <c r="BQ828" s="1"/>
      <c r="BR828" s="2"/>
      <c r="BS828" s="2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1"/>
      <c r="M829" s="1"/>
      <c r="N829" s="1"/>
      <c r="O829" s="2"/>
      <c r="P829" s="2"/>
      <c r="Q829" s="1"/>
      <c r="R829" s="1"/>
      <c r="S829" s="1"/>
      <c r="T829" s="2"/>
      <c r="U829" s="2"/>
      <c r="V829" s="1"/>
      <c r="W829" s="1"/>
      <c r="X829" s="1"/>
      <c r="Y829" s="2"/>
      <c r="Z829" s="2"/>
      <c r="AA829" s="1"/>
      <c r="AB829" s="1"/>
      <c r="AC829" s="1"/>
      <c r="AD829" s="2"/>
      <c r="AE829" s="2"/>
      <c r="AF829" s="1"/>
      <c r="AG829" s="1"/>
      <c r="AH829" s="1"/>
      <c r="AI829" s="2"/>
      <c r="AJ829" s="2"/>
      <c r="AK829" s="1"/>
      <c r="AL829" s="1"/>
      <c r="AM829" s="1"/>
      <c r="AN829" s="2"/>
      <c r="AO829" s="2"/>
      <c r="AP829" s="1"/>
      <c r="AQ829" s="1"/>
      <c r="AR829" s="1"/>
      <c r="AS829" s="2"/>
      <c r="AT829" s="2"/>
      <c r="AU829" s="1"/>
      <c r="AV829" s="1"/>
      <c r="AW829" s="1"/>
      <c r="AX829" s="2"/>
      <c r="AY829" s="2"/>
      <c r="AZ829" s="1"/>
      <c r="BA829" s="1"/>
      <c r="BB829" s="1"/>
      <c r="BC829" s="2"/>
      <c r="BD829" s="2"/>
      <c r="BE829" s="1"/>
      <c r="BF829" s="1"/>
      <c r="BG829" s="1"/>
      <c r="BH829" s="2"/>
      <c r="BI829" s="2"/>
      <c r="BJ829" s="1"/>
      <c r="BK829" s="1"/>
      <c r="BL829" s="1"/>
      <c r="BM829" s="2"/>
      <c r="BN829" s="2"/>
      <c r="BO829" s="1"/>
      <c r="BP829" s="1"/>
      <c r="BQ829" s="1"/>
      <c r="BR829" s="2"/>
      <c r="BS829" s="2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1"/>
      <c r="M830" s="1"/>
      <c r="N830" s="1"/>
      <c r="O830" s="2"/>
      <c r="P830" s="2"/>
      <c r="Q830" s="1"/>
      <c r="R830" s="1"/>
      <c r="S830" s="1"/>
      <c r="T830" s="2"/>
      <c r="U830" s="2"/>
      <c r="V830" s="1"/>
      <c r="W830" s="1"/>
      <c r="X830" s="1"/>
      <c r="Y830" s="2"/>
      <c r="Z830" s="2"/>
      <c r="AA830" s="1"/>
      <c r="AB830" s="1"/>
      <c r="AC830" s="1"/>
      <c r="AD830" s="2"/>
      <c r="AE830" s="2"/>
      <c r="AF830" s="1"/>
      <c r="AG830" s="1"/>
      <c r="AH830" s="1"/>
      <c r="AI830" s="2"/>
      <c r="AJ830" s="2"/>
      <c r="AK830" s="1"/>
      <c r="AL830" s="1"/>
      <c r="AM830" s="1"/>
      <c r="AN830" s="2"/>
      <c r="AO830" s="2"/>
      <c r="AP830" s="1"/>
      <c r="AQ830" s="1"/>
      <c r="AR830" s="1"/>
      <c r="AS830" s="2"/>
      <c r="AT830" s="2"/>
      <c r="AU830" s="1"/>
      <c r="AV830" s="1"/>
      <c r="AW830" s="1"/>
      <c r="AX830" s="2"/>
      <c r="AY830" s="2"/>
      <c r="AZ830" s="1"/>
      <c r="BA830" s="1"/>
      <c r="BB830" s="1"/>
      <c r="BC830" s="2"/>
      <c r="BD830" s="2"/>
      <c r="BE830" s="1"/>
      <c r="BF830" s="1"/>
      <c r="BG830" s="1"/>
      <c r="BH830" s="2"/>
      <c r="BI830" s="2"/>
      <c r="BJ830" s="1"/>
      <c r="BK830" s="1"/>
      <c r="BL830" s="1"/>
      <c r="BM830" s="2"/>
      <c r="BN830" s="2"/>
      <c r="BO830" s="1"/>
      <c r="BP830" s="1"/>
      <c r="BQ830" s="1"/>
      <c r="BR830" s="2"/>
      <c r="BS830" s="2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1"/>
      <c r="M831" s="1"/>
      <c r="N831" s="1"/>
      <c r="O831" s="2"/>
      <c r="P831" s="2"/>
      <c r="Q831" s="1"/>
      <c r="R831" s="1"/>
      <c r="S831" s="1"/>
      <c r="T831" s="2"/>
      <c r="U831" s="2"/>
      <c r="V831" s="1"/>
      <c r="W831" s="1"/>
      <c r="X831" s="1"/>
      <c r="Y831" s="2"/>
      <c r="Z831" s="2"/>
      <c r="AA831" s="1"/>
      <c r="AB831" s="1"/>
      <c r="AC831" s="1"/>
      <c r="AD831" s="2"/>
      <c r="AE831" s="2"/>
      <c r="AF831" s="1"/>
      <c r="AG831" s="1"/>
      <c r="AH831" s="1"/>
      <c r="AI831" s="2"/>
      <c r="AJ831" s="2"/>
      <c r="AK831" s="1"/>
      <c r="AL831" s="1"/>
      <c r="AM831" s="1"/>
      <c r="AN831" s="2"/>
      <c r="AO831" s="2"/>
      <c r="AP831" s="1"/>
      <c r="AQ831" s="1"/>
      <c r="AR831" s="1"/>
      <c r="AS831" s="2"/>
      <c r="AT831" s="2"/>
      <c r="AU831" s="1"/>
      <c r="AV831" s="1"/>
      <c r="AW831" s="1"/>
      <c r="AX831" s="2"/>
      <c r="AY831" s="2"/>
      <c r="AZ831" s="1"/>
      <c r="BA831" s="1"/>
      <c r="BB831" s="1"/>
      <c r="BC831" s="2"/>
      <c r="BD831" s="2"/>
      <c r="BE831" s="1"/>
      <c r="BF831" s="1"/>
      <c r="BG831" s="1"/>
      <c r="BH831" s="2"/>
      <c r="BI831" s="2"/>
      <c r="BJ831" s="1"/>
      <c r="BK831" s="1"/>
      <c r="BL831" s="1"/>
      <c r="BM831" s="2"/>
      <c r="BN831" s="2"/>
      <c r="BO831" s="1"/>
      <c r="BP831" s="1"/>
      <c r="BQ831" s="1"/>
      <c r="BR831" s="2"/>
      <c r="BS831" s="2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1"/>
      <c r="M832" s="1"/>
      <c r="N832" s="1"/>
      <c r="O832" s="2"/>
      <c r="P832" s="2"/>
      <c r="Q832" s="1"/>
      <c r="R832" s="1"/>
      <c r="S832" s="1"/>
      <c r="T832" s="2"/>
      <c r="U832" s="2"/>
      <c r="V832" s="1"/>
      <c r="W832" s="1"/>
      <c r="X832" s="1"/>
      <c r="Y832" s="2"/>
      <c r="Z832" s="2"/>
      <c r="AA832" s="1"/>
      <c r="AB832" s="1"/>
      <c r="AC832" s="1"/>
      <c r="AD832" s="2"/>
      <c r="AE832" s="2"/>
      <c r="AF832" s="1"/>
      <c r="AG832" s="1"/>
      <c r="AH832" s="1"/>
      <c r="AI832" s="2"/>
      <c r="AJ832" s="2"/>
      <c r="AK832" s="1"/>
      <c r="AL832" s="1"/>
      <c r="AM832" s="1"/>
      <c r="AN832" s="2"/>
      <c r="AO832" s="2"/>
      <c r="AP832" s="1"/>
      <c r="AQ832" s="1"/>
      <c r="AR832" s="1"/>
      <c r="AS832" s="2"/>
      <c r="AT832" s="2"/>
      <c r="AU832" s="1"/>
      <c r="AV832" s="1"/>
      <c r="AW832" s="1"/>
      <c r="AX832" s="2"/>
      <c r="AY832" s="2"/>
      <c r="AZ832" s="1"/>
      <c r="BA832" s="1"/>
      <c r="BB832" s="1"/>
      <c r="BC832" s="2"/>
      <c r="BD832" s="2"/>
      <c r="BE832" s="1"/>
      <c r="BF832" s="1"/>
      <c r="BG832" s="1"/>
      <c r="BH832" s="2"/>
      <c r="BI832" s="2"/>
      <c r="BJ832" s="1"/>
      <c r="BK832" s="1"/>
      <c r="BL832" s="1"/>
      <c r="BM832" s="2"/>
      <c r="BN832" s="2"/>
      <c r="BO832" s="1"/>
      <c r="BP832" s="1"/>
      <c r="BQ832" s="1"/>
      <c r="BR832" s="2"/>
      <c r="BS832" s="2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1"/>
      <c r="M833" s="1"/>
      <c r="N833" s="1"/>
      <c r="O833" s="2"/>
      <c r="P833" s="2"/>
      <c r="Q833" s="1"/>
      <c r="R833" s="1"/>
      <c r="S833" s="1"/>
      <c r="T833" s="2"/>
      <c r="U833" s="2"/>
      <c r="V833" s="1"/>
      <c r="W833" s="1"/>
      <c r="X833" s="1"/>
      <c r="Y833" s="2"/>
      <c r="Z833" s="2"/>
      <c r="AA833" s="1"/>
      <c r="AB833" s="1"/>
      <c r="AC833" s="1"/>
      <c r="AD833" s="2"/>
      <c r="AE833" s="2"/>
      <c r="AF833" s="1"/>
      <c r="AG833" s="1"/>
      <c r="AH833" s="1"/>
      <c r="AI833" s="2"/>
      <c r="AJ833" s="2"/>
      <c r="AK833" s="1"/>
      <c r="AL833" s="1"/>
      <c r="AM833" s="1"/>
      <c r="AN833" s="2"/>
      <c r="AO833" s="2"/>
      <c r="AP833" s="1"/>
      <c r="AQ833" s="1"/>
      <c r="AR833" s="1"/>
      <c r="AS833" s="2"/>
      <c r="AT833" s="2"/>
      <c r="AU833" s="1"/>
      <c r="AV833" s="1"/>
      <c r="AW833" s="1"/>
      <c r="AX833" s="2"/>
      <c r="AY833" s="2"/>
      <c r="AZ833" s="1"/>
      <c r="BA833" s="1"/>
      <c r="BB833" s="1"/>
      <c r="BC833" s="2"/>
      <c r="BD833" s="2"/>
      <c r="BE833" s="1"/>
      <c r="BF833" s="1"/>
      <c r="BG833" s="1"/>
      <c r="BH833" s="2"/>
      <c r="BI833" s="2"/>
      <c r="BJ833" s="1"/>
      <c r="BK833" s="1"/>
      <c r="BL833" s="1"/>
      <c r="BM833" s="2"/>
      <c r="BN833" s="2"/>
      <c r="BO833" s="1"/>
      <c r="BP833" s="1"/>
      <c r="BQ833" s="1"/>
      <c r="BR833" s="2"/>
      <c r="BS833" s="2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1"/>
      <c r="M834" s="1"/>
      <c r="N834" s="1"/>
      <c r="O834" s="2"/>
      <c r="P834" s="2"/>
      <c r="Q834" s="1"/>
      <c r="R834" s="1"/>
      <c r="S834" s="1"/>
      <c r="T834" s="2"/>
      <c r="U834" s="2"/>
      <c r="V834" s="1"/>
      <c r="W834" s="1"/>
      <c r="X834" s="1"/>
      <c r="Y834" s="2"/>
      <c r="Z834" s="2"/>
      <c r="AA834" s="1"/>
      <c r="AB834" s="1"/>
      <c r="AC834" s="1"/>
      <c r="AD834" s="2"/>
      <c r="AE834" s="2"/>
      <c r="AF834" s="1"/>
      <c r="AG834" s="1"/>
      <c r="AH834" s="1"/>
      <c r="AI834" s="2"/>
      <c r="AJ834" s="2"/>
      <c r="AK834" s="1"/>
      <c r="AL834" s="1"/>
      <c r="AM834" s="1"/>
      <c r="AN834" s="2"/>
      <c r="AO834" s="2"/>
      <c r="AP834" s="1"/>
      <c r="AQ834" s="1"/>
      <c r="AR834" s="1"/>
      <c r="AS834" s="2"/>
      <c r="AT834" s="2"/>
      <c r="AU834" s="1"/>
      <c r="AV834" s="1"/>
      <c r="AW834" s="1"/>
      <c r="AX834" s="2"/>
      <c r="AY834" s="2"/>
      <c r="AZ834" s="1"/>
      <c r="BA834" s="1"/>
      <c r="BB834" s="1"/>
      <c r="BC834" s="2"/>
      <c r="BD834" s="2"/>
      <c r="BE834" s="1"/>
      <c r="BF834" s="1"/>
      <c r="BG834" s="1"/>
      <c r="BH834" s="2"/>
      <c r="BI834" s="2"/>
      <c r="BJ834" s="1"/>
      <c r="BK834" s="1"/>
      <c r="BL834" s="1"/>
      <c r="BM834" s="2"/>
      <c r="BN834" s="2"/>
      <c r="BO834" s="1"/>
      <c r="BP834" s="1"/>
      <c r="BQ834" s="1"/>
      <c r="BR834" s="2"/>
      <c r="BS834" s="2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1"/>
      <c r="M835" s="1"/>
      <c r="N835" s="1"/>
      <c r="O835" s="2"/>
      <c r="P835" s="2"/>
      <c r="Q835" s="1"/>
      <c r="R835" s="1"/>
      <c r="S835" s="1"/>
      <c r="T835" s="2"/>
      <c r="U835" s="2"/>
      <c r="V835" s="1"/>
      <c r="W835" s="1"/>
      <c r="X835" s="1"/>
      <c r="Y835" s="2"/>
      <c r="Z835" s="2"/>
      <c r="AA835" s="1"/>
      <c r="AB835" s="1"/>
      <c r="AC835" s="1"/>
      <c r="AD835" s="2"/>
      <c r="AE835" s="2"/>
      <c r="AF835" s="1"/>
      <c r="AG835" s="1"/>
      <c r="AH835" s="1"/>
      <c r="AI835" s="2"/>
      <c r="AJ835" s="2"/>
      <c r="AK835" s="1"/>
      <c r="AL835" s="1"/>
      <c r="AM835" s="1"/>
      <c r="AN835" s="2"/>
      <c r="AO835" s="2"/>
      <c r="AP835" s="1"/>
      <c r="AQ835" s="1"/>
      <c r="AR835" s="1"/>
      <c r="AS835" s="2"/>
      <c r="AT835" s="2"/>
      <c r="AU835" s="1"/>
      <c r="AV835" s="1"/>
      <c r="AW835" s="1"/>
      <c r="AX835" s="2"/>
      <c r="AY835" s="2"/>
      <c r="AZ835" s="1"/>
      <c r="BA835" s="1"/>
      <c r="BB835" s="1"/>
      <c r="BC835" s="2"/>
      <c r="BD835" s="2"/>
      <c r="BE835" s="1"/>
      <c r="BF835" s="1"/>
      <c r="BG835" s="1"/>
      <c r="BH835" s="2"/>
      <c r="BI835" s="2"/>
      <c r="BJ835" s="1"/>
      <c r="BK835" s="1"/>
      <c r="BL835" s="1"/>
      <c r="BM835" s="2"/>
      <c r="BN835" s="2"/>
      <c r="BO835" s="1"/>
      <c r="BP835" s="1"/>
      <c r="BQ835" s="1"/>
      <c r="BR835" s="2"/>
      <c r="BS835" s="2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1"/>
      <c r="M836" s="1"/>
      <c r="N836" s="1"/>
      <c r="O836" s="2"/>
      <c r="P836" s="2"/>
      <c r="Q836" s="1"/>
      <c r="R836" s="1"/>
      <c r="S836" s="1"/>
      <c r="T836" s="2"/>
      <c r="U836" s="2"/>
      <c r="V836" s="1"/>
      <c r="W836" s="1"/>
      <c r="X836" s="1"/>
      <c r="Y836" s="2"/>
      <c r="Z836" s="2"/>
      <c r="AA836" s="1"/>
      <c r="AB836" s="1"/>
      <c r="AC836" s="1"/>
      <c r="AD836" s="2"/>
      <c r="AE836" s="2"/>
      <c r="AF836" s="1"/>
      <c r="AG836" s="1"/>
      <c r="AH836" s="1"/>
      <c r="AI836" s="2"/>
      <c r="AJ836" s="2"/>
      <c r="AK836" s="1"/>
      <c r="AL836" s="1"/>
      <c r="AM836" s="1"/>
      <c r="AN836" s="2"/>
      <c r="AO836" s="2"/>
      <c r="AP836" s="1"/>
      <c r="AQ836" s="1"/>
      <c r="AR836" s="1"/>
      <c r="AS836" s="2"/>
      <c r="AT836" s="2"/>
      <c r="AU836" s="1"/>
      <c r="AV836" s="1"/>
      <c r="AW836" s="1"/>
      <c r="AX836" s="2"/>
      <c r="AY836" s="2"/>
      <c r="AZ836" s="1"/>
      <c r="BA836" s="1"/>
      <c r="BB836" s="1"/>
      <c r="BC836" s="2"/>
      <c r="BD836" s="2"/>
      <c r="BE836" s="1"/>
      <c r="BF836" s="1"/>
      <c r="BG836" s="1"/>
      <c r="BH836" s="2"/>
      <c r="BI836" s="2"/>
      <c r="BJ836" s="1"/>
      <c r="BK836" s="1"/>
      <c r="BL836" s="1"/>
      <c r="BM836" s="2"/>
      <c r="BN836" s="2"/>
      <c r="BO836" s="1"/>
      <c r="BP836" s="1"/>
      <c r="BQ836" s="1"/>
      <c r="BR836" s="2"/>
      <c r="BS836" s="2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1"/>
      <c r="M837" s="1"/>
      <c r="N837" s="1"/>
      <c r="O837" s="2"/>
      <c r="P837" s="2"/>
      <c r="Q837" s="1"/>
      <c r="R837" s="1"/>
      <c r="S837" s="1"/>
      <c r="T837" s="2"/>
      <c r="U837" s="2"/>
      <c r="V837" s="1"/>
      <c r="W837" s="1"/>
      <c r="X837" s="1"/>
      <c r="Y837" s="2"/>
      <c r="Z837" s="2"/>
      <c r="AA837" s="1"/>
      <c r="AB837" s="1"/>
      <c r="AC837" s="1"/>
      <c r="AD837" s="2"/>
      <c r="AE837" s="2"/>
      <c r="AF837" s="1"/>
      <c r="AG837" s="1"/>
      <c r="AH837" s="1"/>
      <c r="AI837" s="2"/>
      <c r="AJ837" s="2"/>
      <c r="AK837" s="1"/>
      <c r="AL837" s="1"/>
      <c r="AM837" s="1"/>
      <c r="AN837" s="2"/>
      <c r="AO837" s="2"/>
      <c r="AP837" s="1"/>
      <c r="AQ837" s="1"/>
      <c r="AR837" s="1"/>
      <c r="AS837" s="2"/>
      <c r="AT837" s="2"/>
      <c r="AU837" s="1"/>
      <c r="AV837" s="1"/>
      <c r="AW837" s="1"/>
      <c r="AX837" s="2"/>
      <c r="AY837" s="2"/>
      <c r="AZ837" s="1"/>
      <c r="BA837" s="1"/>
      <c r="BB837" s="1"/>
      <c r="BC837" s="2"/>
      <c r="BD837" s="2"/>
      <c r="BE837" s="1"/>
      <c r="BF837" s="1"/>
      <c r="BG837" s="1"/>
      <c r="BH837" s="2"/>
      <c r="BI837" s="2"/>
      <c r="BJ837" s="1"/>
      <c r="BK837" s="1"/>
      <c r="BL837" s="1"/>
      <c r="BM837" s="2"/>
      <c r="BN837" s="2"/>
      <c r="BO837" s="1"/>
      <c r="BP837" s="1"/>
      <c r="BQ837" s="1"/>
      <c r="BR837" s="2"/>
      <c r="BS837" s="2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1"/>
      <c r="M838" s="1"/>
      <c r="N838" s="1"/>
      <c r="O838" s="2"/>
      <c r="P838" s="2"/>
      <c r="Q838" s="1"/>
      <c r="R838" s="1"/>
      <c r="S838" s="1"/>
      <c r="T838" s="2"/>
      <c r="U838" s="2"/>
      <c r="V838" s="1"/>
      <c r="W838" s="1"/>
      <c r="X838" s="1"/>
      <c r="Y838" s="2"/>
      <c r="Z838" s="2"/>
      <c r="AA838" s="1"/>
      <c r="AB838" s="1"/>
      <c r="AC838" s="1"/>
      <c r="AD838" s="2"/>
      <c r="AE838" s="2"/>
      <c r="AF838" s="1"/>
      <c r="AG838" s="1"/>
      <c r="AH838" s="1"/>
      <c r="AI838" s="2"/>
      <c r="AJ838" s="2"/>
      <c r="AK838" s="1"/>
      <c r="AL838" s="1"/>
      <c r="AM838" s="1"/>
      <c r="AN838" s="2"/>
      <c r="AO838" s="2"/>
      <c r="AP838" s="1"/>
      <c r="AQ838" s="1"/>
      <c r="AR838" s="1"/>
      <c r="AS838" s="2"/>
      <c r="AT838" s="2"/>
      <c r="AU838" s="1"/>
      <c r="AV838" s="1"/>
      <c r="AW838" s="1"/>
      <c r="AX838" s="2"/>
      <c r="AY838" s="2"/>
      <c r="AZ838" s="1"/>
      <c r="BA838" s="1"/>
      <c r="BB838" s="1"/>
      <c r="BC838" s="2"/>
      <c r="BD838" s="2"/>
      <c r="BE838" s="1"/>
      <c r="BF838" s="1"/>
      <c r="BG838" s="1"/>
      <c r="BH838" s="2"/>
      <c r="BI838" s="2"/>
      <c r="BJ838" s="1"/>
      <c r="BK838" s="1"/>
      <c r="BL838" s="1"/>
      <c r="BM838" s="2"/>
      <c r="BN838" s="2"/>
      <c r="BO838" s="1"/>
      <c r="BP838" s="1"/>
      <c r="BQ838" s="1"/>
      <c r="BR838" s="2"/>
      <c r="BS838" s="2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1"/>
      <c r="M839" s="1"/>
      <c r="N839" s="1"/>
      <c r="O839" s="2"/>
      <c r="P839" s="2"/>
      <c r="Q839" s="1"/>
      <c r="R839" s="1"/>
      <c r="S839" s="1"/>
      <c r="T839" s="2"/>
      <c r="U839" s="2"/>
      <c r="V839" s="1"/>
      <c r="W839" s="1"/>
      <c r="X839" s="1"/>
      <c r="Y839" s="2"/>
      <c r="Z839" s="2"/>
      <c r="AA839" s="1"/>
      <c r="AB839" s="1"/>
      <c r="AC839" s="1"/>
      <c r="AD839" s="2"/>
      <c r="AE839" s="2"/>
      <c r="AF839" s="1"/>
      <c r="AG839" s="1"/>
      <c r="AH839" s="1"/>
      <c r="AI839" s="2"/>
      <c r="AJ839" s="2"/>
      <c r="AK839" s="1"/>
      <c r="AL839" s="1"/>
      <c r="AM839" s="1"/>
      <c r="AN839" s="2"/>
      <c r="AO839" s="2"/>
      <c r="AP839" s="1"/>
      <c r="AQ839" s="1"/>
      <c r="AR839" s="1"/>
      <c r="AS839" s="2"/>
      <c r="AT839" s="2"/>
      <c r="AU839" s="1"/>
      <c r="AV839" s="1"/>
      <c r="AW839" s="1"/>
      <c r="AX839" s="2"/>
      <c r="AY839" s="2"/>
      <c r="AZ839" s="1"/>
      <c r="BA839" s="1"/>
      <c r="BB839" s="1"/>
      <c r="BC839" s="2"/>
      <c r="BD839" s="2"/>
      <c r="BE839" s="1"/>
      <c r="BF839" s="1"/>
      <c r="BG839" s="1"/>
      <c r="BH839" s="2"/>
      <c r="BI839" s="2"/>
      <c r="BJ839" s="1"/>
      <c r="BK839" s="1"/>
      <c r="BL839" s="1"/>
      <c r="BM839" s="2"/>
      <c r="BN839" s="2"/>
      <c r="BO839" s="1"/>
      <c r="BP839" s="1"/>
      <c r="BQ839" s="1"/>
      <c r="BR839" s="2"/>
      <c r="BS839" s="2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1"/>
      <c r="M840" s="1"/>
      <c r="N840" s="1"/>
      <c r="O840" s="2"/>
      <c r="P840" s="2"/>
      <c r="Q840" s="1"/>
      <c r="R840" s="1"/>
      <c r="S840" s="1"/>
      <c r="T840" s="2"/>
      <c r="U840" s="2"/>
      <c r="V840" s="1"/>
      <c r="W840" s="1"/>
      <c r="X840" s="1"/>
      <c r="Y840" s="2"/>
      <c r="Z840" s="2"/>
      <c r="AA840" s="1"/>
      <c r="AB840" s="1"/>
      <c r="AC840" s="1"/>
      <c r="AD840" s="2"/>
      <c r="AE840" s="2"/>
      <c r="AF840" s="1"/>
      <c r="AG840" s="1"/>
      <c r="AH840" s="1"/>
      <c r="AI840" s="2"/>
      <c r="AJ840" s="2"/>
      <c r="AK840" s="1"/>
      <c r="AL840" s="1"/>
      <c r="AM840" s="1"/>
      <c r="AN840" s="2"/>
      <c r="AO840" s="2"/>
      <c r="AP840" s="1"/>
      <c r="AQ840" s="1"/>
      <c r="AR840" s="1"/>
      <c r="AS840" s="2"/>
      <c r="AT840" s="2"/>
      <c r="AU840" s="1"/>
      <c r="AV840" s="1"/>
      <c r="AW840" s="1"/>
      <c r="AX840" s="2"/>
      <c r="AY840" s="2"/>
      <c r="AZ840" s="1"/>
      <c r="BA840" s="1"/>
      <c r="BB840" s="1"/>
      <c r="BC840" s="2"/>
      <c r="BD840" s="2"/>
      <c r="BE840" s="1"/>
      <c r="BF840" s="1"/>
      <c r="BG840" s="1"/>
      <c r="BH840" s="2"/>
      <c r="BI840" s="2"/>
      <c r="BJ840" s="1"/>
      <c r="BK840" s="1"/>
      <c r="BL840" s="1"/>
      <c r="BM840" s="2"/>
      <c r="BN840" s="2"/>
      <c r="BO840" s="1"/>
      <c r="BP840" s="1"/>
      <c r="BQ840" s="1"/>
      <c r="BR840" s="2"/>
      <c r="BS840" s="2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1"/>
      <c r="M841" s="1"/>
      <c r="N841" s="1"/>
      <c r="O841" s="2"/>
      <c r="P841" s="2"/>
      <c r="Q841" s="1"/>
      <c r="R841" s="1"/>
      <c r="S841" s="1"/>
      <c r="T841" s="2"/>
      <c r="U841" s="2"/>
      <c r="V841" s="1"/>
      <c r="W841" s="1"/>
      <c r="X841" s="1"/>
      <c r="Y841" s="2"/>
      <c r="Z841" s="2"/>
      <c r="AA841" s="1"/>
      <c r="AB841" s="1"/>
      <c r="AC841" s="1"/>
      <c r="AD841" s="2"/>
      <c r="AE841" s="2"/>
      <c r="AF841" s="1"/>
      <c r="AG841" s="1"/>
      <c r="AH841" s="1"/>
      <c r="AI841" s="2"/>
      <c r="AJ841" s="2"/>
      <c r="AK841" s="1"/>
      <c r="AL841" s="1"/>
      <c r="AM841" s="1"/>
      <c r="AN841" s="2"/>
      <c r="AO841" s="2"/>
      <c r="AP841" s="1"/>
      <c r="AQ841" s="1"/>
      <c r="AR841" s="1"/>
      <c r="AS841" s="2"/>
      <c r="AT841" s="2"/>
      <c r="AU841" s="1"/>
      <c r="AV841" s="1"/>
      <c r="AW841" s="1"/>
      <c r="AX841" s="2"/>
      <c r="AY841" s="2"/>
      <c r="AZ841" s="1"/>
      <c r="BA841" s="1"/>
      <c r="BB841" s="1"/>
      <c r="BC841" s="2"/>
      <c r="BD841" s="2"/>
      <c r="BE841" s="1"/>
      <c r="BF841" s="1"/>
      <c r="BG841" s="1"/>
      <c r="BH841" s="2"/>
      <c r="BI841" s="2"/>
      <c r="BJ841" s="1"/>
      <c r="BK841" s="1"/>
      <c r="BL841" s="1"/>
      <c r="BM841" s="2"/>
      <c r="BN841" s="2"/>
      <c r="BO841" s="1"/>
      <c r="BP841" s="1"/>
      <c r="BQ841" s="1"/>
      <c r="BR841" s="2"/>
      <c r="BS841" s="2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1"/>
      <c r="M842" s="1"/>
      <c r="N842" s="1"/>
      <c r="O842" s="2"/>
      <c r="P842" s="2"/>
      <c r="Q842" s="1"/>
      <c r="R842" s="1"/>
      <c r="S842" s="1"/>
      <c r="T842" s="2"/>
      <c r="U842" s="2"/>
      <c r="V842" s="1"/>
      <c r="W842" s="1"/>
      <c r="X842" s="1"/>
      <c r="Y842" s="2"/>
      <c r="Z842" s="2"/>
      <c r="AA842" s="1"/>
      <c r="AB842" s="1"/>
      <c r="AC842" s="1"/>
      <c r="AD842" s="2"/>
      <c r="AE842" s="2"/>
      <c r="AF842" s="1"/>
      <c r="AG842" s="1"/>
      <c r="AH842" s="1"/>
      <c r="AI842" s="2"/>
      <c r="AJ842" s="2"/>
      <c r="AK842" s="1"/>
      <c r="AL842" s="1"/>
      <c r="AM842" s="1"/>
      <c r="AN842" s="2"/>
      <c r="AO842" s="2"/>
      <c r="AP842" s="1"/>
      <c r="AQ842" s="1"/>
      <c r="AR842" s="1"/>
      <c r="AS842" s="2"/>
      <c r="AT842" s="2"/>
      <c r="AU842" s="1"/>
      <c r="AV842" s="1"/>
      <c r="AW842" s="1"/>
      <c r="AX842" s="2"/>
      <c r="AY842" s="2"/>
      <c r="AZ842" s="1"/>
      <c r="BA842" s="1"/>
      <c r="BB842" s="1"/>
      <c r="BC842" s="2"/>
      <c r="BD842" s="2"/>
      <c r="BE842" s="1"/>
      <c r="BF842" s="1"/>
      <c r="BG842" s="1"/>
      <c r="BH842" s="2"/>
      <c r="BI842" s="2"/>
      <c r="BJ842" s="1"/>
      <c r="BK842" s="1"/>
      <c r="BL842" s="1"/>
      <c r="BM842" s="2"/>
      <c r="BN842" s="2"/>
      <c r="BO842" s="1"/>
      <c r="BP842" s="1"/>
      <c r="BQ842" s="1"/>
      <c r="BR842" s="2"/>
      <c r="BS842" s="2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1"/>
      <c r="M843" s="1"/>
      <c r="N843" s="1"/>
      <c r="O843" s="2"/>
      <c r="P843" s="2"/>
      <c r="Q843" s="1"/>
      <c r="R843" s="1"/>
      <c r="S843" s="1"/>
      <c r="T843" s="2"/>
      <c r="U843" s="2"/>
      <c r="V843" s="1"/>
      <c r="W843" s="1"/>
      <c r="X843" s="1"/>
      <c r="Y843" s="2"/>
      <c r="Z843" s="2"/>
      <c r="AA843" s="1"/>
      <c r="AB843" s="1"/>
      <c r="AC843" s="1"/>
      <c r="AD843" s="2"/>
      <c r="AE843" s="2"/>
      <c r="AF843" s="1"/>
      <c r="AG843" s="1"/>
      <c r="AH843" s="1"/>
      <c r="AI843" s="2"/>
      <c r="AJ843" s="2"/>
      <c r="AK843" s="1"/>
      <c r="AL843" s="1"/>
      <c r="AM843" s="1"/>
      <c r="AN843" s="2"/>
      <c r="AO843" s="2"/>
      <c r="AP843" s="1"/>
      <c r="AQ843" s="1"/>
      <c r="AR843" s="1"/>
      <c r="AS843" s="2"/>
      <c r="AT843" s="2"/>
      <c r="AU843" s="1"/>
      <c r="AV843" s="1"/>
      <c r="AW843" s="1"/>
      <c r="AX843" s="2"/>
      <c r="AY843" s="2"/>
      <c r="AZ843" s="1"/>
      <c r="BA843" s="1"/>
      <c r="BB843" s="1"/>
      <c r="BC843" s="2"/>
      <c r="BD843" s="2"/>
      <c r="BE843" s="1"/>
      <c r="BF843" s="1"/>
      <c r="BG843" s="1"/>
      <c r="BH843" s="2"/>
      <c r="BI843" s="2"/>
      <c r="BJ843" s="1"/>
      <c r="BK843" s="1"/>
      <c r="BL843" s="1"/>
      <c r="BM843" s="2"/>
      <c r="BN843" s="2"/>
      <c r="BO843" s="1"/>
      <c r="BP843" s="1"/>
      <c r="BQ843" s="1"/>
      <c r="BR843" s="2"/>
      <c r="BS843" s="2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1"/>
      <c r="M844" s="1"/>
      <c r="N844" s="1"/>
      <c r="O844" s="2"/>
      <c r="P844" s="2"/>
      <c r="Q844" s="1"/>
      <c r="R844" s="1"/>
      <c r="S844" s="1"/>
      <c r="T844" s="2"/>
      <c r="U844" s="2"/>
      <c r="V844" s="1"/>
      <c r="W844" s="1"/>
      <c r="X844" s="1"/>
      <c r="Y844" s="2"/>
      <c r="Z844" s="2"/>
      <c r="AA844" s="1"/>
      <c r="AB844" s="1"/>
      <c r="AC844" s="1"/>
      <c r="AD844" s="2"/>
      <c r="AE844" s="2"/>
      <c r="AF844" s="1"/>
      <c r="AG844" s="1"/>
      <c r="AH844" s="1"/>
      <c r="AI844" s="2"/>
      <c r="AJ844" s="2"/>
      <c r="AK844" s="1"/>
      <c r="AL844" s="1"/>
      <c r="AM844" s="1"/>
      <c r="AN844" s="2"/>
      <c r="AO844" s="2"/>
      <c r="AP844" s="1"/>
      <c r="AQ844" s="1"/>
      <c r="AR844" s="1"/>
      <c r="AS844" s="2"/>
      <c r="AT844" s="2"/>
      <c r="AU844" s="1"/>
      <c r="AV844" s="1"/>
      <c r="AW844" s="1"/>
      <c r="AX844" s="2"/>
      <c r="AY844" s="2"/>
      <c r="AZ844" s="1"/>
      <c r="BA844" s="1"/>
      <c r="BB844" s="1"/>
      <c r="BC844" s="2"/>
      <c r="BD844" s="2"/>
      <c r="BE844" s="1"/>
      <c r="BF844" s="1"/>
      <c r="BG844" s="1"/>
      <c r="BH844" s="2"/>
      <c r="BI844" s="2"/>
      <c r="BJ844" s="1"/>
      <c r="BK844" s="1"/>
      <c r="BL844" s="1"/>
      <c r="BM844" s="2"/>
      <c r="BN844" s="2"/>
      <c r="BO844" s="1"/>
      <c r="BP844" s="1"/>
      <c r="BQ844" s="1"/>
      <c r="BR844" s="2"/>
      <c r="BS844" s="2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1"/>
      <c r="M845" s="1"/>
      <c r="N845" s="1"/>
      <c r="O845" s="2"/>
      <c r="P845" s="2"/>
      <c r="Q845" s="1"/>
      <c r="R845" s="1"/>
      <c r="S845" s="1"/>
      <c r="T845" s="2"/>
      <c r="U845" s="2"/>
      <c r="V845" s="1"/>
      <c r="W845" s="1"/>
      <c r="X845" s="1"/>
      <c r="Y845" s="2"/>
      <c r="Z845" s="2"/>
      <c r="AA845" s="1"/>
      <c r="AB845" s="1"/>
      <c r="AC845" s="1"/>
      <c r="AD845" s="2"/>
      <c r="AE845" s="2"/>
      <c r="AF845" s="1"/>
      <c r="AG845" s="1"/>
      <c r="AH845" s="1"/>
      <c r="AI845" s="2"/>
      <c r="AJ845" s="2"/>
      <c r="AK845" s="1"/>
      <c r="AL845" s="1"/>
      <c r="AM845" s="1"/>
      <c r="AN845" s="2"/>
      <c r="AO845" s="2"/>
      <c r="AP845" s="1"/>
      <c r="AQ845" s="1"/>
      <c r="AR845" s="1"/>
      <c r="AS845" s="2"/>
      <c r="AT845" s="2"/>
      <c r="AU845" s="1"/>
      <c r="AV845" s="1"/>
      <c r="AW845" s="1"/>
      <c r="AX845" s="2"/>
      <c r="AY845" s="2"/>
      <c r="AZ845" s="1"/>
      <c r="BA845" s="1"/>
      <c r="BB845" s="1"/>
      <c r="BC845" s="2"/>
      <c r="BD845" s="2"/>
      <c r="BE845" s="1"/>
      <c r="BF845" s="1"/>
      <c r="BG845" s="1"/>
      <c r="BH845" s="2"/>
      <c r="BI845" s="2"/>
      <c r="BJ845" s="1"/>
      <c r="BK845" s="1"/>
      <c r="BL845" s="1"/>
      <c r="BM845" s="2"/>
      <c r="BN845" s="2"/>
      <c r="BO845" s="1"/>
      <c r="BP845" s="1"/>
      <c r="BQ845" s="1"/>
      <c r="BR845" s="2"/>
      <c r="BS845" s="2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1"/>
      <c r="M846" s="1"/>
      <c r="N846" s="1"/>
      <c r="O846" s="2"/>
      <c r="P846" s="2"/>
      <c r="Q846" s="1"/>
      <c r="R846" s="1"/>
      <c r="S846" s="1"/>
      <c r="T846" s="2"/>
      <c r="U846" s="2"/>
      <c r="V846" s="1"/>
      <c r="W846" s="1"/>
      <c r="X846" s="1"/>
      <c r="Y846" s="2"/>
      <c r="Z846" s="2"/>
      <c r="AA846" s="1"/>
      <c r="AB846" s="1"/>
      <c r="AC846" s="1"/>
      <c r="AD846" s="2"/>
      <c r="AE846" s="2"/>
      <c r="AF846" s="1"/>
      <c r="AG846" s="1"/>
      <c r="AH846" s="1"/>
      <c r="AI846" s="2"/>
      <c r="AJ846" s="2"/>
      <c r="AK846" s="1"/>
      <c r="AL846" s="1"/>
      <c r="AM846" s="1"/>
      <c r="AN846" s="2"/>
      <c r="AO846" s="2"/>
      <c r="AP846" s="1"/>
      <c r="AQ846" s="1"/>
      <c r="AR846" s="1"/>
      <c r="AS846" s="2"/>
      <c r="AT846" s="2"/>
      <c r="AU846" s="1"/>
      <c r="AV846" s="1"/>
      <c r="AW846" s="1"/>
      <c r="AX846" s="2"/>
      <c r="AY846" s="2"/>
      <c r="AZ846" s="1"/>
      <c r="BA846" s="1"/>
      <c r="BB846" s="1"/>
      <c r="BC846" s="2"/>
      <c r="BD846" s="2"/>
      <c r="BE846" s="1"/>
      <c r="BF846" s="1"/>
      <c r="BG846" s="1"/>
      <c r="BH846" s="2"/>
      <c r="BI846" s="2"/>
      <c r="BJ846" s="1"/>
      <c r="BK846" s="1"/>
      <c r="BL846" s="1"/>
      <c r="BM846" s="2"/>
      <c r="BN846" s="2"/>
      <c r="BO846" s="1"/>
      <c r="BP846" s="1"/>
      <c r="BQ846" s="1"/>
      <c r="BR846" s="2"/>
      <c r="BS846" s="2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1"/>
      <c r="M847" s="1"/>
      <c r="N847" s="1"/>
      <c r="O847" s="2"/>
      <c r="P847" s="2"/>
      <c r="Q847" s="1"/>
      <c r="R847" s="1"/>
      <c r="S847" s="1"/>
      <c r="T847" s="2"/>
      <c r="U847" s="2"/>
      <c r="V847" s="1"/>
      <c r="W847" s="1"/>
      <c r="X847" s="1"/>
      <c r="Y847" s="2"/>
      <c r="Z847" s="2"/>
      <c r="AA847" s="1"/>
      <c r="AB847" s="1"/>
      <c r="AC847" s="1"/>
      <c r="AD847" s="2"/>
      <c r="AE847" s="2"/>
      <c r="AF847" s="1"/>
      <c r="AG847" s="1"/>
      <c r="AH847" s="1"/>
      <c r="AI847" s="2"/>
      <c r="AJ847" s="2"/>
      <c r="AK847" s="1"/>
      <c r="AL847" s="1"/>
      <c r="AM847" s="1"/>
      <c r="AN847" s="2"/>
      <c r="AO847" s="2"/>
      <c r="AP847" s="1"/>
      <c r="AQ847" s="1"/>
      <c r="AR847" s="1"/>
      <c r="AS847" s="2"/>
      <c r="AT847" s="2"/>
      <c r="AU847" s="1"/>
      <c r="AV847" s="1"/>
      <c r="AW847" s="1"/>
      <c r="AX847" s="2"/>
      <c r="AY847" s="2"/>
      <c r="AZ847" s="1"/>
      <c r="BA847" s="1"/>
      <c r="BB847" s="1"/>
      <c r="BC847" s="2"/>
      <c r="BD847" s="2"/>
      <c r="BE847" s="1"/>
      <c r="BF847" s="1"/>
      <c r="BG847" s="1"/>
      <c r="BH847" s="2"/>
      <c r="BI847" s="2"/>
      <c r="BJ847" s="1"/>
      <c r="BK847" s="1"/>
      <c r="BL847" s="1"/>
      <c r="BM847" s="2"/>
      <c r="BN847" s="2"/>
      <c r="BO847" s="1"/>
      <c r="BP847" s="1"/>
      <c r="BQ847" s="1"/>
      <c r="BR847" s="2"/>
      <c r="BS847" s="2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1"/>
      <c r="M848" s="1"/>
      <c r="N848" s="1"/>
      <c r="O848" s="2"/>
      <c r="P848" s="2"/>
      <c r="Q848" s="1"/>
      <c r="R848" s="1"/>
      <c r="S848" s="1"/>
      <c r="T848" s="2"/>
      <c r="U848" s="2"/>
      <c r="V848" s="1"/>
      <c r="W848" s="1"/>
      <c r="X848" s="1"/>
      <c r="Y848" s="2"/>
      <c r="Z848" s="2"/>
      <c r="AA848" s="1"/>
      <c r="AB848" s="1"/>
      <c r="AC848" s="1"/>
      <c r="AD848" s="2"/>
      <c r="AE848" s="2"/>
      <c r="AF848" s="1"/>
      <c r="AG848" s="1"/>
      <c r="AH848" s="1"/>
      <c r="AI848" s="2"/>
      <c r="AJ848" s="2"/>
      <c r="AK848" s="1"/>
      <c r="AL848" s="1"/>
      <c r="AM848" s="1"/>
      <c r="AN848" s="2"/>
      <c r="AO848" s="2"/>
      <c r="AP848" s="1"/>
      <c r="AQ848" s="1"/>
      <c r="AR848" s="1"/>
      <c r="AS848" s="2"/>
      <c r="AT848" s="2"/>
      <c r="AU848" s="1"/>
      <c r="AV848" s="1"/>
      <c r="AW848" s="1"/>
      <c r="AX848" s="2"/>
      <c r="AY848" s="2"/>
      <c r="AZ848" s="1"/>
      <c r="BA848" s="1"/>
      <c r="BB848" s="1"/>
      <c r="BC848" s="2"/>
      <c r="BD848" s="2"/>
      <c r="BE848" s="1"/>
      <c r="BF848" s="1"/>
      <c r="BG848" s="1"/>
      <c r="BH848" s="2"/>
      <c r="BI848" s="2"/>
      <c r="BJ848" s="1"/>
      <c r="BK848" s="1"/>
      <c r="BL848" s="1"/>
      <c r="BM848" s="2"/>
      <c r="BN848" s="2"/>
      <c r="BO848" s="1"/>
      <c r="BP848" s="1"/>
      <c r="BQ848" s="1"/>
      <c r="BR848" s="2"/>
      <c r="BS848" s="2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1"/>
      <c r="M849" s="1"/>
      <c r="N849" s="1"/>
      <c r="O849" s="2"/>
      <c r="P849" s="2"/>
      <c r="Q849" s="1"/>
      <c r="R849" s="1"/>
      <c r="S849" s="1"/>
      <c r="T849" s="2"/>
      <c r="U849" s="2"/>
      <c r="V849" s="1"/>
      <c r="W849" s="1"/>
      <c r="X849" s="1"/>
      <c r="Y849" s="2"/>
      <c r="Z849" s="2"/>
      <c r="AA849" s="1"/>
      <c r="AB849" s="1"/>
      <c r="AC849" s="1"/>
      <c r="AD849" s="2"/>
      <c r="AE849" s="2"/>
      <c r="AF849" s="1"/>
      <c r="AG849" s="1"/>
      <c r="AH849" s="1"/>
      <c r="AI849" s="2"/>
      <c r="AJ849" s="2"/>
      <c r="AK849" s="1"/>
      <c r="AL849" s="1"/>
      <c r="AM849" s="1"/>
      <c r="AN849" s="2"/>
      <c r="AO849" s="2"/>
      <c r="AP849" s="1"/>
      <c r="AQ849" s="1"/>
      <c r="AR849" s="1"/>
      <c r="AS849" s="2"/>
      <c r="AT849" s="2"/>
      <c r="AU849" s="1"/>
      <c r="AV849" s="1"/>
      <c r="AW849" s="1"/>
      <c r="AX849" s="2"/>
      <c r="AY849" s="2"/>
      <c r="AZ849" s="1"/>
      <c r="BA849" s="1"/>
      <c r="BB849" s="1"/>
      <c r="BC849" s="2"/>
      <c r="BD849" s="2"/>
      <c r="BE849" s="1"/>
      <c r="BF849" s="1"/>
      <c r="BG849" s="1"/>
      <c r="BH849" s="2"/>
      <c r="BI849" s="2"/>
      <c r="BJ849" s="1"/>
      <c r="BK849" s="1"/>
      <c r="BL849" s="1"/>
      <c r="BM849" s="2"/>
      <c r="BN849" s="2"/>
      <c r="BO849" s="1"/>
      <c r="BP849" s="1"/>
      <c r="BQ849" s="1"/>
      <c r="BR849" s="2"/>
      <c r="BS849" s="2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1"/>
      <c r="M850" s="1"/>
      <c r="N850" s="1"/>
      <c r="O850" s="2"/>
      <c r="P850" s="2"/>
      <c r="Q850" s="1"/>
      <c r="R850" s="1"/>
      <c r="S850" s="1"/>
      <c r="T850" s="2"/>
      <c r="U850" s="2"/>
      <c r="V850" s="1"/>
      <c r="W850" s="1"/>
      <c r="X850" s="1"/>
      <c r="Y850" s="2"/>
      <c r="Z850" s="2"/>
      <c r="AA850" s="1"/>
      <c r="AB850" s="1"/>
      <c r="AC850" s="1"/>
      <c r="AD850" s="2"/>
      <c r="AE850" s="2"/>
      <c r="AF850" s="1"/>
      <c r="AG850" s="1"/>
      <c r="AH850" s="1"/>
      <c r="AI850" s="2"/>
      <c r="AJ850" s="2"/>
      <c r="AK850" s="1"/>
      <c r="AL850" s="1"/>
      <c r="AM850" s="1"/>
      <c r="AN850" s="2"/>
      <c r="AO850" s="2"/>
      <c r="AP850" s="1"/>
      <c r="AQ850" s="1"/>
      <c r="AR850" s="1"/>
      <c r="AS850" s="2"/>
      <c r="AT850" s="2"/>
      <c r="AU850" s="1"/>
      <c r="AV850" s="1"/>
      <c r="AW850" s="1"/>
      <c r="AX850" s="2"/>
      <c r="AY850" s="2"/>
      <c r="AZ850" s="1"/>
      <c r="BA850" s="1"/>
      <c r="BB850" s="1"/>
      <c r="BC850" s="2"/>
      <c r="BD850" s="2"/>
      <c r="BE850" s="1"/>
      <c r="BF850" s="1"/>
      <c r="BG850" s="1"/>
      <c r="BH850" s="2"/>
      <c r="BI850" s="2"/>
      <c r="BJ850" s="1"/>
      <c r="BK850" s="1"/>
      <c r="BL850" s="1"/>
      <c r="BM850" s="2"/>
      <c r="BN850" s="2"/>
      <c r="BO850" s="1"/>
      <c r="BP850" s="1"/>
      <c r="BQ850" s="1"/>
      <c r="BR850" s="2"/>
      <c r="BS850" s="2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1"/>
      <c r="M851" s="1"/>
      <c r="N851" s="1"/>
      <c r="O851" s="2"/>
      <c r="P851" s="2"/>
      <c r="Q851" s="1"/>
      <c r="R851" s="1"/>
      <c r="S851" s="1"/>
      <c r="T851" s="2"/>
      <c r="U851" s="2"/>
      <c r="V851" s="1"/>
      <c r="W851" s="1"/>
      <c r="X851" s="1"/>
      <c r="Y851" s="2"/>
      <c r="Z851" s="2"/>
      <c r="AA851" s="1"/>
      <c r="AB851" s="1"/>
      <c r="AC851" s="1"/>
      <c r="AD851" s="2"/>
      <c r="AE851" s="2"/>
      <c r="AF851" s="1"/>
      <c r="AG851" s="1"/>
      <c r="AH851" s="1"/>
      <c r="AI851" s="2"/>
      <c r="AJ851" s="2"/>
      <c r="AK851" s="1"/>
      <c r="AL851" s="1"/>
      <c r="AM851" s="1"/>
      <c r="AN851" s="2"/>
      <c r="AO851" s="2"/>
      <c r="AP851" s="1"/>
      <c r="AQ851" s="1"/>
      <c r="AR851" s="1"/>
      <c r="AS851" s="2"/>
      <c r="AT851" s="2"/>
      <c r="AU851" s="1"/>
      <c r="AV851" s="1"/>
      <c r="AW851" s="1"/>
      <c r="AX851" s="2"/>
      <c r="AY851" s="2"/>
      <c r="AZ851" s="1"/>
      <c r="BA851" s="1"/>
      <c r="BB851" s="1"/>
      <c r="BC851" s="2"/>
      <c r="BD851" s="2"/>
      <c r="BE851" s="1"/>
      <c r="BF851" s="1"/>
      <c r="BG851" s="1"/>
      <c r="BH851" s="2"/>
      <c r="BI851" s="2"/>
      <c r="BJ851" s="1"/>
      <c r="BK851" s="1"/>
      <c r="BL851" s="1"/>
      <c r="BM851" s="2"/>
      <c r="BN851" s="2"/>
      <c r="BO851" s="1"/>
      <c r="BP851" s="1"/>
      <c r="BQ851" s="1"/>
      <c r="BR851" s="2"/>
      <c r="BS851" s="2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1"/>
      <c r="M852" s="1"/>
      <c r="N852" s="1"/>
      <c r="O852" s="2"/>
      <c r="P852" s="2"/>
      <c r="Q852" s="1"/>
      <c r="R852" s="1"/>
      <c r="S852" s="1"/>
      <c r="T852" s="2"/>
      <c r="U852" s="2"/>
      <c r="V852" s="1"/>
      <c r="W852" s="1"/>
      <c r="X852" s="1"/>
      <c r="Y852" s="2"/>
      <c r="Z852" s="2"/>
      <c r="AA852" s="1"/>
      <c r="AB852" s="1"/>
      <c r="AC852" s="1"/>
      <c r="AD852" s="2"/>
      <c r="AE852" s="2"/>
      <c r="AF852" s="1"/>
      <c r="AG852" s="1"/>
      <c r="AH852" s="1"/>
      <c r="AI852" s="2"/>
      <c r="AJ852" s="2"/>
      <c r="AK852" s="1"/>
      <c r="AL852" s="1"/>
      <c r="AM852" s="1"/>
      <c r="AN852" s="2"/>
      <c r="AO852" s="2"/>
      <c r="AP852" s="1"/>
      <c r="AQ852" s="1"/>
      <c r="AR852" s="1"/>
      <c r="AS852" s="2"/>
      <c r="AT852" s="2"/>
      <c r="AU852" s="1"/>
      <c r="AV852" s="1"/>
      <c r="AW852" s="1"/>
      <c r="AX852" s="2"/>
      <c r="AY852" s="2"/>
      <c r="AZ852" s="1"/>
      <c r="BA852" s="1"/>
      <c r="BB852" s="1"/>
      <c r="BC852" s="2"/>
      <c r="BD852" s="2"/>
      <c r="BE852" s="1"/>
      <c r="BF852" s="1"/>
      <c r="BG852" s="1"/>
      <c r="BH852" s="2"/>
      <c r="BI852" s="2"/>
      <c r="BJ852" s="1"/>
      <c r="BK852" s="1"/>
      <c r="BL852" s="1"/>
      <c r="BM852" s="2"/>
      <c r="BN852" s="2"/>
      <c r="BO852" s="1"/>
      <c r="BP852" s="1"/>
      <c r="BQ852" s="1"/>
      <c r="BR852" s="2"/>
      <c r="BS852" s="2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1"/>
      <c r="M853" s="1"/>
      <c r="N853" s="1"/>
      <c r="O853" s="2"/>
      <c r="P853" s="2"/>
      <c r="Q853" s="1"/>
      <c r="R853" s="1"/>
      <c r="S853" s="1"/>
      <c r="T853" s="2"/>
      <c r="U853" s="2"/>
      <c r="V853" s="1"/>
      <c r="W853" s="1"/>
      <c r="X853" s="1"/>
      <c r="Y853" s="2"/>
      <c r="Z853" s="2"/>
      <c r="AA853" s="1"/>
      <c r="AB853" s="1"/>
      <c r="AC853" s="1"/>
      <c r="AD853" s="2"/>
      <c r="AE853" s="2"/>
      <c r="AF853" s="1"/>
      <c r="AG853" s="1"/>
      <c r="AH853" s="1"/>
      <c r="AI853" s="2"/>
      <c r="AJ853" s="2"/>
      <c r="AK853" s="1"/>
      <c r="AL853" s="1"/>
      <c r="AM853" s="1"/>
      <c r="AN853" s="2"/>
      <c r="AO853" s="2"/>
      <c r="AP853" s="1"/>
      <c r="AQ853" s="1"/>
      <c r="AR853" s="1"/>
      <c r="AS853" s="2"/>
      <c r="AT853" s="2"/>
      <c r="AU853" s="1"/>
      <c r="AV853" s="1"/>
      <c r="AW853" s="1"/>
      <c r="AX853" s="2"/>
      <c r="AY853" s="2"/>
      <c r="AZ853" s="1"/>
      <c r="BA853" s="1"/>
      <c r="BB853" s="1"/>
      <c r="BC853" s="2"/>
      <c r="BD853" s="2"/>
      <c r="BE853" s="1"/>
      <c r="BF853" s="1"/>
      <c r="BG853" s="1"/>
      <c r="BH853" s="2"/>
      <c r="BI853" s="2"/>
      <c r="BJ853" s="1"/>
      <c r="BK853" s="1"/>
      <c r="BL853" s="1"/>
      <c r="BM853" s="2"/>
      <c r="BN853" s="2"/>
      <c r="BO853" s="1"/>
      <c r="BP853" s="1"/>
      <c r="BQ853" s="1"/>
      <c r="BR853" s="2"/>
      <c r="BS853" s="2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1"/>
      <c r="M854" s="1"/>
      <c r="N854" s="1"/>
      <c r="O854" s="2"/>
      <c r="P854" s="2"/>
      <c r="Q854" s="1"/>
      <c r="R854" s="1"/>
      <c r="S854" s="1"/>
      <c r="T854" s="2"/>
      <c r="U854" s="2"/>
      <c r="V854" s="1"/>
      <c r="W854" s="1"/>
      <c r="X854" s="1"/>
      <c r="Y854" s="2"/>
      <c r="Z854" s="2"/>
      <c r="AA854" s="1"/>
      <c r="AB854" s="1"/>
      <c r="AC854" s="1"/>
      <c r="AD854" s="2"/>
      <c r="AE854" s="2"/>
      <c r="AF854" s="1"/>
      <c r="AG854" s="1"/>
      <c r="AH854" s="1"/>
      <c r="AI854" s="2"/>
      <c r="AJ854" s="2"/>
      <c r="AK854" s="1"/>
      <c r="AL854" s="1"/>
      <c r="AM854" s="1"/>
      <c r="AN854" s="2"/>
      <c r="AO854" s="2"/>
      <c r="AP854" s="1"/>
      <c r="AQ854" s="1"/>
      <c r="AR854" s="1"/>
      <c r="AS854" s="2"/>
      <c r="AT854" s="2"/>
      <c r="AU854" s="1"/>
      <c r="AV854" s="1"/>
      <c r="AW854" s="1"/>
      <c r="AX854" s="2"/>
      <c r="AY854" s="2"/>
      <c r="AZ854" s="1"/>
      <c r="BA854" s="1"/>
      <c r="BB854" s="1"/>
      <c r="BC854" s="2"/>
      <c r="BD854" s="2"/>
      <c r="BE854" s="1"/>
      <c r="BF854" s="1"/>
      <c r="BG854" s="1"/>
      <c r="BH854" s="2"/>
      <c r="BI854" s="2"/>
      <c r="BJ854" s="1"/>
      <c r="BK854" s="1"/>
      <c r="BL854" s="1"/>
      <c r="BM854" s="2"/>
      <c r="BN854" s="2"/>
      <c r="BO854" s="1"/>
      <c r="BP854" s="1"/>
      <c r="BQ854" s="1"/>
      <c r="BR854" s="2"/>
      <c r="BS854" s="2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1"/>
      <c r="M855" s="1"/>
      <c r="N855" s="1"/>
      <c r="O855" s="2"/>
      <c r="P855" s="2"/>
      <c r="Q855" s="1"/>
      <c r="R855" s="1"/>
      <c r="S855" s="1"/>
      <c r="T855" s="2"/>
      <c r="U855" s="2"/>
      <c r="V855" s="1"/>
      <c r="W855" s="1"/>
      <c r="X855" s="1"/>
      <c r="Y855" s="2"/>
      <c r="Z855" s="2"/>
      <c r="AA855" s="1"/>
      <c r="AB855" s="1"/>
      <c r="AC855" s="1"/>
      <c r="AD855" s="2"/>
      <c r="AE855" s="2"/>
      <c r="AF855" s="1"/>
      <c r="AG855" s="1"/>
      <c r="AH855" s="1"/>
      <c r="AI855" s="2"/>
      <c r="AJ855" s="2"/>
      <c r="AK855" s="1"/>
      <c r="AL855" s="1"/>
      <c r="AM855" s="1"/>
      <c r="AN855" s="2"/>
      <c r="AO855" s="2"/>
      <c r="AP855" s="1"/>
      <c r="AQ855" s="1"/>
      <c r="AR855" s="1"/>
      <c r="AS855" s="2"/>
      <c r="AT855" s="2"/>
      <c r="AU855" s="1"/>
      <c r="AV855" s="1"/>
      <c r="AW855" s="1"/>
      <c r="AX855" s="2"/>
      <c r="AY855" s="2"/>
      <c r="AZ855" s="1"/>
      <c r="BA855" s="1"/>
      <c r="BB855" s="1"/>
      <c r="BC855" s="2"/>
      <c r="BD855" s="2"/>
      <c r="BE855" s="1"/>
      <c r="BF855" s="1"/>
      <c r="BG855" s="1"/>
      <c r="BH855" s="2"/>
      <c r="BI855" s="2"/>
      <c r="BJ855" s="1"/>
      <c r="BK855" s="1"/>
      <c r="BL855" s="1"/>
      <c r="BM855" s="2"/>
      <c r="BN855" s="2"/>
      <c r="BO855" s="1"/>
      <c r="BP855" s="1"/>
      <c r="BQ855" s="1"/>
      <c r="BR855" s="2"/>
      <c r="BS855" s="2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1"/>
      <c r="M856" s="1"/>
      <c r="N856" s="1"/>
      <c r="O856" s="2"/>
      <c r="P856" s="2"/>
      <c r="Q856" s="1"/>
      <c r="R856" s="1"/>
      <c r="S856" s="1"/>
      <c r="T856" s="2"/>
      <c r="U856" s="2"/>
      <c r="V856" s="1"/>
      <c r="W856" s="1"/>
      <c r="X856" s="1"/>
      <c r="Y856" s="2"/>
      <c r="Z856" s="2"/>
      <c r="AA856" s="1"/>
      <c r="AB856" s="1"/>
      <c r="AC856" s="1"/>
      <c r="AD856" s="2"/>
      <c r="AE856" s="2"/>
      <c r="AF856" s="1"/>
      <c r="AG856" s="1"/>
      <c r="AH856" s="1"/>
      <c r="AI856" s="2"/>
      <c r="AJ856" s="2"/>
      <c r="AK856" s="1"/>
      <c r="AL856" s="1"/>
      <c r="AM856" s="1"/>
      <c r="AN856" s="2"/>
      <c r="AO856" s="2"/>
      <c r="AP856" s="1"/>
      <c r="AQ856" s="1"/>
      <c r="AR856" s="1"/>
      <c r="AS856" s="2"/>
      <c r="AT856" s="2"/>
      <c r="AU856" s="1"/>
      <c r="AV856" s="1"/>
      <c r="AW856" s="1"/>
      <c r="AX856" s="2"/>
      <c r="AY856" s="2"/>
      <c r="AZ856" s="1"/>
      <c r="BA856" s="1"/>
      <c r="BB856" s="1"/>
      <c r="BC856" s="2"/>
      <c r="BD856" s="2"/>
      <c r="BE856" s="1"/>
      <c r="BF856" s="1"/>
      <c r="BG856" s="1"/>
      <c r="BH856" s="2"/>
      <c r="BI856" s="2"/>
      <c r="BJ856" s="1"/>
      <c r="BK856" s="1"/>
      <c r="BL856" s="1"/>
      <c r="BM856" s="2"/>
      <c r="BN856" s="2"/>
      <c r="BO856" s="1"/>
      <c r="BP856" s="1"/>
      <c r="BQ856" s="1"/>
      <c r="BR856" s="2"/>
      <c r="BS856" s="2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1"/>
      <c r="M857" s="1"/>
      <c r="N857" s="1"/>
      <c r="O857" s="2"/>
      <c r="P857" s="2"/>
      <c r="Q857" s="1"/>
      <c r="R857" s="1"/>
      <c r="S857" s="1"/>
      <c r="T857" s="2"/>
      <c r="U857" s="2"/>
      <c r="V857" s="1"/>
      <c r="W857" s="1"/>
      <c r="X857" s="1"/>
      <c r="Y857" s="2"/>
      <c r="Z857" s="2"/>
      <c r="AA857" s="1"/>
      <c r="AB857" s="1"/>
      <c r="AC857" s="1"/>
      <c r="AD857" s="2"/>
      <c r="AE857" s="2"/>
      <c r="AF857" s="1"/>
      <c r="AG857" s="1"/>
      <c r="AH857" s="1"/>
      <c r="AI857" s="2"/>
      <c r="AJ857" s="2"/>
      <c r="AK857" s="1"/>
      <c r="AL857" s="1"/>
      <c r="AM857" s="1"/>
      <c r="AN857" s="2"/>
      <c r="AO857" s="2"/>
      <c r="AP857" s="1"/>
      <c r="AQ857" s="1"/>
      <c r="AR857" s="1"/>
      <c r="AS857" s="2"/>
      <c r="AT857" s="2"/>
      <c r="AU857" s="1"/>
      <c r="AV857" s="1"/>
      <c r="AW857" s="1"/>
      <c r="AX857" s="2"/>
      <c r="AY857" s="2"/>
      <c r="AZ857" s="1"/>
      <c r="BA857" s="1"/>
      <c r="BB857" s="1"/>
      <c r="BC857" s="2"/>
      <c r="BD857" s="2"/>
      <c r="BE857" s="1"/>
      <c r="BF857" s="1"/>
      <c r="BG857" s="1"/>
      <c r="BH857" s="2"/>
      <c r="BI857" s="2"/>
      <c r="BJ857" s="1"/>
      <c r="BK857" s="1"/>
      <c r="BL857" s="1"/>
      <c r="BM857" s="2"/>
      <c r="BN857" s="2"/>
      <c r="BO857" s="1"/>
      <c r="BP857" s="1"/>
      <c r="BQ857" s="1"/>
      <c r="BR857" s="2"/>
      <c r="BS857" s="2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1"/>
      <c r="M858" s="1"/>
      <c r="N858" s="1"/>
      <c r="O858" s="2"/>
      <c r="P858" s="2"/>
      <c r="Q858" s="1"/>
      <c r="R858" s="1"/>
      <c r="S858" s="1"/>
      <c r="T858" s="2"/>
      <c r="U858" s="2"/>
      <c r="V858" s="1"/>
      <c r="W858" s="1"/>
      <c r="X858" s="1"/>
      <c r="Y858" s="2"/>
      <c r="Z858" s="2"/>
      <c r="AA858" s="1"/>
      <c r="AB858" s="1"/>
      <c r="AC858" s="1"/>
      <c r="AD858" s="2"/>
      <c r="AE858" s="2"/>
      <c r="AF858" s="1"/>
      <c r="AG858" s="1"/>
      <c r="AH858" s="1"/>
      <c r="AI858" s="2"/>
      <c r="AJ858" s="2"/>
      <c r="AK858" s="1"/>
      <c r="AL858" s="1"/>
      <c r="AM858" s="1"/>
      <c r="AN858" s="2"/>
      <c r="AO858" s="2"/>
      <c r="AP858" s="1"/>
      <c r="AQ858" s="1"/>
      <c r="AR858" s="1"/>
      <c r="AS858" s="2"/>
      <c r="AT858" s="2"/>
      <c r="AU858" s="1"/>
      <c r="AV858" s="1"/>
      <c r="AW858" s="1"/>
      <c r="AX858" s="2"/>
      <c r="AY858" s="2"/>
      <c r="AZ858" s="1"/>
      <c r="BA858" s="1"/>
      <c r="BB858" s="1"/>
      <c r="BC858" s="2"/>
      <c r="BD858" s="2"/>
      <c r="BE858" s="1"/>
      <c r="BF858" s="1"/>
      <c r="BG858" s="1"/>
      <c r="BH858" s="2"/>
      <c r="BI858" s="2"/>
      <c r="BJ858" s="1"/>
      <c r="BK858" s="1"/>
      <c r="BL858" s="1"/>
      <c r="BM858" s="2"/>
      <c r="BN858" s="2"/>
      <c r="BO858" s="1"/>
      <c r="BP858" s="1"/>
      <c r="BQ858" s="1"/>
      <c r="BR858" s="2"/>
      <c r="BS858" s="2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1"/>
      <c r="M859" s="1"/>
      <c r="N859" s="1"/>
      <c r="O859" s="2"/>
      <c r="P859" s="2"/>
      <c r="Q859" s="1"/>
      <c r="R859" s="1"/>
      <c r="S859" s="1"/>
      <c r="T859" s="2"/>
      <c r="U859" s="2"/>
      <c r="V859" s="1"/>
      <c r="W859" s="1"/>
      <c r="X859" s="1"/>
      <c r="Y859" s="2"/>
      <c r="Z859" s="2"/>
      <c r="AA859" s="1"/>
      <c r="AB859" s="1"/>
      <c r="AC859" s="1"/>
      <c r="AD859" s="2"/>
      <c r="AE859" s="2"/>
      <c r="AF859" s="1"/>
      <c r="AG859" s="1"/>
      <c r="AH859" s="1"/>
      <c r="AI859" s="2"/>
      <c r="AJ859" s="2"/>
      <c r="AK859" s="1"/>
      <c r="AL859" s="1"/>
      <c r="AM859" s="1"/>
      <c r="AN859" s="2"/>
      <c r="AO859" s="2"/>
      <c r="AP859" s="1"/>
      <c r="AQ859" s="1"/>
      <c r="AR859" s="1"/>
      <c r="AS859" s="2"/>
      <c r="AT859" s="2"/>
      <c r="AU859" s="1"/>
      <c r="AV859" s="1"/>
      <c r="AW859" s="1"/>
      <c r="AX859" s="2"/>
      <c r="AY859" s="2"/>
      <c r="AZ859" s="1"/>
      <c r="BA859" s="1"/>
      <c r="BB859" s="1"/>
      <c r="BC859" s="2"/>
      <c r="BD859" s="2"/>
      <c r="BE859" s="1"/>
      <c r="BF859" s="1"/>
      <c r="BG859" s="1"/>
      <c r="BH859" s="2"/>
      <c r="BI859" s="2"/>
      <c r="BJ859" s="1"/>
      <c r="BK859" s="1"/>
      <c r="BL859" s="1"/>
      <c r="BM859" s="2"/>
      <c r="BN859" s="2"/>
      <c r="BO859" s="1"/>
      <c r="BP859" s="1"/>
      <c r="BQ859" s="1"/>
      <c r="BR859" s="2"/>
      <c r="BS859" s="2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1"/>
      <c r="M860" s="1"/>
      <c r="N860" s="1"/>
      <c r="O860" s="2"/>
      <c r="P860" s="2"/>
      <c r="Q860" s="1"/>
      <c r="R860" s="1"/>
      <c r="S860" s="1"/>
      <c r="T860" s="2"/>
      <c r="U860" s="2"/>
      <c r="V860" s="1"/>
      <c r="W860" s="1"/>
      <c r="X860" s="1"/>
      <c r="Y860" s="2"/>
      <c r="Z860" s="2"/>
      <c r="AA860" s="1"/>
      <c r="AB860" s="1"/>
      <c r="AC860" s="1"/>
      <c r="AD860" s="2"/>
      <c r="AE860" s="2"/>
      <c r="AF860" s="1"/>
      <c r="AG860" s="1"/>
      <c r="AH860" s="1"/>
      <c r="AI860" s="2"/>
      <c r="AJ860" s="2"/>
      <c r="AK860" s="1"/>
      <c r="AL860" s="1"/>
      <c r="AM860" s="1"/>
      <c r="AN860" s="2"/>
      <c r="AO860" s="2"/>
      <c r="AP860" s="1"/>
      <c r="AQ860" s="1"/>
      <c r="AR860" s="1"/>
      <c r="AS860" s="2"/>
      <c r="AT860" s="2"/>
      <c r="AU860" s="1"/>
      <c r="AV860" s="1"/>
      <c r="AW860" s="1"/>
      <c r="AX860" s="2"/>
      <c r="AY860" s="2"/>
      <c r="AZ860" s="1"/>
      <c r="BA860" s="1"/>
      <c r="BB860" s="1"/>
      <c r="BC860" s="2"/>
      <c r="BD860" s="2"/>
      <c r="BE860" s="1"/>
      <c r="BF860" s="1"/>
      <c r="BG860" s="1"/>
      <c r="BH860" s="2"/>
      <c r="BI860" s="2"/>
      <c r="BJ860" s="1"/>
      <c r="BK860" s="1"/>
      <c r="BL860" s="1"/>
      <c r="BM860" s="2"/>
      <c r="BN860" s="2"/>
      <c r="BO860" s="1"/>
      <c r="BP860" s="1"/>
      <c r="BQ860" s="1"/>
      <c r="BR860" s="2"/>
      <c r="BS860" s="2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1"/>
      <c r="M861" s="1"/>
      <c r="N861" s="1"/>
      <c r="O861" s="2"/>
      <c r="P861" s="2"/>
      <c r="Q861" s="1"/>
      <c r="R861" s="1"/>
      <c r="S861" s="1"/>
      <c r="T861" s="2"/>
      <c r="U861" s="2"/>
      <c r="V861" s="1"/>
      <c r="W861" s="1"/>
      <c r="X861" s="1"/>
      <c r="Y861" s="2"/>
      <c r="Z861" s="2"/>
      <c r="AA861" s="1"/>
      <c r="AB861" s="1"/>
      <c r="AC861" s="1"/>
      <c r="AD861" s="2"/>
      <c r="AE861" s="2"/>
      <c r="AF861" s="1"/>
      <c r="AG861" s="1"/>
      <c r="AH861" s="1"/>
      <c r="AI861" s="2"/>
      <c r="AJ861" s="2"/>
      <c r="AK861" s="1"/>
      <c r="AL861" s="1"/>
      <c r="AM861" s="1"/>
      <c r="AN861" s="2"/>
      <c r="AO861" s="2"/>
      <c r="AP861" s="1"/>
      <c r="AQ861" s="1"/>
      <c r="AR861" s="1"/>
      <c r="AS861" s="2"/>
      <c r="AT861" s="2"/>
      <c r="AU861" s="1"/>
      <c r="AV861" s="1"/>
      <c r="AW861" s="1"/>
      <c r="AX861" s="2"/>
      <c r="AY861" s="2"/>
      <c r="AZ861" s="1"/>
      <c r="BA861" s="1"/>
      <c r="BB861" s="1"/>
      <c r="BC861" s="2"/>
      <c r="BD861" s="2"/>
      <c r="BE861" s="1"/>
      <c r="BF861" s="1"/>
      <c r="BG861" s="1"/>
      <c r="BH861" s="2"/>
      <c r="BI861" s="2"/>
      <c r="BJ861" s="1"/>
      <c r="BK861" s="1"/>
      <c r="BL861" s="1"/>
      <c r="BM861" s="2"/>
      <c r="BN861" s="2"/>
      <c r="BO861" s="1"/>
      <c r="BP861" s="1"/>
      <c r="BQ861" s="1"/>
      <c r="BR861" s="2"/>
      <c r="BS861" s="2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1"/>
      <c r="M862" s="1"/>
      <c r="N862" s="1"/>
      <c r="O862" s="2"/>
      <c r="P862" s="2"/>
      <c r="Q862" s="1"/>
      <c r="R862" s="1"/>
      <c r="S862" s="1"/>
      <c r="T862" s="2"/>
      <c r="U862" s="2"/>
      <c r="V862" s="1"/>
      <c r="W862" s="1"/>
      <c r="X862" s="1"/>
      <c r="Y862" s="2"/>
      <c r="Z862" s="2"/>
      <c r="AA862" s="1"/>
      <c r="AB862" s="1"/>
      <c r="AC862" s="1"/>
      <c r="AD862" s="2"/>
      <c r="AE862" s="2"/>
      <c r="AF862" s="1"/>
      <c r="AG862" s="1"/>
      <c r="AH862" s="1"/>
      <c r="AI862" s="2"/>
      <c r="AJ862" s="2"/>
      <c r="AK862" s="1"/>
      <c r="AL862" s="1"/>
      <c r="AM862" s="1"/>
      <c r="AN862" s="2"/>
      <c r="AO862" s="2"/>
      <c r="AP862" s="1"/>
      <c r="AQ862" s="1"/>
      <c r="AR862" s="1"/>
      <c r="AS862" s="2"/>
      <c r="AT862" s="2"/>
      <c r="AU862" s="1"/>
      <c r="AV862" s="1"/>
      <c r="AW862" s="1"/>
      <c r="AX862" s="2"/>
      <c r="AY862" s="2"/>
      <c r="AZ862" s="1"/>
      <c r="BA862" s="1"/>
      <c r="BB862" s="1"/>
      <c r="BC862" s="2"/>
      <c r="BD862" s="2"/>
      <c r="BE862" s="1"/>
      <c r="BF862" s="1"/>
      <c r="BG862" s="1"/>
      <c r="BH862" s="2"/>
      <c r="BI862" s="2"/>
      <c r="BJ862" s="1"/>
      <c r="BK862" s="1"/>
      <c r="BL862" s="1"/>
      <c r="BM862" s="2"/>
      <c r="BN862" s="2"/>
      <c r="BO862" s="1"/>
      <c r="BP862" s="1"/>
      <c r="BQ862" s="1"/>
      <c r="BR862" s="2"/>
      <c r="BS862" s="2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1"/>
      <c r="M863" s="1"/>
      <c r="N863" s="1"/>
      <c r="O863" s="2"/>
      <c r="P863" s="2"/>
      <c r="Q863" s="1"/>
      <c r="R863" s="1"/>
      <c r="S863" s="1"/>
      <c r="T863" s="2"/>
      <c r="U863" s="2"/>
      <c r="V863" s="1"/>
      <c r="W863" s="1"/>
      <c r="X863" s="1"/>
      <c r="Y863" s="2"/>
      <c r="Z863" s="2"/>
      <c r="AA863" s="1"/>
      <c r="AB863" s="1"/>
      <c r="AC863" s="1"/>
      <c r="AD863" s="2"/>
      <c r="AE863" s="2"/>
      <c r="AF863" s="1"/>
      <c r="AG863" s="1"/>
      <c r="AH863" s="1"/>
      <c r="AI863" s="2"/>
      <c r="AJ863" s="2"/>
      <c r="AK863" s="1"/>
      <c r="AL863" s="1"/>
      <c r="AM863" s="1"/>
      <c r="AN863" s="2"/>
      <c r="AO863" s="2"/>
      <c r="AP863" s="1"/>
      <c r="AQ863" s="1"/>
      <c r="AR863" s="1"/>
      <c r="AS863" s="2"/>
      <c r="AT863" s="2"/>
      <c r="AU863" s="1"/>
      <c r="AV863" s="1"/>
      <c r="AW863" s="1"/>
      <c r="AX863" s="2"/>
      <c r="AY863" s="2"/>
      <c r="AZ863" s="1"/>
      <c r="BA863" s="1"/>
      <c r="BB863" s="1"/>
      <c r="BC863" s="2"/>
      <c r="BD863" s="2"/>
      <c r="BE863" s="1"/>
      <c r="BF863" s="1"/>
      <c r="BG863" s="1"/>
      <c r="BH863" s="2"/>
      <c r="BI863" s="2"/>
      <c r="BJ863" s="1"/>
      <c r="BK863" s="1"/>
      <c r="BL863" s="1"/>
      <c r="BM863" s="2"/>
      <c r="BN863" s="2"/>
      <c r="BO863" s="1"/>
      <c r="BP863" s="1"/>
      <c r="BQ863" s="1"/>
      <c r="BR863" s="2"/>
      <c r="BS863" s="2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1"/>
      <c r="M864" s="1"/>
      <c r="N864" s="1"/>
      <c r="O864" s="2"/>
      <c r="P864" s="2"/>
      <c r="Q864" s="1"/>
      <c r="R864" s="1"/>
      <c r="S864" s="1"/>
      <c r="T864" s="2"/>
      <c r="U864" s="2"/>
      <c r="V864" s="1"/>
      <c r="W864" s="1"/>
      <c r="X864" s="1"/>
      <c r="Y864" s="2"/>
      <c r="Z864" s="2"/>
      <c r="AA864" s="1"/>
      <c r="AB864" s="1"/>
      <c r="AC864" s="1"/>
      <c r="AD864" s="2"/>
      <c r="AE864" s="2"/>
      <c r="AF864" s="1"/>
      <c r="AG864" s="1"/>
      <c r="AH864" s="1"/>
      <c r="AI864" s="2"/>
      <c r="AJ864" s="2"/>
      <c r="AK864" s="1"/>
      <c r="AL864" s="1"/>
      <c r="AM864" s="1"/>
      <c r="AN864" s="2"/>
      <c r="AO864" s="2"/>
      <c r="AP864" s="1"/>
      <c r="AQ864" s="1"/>
      <c r="AR864" s="1"/>
      <c r="AS864" s="2"/>
      <c r="AT864" s="2"/>
      <c r="AU864" s="1"/>
      <c r="AV864" s="1"/>
      <c r="AW864" s="1"/>
      <c r="AX864" s="2"/>
      <c r="AY864" s="2"/>
      <c r="AZ864" s="1"/>
      <c r="BA864" s="1"/>
      <c r="BB864" s="1"/>
      <c r="BC864" s="2"/>
      <c r="BD864" s="2"/>
      <c r="BE864" s="1"/>
      <c r="BF864" s="1"/>
      <c r="BG864" s="1"/>
      <c r="BH864" s="2"/>
      <c r="BI864" s="2"/>
      <c r="BJ864" s="1"/>
      <c r="BK864" s="1"/>
      <c r="BL864" s="1"/>
      <c r="BM864" s="2"/>
      <c r="BN864" s="2"/>
      <c r="BO864" s="1"/>
      <c r="BP864" s="1"/>
      <c r="BQ864" s="1"/>
      <c r="BR864" s="2"/>
      <c r="BS864" s="2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1"/>
      <c r="M865" s="1"/>
      <c r="N865" s="1"/>
      <c r="O865" s="2"/>
      <c r="P865" s="2"/>
      <c r="Q865" s="1"/>
      <c r="R865" s="1"/>
      <c r="S865" s="1"/>
      <c r="T865" s="2"/>
      <c r="U865" s="2"/>
      <c r="V865" s="1"/>
      <c r="W865" s="1"/>
      <c r="X865" s="1"/>
      <c r="Y865" s="2"/>
      <c r="Z865" s="2"/>
      <c r="AA865" s="1"/>
      <c r="AB865" s="1"/>
      <c r="AC865" s="1"/>
      <c r="AD865" s="2"/>
      <c r="AE865" s="2"/>
      <c r="AF865" s="1"/>
      <c r="AG865" s="1"/>
      <c r="AH865" s="1"/>
      <c r="AI865" s="2"/>
      <c r="AJ865" s="2"/>
      <c r="AK865" s="1"/>
      <c r="AL865" s="1"/>
      <c r="AM865" s="1"/>
      <c r="AN865" s="2"/>
      <c r="AO865" s="2"/>
      <c r="AP865" s="1"/>
      <c r="AQ865" s="1"/>
      <c r="AR865" s="1"/>
      <c r="AS865" s="2"/>
      <c r="AT865" s="2"/>
      <c r="AU865" s="1"/>
      <c r="AV865" s="1"/>
      <c r="AW865" s="1"/>
      <c r="AX865" s="2"/>
      <c r="AY865" s="2"/>
      <c r="AZ865" s="1"/>
      <c r="BA865" s="1"/>
      <c r="BB865" s="1"/>
      <c r="BC865" s="2"/>
      <c r="BD865" s="2"/>
      <c r="BE865" s="1"/>
      <c r="BF865" s="1"/>
      <c r="BG865" s="1"/>
      <c r="BH865" s="2"/>
      <c r="BI865" s="2"/>
      <c r="BJ865" s="1"/>
      <c r="BK865" s="1"/>
      <c r="BL865" s="1"/>
      <c r="BM865" s="2"/>
      <c r="BN865" s="2"/>
      <c r="BO865" s="1"/>
      <c r="BP865" s="1"/>
      <c r="BQ865" s="1"/>
      <c r="BR865" s="2"/>
      <c r="BS865" s="2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1"/>
      <c r="M866" s="1"/>
      <c r="N866" s="1"/>
      <c r="O866" s="2"/>
      <c r="P866" s="2"/>
      <c r="Q866" s="1"/>
      <c r="R866" s="1"/>
      <c r="S866" s="1"/>
      <c r="T866" s="2"/>
      <c r="U866" s="2"/>
      <c r="V866" s="1"/>
      <c r="W866" s="1"/>
      <c r="X866" s="1"/>
      <c r="Y866" s="2"/>
      <c r="Z866" s="2"/>
      <c r="AA866" s="1"/>
      <c r="AB866" s="1"/>
      <c r="AC866" s="1"/>
      <c r="AD866" s="2"/>
      <c r="AE866" s="2"/>
      <c r="AF866" s="1"/>
      <c r="AG866" s="1"/>
      <c r="AH866" s="1"/>
      <c r="AI866" s="2"/>
      <c r="AJ866" s="2"/>
      <c r="AK866" s="1"/>
      <c r="AL866" s="1"/>
      <c r="AM866" s="1"/>
      <c r="AN866" s="2"/>
      <c r="AO866" s="2"/>
      <c r="AP866" s="1"/>
      <c r="AQ866" s="1"/>
      <c r="AR866" s="1"/>
      <c r="AS866" s="2"/>
      <c r="AT866" s="2"/>
      <c r="AU866" s="1"/>
      <c r="AV866" s="1"/>
      <c r="AW866" s="1"/>
      <c r="AX866" s="2"/>
      <c r="AY866" s="2"/>
      <c r="AZ866" s="1"/>
      <c r="BA866" s="1"/>
      <c r="BB866" s="1"/>
      <c r="BC866" s="2"/>
      <c r="BD866" s="2"/>
      <c r="BE866" s="1"/>
      <c r="BF866" s="1"/>
      <c r="BG866" s="1"/>
      <c r="BH866" s="2"/>
      <c r="BI866" s="2"/>
      <c r="BJ866" s="1"/>
      <c r="BK866" s="1"/>
      <c r="BL866" s="1"/>
      <c r="BM866" s="2"/>
      <c r="BN866" s="2"/>
      <c r="BO866" s="1"/>
      <c r="BP866" s="1"/>
      <c r="BQ866" s="1"/>
      <c r="BR866" s="2"/>
      <c r="BS866" s="2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1"/>
      <c r="M867" s="1"/>
      <c r="N867" s="1"/>
      <c r="O867" s="2"/>
      <c r="P867" s="2"/>
      <c r="Q867" s="1"/>
      <c r="R867" s="1"/>
      <c r="S867" s="1"/>
      <c r="T867" s="2"/>
      <c r="U867" s="2"/>
      <c r="V867" s="1"/>
      <c r="W867" s="1"/>
      <c r="X867" s="1"/>
      <c r="Y867" s="2"/>
      <c r="Z867" s="2"/>
      <c r="AA867" s="1"/>
      <c r="AB867" s="1"/>
      <c r="AC867" s="1"/>
      <c r="AD867" s="2"/>
      <c r="AE867" s="2"/>
      <c r="AF867" s="1"/>
      <c r="AG867" s="1"/>
      <c r="AH867" s="1"/>
      <c r="AI867" s="2"/>
      <c r="AJ867" s="2"/>
      <c r="AK867" s="1"/>
      <c r="AL867" s="1"/>
      <c r="AM867" s="1"/>
      <c r="AN867" s="2"/>
      <c r="AO867" s="2"/>
      <c r="AP867" s="1"/>
      <c r="AQ867" s="1"/>
      <c r="AR867" s="1"/>
      <c r="AS867" s="2"/>
      <c r="AT867" s="2"/>
      <c r="AU867" s="1"/>
      <c r="AV867" s="1"/>
      <c r="AW867" s="1"/>
      <c r="AX867" s="2"/>
      <c r="AY867" s="2"/>
      <c r="AZ867" s="1"/>
      <c r="BA867" s="1"/>
      <c r="BB867" s="1"/>
      <c r="BC867" s="2"/>
      <c r="BD867" s="2"/>
      <c r="BE867" s="1"/>
      <c r="BF867" s="1"/>
      <c r="BG867" s="1"/>
      <c r="BH867" s="2"/>
      <c r="BI867" s="2"/>
      <c r="BJ867" s="1"/>
      <c r="BK867" s="1"/>
      <c r="BL867" s="1"/>
      <c r="BM867" s="2"/>
      <c r="BN867" s="2"/>
      <c r="BO867" s="1"/>
      <c r="BP867" s="1"/>
      <c r="BQ867" s="1"/>
      <c r="BR867" s="2"/>
      <c r="BS867" s="2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1"/>
      <c r="M868" s="1"/>
      <c r="N868" s="1"/>
      <c r="O868" s="2"/>
      <c r="P868" s="2"/>
      <c r="Q868" s="1"/>
      <c r="R868" s="1"/>
      <c r="S868" s="1"/>
      <c r="T868" s="2"/>
      <c r="U868" s="2"/>
      <c r="V868" s="1"/>
      <c r="W868" s="1"/>
      <c r="X868" s="1"/>
      <c r="Y868" s="2"/>
      <c r="Z868" s="2"/>
      <c r="AA868" s="1"/>
      <c r="AB868" s="1"/>
      <c r="AC868" s="1"/>
      <c r="AD868" s="2"/>
      <c r="AE868" s="2"/>
      <c r="AF868" s="1"/>
      <c r="AG868" s="1"/>
      <c r="AH868" s="1"/>
      <c r="AI868" s="2"/>
      <c r="AJ868" s="2"/>
      <c r="AK868" s="1"/>
      <c r="AL868" s="1"/>
      <c r="AM868" s="1"/>
      <c r="AN868" s="2"/>
      <c r="AO868" s="2"/>
      <c r="AP868" s="1"/>
      <c r="AQ868" s="1"/>
      <c r="AR868" s="1"/>
      <c r="AS868" s="2"/>
      <c r="AT868" s="2"/>
      <c r="AU868" s="1"/>
      <c r="AV868" s="1"/>
      <c r="AW868" s="1"/>
      <c r="AX868" s="2"/>
      <c r="AY868" s="2"/>
      <c r="AZ868" s="1"/>
      <c r="BA868" s="1"/>
      <c r="BB868" s="1"/>
      <c r="BC868" s="2"/>
      <c r="BD868" s="2"/>
      <c r="BE868" s="1"/>
      <c r="BF868" s="1"/>
      <c r="BG868" s="1"/>
      <c r="BH868" s="2"/>
      <c r="BI868" s="2"/>
      <c r="BJ868" s="1"/>
      <c r="BK868" s="1"/>
      <c r="BL868" s="1"/>
      <c r="BM868" s="2"/>
      <c r="BN868" s="2"/>
      <c r="BO868" s="1"/>
      <c r="BP868" s="1"/>
      <c r="BQ868" s="1"/>
      <c r="BR868" s="2"/>
      <c r="BS868" s="2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1"/>
      <c r="M869" s="1"/>
      <c r="N869" s="1"/>
      <c r="O869" s="2"/>
      <c r="P869" s="2"/>
      <c r="Q869" s="1"/>
      <c r="R869" s="1"/>
      <c r="S869" s="1"/>
      <c r="T869" s="2"/>
      <c r="U869" s="2"/>
      <c r="V869" s="1"/>
      <c r="W869" s="1"/>
      <c r="X869" s="1"/>
      <c r="Y869" s="2"/>
      <c r="Z869" s="2"/>
      <c r="AA869" s="1"/>
      <c r="AB869" s="1"/>
      <c r="AC869" s="1"/>
      <c r="AD869" s="2"/>
      <c r="AE869" s="2"/>
      <c r="AF869" s="1"/>
      <c r="AG869" s="1"/>
      <c r="AH869" s="1"/>
      <c r="AI869" s="2"/>
      <c r="AJ869" s="2"/>
      <c r="AK869" s="1"/>
      <c r="AL869" s="1"/>
      <c r="AM869" s="1"/>
      <c r="AN869" s="2"/>
      <c r="AO869" s="2"/>
      <c r="AP869" s="1"/>
      <c r="AQ869" s="1"/>
      <c r="AR869" s="1"/>
      <c r="AS869" s="2"/>
      <c r="AT869" s="2"/>
      <c r="AU869" s="1"/>
      <c r="AV869" s="1"/>
      <c r="AW869" s="1"/>
      <c r="AX869" s="2"/>
      <c r="AY869" s="2"/>
      <c r="AZ869" s="1"/>
      <c r="BA869" s="1"/>
      <c r="BB869" s="1"/>
      <c r="BC869" s="2"/>
      <c r="BD869" s="2"/>
      <c r="BE869" s="1"/>
      <c r="BF869" s="1"/>
      <c r="BG869" s="1"/>
      <c r="BH869" s="2"/>
      <c r="BI869" s="2"/>
      <c r="BJ869" s="1"/>
      <c r="BK869" s="1"/>
      <c r="BL869" s="1"/>
      <c r="BM869" s="2"/>
      <c r="BN869" s="2"/>
      <c r="BO869" s="1"/>
      <c r="BP869" s="1"/>
      <c r="BQ869" s="1"/>
      <c r="BR869" s="2"/>
      <c r="BS869" s="2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1"/>
      <c r="M870" s="1"/>
      <c r="N870" s="1"/>
      <c r="O870" s="2"/>
      <c r="P870" s="2"/>
      <c r="Q870" s="1"/>
      <c r="R870" s="1"/>
      <c r="S870" s="1"/>
      <c r="T870" s="2"/>
      <c r="U870" s="2"/>
      <c r="V870" s="1"/>
      <c r="W870" s="1"/>
      <c r="X870" s="1"/>
      <c r="Y870" s="2"/>
      <c r="Z870" s="2"/>
      <c r="AA870" s="1"/>
      <c r="AB870" s="1"/>
      <c r="AC870" s="1"/>
      <c r="AD870" s="2"/>
      <c r="AE870" s="2"/>
      <c r="AF870" s="1"/>
      <c r="AG870" s="1"/>
      <c r="AH870" s="1"/>
      <c r="AI870" s="2"/>
      <c r="AJ870" s="2"/>
      <c r="AK870" s="1"/>
      <c r="AL870" s="1"/>
      <c r="AM870" s="1"/>
      <c r="AN870" s="2"/>
      <c r="AO870" s="2"/>
      <c r="AP870" s="1"/>
      <c r="AQ870" s="1"/>
      <c r="AR870" s="1"/>
      <c r="AS870" s="2"/>
      <c r="AT870" s="2"/>
      <c r="AU870" s="1"/>
      <c r="AV870" s="1"/>
      <c r="AW870" s="1"/>
      <c r="AX870" s="2"/>
      <c r="AY870" s="2"/>
      <c r="AZ870" s="1"/>
      <c r="BA870" s="1"/>
      <c r="BB870" s="1"/>
      <c r="BC870" s="2"/>
      <c r="BD870" s="2"/>
      <c r="BE870" s="1"/>
      <c r="BF870" s="1"/>
      <c r="BG870" s="1"/>
      <c r="BH870" s="2"/>
      <c r="BI870" s="2"/>
      <c r="BJ870" s="1"/>
      <c r="BK870" s="1"/>
      <c r="BL870" s="1"/>
      <c r="BM870" s="2"/>
      <c r="BN870" s="2"/>
      <c r="BO870" s="1"/>
      <c r="BP870" s="1"/>
      <c r="BQ870" s="1"/>
      <c r="BR870" s="2"/>
      <c r="BS870" s="2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1"/>
      <c r="M871" s="1"/>
      <c r="N871" s="1"/>
      <c r="O871" s="2"/>
      <c r="P871" s="2"/>
      <c r="Q871" s="1"/>
      <c r="R871" s="1"/>
      <c r="S871" s="1"/>
      <c r="T871" s="2"/>
      <c r="U871" s="2"/>
      <c r="V871" s="1"/>
      <c r="W871" s="1"/>
      <c r="X871" s="1"/>
      <c r="Y871" s="2"/>
      <c r="Z871" s="2"/>
      <c r="AA871" s="1"/>
      <c r="AB871" s="1"/>
      <c r="AC871" s="1"/>
      <c r="AD871" s="2"/>
      <c r="AE871" s="2"/>
      <c r="AF871" s="1"/>
      <c r="AG871" s="1"/>
      <c r="AH871" s="1"/>
      <c r="AI871" s="2"/>
      <c r="AJ871" s="2"/>
      <c r="AK871" s="1"/>
      <c r="AL871" s="1"/>
      <c r="AM871" s="1"/>
      <c r="AN871" s="2"/>
      <c r="AO871" s="2"/>
      <c r="AP871" s="1"/>
      <c r="AQ871" s="1"/>
      <c r="AR871" s="1"/>
      <c r="AS871" s="2"/>
      <c r="AT871" s="2"/>
      <c r="AU871" s="1"/>
      <c r="AV871" s="1"/>
      <c r="AW871" s="1"/>
      <c r="AX871" s="2"/>
      <c r="AY871" s="2"/>
      <c r="AZ871" s="1"/>
      <c r="BA871" s="1"/>
      <c r="BB871" s="1"/>
      <c r="BC871" s="2"/>
      <c r="BD871" s="2"/>
      <c r="BE871" s="1"/>
      <c r="BF871" s="1"/>
      <c r="BG871" s="1"/>
      <c r="BH871" s="2"/>
      <c r="BI871" s="2"/>
      <c r="BJ871" s="1"/>
      <c r="BK871" s="1"/>
      <c r="BL871" s="1"/>
      <c r="BM871" s="2"/>
      <c r="BN871" s="2"/>
      <c r="BO871" s="1"/>
      <c r="BP871" s="1"/>
      <c r="BQ871" s="1"/>
      <c r="BR871" s="2"/>
      <c r="BS871" s="2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1"/>
      <c r="M872" s="1"/>
      <c r="N872" s="1"/>
      <c r="O872" s="2"/>
      <c r="P872" s="2"/>
      <c r="Q872" s="1"/>
      <c r="R872" s="1"/>
      <c r="S872" s="1"/>
      <c r="T872" s="2"/>
      <c r="U872" s="2"/>
      <c r="V872" s="1"/>
      <c r="W872" s="1"/>
      <c r="X872" s="1"/>
      <c r="Y872" s="2"/>
      <c r="Z872" s="2"/>
      <c r="AA872" s="1"/>
      <c r="AB872" s="1"/>
      <c r="AC872" s="1"/>
      <c r="AD872" s="2"/>
      <c r="AE872" s="2"/>
      <c r="AF872" s="1"/>
      <c r="AG872" s="1"/>
      <c r="AH872" s="1"/>
      <c r="AI872" s="2"/>
      <c r="AJ872" s="2"/>
      <c r="AK872" s="1"/>
      <c r="AL872" s="1"/>
      <c r="AM872" s="1"/>
      <c r="AN872" s="2"/>
      <c r="AO872" s="2"/>
      <c r="AP872" s="1"/>
      <c r="AQ872" s="1"/>
      <c r="AR872" s="1"/>
      <c r="AS872" s="2"/>
      <c r="AT872" s="2"/>
      <c r="AU872" s="1"/>
      <c r="AV872" s="1"/>
      <c r="AW872" s="1"/>
      <c r="AX872" s="2"/>
      <c r="AY872" s="2"/>
      <c r="AZ872" s="1"/>
      <c r="BA872" s="1"/>
      <c r="BB872" s="1"/>
      <c r="BC872" s="2"/>
      <c r="BD872" s="2"/>
      <c r="BE872" s="1"/>
      <c r="BF872" s="1"/>
      <c r="BG872" s="1"/>
      <c r="BH872" s="2"/>
      <c r="BI872" s="2"/>
      <c r="BJ872" s="1"/>
      <c r="BK872" s="1"/>
      <c r="BL872" s="1"/>
      <c r="BM872" s="2"/>
      <c r="BN872" s="2"/>
      <c r="BO872" s="1"/>
      <c r="BP872" s="1"/>
      <c r="BQ872" s="1"/>
      <c r="BR872" s="2"/>
      <c r="BS872" s="2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1"/>
      <c r="M873" s="1"/>
      <c r="N873" s="1"/>
      <c r="O873" s="2"/>
      <c r="P873" s="2"/>
      <c r="Q873" s="1"/>
      <c r="R873" s="1"/>
      <c r="S873" s="1"/>
      <c r="T873" s="2"/>
      <c r="U873" s="2"/>
      <c r="V873" s="1"/>
      <c r="W873" s="1"/>
      <c r="X873" s="1"/>
      <c r="Y873" s="2"/>
      <c r="Z873" s="2"/>
      <c r="AA873" s="1"/>
      <c r="AB873" s="1"/>
      <c r="AC873" s="1"/>
      <c r="AD873" s="2"/>
      <c r="AE873" s="2"/>
      <c r="AF873" s="1"/>
      <c r="AG873" s="1"/>
      <c r="AH873" s="1"/>
      <c r="AI873" s="2"/>
      <c r="AJ873" s="2"/>
      <c r="AK873" s="1"/>
      <c r="AL873" s="1"/>
      <c r="AM873" s="1"/>
      <c r="AN873" s="2"/>
      <c r="AO873" s="2"/>
      <c r="AP873" s="1"/>
      <c r="AQ873" s="1"/>
      <c r="AR873" s="1"/>
      <c r="AS873" s="2"/>
      <c r="AT873" s="2"/>
      <c r="AU873" s="1"/>
      <c r="AV873" s="1"/>
      <c r="AW873" s="1"/>
      <c r="AX873" s="2"/>
      <c r="AY873" s="2"/>
      <c r="AZ873" s="1"/>
      <c r="BA873" s="1"/>
      <c r="BB873" s="1"/>
      <c r="BC873" s="2"/>
      <c r="BD873" s="2"/>
      <c r="BE873" s="1"/>
      <c r="BF873" s="1"/>
      <c r="BG873" s="1"/>
      <c r="BH873" s="2"/>
      <c r="BI873" s="2"/>
      <c r="BJ873" s="1"/>
      <c r="BK873" s="1"/>
      <c r="BL873" s="1"/>
      <c r="BM873" s="2"/>
      <c r="BN873" s="2"/>
      <c r="BO873" s="1"/>
      <c r="BP873" s="1"/>
      <c r="BQ873" s="1"/>
      <c r="BR873" s="2"/>
      <c r="BS873" s="2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1"/>
      <c r="M874" s="1"/>
      <c r="N874" s="1"/>
      <c r="O874" s="2"/>
      <c r="P874" s="2"/>
      <c r="Q874" s="1"/>
      <c r="R874" s="1"/>
      <c r="S874" s="1"/>
      <c r="T874" s="2"/>
      <c r="U874" s="2"/>
      <c r="V874" s="1"/>
      <c r="W874" s="1"/>
      <c r="X874" s="1"/>
      <c r="Y874" s="2"/>
      <c r="Z874" s="2"/>
      <c r="AA874" s="1"/>
      <c r="AB874" s="1"/>
      <c r="AC874" s="1"/>
      <c r="AD874" s="2"/>
      <c r="AE874" s="2"/>
      <c r="AF874" s="1"/>
      <c r="AG874" s="1"/>
      <c r="AH874" s="1"/>
      <c r="AI874" s="2"/>
      <c r="AJ874" s="2"/>
      <c r="AK874" s="1"/>
      <c r="AL874" s="1"/>
      <c r="AM874" s="1"/>
      <c r="AN874" s="2"/>
      <c r="AO874" s="2"/>
      <c r="AP874" s="1"/>
      <c r="AQ874" s="1"/>
      <c r="AR874" s="1"/>
      <c r="AS874" s="2"/>
      <c r="AT874" s="2"/>
      <c r="AU874" s="1"/>
      <c r="AV874" s="1"/>
      <c r="AW874" s="1"/>
      <c r="AX874" s="2"/>
      <c r="AY874" s="2"/>
      <c r="AZ874" s="1"/>
      <c r="BA874" s="1"/>
      <c r="BB874" s="1"/>
      <c r="BC874" s="2"/>
      <c r="BD874" s="2"/>
      <c r="BE874" s="1"/>
      <c r="BF874" s="1"/>
      <c r="BG874" s="1"/>
      <c r="BH874" s="2"/>
      <c r="BI874" s="2"/>
      <c r="BJ874" s="1"/>
      <c r="BK874" s="1"/>
      <c r="BL874" s="1"/>
      <c r="BM874" s="2"/>
      <c r="BN874" s="2"/>
      <c r="BO874" s="1"/>
      <c r="BP874" s="1"/>
      <c r="BQ874" s="1"/>
      <c r="BR874" s="2"/>
      <c r="BS874" s="2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1"/>
      <c r="M875" s="1"/>
      <c r="N875" s="1"/>
      <c r="O875" s="2"/>
      <c r="P875" s="2"/>
      <c r="Q875" s="1"/>
      <c r="R875" s="1"/>
      <c r="S875" s="1"/>
      <c r="T875" s="2"/>
      <c r="U875" s="2"/>
      <c r="V875" s="1"/>
      <c r="W875" s="1"/>
      <c r="X875" s="1"/>
      <c r="Y875" s="2"/>
      <c r="Z875" s="2"/>
      <c r="AA875" s="1"/>
      <c r="AB875" s="1"/>
      <c r="AC875" s="1"/>
      <c r="AD875" s="2"/>
      <c r="AE875" s="2"/>
      <c r="AF875" s="1"/>
      <c r="AG875" s="1"/>
      <c r="AH875" s="1"/>
      <c r="AI875" s="2"/>
      <c r="AJ875" s="2"/>
      <c r="AK875" s="1"/>
      <c r="AL875" s="1"/>
      <c r="AM875" s="1"/>
      <c r="AN875" s="2"/>
      <c r="AO875" s="2"/>
      <c r="AP875" s="1"/>
      <c r="AQ875" s="1"/>
      <c r="AR875" s="1"/>
      <c r="AS875" s="2"/>
      <c r="AT875" s="2"/>
      <c r="AU875" s="1"/>
      <c r="AV875" s="1"/>
      <c r="AW875" s="1"/>
      <c r="AX875" s="2"/>
      <c r="AY875" s="2"/>
      <c r="AZ875" s="1"/>
      <c r="BA875" s="1"/>
      <c r="BB875" s="1"/>
      <c r="BC875" s="2"/>
      <c r="BD875" s="2"/>
      <c r="BE875" s="1"/>
      <c r="BF875" s="1"/>
      <c r="BG875" s="1"/>
      <c r="BH875" s="2"/>
      <c r="BI875" s="2"/>
      <c r="BJ875" s="1"/>
      <c r="BK875" s="1"/>
      <c r="BL875" s="1"/>
      <c r="BM875" s="2"/>
      <c r="BN875" s="2"/>
      <c r="BO875" s="1"/>
      <c r="BP875" s="1"/>
      <c r="BQ875" s="1"/>
      <c r="BR875" s="2"/>
      <c r="BS875" s="2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1"/>
      <c r="M876" s="1"/>
      <c r="N876" s="1"/>
      <c r="O876" s="2"/>
      <c r="P876" s="2"/>
      <c r="Q876" s="1"/>
      <c r="R876" s="1"/>
      <c r="S876" s="1"/>
      <c r="T876" s="2"/>
      <c r="U876" s="2"/>
      <c r="V876" s="1"/>
      <c r="W876" s="1"/>
      <c r="X876" s="1"/>
      <c r="Y876" s="2"/>
      <c r="Z876" s="2"/>
      <c r="AA876" s="1"/>
      <c r="AB876" s="1"/>
      <c r="AC876" s="1"/>
      <c r="AD876" s="2"/>
      <c r="AE876" s="2"/>
      <c r="AF876" s="1"/>
      <c r="AG876" s="1"/>
      <c r="AH876" s="1"/>
      <c r="AI876" s="2"/>
      <c r="AJ876" s="2"/>
      <c r="AK876" s="1"/>
      <c r="AL876" s="1"/>
      <c r="AM876" s="1"/>
      <c r="AN876" s="2"/>
      <c r="AO876" s="2"/>
      <c r="AP876" s="1"/>
      <c r="AQ876" s="1"/>
      <c r="AR876" s="1"/>
      <c r="AS876" s="2"/>
      <c r="AT876" s="2"/>
      <c r="AU876" s="1"/>
      <c r="AV876" s="1"/>
      <c r="AW876" s="1"/>
      <c r="AX876" s="2"/>
      <c r="AY876" s="2"/>
      <c r="AZ876" s="1"/>
      <c r="BA876" s="1"/>
      <c r="BB876" s="1"/>
      <c r="BC876" s="2"/>
      <c r="BD876" s="2"/>
      <c r="BE876" s="1"/>
      <c r="BF876" s="1"/>
      <c r="BG876" s="1"/>
      <c r="BH876" s="2"/>
      <c r="BI876" s="2"/>
      <c r="BJ876" s="1"/>
      <c r="BK876" s="1"/>
      <c r="BL876" s="1"/>
      <c r="BM876" s="2"/>
      <c r="BN876" s="2"/>
      <c r="BO876" s="1"/>
      <c r="BP876" s="1"/>
      <c r="BQ876" s="1"/>
      <c r="BR876" s="2"/>
      <c r="BS876" s="2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1"/>
      <c r="M877" s="1"/>
      <c r="N877" s="1"/>
      <c r="O877" s="2"/>
      <c r="P877" s="2"/>
      <c r="Q877" s="1"/>
      <c r="R877" s="1"/>
      <c r="S877" s="1"/>
      <c r="T877" s="2"/>
      <c r="U877" s="2"/>
      <c r="V877" s="1"/>
      <c r="W877" s="1"/>
      <c r="X877" s="1"/>
      <c r="Y877" s="2"/>
      <c r="Z877" s="2"/>
      <c r="AA877" s="1"/>
      <c r="AB877" s="1"/>
      <c r="AC877" s="1"/>
      <c r="AD877" s="2"/>
      <c r="AE877" s="2"/>
      <c r="AF877" s="1"/>
      <c r="AG877" s="1"/>
      <c r="AH877" s="1"/>
      <c r="AI877" s="2"/>
      <c r="AJ877" s="2"/>
      <c r="AK877" s="1"/>
      <c r="AL877" s="1"/>
      <c r="AM877" s="1"/>
      <c r="AN877" s="2"/>
      <c r="AO877" s="2"/>
      <c r="AP877" s="1"/>
      <c r="AQ877" s="1"/>
      <c r="AR877" s="1"/>
      <c r="AS877" s="2"/>
      <c r="AT877" s="2"/>
      <c r="AU877" s="1"/>
      <c r="AV877" s="1"/>
      <c r="AW877" s="1"/>
      <c r="AX877" s="2"/>
      <c r="AY877" s="2"/>
      <c r="AZ877" s="1"/>
      <c r="BA877" s="1"/>
      <c r="BB877" s="1"/>
      <c r="BC877" s="2"/>
      <c r="BD877" s="2"/>
      <c r="BE877" s="1"/>
      <c r="BF877" s="1"/>
      <c r="BG877" s="1"/>
      <c r="BH877" s="2"/>
      <c r="BI877" s="2"/>
      <c r="BJ877" s="1"/>
      <c r="BK877" s="1"/>
      <c r="BL877" s="1"/>
      <c r="BM877" s="2"/>
      <c r="BN877" s="2"/>
      <c r="BO877" s="1"/>
      <c r="BP877" s="1"/>
      <c r="BQ877" s="1"/>
      <c r="BR877" s="2"/>
      <c r="BS877" s="2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1"/>
      <c r="M878" s="1"/>
      <c r="N878" s="1"/>
      <c r="O878" s="2"/>
      <c r="P878" s="2"/>
      <c r="Q878" s="1"/>
      <c r="R878" s="1"/>
      <c r="S878" s="1"/>
      <c r="T878" s="2"/>
      <c r="U878" s="2"/>
      <c r="V878" s="1"/>
      <c r="W878" s="1"/>
      <c r="X878" s="1"/>
      <c r="Y878" s="2"/>
      <c r="Z878" s="2"/>
      <c r="AA878" s="1"/>
      <c r="AB878" s="1"/>
      <c r="AC878" s="1"/>
      <c r="AD878" s="2"/>
      <c r="AE878" s="2"/>
      <c r="AF878" s="1"/>
      <c r="AG878" s="1"/>
      <c r="AH878" s="1"/>
      <c r="AI878" s="2"/>
      <c r="AJ878" s="2"/>
      <c r="AK878" s="1"/>
      <c r="AL878" s="1"/>
      <c r="AM878" s="1"/>
      <c r="AN878" s="2"/>
      <c r="AO878" s="2"/>
      <c r="AP878" s="1"/>
      <c r="AQ878" s="1"/>
      <c r="AR878" s="1"/>
      <c r="AS878" s="2"/>
      <c r="AT878" s="2"/>
      <c r="AU878" s="1"/>
      <c r="AV878" s="1"/>
      <c r="AW878" s="1"/>
      <c r="AX878" s="2"/>
      <c r="AY878" s="2"/>
      <c r="AZ878" s="1"/>
      <c r="BA878" s="1"/>
      <c r="BB878" s="1"/>
      <c r="BC878" s="2"/>
      <c r="BD878" s="2"/>
      <c r="BE878" s="1"/>
      <c r="BF878" s="1"/>
      <c r="BG878" s="1"/>
      <c r="BH878" s="2"/>
      <c r="BI878" s="2"/>
      <c r="BJ878" s="1"/>
      <c r="BK878" s="1"/>
      <c r="BL878" s="1"/>
      <c r="BM878" s="2"/>
      <c r="BN878" s="2"/>
      <c r="BO878" s="1"/>
      <c r="BP878" s="1"/>
      <c r="BQ878" s="1"/>
      <c r="BR878" s="2"/>
      <c r="BS878" s="2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1"/>
      <c r="M879" s="1"/>
      <c r="N879" s="1"/>
      <c r="O879" s="2"/>
      <c r="P879" s="2"/>
      <c r="Q879" s="1"/>
      <c r="R879" s="1"/>
      <c r="S879" s="1"/>
      <c r="T879" s="2"/>
      <c r="U879" s="2"/>
      <c r="V879" s="1"/>
      <c r="W879" s="1"/>
      <c r="X879" s="1"/>
      <c r="Y879" s="2"/>
      <c r="Z879" s="2"/>
      <c r="AA879" s="1"/>
      <c r="AB879" s="1"/>
      <c r="AC879" s="1"/>
      <c r="AD879" s="2"/>
      <c r="AE879" s="2"/>
      <c r="AF879" s="1"/>
      <c r="AG879" s="1"/>
      <c r="AH879" s="1"/>
      <c r="AI879" s="2"/>
      <c r="AJ879" s="2"/>
      <c r="AK879" s="1"/>
      <c r="AL879" s="1"/>
      <c r="AM879" s="1"/>
      <c r="AN879" s="2"/>
      <c r="AO879" s="2"/>
      <c r="AP879" s="1"/>
      <c r="AQ879" s="1"/>
      <c r="AR879" s="1"/>
      <c r="AS879" s="2"/>
      <c r="AT879" s="2"/>
      <c r="AU879" s="1"/>
      <c r="AV879" s="1"/>
      <c r="AW879" s="1"/>
      <c r="AX879" s="2"/>
      <c r="AY879" s="2"/>
      <c r="AZ879" s="1"/>
      <c r="BA879" s="1"/>
      <c r="BB879" s="1"/>
      <c r="BC879" s="2"/>
      <c r="BD879" s="2"/>
      <c r="BE879" s="1"/>
      <c r="BF879" s="1"/>
      <c r="BG879" s="1"/>
      <c r="BH879" s="2"/>
      <c r="BI879" s="2"/>
      <c r="BJ879" s="1"/>
      <c r="BK879" s="1"/>
      <c r="BL879" s="1"/>
      <c r="BM879" s="2"/>
      <c r="BN879" s="2"/>
      <c r="BO879" s="1"/>
      <c r="BP879" s="1"/>
      <c r="BQ879" s="1"/>
      <c r="BR879" s="2"/>
      <c r="BS879" s="2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1"/>
      <c r="M880" s="1"/>
      <c r="N880" s="1"/>
      <c r="O880" s="2"/>
      <c r="P880" s="2"/>
      <c r="Q880" s="1"/>
      <c r="R880" s="1"/>
      <c r="S880" s="1"/>
      <c r="T880" s="2"/>
      <c r="U880" s="2"/>
      <c r="V880" s="1"/>
      <c r="W880" s="1"/>
      <c r="X880" s="1"/>
      <c r="Y880" s="2"/>
      <c r="Z880" s="2"/>
      <c r="AA880" s="1"/>
      <c r="AB880" s="1"/>
      <c r="AC880" s="1"/>
      <c r="AD880" s="2"/>
      <c r="AE880" s="2"/>
      <c r="AF880" s="1"/>
      <c r="AG880" s="1"/>
      <c r="AH880" s="1"/>
      <c r="AI880" s="2"/>
      <c r="AJ880" s="2"/>
      <c r="AK880" s="1"/>
      <c r="AL880" s="1"/>
      <c r="AM880" s="1"/>
      <c r="AN880" s="2"/>
      <c r="AO880" s="2"/>
      <c r="AP880" s="1"/>
      <c r="AQ880" s="1"/>
      <c r="AR880" s="1"/>
      <c r="AS880" s="2"/>
      <c r="AT880" s="2"/>
      <c r="AU880" s="1"/>
      <c r="AV880" s="1"/>
      <c r="AW880" s="1"/>
      <c r="AX880" s="2"/>
      <c r="AY880" s="2"/>
      <c r="AZ880" s="1"/>
      <c r="BA880" s="1"/>
      <c r="BB880" s="1"/>
      <c r="BC880" s="2"/>
      <c r="BD880" s="2"/>
      <c r="BE880" s="1"/>
      <c r="BF880" s="1"/>
      <c r="BG880" s="1"/>
      <c r="BH880" s="2"/>
      <c r="BI880" s="2"/>
      <c r="BJ880" s="1"/>
      <c r="BK880" s="1"/>
      <c r="BL880" s="1"/>
      <c r="BM880" s="2"/>
      <c r="BN880" s="2"/>
      <c r="BO880" s="1"/>
      <c r="BP880" s="1"/>
      <c r="BQ880" s="1"/>
      <c r="BR880" s="2"/>
      <c r="BS880" s="2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1"/>
      <c r="M881" s="1"/>
      <c r="N881" s="1"/>
      <c r="O881" s="2"/>
      <c r="P881" s="2"/>
      <c r="Q881" s="1"/>
      <c r="R881" s="1"/>
      <c r="S881" s="1"/>
      <c r="T881" s="2"/>
      <c r="U881" s="2"/>
      <c r="V881" s="1"/>
      <c r="W881" s="1"/>
      <c r="X881" s="1"/>
      <c r="Y881" s="2"/>
      <c r="Z881" s="2"/>
      <c r="AA881" s="1"/>
      <c r="AB881" s="1"/>
      <c r="AC881" s="1"/>
      <c r="AD881" s="2"/>
      <c r="AE881" s="2"/>
      <c r="AF881" s="1"/>
      <c r="AG881" s="1"/>
      <c r="AH881" s="1"/>
      <c r="AI881" s="2"/>
      <c r="AJ881" s="2"/>
      <c r="AK881" s="1"/>
      <c r="AL881" s="1"/>
      <c r="AM881" s="1"/>
      <c r="AN881" s="2"/>
      <c r="AO881" s="2"/>
      <c r="AP881" s="1"/>
      <c r="AQ881" s="1"/>
      <c r="AR881" s="1"/>
      <c r="AS881" s="2"/>
      <c r="AT881" s="2"/>
      <c r="AU881" s="1"/>
      <c r="AV881" s="1"/>
      <c r="AW881" s="1"/>
      <c r="AX881" s="2"/>
      <c r="AY881" s="2"/>
      <c r="AZ881" s="1"/>
      <c r="BA881" s="1"/>
      <c r="BB881" s="1"/>
      <c r="BC881" s="2"/>
      <c r="BD881" s="2"/>
      <c r="BE881" s="1"/>
      <c r="BF881" s="1"/>
      <c r="BG881" s="1"/>
      <c r="BH881" s="2"/>
      <c r="BI881" s="2"/>
      <c r="BJ881" s="1"/>
      <c r="BK881" s="1"/>
      <c r="BL881" s="1"/>
      <c r="BM881" s="2"/>
      <c r="BN881" s="2"/>
      <c r="BO881" s="1"/>
      <c r="BP881" s="1"/>
      <c r="BQ881" s="1"/>
      <c r="BR881" s="2"/>
      <c r="BS881" s="2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1"/>
      <c r="M882" s="1"/>
      <c r="N882" s="1"/>
      <c r="O882" s="2"/>
      <c r="P882" s="2"/>
      <c r="Q882" s="1"/>
      <c r="R882" s="1"/>
      <c r="S882" s="1"/>
      <c r="T882" s="2"/>
      <c r="U882" s="2"/>
      <c r="V882" s="1"/>
      <c r="W882" s="1"/>
      <c r="X882" s="1"/>
      <c r="Y882" s="2"/>
      <c r="Z882" s="2"/>
      <c r="AA882" s="1"/>
      <c r="AB882" s="1"/>
      <c r="AC882" s="1"/>
      <c r="AD882" s="2"/>
      <c r="AE882" s="2"/>
      <c r="AF882" s="1"/>
      <c r="AG882" s="1"/>
      <c r="AH882" s="1"/>
      <c r="AI882" s="2"/>
      <c r="AJ882" s="2"/>
      <c r="AK882" s="1"/>
      <c r="AL882" s="1"/>
      <c r="AM882" s="1"/>
      <c r="AN882" s="2"/>
      <c r="AO882" s="2"/>
      <c r="AP882" s="1"/>
      <c r="AQ882" s="1"/>
      <c r="AR882" s="1"/>
      <c r="AS882" s="2"/>
      <c r="AT882" s="2"/>
      <c r="AU882" s="1"/>
      <c r="AV882" s="1"/>
      <c r="AW882" s="1"/>
      <c r="AX882" s="2"/>
      <c r="AY882" s="2"/>
      <c r="AZ882" s="1"/>
      <c r="BA882" s="1"/>
      <c r="BB882" s="1"/>
      <c r="BC882" s="2"/>
      <c r="BD882" s="2"/>
      <c r="BE882" s="1"/>
      <c r="BF882" s="1"/>
      <c r="BG882" s="1"/>
      <c r="BH882" s="2"/>
      <c r="BI882" s="2"/>
      <c r="BJ882" s="1"/>
      <c r="BK882" s="1"/>
      <c r="BL882" s="1"/>
      <c r="BM882" s="2"/>
      <c r="BN882" s="2"/>
      <c r="BO882" s="1"/>
      <c r="BP882" s="1"/>
      <c r="BQ882" s="1"/>
      <c r="BR882" s="2"/>
      <c r="BS882" s="2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1"/>
      <c r="M883" s="1"/>
      <c r="N883" s="1"/>
      <c r="O883" s="2"/>
      <c r="P883" s="2"/>
      <c r="Q883" s="1"/>
      <c r="R883" s="1"/>
      <c r="S883" s="1"/>
      <c r="T883" s="2"/>
      <c r="U883" s="2"/>
      <c r="V883" s="1"/>
      <c r="W883" s="1"/>
      <c r="X883" s="1"/>
      <c r="Y883" s="2"/>
      <c r="Z883" s="2"/>
      <c r="AA883" s="1"/>
      <c r="AB883" s="1"/>
      <c r="AC883" s="1"/>
      <c r="AD883" s="2"/>
      <c r="AE883" s="2"/>
      <c r="AF883" s="1"/>
      <c r="AG883" s="1"/>
      <c r="AH883" s="1"/>
      <c r="AI883" s="2"/>
      <c r="AJ883" s="2"/>
      <c r="AK883" s="1"/>
      <c r="AL883" s="1"/>
      <c r="AM883" s="1"/>
      <c r="AN883" s="2"/>
      <c r="AO883" s="2"/>
      <c r="AP883" s="1"/>
      <c r="AQ883" s="1"/>
      <c r="AR883" s="1"/>
      <c r="AS883" s="2"/>
      <c r="AT883" s="2"/>
      <c r="AU883" s="1"/>
      <c r="AV883" s="1"/>
      <c r="AW883" s="1"/>
      <c r="AX883" s="2"/>
      <c r="AY883" s="2"/>
      <c r="AZ883" s="1"/>
      <c r="BA883" s="1"/>
      <c r="BB883" s="1"/>
      <c r="BC883" s="2"/>
      <c r="BD883" s="2"/>
      <c r="BE883" s="1"/>
      <c r="BF883" s="1"/>
      <c r="BG883" s="1"/>
      <c r="BH883" s="2"/>
      <c r="BI883" s="2"/>
      <c r="BJ883" s="1"/>
      <c r="BK883" s="1"/>
      <c r="BL883" s="1"/>
      <c r="BM883" s="2"/>
      <c r="BN883" s="2"/>
      <c r="BO883" s="1"/>
      <c r="BP883" s="1"/>
      <c r="BQ883" s="1"/>
      <c r="BR883" s="2"/>
      <c r="BS883" s="2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1"/>
      <c r="M884" s="1"/>
      <c r="N884" s="1"/>
      <c r="O884" s="2"/>
      <c r="P884" s="2"/>
      <c r="Q884" s="1"/>
      <c r="R884" s="1"/>
      <c r="S884" s="1"/>
      <c r="T884" s="2"/>
      <c r="U884" s="2"/>
      <c r="V884" s="1"/>
      <c r="W884" s="1"/>
      <c r="X884" s="1"/>
      <c r="Y884" s="2"/>
      <c r="Z884" s="2"/>
      <c r="AA884" s="1"/>
      <c r="AB884" s="1"/>
      <c r="AC884" s="1"/>
      <c r="AD884" s="2"/>
      <c r="AE884" s="2"/>
      <c r="AF884" s="1"/>
      <c r="AG884" s="1"/>
      <c r="AH884" s="1"/>
      <c r="AI884" s="2"/>
      <c r="AJ884" s="2"/>
      <c r="AK884" s="1"/>
      <c r="AL884" s="1"/>
      <c r="AM884" s="1"/>
      <c r="AN884" s="2"/>
      <c r="AO884" s="2"/>
      <c r="AP884" s="1"/>
      <c r="AQ884" s="1"/>
      <c r="AR884" s="1"/>
      <c r="AS884" s="2"/>
      <c r="AT884" s="2"/>
      <c r="AU884" s="1"/>
      <c r="AV884" s="1"/>
      <c r="AW884" s="1"/>
      <c r="AX884" s="2"/>
      <c r="AY884" s="2"/>
      <c r="AZ884" s="1"/>
      <c r="BA884" s="1"/>
      <c r="BB884" s="1"/>
      <c r="BC884" s="2"/>
      <c r="BD884" s="2"/>
      <c r="BE884" s="1"/>
      <c r="BF884" s="1"/>
      <c r="BG884" s="1"/>
      <c r="BH884" s="2"/>
      <c r="BI884" s="2"/>
      <c r="BJ884" s="1"/>
      <c r="BK884" s="1"/>
      <c r="BL884" s="1"/>
      <c r="BM884" s="2"/>
      <c r="BN884" s="2"/>
      <c r="BO884" s="1"/>
      <c r="BP884" s="1"/>
      <c r="BQ884" s="1"/>
      <c r="BR884" s="2"/>
      <c r="BS884" s="2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1"/>
      <c r="M885" s="1"/>
      <c r="N885" s="1"/>
      <c r="O885" s="2"/>
      <c r="P885" s="2"/>
      <c r="Q885" s="1"/>
      <c r="R885" s="1"/>
      <c r="S885" s="1"/>
      <c r="T885" s="2"/>
      <c r="U885" s="2"/>
      <c r="V885" s="1"/>
      <c r="W885" s="1"/>
      <c r="X885" s="1"/>
      <c r="Y885" s="2"/>
      <c r="Z885" s="2"/>
      <c r="AA885" s="1"/>
      <c r="AB885" s="1"/>
      <c r="AC885" s="1"/>
      <c r="AD885" s="2"/>
      <c r="AE885" s="2"/>
      <c r="AF885" s="1"/>
      <c r="AG885" s="1"/>
      <c r="AH885" s="1"/>
      <c r="AI885" s="2"/>
      <c r="AJ885" s="2"/>
      <c r="AK885" s="1"/>
      <c r="AL885" s="1"/>
      <c r="AM885" s="1"/>
      <c r="AN885" s="2"/>
      <c r="AO885" s="2"/>
      <c r="AP885" s="1"/>
      <c r="AQ885" s="1"/>
      <c r="AR885" s="1"/>
      <c r="AS885" s="2"/>
      <c r="AT885" s="2"/>
      <c r="AU885" s="1"/>
      <c r="AV885" s="1"/>
      <c r="AW885" s="1"/>
      <c r="AX885" s="2"/>
      <c r="AY885" s="2"/>
      <c r="AZ885" s="1"/>
      <c r="BA885" s="1"/>
      <c r="BB885" s="1"/>
      <c r="BC885" s="2"/>
      <c r="BD885" s="2"/>
      <c r="BE885" s="1"/>
      <c r="BF885" s="1"/>
      <c r="BG885" s="1"/>
      <c r="BH885" s="2"/>
      <c r="BI885" s="2"/>
      <c r="BJ885" s="1"/>
      <c r="BK885" s="1"/>
      <c r="BL885" s="1"/>
      <c r="BM885" s="2"/>
      <c r="BN885" s="2"/>
      <c r="BO885" s="1"/>
      <c r="BP885" s="1"/>
      <c r="BQ885" s="1"/>
      <c r="BR885" s="2"/>
      <c r="BS885" s="2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1"/>
      <c r="M886" s="1"/>
      <c r="N886" s="1"/>
      <c r="O886" s="2"/>
      <c r="P886" s="2"/>
      <c r="Q886" s="1"/>
      <c r="R886" s="1"/>
      <c r="S886" s="1"/>
      <c r="T886" s="2"/>
      <c r="U886" s="2"/>
      <c r="V886" s="1"/>
      <c r="W886" s="1"/>
      <c r="X886" s="1"/>
      <c r="Y886" s="2"/>
      <c r="Z886" s="2"/>
      <c r="AA886" s="1"/>
      <c r="AB886" s="1"/>
      <c r="AC886" s="1"/>
      <c r="AD886" s="2"/>
      <c r="AE886" s="2"/>
      <c r="AF886" s="1"/>
      <c r="AG886" s="1"/>
      <c r="AH886" s="1"/>
      <c r="AI886" s="2"/>
      <c r="AJ886" s="2"/>
      <c r="AK886" s="1"/>
      <c r="AL886" s="1"/>
      <c r="AM886" s="1"/>
      <c r="AN886" s="2"/>
      <c r="AO886" s="2"/>
      <c r="AP886" s="1"/>
      <c r="AQ886" s="1"/>
      <c r="AR886" s="1"/>
      <c r="AS886" s="2"/>
      <c r="AT886" s="2"/>
      <c r="AU886" s="1"/>
      <c r="AV886" s="1"/>
      <c r="AW886" s="1"/>
      <c r="AX886" s="2"/>
      <c r="AY886" s="2"/>
      <c r="AZ886" s="1"/>
      <c r="BA886" s="1"/>
      <c r="BB886" s="1"/>
      <c r="BC886" s="2"/>
      <c r="BD886" s="2"/>
      <c r="BE886" s="1"/>
      <c r="BF886" s="1"/>
      <c r="BG886" s="1"/>
      <c r="BH886" s="2"/>
      <c r="BI886" s="2"/>
      <c r="BJ886" s="1"/>
      <c r="BK886" s="1"/>
      <c r="BL886" s="1"/>
      <c r="BM886" s="2"/>
      <c r="BN886" s="2"/>
      <c r="BO886" s="1"/>
      <c r="BP886" s="1"/>
      <c r="BQ886" s="1"/>
      <c r="BR886" s="2"/>
      <c r="BS886" s="2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1"/>
      <c r="M887" s="1"/>
      <c r="N887" s="1"/>
      <c r="O887" s="2"/>
      <c r="P887" s="2"/>
      <c r="Q887" s="1"/>
      <c r="R887" s="1"/>
      <c r="S887" s="1"/>
      <c r="T887" s="2"/>
      <c r="U887" s="2"/>
      <c r="V887" s="1"/>
      <c r="W887" s="1"/>
      <c r="X887" s="1"/>
      <c r="Y887" s="2"/>
      <c r="Z887" s="2"/>
      <c r="AA887" s="1"/>
      <c r="AB887" s="1"/>
      <c r="AC887" s="1"/>
      <c r="AD887" s="2"/>
      <c r="AE887" s="2"/>
      <c r="AF887" s="1"/>
      <c r="AG887" s="1"/>
      <c r="AH887" s="1"/>
      <c r="AI887" s="2"/>
      <c r="AJ887" s="2"/>
      <c r="AK887" s="1"/>
      <c r="AL887" s="1"/>
      <c r="AM887" s="1"/>
      <c r="AN887" s="2"/>
      <c r="AO887" s="2"/>
      <c r="AP887" s="1"/>
      <c r="AQ887" s="1"/>
      <c r="AR887" s="1"/>
      <c r="AS887" s="2"/>
      <c r="AT887" s="2"/>
      <c r="AU887" s="1"/>
      <c r="AV887" s="1"/>
      <c r="AW887" s="1"/>
      <c r="AX887" s="2"/>
      <c r="AY887" s="2"/>
      <c r="AZ887" s="1"/>
      <c r="BA887" s="1"/>
      <c r="BB887" s="1"/>
      <c r="BC887" s="2"/>
      <c r="BD887" s="2"/>
      <c r="BE887" s="1"/>
      <c r="BF887" s="1"/>
      <c r="BG887" s="1"/>
      <c r="BH887" s="2"/>
      <c r="BI887" s="2"/>
      <c r="BJ887" s="1"/>
      <c r="BK887" s="1"/>
      <c r="BL887" s="1"/>
      <c r="BM887" s="2"/>
      <c r="BN887" s="2"/>
      <c r="BO887" s="1"/>
      <c r="BP887" s="1"/>
      <c r="BQ887" s="1"/>
      <c r="BR887" s="2"/>
      <c r="BS887" s="2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1"/>
      <c r="M888" s="1"/>
      <c r="N888" s="1"/>
      <c r="O888" s="2"/>
      <c r="P888" s="2"/>
      <c r="Q888" s="1"/>
      <c r="R888" s="1"/>
      <c r="S888" s="1"/>
      <c r="T888" s="2"/>
      <c r="U888" s="2"/>
      <c r="V888" s="1"/>
      <c r="W888" s="1"/>
      <c r="X888" s="1"/>
      <c r="Y888" s="2"/>
      <c r="Z888" s="2"/>
      <c r="AA888" s="1"/>
      <c r="AB888" s="1"/>
      <c r="AC888" s="1"/>
      <c r="AD888" s="2"/>
      <c r="AE888" s="2"/>
      <c r="AF888" s="1"/>
      <c r="AG888" s="1"/>
      <c r="AH888" s="1"/>
      <c r="AI888" s="2"/>
      <c r="AJ888" s="2"/>
      <c r="AK888" s="1"/>
      <c r="AL888" s="1"/>
      <c r="AM888" s="1"/>
      <c r="AN888" s="2"/>
      <c r="AO888" s="2"/>
      <c r="AP888" s="1"/>
      <c r="AQ888" s="1"/>
      <c r="AR888" s="1"/>
      <c r="AS888" s="2"/>
      <c r="AT888" s="2"/>
      <c r="AU888" s="1"/>
      <c r="AV888" s="1"/>
      <c r="AW888" s="1"/>
      <c r="AX888" s="2"/>
      <c r="AY888" s="2"/>
      <c r="AZ888" s="1"/>
      <c r="BA888" s="1"/>
      <c r="BB888" s="1"/>
      <c r="BC888" s="2"/>
      <c r="BD888" s="2"/>
      <c r="BE888" s="1"/>
      <c r="BF888" s="1"/>
      <c r="BG888" s="1"/>
      <c r="BH888" s="2"/>
      <c r="BI888" s="2"/>
      <c r="BJ888" s="1"/>
      <c r="BK888" s="1"/>
      <c r="BL888" s="1"/>
      <c r="BM888" s="2"/>
      <c r="BN888" s="2"/>
      <c r="BO888" s="1"/>
      <c r="BP888" s="1"/>
      <c r="BQ888" s="1"/>
      <c r="BR888" s="2"/>
      <c r="BS888" s="2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1"/>
      <c r="M889" s="1"/>
      <c r="N889" s="1"/>
      <c r="O889" s="2"/>
      <c r="P889" s="2"/>
      <c r="Q889" s="1"/>
      <c r="R889" s="1"/>
      <c r="S889" s="1"/>
      <c r="T889" s="2"/>
      <c r="U889" s="2"/>
      <c r="V889" s="1"/>
      <c r="W889" s="1"/>
      <c r="X889" s="1"/>
      <c r="Y889" s="2"/>
      <c r="Z889" s="2"/>
      <c r="AA889" s="1"/>
      <c r="AB889" s="1"/>
      <c r="AC889" s="1"/>
      <c r="AD889" s="2"/>
      <c r="AE889" s="2"/>
      <c r="AF889" s="1"/>
      <c r="AG889" s="1"/>
      <c r="AH889" s="1"/>
      <c r="AI889" s="2"/>
      <c r="AJ889" s="2"/>
      <c r="AK889" s="1"/>
      <c r="AL889" s="1"/>
      <c r="AM889" s="1"/>
      <c r="AN889" s="2"/>
      <c r="AO889" s="2"/>
      <c r="AP889" s="1"/>
      <c r="AQ889" s="1"/>
      <c r="AR889" s="1"/>
      <c r="AS889" s="2"/>
      <c r="AT889" s="2"/>
      <c r="AU889" s="1"/>
      <c r="AV889" s="1"/>
      <c r="AW889" s="1"/>
      <c r="AX889" s="2"/>
      <c r="AY889" s="2"/>
      <c r="AZ889" s="1"/>
      <c r="BA889" s="1"/>
      <c r="BB889" s="1"/>
      <c r="BC889" s="2"/>
      <c r="BD889" s="2"/>
      <c r="BE889" s="1"/>
      <c r="BF889" s="1"/>
      <c r="BG889" s="1"/>
      <c r="BH889" s="2"/>
      <c r="BI889" s="2"/>
      <c r="BJ889" s="1"/>
      <c r="BK889" s="1"/>
      <c r="BL889" s="1"/>
      <c r="BM889" s="2"/>
      <c r="BN889" s="2"/>
      <c r="BO889" s="1"/>
      <c r="BP889" s="1"/>
      <c r="BQ889" s="1"/>
      <c r="BR889" s="2"/>
      <c r="BS889" s="2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1"/>
      <c r="M890" s="1"/>
      <c r="N890" s="1"/>
      <c r="O890" s="2"/>
      <c r="P890" s="2"/>
      <c r="Q890" s="1"/>
      <c r="R890" s="1"/>
      <c r="S890" s="1"/>
      <c r="T890" s="2"/>
      <c r="U890" s="2"/>
      <c r="V890" s="1"/>
      <c r="W890" s="1"/>
      <c r="X890" s="1"/>
      <c r="Y890" s="2"/>
      <c r="Z890" s="2"/>
      <c r="AA890" s="1"/>
      <c r="AB890" s="1"/>
      <c r="AC890" s="1"/>
      <c r="AD890" s="2"/>
      <c r="AE890" s="2"/>
      <c r="AF890" s="1"/>
      <c r="AG890" s="1"/>
      <c r="AH890" s="1"/>
      <c r="AI890" s="2"/>
      <c r="AJ890" s="2"/>
      <c r="AK890" s="1"/>
      <c r="AL890" s="1"/>
      <c r="AM890" s="1"/>
      <c r="AN890" s="2"/>
      <c r="AO890" s="2"/>
      <c r="AP890" s="1"/>
      <c r="AQ890" s="1"/>
      <c r="AR890" s="1"/>
      <c r="AS890" s="2"/>
      <c r="AT890" s="2"/>
      <c r="AU890" s="1"/>
      <c r="AV890" s="1"/>
      <c r="AW890" s="1"/>
      <c r="AX890" s="2"/>
      <c r="AY890" s="2"/>
      <c r="AZ890" s="1"/>
      <c r="BA890" s="1"/>
      <c r="BB890" s="1"/>
      <c r="BC890" s="2"/>
      <c r="BD890" s="2"/>
      <c r="BE890" s="1"/>
      <c r="BF890" s="1"/>
      <c r="BG890" s="1"/>
      <c r="BH890" s="2"/>
      <c r="BI890" s="2"/>
      <c r="BJ890" s="1"/>
      <c r="BK890" s="1"/>
      <c r="BL890" s="1"/>
      <c r="BM890" s="2"/>
      <c r="BN890" s="2"/>
      <c r="BO890" s="1"/>
      <c r="BP890" s="1"/>
      <c r="BQ890" s="1"/>
      <c r="BR890" s="2"/>
      <c r="BS890" s="2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1"/>
      <c r="M891" s="1"/>
      <c r="N891" s="1"/>
      <c r="O891" s="2"/>
      <c r="P891" s="2"/>
      <c r="Q891" s="1"/>
      <c r="R891" s="1"/>
      <c r="S891" s="1"/>
      <c r="T891" s="2"/>
      <c r="U891" s="2"/>
      <c r="V891" s="1"/>
      <c r="W891" s="1"/>
      <c r="X891" s="1"/>
      <c r="Y891" s="2"/>
      <c r="Z891" s="2"/>
      <c r="AA891" s="1"/>
      <c r="AB891" s="1"/>
      <c r="AC891" s="1"/>
      <c r="AD891" s="2"/>
      <c r="AE891" s="2"/>
      <c r="AF891" s="1"/>
      <c r="AG891" s="1"/>
      <c r="AH891" s="1"/>
      <c r="AI891" s="2"/>
      <c r="AJ891" s="2"/>
      <c r="AK891" s="1"/>
      <c r="AL891" s="1"/>
      <c r="AM891" s="1"/>
      <c r="AN891" s="2"/>
      <c r="AO891" s="2"/>
      <c r="AP891" s="1"/>
      <c r="AQ891" s="1"/>
      <c r="AR891" s="1"/>
      <c r="AS891" s="2"/>
      <c r="AT891" s="2"/>
      <c r="AU891" s="1"/>
      <c r="AV891" s="1"/>
      <c r="AW891" s="1"/>
      <c r="AX891" s="2"/>
      <c r="AY891" s="2"/>
      <c r="AZ891" s="1"/>
      <c r="BA891" s="1"/>
      <c r="BB891" s="1"/>
      <c r="BC891" s="2"/>
      <c r="BD891" s="2"/>
      <c r="BE891" s="1"/>
      <c r="BF891" s="1"/>
      <c r="BG891" s="1"/>
      <c r="BH891" s="2"/>
      <c r="BI891" s="2"/>
      <c r="BJ891" s="1"/>
      <c r="BK891" s="1"/>
      <c r="BL891" s="1"/>
      <c r="BM891" s="2"/>
      <c r="BN891" s="2"/>
      <c r="BO891" s="1"/>
      <c r="BP891" s="1"/>
      <c r="BQ891" s="1"/>
      <c r="BR891" s="2"/>
      <c r="BS891" s="2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1"/>
      <c r="M892" s="1"/>
      <c r="N892" s="1"/>
      <c r="O892" s="2"/>
      <c r="P892" s="2"/>
      <c r="Q892" s="1"/>
      <c r="R892" s="1"/>
      <c r="S892" s="1"/>
      <c r="T892" s="2"/>
      <c r="U892" s="2"/>
      <c r="V892" s="1"/>
      <c r="W892" s="1"/>
      <c r="X892" s="1"/>
      <c r="Y892" s="2"/>
      <c r="Z892" s="2"/>
      <c r="AA892" s="1"/>
      <c r="AB892" s="1"/>
      <c r="AC892" s="1"/>
      <c r="AD892" s="2"/>
      <c r="AE892" s="2"/>
      <c r="AF892" s="1"/>
      <c r="AG892" s="1"/>
      <c r="AH892" s="1"/>
      <c r="AI892" s="2"/>
      <c r="AJ892" s="2"/>
      <c r="AK892" s="1"/>
      <c r="AL892" s="1"/>
      <c r="AM892" s="1"/>
      <c r="AN892" s="2"/>
      <c r="AO892" s="2"/>
      <c r="AP892" s="1"/>
      <c r="AQ892" s="1"/>
      <c r="AR892" s="1"/>
      <c r="AS892" s="2"/>
      <c r="AT892" s="2"/>
      <c r="AU892" s="1"/>
      <c r="AV892" s="1"/>
      <c r="AW892" s="1"/>
      <c r="AX892" s="2"/>
      <c r="AY892" s="2"/>
      <c r="AZ892" s="1"/>
      <c r="BA892" s="1"/>
      <c r="BB892" s="1"/>
      <c r="BC892" s="2"/>
      <c r="BD892" s="2"/>
      <c r="BE892" s="1"/>
      <c r="BF892" s="1"/>
      <c r="BG892" s="1"/>
      <c r="BH892" s="2"/>
      <c r="BI892" s="2"/>
      <c r="BJ892" s="1"/>
      <c r="BK892" s="1"/>
      <c r="BL892" s="1"/>
      <c r="BM892" s="2"/>
      <c r="BN892" s="2"/>
      <c r="BO892" s="1"/>
      <c r="BP892" s="1"/>
      <c r="BQ892" s="1"/>
      <c r="BR892" s="2"/>
      <c r="BS892" s="2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1"/>
      <c r="M893" s="1"/>
      <c r="N893" s="1"/>
      <c r="O893" s="2"/>
      <c r="P893" s="2"/>
      <c r="Q893" s="1"/>
      <c r="R893" s="1"/>
      <c r="S893" s="1"/>
      <c r="T893" s="2"/>
      <c r="U893" s="2"/>
      <c r="V893" s="1"/>
      <c r="W893" s="1"/>
      <c r="X893" s="1"/>
      <c r="Y893" s="2"/>
      <c r="Z893" s="2"/>
      <c r="AA893" s="1"/>
      <c r="AB893" s="1"/>
      <c r="AC893" s="1"/>
      <c r="AD893" s="2"/>
      <c r="AE893" s="2"/>
      <c r="AF893" s="1"/>
      <c r="AG893" s="1"/>
      <c r="AH893" s="1"/>
      <c r="AI893" s="2"/>
      <c r="AJ893" s="2"/>
      <c r="AK893" s="1"/>
      <c r="AL893" s="1"/>
      <c r="AM893" s="1"/>
      <c r="AN893" s="2"/>
      <c r="AO893" s="2"/>
      <c r="AP893" s="1"/>
      <c r="AQ893" s="1"/>
      <c r="AR893" s="1"/>
      <c r="AS893" s="2"/>
      <c r="AT893" s="2"/>
      <c r="AU893" s="1"/>
      <c r="AV893" s="1"/>
      <c r="AW893" s="1"/>
      <c r="AX893" s="2"/>
      <c r="AY893" s="2"/>
      <c r="AZ893" s="1"/>
      <c r="BA893" s="1"/>
      <c r="BB893" s="1"/>
      <c r="BC893" s="2"/>
      <c r="BD893" s="2"/>
      <c r="BE893" s="1"/>
      <c r="BF893" s="1"/>
      <c r="BG893" s="1"/>
      <c r="BH893" s="2"/>
      <c r="BI893" s="2"/>
      <c r="BJ893" s="1"/>
      <c r="BK893" s="1"/>
      <c r="BL893" s="1"/>
      <c r="BM893" s="2"/>
      <c r="BN893" s="2"/>
      <c r="BO893" s="1"/>
      <c r="BP893" s="1"/>
      <c r="BQ893" s="1"/>
      <c r="BR893" s="2"/>
      <c r="BS893" s="2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1"/>
      <c r="M894" s="1"/>
      <c r="N894" s="1"/>
      <c r="O894" s="2"/>
      <c r="P894" s="2"/>
      <c r="Q894" s="1"/>
      <c r="R894" s="1"/>
      <c r="S894" s="1"/>
      <c r="T894" s="2"/>
      <c r="U894" s="2"/>
      <c r="V894" s="1"/>
      <c r="W894" s="1"/>
      <c r="X894" s="1"/>
      <c r="Y894" s="2"/>
      <c r="Z894" s="2"/>
      <c r="AA894" s="1"/>
      <c r="AB894" s="1"/>
      <c r="AC894" s="1"/>
      <c r="AD894" s="2"/>
      <c r="AE894" s="2"/>
      <c r="AF894" s="1"/>
      <c r="AG894" s="1"/>
      <c r="AH894" s="1"/>
      <c r="AI894" s="2"/>
      <c r="AJ894" s="2"/>
      <c r="AK894" s="1"/>
      <c r="AL894" s="1"/>
      <c r="AM894" s="1"/>
      <c r="AN894" s="2"/>
      <c r="AO894" s="2"/>
      <c r="AP894" s="1"/>
      <c r="AQ894" s="1"/>
      <c r="AR894" s="1"/>
      <c r="AS894" s="2"/>
      <c r="AT894" s="2"/>
      <c r="AU894" s="1"/>
      <c r="AV894" s="1"/>
      <c r="AW894" s="1"/>
      <c r="AX894" s="2"/>
      <c r="AY894" s="2"/>
      <c r="AZ894" s="1"/>
      <c r="BA894" s="1"/>
      <c r="BB894" s="1"/>
      <c r="BC894" s="2"/>
      <c r="BD894" s="2"/>
      <c r="BE894" s="1"/>
      <c r="BF894" s="1"/>
      <c r="BG894" s="1"/>
      <c r="BH894" s="2"/>
      <c r="BI894" s="2"/>
      <c r="BJ894" s="1"/>
      <c r="BK894" s="1"/>
      <c r="BL894" s="1"/>
      <c r="BM894" s="2"/>
      <c r="BN894" s="2"/>
      <c r="BO894" s="1"/>
      <c r="BP894" s="1"/>
      <c r="BQ894" s="1"/>
      <c r="BR894" s="2"/>
      <c r="BS894" s="2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1"/>
      <c r="M895" s="1"/>
      <c r="N895" s="1"/>
      <c r="O895" s="2"/>
      <c r="P895" s="2"/>
      <c r="Q895" s="1"/>
      <c r="R895" s="1"/>
      <c r="S895" s="1"/>
      <c r="T895" s="2"/>
      <c r="U895" s="2"/>
      <c r="V895" s="1"/>
      <c r="W895" s="1"/>
      <c r="X895" s="1"/>
      <c r="Y895" s="2"/>
      <c r="Z895" s="2"/>
      <c r="AA895" s="1"/>
      <c r="AB895" s="1"/>
      <c r="AC895" s="1"/>
      <c r="AD895" s="2"/>
      <c r="AE895" s="2"/>
      <c r="AF895" s="1"/>
      <c r="AG895" s="1"/>
      <c r="AH895" s="1"/>
      <c r="AI895" s="2"/>
      <c r="AJ895" s="2"/>
      <c r="AK895" s="1"/>
      <c r="AL895" s="1"/>
      <c r="AM895" s="1"/>
      <c r="AN895" s="2"/>
      <c r="AO895" s="2"/>
      <c r="AP895" s="1"/>
      <c r="AQ895" s="1"/>
      <c r="AR895" s="1"/>
      <c r="AS895" s="2"/>
      <c r="AT895" s="2"/>
      <c r="AU895" s="1"/>
      <c r="AV895" s="1"/>
      <c r="AW895" s="1"/>
      <c r="AX895" s="2"/>
      <c r="AY895" s="2"/>
      <c r="AZ895" s="1"/>
      <c r="BA895" s="1"/>
      <c r="BB895" s="1"/>
      <c r="BC895" s="2"/>
      <c r="BD895" s="2"/>
      <c r="BE895" s="1"/>
      <c r="BF895" s="1"/>
      <c r="BG895" s="1"/>
      <c r="BH895" s="2"/>
      <c r="BI895" s="2"/>
      <c r="BJ895" s="1"/>
      <c r="BK895" s="1"/>
      <c r="BL895" s="1"/>
      <c r="BM895" s="2"/>
      <c r="BN895" s="2"/>
      <c r="BO895" s="1"/>
      <c r="BP895" s="1"/>
      <c r="BQ895" s="1"/>
      <c r="BR895" s="2"/>
      <c r="BS895" s="2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1"/>
      <c r="M896" s="1"/>
      <c r="N896" s="1"/>
      <c r="O896" s="2"/>
      <c r="P896" s="2"/>
      <c r="Q896" s="1"/>
      <c r="R896" s="1"/>
      <c r="S896" s="1"/>
      <c r="T896" s="2"/>
      <c r="U896" s="2"/>
      <c r="V896" s="1"/>
      <c r="W896" s="1"/>
      <c r="X896" s="1"/>
      <c r="Y896" s="2"/>
      <c r="Z896" s="2"/>
      <c r="AA896" s="1"/>
      <c r="AB896" s="1"/>
      <c r="AC896" s="1"/>
      <c r="AD896" s="2"/>
      <c r="AE896" s="2"/>
      <c r="AF896" s="1"/>
      <c r="AG896" s="1"/>
      <c r="AH896" s="1"/>
      <c r="AI896" s="2"/>
      <c r="AJ896" s="2"/>
      <c r="AK896" s="1"/>
      <c r="AL896" s="1"/>
      <c r="AM896" s="1"/>
      <c r="AN896" s="2"/>
      <c r="AO896" s="2"/>
      <c r="AP896" s="1"/>
      <c r="AQ896" s="1"/>
      <c r="AR896" s="1"/>
      <c r="AS896" s="2"/>
      <c r="AT896" s="2"/>
      <c r="AU896" s="1"/>
      <c r="AV896" s="1"/>
      <c r="AW896" s="1"/>
      <c r="AX896" s="2"/>
      <c r="AY896" s="2"/>
      <c r="AZ896" s="1"/>
      <c r="BA896" s="1"/>
      <c r="BB896" s="1"/>
      <c r="BC896" s="2"/>
      <c r="BD896" s="2"/>
      <c r="BE896" s="1"/>
      <c r="BF896" s="1"/>
      <c r="BG896" s="1"/>
      <c r="BH896" s="2"/>
      <c r="BI896" s="2"/>
      <c r="BJ896" s="1"/>
      <c r="BK896" s="1"/>
      <c r="BL896" s="1"/>
      <c r="BM896" s="2"/>
      <c r="BN896" s="2"/>
      <c r="BO896" s="1"/>
      <c r="BP896" s="1"/>
      <c r="BQ896" s="1"/>
      <c r="BR896" s="2"/>
      <c r="BS896" s="2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1"/>
      <c r="M897" s="1"/>
      <c r="N897" s="1"/>
      <c r="O897" s="2"/>
      <c r="P897" s="2"/>
      <c r="Q897" s="1"/>
      <c r="R897" s="1"/>
      <c r="S897" s="1"/>
      <c r="T897" s="2"/>
      <c r="U897" s="2"/>
      <c r="V897" s="1"/>
      <c r="W897" s="1"/>
      <c r="X897" s="1"/>
      <c r="Y897" s="2"/>
      <c r="Z897" s="2"/>
      <c r="AA897" s="1"/>
      <c r="AB897" s="1"/>
      <c r="AC897" s="1"/>
      <c r="AD897" s="2"/>
      <c r="AE897" s="2"/>
      <c r="AF897" s="1"/>
      <c r="AG897" s="1"/>
      <c r="AH897" s="1"/>
      <c r="AI897" s="2"/>
      <c r="AJ897" s="2"/>
      <c r="AK897" s="1"/>
      <c r="AL897" s="1"/>
      <c r="AM897" s="1"/>
      <c r="AN897" s="2"/>
      <c r="AO897" s="2"/>
      <c r="AP897" s="1"/>
      <c r="AQ897" s="1"/>
      <c r="AR897" s="1"/>
      <c r="AS897" s="2"/>
      <c r="AT897" s="2"/>
      <c r="AU897" s="1"/>
      <c r="AV897" s="1"/>
      <c r="AW897" s="1"/>
      <c r="AX897" s="2"/>
      <c r="AY897" s="2"/>
      <c r="AZ897" s="1"/>
      <c r="BA897" s="1"/>
      <c r="BB897" s="1"/>
      <c r="BC897" s="2"/>
      <c r="BD897" s="2"/>
      <c r="BE897" s="1"/>
      <c r="BF897" s="1"/>
      <c r="BG897" s="1"/>
      <c r="BH897" s="2"/>
      <c r="BI897" s="2"/>
      <c r="BJ897" s="1"/>
      <c r="BK897" s="1"/>
      <c r="BL897" s="1"/>
      <c r="BM897" s="2"/>
      <c r="BN897" s="2"/>
      <c r="BO897" s="1"/>
      <c r="BP897" s="1"/>
      <c r="BQ897" s="1"/>
      <c r="BR897" s="2"/>
      <c r="BS897" s="2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1"/>
      <c r="M898" s="1"/>
      <c r="N898" s="1"/>
      <c r="O898" s="2"/>
      <c r="P898" s="2"/>
      <c r="Q898" s="1"/>
      <c r="R898" s="1"/>
      <c r="S898" s="1"/>
      <c r="T898" s="2"/>
      <c r="U898" s="2"/>
      <c r="V898" s="1"/>
      <c r="W898" s="1"/>
      <c r="X898" s="1"/>
      <c r="Y898" s="2"/>
      <c r="Z898" s="2"/>
      <c r="AA898" s="1"/>
      <c r="AB898" s="1"/>
      <c r="AC898" s="1"/>
      <c r="AD898" s="2"/>
      <c r="AE898" s="2"/>
      <c r="AF898" s="1"/>
      <c r="AG898" s="1"/>
      <c r="AH898" s="1"/>
      <c r="AI898" s="2"/>
      <c r="AJ898" s="2"/>
      <c r="AK898" s="1"/>
      <c r="AL898" s="1"/>
      <c r="AM898" s="1"/>
      <c r="AN898" s="2"/>
      <c r="AO898" s="2"/>
      <c r="AP898" s="1"/>
      <c r="AQ898" s="1"/>
      <c r="AR898" s="1"/>
      <c r="AS898" s="2"/>
      <c r="AT898" s="2"/>
      <c r="AU898" s="1"/>
      <c r="AV898" s="1"/>
      <c r="AW898" s="1"/>
      <c r="AX898" s="2"/>
      <c r="AY898" s="2"/>
      <c r="AZ898" s="1"/>
      <c r="BA898" s="1"/>
      <c r="BB898" s="1"/>
      <c r="BC898" s="2"/>
      <c r="BD898" s="2"/>
      <c r="BE898" s="1"/>
      <c r="BF898" s="1"/>
      <c r="BG898" s="1"/>
      <c r="BH898" s="2"/>
      <c r="BI898" s="2"/>
      <c r="BJ898" s="1"/>
      <c r="BK898" s="1"/>
      <c r="BL898" s="1"/>
      <c r="BM898" s="2"/>
      <c r="BN898" s="2"/>
      <c r="BO898" s="1"/>
      <c r="BP898" s="1"/>
      <c r="BQ898" s="1"/>
      <c r="BR898" s="2"/>
      <c r="BS898" s="2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1"/>
      <c r="M899" s="1"/>
      <c r="N899" s="1"/>
      <c r="O899" s="2"/>
      <c r="P899" s="2"/>
      <c r="Q899" s="1"/>
      <c r="R899" s="1"/>
      <c r="S899" s="1"/>
      <c r="T899" s="2"/>
      <c r="U899" s="2"/>
      <c r="V899" s="1"/>
      <c r="W899" s="1"/>
      <c r="X899" s="1"/>
      <c r="Y899" s="2"/>
      <c r="Z899" s="2"/>
      <c r="AA899" s="1"/>
      <c r="AB899" s="1"/>
      <c r="AC899" s="1"/>
      <c r="AD899" s="2"/>
      <c r="AE899" s="2"/>
      <c r="AF899" s="1"/>
      <c r="AG899" s="1"/>
      <c r="AH899" s="1"/>
      <c r="AI899" s="2"/>
      <c r="AJ899" s="2"/>
      <c r="AK899" s="1"/>
      <c r="AL899" s="1"/>
      <c r="AM899" s="1"/>
      <c r="AN899" s="2"/>
      <c r="AO899" s="2"/>
      <c r="AP899" s="1"/>
      <c r="AQ899" s="1"/>
      <c r="AR899" s="1"/>
      <c r="AS899" s="2"/>
      <c r="AT899" s="2"/>
      <c r="AU899" s="1"/>
      <c r="AV899" s="1"/>
      <c r="AW899" s="1"/>
      <c r="AX899" s="2"/>
      <c r="AY899" s="2"/>
      <c r="AZ899" s="1"/>
      <c r="BA899" s="1"/>
      <c r="BB899" s="1"/>
      <c r="BC899" s="2"/>
      <c r="BD899" s="2"/>
      <c r="BE899" s="1"/>
      <c r="BF899" s="1"/>
      <c r="BG899" s="1"/>
      <c r="BH899" s="2"/>
      <c r="BI899" s="2"/>
      <c r="BJ899" s="1"/>
      <c r="BK899" s="1"/>
      <c r="BL899" s="1"/>
      <c r="BM899" s="2"/>
      <c r="BN899" s="2"/>
      <c r="BO899" s="1"/>
      <c r="BP899" s="1"/>
      <c r="BQ899" s="1"/>
      <c r="BR899" s="2"/>
      <c r="BS899" s="2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1"/>
      <c r="M900" s="1"/>
      <c r="N900" s="1"/>
      <c r="O900" s="2"/>
      <c r="P900" s="2"/>
      <c r="Q900" s="1"/>
      <c r="R900" s="1"/>
      <c r="S900" s="1"/>
      <c r="T900" s="2"/>
      <c r="U900" s="2"/>
      <c r="V900" s="1"/>
      <c r="W900" s="1"/>
      <c r="X900" s="1"/>
      <c r="Y900" s="2"/>
      <c r="Z900" s="2"/>
      <c r="AA900" s="1"/>
      <c r="AB900" s="1"/>
      <c r="AC900" s="1"/>
      <c r="AD900" s="2"/>
      <c r="AE900" s="2"/>
      <c r="AF900" s="1"/>
      <c r="AG900" s="1"/>
      <c r="AH900" s="1"/>
      <c r="AI900" s="2"/>
      <c r="AJ900" s="2"/>
      <c r="AK900" s="1"/>
      <c r="AL900" s="1"/>
      <c r="AM900" s="1"/>
      <c r="AN900" s="2"/>
      <c r="AO900" s="2"/>
      <c r="AP900" s="1"/>
      <c r="AQ900" s="1"/>
      <c r="AR900" s="1"/>
      <c r="AS900" s="2"/>
      <c r="AT900" s="2"/>
      <c r="AU900" s="1"/>
      <c r="AV900" s="1"/>
      <c r="AW900" s="1"/>
      <c r="AX900" s="2"/>
      <c r="AY900" s="2"/>
      <c r="AZ900" s="1"/>
      <c r="BA900" s="1"/>
      <c r="BB900" s="1"/>
      <c r="BC900" s="2"/>
      <c r="BD900" s="2"/>
      <c r="BE900" s="1"/>
      <c r="BF900" s="1"/>
      <c r="BG900" s="1"/>
      <c r="BH900" s="2"/>
      <c r="BI900" s="2"/>
      <c r="BJ900" s="1"/>
      <c r="BK900" s="1"/>
      <c r="BL900" s="1"/>
      <c r="BM900" s="2"/>
      <c r="BN900" s="2"/>
      <c r="BO900" s="1"/>
      <c r="BP900" s="1"/>
      <c r="BQ900" s="1"/>
      <c r="BR900" s="2"/>
      <c r="BS900" s="2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1"/>
      <c r="M901" s="1"/>
      <c r="N901" s="1"/>
      <c r="O901" s="2"/>
      <c r="P901" s="2"/>
      <c r="Q901" s="1"/>
      <c r="R901" s="1"/>
      <c r="S901" s="1"/>
      <c r="T901" s="2"/>
      <c r="U901" s="2"/>
      <c r="V901" s="1"/>
      <c r="W901" s="1"/>
      <c r="X901" s="1"/>
      <c r="Y901" s="2"/>
      <c r="Z901" s="2"/>
      <c r="AA901" s="1"/>
      <c r="AB901" s="1"/>
      <c r="AC901" s="1"/>
      <c r="AD901" s="2"/>
      <c r="AE901" s="2"/>
      <c r="AF901" s="1"/>
      <c r="AG901" s="1"/>
      <c r="AH901" s="1"/>
      <c r="AI901" s="2"/>
      <c r="AJ901" s="2"/>
      <c r="AK901" s="1"/>
      <c r="AL901" s="1"/>
      <c r="AM901" s="1"/>
      <c r="AN901" s="2"/>
      <c r="AO901" s="2"/>
      <c r="AP901" s="1"/>
      <c r="AQ901" s="1"/>
      <c r="AR901" s="1"/>
      <c r="AS901" s="2"/>
      <c r="AT901" s="2"/>
      <c r="AU901" s="1"/>
      <c r="AV901" s="1"/>
      <c r="AW901" s="1"/>
      <c r="AX901" s="2"/>
      <c r="AY901" s="2"/>
      <c r="AZ901" s="1"/>
      <c r="BA901" s="1"/>
      <c r="BB901" s="1"/>
      <c r="BC901" s="2"/>
      <c r="BD901" s="2"/>
      <c r="BE901" s="1"/>
      <c r="BF901" s="1"/>
      <c r="BG901" s="1"/>
      <c r="BH901" s="2"/>
      <c r="BI901" s="2"/>
      <c r="BJ901" s="1"/>
      <c r="BK901" s="1"/>
      <c r="BL901" s="1"/>
      <c r="BM901" s="2"/>
      <c r="BN901" s="2"/>
      <c r="BO901" s="1"/>
      <c r="BP901" s="1"/>
      <c r="BQ901" s="1"/>
      <c r="BR901" s="2"/>
      <c r="BS901" s="2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1"/>
      <c r="M902" s="1"/>
      <c r="N902" s="1"/>
      <c r="O902" s="2"/>
      <c r="P902" s="2"/>
      <c r="Q902" s="1"/>
      <c r="R902" s="1"/>
      <c r="S902" s="1"/>
      <c r="T902" s="2"/>
      <c r="U902" s="2"/>
      <c r="V902" s="1"/>
      <c r="W902" s="1"/>
      <c r="X902" s="1"/>
      <c r="Y902" s="2"/>
      <c r="Z902" s="2"/>
      <c r="AA902" s="1"/>
      <c r="AB902" s="1"/>
      <c r="AC902" s="1"/>
      <c r="AD902" s="2"/>
      <c r="AE902" s="2"/>
      <c r="AF902" s="1"/>
      <c r="AG902" s="1"/>
      <c r="AH902" s="1"/>
      <c r="AI902" s="2"/>
      <c r="AJ902" s="2"/>
      <c r="AK902" s="1"/>
      <c r="AL902" s="1"/>
      <c r="AM902" s="1"/>
      <c r="AN902" s="2"/>
      <c r="AO902" s="2"/>
      <c r="AP902" s="1"/>
      <c r="AQ902" s="1"/>
      <c r="AR902" s="1"/>
      <c r="AS902" s="2"/>
      <c r="AT902" s="2"/>
      <c r="AU902" s="1"/>
      <c r="AV902" s="1"/>
      <c r="AW902" s="1"/>
      <c r="AX902" s="2"/>
      <c r="AY902" s="2"/>
      <c r="AZ902" s="1"/>
      <c r="BA902" s="1"/>
      <c r="BB902" s="1"/>
      <c r="BC902" s="2"/>
      <c r="BD902" s="2"/>
      <c r="BE902" s="1"/>
      <c r="BF902" s="1"/>
      <c r="BG902" s="1"/>
      <c r="BH902" s="2"/>
      <c r="BI902" s="2"/>
      <c r="BJ902" s="1"/>
      <c r="BK902" s="1"/>
      <c r="BL902" s="1"/>
      <c r="BM902" s="2"/>
      <c r="BN902" s="2"/>
      <c r="BO902" s="1"/>
      <c r="BP902" s="1"/>
      <c r="BQ902" s="1"/>
      <c r="BR902" s="2"/>
      <c r="BS902" s="2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1"/>
      <c r="M903" s="1"/>
      <c r="N903" s="1"/>
      <c r="O903" s="2"/>
      <c r="P903" s="2"/>
      <c r="Q903" s="1"/>
      <c r="R903" s="1"/>
      <c r="S903" s="1"/>
      <c r="T903" s="2"/>
      <c r="U903" s="2"/>
      <c r="V903" s="1"/>
      <c r="W903" s="1"/>
      <c r="X903" s="1"/>
      <c r="Y903" s="2"/>
      <c r="Z903" s="2"/>
      <c r="AA903" s="1"/>
      <c r="AB903" s="1"/>
      <c r="AC903" s="1"/>
      <c r="AD903" s="2"/>
      <c r="AE903" s="2"/>
      <c r="AF903" s="1"/>
      <c r="AG903" s="1"/>
      <c r="AH903" s="1"/>
      <c r="AI903" s="2"/>
      <c r="AJ903" s="2"/>
      <c r="AK903" s="1"/>
      <c r="AL903" s="1"/>
      <c r="AM903" s="1"/>
      <c r="AN903" s="2"/>
      <c r="AO903" s="2"/>
      <c r="AP903" s="1"/>
      <c r="AQ903" s="1"/>
      <c r="AR903" s="1"/>
      <c r="AS903" s="2"/>
      <c r="AT903" s="2"/>
      <c r="AU903" s="1"/>
      <c r="AV903" s="1"/>
      <c r="AW903" s="1"/>
      <c r="AX903" s="2"/>
      <c r="AY903" s="2"/>
      <c r="AZ903" s="1"/>
      <c r="BA903" s="1"/>
      <c r="BB903" s="1"/>
      <c r="BC903" s="2"/>
      <c r="BD903" s="2"/>
      <c r="BE903" s="1"/>
      <c r="BF903" s="1"/>
      <c r="BG903" s="1"/>
      <c r="BH903" s="2"/>
      <c r="BI903" s="2"/>
      <c r="BJ903" s="1"/>
      <c r="BK903" s="1"/>
      <c r="BL903" s="1"/>
      <c r="BM903" s="2"/>
      <c r="BN903" s="2"/>
      <c r="BO903" s="1"/>
      <c r="BP903" s="1"/>
      <c r="BQ903" s="1"/>
      <c r="BR903" s="2"/>
      <c r="BS903" s="2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1"/>
      <c r="M904" s="1"/>
      <c r="N904" s="1"/>
      <c r="O904" s="2"/>
      <c r="P904" s="2"/>
      <c r="Q904" s="1"/>
      <c r="R904" s="1"/>
      <c r="S904" s="1"/>
      <c r="T904" s="2"/>
      <c r="U904" s="2"/>
      <c r="V904" s="1"/>
      <c r="W904" s="1"/>
      <c r="X904" s="1"/>
      <c r="Y904" s="2"/>
      <c r="Z904" s="2"/>
      <c r="AA904" s="1"/>
      <c r="AB904" s="1"/>
      <c r="AC904" s="1"/>
      <c r="AD904" s="2"/>
      <c r="AE904" s="2"/>
      <c r="AF904" s="1"/>
      <c r="AG904" s="1"/>
      <c r="AH904" s="1"/>
      <c r="AI904" s="2"/>
      <c r="AJ904" s="2"/>
      <c r="AK904" s="1"/>
      <c r="AL904" s="1"/>
      <c r="AM904" s="1"/>
      <c r="AN904" s="2"/>
      <c r="AO904" s="2"/>
      <c r="AP904" s="1"/>
      <c r="AQ904" s="1"/>
      <c r="AR904" s="1"/>
      <c r="AS904" s="2"/>
      <c r="AT904" s="2"/>
      <c r="AU904" s="1"/>
      <c r="AV904" s="1"/>
      <c r="AW904" s="1"/>
      <c r="AX904" s="2"/>
      <c r="AY904" s="2"/>
      <c r="AZ904" s="1"/>
      <c r="BA904" s="1"/>
      <c r="BB904" s="1"/>
      <c r="BC904" s="2"/>
      <c r="BD904" s="2"/>
      <c r="BE904" s="1"/>
      <c r="BF904" s="1"/>
      <c r="BG904" s="1"/>
      <c r="BH904" s="2"/>
      <c r="BI904" s="2"/>
      <c r="BJ904" s="1"/>
      <c r="BK904" s="1"/>
      <c r="BL904" s="1"/>
      <c r="BM904" s="2"/>
      <c r="BN904" s="2"/>
      <c r="BO904" s="1"/>
      <c r="BP904" s="1"/>
      <c r="BQ904" s="1"/>
      <c r="BR904" s="2"/>
      <c r="BS904" s="2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1"/>
      <c r="M905" s="1"/>
      <c r="N905" s="1"/>
      <c r="O905" s="2"/>
      <c r="P905" s="2"/>
      <c r="Q905" s="1"/>
      <c r="R905" s="1"/>
      <c r="S905" s="1"/>
      <c r="T905" s="2"/>
      <c r="U905" s="2"/>
      <c r="V905" s="1"/>
      <c r="W905" s="1"/>
      <c r="X905" s="1"/>
      <c r="Y905" s="2"/>
      <c r="Z905" s="2"/>
      <c r="AA905" s="1"/>
      <c r="AB905" s="1"/>
      <c r="AC905" s="1"/>
      <c r="AD905" s="2"/>
      <c r="AE905" s="2"/>
      <c r="AF905" s="1"/>
      <c r="AG905" s="1"/>
      <c r="AH905" s="1"/>
      <c r="AI905" s="2"/>
      <c r="AJ905" s="2"/>
      <c r="AK905" s="1"/>
      <c r="AL905" s="1"/>
      <c r="AM905" s="1"/>
      <c r="AN905" s="2"/>
      <c r="AO905" s="2"/>
      <c r="AP905" s="1"/>
      <c r="AQ905" s="1"/>
      <c r="AR905" s="1"/>
      <c r="AS905" s="2"/>
      <c r="AT905" s="2"/>
      <c r="AU905" s="1"/>
      <c r="AV905" s="1"/>
      <c r="AW905" s="1"/>
      <c r="AX905" s="2"/>
      <c r="AY905" s="2"/>
      <c r="AZ905" s="1"/>
      <c r="BA905" s="1"/>
      <c r="BB905" s="1"/>
      <c r="BC905" s="2"/>
      <c r="BD905" s="2"/>
      <c r="BE905" s="1"/>
      <c r="BF905" s="1"/>
      <c r="BG905" s="1"/>
      <c r="BH905" s="2"/>
      <c r="BI905" s="2"/>
      <c r="BJ905" s="1"/>
      <c r="BK905" s="1"/>
      <c r="BL905" s="1"/>
      <c r="BM905" s="2"/>
      <c r="BN905" s="2"/>
      <c r="BO905" s="1"/>
      <c r="BP905" s="1"/>
      <c r="BQ905" s="1"/>
      <c r="BR905" s="2"/>
      <c r="BS905" s="2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1"/>
      <c r="M906" s="1"/>
      <c r="N906" s="1"/>
      <c r="O906" s="2"/>
      <c r="P906" s="2"/>
      <c r="Q906" s="1"/>
      <c r="R906" s="1"/>
      <c r="S906" s="1"/>
      <c r="T906" s="2"/>
      <c r="U906" s="2"/>
      <c r="V906" s="1"/>
      <c r="W906" s="1"/>
      <c r="X906" s="1"/>
      <c r="Y906" s="2"/>
      <c r="Z906" s="2"/>
      <c r="AA906" s="1"/>
      <c r="AB906" s="1"/>
      <c r="AC906" s="1"/>
      <c r="AD906" s="2"/>
      <c r="AE906" s="2"/>
      <c r="AF906" s="1"/>
      <c r="AG906" s="1"/>
      <c r="AH906" s="1"/>
      <c r="AI906" s="2"/>
      <c r="AJ906" s="2"/>
      <c r="AK906" s="1"/>
      <c r="AL906" s="1"/>
      <c r="AM906" s="1"/>
      <c r="AN906" s="2"/>
      <c r="AO906" s="2"/>
      <c r="AP906" s="1"/>
      <c r="AQ906" s="1"/>
      <c r="AR906" s="1"/>
      <c r="AS906" s="2"/>
      <c r="AT906" s="2"/>
      <c r="AU906" s="1"/>
      <c r="AV906" s="1"/>
      <c r="AW906" s="1"/>
      <c r="AX906" s="2"/>
      <c r="AY906" s="2"/>
      <c r="AZ906" s="1"/>
      <c r="BA906" s="1"/>
      <c r="BB906" s="1"/>
      <c r="BC906" s="2"/>
      <c r="BD906" s="2"/>
      <c r="BE906" s="1"/>
      <c r="BF906" s="1"/>
      <c r="BG906" s="1"/>
      <c r="BH906" s="2"/>
      <c r="BI906" s="2"/>
      <c r="BJ906" s="1"/>
      <c r="BK906" s="1"/>
      <c r="BL906" s="1"/>
      <c r="BM906" s="2"/>
      <c r="BN906" s="2"/>
      <c r="BO906" s="1"/>
      <c r="BP906" s="1"/>
      <c r="BQ906" s="1"/>
      <c r="BR906" s="2"/>
      <c r="BS906" s="2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1"/>
      <c r="M907" s="1"/>
      <c r="N907" s="1"/>
      <c r="O907" s="2"/>
      <c r="P907" s="2"/>
      <c r="Q907" s="1"/>
      <c r="R907" s="1"/>
      <c r="S907" s="1"/>
      <c r="T907" s="2"/>
      <c r="U907" s="2"/>
      <c r="V907" s="1"/>
      <c r="W907" s="1"/>
      <c r="X907" s="1"/>
      <c r="Y907" s="2"/>
      <c r="Z907" s="2"/>
      <c r="AA907" s="1"/>
      <c r="AB907" s="1"/>
      <c r="AC907" s="1"/>
      <c r="AD907" s="2"/>
      <c r="AE907" s="2"/>
      <c r="AF907" s="1"/>
      <c r="AG907" s="1"/>
      <c r="AH907" s="1"/>
      <c r="AI907" s="2"/>
      <c r="AJ907" s="2"/>
      <c r="AK907" s="1"/>
      <c r="AL907" s="1"/>
      <c r="AM907" s="1"/>
      <c r="AN907" s="2"/>
      <c r="AO907" s="2"/>
      <c r="AP907" s="1"/>
      <c r="AQ907" s="1"/>
      <c r="AR907" s="1"/>
      <c r="AS907" s="2"/>
      <c r="AT907" s="2"/>
      <c r="AU907" s="1"/>
      <c r="AV907" s="1"/>
      <c r="AW907" s="1"/>
      <c r="AX907" s="2"/>
      <c r="AY907" s="2"/>
      <c r="AZ907" s="1"/>
      <c r="BA907" s="1"/>
      <c r="BB907" s="1"/>
      <c r="BC907" s="2"/>
      <c r="BD907" s="2"/>
      <c r="BE907" s="1"/>
      <c r="BF907" s="1"/>
      <c r="BG907" s="1"/>
      <c r="BH907" s="2"/>
      <c r="BI907" s="2"/>
      <c r="BJ907" s="1"/>
      <c r="BK907" s="1"/>
      <c r="BL907" s="1"/>
      <c r="BM907" s="2"/>
      <c r="BN907" s="2"/>
      <c r="BO907" s="1"/>
      <c r="BP907" s="1"/>
      <c r="BQ907" s="1"/>
      <c r="BR907" s="2"/>
      <c r="BS907" s="2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1"/>
      <c r="M908" s="1"/>
      <c r="N908" s="1"/>
      <c r="O908" s="2"/>
      <c r="P908" s="2"/>
      <c r="Q908" s="1"/>
      <c r="R908" s="1"/>
      <c r="S908" s="1"/>
      <c r="T908" s="2"/>
      <c r="U908" s="2"/>
      <c r="V908" s="1"/>
      <c r="W908" s="1"/>
      <c r="X908" s="1"/>
      <c r="Y908" s="2"/>
      <c r="Z908" s="2"/>
      <c r="AA908" s="1"/>
      <c r="AB908" s="1"/>
      <c r="AC908" s="1"/>
      <c r="AD908" s="2"/>
      <c r="AE908" s="2"/>
      <c r="AF908" s="1"/>
      <c r="AG908" s="1"/>
      <c r="AH908" s="1"/>
      <c r="AI908" s="2"/>
      <c r="AJ908" s="2"/>
      <c r="AK908" s="1"/>
      <c r="AL908" s="1"/>
      <c r="AM908" s="1"/>
      <c r="AN908" s="2"/>
      <c r="AO908" s="2"/>
      <c r="AP908" s="1"/>
      <c r="AQ908" s="1"/>
      <c r="AR908" s="1"/>
      <c r="AS908" s="2"/>
      <c r="AT908" s="2"/>
      <c r="AU908" s="1"/>
      <c r="AV908" s="1"/>
      <c r="AW908" s="1"/>
      <c r="AX908" s="2"/>
      <c r="AY908" s="2"/>
      <c r="AZ908" s="1"/>
      <c r="BA908" s="1"/>
      <c r="BB908" s="1"/>
      <c r="BC908" s="2"/>
      <c r="BD908" s="2"/>
      <c r="BE908" s="1"/>
      <c r="BF908" s="1"/>
      <c r="BG908" s="1"/>
      <c r="BH908" s="2"/>
      <c r="BI908" s="2"/>
      <c r="BJ908" s="1"/>
      <c r="BK908" s="1"/>
      <c r="BL908" s="1"/>
      <c r="BM908" s="2"/>
      <c r="BN908" s="2"/>
      <c r="BO908" s="1"/>
      <c r="BP908" s="1"/>
      <c r="BQ908" s="1"/>
      <c r="BR908" s="2"/>
      <c r="BS908" s="2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1"/>
      <c r="M909" s="1"/>
      <c r="N909" s="1"/>
      <c r="O909" s="2"/>
      <c r="P909" s="2"/>
      <c r="Q909" s="1"/>
      <c r="R909" s="1"/>
      <c r="S909" s="1"/>
      <c r="T909" s="2"/>
      <c r="U909" s="2"/>
      <c r="V909" s="1"/>
      <c r="W909" s="1"/>
      <c r="X909" s="1"/>
      <c r="Y909" s="2"/>
      <c r="Z909" s="2"/>
      <c r="AA909" s="1"/>
      <c r="AB909" s="1"/>
      <c r="AC909" s="1"/>
      <c r="AD909" s="2"/>
      <c r="AE909" s="2"/>
      <c r="AF909" s="1"/>
      <c r="AG909" s="1"/>
      <c r="AH909" s="1"/>
      <c r="AI909" s="2"/>
      <c r="AJ909" s="2"/>
      <c r="AK909" s="1"/>
      <c r="AL909" s="1"/>
      <c r="AM909" s="1"/>
      <c r="AN909" s="2"/>
      <c r="AO909" s="2"/>
      <c r="AP909" s="1"/>
      <c r="AQ909" s="1"/>
      <c r="AR909" s="1"/>
      <c r="AS909" s="2"/>
      <c r="AT909" s="2"/>
      <c r="AU909" s="1"/>
      <c r="AV909" s="1"/>
      <c r="AW909" s="1"/>
      <c r="AX909" s="2"/>
      <c r="AY909" s="2"/>
      <c r="AZ909" s="1"/>
      <c r="BA909" s="1"/>
      <c r="BB909" s="1"/>
      <c r="BC909" s="2"/>
      <c r="BD909" s="2"/>
      <c r="BE909" s="1"/>
      <c r="BF909" s="1"/>
      <c r="BG909" s="1"/>
      <c r="BH909" s="2"/>
      <c r="BI909" s="2"/>
      <c r="BJ909" s="1"/>
      <c r="BK909" s="1"/>
      <c r="BL909" s="1"/>
      <c r="BM909" s="2"/>
      <c r="BN909" s="2"/>
      <c r="BO909" s="1"/>
      <c r="BP909" s="1"/>
      <c r="BQ909" s="1"/>
      <c r="BR909" s="2"/>
      <c r="BS909" s="2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1"/>
      <c r="M910" s="1"/>
      <c r="N910" s="1"/>
      <c r="O910" s="2"/>
      <c r="P910" s="2"/>
      <c r="Q910" s="1"/>
      <c r="R910" s="1"/>
      <c r="S910" s="1"/>
      <c r="T910" s="2"/>
      <c r="U910" s="2"/>
      <c r="V910" s="1"/>
      <c r="W910" s="1"/>
      <c r="X910" s="1"/>
      <c r="Y910" s="2"/>
      <c r="Z910" s="2"/>
      <c r="AA910" s="1"/>
      <c r="AB910" s="1"/>
      <c r="AC910" s="1"/>
      <c r="AD910" s="2"/>
      <c r="AE910" s="2"/>
      <c r="AF910" s="1"/>
      <c r="AG910" s="1"/>
      <c r="AH910" s="1"/>
      <c r="AI910" s="2"/>
      <c r="AJ910" s="2"/>
      <c r="AK910" s="1"/>
      <c r="AL910" s="1"/>
      <c r="AM910" s="1"/>
      <c r="AN910" s="2"/>
      <c r="AO910" s="2"/>
      <c r="AP910" s="1"/>
      <c r="AQ910" s="1"/>
      <c r="AR910" s="1"/>
      <c r="AS910" s="2"/>
      <c r="AT910" s="2"/>
      <c r="AU910" s="1"/>
      <c r="AV910" s="1"/>
      <c r="AW910" s="1"/>
      <c r="AX910" s="2"/>
      <c r="AY910" s="2"/>
      <c r="AZ910" s="1"/>
      <c r="BA910" s="1"/>
      <c r="BB910" s="1"/>
      <c r="BC910" s="2"/>
      <c r="BD910" s="2"/>
      <c r="BE910" s="1"/>
      <c r="BF910" s="1"/>
      <c r="BG910" s="1"/>
      <c r="BH910" s="2"/>
      <c r="BI910" s="2"/>
      <c r="BJ910" s="1"/>
      <c r="BK910" s="1"/>
      <c r="BL910" s="1"/>
      <c r="BM910" s="2"/>
      <c r="BN910" s="2"/>
      <c r="BO910" s="1"/>
      <c r="BP910" s="1"/>
      <c r="BQ910" s="1"/>
      <c r="BR910" s="2"/>
      <c r="BS910" s="2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1"/>
      <c r="M911" s="1"/>
      <c r="N911" s="1"/>
      <c r="O911" s="2"/>
      <c r="P911" s="2"/>
      <c r="Q911" s="1"/>
      <c r="R911" s="1"/>
      <c r="S911" s="1"/>
      <c r="T911" s="2"/>
      <c r="U911" s="2"/>
      <c r="V911" s="1"/>
      <c r="W911" s="1"/>
      <c r="X911" s="1"/>
      <c r="Y911" s="2"/>
      <c r="Z911" s="2"/>
      <c r="AA911" s="1"/>
      <c r="AB911" s="1"/>
      <c r="AC911" s="1"/>
      <c r="AD911" s="2"/>
      <c r="AE911" s="2"/>
      <c r="AF911" s="1"/>
      <c r="AG911" s="1"/>
      <c r="AH911" s="1"/>
      <c r="AI911" s="2"/>
      <c r="AJ911" s="2"/>
      <c r="AK911" s="1"/>
      <c r="AL911" s="1"/>
      <c r="AM911" s="1"/>
      <c r="AN911" s="2"/>
      <c r="AO911" s="2"/>
      <c r="AP911" s="1"/>
      <c r="AQ911" s="1"/>
      <c r="AR911" s="1"/>
      <c r="AS911" s="2"/>
      <c r="AT911" s="2"/>
      <c r="AU911" s="1"/>
      <c r="AV911" s="1"/>
      <c r="AW911" s="1"/>
      <c r="AX911" s="2"/>
      <c r="AY911" s="2"/>
      <c r="AZ911" s="1"/>
      <c r="BA911" s="1"/>
      <c r="BB911" s="1"/>
      <c r="BC911" s="2"/>
      <c r="BD911" s="2"/>
      <c r="BE911" s="1"/>
      <c r="BF911" s="1"/>
      <c r="BG911" s="1"/>
      <c r="BH911" s="2"/>
      <c r="BI911" s="2"/>
      <c r="BJ911" s="1"/>
      <c r="BK911" s="1"/>
      <c r="BL911" s="1"/>
      <c r="BM911" s="2"/>
      <c r="BN911" s="2"/>
      <c r="BO911" s="1"/>
      <c r="BP911" s="1"/>
      <c r="BQ911" s="1"/>
      <c r="BR911" s="2"/>
      <c r="BS911" s="2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1"/>
      <c r="M912" s="1"/>
      <c r="N912" s="1"/>
      <c r="O912" s="2"/>
      <c r="P912" s="2"/>
      <c r="Q912" s="1"/>
      <c r="R912" s="1"/>
      <c r="S912" s="1"/>
      <c r="T912" s="2"/>
      <c r="U912" s="2"/>
      <c r="V912" s="1"/>
      <c r="W912" s="1"/>
      <c r="X912" s="1"/>
      <c r="Y912" s="2"/>
      <c r="Z912" s="2"/>
      <c r="AA912" s="1"/>
      <c r="AB912" s="1"/>
      <c r="AC912" s="1"/>
      <c r="AD912" s="2"/>
      <c r="AE912" s="2"/>
      <c r="AF912" s="1"/>
      <c r="AG912" s="1"/>
      <c r="AH912" s="1"/>
      <c r="AI912" s="2"/>
      <c r="AJ912" s="2"/>
      <c r="AK912" s="1"/>
      <c r="AL912" s="1"/>
      <c r="AM912" s="1"/>
      <c r="AN912" s="2"/>
      <c r="AO912" s="2"/>
      <c r="AP912" s="1"/>
      <c r="AQ912" s="1"/>
      <c r="AR912" s="1"/>
      <c r="AS912" s="2"/>
      <c r="AT912" s="2"/>
      <c r="AU912" s="1"/>
      <c r="AV912" s="1"/>
      <c r="AW912" s="1"/>
      <c r="AX912" s="2"/>
      <c r="AY912" s="2"/>
      <c r="AZ912" s="1"/>
      <c r="BA912" s="1"/>
      <c r="BB912" s="1"/>
      <c r="BC912" s="2"/>
      <c r="BD912" s="2"/>
      <c r="BE912" s="1"/>
      <c r="BF912" s="1"/>
      <c r="BG912" s="1"/>
      <c r="BH912" s="2"/>
      <c r="BI912" s="2"/>
      <c r="BJ912" s="1"/>
      <c r="BK912" s="1"/>
      <c r="BL912" s="1"/>
      <c r="BM912" s="2"/>
      <c r="BN912" s="2"/>
      <c r="BO912" s="1"/>
      <c r="BP912" s="1"/>
      <c r="BQ912" s="1"/>
      <c r="BR912" s="2"/>
      <c r="BS912" s="2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1"/>
      <c r="M913" s="1"/>
      <c r="N913" s="1"/>
      <c r="O913" s="2"/>
      <c r="P913" s="2"/>
      <c r="Q913" s="1"/>
      <c r="R913" s="1"/>
      <c r="S913" s="1"/>
      <c r="T913" s="2"/>
      <c r="U913" s="2"/>
      <c r="V913" s="1"/>
      <c r="W913" s="1"/>
      <c r="X913" s="1"/>
      <c r="Y913" s="2"/>
      <c r="Z913" s="2"/>
      <c r="AA913" s="1"/>
      <c r="AB913" s="1"/>
      <c r="AC913" s="1"/>
      <c r="AD913" s="2"/>
      <c r="AE913" s="2"/>
      <c r="AF913" s="1"/>
      <c r="AG913" s="1"/>
      <c r="AH913" s="1"/>
      <c r="AI913" s="2"/>
      <c r="AJ913" s="2"/>
      <c r="AK913" s="1"/>
      <c r="AL913" s="1"/>
      <c r="AM913" s="1"/>
      <c r="AN913" s="2"/>
      <c r="AO913" s="2"/>
      <c r="AP913" s="1"/>
      <c r="AQ913" s="1"/>
      <c r="AR913" s="1"/>
      <c r="AS913" s="2"/>
      <c r="AT913" s="2"/>
      <c r="AU913" s="1"/>
      <c r="AV913" s="1"/>
      <c r="AW913" s="1"/>
      <c r="AX913" s="2"/>
      <c r="AY913" s="2"/>
      <c r="AZ913" s="1"/>
      <c r="BA913" s="1"/>
      <c r="BB913" s="1"/>
      <c r="BC913" s="2"/>
      <c r="BD913" s="2"/>
      <c r="BE913" s="1"/>
      <c r="BF913" s="1"/>
      <c r="BG913" s="1"/>
      <c r="BH913" s="2"/>
      <c r="BI913" s="2"/>
      <c r="BJ913" s="1"/>
      <c r="BK913" s="1"/>
      <c r="BL913" s="1"/>
      <c r="BM913" s="2"/>
      <c r="BN913" s="2"/>
      <c r="BO913" s="1"/>
      <c r="BP913" s="1"/>
      <c r="BQ913" s="1"/>
      <c r="BR913" s="2"/>
      <c r="BS913" s="2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1"/>
      <c r="M914" s="1"/>
      <c r="N914" s="1"/>
      <c r="O914" s="2"/>
      <c r="P914" s="2"/>
      <c r="Q914" s="1"/>
      <c r="R914" s="1"/>
      <c r="S914" s="1"/>
      <c r="T914" s="2"/>
      <c r="U914" s="2"/>
      <c r="V914" s="1"/>
      <c r="W914" s="1"/>
      <c r="X914" s="1"/>
      <c r="Y914" s="2"/>
      <c r="Z914" s="2"/>
      <c r="AA914" s="1"/>
      <c r="AB914" s="1"/>
      <c r="AC914" s="1"/>
      <c r="AD914" s="2"/>
      <c r="AE914" s="2"/>
      <c r="AF914" s="1"/>
      <c r="AG914" s="1"/>
      <c r="AH914" s="1"/>
      <c r="AI914" s="2"/>
      <c r="AJ914" s="2"/>
      <c r="AK914" s="1"/>
      <c r="AL914" s="1"/>
      <c r="AM914" s="1"/>
      <c r="AN914" s="2"/>
      <c r="AO914" s="2"/>
      <c r="AP914" s="1"/>
      <c r="AQ914" s="1"/>
      <c r="AR914" s="1"/>
      <c r="AS914" s="2"/>
      <c r="AT914" s="2"/>
      <c r="AU914" s="1"/>
      <c r="AV914" s="1"/>
      <c r="AW914" s="1"/>
      <c r="AX914" s="2"/>
      <c r="AY914" s="2"/>
      <c r="AZ914" s="1"/>
      <c r="BA914" s="1"/>
      <c r="BB914" s="1"/>
      <c r="BC914" s="2"/>
      <c r="BD914" s="2"/>
      <c r="BE914" s="1"/>
      <c r="BF914" s="1"/>
      <c r="BG914" s="1"/>
      <c r="BH914" s="2"/>
      <c r="BI914" s="2"/>
      <c r="BJ914" s="1"/>
      <c r="BK914" s="1"/>
      <c r="BL914" s="1"/>
      <c r="BM914" s="2"/>
      <c r="BN914" s="2"/>
      <c r="BO914" s="1"/>
      <c r="BP914" s="1"/>
      <c r="BQ914" s="1"/>
      <c r="BR914" s="2"/>
      <c r="BS914" s="2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1"/>
      <c r="M915" s="1"/>
      <c r="N915" s="1"/>
      <c r="O915" s="2"/>
      <c r="P915" s="2"/>
      <c r="Q915" s="1"/>
      <c r="R915" s="1"/>
      <c r="S915" s="1"/>
      <c r="T915" s="2"/>
      <c r="U915" s="2"/>
      <c r="V915" s="1"/>
      <c r="W915" s="1"/>
      <c r="X915" s="1"/>
      <c r="Y915" s="2"/>
      <c r="Z915" s="2"/>
      <c r="AA915" s="1"/>
      <c r="AB915" s="1"/>
      <c r="AC915" s="1"/>
      <c r="AD915" s="2"/>
      <c r="AE915" s="2"/>
      <c r="AF915" s="1"/>
      <c r="AG915" s="1"/>
      <c r="AH915" s="1"/>
      <c r="AI915" s="2"/>
      <c r="AJ915" s="2"/>
      <c r="AK915" s="1"/>
      <c r="AL915" s="1"/>
      <c r="AM915" s="1"/>
      <c r="AN915" s="2"/>
      <c r="AO915" s="2"/>
      <c r="AP915" s="1"/>
      <c r="AQ915" s="1"/>
      <c r="AR915" s="1"/>
      <c r="AS915" s="2"/>
      <c r="AT915" s="2"/>
      <c r="AU915" s="1"/>
      <c r="AV915" s="1"/>
      <c r="AW915" s="1"/>
      <c r="AX915" s="2"/>
      <c r="AY915" s="2"/>
      <c r="AZ915" s="1"/>
      <c r="BA915" s="1"/>
      <c r="BB915" s="1"/>
      <c r="BC915" s="2"/>
      <c r="BD915" s="2"/>
      <c r="BE915" s="1"/>
      <c r="BF915" s="1"/>
      <c r="BG915" s="1"/>
      <c r="BH915" s="2"/>
      <c r="BI915" s="2"/>
      <c r="BJ915" s="1"/>
      <c r="BK915" s="1"/>
      <c r="BL915" s="1"/>
      <c r="BM915" s="2"/>
      <c r="BN915" s="2"/>
      <c r="BO915" s="1"/>
      <c r="BP915" s="1"/>
      <c r="BQ915" s="1"/>
      <c r="BR915" s="2"/>
      <c r="BS915" s="2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1"/>
      <c r="M916" s="1"/>
      <c r="N916" s="1"/>
      <c r="O916" s="2"/>
      <c r="P916" s="2"/>
      <c r="Q916" s="1"/>
      <c r="R916" s="1"/>
      <c r="S916" s="1"/>
      <c r="T916" s="2"/>
      <c r="U916" s="2"/>
      <c r="V916" s="1"/>
      <c r="W916" s="1"/>
      <c r="X916" s="1"/>
      <c r="Y916" s="2"/>
      <c r="Z916" s="2"/>
      <c r="AA916" s="1"/>
      <c r="AB916" s="1"/>
      <c r="AC916" s="1"/>
      <c r="AD916" s="2"/>
      <c r="AE916" s="2"/>
      <c r="AF916" s="1"/>
      <c r="AG916" s="1"/>
      <c r="AH916" s="1"/>
      <c r="AI916" s="2"/>
      <c r="AJ916" s="2"/>
      <c r="AK916" s="1"/>
      <c r="AL916" s="1"/>
      <c r="AM916" s="1"/>
      <c r="AN916" s="2"/>
      <c r="AO916" s="2"/>
      <c r="AP916" s="1"/>
      <c r="AQ916" s="1"/>
      <c r="AR916" s="1"/>
      <c r="AS916" s="2"/>
      <c r="AT916" s="2"/>
      <c r="AU916" s="1"/>
      <c r="AV916" s="1"/>
      <c r="AW916" s="1"/>
      <c r="AX916" s="2"/>
      <c r="AY916" s="2"/>
      <c r="AZ916" s="1"/>
      <c r="BA916" s="1"/>
      <c r="BB916" s="1"/>
      <c r="BC916" s="2"/>
      <c r="BD916" s="2"/>
      <c r="BE916" s="1"/>
      <c r="BF916" s="1"/>
      <c r="BG916" s="1"/>
      <c r="BH916" s="2"/>
      <c r="BI916" s="2"/>
      <c r="BJ916" s="1"/>
      <c r="BK916" s="1"/>
      <c r="BL916" s="1"/>
      <c r="BM916" s="2"/>
      <c r="BN916" s="2"/>
      <c r="BO916" s="1"/>
      <c r="BP916" s="1"/>
      <c r="BQ916" s="1"/>
      <c r="BR916" s="2"/>
      <c r="BS916" s="2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1"/>
      <c r="M917" s="1"/>
      <c r="N917" s="1"/>
      <c r="O917" s="2"/>
      <c r="P917" s="2"/>
      <c r="Q917" s="1"/>
      <c r="R917" s="1"/>
      <c r="S917" s="1"/>
      <c r="T917" s="2"/>
      <c r="U917" s="2"/>
      <c r="V917" s="1"/>
      <c r="W917" s="1"/>
      <c r="X917" s="1"/>
      <c r="Y917" s="2"/>
      <c r="Z917" s="2"/>
      <c r="AA917" s="1"/>
      <c r="AB917" s="1"/>
      <c r="AC917" s="1"/>
      <c r="AD917" s="2"/>
      <c r="AE917" s="2"/>
      <c r="AF917" s="1"/>
      <c r="AG917" s="1"/>
      <c r="AH917" s="1"/>
      <c r="AI917" s="2"/>
      <c r="AJ917" s="2"/>
      <c r="AK917" s="1"/>
      <c r="AL917" s="1"/>
      <c r="AM917" s="1"/>
      <c r="AN917" s="2"/>
      <c r="AO917" s="2"/>
      <c r="AP917" s="1"/>
      <c r="AQ917" s="1"/>
      <c r="AR917" s="1"/>
      <c r="AS917" s="2"/>
      <c r="AT917" s="2"/>
      <c r="AU917" s="1"/>
      <c r="AV917" s="1"/>
      <c r="AW917" s="1"/>
      <c r="AX917" s="2"/>
      <c r="AY917" s="2"/>
      <c r="AZ917" s="1"/>
      <c r="BA917" s="1"/>
      <c r="BB917" s="1"/>
      <c r="BC917" s="2"/>
      <c r="BD917" s="2"/>
      <c r="BE917" s="1"/>
      <c r="BF917" s="1"/>
      <c r="BG917" s="1"/>
      <c r="BH917" s="2"/>
      <c r="BI917" s="2"/>
      <c r="BJ917" s="1"/>
      <c r="BK917" s="1"/>
      <c r="BL917" s="1"/>
      <c r="BM917" s="2"/>
      <c r="BN917" s="2"/>
      <c r="BO917" s="1"/>
      <c r="BP917" s="1"/>
      <c r="BQ917" s="1"/>
      <c r="BR917" s="2"/>
      <c r="BS917" s="2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1"/>
      <c r="M918" s="1"/>
      <c r="N918" s="1"/>
      <c r="O918" s="2"/>
      <c r="P918" s="2"/>
      <c r="Q918" s="1"/>
      <c r="R918" s="1"/>
      <c r="S918" s="1"/>
      <c r="T918" s="2"/>
      <c r="U918" s="2"/>
      <c r="V918" s="1"/>
      <c r="W918" s="1"/>
      <c r="X918" s="1"/>
      <c r="Y918" s="2"/>
      <c r="Z918" s="2"/>
      <c r="AA918" s="1"/>
      <c r="AB918" s="1"/>
      <c r="AC918" s="1"/>
      <c r="AD918" s="2"/>
      <c r="AE918" s="2"/>
      <c r="AF918" s="1"/>
      <c r="AG918" s="1"/>
      <c r="AH918" s="1"/>
      <c r="AI918" s="2"/>
      <c r="AJ918" s="2"/>
      <c r="AK918" s="1"/>
      <c r="AL918" s="1"/>
      <c r="AM918" s="1"/>
      <c r="AN918" s="2"/>
      <c r="AO918" s="2"/>
      <c r="AP918" s="1"/>
      <c r="AQ918" s="1"/>
      <c r="AR918" s="1"/>
      <c r="AS918" s="2"/>
      <c r="AT918" s="2"/>
      <c r="AU918" s="1"/>
      <c r="AV918" s="1"/>
      <c r="AW918" s="1"/>
      <c r="AX918" s="2"/>
      <c r="AY918" s="2"/>
      <c r="AZ918" s="1"/>
      <c r="BA918" s="1"/>
      <c r="BB918" s="1"/>
      <c r="BC918" s="2"/>
      <c r="BD918" s="2"/>
      <c r="BE918" s="1"/>
      <c r="BF918" s="1"/>
      <c r="BG918" s="1"/>
      <c r="BH918" s="2"/>
      <c r="BI918" s="2"/>
      <c r="BJ918" s="1"/>
      <c r="BK918" s="1"/>
      <c r="BL918" s="1"/>
      <c r="BM918" s="2"/>
      <c r="BN918" s="2"/>
      <c r="BO918" s="1"/>
      <c r="BP918" s="1"/>
      <c r="BQ918" s="1"/>
      <c r="BR918" s="2"/>
      <c r="BS918" s="2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1"/>
      <c r="M919" s="1"/>
      <c r="N919" s="1"/>
      <c r="O919" s="2"/>
      <c r="P919" s="2"/>
      <c r="Q919" s="1"/>
      <c r="R919" s="1"/>
      <c r="S919" s="1"/>
      <c r="T919" s="2"/>
      <c r="U919" s="2"/>
      <c r="V919" s="1"/>
      <c r="W919" s="1"/>
      <c r="X919" s="1"/>
      <c r="Y919" s="2"/>
      <c r="Z919" s="2"/>
      <c r="AA919" s="1"/>
      <c r="AB919" s="1"/>
      <c r="AC919" s="1"/>
      <c r="AD919" s="2"/>
      <c r="AE919" s="2"/>
      <c r="AF919" s="1"/>
      <c r="AG919" s="1"/>
      <c r="AH919" s="1"/>
      <c r="AI919" s="2"/>
      <c r="AJ919" s="2"/>
      <c r="AK919" s="1"/>
      <c r="AL919" s="1"/>
      <c r="AM919" s="1"/>
      <c r="AN919" s="2"/>
      <c r="AO919" s="2"/>
      <c r="AP919" s="1"/>
      <c r="AQ919" s="1"/>
      <c r="AR919" s="1"/>
      <c r="AS919" s="2"/>
      <c r="AT919" s="2"/>
      <c r="AU919" s="1"/>
      <c r="AV919" s="1"/>
      <c r="AW919" s="1"/>
      <c r="AX919" s="2"/>
      <c r="AY919" s="2"/>
      <c r="AZ919" s="1"/>
      <c r="BA919" s="1"/>
      <c r="BB919" s="1"/>
      <c r="BC919" s="2"/>
      <c r="BD919" s="2"/>
      <c r="BE919" s="1"/>
      <c r="BF919" s="1"/>
      <c r="BG919" s="1"/>
      <c r="BH919" s="2"/>
      <c r="BI919" s="2"/>
      <c r="BJ919" s="1"/>
      <c r="BK919" s="1"/>
      <c r="BL919" s="1"/>
      <c r="BM919" s="2"/>
      <c r="BN919" s="2"/>
      <c r="BO919" s="1"/>
      <c r="BP919" s="1"/>
      <c r="BQ919" s="1"/>
      <c r="BR919" s="2"/>
      <c r="BS919" s="2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1"/>
      <c r="M920" s="1"/>
      <c r="N920" s="1"/>
      <c r="O920" s="2"/>
      <c r="P920" s="2"/>
      <c r="Q920" s="1"/>
      <c r="R920" s="1"/>
      <c r="S920" s="1"/>
      <c r="T920" s="2"/>
      <c r="U920" s="2"/>
      <c r="V920" s="1"/>
      <c r="W920" s="1"/>
      <c r="X920" s="1"/>
      <c r="Y920" s="2"/>
      <c r="Z920" s="2"/>
      <c r="AA920" s="1"/>
      <c r="AB920" s="1"/>
      <c r="AC920" s="1"/>
      <c r="AD920" s="2"/>
      <c r="AE920" s="2"/>
      <c r="AF920" s="1"/>
      <c r="AG920" s="1"/>
      <c r="AH920" s="1"/>
      <c r="AI920" s="2"/>
      <c r="AJ920" s="2"/>
      <c r="AK920" s="1"/>
      <c r="AL920" s="1"/>
      <c r="AM920" s="1"/>
      <c r="AN920" s="2"/>
      <c r="AO920" s="2"/>
      <c r="AP920" s="1"/>
      <c r="AQ920" s="1"/>
      <c r="AR920" s="1"/>
      <c r="AS920" s="2"/>
      <c r="AT920" s="2"/>
      <c r="AU920" s="1"/>
      <c r="AV920" s="1"/>
      <c r="AW920" s="1"/>
      <c r="AX920" s="2"/>
      <c r="AY920" s="2"/>
      <c r="AZ920" s="1"/>
      <c r="BA920" s="1"/>
      <c r="BB920" s="1"/>
      <c r="BC920" s="2"/>
      <c r="BD920" s="2"/>
      <c r="BE920" s="1"/>
      <c r="BF920" s="1"/>
      <c r="BG920" s="1"/>
      <c r="BH920" s="2"/>
      <c r="BI920" s="2"/>
      <c r="BJ920" s="1"/>
      <c r="BK920" s="1"/>
      <c r="BL920" s="1"/>
      <c r="BM920" s="2"/>
      <c r="BN920" s="2"/>
      <c r="BO920" s="1"/>
      <c r="BP920" s="1"/>
      <c r="BQ920" s="1"/>
      <c r="BR920" s="2"/>
      <c r="BS920" s="2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1"/>
      <c r="M921" s="1"/>
      <c r="N921" s="1"/>
      <c r="O921" s="2"/>
      <c r="P921" s="2"/>
      <c r="Q921" s="1"/>
      <c r="R921" s="1"/>
      <c r="S921" s="1"/>
      <c r="T921" s="2"/>
      <c r="U921" s="2"/>
      <c r="V921" s="1"/>
      <c r="W921" s="1"/>
      <c r="X921" s="1"/>
      <c r="Y921" s="2"/>
      <c r="Z921" s="2"/>
      <c r="AA921" s="1"/>
      <c r="AB921" s="1"/>
      <c r="AC921" s="1"/>
      <c r="AD921" s="2"/>
      <c r="AE921" s="2"/>
      <c r="AF921" s="1"/>
      <c r="AG921" s="1"/>
      <c r="AH921" s="1"/>
      <c r="AI921" s="2"/>
      <c r="AJ921" s="2"/>
      <c r="AK921" s="1"/>
      <c r="AL921" s="1"/>
      <c r="AM921" s="1"/>
      <c r="AN921" s="2"/>
      <c r="AO921" s="2"/>
      <c r="AP921" s="1"/>
      <c r="AQ921" s="1"/>
      <c r="AR921" s="1"/>
      <c r="AS921" s="2"/>
      <c r="AT921" s="2"/>
      <c r="AU921" s="1"/>
      <c r="AV921" s="1"/>
      <c r="AW921" s="1"/>
      <c r="AX921" s="2"/>
      <c r="AY921" s="2"/>
      <c r="AZ921" s="1"/>
      <c r="BA921" s="1"/>
      <c r="BB921" s="1"/>
      <c r="BC921" s="2"/>
      <c r="BD921" s="2"/>
      <c r="BE921" s="1"/>
      <c r="BF921" s="1"/>
      <c r="BG921" s="1"/>
      <c r="BH921" s="2"/>
      <c r="BI921" s="2"/>
      <c r="BJ921" s="1"/>
      <c r="BK921" s="1"/>
      <c r="BL921" s="1"/>
      <c r="BM921" s="2"/>
      <c r="BN921" s="2"/>
      <c r="BO921" s="1"/>
      <c r="BP921" s="1"/>
      <c r="BQ921" s="1"/>
      <c r="BR921" s="2"/>
      <c r="BS921" s="2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1"/>
      <c r="M922" s="1"/>
      <c r="N922" s="1"/>
      <c r="O922" s="2"/>
      <c r="P922" s="2"/>
      <c r="Q922" s="1"/>
      <c r="R922" s="1"/>
      <c r="S922" s="1"/>
      <c r="T922" s="2"/>
      <c r="U922" s="2"/>
      <c r="V922" s="1"/>
      <c r="W922" s="1"/>
      <c r="X922" s="1"/>
      <c r="Y922" s="2"/>
      <c r="Z922" s="2"/>
      <c r="AA922" s="1"/>
      <c r="AB922" s="1"/>
      <c r="AC922" s="1"/>
      <c r="AD922" s="2"/>
      <c r="AE922" s="2"/>
      <c r="AF922" s="1"/>
      <c r="AG922" s="1"/>
      <c r="AH922" s="1"/>
      <c r="AI922" s="2"/>
      <c r="AJ922" s="2"/>
      <c r="AK922" s="1"/>
      <c r="AL922" s="1"/>
      <c r="AM922" s="1"/>
      <c r="AN922" s="2"/>
      <c r="AO922" s="2"/>
      <c r="AP922" s="1"/>
      <c r="AQ922" s="1"/>
      <c r="AR922" s="1"/>
      <c r="AS922" s="2"/>
      <c r="AT922" s="2"/>
      <c r="AU922" s="1"/>
      <c r="AV922" s="1"/>
      <c r="AW922" s="1"/>
      <c r="AX922" s="2"/>
      <c r="AY922" s="2"/>
      <c r="AZ922" s="1"/>
      <c r="BA922" s="1"/>
      <c r="BB922" s="1"/>
      <c r="BC922" s="2"/>
      <c r="BD922" s="2"/>
      <c r="BE922" s="1"/>
      <c r="BF922" s="1"/>
      <c r="BG922" s="1"/>
      <c r="BH922" s="2"/>
      <c r="BI922" s="2"/>
      <c r="BJ922" s="1"/>
      <c r="BK922" s="1"/>
      <c r="BL922" s="1"/>
      <c r="BM922" s="2"/>
      <c r="BN922" s="2"/>
      <c r="BO922" s="1"/>
      <c r="BP922" s="1"/>
      <c r="BQ922" s="1"/>
      <c r="BR922" s="2"/>
      <c r="BS922" s="2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1"/>
      <c r="M923" s="1"/>
      <c r="N923" s="1"/>
      <c r="O923" s="2"/>
      <c r="P923" s="2"/>
      <c r="Q923" s="1"/>
      <c r="R923" s="1"/>
      <c r="S923" s="1"/>
      <c r="T923" s="2"/>
      <c r="U923" s="2"/>
      <c r="V923" s="1"/>
      <c r="W923" s="1"/>
      <c r="X923" s="1"/>
      <c r="Y923" s="2"/>
      <c r="Z923" s="2"/>
      <c r="AA923" s="1"/>
      <c r="AB923" s="1"/>
      <c r="AC923" s="1"/>
      <c r="AD923" s="2"/>
      <c r="AE923" s="2"/>
      <c r="AF923" s="1"/>
      <c r="AG923" s="1"/>
      <c r="AH923" s="1"/>
      <c r="AI923" s="2"/>
      <c r="AJ923" s="2"/>
      <c r="AK923" s="1"/>
      <c r="AL923" s="1"/>
      <c r="AM923" s="1"/>
      <c r="AN923" s="2"/>
      <c r="AO923" s="2"/>
      <c r="AP923" s="1"/>
      <c r="AQ923" s="1"/>
      <c r="AR923" s="1"/>
      <c r="AS923" s="2"/>
      <c r="AT923" s="2"/>
      <c r="AU923" s="1"/>
      <c r="AV923" s="1"/>
      <c r="AW923" s="1"/>
      <c r="AX923" s="2"/>
      <c r="AY923" s="2"/>
      <c r="AZ923" s="1"/>
      <c r="BA923" s="1"/>
      <c r="BB923" s="1"/>
      <c r="BC923" s="2"/>
      <c r="BD923" s="2"/>
      <c r="BE923" s="1"/>
      <c r="BF923" s="1"/>
      <c r="BG923" s="1"/>
      <c r="BH923" s="2"/>
      <c r="BI923" s="2"/>
      <c r="BJ923" s="1"/>
      <c r="BK923" s="1"/>
      <c r="BL923" s="1"/>
      <c r="BM923" s="2"/>
      <c r="BN923" s="2"/>
      <c r="BO923" s="1"/>
      <c r="BP923" s="1"/>
      <c r="BQ923" s="1"/>
      <c r="BR923" s="2"/>
      <c r="BS923" s="2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1"/>
      <c r="M924" s="1"/>
      <c r="N924" s="1"/>
      <c r="O924" s="2"/>
      <c r="P924" s="2"/>
      <c r="Q924" s="1"/>
      <c r="R924" s="1"/>
      <c r="S924" s="1"/>
      <c r="T924" s="2"/>
      <c r="U924" s="2"/>
      <c r="V924" s="1"/>
      <c r="W924" s="1"/>
      <c r="X924" s="1"/>
      <c r="Y924" s="2"/>
      <c r="Z924" s="2"/>
      <c r="AA924" s="1"/>
      <c r="AB924" s="1"/>
      <c r="AC924" s="1"/>
      <c r="AD924" s="2"/>
      <c r="AE924" s="2"/>
      <c r="AF924" s="1"/>
      <c r="AG924" s="1"/>
      <c r="AH924" s="1"/>
      <c r="AI924" s="2"/>
      <c r="AJ924" s="2"/>
      <c r="AK924" s="1"/>
      <c r="AL924" s="1"/>
      <c r="AM924" s="1"/>
      <c r="AN924" s="2"/>
      <c r="AO924" s="2"/>
      <c r="AP924" s="1"/>
      <c r="AQ924" s="1"/>
      <c r="AR924" s="1"/>
      <c r="AS924" s="2"/>
      <c r="AT924" s="2"/>
      <c r="AU924" s="1"/>
      <c r="AV924" s="1"/>
      <c r="AW924" s="1"/>
      <c r="AX924" s="2"/>
      <c r="AY924" s="2"/>
      <c r="AZ924" s="1"/>
      <c r="BA924" s="1"/>
      <c r="BB924" s="1"/>
      <c r="BC924" s="2"/>
      <c r="BD924" s="2"/>
      <c r="BE924" s="1"/>
      <c r="BF924" s="1"/>
      <c r="BG924" s="1"/>
      <c r="BH924" s="2"/>
      <c r="BI924" s="2"/>
      <c r="BJ924" s="1"/>
      <c r="BK924" s="1"/>
      <c r="BL924" s="1"/>
      <c r="BM924" s="2"/>
      <c r="BN924" s="2"/>
      <c r="BO924" s="1"/>
      <c r="BP924" s="1"/>
      <c r="BQ924" s="1"/>
      <c r="BR924" s="2"/>
      <c r="BS924" s="2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1"/>
      <c r="M925" s="1"/>
      <c r="N925" s="1"/>
      <c r="O925" s="2"/>
      <c r="P925" s="2"/>
      <c r="Q925" s="1"/>
      <c r="R925" s="1"/>
      <c r="S925" s="1"/>
      <c r="T925" s="2"/>
      <c r="U925" s="2"/>
      <c r="V925" s="1"/>
      <c r="W925" s="1"/>
      <c r="X925" s="1"/>
      <c r="Y925" s="2"/>
      <c r="Z925" s="2"/>
      <c r="AA925" s="1"/>
      <c r="AB925" s="1"/>
      <c r="AC925" s="1"/>
      <c r="AD925" s="2"/>
      <c r="AE925" s="2"/>
      <c r="AF925" s="1"/>
      <c r="AG925" s="1"/>
      <c r="AH925" s="1"/>
      <c r="AI925" s="2"/>
      <c r="AJ925" s="2"/>
      <c r="AK925" s="1"/>
      <c r="AL925" s="1"/>
      <c r="AM925" s="1"/>
      <c r="AN925" s="2"/>
      <c r="AO925" s="2"/>
      <c r="AP925" s="1"/>
      <c r="AQ925" s="1"/>
      <c r="AR925" s="1"/>
      <c r="AS925" s="2"/>
      <c r="AT925" s="2"/>
      <c r="AU925" s="1"/>
      <c r="AV925" s="1"/>
      <c r="AW925" s="1"/>
      <c r="AX925" s="2"/>
      <c r="AY925" s="2"/>
      <c r="AZ925" s="1"/>
      <c r="BA925" s="1"/>
      <c r="BB925" s="1"/>
      <c r="BC925" s="2"/>
      <c r="BD925" s="2"/>
      <c r="BE925" s="1"/>
      <c r="BF925" s="1"/>
      <c r="BG925" s="1"/>
      <c r="BH925" s="2"/>
      <c r="BI925" s="2"/>
      <c r="BJ925" s="1"/>
      <c r="BK925" s="1"/>
      <c r="BL925" s="1"/>
      <c r="BM925" s="2"/>
      <c r="BN925" s="2"/>
      <c r="BO925" s="1"/>
      <c r="BP925" s="1"/>
      <c r="BQ925" s="1"/>
      <c r="BR925" s="2"/>
      <c r="BS925" s="2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1"/>
      <c r="M926" s="1"/>
      <c r="N926" s="1"/>
      <c r="O926" s="2"/>
      <c r="P926" s="2"/>
      <c r="Q926" s="1"/>
      <c r="R926" s="1"/>
      <c r="S926" s="1"/>
      <c r="T926" s="2"/>
      <c r="U926" s="2"/>
      <c r="V926" s="1"/>
      <c r="W926" s="1"/>
      <c r="X926" s="1"/>
      <c r="Y926" s="2"/>
      <c r="Z926" s="2"/>
      <c r="AA926" s="1"/>
      <c r="AB926" s="1"/>
      <c r="AC926" s="1"/>
      <c r="AD926" s="2"/>
      <c r="AE926" s="2"/>
      <c r="AF926" s="1"/>
      <c r="AG926" s="1"/>
      <c r="AH926" s="1"/>
      <c r="AI926" s="2"/>
      <c r="AJ926" s="2"/>
      <c r="AK926" s="1"/>
      <c r="AL926" s="1"/>
      <c r="AM926" s="1"/>
      <c r="AN926" s="2"/>
      <c r="AO926" s="2"/>
      <c r="AP926" s="1"/>
      <c r="AQ926" s="1"/>
      <c r="AR926" s="1"/>
      <c r="AS926" s="2"/>
      <c r="AT926" s="2"/>
      <c r="AU926" s="1"/>
      <c r="AV926" s="1"/>
      <c r="AW926" s="1"/>
      <c r="AX926" s="2"/>
      <c r="AY926" s="2"/>
      <c r="AZ926" s="1"/>
      <c r="BA926" s="1"/>
      <c r="BB926" s="1"/>
      <c r="BC926" s="2"/>
      <c r="BD926" s="2"/>
      <c r="BE926" s="1"/>
      <c r="BF926" s="1"/>
      <c r="BG926" s="1"/>
      <c r="BH926" s="2"/>
      <c r="BI926" s="2"/>
      <c r="BJ926" s="1"/>
      <c r="BK926" s="1"/>
      <c r="BL926" s="1"/>
      <c r="BM926" s="2"/>
      <c r="BN926" s="2"/>
      <c r="BO926" s="1"/>
      <c r="BP926" s="1"/>
      <c r="BQ926" s="1"/>
      <c r="BR926" s="2"/>
      <c r="BS926" s="2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1"/>
      <c r="M927" s="1"/>
      <c r="N927" s="1"/>
      <c r="O927" s="2"/>
      <c r="P927" s="2"/>
      <c r="Q927" s="1"/>
      <c r="R927" s="1"/>
      <c r="S927" s="1"/>
      <c r="T927" s="2"/>
      <c r="U927" s="2"/>
      <c r="V927" s="1"/>
      <c r="W927" s="1"/>
      <c r="X927" s="1"/>
      <c r="Y927" s="2"/>
      <c r="Z927" s="2"/>
      <c r="AA927" s="1"/>
      <c r="AB927" s="1"/>
      <c r="AC927" s="1"/>
      <c r="AD927" s="2"/>
      <c r="AE927" s="2"/>
      <c r="AF927" s="1"/>
      <c r="AG927" s="1"/>
      <c r="AH927" s="1"/>
      <c r="AI927" s="2"/>
      <c r="AJ927" s="2"/>
      <c r="AK927" s="1"/>
      <c r="AL927" s="1"/>
      <c r="AM927" s="1"/>
      <c r="AN927" s="2"/>
      <c r="AO927" s="2"/>
      <c r="AP927" s="1"/>
      <c r="AQ927" s="1"/>
      <c r="AR927" s="1"/>
      <c r="AS927" s="2"/>
      <c r="AT927" s="2"/>
      <c r="AU927" s="1"/>
      <c r="AV927" s="1"/>
      <c r="AW927" s="1"/>
      <c r="AX927" s="2"/>
      <c r="AY927" s="2"/>
      <c r="AZ927" s="1"/>
      <c r="BA927" s="1"/>
      <c r="BB927" s="1"/>
      <c r="BC927" s="2"/>
      <c r="BD927" s="2"/>
      <c r="BE927" s="1"/>
      <c r="BF927" s="1"/>
      <c r="BG927" s="1"/>
      <c r="BH927" s="2"/>
      <c r="BI927" s="2"/>
      <c r="BJ927" s="1"/>
      <c r="BK927" s="1"/>
      <c r="BL927" s="1"/>
      <c r="BM927" s="2"/>
      <c r="BN927" s="2"/>
      <c r="BO927" s="1"/>
      <c r="BP927" s="1"/>
      <c r="BQ927" s="1"/>
      <c r="BR927" s="2"/>
      <c r="BS927" s="2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1"/>
      <c r="M928" s="1"/>
      <c r="N928" s="1"/>
      <c r="O928" s="2"/>
      <c r="P928" s="2"/>
      <c r="Q928" s="1"/>
      <c r="R928" s="1"/>
      <c r="S928" s="1"/>
      <c r="T928" s="2"/>
      <c r="U928" s="2"/>
      <c r="V928" s="1"/>
      <c r="W928" s="1"/>
      <c r="X928" s="1"/>
      <c r="Y928" s="2"/>
      <c r="Z928" s="2"/>
      <c r="AA928" s="1"/>
      <c r="AB928" s="1"/>
      <c r="AC928" s="1"/>
      <c r="AD928" s="2"/>
      <c r="AE928" s="2"/>
      <c r="AF928" s="1"/>
      <c r="AG928" s="1"/>
      <c r="AH928" s="1"/>
      <c r="AI928" s="2"/>
      <c r="AJ928" s="2"/>
      <c r="AK928" s="1"/>
      <c r="AL928" s="1"/>
      <c r="AM928" s="1"/>
      <c r="AN928" s="2"/>
      <c r="AO928" s="2"/>
      <c r="AP928" s="1"/>
      <c r="AQ928" s="1"/>
      <c r="AR928" s="1"/>
      <c r="AS928" s="2"/>
      <c r="AT928" s="2"/>
      <c r="AU928" s="1"/>
      <c r="AV928" s="1"/>
      <c r="AW928" s="1"/>
      <c r="AX928" s="2"/>
      <c r="AY928" s="2"/>
      <c r="AZ928" s="1"/>
      <c r="BA928" s="1"/>
      <c r="BB928" s="1"/>
      <c r="BC928" s="2"/>
      <c r="BD928" s="2"/>
      <c r="BE928" s="1"/>
      <c r="BF928" s="1"/>
      <c r="BG928" s="1"/>
      <c r="BH928" s="2"/>
      <c r="BI928" s="2"/>
      <c r="BJ928" s="1"/>
      <c r="BK928" s="1"/>
      <c r="BL928" s="1"/>
      <c r="BM928" s="2"/>
      <c r="BN928" s="2"/>
      <c r="BO928" s="1"/>
      <c r="BP928" s="1"/>
      <c r="BQ928" s="1"/>
      <c r="BR928" s="2"/>
      <c r="BS928" s="2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1"/>
      <c r="M929" s="1"/>
      <c r="N929" s="1"/>
      <c r="O929" s="2"/>
      <c r="P929" s="2"/>
      <c r="Q929" s="1"/>
      <c r="R929" s="1"/>
      <c r="S929" s="1"/>
      <c r="T929" s="2"/>
      <c r="U929" s="2"/>
      <c r="V929" s="1"/>
      <c r="W929" s="1"/>
      <c r="X929" s="1"/>
      <c r="Y929" s="2"/>
      <c r="Z929" s="2"/>
      <c r="AA929" s="1"/>
      <c r="AB929" s="1"/>
      <c r="AC929" s="1"/>
      <c r="AD929" s="2"/>
      <c r="AE929" s="2"/>
      <c r="AF929" s="1"/>
      <c r="AG929" s="1"/>
      <c r="AH929" s="1"/>
      <c r="AI929" s="2"/>
      <c r="AJ929" s="2"/>
      <c r="AK929" s="1"/>
      <c r="AL929" s="1"/>
      <c r="AM929" s="1"/>
      <c r="AN929" s="2"/>
      <c r="AO929" s="2"/>
      <c r="AP929" s="1"/>
      <c r="AQ929" s="1"/>
      <c r="AR929" s="1"/>
      <c r="AS929" s="2"/>
      <c r="AT929" s="2"/>
      <c r="AU929" s="1"/>
      <c r="AV929" s="1"/>
      <c r="AW929" s="1"/>
      <c r="AX929" s="2"/>
      <c r="AY929" s="2"/>
      <c r="AZ929" s="1"/>
      <c r="BA929" s="1"/>
      <c r="BB929" s="1"/>
      <c r="BC929" s="2"/>
      <c r="BD929" s="2"/>
      <c r="BE929" s="1"/>
      <c r="BF929" s="1"/>
      <c r="BG929" s="1"/>
      <c r="BH929" s="2"/>
      <c r="BI929" s="2"/>
      <c r="BJ929" s="1"/>
      <c r="BK929" s="1"/>
      <c r="BL929" s="1"/>
      <c r="BM929" s="2"/>
      <c r="BN929" s="2"/>
      <c r="BO929" s="1"/>
      <c r="BP929" s="1"/>
      <c r="BQ929" s="1"/>
      <c r="BR929" s="2"/>
      <c r="BS929" s="2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1"/>
      <c r="M930" s="1"/>
      <c r="N930" s="1"/>
      <c r="O930" s="2"/>
      <c r="P930" s="2"/>
      <c r="Q930" s="1"/>
      <c r="R930" s="1"/>
      <c r="S930" s="1"/>
      <c r="T930" s="2"/>
      <c r="U930" s="2"/>
      <c r="V930" s="1"/>
      <c r="W930" s="1"/>
      <c r="X930" s="1"/>
      <c r="Y930" s="2"/>
      <c r="Z930" s="2"/>
      <c r="AA930" s="1"/>
      <c r="AB930" s="1"/>
      <c r="AC930" s="1"/>
      <c r="AD930" s="2"/>
      <c r="AE930" s="2"/>
      <c r="AF930" s="1"/>
      <c r="AG930" s="1"/>
      <c r="AH930" s="1"/>
      <c r="AI930" s="2"/>
      <c r="AJ930" s="2"/>
      <c r="AK930" s="1"/>
      <c r="AL930" s="1"/>
      <c r="AM930" s="1"/>
      <c r="AN930" s="2"/>
      <c r="AO930" s="2"/>
      <c r="AP930" s="1"/>
      <c r="AQ930" s="1"/>
      <c r="AR930" s="1"/>
      <c r="AS930" s="2"/>
      <c r="AT930" s="2"/>
      <c r="AU930" s="1"/>
      <c r="AV930" s="1"/>
      <c r="AW930" s="1"/>
      <c r="AX930" s="2"/>
      <c r="AY930" s="2"/>
      <c r="AZ930" s="1"/>
      <c r="BA930" s="1"/>
      <c r="BB930" s="1"/>
      <c r="BC930" s="2"/>
      <c r="BD930" s="2"/>
      <c r="BE930" s="1"/>
      <c r="BF930" s="1"/>
      <c r="BG930" s="1"/>
      <c r="BH930" s="2"/>
      <c r="BI930" s="2"/>
      <c r="BJ930" s="1"/>
      <c r="BK930" s="1"/>
      <c r="BL930" s="1"/>
      <c r="BM930" s="2"/>
      <c r="BN930" s="2"/>
      <c r="BO930" s="1"/>
      <c r="BP930" s="1"/>
      <c r="BQ930" s="1"/>
      <c r="BR930" s="2"/>
      <c r="BS930" s="2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1"/>
      <c r="M931" s="1"/>
      <c r="N931" s="1"/>
      <c r="O931" s="2"/>
      <c r="P931" s="2"/>
      <c r="Q931" s="1"/>
      <c r="R931" s="1"/>
      <c r="S931" s="1"/>
      <c r="T931" s="2"/>
      <c r="U931" s="2"/>
      <c r="V931" s="1"/>
      <c r="W931" s="1"/>
      <c r="X931" s="1"/>
      <c r="Y931" s="2"/>
      <c r="Z931" s="2"/>
      <c r="AA931" s="1"/>
      <c r="AB931" s="1"/>
      <c r="AC931" s="1"/>
      <c r="AD931" s="2"/>
      <c r="AE931" s="2"/>
      <c r="AF931" s="1"/>
      <c r="AG931" s="1"/>
      <c r="AH931" s="1"/>
      <c r="AI931" s="2"/>
      <c r="AJ931" s="2"/>
      <c r="AK931" s="1"/>
      <c r="AL931" s="1"/>
      <c r="AM931" s="1"/>
      <c r="AN931" s="2"/>
      <c r="AO931" s="2"/>
      <c r="AP931" s="1"/>
      <c r="AQ931" s="1"/>
      <c r="AR931" s="1"/>
      <c r="AS931" s="2"/>
      <c r="AT931" s="2"/>
      <c r="AU931" s="1"/>
      <c r="AV931" s="1"/>
      <c r="AW931" s="1"/>
      <c r="AX931" s="2"/>
      <c r="AY931" s="2"/>
      <c r="AZ931" s="1"/>
      <c r="BA931" s="1"/>
      <c r="BB931" s="1"/>
      <c r="BC931" s="2"/>
      <c r="BD931" s="2"/>
      <c r="BE931" s="1"/>
      <c r="BF931" s="1"/>
      <c r="BG931" s="1"/>
      <c r="BH931" s="2"/>
      <c r="BI931" s="2"/>
      <c r="BJ931" s="1"/>
      <c r="BK931" s="1"/>
      <c r="BL931" s="1"/>
      <c r="BM931" s="2"/>
      <c r="BN931" s="2"/>
      <c r="BO931" s="1"/>
      <c r="BP931" s="1"/>
      <c r="BQ931" s="1"/>
      <c r="BR931" s="2"/>
      <c r="BS931" s="2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1"/>
      <c r="M932" s="1"/>
      <c r="N932" s="1"/>
      <c r="O932" s="2"/>
      <c r="P932" s="2"/>
      <c r="Q932" s="1"/>
      <c r="R932" s="1"/>
      <c r="S932" s="1"/>
      <c r="T932" s="2"/>
      <c r="U932" s="2"/>
      <c r="V932" s="1"/>
      <c r="W932" s="1"/>
      <c r="X932" s="1"/>
      <c r="Y932" s="2"/>
      <c r="Z932" s="2"/>
      <c r="AA932" s="1"/>
      <c r="AB932" s="1"/>
      <c r="AC932" s="1"/>
      <c r="AD932" s="2"/>
      <c r="AE932" s="2"/>
      <c r="AF932" s="1"/>
      <c r="AG932" s="1"/>
      <c r="AH932" s="1"/>
      <c r="AI932" s="2"/>
      <c r="AJ932" s="2"/>
      <c r="AK932" s="1"/>
      <c r="AL932" s="1"/>
      <c r="AM932" s="1"/>
      <c r="AN932" s="2"/>
      <c r="AO932" s="2"/>
      <c r="AP932" s="1"/>
      <c r="AQ932" s="1"/>
      <c r="AR932" s="1"/>
      <c r="AS932" s="2"/>
      <c r="AT932" s="2"/>
      <c r="AU932" s="1"/>
      <c r="AV932" s="1"/>
      <c r="AW932" s="1"/>
      <c r="AX932" s="2"/>
      <c r="AY932" s="2"/>
      <c r="AZ932" s="1"/>
      <c r="BA932" s="1"/>
      <c r="BB932" s="1"/>
      <c r="BC932" s="2"/>
      <c r="BD932" s="2"/>
      <c r="BE932" s="1"/>
      <c r="BF932" s="1"/>
      <c r="BG932" s="1"/>
      <c r="BH932" s="2"/>
      <c r="BI932" s="2"/>
      <c r="BJ932" s="1"/>
      <c r="BK932" s="1"/>
      <c r="BL932" s="1"/>
      <c r="BM932" s="2"/>
      <c r="BN932" s="2"/>
      <c r="BO932" s="1"/>
      <c r="BP932" s="1"/>
      <c r="BQ932" s="1"/>
      <c r="BR932" s="2"/>
      <c r="BS932" s="2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1"/>
      <c r="M933" s="1"/>
      <c r="N933" s="1"/>
      <c r="O933" s="2"/>
      <c r="P933" s="2"/>
      <c r="Q933" s="1"/>
      <c r="R933" s="1"/>
      <c r="S933" s="1"/>
      <c r="T933" s="2"/>
      <c r="U933" s="2"/>
      <c r="V933" s="1"/>
      <c r="W933" s="1"/>
      <c r="X933" s="1"/>
      <c r="Y933" s="2"/>
      <c r="Z933" s="2"/>
      <c r="AA933" s="1"/>
      <c r="AB933" s="1"/>
      <c r="AC933" s="1"/>
      <c r="AD933" s="2"/>
      <c r="AE933" s="2"/>
      <c r="AF933" s="1"/>
      <c r="AG933" s="1"/>
      <c r="AH933" s="1"/>
      <c r="AI933" s="2"/>
      <c r="AJ933" s="2"/>
      <c r="AK933" s="1"/>
      <c r="AL933" s="1"/>
      <c r="AM933" s="1"/>
      <c r="AN933" s="2"/>
      <c r="AO933" s="2"/>
      <c r="AP933" s="1"/>
      <c r="AQ933" s="1"/>
      <c r="AR933" s="1"/>
      <c r="AS933" s="2"/>
      <c r="AT933" s="2"/>
      <c r="AU933" s="1"/>
      <c r="AV933" s="1"/>
      <c r="AW933" s="1"/>
      <c r="AX933" s="2"/>
      <c r="AY933" s="2"/>
      <c r="AZ933" s="1"/>
      <c r="BA933" s="1"/>
      <c r="BB933" s="1"/>
      <c r="BC933" s="2"/>
      <c r="BD933" s="2"/>
      <c r="BE933" s="1"/>
      <c r="BF933" s="1"/>
      <c r="BG933" s="1"/>
      <c r="BH933" s="2"/>
      <c r="BI933" s="2"/>
      <c r="BJ933" s="1"/>
      <c r="BK933" s="1"/>
      <c r="BL933" s="1"/>
      <c r="BM933" s="2"/>
      <c r="BN933" s="2"/>
      <c r="BO933" s="1"/>
      <c r="BP933" s="1"/>
      <c r="BQ933" s="1"/>
      <c r="BR933" s="2"/>
      <c r="BS933" s="2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1"/>
      <c r="M934" s="1"/>
      <c r="N934" s="1"/>
      <c r="O934" s="2"/>
      <c r="P934" s="2"/>
      <c r="Q934" s="1"/>
      <c r="R934" s="1"/>
      <c r="S934" s="1"/>
      <c r="T934" s="2"/>
      <c r="U934" s="2"/>
      <c r="V934" s="1"/>
      <c r="W934" s="1"/>
      <c r="X934" s="1"/>
      <c r="Y934" s="2"/>
      <c r="Z934" s="2"/>
      <c r="AA934" s="1"/>
      <c r="AB934" s="1"/>
      <c r="AC934" s="1"/>
      <c r="AD934" s="2"/>
      <c r="AE934" s="2"/>
      <c r="AF934" s="1"/>
      <c r="AG934" s="1"/>
      <c r="AH934" s="1"/>
      <c r="AI934" s="2"/>
      <c r="AJ934" s="2"/>
      <c r="AK934" s="1"/>
      <c r="AL934" s="1"/>
      <c r="AM934" s="1"/>
      <c r="AN934" s="2"/>
      <c r="AO934" s="2"/>
      <c r="AP934" s="1"/>
      <c r="AQ934" s="1"/>
      <c r="AR934" s="1"/>
      <c r="AS934" s="2"/>
      <c r="AT934" s="2"/>
      <c r="AU934" s="1"/>
      <c r="AV934" s="1"/>
      <c r="AW934" s="1"/>
      <c r="AX934" s="2"/>
      <c r="AY934" s="2"/>
      <c r="AZ934" s="1"/>
      <c r="BA934" s="1"/>
      <c r="BB934" s="1"/>
      <c r="BC934" s="2"/>
      <c r="BD934" s="2"/>
      <c r="BE934" s="1"/>
      <c r="BF934" s="1"/>
      <c r="BG934" s="1"/>
      <c r="BH934" s="2"/>
      <c r="BI934" s="2"/>
      <c r="BJ934" s="1"/>
      <c r="BK934" s="1"/>
      <c r="BL934" s="1"/>
      <c r="BM934" s="2"/>
      <c r="BN934" s="2"/>
      <c r="BO934" s="1"/>
      <c r="BP934" s="1"/>
      <c r="BQ934" s="1"/>
      <c r="BR934" s="2"/>
      <c r="BS934" s="2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1"/>
      <c r="M935" s="1"/>
      <c r="N935" s="1"/>
      <c r="O935" s="2"/>
      <c r="P935" s="2"/>
      <c r="Q935" s="1"/>
      <c r="R935" s="1"/>
      <c r="S935" s="1"/>
      <c r="T935" s="2"/>
      <c r="U935" s="2"/>
      <c r="V935" s="1"/>
      <c r="W935" s="1"/>
      <c r="X935" s="1"/>
      <c r="Y935" s="2"/>
      <c r="Z935" s="2"/>
      <c r="AA935" s="1"/>
      <c r="AB935" s="1"/>
      <c r="AC935" s="1"/>
      <c r="AD935" s="2"/>
      <c r="AE935" s="2"/>
      <c r="AF935" s="1"/>
      <c r="AG935" s="1"/>
      <c r="AH935" s="1"/>
      <c r="AI935" s="2"/>
      <c r="AJ935" s="2"/>
      <c r="AK935" s="1"/>
      <c r="AL935" s="1"/>
      <c r="AM935" s="1"/>
      <c r="AN935" s="2"/>
      <c r="AO935" s="2"/>
      <c r="AP935" s="1"/>
      <c r="AQ935" s="1"/>
      <c r="AR935" s="1"/>
      <c r="AS935" s="2"/>
      <c r="AT935" s="2"/>
      <c r="AU935" s="1"/>
      <c r="AV935" s="1"/>
      <c r="AW935" s="1"/>
      <c r="AX935" s="2"/>
      <c r="AY935" s="2"/>
      <c r="AZ935" s="1"/>
      <c r="BA935" s="1"/>
      <c r="BB935" s="1"/>
      <c r="BC935" s="2"/>
      <c r="BD935" s="2"/>
      <c r="BE935" s="1"/>
      <c r="BF935" s="1"/>
      <c r="BG935" s="1"/>
      <c r="BH935" s="2"/>
      <c r="BI935" s="2"/>
      <c r="BJ935" s="1"/>
      <c r="BK935" s="1"/>
      <c r="BL935" s="1"/>
      <c r="BM935" s="2"/>
      <c r="BN935" s="2"/>
      <c r="BO935" s="1"/>
      <c r="BP935" s="1"/>
      <c r="BQ935" s="1"/>
      <c r="BR935" s="2"/>
      <c r="BS935" s="2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1"/>
      <c r="M936" s="1"/>
      <c r="N936" s="1"/>
      <c r="O936" s="2"/>
      <c r="P936" s="2"/>
      <c r="Q936" s="1"/>
      <c r="R936" s="1"/>
      <c r="S936" s="1"/>
      <c r="T936" s="2"/>
      <c r="U936" s="2"/>
      <c r="V936" s="1"/>
      <c r="W936" s="1"/>
      <c r="X936" s="1"/>
      <c r="Y936" s="2"/>
      <c r="Z936" s="2"/>
      <c r="AA936" s="1"/>
      <c r="AB936" s="1"/>
      <c r="AC936" s="1"/>
      <c r="AD936" s="2"/>
      <c r="AE936" s="2"/>
      <c r="AF936" s="1"/>
      <c r="AG936" s="1"/>
      <c r="AH936" s="1"/>
      <c r="AI936" s="2"/>
      <c r="AJ936" s="2"/>
      <c r="AK936" s="1"/>
      <c r="AL936" s="1"/>
      <c r="AM936" s="1"/>
      <c r="AN936" s="2"/>
      <c r="AO936" s="2"/>
      <c r="AP936" s="1"/>
      <c r="AQ936" s="1"/>
      <c r="AR936" s="1"/>
      <c r="AS936" s="2"/>
      <c r="AT936" s="2"/>
      <c r="AU936" s="1"/>
      <c r="AV936" s="1"/>
      <c r="AW936" s="1"/>
      <c r="AX936" s="2"/>
      <c r="AY936" s="2"/>
      <c r="AZ936" s="1"/>
      <c r="BA936" s="1"/>
      <c r="BB936" s="1"/>
      <c r="BC936" s="2"/>
      <c r="BD936" s="2"/>
      <c r="BE936" s="1"/>
      <c r="BF936" s="1"/>
      <c r="BG936" s="1"/>
      <c r="BH936" s="2"/>
      <c r="BI936" s="2"/>
      <c r="BJ936" s="1"/>
      <c r="BK936" s="1"/>
      <c r="BL936" s="1"/>
      <c r="BM936" s="2"/>
      <c r="BN936" s="2"/>
      <c r="BO936" s="1"/>
      <c r="BP936" s="1"/>
      <c r="BQ936" s="1"/>
      <c r="BR936" s="2"/>
      <c r="BS936" s="2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1"/>
      <c r="M937" s="1"/>
      <c r="N937" s="1"/>
      <c r="O937" s="2"/>
      <c r="P937" s="2"/>
      <c r="Q937" s="1"/>
      <c r="R937" s="1"/>
      <c r="S937" s="1"/>
      <c r="T937" s="2"/>
      <c r="U937" s="2"/>
      <c r="V937" s="1"/>
      <c r="W937" s="1"/>
      <c r="X937" s="1"/>
      <c r="Y937" s="2"/>
      <c r="Z937" s="2"/>
      <c r="AA937" s="1"/>
      <c r="AB937" s="1"/>
      <c r="AC937" s="1"/>
      <c r="AD937" s="2"/>
      <c r="AE937" s="2"/>
      <c r="AF937" s="1"/>
      <c r="AG937" s="1"/>
      <c r="AH937" s="1"/>
      <c r="AI937" s="2"/>
      <c r="AJ937" s="2"/>
      <c r="AK937" s="1"/>
      <c r="AL937" s="1"/>
      <c r="AM937" s="1"/>
      <c r="AN937" s="2"/>
      <c r="AO937" s="2"/>
      <c r="AP937" s="1"/>
      <c r="AQ937" s="1"/>
      <c r="AR937" s="1"/>
      <c r="AS937" s="2"/>
      <c r="AT937" s="2"/>
      <c r="AU937" s="1"/>
      <c r="AV937" s="1"/>
      <c r="AW937" s="1"/>
      <c r="AX937" s="2"/>
      <c r="AY937" s="2"/>
      <c r="AZ937" s="1"/>
      <c r="BA937" s="1"/>
      <c r="BB937" s="1"/>
      <c r="BC937" s="2"/>
      <c r="BD937" s="2"/>
      <c r="BE937" s="1"/>
      <c r="BF937" s="1"/>
      <c r="BG937" s="1"/>
      <c r="BH937" s="2"/>
      <c r="BI937" s="2"/>
      <c r="BJ937" s="1"/>
      <c r="BK937" s="1"/>
      <c r="BL937" s="1"/>
      <c r="BM937" s="2"/>
      <c r="BN937" s="2"/>
      <c r="BO937" s="1"/>
      <c r="BP937" s="1"/>
      <c r="BQ937" s="1"/>
      <c r="BR937" s="2"/>
      <c r="BS937" s="2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1"/>
      <c r="M938" s="1"/>
      <c r="N938" s="1"/>
      <c r="O938" s="2"/>
      <c r="P938" s="2"/>
      <c r="Q938" s="1"/>
      <c r="R938" s="1"/>
      <c r="S938" s="1"/>
      <c r="T938" s="2"/>
      <c r="U938" s="2"/>
      <c r="V938" s="1"/>
      <c r="W938" s="1"/>
      <c r="X938" s="1"/>
      <c r="Y938" s="2"/>
      <c r="Z938" s="2"/>
      <c r="AA938" s="1"/>
      <c r="AB938" s="1"/>
      <c r="AC938" s="1"/>
      <c r="AD938" s="2"/>
      <c r="AE938" s="2"/>
      <c r="AF938" s="1"/>
      <c r="AG938" s="1"/>
      <c r="AH938" s="1"/>
      <c r="AI938" s="2"/>
      <c r="AJ938" s="2"/>
      <c r="AK938" s="1"/>
      <c r="AL938" s="1"/>
      <c r="AM938" s="1"/>
      <c r="AN938" s="2"/>
      <c r="AO938" s="2"/>
      <c r="AP938" s="1"/>
      <c r="AQ938" s="1"/>
      <c r="AR938" s="1"/>
      <c r="AS938" s="2"/>
      <c r="AT938" s="2"/>
      <c r="AU938" s="1"/>
      <c r="AV938" s="1"/>
      <c r="AW938" s="1"/>
      <c r="AX938" s="2"/>
      <c r="AY938" s="2"/>
      <c r="AZ938" s="1"/>
      <c r="BA938" s="1"/>
      <c r="BB938" s="1"/>
      <c r="BC938" s="2"/>
      <c r="BD938" s="2"/>
      <c r="BE938" s="1"/>
      <c r="BF938" s="1"/>
      <c r="BG938" s="1"/>
      <c r="BH938" s="2"/>
      <c r="BI938" s="2"/>
      <c r="BJ938" s="1"/>
      <c r="BK938" s="1"/>
      <c r="BL938" s="1"/>
      <c r="BM938" s="2"/>
      <c r="BN938" s="2"/>
      <c r="BO938" s="1"/>
      <c r="BP938" s="1"/>
      <c r="BQ938" s="1"/>
      <c r="BR938" s="2"/>
      <c r="BS938" s="2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1"/>
      <c r="M939" s="1"/>
      <c r="N939" s="1"/>
      <c r="O939" s="2"/>
      <c r="P939" s="2"/>
      <c r="Q939" s="1"/>
      <c r="R939" s="1"/>
      <c r="S939" s="1"/>
      <c r="T939" s="2"/>
      <c r="U939" s="2"/>
      <c r="V939" s="1"/>
      <c r="W939" s="1"/>
      <c r="X939" s="1"/>
      <c r="Y939" s="2"/>
      <c r="Z939" s="2"/>
      <c r="AA939" s="1"/>
      <c r="AB939" s="1"/>
      <c r="AC939" s="1"/>
      <c r="AD939" s="2"/>
      <c r="AE939" s="2"/>
      <c r="AF939" s="1"/>
      <c r="AG939" s="1"/>
      <c r="AH939" s="1"/>
      <c r="AI939" s="2"/>
      <c r="AJ939" s="2"/>
      <c r="AK939" s="1"/>
      <c r="AL939" s="1"/>
      <c r="AM939" s="1"/>
      <c r="AN939" s="2"/>
      <c r="AO939" s="2"/>
      <c r="AP939" s="1"/>
      <c r="AQ939" s="1"/>
      <c r="AR939" s="1"/>
      <c r="AS939" s="2"/>
      <c r="AT939" s="2"/>
      <c r="AU939" s="1"/>
      <c r="AV939" s="1"/>
      <c r="AW939" s="1"/>
      <c r="AX939" s="2"/>
      <c r="AY939" s="2"/>
      <c r="AZ939" s="1"/>
      <c r="BA939" s="1"/>
      <c r="BB939" s="1"/>
      <c r="BC939" s="2"/>
      <c r="BD939" s="2"/>
      <c r="BE939" s="1"/>
      <c r="BF939" s="1"/>
      <c r="BG939" s="1"/>
      <c r="BH939" s="2"/>
      <c r="BI939" s="2"/>
      <c r="BJ939" s="1"/>
      <c r="BK939" s="1"/>
      <c r="BL939" s="1"/>
      <c r="BM939" s="2"/>
      <c r="BN939" s="2"/>
      <c r="BO939" s="1"/>
      <c r="BP939" s="1"/>
      <c r="BQ939" s="1"/>
      <c r="BR939" s="2"/>
      <c r="BS939" s="2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1"/>
      <c r="M940" s="1"/>
      <c r="N940" s="1"/>
      <c r="O940" s="2"/>
      <c r="P940" s="2"/>
      <c r="Q940" s="1"/>
      <c r="R940" s="1"/>
      <c r="S940" s="1"/>
      <c r="T940" s="2"/>
      <c r="U940" s="2"/>
      <c r="V940" s="1"/>
      <c r="W940" s="1"/>
      <c r="X940" s="1"/>
      <c r="Y940" s="2"/>
      <c r="Z940" s="2"/>
      <c r="AA940" s="1"/>
      <c r="AB940" s="1"/>
      <c r="AC940" s="1"/>
      <c r="AD940" s="2"/>
      <c r="AE940" s="2"/>
      <c r="AF940" s="1"/>
      <c r="AG940" s="1"/>
      <c r="AH940" s="1"/>
      <c r="AI940" s="2"/>
      <c r="AJ940" s="2"/>
      <c r="AK940" s="1"/>
      <c r="AL940" s="1"/>
      <c r="AM940" s="1"/>
      <c r="AN940" s="2"/>
      <c r="AO940" s="2"/>
      <c r="AP940" s="1"/>
      <c r="AQ940" s="1"/>
      <c r="AR940" s="1"/>
      <c r="AS940" s="2"/>
      <c r="AT940" s="2"/>
      <c r="AU940" s="1"/>
      <c r="AV940" s="1"/>
      <c r="AW940" s="1"/>
      <c r="AX940" s="2"/>
      <c r="AY940" s="2"/>
      <c r="AZ940" s="1"/>
      <c r="BA940" s="1"/>
      <c r="BB940" s="1"/>
      <c r="BC940" s="2"/>
      <c r="BD940" s="2"/>
      <c r="BE940" s="1"/>
      <c r="BF940" s="1"/>
      <c r="BG940" s="1"/>
      <c r="BH940" s="2"/>
      <c r="BI940" s="2"/>
      <c r="BJ940" s="1"/>
      <c r="BK940" s="1"/>
      <c r="BL940" s="1"/>
      <c r="BM940" s="2"/>
      <c r="BN940" s="2"/>
      <c r="BO940" s="1"/>
      <c r="BP940" s="1"/>
      <c r="BQ940" s="1"/>
      <c r="BR940" s="2"/>
      <c r="BS940" s="2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1"/>
      <c r="M941" s="1"/>
      <c r="N941" s="1"/>
      <c r="O941" s="2"/>
      <c r="P941" s="2"/>
      <c r="Q941" s="1"/>
      <c r="R941" s="1"/>
      <c r="S941" s="1"/>
      <c r="T941" s="2"/>
      <c r="U941" s="2"/>
      <c r="V941" s="1"/>
      <c r="W941" s="1"/>
      <c r="X941" s="1"/>
      <c r="Y941" s="2"/>
      <c r="Z941" s="2"/>
      <c r="AA941" s="1"/>
      <c r="AB941" s="1"/>
      <c r="AC941" s="1"/>
      <c r="AD941" s="2"/>
      <c r="AE941" s="2"/>
      <c r="AF941" s="1"/>
      <c r="AG941" s="1"/>
      <c r="AH941" s="1"/>
      <c r="AI941" s="2"/>
      <c r="AJ941" s="2"/>
      <c r="AK941" s="1"/>
      <c r="AL941" s="1"/>
      <c r="AM941" s="1"/>
      <c r="AN941" s="2"/>
      <c r="AO941" s="2"/>
      <c r="AP941" s="1"/>
      <c r="AQ941" s="1"/>
      <c r="AR941" s="1"/>
      <c r="AS941" s="2"/>
      <c r="AT941" s="2"/>
      <c r="AU941" s="1"/>
      <c r="AV941" s="1"/>
      <c r="AW941" s="1"/>
      <c r="AX941" s="2"/>
      <c r="AY941" s="2"/>
      <c r="AZ941" s="1"/>
      <c r="BA941" s="1"/>
      <c r="BB941" s="1"/>
      <c r="BC941" s="2"/>
      <c r="BD941" s="2"/>
      <c r="BE941" s="1"/>
      <c r="BF941" s="1"/>
      <c r="BG941" s="1"/>
      <c r="BH941" s="2"/>
      <c r="BI941" s="2"/>
      <c r="BJ941" s="1"/>
      <c r="BK941" s="1"/>
      <c r="BL941" s="1"/>
      <c r="BM941" s="2"/>
      <c r="BN941" s="2"/>
      <c r="BO941" s="1"/>
      <c r="BP941" s="1"/>
      <c r="BQ941" s="1"/>
      <c r="BR941" s="2"/>
      <c r="BS941" s="2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1"/>
      <c r="M942" s="1"/>
      <c r="N942" s="1"/>
      <c r="O942" s="2"/>
      <c r="P942" s="2"/>
      <c r="Q942" s="1"/>
      <c r="R942" s="1"/>
      <c r="S942" s="1"/>
      <c r="T942" s="2"/>
      <c r="U942" s="2"/>
      <c r="V942" s="1"/>
      <c r="W942" s="1"/>
      <c r="X942" s="1"/>
      <c r="Y942" s="2"/>
      <c r="Z942" s="2"/>
      <c r="AA942" s="1"/>
      <c r="AB942" s="1"/>
      <c r="AC942" s="1"/>
      <c r="AD942" s="2"/>
      <c r="AE942" s="2"/>
      <c r="AF942" s="1"/>
      <c r="AG942" s="1"/>
      <c r="AH942" s="1"/>
      <c r="AI942" s="2"/>
      <c r="AJ942" s="2"/>
      <c r="AK942" s="1"/>
      <c r="AL942" s="1"/>
      <c r="AM942" s="1"/>
      <c r="AN942" s="2"/>
      <c r="AO942" s="2"/>
      <c r="AP942" s="1"/>
      <c r="AQ942" s="1"/>
      <c r="AR942" s="1"/>
      <c r="AS942" s="2"/>
      <c r="AT942" s="2"/>
      <c r="AU942" s="1"/>
      <c r="AV942" s="1"/>
      <c r="AW942" s="1"/>
      <c r="AX942" s="2"/>
      <c r="AY942" s="2"/>
      <c r="AZ942" s="1"/>
      <c r="BA942" s="1"/>
      <c r="BB942" s="1"/>
      <c r="BC942" s="2"/>
      <c r="BD942" s="2"/>
      <c r="BE942" s="1"/>
      <c r="BF942" s="1"/>
      <c r="BG942" s="1"/>
      <c r="BH942" s="2"/>
      <c r="BI942" s="2"/>
      <c r="BJ942" s="1"/>
      <c r="BK942" s="1"/>
      <c r="BL942" s="1"/>
      <c r="BM942" s="2"/>
      <c r="BN942" s="2"/>
      <c r="BO942" s="1"/>
      <c r="BP942" s="1"/>
      <c r="BQ942" s="1"/>
      <c r="BR942" s="2"/>
      <c r="BS942" s="2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1"/>
      <c r="M943" s="1"/>
      <c r="N943" s="1"/>
      <c r="O943" s="2"/>
      <c r="P943" s="2"/>
      <c r="Q943" s="1"/>
      <c r="R943" s="1"/>
      <c r="S943" s="1"/>
      <c r="T943" s="2"/>
      <c r="U943" s="2"/>
      <c r="V943" s="1"/>
      <c r="W943" s="1"/>
      <c r="X943" s="1"/>
      <c r="Y943" s="2"/>
      <c r="Z943" s="2"/>
      <c r="AA943" s="1"/>
      <c r="AB943" s="1"/>
      <c r="AC943" s="1"/>
      <c r="AD943" s="2"/>
      <c r="AE943" s="2"/>
      <c r="AF943" s="1"/>
      <c r="AG943" s="1"/>
      <c r="AH943" s="1"/>
      <c r="AI943" s="2"/>
      <c r="AJ943" s="2"/>
      <c r="AK943" s="1"/>
      <c r="AL943" s="1"/>
      <c r="AM943" s="1"/>
      <c r="AN943" s="2"/>
      <c r="AO943" s="2"/>
      <c r="AP943" s="1"/>
      <c r="AQ943" s="1"/>
      <c r="AR943" s="1"/>
      <c r="AS943" s="2"/>
      <c r="AT943" s="2"/>
      <c r="AU943" s="1"/>
      <c r="AV943" s="1"/>
      <c r="AW943" s="1"/>
      <c r="AX943" s="2"/>
      <c r="AY943" s="2"/>
      <c r="AZ943" s="1"/>
      <c r="BA943" s="1"/>
      <c r="BB943" s="1"/>
      <c r="BC943" s="2"/>
      <c r="BD943" s="2"/>
      <c r="BE943" s="1"/>
      <c r="BF943" s="1"/>
      <c r="BG943" s="1"/>
      <c r="BH943" s="2"/>
      <c r="BI943" s="2"/>
      <c r="BJ943" s="1"/>
      <c r="BK943" s="1"/>
      <c r="BL943" s="1"/>
      <c r="BM943" s="2"/>
      <c r="BN943" s="2"/>
      <c r="BO943" s="1"/>
      <c r="BP943" s="1"/>
      <c r="BQ943" s="1"/>
      <c r="BR943" s="2"/>
      <c r="BS943" s="2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1"/>
      <c r="M944" s="1"/>
      <c r="N944" s="1"/>
      <c r="O944" s="2"/>
      <c r="P944" s="2"/>
      <c r="Q944" s="1"/>
      <c r="R944" s="1"/>
      <c r="S944" s="1"/>
      <c r="T944" s="2"/>
      <c r="U944" s="2"/>
      <c r="V944" s="1"/>
      <c r="W944" s="1"/>
      <c r="X944" s="1"/>
      <c r="Y944" s="2"/>
      <c r="Z944" s="2"/>
      <c r="AA944" s="1"/>
      <c r="AB944" s="1"/>
      <c r="AC944" s="1"/>
      <c r="AD944" s="2"/>
      <c r="AE944" s="2"/>
      <c r="AF944" s="1"/>
      <c r="AG944" s="1"/>
      <c r="AH944" s="1"/>
      <c r="AI944" s="2"/>
      <c r="AJ944" s="2"/>
      <c r="AK944" s="1"/>
      <c r="AL944" s="1"/>
      <c r="AM944" s="1"/>
      <c r="AN944" s="2"/>
      <c r="AO944" s="2"/>
      <c r="AP944" s="1"/>
      <c r="AQ944" s="1"/>
      <c r="AR944" s="1"/>
      <c r="AS944" s="2"/>
      <c r="AT944" s="2"/>
      <c r="AU944" s="1"/>
      <c r="AV944" s="1"/>
      <c r="AW944" s="1"/>
      <c r="AX944" s="2"/>
      <c r="AY944" s="2"/>
      <c r="AZ944" s="1"/>
      <c r="BA944" s="1"/>
      <c r="BB944" s="1"/>
      <c r="BC944" s="2"/>
      <c r="BD944" s="2"/>
      <c r="BE944" s="1"/>
      <c r="BF944" s="1"/>
      <c r="BG944" s="1"/>
      <c r="BH944" s="2"/>
      <c r="BI944" s="2"/>
      <c r="BJ944" s="1"/>
      <c r="BK944" s="1"/>
      <c r="BL944" s="1"/>
      <c r="BM944" s="2"/>
      <c r="BN944" s="2"/>
      <c r="BO944" s="1"/>
      <c r="BP944" s="1"/>
      <c r="BQ944" s="1"/>
      <c r="BR944" s="2"/>
      <c r="BS944" s="2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1"/>
      <c r="M945" s="1"/>
      <c r="N945" s="1"/>
      <c r="O945" s="2"/>
      <c r="P945" s="2"/>
      <c r="Q945" s="1"/>
      <c r="R945" s="1"/>
      <c r="S945" s="1"/>
      <c r="T945" s="2"/>
      <c r="U945" s="2"/>
      <c r="V945" s="1"/>
      <c r="W945" s="1"/>
      <c r="X945" s="1"/>
      <c r="Y945" s="2"/>
      <c r="Z945" s="2"/>
      <c r="AA945" s="1"/>
      <c r="AB945" s="1"/>
      <c r="AC945" s="1"/>
      <c r="AD945" s="2"/>
      <c r="AE945" s="2"/>
      <c r="AF945" s="1"/>
      <c r="AG945" s="1"/>
      <c r="AH945" s="1"/>
      <c r="AI945" s="2"/>
      <c r="AJ945" s="2"/>
      <c r="AK945" s="1"/>
      <c r="AL945" s="1"/>
      <c r="AM945" s="1"/>
      <c r="AN945" s="2"/>
      <c r="AO945" s="2"/>
      <c r="AP945" s="1"/>
      <c r="AQ945" s="1"/>
      <c r="AR945" s="1"/>
      <c r="AS945" s="2"/>
      <c r="AT945" s="2"/>
      <c r="AU945" s="1"/>
      <c r="AV945" s="1"/>
      <c r="AW945" s="1"/>
      <c r="AX945" s="2"/>
      <c r="AY945" s="2"/>
      <c r="AZ945" s="1"/>
      <c r="BA945" s="1"/>
      <c r="BB945" s="1"/>
      <c r="BC945" s="2"/>
      <c r="BD945" s="2"/>
      <c r="BE945" s="1"/>
      <c r="BF945" s="1"/>
      <c r="BG945" s="1"/>
      <c r="BH945" s="2"/>
      <c r="BI945" s="2"/>
      <c r="BJ945" s="1"/>
      <c r="BK945" s="1"/>
      <c r="BL945" s="1"/>
      <c r="BM945" s="2"/>
      <c r="BN945" s="2"/>
      <c r="BO945" s="1"/>
      <c r="BP945" s="1"/>
      <c r="BQ945" s="1"/>
      <c r="BR945" s="2"/>
      <c r="BS945" s="2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1"/>
      <c r="M946" s="1"/>
      <c r="N946" s="1"/>
      <c r="O946" s="2"/>
      <c r="P946" s="2"/>
      <c r="Q946" s="1"/>
      <c r="R946" s="1"/>
      <c r="S946" s="1"/>
      <c r="T946" s="2"/>
      <c r="U946" s="2"/>
      <c r="V946" s="1"/>
      <c r="W946" s="1"/>
      <c r="X946" s="1"/>
      <c r="Y946" s="2"/>
      <c r="Z946" s="2"/>
      <c r="AA946" s="1"/>
      <c r="AB946" s="1"/>
      <c r="AC946" s="1"/>
      <c r="AD946" s="2"/>
      <c r="AE946" s="2"/>
      <c r="AF946" s="1"/>
      <c r="AG946" s="1"/>
      <c r="AH946" s="1"/>
      <c r="AI946" s="2"/>
      <c r="AJ946" s="2"/>
      <c r="AK946" s="1"/>
      <c r="AL946" s="1"/>
      <c r="AM946" s="1"/>
      <c r="AN946" s="2"/>
      <c r="AO946" s="2"/>
      <c r="AP946" s="1"/>
      <c r="AQ946" s="1"/>
      <c r="AR946" s="1"/>
      <c r="AS946" s="2"/>
      <c r="AT946" s="2"/>
      <c r="AU946" s="1"/>
      <c r="AV946" s="1"/>
      <c r="AW946" s="1"/>
      <c r="AX946" s="2"/>
      <c r="AY946" s="2"/>
      <c r="AZ946" s="1"/>
      <c r="BA946" s="1"/>
      <c r="BB946" s="1"/>
      <c r="BC946" s="2"/>
      <c r="BD946" s="2"/>
      <c r="BE946" s="1"/>
      <c r="BF946" s="1"/>
      <c r="BG946" s="1"/>
      <c r="BH946" s="2"/>
      <c r="BI946" s="2"/>
      <c r="BJ946" s="1"/>
      <c r="BK946" s="1"/>
      <c r="BL946" s="1"/>
      <c r="BM946" s="2"/>
      <c r="BN946" s="2"/>
      <c r="BO946" s="1"/>
      <c r="BP946" s="1"/>
      <c r="BQ946" s="1"/>
      <c r="BR946" s="2"/>
      <c r="BS946" s="2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1"/>
      <c r="M947" s="1"/>
      <c r="N947" s="1"/>
      <c r="O947" s="2"/>
      <c r="P947" s="2"/>
      <c r="Q947" s="1"/>
      <c r="R947" s="1"/>
      <c r="S947" s="1"/>
      <c r="T947" s="2"/>
      <c r="U947" s="2"/>
      <c r="V947" s="1"/>
      <c r="W947" s="1"/>
      <c r="X947" s="1"/>
      <c r="Y947" s="2"/>
      <c r="Z947" s="2"/>
      <c r="AA947" s="1"/>
      <c r="AB947" s="1"/>
      <c r="AC947" s="1"/>
      <c r="AD947" s="2"/>
      <c r="AE947" s="2"/>
      <c r="AF947" s="1"/>
      <c r="AG947" s="1"/>
      <c r="AH947" s="1"/>
      <c r="AI947" s="2"/>
      <c r="AJ947" s="2"/>
      <c r="AK947" s="1"/>
      <c r="AL947" s="1"/>
      <c r="AM947" s="1"/>
      <c r="AN947" s="2"/>
      <c r="AO947" s="2"/>
      <c r="AP947" s="1"/>
      <c r="AQ947" s="1"/>
      <c r="AR947" s="1"/>
      <c r="AS947" s="2"/>
      <c r="AT947" s="2"/>
      <c r="AU947" s="1"/>
      <c r="AV947" s="1"/>
      <c r="AW947" s="1"/>
      <c r="AX947" s="2"/>
      <c r="AY947" s="2"/>
      <c r="AZ947" s="1"/>
      <c r="BA947" s="1"/>
      <c r="BB947" s="1"/>
      <c r="BC947" s="2"/>
      <c r="BD947" s="2"/>
      <c r="BE947" s="1"/>
      <c r="BF947" s="1"/>
      <c r="BG947" s="1"/>
      <c r="BH947" s="2"/>
      <c r="BI947" s="2"/>
      <c r="BJ947" s="1"/>
      <c r="BK947" s="1"/>
      <c r="BL947" s="1"/>
      <c r="BM947" s="2"/>
      <c r="BN947" s="2"/>
      <c r="BO947" s="1"/>
      <c r="BP947" s="1"/>
      <c r="BQ947" s="1"/>
      <c r="BR947" s="2"/>
      <c r="BS947" s="2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1"/>
      <c r="M948" s="1"/>
      <c r="N948" s="1"/>
      <c r="O948" s="2"/>
      <c r="P948" s="2"/>
      <c r="Q948" s="1"/>
      <c r="R948" s="1"/>
      <c r="S948" s="1"/>
      <c r="T948" s="2"/>
      <c r="U948" s="2"/>
      <c r="V948" s="1"/>
      <c r="W948" s="1"/>
      <c r="X948" s="1"/>
      <c r="Y948" s="2"/>
      <c r="Z948" s="2"/>
      <c r="AA948" s="1"/>
      <c r="AB948" s="1"/>
      <c r="AC948" s="1"/>
      <c r="AD948" s="2"/>
      <c r="AE948" s="2"/>
      <c r="AF948" s="1"/>
      <c r="AG948" s="1"/>
      <c r="AH948" s="1"/>
      <c r="AI948" s="2"/>
      <c r="AJ948" s="2"/>
      <c r="AK948" s="1"/>
      <c r="AL948" s="1"/>
      <c r="AM948" s="1"/>
      <c r="AN948" s="2"/>
      <c r="AO948" s="2"/>
      <c r="AP948" s="1"/>
      <c r="AQ948" s="1"/>
      <c r="AR948" s="1"/>
      <c r="AS948" s="2"/>
      <c r="AT948" s="2"/>
      <c r="AU948" s="1"/>
      <c r="AV948" s="1"/>
      <c r="AW948" s="1"/>
      <c r="AX948" s="2"/>
      <c r="AY948" s="2"/>
      <c r="AZ948" s="1"/>
      <c r="BA948" s="1"/>
      <c r="BB948" s="1"/>
      <c r="BC948" s="2"/>
      <c r="BD948" s="2"/>
      <c r="BE948" s="1"/>
      <c r="BF948" s="1"/>
      <c r="BG948" s="1"/>
      <c r="BH948" s="2"/>
      <c r="BI948" s="2"/>
      <c r="BJ948" s="1"/>
      <c r="BK948" s="1"/>
      <c r="BL948" s="1"/>
      <c r="BM948" s="2"/>
      <c r="BN948" s="2"/>
      <c r="BO948" s="1"/>
      <c r="BP948" s="1"/>
      <c r="BQ948" s="1"/>
      <c r="BR948" s="2"/>
      <c r="BS948" s="2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1"/>
      <c r="M949" s="1"/>
      <c r="N949" s="1"/>
      <c r="O949" s="2"/>
      <c r="P949" s="2"/>
      <c r="Q949" s="1"/>
      <c r="R949" s="1"/>
      <c r="S949" s="1"/>
      <c r="T949" s="2"/>
      <c r="U949" s="2"/>
      <c r="V949" s="1"/>
      <c r="W949" s="1"/>
      <c r="X949" s="1"/>
      <c r="Y949" s="2"/>
      <c r="Z949" s="2"/>
      <c r="AA949" s="1"/>
      <c r="AB949" s="1"/>
      <c r="AC949" s="1"/>
      <c r="AD949" s="2"/>
      <c r="AE949" s="2"/>
      <c r="AF949" s="1"/>
      <c r="AG949" s="1"/>
      <c r="AH949" s="1"/>
      <c r="AI949" s="2"/>
      <c r="AJ949" s="2"/>
      <c r="AK949" s="1"/>
      <c r="AL949" s="1"/>
      <c r="AM949" s="1"/>
      <c r="AN949" s="2"/>
      <c r="AO949" s="2"/>
      <c r="AP949" s="1"/>
      <c r="AQ949" s="1"/>
      <c r="AR949" s="1"/>
      <c r="AS949" s="2"/>
      <c r="AT949" s="2"/>
      <c r="AU949" s="1"/>
      <c r="AV949" s="1"/>
      <c r="AW949" s="1"/>
      <c r="AX949" s="2"/>
      <c r="AY949" s="2"/>
      <c r="AZ949" s="1"/>
      <c r="BA949" s="1"/>
      <c r="BB949" s="1"/>
      <c r="BC949" s="2"/>
      <c r="BD949" s="2"/>
      <c r="BE949" s="1"/>
      <c r="BF949" s="1"/>
      <c r="BG949" s="1"/>
      <c r="BH949" s="2"/>
      <c r="BI949" s="2"/>
      <c r="BJ949" s="1"/>
      <c r="BK949" s="1"/>
      <c r="BL949" s="1"/>
      <c r="BM949" s="2"/>
      <c r="BN949" s="2"/>
      <c r="BO949" s="1"/>
      <c r="BP949" s="1"/>
      <c r="BQ949" s="1"/>
      <c r="BR949" s="2"/>
      <c r="BS949" s="2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1"/>
      <c r="M950" s="1"/>
      <c r="N950" s="1"/>
      <c r="O950" s="2"/>
      <c r="P950" s="2"/>
      <c r="Q950" s="1"/>
      <c r="R950" s="1"/>
      <c r="S950" s="1"/>
      <c r="T950" s="2"/>
      <c r="U950" s="2"/>
      <c r="V950" s="1"/>
      <c r="W950" s="1"/>
      <c r="X950" s="1"/>
      <c r="Y950" s="2"/>
      <c r="Z950" s="2"/>
      <c r="AA950" s="1"/>
      <c r="AB950" s="1"/>
      <c r="AC950" s="1"/>
      <c r="AD950" s="2"/>
      <c r="AE950" s="2"/>
      <c r="AF950" s="1"/>
      <c r="AG950" s="1"/>
      <c r="AH950" s="1"/>
      <c r="AI950" s="2"/>
      <c r="AJ950" s="2"/>
      <c r="AK950" s="1"/>
      <c r="AL950" s="1"/>
      <c r="AM950" s="1"/>
      <c r="AN950" s="2"/>
      <c r="AO950" s="2"/>
      <c r="AP950" s="1"/>
      <c r="AQ950" s="1"/>
      <c r="AR950" s="1"/>
      <c r="AS950" s="2"/>
      <c r="AT950" s="2"/>
      <c r="AU950" s="1"/>
      <c r="AV950" s="1"/>
      <c r="AW950" s="1"/>
      <c r="AX950" s="2"/>
      <c r="AY950" s="2"/>
      <c r="AZ950" s="1"/>
      <c r="BA950" s="1"/>
      <c r="BB950" s="1"/>
      <c r="BC950" s="2"/>
      <c r="BD950" s="2"/>
      <c r="BE950" s="1"/>
      <c r="BF950" s="1"/>
      <c r="BG950" s="1"/>
      <c r="BH950" s="2"/>
      <c r="BI950" s="2"/>
      <c r="BJ950" s="1"/>
      <c r="BK950" s="1"/>
      <c r="BL950" s="1"/>
      <c r="BM950" s="2"/>
      <c r="BN950" s="2"/>
      <c r="BO950" s="1"/>
      <c r="BP950" s="1"/>
      <c r="BQ950" s="1"/>
      <c r="BR950" s="2"/>
      <c r="BS950" s="2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1"/>
      <c r="M951" s="1"/>
      <c r="N951" s="1"/>
      <c r="O951" s="2"/>
      <c r="P951" s="2"/>
      <c r="Q951" s="1"/>
      <c r="R951" s="1"/>
      <c r="S951" s="1"/>
      <c r="T951" s="2"/>
      <c r="U951" s="2"/>
      <c r="V951" s="1"/>
      <c r="W951" s="1"/>
      <c r="X951" s="1"/>
      <c r="Y951" s="2"/>
      <c r="Z951" s="2"/>
      <c r="AA951" s="1"/>
      <c r="AB951" s="1"/>
      <c r="AC951" s="1"/>
      <c r="AD951" s="2"/>
      <c r="AE951" s="2"/>
      <c r="AF951" s="1"/>
      <c r="AG951" s="1"/>
      <c r="AH951" s="1"/>
      <c r="AI951" s="2"/>
      <c r="AJ951" s="2"/>
      <c r="AK951" s="1"/>
      <c r="AL951" s="1"/>
      <c r="AM951" s="1"/>
      <c r="AN951" s="2"/>
      <c r="AO951" s="2"/>
      <c r="AP951" s="1"/>
      <c r="AQ951" s="1"/>
      <c r="AR951" s="1"/>
      <c r="AS951" s="2"/>
      <c r="AT951" s="2"/>
      <c r="AU951" s="1"/>
      <c r="AV951" s="1"/>
      <c r="AW951" s="1"/>
      <c r="AX951" s="2"/>
      <c r="AY951" s="2"/>
      <c r="AZ951" s="1"/>
      <c r="BA951" s="1"/>
      <c r="BB951" s="1"/>
      <c r="BC951" s="2"/>
      <c r="BD951" s="2"/>
      <c r="BE951" s="1"/>
      <c r="BF951" s="1"/>
      <c r="BG951" s="1"/>
      <c r="BH951" s="2"/>
      <c r="BI951" s="2"/>
      <c r="BJ951" s="1"/>
      <c r="BK951" s="1"/>
      <c r="BL951" s="1"/>
      <c r="BM951" s="2"/>
      <c r="BN951" s="2"/>
      <c r="BO951" s="1"/>
      <c r="BP951" s="1"/>
      <c r="BQ951" s="1"/>
      <c r="BR951" s="2"/>
      <c r="BS951" s="2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1"/>
      <c r="M952" s="1"/>
      <c r="N952" s="1"/>
      <c r="O952" s="2"/>
      <c r="P952" s="2"/>
      <c r="Q952" s="1"/>
      <c r="R952" s="1"/>
      <c r="S952" s="1"/>
      <c r="T952" s="2"/>
      <c r="U952" s="2"/>
      <c r="V952" s="1"/>
      <c r="W952" s="1"/>
      <c r="X952" s="1"/>
      <c r="Y952" s="2"/>
      <c r="Z952" s="2"/>
      <c r="AA952" s="1"/>
      <c r="AB952" s="1"/>
      <c r="AC952" s="1"/>
      <c r="AD952" s="2"/>
      <c r="AE952" s="2"/>
      <c r="AF952" s="1"/>
      <c r="AG952" s="1"/>
      <c r="AH952" s="1"/>
      <c r="AI952" s="2"/>
      <c r="AJ952" s="2"/>
      <c r="AK952" s="1"/>
      <c r="AL952" s="1"/>
      <c r="AM952" s="1"/>
      <c r="AN952" s="2"/>
      <c r="AO952" s="2"/>
      <c r="AP952" s="1"/>
      <c r="AQ952" s="1"/>
      <c r="AR952" s="1"/>
      <c r="AS952" s="2"/>
      <c r="AT952" s="2"/>
      <c r="AU952" s="1"/>
      <c r="AV952" s="1"/>
      <c r="AW952" s="1"/>
      <c r="AX952" s="2"/>
      <c r="AY952" s="2"/>
      <c r="AZ952" s="1"/>
      <c r="BA952" s="1"/>
      <c r="BB952" s="1"/>
      <c r="BC952" s="2"/>
      <c r="BD952" s="2"/>
      <c r="BE952" s="1"/>
      <c r="BF952" s="1"/>
      <c r="BG952" s="1"/>
      <c r="BH952" s="2"/>
      <c r="BI952" s="2"/>
      <c r="BJ952" s="1"/>
      <c r="BK952" s="1"/>
      <c r="BL952" s="1"/>
      <c r="BM952" s="2"/>
      <c r="BN952" s="2"/>
      <c r="BO952" s="1"/>
      <c r="BP952" s="1"/>
      <c r="BQ952" s="1"/>
      <c r="BR952" s="2"/>
      <c r="BS952" s="2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1"/>
      <c r="M953" s="1"/>
      <c r="N953" s="1"/>
      <c r="O953" s="2"/>
      <c r="P953" s="2"/>
      <c r="Q953" s="1"/>
      <c r="R953" s="1"/>
      <c r="S953" s="1"/>
      <c r="T953" s="2"/>
      <c r="U953" s="2"/>
      <c r="V953" s="1"/>
      <c r="W953" s="1"/>
      <c r="X953" s="1"/>
      <c r="Y953" s="2"/>
      <c r="Z953" s="2"/>
      <c r="AA953" s="1"/>
      <c r="AB953" s="1"/>
      <c r="AC953" s="1"/>
      <c r="AD953" s="2"/>
      <c r="AE953" s="2"/>
      <c r="AF953" s="1"/>
      <c r="AG953" s="1"/>
      <c r="AH953" s="1"/>
      <c r="AI953" s="2"/>
      <c r="AJ953" s="2"/>
      <c r="AK953" s="1"/>
      <c r="AL953" s="1"/>
      <c r="AM953" s="1"/>
      <c r="AN953" s="2"/>
      <c r="AO953" s="2"/>
      <c r="AP953" s="1"/>
      <c r="AQ953" s="1"/>
      <c r="AR953" s="1"/>
      <c r="AS953" s="2"/>
      <c r="AT953" s="2"/>
      <c r="AU953" s="1"/>
      <c r="AV953" s="1"/>
      <c r="AW953" s="1"/>
      <c r="AX953" s="2"/>
      <c r="AY953" s="2"/>
      <c r="AZ953" s="1"/>
      <c r="BA953" s="1"/>
      <c r="BB953" s="1"/>
      <c r="BC953" s="2"/>
      <c r="BD953" s="2"/>
      <c r="BE953" s="1"/>
      <c r="BF953" s="1"/>
      <c r="BG953" s="1"/>
      <c r="BH953" s="2"/>
      <c r="BI953" s="2"/>
      <c r="BJ953" s="1"/>
      <c r="BK953" s="1"/>
      <c r="BL953" s="1"/>
      <c r="BM953" s="2"/>
      <c r="BN953" s="2"/>
      <c r="BO953" s="1"/>
      <c r="BP953" s="1"/>
      <c r="BQ953" s="1"/>
      <c r="BR953" s="2"/>
      <c r="BS953" s="2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1"/>
      <c r="M954" s="1"/>
      <c r="N954" s="1"/>
      <c r="O954" s="2"/>
      <c r="P954" s="2"/>
      <c r="Q954" s="1"/>
      <c r="R954" s="1"/>
      <c r="S954" s="1"/>
      <c r="T954" s="2"/>
      <c r="U954" s="2"/>
      <c r="V954" s="1"/>
      <c r="W954" s="1"/>
      <c r="X954" s="1"/>
      <c r="Y954" s="2"/>
      <c r="Z954" s="2"/>
      <c r="AA954" s="1"/>
      <c r="AB954" s="1"/>
      <c r="AC954" s="1"/>
      <c r="AD954" s="2"/>
      <c r="AE954" s="2"/>
      <c r="AF954" s="1"/>
      <c r="AG954" s="1"/>
      <c r="AH954" s="1"/>
      <c r="AI954" s="2"/>
      <c r="AJ954" s="2"/>
      <c r="AK954" s="1"/>
      <c r="AL954" s="1"/>
      <c r="AM954" s="1"/>
      <c r="AN954" s="2"/>
      <c r="AO954" s="2"/>
      <c r="AP954" s="1"/>
      <c r="AQ954" s="1"/>
      <c r="AR954" s="1"/>
      <c r="AS954" s="2"/>
      <c r="AT954" s="2"/>
      <c r="AU954" s="1"/>
      <c r="AV954" s="1"/>
      <c r="AW954" s="1"/>
      <c r="AX954" s="2"/>
      <c r="AY954" s="2"/>
      <c r="AZ954" s="1"/>
      <c r="BA954" s="1"/>
      <c r="BB954" s="1"/>
      <c r="BC954" s="2"/>
      <c r="BD954" s="2"/>
      <c r="BE954" s="1"/>
      <c r="BF954" s="1"/>
      <c r="BG954" s="1"/>
      <c r="BH954" s="2"/>
      <c r="BI954" s="2"/>
      <c r="BJ954" s="1"/>
      <c r="BK954" s="1"/>
      <c r="BL954" s="1"/>
      <c r="BM954" s="2"/>
      <c r="BN954" s="2"/>
      <c r="BO954" s="1"/>
      <c r="BP954" s="1"/>
      <c r="BQ954" s="1"/>
      <c r="BR954" s="2"/>
      <c r="BS954" s="2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1"/>
      <c r="M955" s="1"/>
      <c r="N955" s="1"/>
      <c r="O955" s="2"/>
      <c r="P955" s="2"/>
      <c r="Q955" s="1"/>
      <c r="R955" s="1"/>
      <c r="S955" s="1"/>
      <c r="T955" s="2"/>
      <c r="U955" s="2"/>
      <c r="V955" s="1"/>
      <c r="W955" s="1"/>
      <c r="X955" s="1"/>
      <c r="Y955" s="2"/>
      <c r="Z955" s="2"/>
      <c r="AA955" s="1"/>
      <c r="AB955" s="1"/>
      <c r="AC955" s="1"/>
      <c r="AD955" s="2"/>
      <c r="AE955" s="2"/>
      <c r="AF955" s="1"/>
      <c r="AG955" s="1"/>
      <c r="AH955" s="1"/>
      <c r="AI955" s="2"/>
      <c r="AJ955" s="2"/>
      <c r="AK955" s="1"/>
      <c r="AL955" s="1"/>
      <c r="AM955" s="1"/>
      <c r="AN955" s="2"/>
      <c r="AO955" s="2"/>
      <c r="AP955" s="1"/>
      <c r="AQ955" s="1"/>
      <c r="AR955" s="1"/>
      <c r="AS955" s="2"/>
      <c r="AT955" s="2"/>
      <c r="AU955" s="1"/>
      <c r="AV955" s="1"/>
      <c r="AW955" s="1"/>
      <c r="AX955" s="2"/>
      <c r="AY955" s="2"/>
      <c r="AZ955" s="1"/>
      <c r="BA955" s="1"/>
      <c r="BB955" s="1"/>
      <c r="BC955" s="2"/>
      <c r="BD955" s="2"/>
      <c r="BE955" s="1"/>
      <c r="BF955" s="1"/>
      <c r="BG955" s="1"/>
      <c r="BH955" s="2"/>
      <c r="BI955" s="2"/>
      <c r="BJ955" s="1"/>
      <c r="BK955" s="1"/>
      <c r="BL955" s="1"/>
      <c r="BM955" s="2"/>
      <c r="BN955" s="2"/>
      <c r="BO955" s="1"/>
      <c r="BP955" s="1"/>
      <c r="BQ955" s="1"/>
      <c r="BR955" s="2"/>
      <c r="BS955" s="2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1"/>
      <c r="M956" s="1"/>
      <c r="N956" s="1"/>
      <c r="O956" s="2"/>
      <c r="P956" s="2"/>
      <c r="Q956" s="1"/>
      <c r="R956" s="1"/>
      <c r="S956" s="1"/>
      <c r="T956" s="2"/>
      <c r="U956" s="2"/>
      <c r="V956" s="1"/>
      <c r="W956" s="1"/>
      <c r="X956" s="1"/>
      <c r="Y956" s="2"/>
      <c r="Z956" s="2"/>
      <c r="AA956" s="1"/>
      <c r="AB956" s="1"/>
      <c r="AC956" s="1"/>
      <c r="AD956" s="2"/>
      <c r="AE956" s="2"/>
      <c r="AF956" s="1"/>
      <c r="AG956" s="1"/>
      <c r="AH956" s="1"/>
      <c r="AI956" s="2"/>
      <c r="AJ956" s="2"/>
      <c r="AK956" s="1"/>
      <c r="AL956" s="1"/>
      <c r="AM956" s="1"/>
      <c r="AN956" s="2"/>
      <c r="AO956" s="2"/>
      <c r="AP956" s="1"/>
      <c r="AQ956" s="1"/>
      <c r="AR956" s="1"/>
      <c r="AS956" s="2"/>
      <c r="AT956" s="2"/>
      <c r="AU956" s="1"/>
      <c r="AV956" s="1"/>
      <c r="AW956" s="1"/>
      <c r="AX956" s="2"/>
      <c r="AY956" s="2"/>
      <c r="AZ956" s="1"/>
      <c r="BA956" s="1"/>
      <c r="BB956" s="1"/>
      <c r="BC956" s="2"/>
      <c r="BD956" s="2"/>
      <c r="BE956" s="1"/>
      <c r="BF956" s="1"/>
      <c r="BG956" s="1"/>
      <c r="BH956" s="2"/>
      <c r="BI956" s="2"/>
      <c r="BJ956" s="1"/>
      <c r="BK956" s="1"/>
      <c r="BL956" s="1"/>
      <c r="BM956" s="2"/>
      <c r="BN956" s="2"/>
      <c r="BO956" s="1"/>
      <c r="BP956" s="1"/>
      <c r="BQ956" s="1"/>
      <c r="BR956" s="2"/>
      <c r="BS956" s="2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1"/>
      <c r="M957" s="1"/>
      <c r="N957" s="1"/>
      <c r="O957" s="2"/>
      <c r="P957" s="2"/>
      <c r="Q957" s="1"/>
      <c r="R957" s="1"/>
      <c r="S957" s="1"/>
      <c r="T957" s="2"/>
      <c r="U957" s="2"/>
      <c r="V957" s="1"/>
      <c r="W957" s="1"/>
      <c r="X957" s="1"/>
      <c r="Y957" s="2"/>
      <c r="Z957" s="2"/>
      <c r="AA957" s="1"/>
      <c r="AB957" s="1"/>
      <c r="AC957" s="1"/>
      <c r="AD957" s="2"/>
      <c r="AE957" s="2"/>
      <c r="AF957" s="1"/>
      <c r="AG957" s="1"/>
      <c r="AH957" s="1"/>
      <c r="AI957" s="2"/>
      <c r="AJ957" s="2"/>
      <c r="AK957" s="1"/>
      <c r="AL957" s="1"/>
      <c r="AM957" s="1"/>
      <c r="AN957" s="2"/>
      <c r="AO957" s="2"/>
      <c r="AP957" s="1"/>
      <c r="AQ957" s="1"/>
      <c r="AR957" s="1"/>
      <c r="AS957" s="2"/>
      <c r="AT957" s="2"/>
      <c r="AU957" s="1"/>
      <c r="AV957" s="1"/>
      <c r="AW957" s="1"/>
      <c r="AX957" s="2"/>
      <c r="AY957" s="2"/>
      <c r="AZ957" s="1"/>
      <c r="BA957" s="1"/>
      <c r="BB957" s="1"/>
      <c r="BC957" s="2"/>
      <c r="BD957" s="2"/>
      <c r="BE957" s="1"/>
      <c r="BF957" s="1"/>
      <c r="BG957" s="1"/>
      <c r="BH957" s="2"/>
      <c r="BI957" s="2"/>
      <c r="BJ957" s="1"/>
      <c r="BK957" s="1"/>
      <c r="BL957" s="1"/>
      <c r="BM957" s="2"/>
      <c r="BN957" s="2"/>
      <c r="BO957" s="1"/>
      <c r="BP957" s="1"/>
      <c r="BQ957" s="1"/>
      <c r="BR957" s="2"/>
      <c r="BS957" s="2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1"/>
      <c r="M958" s="1"/>
      <c r="N958" s="1"/>
      <c r="O958" s="2"/>
      <c r="P958" s="2"/>
      <c r="Q958" s="1"/>
      <c r="R958" s="1"/>
      <c r="S958" s="1"/>
      <c r="T958" s="2"/>
      <c r="U958" s="2"/>
      <c r="V958" s="1"/>
      <c r="W958" s="1"/>
      <c r="X958" s="1"/>
      <c r="Y958" s="2"/>
      <c r="Z958" s="2"/>
      <c r="AA958" s="1"/>
      <c r="AB958" s="1"/>
      <c r="AC958" s="1"/>
      <c r="AD958" s="2"/>
      <c r="AE958" s="2"/>
      <c r="AF958" s="1"/>
      <c r="AG958" s="1"/>
      <c r="AH958" s="1"/>
      <c r="AI958" s="2"/>
      <c r="AJ958" s="2"/>
      <c r="AK958" s="1"/>
      <c r="AL958" s="1"/>
      <c r="AM958" s="1"/>
      <c r="AN958" s="2"/>
      <c r="AO958" s="2"/>
      <c r="AP958" s="1"/>
      <c r="AQ958" s="1"/>
      <c r="AR958" s="1"/>
      <c r="AS958" s="2"/>
      <c r="AT958" s="2"/>
      <c r="AU958" s="1"/>
      <c r="AV958" s="1"/>
      <c r="AW958" s="1"/>
      <c r="AX958" s="2"/>
      <c r="AY958" s="2"/>
      <c r="AZ958" s="1"/>
      <c r="BA958" s="1"/>
      <c r="BB958" s="1"/>
      <c r="BC958" s="2"/>
      <c r="BD958" s="2"/>
      <c r="BE958" s="1"/>
      <c r="BF958" s="1"/>
      <c r="BG958" s="1"/>
      <c r="BH958" s="2"/>
      <c r="BI958" s="2"/>
      <c r="BJ958" s="1"/>
      <c r="BK958" s="1"/>
      <c r="BL958" s="1"/>
      <c r="BM958" s="2"/>
      <c r="BN958" s="2"/>
      <c r="BO958" s="1"/>
      <c r="BP958" s="1"/>
      <c r="BQ958" s="1"/>
      <c r="BR958" s="2"/>
      <c r="BS958" s="2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1"/>
      <c r="M959" s="1"/>
      <c r="N959" s="1"/>
      <c r="O959" s="2"/>
      <c r="P959" s="2"/>
      <c r="Q959" s="1"/>
      <c r="R959" s="1"/>
      <c r="S959" s="1"/>
      <c r="T959" s="2"/>
      <c r="U959" s="2"/>
      <c r="V959" s="1"/>
      <c r="W959" s="1"/>
      <c r="X959" s="1"/>
      <c r="Y959" s="2"/>
      <c r="Z959" s="2"/>
      <c r="AA959" s="1"/>
      <c r="AB959" s="1"/>
      <c r="AC959" s="1"/>
      <c r="AD959" s="2"/>
      <c r="AE959" s="2"/>
      <c r="AF959" s="1"/>
      <c r="AG959" s="1"/>
      <c r="AH959" s="1"/>
      <c r="AI959" s="2"/>
      <c r="AJ959" s="2"/>
      <c r="AK959" s="1"/>
      <c r="AL959" s="1"/>
      <c r="AM959" s="1"/>
      <c r="AN959" s="2"/>
      <c r="AO959" s="2"/>
      <c r="AP959" s="1"/>
      <c r="AQ959" s="1"/>
      <c r="AR959" s="1"/>
      <c r="AS959" s="2"/>
      <c r="AT959" s="2"/>
      <c r="AU959" s="1"/>
      <c r="AV959" s="1"/>
      <c r="AW959" s="1"/>
      <c r="AX959" s="2"/>
      <c r="AY959" s="2"/>
      <c r="AZ959" s="1"/>
      <c r="BA959" s="1"/>
      <c r="BB959" s="1"/>
      <c r="BC959" s="2"/>
      <c r="BD959" s="2"/>
      <c r="BE959" s="1"/>
      <c r="BF959" s="1"/>
      <c r="BG959" s="1"/>
      <c r="BH959" s="2"/>
      <c r="BI959" s="2"/>
      <c r="BJ959" s="1"/>
      <c r="BK959" s="1"/>
      <c r="BL959" s="1"/>
      <c r="BM959" s="2"/>
      <c r="BN959" s="2"/>
      <c r="BO959" s="1"/>
      <c r="BP959" s="1"/>
      <c r="BQ959" s="1"/>
      <c r="BR959" s="2"/>
      <c r="BS959" s="2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1"/>
      <c r="M960" s="1"/>
      <c r="N960" s="1"/>
      <c r="O960" s="2"/>
      <c r="P960" s="2"/>
      <c r="Q960" s="1"/>
      <c r="R960" s="1"/>
      <c r="S960" s="1"/>
      <c r="T960" s="2"/>
      <c r="U960" s="2"/>
      <c r="V960" s="1"/>
      <c r="W960" s="1"/>
      <c r="X960" s="1"/>
      <c r="Y960" s="2"/>
      <c r="Z960" s="2"/>
      <c r="AA960" s="1"/>
      <c r="AB960" s="1"/>
      <c r="AC960" s="1"/>
      <c r="AD960" s="2"/>
      <c r="AE960" s="2"/>
      <c r="AF960" s="1"/>
      <c r="AG960" s="1"/>
      <c r="AH960" s="1"/>
      <c r="AI960" s="2"/>
      <c r="AJ960" s="2"/>
      <c r="AK960" s="1"/>
      <c r="AL960" s="1"/>
      <c r="AM960" s="1"/>
      <c r="AN960" s="2"/>
      <c r="AO960" s="2"/>
      <c r="AP960" s="1"/>
      <c r="AQ960" s="1"/>
      <c r="AR960" s="1"/>
      <c r="AS960" s="2"/>
      <c r="AT960" s="2"/>
      <c r="AU960" s="1"/>
      <c r="AV960" s="1"/>
      <c r="AW960" s="1"/>
      <c r="AX960" s="2"/>
      <c r="AY960" s="2"/>
      <c r="AZ960" s="1"/>
      <c r="BA960" s="1"/>
      <c r="BB960" s="1"/>
      <c r="BC960" s="2"/>
      <c r="BD960" s="2"/>
      <c r="BE960" s="1"/>
      <c r="BF960" s="1"/>
      <c r="BG960" s="1"/>
      <c r="BH960" s="2"/>
      <c r="BI960" s="2"/>
      <c r="BJ960" s="1"/>
      <c r="BK960" s="1"/>
      <c r="BL960" s="1"/>
      <c r="BM960" s="2"/>
      <c r="BN960" s="2"/>
      <c r="BO960" s="1"/>
      <c r="BP960" s="1"/>
      <c r="BQ960" s="1"/>
      <c r="BR960" s="2"/>
      <c r="BS960" s="2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1"/>
      <c r="M961" s="1"/>
      <c r="N961" s="1"/>
      <c r="O961" s="2"/>
      <c r="P961" s="2"/>
      <c r="Q961" s="1"/>
      <c r="R961" s="1"/>
      <c r="S961" s="1"/>
      <c r="T961" s="2"/>
      <c r="U961" s="2"/>
      <c r="V961" s="1"/>
      <c r="W961" s="1"/>
      <c r="X961" s="1"/>
      <c r="Y961" s="2"/>
      <c r="Z961" s="2"/>
      <c r="AA961" s="1"/>
      <c r="AB961" s="1"/>
      <c r="AC961" s="1"/>
      <c r="AD961" s="2"/>
      <c r="AE961" s="2"/>
      <c r="AF961" s="1"/>
      <c r="AG961" s="1"/>
      <c r="AH961" s="1"/>
      <c r="AI961" s="2"/>
      <c r="AJ961" s="2"/>
      <c r="AK961" s="1"/>
      <c r="AL961" s="1"/>
      <c r="AM961" s="1"/>
      <c r="AN961" s="2"/>
      <c r="AO961" s="2"/>
      <c r="AP961" s="1"/>
      <c r="AQ961" s="1"/>
      <c r="AR961" s="1"/>
      <c r="AS961" s="2"/>
      <c r="AT961" s="2"/>
      <c r="AU961" s="1"/>
      <c r="AV961" s="1"/>
      <c r="AW961" s="1"/>
      <c r="AX961" s="2"/>
      <c r="AY961" s="2"/>
      <c r="AZ961" s="1"/>
      <c r="BA961" s="1"/>
      <c r="BB961" s="1"/>
      <c r="BC961" s="2"/>
      <c r="BD961" s="2"/>
      <c r="BE961" s="1"/>
      <c r="BF961" s="1"/>
      <c r="BG961" s="1"/>
      <c r="BH961" s="2"/>
      <c r="BI961" s="2"/>
      <c r="BJ961" s="1"/>
      <c r="BK961" s="1"/>
      <c r="BL961" s="1"/>
      <c r="BM961" s="2"/>
      <c r="BN961" s="2"/>
      <c r="BO961" s="1"/>
      <c r="BP961" s="1"/>
      <c r="BQ961" s="1"/>
      <c r="BR961" s="2"/>
      <c r="BS961" s="2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1"/>
      <c r="M962" s="1"/>
      <c r="N962" s="1"/>
      <c r="O962" s="2"/>
      <c r="P962" s="2"/>
      <c r="Q962" s="1"/>
      <c r="R962" s="1"/>
      <c r="S962" s="1"/>
      <c r="T962" s="2"/>
      <c r="U962" s="2"/>
      <c r="V962" s="1"/>
      <c r="W962" s="1"/>
      <c r="X962" s="1"/>
      <c r="Y962" s="2"/>
      <c r="Z962" s="2"/>
      <c r="AA962" s="1"/>
      <c r="AB962" s="1"/>
      <c r="AC962" s="1"/>
      <c r="AD962" s="2"/>
      <c r="AE962" s="2"/>
      <c r="AF962" s="1"/>
      <c r="AG962" s="1"/>
      <c r="AH962" s="1"/>
      <c r="AI962" s="2"/>
      <c r="AJ962" s="2"/>
      <c r="AK962" s="1"/>
      <c r="AL962" s="1"/>
      <c r="AM962" s="1"/>
      <c r="AN962" s="2"/>
      <c r="AO962" s="2"/>
      <c r="AP962" s="1"/>
      <c r="AQ962" s="1"/>
      <c r="AR962" s="1"/>
      <c r="AS962" s="2"/>
      <c r="AT962" s="2"/>
      <c r="AU962" s="1"/>
      <c r="AV962" s="1"/>
      <c r="AW962" s="1"/>
      <c r="AX962" s="2"/>
      <c r="AY962" s="2"/>
      <c r="AZ962" s="1"/>
      <c r="BA962" s="1"/>
      <c r="BB962" s="1"/>
      <c r="BC962" s="2"/>
      <c r="BD962" s="2"/>
      <c r="BE962" s="1"/>
      <c r="BF962" s="1"/>
      <c r="BG962" s="1"/>
      <c r="BH962" s="2"/>
      <c r="BI962" s="2"/>
      <c r="BJ962" s="1"/>
      <c r="BK962" s="1"/>
      <c r="BL962" s="1"/>
      <c r="BM962" s="2"/>
      <c r="BN962" s="2"/>
      <c r="BO962" s="1"/>
      <c r="BP962" s="1"/>
      <c r="BQ962" s="1"/>
      <c r="BR962" s="2"/>
      <c r="BS962" s="2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1"/>
      <c r="M963" s="1"/>
      <c r="N963" s="1"/>
      <c r="O963" s="2"/>
      <c r="P963" s="2"/>
      <c r="Q963" s="1"/>
      <c r="R963" s="1"/>
      <c r="S963" s="1"/>
      <c r="T963" s="2"/>
      <c r="U963" s="2"/>
      <c r="V963" s="1"/>
      <c r="W963" s="1"/>
      <c r="X963" s="1"/>
      <c r="Y963" s="2"/>
      <c r="Z963" s="2"/>
      <c r="AA963" s="1"/>
      <c r="AB963" s="1"/>
      <c r="AC963" s="1"/>
      <c r="AD963" s="2"/>
      <c r="AE963" s="2"/>
      <c r="AF963" s="1"/>
      <c r="AG963" s="1"/>
      <c r="AH963" s="1"/>
      <c r="AI963" s="2"/>
      <c r="AJ963" s="2"/>
      <c r="AK963" s="1"/>
      <c r="AL963" s="1"/>
      <c r="AM963" s="1"/>
      <c r="AN963" s="2"/>
      <c r="AO963" s="2"/>
      <c r="AP963" s="1"/>
      <c r="AQ963" s="1"/>
      <c r="AR963" s="1"/>
      <c r="AS963" s="2"/>
      <c r="AT963" s="2"/>
      <c r="AU963" s="1"/>
      <c r="AV963" s="1"/>
      <c r="AW963" s="1"/>
      <c r="AX963" s="2"/>
      <c r="AY963" s="2"/>
      <c r="AZ963" s="1"/>
      <c r="BA963" s="1"/>
      <c r="BB963" s="1"/>
      <c r="BC963" s="2"/>
      <c r="BD963" s="2"/>
      <c r="BE963" s="1"/>
      <c r="BF963" s="1"/>
      <c r="BG963" s="1"/>
      <c r="BH963" s="2"/>
      <c r="BI963" s="2"/>
      <c r="BJ963" s="1"/>
      <c r="BK963" s="1"/>
      <c r="BL963" s="1"/>
      <c r="BM963" s="2"/>
      <c r="BN963" s="2"/>
      <c r="BO963" s="1"/>
      <c r="BP963" s="1"/>
      <c r="BQ963" s="1"/>
      <c r="BR963" s="2"/>
      <c r="BS963" s="2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1"/>
      <c r="M964" s="1"/>
      <c r="N964" s="1"/>
      <c r="O964" s="2"/>
      <c r="P964" s="2"/>
      <c r="Q964" s="1"/>
      <c r="R964" s="1"/>
      <c r="S964" s="1"/>
      <c r="T964" s="2"/>
      <c r="U964" s="2"/>
      <c r="V964" s="1"/>
      <c r="W964" s="1"/>
      <c r="X964" s="1"/>
      <c r="Y964" s="2"/>
      <c r="Z964" s="2"/>
      <c r="AA964" s="1"/>
      <c r="AB964" s="1"/>
      <c r="AC964" s="1"/>
      <c r="AD964" s="2"/>
      <c r="AE964" s="2"/>
      <c r="AF964" s="1"/>
      <c r="AG964" s="1"/>
      <c r="AH964" s="1"/>
      <c r="AI964" s="2"/>
      <c r="AJ964" s="2"/>
      <c r="AK964" s="1"/>
      <c r="AL964" s="1"/>
      <c r="AM964" s="1"/>
      <c r="AN964" s="2"/>
      <c r="AO964" s="2"/>
      <c r="AP964" s="1"/>
      <c r="AQ964" s="1"/>
      <c r="AR964" s="1"/>
      <c r="AS964" s="2"/>
      <c r="AT964" s="2"/>
      <c r="AU964" s="1"/>
      <c r="AV964" s="1"/>
      <c r="AW964" s="1"/>
      <c r="AX964" s="2"/>
      <c r="AY964" s="2"/>
      <c r="AZ964" s="1"/>
      <c r="BA964" s="1"/>
      <c r="BB964" s="1"/>
      <c r="BC964" s="2"/>
      <c r="BD964" s="2"/>
      <c r="BE964" s="1"/>
      <c r="BF964" s="1"/>
      <c r="BG964" s="1"/>
      <c r="BH964" s="2"/>
      <c r="BI964" s="2"/>
      <c r="BJ964" s="1"/>
      <c r="BK964" s="1"/>
      <c r="BL964" s="1"/>
      <c r="BM964" s="2"/>
      <c r="BN964" s="2"/>
      <c r="BO964" s="1"/>
      <c r="BP964" s="1"/>
      <c r="BQ964" s="1"/>
      <c r="BR964" s="2"/>
      <c r="BS964" s="2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1"/>
      <c r="M965" s="1"/>
      <c r="N965" s="1"/>
      <c r="O965" s="2"/>
      <c r="P965" s="2"/>
      <c r="Q965" s="1"/>
      <c r="R965" s="1"/>
      <c r="S965" s="1"/>
      <c r="T965" s="2"/>
      <c r="U965" s="2"/>
      <c r="V965" s="1"/>
      <c r="W965" s="1"/>
      <c r="X965" s="1"/>
      <c r="Y965" s="2"/>
      <c r="Z965" s="2"/>
      <c r="AA965" s="1"/>
      <c r="AB965" s="1"/>
      <c r="AC965" s="1"/>
      <c r="AD965" s="2"/>
      <c r="AE965" s="2"/>
      <c r="AF965" s="1"/>
      <c r="AG965" s="1"/>
      <c r="AH965" s="1"/>
      <c r="AI965" s="2"/>
      <c r="AJ965" s="2"/>
      <c r="AK965" s="1"/>
      <c r="AL965" s="1"/>
      <c r="AM965" s="1"/>
      <c r="AN965" s="2"/>
      <c r="AO965" s="2"/>
      <c r="AP965" s="1"/>
      <c r="AQ965" s="1"/>
      <c r="AR965" s="1"/>
      <c r="AS965" s="2"/>
      <c r="AT965" s="2"/>
      <c r="AU965" s="1"/>
      <c r="AV965" s="1"/>
      <c r="AW965" s="1"/>
      <c r="AX965" s="2"/>
      <c r="AY965" s="2"/>
      <c r="AZ965" s="1"/>
      <c r="BA965" s="1"/>
      <c r="BB965" s="1"/>
      <c r="BC965" s="2"/>
      <c r="BD965" s="2"/>
      <c r="BE965" s="1"/>
      <c r="BF965" s="1"/>
      <c r="BG965" s="1"/>
      <c r="BH965" s="2"/>
      <c r="BI965" s="2"/>
      <c r="BJ965" s="1"/>
      <c r="BK965" s="1"/>
      <c r="BL965" s="1"/>
      <c r="BM965" s="2"/>
      <c r="BN965" s="2"/>
      <c r="BO965" s="1"/>
      <c r="BP965" s="1"/>
      <c r="BQ965" s="1"/>
      <c r="BR965" s="2"/>
      <c r="BS965" s="2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1"/>
      <c r="M966" s="1"/>
      <c r="N966" s="1"/>
      <c r="O966" s="2"/>
      <c r="P966" s="2"/>
      <c r="Q966" s="1"/>
      <c r="R966" s="1"/>
      <c r="S966" s="1"/>
      <c r="T966" s="2"/>
      <c r="U966" s="2"/>
      <c r="V966" s="1"/>
      <c r="W966" s="1"/>
      <c r="X966" s="1"/>
      <c r="Y966" s="2"/>
      <c r="Z966" s="2"/>
      <c r="AA966" s="1"/>
      <c r="AB966" s="1"/>
      <c r="AC966" s="1"/>
      <c r="AD966" s="2"/>
      <c r="AE966" s="2"/>
      <c r="AF966" s="1"/>
      <c r="AG966" s="1"/>
      <c r="AH966" s="1"/>
      <c r="AI966" s="2"/>
      <c r="AJ966" s="2"/>
      <c r="AK966" s="1"/>
      <c r="AL966" s="1"/>
      <c r="AM966" s="1"/>
      <c r="AN966" s="2"/>
      <c r="AO966" s="2"/>
      <c r="AP966" s="1"/>
      <c r="AQ966" s="1"/>
      <c r="AR966" s="1"/>
      <c r="AS966" s="2"/>
      <c r="AT966" s="2"/>
      <c r="AU966" s="1"/>
      <c r="AV966" s="1"/>
      <c r="AW966" s="1"/>
      <c r="AX966" s="2"/>
      <c r="AY966" s="2"/>
      <c r="AZ966" s="1"/>
      <c r="BA966" s="1"/>
      <c r="BB966" s="1"/>
      <c r="BC966" s="2"/>
      <c r="BD966" s="2"/>
      <c r="BE966" s="1"/>
      <c r="BF966" s="1"/>
      <c r="BG966" s="1"/>
      <c r="BH966" s="2"/>
      <c r="BI966" s="2"/>
      <c r="BJ966" s="1"/>
      <c r="BK966" s="1"/>
      <c r="BL966" s="1"/>
      <c r="BM966" s="2"/>
      <c r="BN966" s="2"/>
      <c r="BO966" s="1"/>
      <c r="BP966" s="1"/>
      <c r="BQ966" s="1"/>
      <c r="BR966" s="2"/>
      <c r="BS966" s="2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1"/>
      <c r="M967" s="1"/>
      <c r="N967" s="1"/>
      <c r="O967" s="2"/>
      <c r="P967" s="2"/>
      <c r="Q967" s="1"/>
      <c r="R967" s="1"/>
      <c r="S967" s="1"/>
      <c r="T967" s="2"/>
      <c r="U967" s="2"/>
      <c r="V967" s="1"/>
      <c r="W967" s="1"/>
      <c r="X967" s="1"/>
      <c r="Y967" s="2"/>
      <c r="Z967" s="2"/>
      <c r="AA967" s="1"/>
      <c r="AB967" s="1"/>
      <c r="AC967" s="1"/>
      <c r="AD967" s="2"/>
      <c r="AE967" s="2"/>
      <c r="AF967" s="1"/>
      <c r="AG967" s="1"/>
      <c r="AH967" s="1"/>
      <c r="AI967" s="2"/>
      <c r="AJ967" s="2"/>
      <c r="AK967" s="1"/>
      <c r="AL967" s="1"/>
      <c r="AM967" s="1"/>
      <c r="AN967" s="2"/>
      <c r="AO967" s="2"/>
      <c r="AP967" s="1"/>
      <c r="AQ967" s="1"/>
      <c r="AR967" s="1"/>
      <c r="AS967" s="2"/>
      <c r="AT967" s="2"/>
      <c r="AU967" s="1"/>
      <c r="AV967" s="1"/>
      <c r="AW967" s="1"/>
      <c r="AX967" s="2"/>
      <c r="AY967" s="2"/>
      <c r="AZ967" s="1"/>
      <c r="BA967" s="1"/>
      <c r="BB967" s="1"/>
      <c r="BC967" s="2"/>
      <c r="BD967" s="2"/>
      <c r="BE967" s="1"/>
      <c r="BF967" s="1"/>
      <c r="BG967" s="1"/>
      <c r="BH967" s="2"/>
      <c r="BI967" s="2"/>
      <c r="BJ967" s="1"/>
      <c r="BK967" s="1"/>
      <c r="BL967" s="1"/>
      <c r="BM967" s="2"/>
      <c r="BN967" s="2"/>
      <c r="BO967" s="1"/>
      <c r="BP967" s="1"/>
      <c r="BQ967" s="1"/>
      <c r="BR967" s="2"/>
      <c r="BS967" s="2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1"/>
      <c r="M968" s="1"/>
      <c r="N968" s="1"/>
      <c r="O968" s="2"/>
      <c r="P968" s="2"/>
      <c r="Q968" s="1"/>
      <c r="R968" s="1"/>
      <c r="S968" s="1"/>
      <c r="T968" s="2"/>
      <c r="U968" s="2"/>
      <c r="V968" s="1"/>
      <c r="W968" s="1"/>
      <c r="X968" s="1"/>
      <c r="Y968" s="2"/>
      <c r="Z968" s="2"/>
      <c r="AA968" s="1"/>
      <c r="AB968" s="1"/>
      <c r="AC968" s="1"/>
      <c r="AD968" s="2"/>
      <c r="AE968" s="2"/>
      <c r="AF968" s="1"/>
      <c r="AG968" s="1"/>
      <c r="AH968" s="1"/>
      <c r="AI968" s="2"/>
      <c r="AJ968" s="2"/>
      <c r="AK968" s="1"/>
      <c r="AL968" s="1"/>
      <c r="AM968" s="1"/>
      <c r="AN968" s="2"/>
      <c r="AO968" s="2"/>
      <c r="AP968" s="1"/>
      <c r="AQ968" s="1"/>
      <c r="AR968" s="1"/>
      <c r="AS968" s="2"/>
      <c r="AT968" s="2"/>
      <c r="AU968" s="1"/>
      <c r="AV968" s="1"/>
      <c r="AW968" s="1"/>
      <c r="AX968" s="2"/>
      <c r="AY968" s="2"/>
      <c r="AZ968" s="1"/>
      <c r="BA968" s="1"/>
      <c r="BB968" s="1"/>
      <c r="BC968" s="2"/>
      <c r="BD968" s="2"/>
      <c r="BE968" s="1"/>
      <c r="BF968" s="1"/>
      <c r="BG968" s="1"/>
      <c r="BH968" s="2"/>
      <c r="BI968" s="2"/>
      <c r="BJ968" s="1"/>
      <c r="BK968" s="1"/>
      <c r="BL968" s="1"/>
      <c r="BM968" s="2"/>
      <c r="BN968" s="2"/>
      <c r="BO968" s="1"/>
      <c r="BP968" s="1"/>
      <c r="BQ968" s="1"/>
      <c r="BR968" s="2"/>
      <c r="BS968" s="2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1"/>
      <c r="M969" s="1"/>
      <c r="N969" s="1"/>
      <c r="O969" s="2"/>
      <c r="P969" s="2"/>
      <c r="Q969" s="1"/>
      <c r="R969" s="1"/>
      <c r="S969" s="1"/>
      <c r="T969" s="2"/>
      <c r="U969" s="2"/>
      <c r="V969" s="1"/>
      <c r="W969" s="1"/>
      <c r="X969" s="1"/>
      <c r="Y969" s="2"/>
      <c r="Z969" s="2"/>
      <c r="AA969" s="1"/>
      <c r="AB969" s="1"/>
      <c r="AC969" s="1"/>
      <c r="AD969" s="2"/>
      <c r="AE969" s="2"/>
      <c r="AF969" s="1"/>
      <c r="AG969" s="1"/>
      <c r="AH969" s="1"/>
      <c r="AI969" s="2"/>
      <c r="AJ969" s="2"/>
      <c r="AK969" s="1"/>
      <c r="AL969" s="1"/>
      <c r="AM969" s="1"/>
      <c r="AN969" s="2"/>
      <c r="AO969" s="2"/>
      <c r="AP969" s="1"/>
      <c r="AQ969" s="1"/>
      <c r="AR969" s="1"/>
      <c r="AS969" s="2"/>
      <c r="AT969" s="2"/>
      <c r="AU969" s="1"/>
      <c r="AV969" s="1"/>
      <c r="AW969" s="1"/>
      <c r="AX969" s="2"/>
      <c r="AY969" s="2"/>
      <c r="AZ969" s="1"/>
      <c r="BA969" s="1"/>
      <c r="BB969" s="1"/>
      <c r="BC969" s="2"/>
      <c r="BD969" s="2"/>
      <c r="BE969" s="1"/>
      <c r="BF969" s="1"/>
      <c r="BG969" s="1"/>
      <c r="BH969" s="2"/>
      <c r="BI969" s="2"/>
      <c r="BJ969" s="1"/>
      <c r="BK969" s="1"/>
      <c r="BL969" s="1"/>
      <c r="BM969" s="2"/>
      <c r="BN969" s="2"/>
      <c r="BO969" s="1"/>
      <c r="BP969" s="1"/>
      <c r="BQ969" s="1"/>
      <c r="BR969" s="2"/>
      <c r="BS969" s="2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1"/>
      <c r="M970" s="1"/>
      <c r="N970" s="1"/>
      <c r="O970" s="2"/>
      <c r="P970" s="2"/>
      <c r="Q970" s="1"/>
      <c r="R970" s="1"/>
      <c r="S970" s="1"/>
      <c r="T970" s="2"/>
      <c r="U970" s="2"/>
      <c r="V970" s="1"/>
      <c r="W970" s="1"/>
      <c r="X970" s="1"/>
      <c r="Y970" s="2"/>
      <c r="Z970" s="2"/>
      <c r="AA970" s="1"/>
      <c r="AB970" s="1"/>
      <c r="AC970" s="1"/>
      <c r="AD970" s="2"/>
      <c r="AE970" s="2"/>
      <c r="AF970" s="1"/>
      <c r="AG970" s="1"/>
      <c r="AH970" s="1"/>
      <c r="AI970" s="2"/>
      <c r="AJ970" s="2"/>
      <c r="AK970" s="1"/>
      <c r="AL970" s="1"/>
      <c r="AM970" s="1"/>
      <c r="AN970" s="2"/>
      <c r="AO970" s="2"/>
      <c r="AP970" s="1"/>
      <c r="AQ970" s="1"/>
      <c r="AR970" s="1"/>
      <c r="AS970" s="2"/>
      <c r="AT970" s="2"/>
      <c r="AU970" s="1"/>
      <c r="AV970" s="1"/>
      <c r="AW970" s="1"/>
      <c r="AX970" s="2"/>
      <c r="AY970" s="2"/>
      <c r="AZ970" s="1"/>
      <c r="BA970" s="1"/>
      <c r="BB970" s="1"/>
      <c r="BC970" s="2"/>
      <c r="BD970" s="2"/>
      <c r="BE970" s="1"/>
      <c r="BF970" s="1"/>
      <c r="BG970" s="1"/>
      <c r="BH970" s="2"/>
      <c r="BI970" s="2"/>
      <c r="BJ970" s="1"/>
      <c r="BK970" s="1"/>
      <c r="BL970" s="1"/>
      <c r="BM970" s="2"/>
      <c r="BN970" s="2"/>
      <c r="BO970" s="1"/>
      <c r="BP970" s="1"/>
      <c r="BQ970" s="1"/>
      <c r="BR970" s="2"/>
      <c r="BS970" s="2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1"/>
      <c r="M971" s="1"/>
      <c r="N971" s="1"/>
      <c r="O971" s="2"/>
      <c r="P971" s="2"/>
      <c r="Q971" s="1"/>
      <c r="R971" s="1"/>
      <c r="S971" s="1"/>
      <c r="T971" s="2"/>
      <c r="U971" s="2"/>
      <c r="V971" s="1"/>
      <c r="W971" s="1"/>
      <c r="X971" s="1"/>
      <c r="Y971" s="2"/>
      <c r="Z971" s="2"/>
      <c r="AA971" s="1"/>
      <c r="AB971" s="1"/>
      <c r="AC971" s="1"/>
      <c r="AD971" s="2"/>
      <c r="AE971" s="2"/>
      <c r="AF971" s="1"/>
      <c r="AG971" s="1"/>
      <c r="AH971" s="1"/>
      <c r="AI971" s="2"/>
      <c r="AJ971" s="2"/>
      <c r="AK971" s="1"/>
      <c r="AL971" s="1"/>
      <c r="AM971" s="1"/>
      <c r="AN971" s="2"/>
      <c r="AO971" s="2"/>
      <c r="AP971" s="1"/>
      <c r="AQ971" s="1"/>
      <c r="AR971" s="1"/>
      <c r="AS971" s="2"/>
      <c r="AT971" s="2"/>
      <c r="AU971" s="1"/>
      <c r="AV971" s="1"/>
      <c r="AW971" s="1"/>
      <c r="AX971" s="2"/>
      <c r="AY971" s="2"/>
      <c r="AZ971" s="1"/>
      <c r="BA971" s="1"/>
      <c r="BB971" s="1"/>
      <c r="BC971" s="2"/>
      <c r="BD971" s="2"/>
      <c r="BE971" s="1"/>
      <c r="BF971" s="1"/>
      <c r="BG971" s="1"/>
      <c r="BH971" s="2"/>
      <c r="BI971" s="2"/>
      <c r="BJ971" s="1"/>
      <c r="BK971" s="1"/>
      <c r="BL971" s="1"/>
      <c r="BM971" s="2"/>
      <c r="BN971" s="2"/>
      <c r="BO971" s="1"/>
      <c r="BP971" s="1"/>
      <c r="BQ971" s="1"/>
      <c r="BR971" s="2"/>
      <c r="BS971" s="2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1"/>
      <c r="M972" s="1"/>
      <c r="N972" s="1"/>
      <c r="O972" s="2"/>
      <c r="P972" s="2"/>
      <c r="Q972" s="1"/>
      <c r="R972" s="1"/>
      <c r="S972" s="1"/>
      <c r="T972" s="2"/>
      <c r="U972" s="2"/>
      <c r="V972" s="1"/>
      <c r="W972" s="1"/>
      <c r="X972" s="1"/>
      <c r="Y972" s="2"/>
      <c r="Z972" s="2"/>
      <c r="AA972" s="1"/>
      <c r="AB972" s="1"/>
      <c r="AC972" s="1"/>
      <c r="AD972" s="2"/>
      <c r="AE972" s="2"/>
      <c r="AF972" s="1"/>
      <c r="AG972" s="1"/>
      <c r="AH972" s="1"/>
      <c r="AI972" s="2"/>
      <c r="AJ972" s="2"/>
      <c r="AK972" s="1"/>
      <c r="AL972" s="1"/>
      <c r="AM972" s="1"/>
      <c r="AN972" s="2"/>
      <c r="AO972" s="2"/>
      <c r="AP972" s="1"/>
      <c r="AQ972" s="1"/>
      <c r="AR972" s="1"/>
      <c r="AS972" s="2"/>
      <c r="AT972" s="2"/>
      <c r="AU972" s="1"/>
      <c r="AV972" s="1"/>
      <c r="AW972" s="1"/>
      <c r="AX972" s="2"/>
      <c r="AY972" s="2"/>
      <c r="AZ972" s="1"/>
      <c r="BA972" s="1"/>
      <c r="BB972" s="1"/>
      <c r="BC972" s="2"/>
      <c r="BD972" s="2"/>
      <c r="BE972" s="1"/>
      <c r="BF972" s="1"/>
      <c r="BG972" s="1"/>
      <c r="BH972" s="2"/>
      <c r="BI972" s="2"/>
      <c r="BJ972" s="1"/>
      <c r="BK972" s="1"/>
      <c r="BL972" s="1"/>
      <c r="BM972" s="2"/>
      <c r="BN972" s="2"/>
      <c r="BO972" s="1"/>
      <c r="BP972" s="1"/>
      <c r="BQ972" s="1"/>
      <c r="BR972" s="2"/>
      <c r="BS972" s="2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1"/>
      <c r="M973" s="1"/>
      <c r="N973" s="1"/>
      <c r="O973" s="2"/>
      <c r="P973" s="2"/>
      <c r="Q973" s="1"/>
      <c r="R973" s="1"/>
      <c r="S973" s="1"/>
      <c r="T973" s="2"/>
      <c r="U973" s="2"/>
      <c r="V973" s="1"/>
      <c r="W973" s="1"/>
      <c r="X973" s="1"/>
      <c r="Y973" s="2"/>
      <c r="Z973" s="2"/>
      <c r="AA973" s="1"/>
      <c r="AB973" s="1"/>
      <c r="AC973" s="1"/>
      <c r="AD973" s="2"/>
      <c r="AE973" s="2"/>
      <c r="AF973" s="1"/>
      <c r="AG973" s="1"/>
      <c r="AH973" s="1"/>
      <c r="AI973" s="2"/>
      <c r="AJ973" s="2"/>
      <c r="AK973" s="1"/>
      <c r="AL973" s="1"/>
      <c r="AM973" s="1"/>
      <c r="AN973" s="2"/>
      <c r="AO973" s="2"/>
      <c r="AP973" s="1"/>
      <c r="AQ973" s="1"/>
      <c r="AR973" s="1"/>
      <c r="AS973" s="2"/>
      <c r="AT973" s="2"/>
      <c r="AU973" s="1"/>
      <c r="AV973" s="1"/>
      <c r="AW973" s="1"/>
      <c r="AX973" s="2"/>
      <c r="AY973" s="2"/>
      <c r="AZ973" s="1"/>
      <c r="BA973" s="1"/>
      <c r="BB973" s="1"/>
      <c r="BC973" s="2"/>
      <c r="BD973" s="2"/>
      <c r="BE973" s="1"/>
      <c r="BF973" s="1"/>
      <c r="BG973" s="1"/>
      <c r="BH973" s="2"/>
      <c r="BI973" s="2"/>
      <c r="BJ973" s="1"/>
      <c r="BK973" s="1"/>
      <c r="BL973" s="1"/>
      <c r="BM973" s="2"/>
      <c r="BN973" s="2"/>
      <c r="BO973" s="1"/>
      <c r="BP973" s="1"/>
      <c r="BQ973" s="1"/>
      <c r="BR973" s="2"/>
      <c r="BS973" s="2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1"/>
      <c r="M974" s="1"/>
      <c r="N974" s="1"/>
      <c r="O974" s="2"/>
      <c r="P974" s="2"/>
      <c r="Q974" s="1"/>
      <c r="R974" s="1"/>
      <c r="S974" s="1"/>
      <c r="T974" s="2"/>
      <c r="U974" s="2"/>
      <c r="V974" s="1"/>
      <c r="W974" s="1"/>
      <c r="X974" s="1"/>
      <c r="Y974" s="2"/>
      <c r="Z974" s="2"/>
      <c r="AA974" s="1"/>
      <c r="AB974" s="1"/>
      <c r="AC974" s="1"/>
      <c r="AD974" s="2"/>
      <c r="AE974" s="2"/>
      <c r="AF974" s="1"/>
      <c r="AG974" s="1"/>
      <c r="AH974" s="1"/>
      <c r="AI974" s="2"/>
      <c r="AJ974" s="2"/>
      <c r="AK974" s="1"/>
      <c r="AL974" s="1"/>
      <c r="AM974" s="1"/>
      <c r="AN974" s="2"/>
      <c r="AO974" s="2"/>
      <c r="AP974" s="1"/>
      <c r="AQ974" s="1"/>
      <c r="AR974" s="1"/>
      <c r="AS974" s="2"/>
      <c r="AT974" s="2"/>
      <c r="AU974" s="1"/>
      <c r="AV974" s="1"/>
      <c r="AW974" s="1"/>
      <c r="AX974" s="2"/>
      <c r="AY974" s="2"/>
      <c r="AZ974" s="1"/>
      <c r="BA974" s="1"/>
      <c r="BB974" s="1"/>
      <c r="BC974" s="2"/>
      <c r="BD974" s="2"/>
      <c r="BE974" s="1"/>
      <c r="BF974" s="1"/>
      <c r="BG974" s="1"/>
      <c r="BH974" s="2"/>
      <c r="BI974" s="2"/>
      <c r="BJ974" s="1"/>
      <c r="BK974" s="1"/>
      <c r="BL974" s="1"/>
      <c r="BM974" s="2"/>
      <c r="BN974" s="2"/>
      <c r="BO974" s="1"/>
      <c r="BP974" s="1"/>
      <c r="BQ974" s="1"/>
      <c r="BR974" s="2"/>
      <c r="BS974" s="2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1"/>
      <c r="M975" s="1"/>
      <c r="N975" s="1"/>
      <c r="O975" s="2"/>
      <c r="P975" s="2"/>
      <c r="Q975" s="1"/>
      <c r="R975" s="1"/>
      <c r="S975" s="1"/>
      <c r="T975" s="2"/>
      <c r="U975" s="2"/>
      <c r="V975" s="1"/>
      <c r="W975" s="1"/>
      <c r="X975" s="1"/>
      <c r="Y975" s="2"/>
      <c r="Z975" s="2"/>
      <c r="AA975" s="1"/>
      <c r="AB975" s="1"/>
      <c r="AC975" s="1"/>
      <c r="AD975" s="2"/>
      <c r="AE975" s="2"/>
      <c r="AF975" s="1"/>
      <c r="AG975" s="1"/>
      <c r="AH975" s="1"/>
      <c r="AI975" s="2"/>
      <c r="AJ975" s="2"/>
      <c r="AK975" s="1"/>
      <c r="AL975" s="1"/>
      <c r="AM975" s="1"/>
      <c r="AN975" s="2"/>
      <c r="AO975" s="2"/>
      <c r="AP975" s="1"/>
      <c r="AQ975" s="1"/>
      <c r="AR975" s="1"/>
      <c r="AS975" s="2"/>
      <c r="AT975" s="2"/>
      <c r="AU975" s="1"/>
      <c r="AV975" s="1"/>
      <c r="AW975" s="1"/>
      <c r="AX975" s="2"/>
      <c r="AY975" s="2"/>
      <c r="AZ975" s="1"/>
      <c r="BA975" s="1"/>
      <c r="BB975" s="1"/>
      <c r="BC975" s="2"/>
      <c r="BD975" s="2"/>
      <c r="BE975" s="1"/>
      <c r="BF975" s="1"/>
      <c r="BG975" s="1"/>
      <c r="BH975" s="2"/>
      <c r="BI975" s="2"/>
      <c r="BJ975" s="1"/>
      <c r="BK975" s="1"/>
      <c r="BL975" s="1"/>
      <c r="BM975" s="2"/>
      <c r="BN975" s="2"/>
      <c r="BO975" s="1"/>
      <c r="BP975" s="1"/>
      <c r="BQ975" s="1"/>
      <c r="BR975" s="2"/>
      <c r="BS975" s="2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1"/>
      <c r="M976" s="1"/>
      <c r="N976" s="1"/>
      <c r="O976" s="2"/>
      <c r="P976" s="2"/>
      <c r="Q976" s="1"/>
      <c r="R976" s="1"/>
      <c r="S976" s="1"/>
      <c r="T976" s="2"/>
      <c r="U976" s="2"/>
      <c r="V976" s="1"/>
      <c r="W976" s="1"/>
      <c r="X976" s="1"/>
      <c r="Y976" s="2"/>
      <c r="Z976" s="2"/>
      <c r="AA976" s="1"/>
      <c r="AB976" s="1"/>
      <c r="AC976" s="1"/>
      <c r="AD976" s="2"/>
      <c r="AE976" s="2"/>
      <c r="AF976" s="1"/>
      <c r="AG976" s="1"/>
      <c r="AH976" s="1"/>
      <c r="AI976" s="2"/>
      <c r="AJ976" s="2"/>
      <c r="AK976" s="1"/>
      <c r="AL976" s="1"/>
      <c r="AM976" s="1"/>
      <c r="AN976" s="2"/>
      <c r="AO976" s="2"/>
      <c r="AP976" s="1"/>
      <c r="AQ976" s="1"/>
      <c r="AR976" s="1"/>
      <c r="AS976" s="2"/>
      <c r="AT976" s="2"/>
      <c r="AU976" s="1"/>
      <c r="AV976" s="1"/>
      <c r="AW976" s="1"/>
      <c r="AX976" s="2"/>
      <c r="AY976" s="2"/>
      <c r="AZ976" s="1"/>
      <c r="BA976" s="1"/>
      <c r="BB976" s="1"/>
      <c r="BC976" s="2"/>
      <c r="BD976" s="2"/>
      <c r="BE976" s="1"/>
      <c r="BF976" s="1"/>
      <c r="BG976" s="1"/>
      <c r="BH976" s="2"/>
      <c r="BI976" s="2"/>
      <c r="BJ976" s="1"/>
      <c r="BK976" s="1"/>
      <c r="BL976" s="1"/>
      <c r="BM976" s="2"/>
      <c r="BN976" s="2"/>
      <c r="BO976" s="1"/>
      <c r="BP976" s="1"/>
      <c r="BQ976" s="1"/>
      <c r="BR976" s="2"/>
      <c r="BS976" s="2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1"/>
      <c r="M977" s="1"/>
      <c r="N977" s="1"/>
      <c r="O977" s="2"/>
      <c r="P977" s="2"/>
      <c r="Q977" s="1"/>
      <c r="R977" s="1"/>
      <c r="S977" s="1"/>
      <c r="T977" s="2"/>
      <c r="U977" s="2"/>
      <c r="V977" s="1"/>
      <c r="W977" s="1"/>
      <c r="X977" s="1"/>
      <c r="Y977" s="2"/>
      <c r="Z977" s="2"/>
      <c r="AA977" s="1"/>
      <c r="AB977" s="1"/>
      <c r="AC977" s="1"/>
      <c r="AD977" s="2"/>
      <c r="AE977" s="2"/>
      <c r="AF977" s="1"/>
      <c r="AG977" s="1"/>
      <c r="AH977" s="1"/>
      <c r="AI977" s="2"/>
      <c r="AJ977" s="2"/>
      <c r="AK977" s="1"/>
      <c r="AL977" s="1"/>
      <c r="AM977" s="1"/>
      <c r="AN977" s="2"/>
      <c r="AO977" s="2"/>
      <c r="AP977" s="1"/>
      <c r="AQ977" s="1"/>
      <c r="AR977" s="1"/>
      <c r="AS977" s="2"/>
      <c r="AT977" s="2"/>
      <c r="AU977" s="1"/>
      <c r="AV977" s="1"/>
      <c r="AW977" s="1"/>
      <c r="AX977" s="2"/>
      <c r="AY977" s="2"/>
      <c r="AZ977" s="1"/>
      <c r="BA977" s="1"/>
      <c r="BB977" s="1"/>
      <c r="BC977" s="2"/>
      <c r="BD977" s="2"/>
      <c r="BE977" s="1"/>
      <c r="BF977" s="1"/>
      <c r="BG977" s="1"/>
      <c r="BH977" s="2"/>
      <c r="BI977" s="2"/>
      <c r="BJ977" s="1"/>
      <c r="BK977" s="1"/>
      <c r="BL977" s="1"/>
      <c r="BM977" s="2"/>
      <c r="BN977" s="2"/>
      <c r="BO977" s="1"/>
      <c r="BP977" s="1"/>
      <c r="BQ977" s="1"/>
      <c r="BR977" s="2"/>
      <c r="BS977" s="2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1"/>
      <c r="M978" s="1"/>
      <c r="N978" s="1"/>
      <c r="O978" s="2"/>
      <c r="P978" s="2"/>
      <c r="Q978" s="1"/>
      <c r="R978" s="1"/>
      <c r="S978" s="1"/>
      <c r="T978" s="2"/>
      <c r="U978" s="2"/>
      <c r="V978" s="1"/>
      <c r="W978" s="1"/>
      <c r="X978" s="1"/>
      <c r="Y978" s="2"/>
      <c r="Z978" s="2"/>
      <c r="AA978" s="1"/>
      <c r="AB978" s="1"/>
      <c r="AC978" s="1"/>
      <c r="AD978" s="2"/>
      <c r="AE978" s="2"/>
      <c r="AF978" s="1"/>
      <c r="AG978" s="1"/>
      <c r="AH978" s="1"/>
      <c r="AI978" s="2"/>
      <c r="AJ978" s="2"/>
      <c r="AK978" s="1"/>
      <c r="AL978" s="1"/>
      <c r="AM978" s="1"/>
      <c r="AN978" s="2"/>
      <c r="AO978" s="2"/>
      <c r="AP978" s="1"/>
      <c r="AQ978" s="1"/>
      <c r="AR978" s="1"/>
      <c r="AS978" s="2"/>
      <c r="AT978" s="2"/>
      <c r="AU978" s="1"/>
      <c r="AV978" s="1"/>
      <c r="AW978" s="1"/>
      <c r="AX978" s="2"/>
      <c r="AY978" s="2"/>
      <c r="AZ978" s="1"/>
      <c r="BA978" s="1"/>
      <c r="BB978" s="1"/>
      <c r="BC978" s="2"/>
      <c r="BD978" s="2"/>
      <c r="BE978" s="1"/>
      <c r="BF978" s="1"/>
      <c r="BG978" s="1"/>
      <c r="BH978" s="2"/>
      <c r="BI978" s="2"/>
      <c r="BJ978" s="1"/>
      <c r="BK978" s="1"/>
      <c r="BL978" s="1"/>
      <c r="BM978" s="2"/>
      <c r="BN978" s="2"/>
      <c r="BO978" s="1"/>
      <c r="BP978" s="1"/>
      <c r="BQ978" s="1"/>
      <c r="BR978" s="2"/>
      <c r="BS978" s="2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1"/>
      <c r="M979" s="1"/>
      <c r="N979" s="1"/>
      <c r="O979" s="2"/>
      <c r="P979" s="2"/>
      <c r="Q979" s="1"/>
      <c r="R979" s="1"/>
      <c r="S979" s="1"/>
      <c r="T979" s="2"/>
      <c r="U979" s="2"/>
      <c r="V979" s="1"/>
      <c r="W979" s="1"/>
      <c r="X979" s="1"/>
      <c r="Y979" s="2"/>
      <c r="Z979" s="2"/>
      <c r="AA979" s="1"/>
      <c r="AB979" s="1"/>
      <c r="AC979" s="1"/>
      <c r="AD979" s="2"/>
      <c r="AE979" s="2"/>
      <c r="AF979" s="1"/>
      <c r="AG979" s="1"/>
      <c r="AH979" s="1"/>
      <c r="AI979" s="2"/>
      <c r="AJ979" s="2"/>
      <c r="AK979" s="1"/>
      <c r="AL979" s="1"/>
      <c r="AM979" s="1"/>
      <c r="AN979" s="2"/>
      <c r="AO979" s="2"/>
      <c r="AP979" s="1"/>
      <c r="AQ979" s="1"/>
      <c r="AR979" s="1"/>
      <c r="AS979" s="2"/>
      <c r="AT979" s="2"/>
      <c r="AU979" s="1"/>
      <c r="AV979" s="1"/>
      <c r="AW979" s="1"/>
      <c r="AX979" s="2"/>
      <c r="AY979" s="2"/>
      <c r="AZ979" s="1"/>
      <c r="BA979" s="1"/>
      <c r="BB979" s="1"/>
      <c r="BC979" s="2"/>
      <c r="BD979" s="2"/>
      <c r="BE979" s="1"/>
      <c r="BF979" s="1"/>
      <c r="BG979" s="1"/>
      <c r="BH979" s="2"/>
      <c r="BI979" s="2"/>
      <c r="BJ979" s="1"/>
      <c r="BK979" s="1"/>
      <c r="BL979" s="1"/>
      <c r="BM979" s="2"/>
      <c r="BN979" s="2"/>
      <c r="BO979" s="1"/>
      <c r="BP979" s="1"/>
      <c r="BQ979" s="1"/>
      <c r="BR979" s="2"/>
      <c r="BS979" s="2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1"/>
      <c r="M980" s="1"/>
      <c r="N980" s="1"/>
      <c r="O980" s="2"/>
      <c r="P980" s="2"/>
      <c r="Q980" s="1"/>
      <c r="R980" s="1"/>
      <c r="S980" s="1"/>
      <c r="T980" s="2"/>
      <c r="U980" s="2"/>
      <c r="V980" s="1"/>
      <c r="W980" s="1"/>
      <c r="X980" s="1"/>
      <c r="Y980" s="2"/>
      <c r="Z980" s="2"/>
      <c r="AA980" s="1"/>
      <c r="AB980" s="1"/>
      <c r="AC980" s="1"/>
      <c r="AD980" s="2"/>
      <c r="AE980" s="2"/>
      <c r="AF980" s="1"/>
      <c r="AG980" s="1"/>
      <c r="AH980" s="1"/>
      <c r="AI980" s="2"/>
      <c r="AJ980" s="2"/>
      <c r="AK980" s="1"/>
      <c r="AL980" s="1"/>
      <c r="AM980" s="1"/>
      <c r="AN980" s="2"/>
      <c r="AO980" s="2"/>
      <c r="AP980" s="1"/>
      <c r="AQ980" s="1"/>
      <c r="AR980" s="1"/>
      <c r="AS980" s="2"/>
      <c r="AT980" s="2"/>
      <c r="AU980" s="1"/>
      <c r="AV980" s="1"/>
      <c r="AW980" s="1"/>
      <c r="AX980" s="2"/>
      <c r="AY980" s="2"/>
      <c r="AZ980" s="1"/>
      <c r="BA980" s="1"/>
      <c r="BB980" s="1"/>
      <c r="BC980" s="2"/>
      <c r="BD980" s="2"/>
      <c r="BE980" s="1"/>
      <c r="BF980" s="1"/>
      <c r="BG980" s="1"/>
      <c r="BH980" s="2"/>
      <c r="BI980" s="2"/>
      <c r="BJ980" s="1"/>
      <c r="BK980" s="1"/>
      <c r="BL980" s="1"/>
      <c r="BM980" s="2"/>
      <c r="BN980" s="2"/>
      <c r="BO980" s="1"/>
      <c r="BP980" s="1"/>
      <c r="BQ980" s="1"/>
      <c r="BR980" s="2"/>
      <c r="BS980" s="2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1"/>
      <c r="M981" s="1"/>
      <c r="N981" s="1"/>
      <c r="O981" s="2"/>
      <c r="P981" s="2"/>
      <c r="Q981" s="1"/>
      <c r="R981" s="1"/>
      <c r="S981" s="1"/>
      <c r="T981" s="2"/>
      <c r="U981" s="2"/>
      <c r="V981" s="1"/>
      <c r="W981" s="1"/>
      <c r="X981" s="1"/>
      <c r="Y981" s="2"/>
      <c r="Z981" s="2"/>
      <c r="AA981" s="1"/>
      <c r="AB981" s="1"/>
      <c r="AC981" s="1"/>
      <c r="AD981" s="2"/>
      <c r="AE981" s="2"/>
      <c r="AF981" s="1"/>
      <c r="AG981" s="1"/>
      <c r="AH981" s="1"/>
      <c r="AI981" s="2"/>
      <c r="AJ981" s="2"/>
      <c r="AK981" s="1"/>
      <c r="AL981" s="1"/>
      <c r="AM981" s="1"/>
      <c r="AN981" s="2"/>
      <c r="AO981" s="2"/>
      <c r="AP981" s="1"/>
      <c r="AQ981" s="1"/>
      <c r="AR981" s="1"/>
      <c r="AS981" s="2"/>
      <c r="AT981" s="2"/>
      <c r="AU981" s="1"/>
      <c r="AV981" s="1"/>
      <c r="AW981" s="1"/>
      <c r="AX981" s="2"/>
      <c r="AY981" s="2"/>
      <c r="AZ981" s="1"/>
      <c r="BA981" s="1"/>
      <c r="BB981" s="1"/>
      <c r="BC981" s="2"/>
      <c r="BD981" s="2"/>
      <c r="BE981" s="1"/>
      <c r="BF981" s="1"/>
      <c r="BG981" s="1"/>
      <c r="BH981" s="2"/>
      <c r="BI981" s="2"/>
      <c r="BJ981" s="1"/>
      <c r="BK981" s="1"/>
      <c r="BL981" s="1"/>
      <c r="BM981" s="2"/>
      <c r="BN981" s="2"/>
      <c r="BO981" s="1"/>
      <c r="BP981" s="1"/>
      <c r="BQ981" s="1"/>
      <c r="BR981" s="2"/>
      <c r="BS981" s="2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1"/>
      <c r="M982" s="1"/>
      <c r="N982" s="1"/>
      <c r="O982" s="2"/>
      <c r="P982" s="2"/>
      <c r="Q982" s="1"/>
      <c r="R982" s="1"/>
      <c r="S982" s="1"/>
      <c r="T982" s="2"/>
      <c r="U982" s="2"/>
      <c r="V982" s="1"/>
      <c r="W982" s="1"/>
      <c r="X982" s="1"/>
      <c r="Y982" s="2"/>
      <c r="Z982" s="2"/>
      <c r="AA982" s="1"/>
      <c r="AB982" s="1"/>
      <c r="AC982" s="1"/>
      <c r="AD982" s="2"/>
      <c r="AE982" s="2"/>
      <c r="AF982" s="1"/>
      <c r="AG982" s="1"/>
      <c r="AH982" s="1"/>
      <c r="AI982" s="2"/>
      <c r="AJ982" s="2"/>
      <c r="AK982" s="1"/>
      <c r="AL982" s="1"/>
      <c r="AM982" s="1"/>
      <c r="AN982" s="2"/>
      <c r="AO982" s="2"/>
      <c r="AP982" s="1"/>
      <c r="AQ982" s="1"/>
      <c r="AR982" s="1"/>
      <c r="AS982" s="2"/>
      <c r="AT982" s="2"/>
      <c r="AU982" s="1"/>
      <c r="AV982" s="1"/>
      <c r="AW982" s="1"/>
      <c r="AX982" s="2"/>
      <c r="AY982" s="2"/>
      <c r="AZ982" s="1"/>
      <c r="BA982" s="1"/>
      <c r="BB982" s="1"/>
      <c r="BC982" s="2"/>
      <c r="BD982" s="2"/>
      <c r="BE982" s="1"/>
      <c r="BF982" s="1"/>
      <c r="BG982" s="1"/>
      <c r="BH982" s="2"/>
      <c r="BI982" s="2"/>
      <c r="BJ982" s="1"/>
      <c r="BK982" s="1"/>
      <c r="BL982" s="1"/>
      <c r="BM982" s="2"/>
      <c r="BN982" s="2"/>
      <c r="BO982" s="1"/>
      <c r="BP982" s="1"/>
      <c r="BQ982" s="1"/>
      <c r="BR982" s="2"/>
      <c r="BS982" s="2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1"/>
      <c r="M983" s="1"/>
      <c r="N983" s="1"/>
      <c r="O983" s="2"/>
      <c r="P983" s="2"/>
      <c r="Q983" s="1"/>
      <c r="R983" s="1"/>
      <c r="S983" s="1"/>
      <c r="T983" s="2"/>
      <c r="U983" s="2"/>
      <c r="V983" s="1"/>
      <c r="W983" s="1"/>
      <c r="X983" s="1"/>
      <c r="Y983" s="2"/>
      <c r="Z983" s="2"/>
      <c r="AA983" s="1"/>
      <c r="AB983" s="1"/>
      <c r="AC983" s="1"/>
      <c r="AD983" s="2"/>
      <c r="AE983" s="2"/>
      <c r="AF983" s="1"/>
      <c r="AG983" s="1"/>
      <c r="AH983" s="1"/>
      <c r="AI983" s="2"/>
      <c r="AJ983" s="2"/>
      <c r="AK983" s="1"/>
      <c r="AL983" s="1"/>
      <c r="AM983" s="1"/>
      <c r="AN983" s="2"/>
      <c r="AO983" s="2"/>
      <c r="AP983" s="1"/>
      <c r="AQ983" s="1"/>
      <c r="AR983" s="1"/>
      <c r="AS983" s="2"/>
      <c r="AT983" s="2"/>
      <c r="AU983" s="1"/>
      <c r="AV983" s="1"/>
      <c r="AW983" s="1"/>
      <c r="AX983" s="2"/>
      <c r="AY983" s="2"/>
      <c r="AZ983" s="1"/>
      <c r="BA983" s="1"/>
      <c r="BB983" s="1"/>
      <c r="BC983" s="2"/>
      <c r="BD983" s="2"/>
      <c r="BE983" s="1"/>
      <c r="BF983" s="1"/>
      <c r="BG983" s="1"/>
      <c r="BH983" s="2"/>
      <c r="BI983" s="2"/>
      <c r="BJ983" s="1"/>
      <c r="BK983" s="1"/>
      <c r="BL983" s="1"/>
      <c r="BM983" s="2"/>
      <c r="BN983" s="2"/>
      <c r="BO983" s="1"/>
      <c r="BP983" s="1"/>
      <c r="BQ983" s="1"/>
      <c r="BR983" s="2"/>
      <c r="BS983" s="2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1"/>
      <c r="M984" s="1"/>
      <c r="N984" s="1"/>
      <c r="O984" s="2"/>
      <c r="P984" s="2"/>
      <c r="Q984" s="1"/>
      <c r="R984" s="1"/>
      <c r="S984" s="1"/>
      <c r="T984" s="2"/>
      <c r="U984" s="2"/>
      <c r="V984" s="1"/>
      <c r="W984" s="1"/>
      <c r="X984" s="1"/>
      <c r="Y984" s="2"/>
      <c r="Z984" s="2"/>
      <c r="AA984" s="1"/>
      <c r="AB984" s="1"/>
      <c r="AC984" s="1"/>
      <c r="AD984" s="2"/>
      <c r="AE984" s="2"/>
      <c r="AF984" s="1"/>
      <c r="AG984" s="1"/>
      <c r="AH984" s="1"/>
      <c r="AI984" s="2"/>
      <c r="AJ984" s="2"/>
      <c r="AK984" s="1"/>
      <c r="AL984" s="1"/>
      <c r="AM984" s="1"/>
      <c r="AN984" s="2"/>
      <c r="AO984" s="2"/>
      <c r="AP984" s="1"/>
      <c r="AQ984" s="1"/>
      <c r="AR984" s="1"/>
      <c r="AS984" s="2"/>
      <c r="AT984" s="2"/>
      <c r="AU984" s="1"/>
      <c r="AV984" s="1"/>
      <c r="AW984" s="1"/>
      <c r="AX984" s="2"/>
      <c r="AY984" s="2"/>
      <c r="AZ984" s="1"/>
      <c r="BA984" s="1"/>
      <c r="BB984" s="1"/>
      <c r="BC984" s="2"/>
      <c r="BD984" s="2"/>
      <c r="BE984" s="1"/>
      <c r="BF984" s="1"/>
      <c r="BG984" s="1"/>
      <c r="BH984" s="2"/>
      <c r="BI984" s="2"/>
      <c r="BJ984" s="1"/>
      <c r="BK984" s="1"/>
      <c r="BL984" s="1"/>
      <c r="BM984" s="2"/>
      <c r="BN984" s="2"/>
      <c r="BO984" s="1"/>
      <c r="BP984" s="1"/>
      <c r="BQ984" s="1"/>
      <c r="BR984" s="2"/>
      <c r="BS984" s="2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1"/>
      <c r="M985" s="1"/>
      <c r="N985" s="1"/>
      <c r="O985" s="2"/>
      <c r="P985" s="2"/>
      <c r="Q985" s="1"/>
      <c r="R985" s="1"/>
      <c r="S985" s="1"/>
      <c r="T985" s="2"/>
      <c r="U985" s="2"/>
      <c r="V985" s="1"/>
      <c r="W985" s="1"/>
      <c r="X985" s="1"/>
      <c r="Y985" s="2"/>
      <c r="Z985" s="2"/>
      <c r="AA985" s="1"/>
      <c r="AB985" s="1"/>
      <c r="AC985" s="1"/>
      <c r="AD985" s="2"/>
      <c r="AE985" s="2"/>
      <c r="AF985" s="1"/>
      <c r="AG985" s="1"/>
      <c r="AH985" s="1"/>
      <c r="AI985" s="2"/>
      <c r="AJ985" s="2"/>
      <c r="AK985" s="1"/>
      <c r="AL985" s="1"/>
      <c r="AM985" s="1"/>
      <c r="AN985" s="2"/>
      <c r="AO985" s="2"/>
      <c r="AP985" s="1"/>
      <c r="AQ985" s="1"/>
      <c r="AR985" s="1"/>
      <c r="AS985" s="2"/>
      <c r="AT985" s="2"/>
      <c r="AU985" s="1"/>
      <c r="AV985" s="1"/>
      <c r="AW985" s="1"/>
      <c r="AX985" s="2"/>
      <c r="AY985" s="2"/>
      <c r="AZ985" s="1"/>
      <c r="BA985" s="1"/>
      <c r="BB985" s="1"/>
      <c r="BC985" s="2"/>
      <c r="BD985" s="2"/>
      <c r="BE985" s="1"/>
      <c r="BF985" s="1"/>
      <c r="BG985" s="1"/>
      <c r="BH985" s="2"/>
      <c r="BI985" s="2"/>
      <c r="BJ985" s="1"/>
      <c r="BK985" s="1"/>
      <c r="BL985" s="1"/>
      <c r="BM985" s="2"/>
      <c r="BN985" s="2"/>
      <c r="BO985" s="1"/>
      <c r="BP985" s="1"/>
      <c r="BQ985" s="1"/>
      <c r="BR985" s="2"/>
      <c r="BS985" s="2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1"/>
      <c r="M986" s="1"/>
      <c r="N986" s="1"/>
      <c r="O986" s="2"/>
      <c r="P986" s="2"/>
      <c r="Q986" s="1"/>
      <c r="R986" s="1"/>
      <c r="S986" s="1"/>
      <c r="T986" s="2"/>
      <c r="U986" s="2"/>
      <c r="V986" s="1"/>
      <c r="W986" s="1"/>
      <c r="X986" s="1"/>
      <c r="Y986" s="2"/>
      <c r="Z986" s="2"/>
      <c r="AA986" s="1"/>
      <c r="AB986" s="1"/>
      <c r="AC986" s="1"/>
      <c r="AD986" s="2"/>
      <c r="AE986" s="2"/>
      <c r="AF986" s="1"/>
      <c r="AG986" s="1"/>
      <c r="AH986" s="1"/>
      <c r="AI986" s="2"/>
      <c r="AJ986" s="2"/>
      <c r="AK986" s="1"/>
      <c r="AL986" s="1"/>
      <c r="AM986" s="1"/>
      <c r="AN986" s="2"/>
      <c r="AO986" s="2"/>
      <c r="AP986" s="1"/>
      <c r="AQ986" s="1"/>
      <c r="AR986" s="1"/>
      <c r="AS986" s="2"/>
      <c r="AT986" s="2"/>
      <c r="AU986" s="1"/>
      <c r="AV986" s="1"/>
      <c r="AW986" s="1"/>
      <c r="AX986" s="2"/>
      <c r="AY986" s="2"/>
      <c r="AZ986" s="1"/>
      <c r="BA986" s="1"/>
      <c r="BB986" s="1"/>
      <c r="BC986" s="2"/>
      <c r="BD986" s="2"/>
      <c r="BE986" s="1"/>
      <c r="BF986" s="1"/>
      <c r="BG986" s="1"/>
      <c r="BH986" s="2"/>
      <c r="BI986" s="2"/>
      <c r="BJ986" s="1"/>
      <c r="BK986" s="1"/>
      <c r="BL986" s="1"/>
      <c r="BM986" s="2"/>
      <c r="BN986" s="2"/>
      <c r="BO986" s="1"/>
      <c r="BP986" s="1"/>
      <c r="BQ986" s="1"/>
      <c r="BR986" s="2"/>
      <c r="BS986" s="2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1"/>
      <c r="M987" s="1"/>
      <c r="N987" s="1"/>
      <c r="O987" s="2"/>
      <c r="P987" s="2"/>
      <c r="Q987" s="1"/>
      <c r="R987" s="1"/>
      <c r="S987" s="1"/>
      <c r="T987" s="2"/>
      <c r="U987" s="2"/>
      <c r="V987" s="1"/>
      <c r="W987" s="1"/>
      <c r="X987" s="1"/>
      <c r="Y987" s="2"/>
      <c r="Z987" s="2"/>
      <c r="AA987" s="1"/>
      <c r="AB987" s="1"/>
      <c r="AC987" s="1"/>
      <c r="AD987" s="2"/>
      <c r="AE987" s="2"/>
      <c r="AF987" s="1"/>
      <c r="AG987" s="1"/>
      <c r="AH987" s="1"/>
      <c r="AI987" s="2"/>
      <c r="AJ987" s="2"/>
      <c r="AK987" s="1"/>
      <c r="AL987" s="1"/>
      <c r="AM987" s="1"/>
      <c r="AN987" s="2"/>
      <c r="AO987" s="2"/>
      <c r="AP987" s="1"/>
      <c r="AQ987" s="1"/>
      <c r="AR987" s="1"/>
      <c r="AS987" s="2"/>
      <c r="AT987" s="2"/>
      <c r="AU987" s="1"/>
      <c r="AV987" s="1"/>
      <c r="AW987" s="1"/>
      <c r="AX987" s="2"/>
      <c r="AY987" s="2"/>
      <c r="AZ987" s="1"/>
      <c r="BA987" s="1"/>
      <c r="BB987" s="1"/>
      <c r="BC987" s="2"/>
      <c r="BD987" s="2"/>
      <c r="BE987" s="1"/>
      <c r="BF987" s="1"/>
      <c r="BG987" s="1"/>
      <c r="BH987" s="2"/>
      <c r="BI987" s="2"/>
      <c r="BJ987" s="1"/>
      <c r="BK987" s="1"/>
      <c r="BL987" s="1"/>
      <c r="BM987" s="2"/>
      <c r="BN987" s="2"/>
      <c r="BO987" s="1"/>
      <c r="BP987" s="1"/>
      <c r="BQ987" s="1"/>
      <c r="BR987" s="2"/>
      <c r="BS987" s="2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1"/>
      <c r="M988" s="1"/>
      <c r="N988" s="1"/>
      <c r="O988" s="2"/>
      <c r="P988" s="2"/>
      <c r="Q988" s="1"/>
      <c r="R988" s="1"/>
      <c r="S988" s="1"/>
      <c r="T988" s="2"/>
      <c r="U988" s="2"/>
      <c r="V988" s="1"/>
      <c r="W988" s="1"/>
      <c r="X988" s="1"/>
      <c r="Y988" s="2"/>
      <c r="Z988" s="2"/>
      <c r="AA988" s="1"/>
      <c r="AB988" s="1"/>
      <c r="AC988" s="1"/>
      <c r="AD988" s="2"/>
      <c r="AE988" s="2"/>
      <c r="AF988" s="1"/>
      <c r="AG988" s="1"/>
      <c r="AH988" s="1"/>
      <c r="AI988" s="2"/>
      <c r="AJ988" s="2"/>
      <c r="AK988" s="1"/>
      <c r="AL988" s="1"/>
      <c r="AM988" s="1"/>
      <c r="AN988" s="2"/>
      <c r="AO988" s="2"/>
      <c r="AP988" s="1"/>
      <c r="AQ988" s="1"/>
      <c r="AR988" s="1"/>
      <c r="AS988" s="2"/>
      <c r="AT988" s="2"/>
      <c r="AU988" s="1"/>
      <c r="AV988" s="1"/>
      <c r="AW988" s="1"/>
      <c r="AX988" s="2"/>
      <c r="AY988" s="2"/>
      <c r="AZ988" s="1"/>
      <c r="BA988" s="1"/>
      <c r="BB988" s="1"/>
      <c r="BC988" s="2"/>
      <c r="BD988" s="2"/>
      <c r="BE988" s="1"/>
      <c r="BF988" s="1"/>
      <c r="BG988" s="1"/>
      <c r="BH988" s="2"/>
      <c r="BI988" s="2"/>
      <c r="BJ988" s="1"/>
      <c r="BK988" s="1"/>
      <c r="BL988" s="1"/>
      <c r="BM988" s="2"/>
      <c r="BN988" s="2"/>
      <c r="BO988" s="1"/>
      <c r="BP988" s="1"/>
      <c r="BQ988" s="1"/>
      <c r="BR988" s="2"/>
      <c r="BS988" s="2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1"/>
      <c r="M989" s="1"/>
      <c r="N989" s="1"/>
      <c r="O989" s="2"/>
      <c r="P989" s="2"/>
      <c r="Q989" s="1"/>
      <c r="R989" s="1"/>
      <c r="S989" s="1"/>
      <c r="T989" s="2"/>
      <c r="U989" s="2"/>
      <c r="V989" s="1"/>
      <c r="W989" s="1"/>
      <c r="X989" s="1"/>
      <c r="Y989" s="2"/>
      <c r="Z989" s="2"/>
      <c r="AA989" s="1"/>
      <c r="AB989" s="1"/>
      <c r="AC989" s="1"/>
      <c r="AD989" s="2"/>
      <c r="AE989" s="2"/>
      <c r="AF989" s="1"/>
      <c r="AG989" s="1"/>
      <c r="AH989" s="1"/>
      <c r="AI989" s="2"/>
      <c r="AJ989" s="2"/>
      <c r="AK989" s="1"/>
      <c r="AL989" s="1"/>
      <c r="AM989" s="1"/>
      <c r="AN989" s="2"/>
      <c r="AO989" s="2"/>
      <c r="AP989" s="1"/>
      <c r="AQ989" s="1"/>
      <c r="AR989" s="1"/>
      <c r="AS989" s="2"/>
      <c r="AT989" s="2"/>
      <c r="AU989" s="1"/>
      <c r="AV989" s="1"/>
      <c r="AW989" s="1"/>
      <c r="AX989" s="2"/>
      <c r="AY989" s="2"/>
      <c r="AZ989" s="1"/>
      <c r="BA989" s="1"/>
      <c r="BB989" s="1"/>
      <c r="BC989" s="2"/>
      <c r="BD989" s="2"/>
      <c r="BE989" s="1"/>
      <c r="BF989" s="1"/>
      <c r="BG989" s="1"/>
      <c r="BH989" s="2"/>
      <c r="BI989" s="2"/>
      <c r="BJ989" s="1"/>
      <c r="BK989" s="1"/>
      <c r="BL989" s="1"/>
      <c r="BM989" s="2"/>
      <c r="BN989" s="2"/>
      <c r="BO989" s="1"/>
      <c r="BP989" s="1"/>
      <c r="BQ989" s="1"/>
      <c r="BR989" s="2"/>
      <c r="BS989" s="2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1"/>
      <c r="M990" s="1"/>
      <c r="N990" s="1"/>
      <c r="O990" s="2"/>
      <c r="P990" s="2"/>
      <c r="Q990" s="1"/>
      <c r="R990" s="1"/>
      <c r="S990" s="1"/>
      <c r="T990" s="2"/>
      <c r="U990" s="2"/>
      <c r="V990" s="1"/>
      <c r="W990" s="1"/>
      <c r="X990" s="1"/>
      <c r="Y990" s="2"/>
      <c r="Z990" s="2"/>
      <c r="AA990" s="1"/>
      <c r="AB990" s="1"/>
      <c r="AC990" s="1"/>
      <c r="AD990" s="2"/>
      <c r="AE990" s="2"/>
      <c r="AF990" s="1"/>
      <c r="AG990" s="1"/>
      <c r="AH990" s="1"/>
      <c r="AI990" s="2"/>
      <c r="AJ990" s="2"/>
      <c r="AK990" s="1"/>
      <c r="AL990" s="1"/>
      <c r="AM990" s="1"/>
      <c r="AN990" s="2"/>
      <c r="AO990" s="2"/>
      <c r="AP990" s="1"/>
      <c r="AQ990" s="1"/>
      <c r="AR990" s="1"/>
      <c r="AS990" s="2"/>
      <c r="AT990" s="2"/>
      <c r="AU990" s="1"/>
      <c r="AV990" s="1"/>
      <c r="AW990" s="1"/>
      <c r="AX990" s="2"/>
      <c r="AY990" s="2"/>
      <c r="AZ990" s="1"/>
      <c r="BA990" s="1"/>
      <c r="BB990" s="1"/>
      <c r="BC990" s="2"/>
      <c r="BD990" s="2"/>
      <c r="BE990" s="1"/>
      <c r="BF990" s="1"/>
      <c r="BG990" s="1"/>
      <c r="BH990" s="2"/>
      <c r="BI990" s="2"/>
      <c r="BJ990" s="1"/>
      <c r="BK990" s="1"/>
      <c r="BL990" s="1"/>
      <c r="BM990" s="2"/>
      <c r="BN990" s="2"/>
      <c r="BO990" s="1"/>
      <c r="BP990" s="1"/>
      <c r="BQ990" s="1"/>
      <c r="BR990" s="2"/>
      <c r="BS990" s="2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1"/>
      <c r="M991" s="1"/>
      <c r="N991" s="1"/>
      <c r="O991" s="2"/>
      <c r="P991" s="2"/>
      <c r="Q991" s="1"/>
      <c r="R991" s="1"/>
      <c r="S991" s="1"/>
      <c r="T991" s="2"/>
      <c r="U991" s="2"/>
      <c r="V991" s="1"/>
      <c r="W991" s="1"/>
      <c r="X991" s="1"/>
      <c r="Y991" s="2"/>
      <c r="Z991" s="2"/>
      <c r="AA991" s="1"/>
      <c r="AB991" s="1"/>
      <c r="AC991" s="1"/>
      <c r="AD991" s="2"/>
      <c r="AE991" s="2"/>
      <c r="AF991" s="1"/>
      <c r="AG991" s="1"/>
      <c r="AH991" s="1"/>
      <c r="AI991" s="2"/>
      <c r="AJ991" s="2"/>
      <c r="AK991" s="1"/>
      <c r="AL991" s="1"/>
      <c r="AM991" s="1"/>
      <c r="AN991" s="2"/>
      <c r="AO991" s="2"/>
      <c r="AP991" s="1"/>
      <c r="AQ991" s="1"/>
      <c r="AR991" s="1"/>
      <c r="AS991" s="2"/>
      <c r="AT991" s="2"/>
      <c r="AU991" s="1"/>
      <c r="AV991" s="1"/>
      <c r="AW991" s="1"/>
      <c r="AX991" s="2"/>
      <c r="AY991" s="2"/>
      <c r="AZ991" s="1"/>
      <c r="BA991" s="1"/>
      <c r="BB991" s="1"/>
      <c r="BC991" s="2"/>
      <c r="BD991" s="2"/>
      <c r="BE991" s="1"/>
      <c r="BF991" s="1"/>
      <c r="BG991" s="1"/>
      <c r="BH991" s="2"/>
      <c r="BI991" s="2"/>
      <c r="BJ991" s="1"/>
      <c r="BK991" s="1"/>
      <c r="BL991" s="1"/>
      <c r="BM991" s="2"/>
      <c r="BN991" s="2"/>
      <c r="BO991" s="1"/>
      <c r="BP991" s="1"/>
      <c r="BQ991" s="1"/>
      <c r="BR991" s="2"/>
      <c r="BS991" s="2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1"/>
      <c r="M992" s="1"/>
      <c r="N992" s="1"/>
      <c r="O992" s="2"/>
      <c r="P992" s="2"/>
      <c r="Q992" s="1"/>
      <c r="R992" s="1"/>
      <c r="S992" s="1"/>
      <c r="T992" s="2"/>
      <c r="U992" s="2"/>
      <c r="V992" s="1"/>
      <c r="W992" s="1"/>
      <c r="X992" s="1"/>
      <c r="Y992" s="2"/>
      <c r="Z992" s="2"/>
      <c r="AA992" s="1"/>
      <c r="AB992" s="1"/>
      <c r="AC992" s="1"/>
      <c r="AD992" s="2"/>
      <c r="AE992" s="2"/>
      <c r="AF992" s="1"/>
      <c r="AG992" s="1"/>
      <c r="AH992" s="1"/>
      <c r="AI992" s="2"/>
      <c r="AJ992" s="2"/>
      <c r="AK992" s="1"/>
      <c r="AL992" s="1"/>
      <c r="AM992" s="1"/>
      <c r="AN992" s="2"/>
      <c r="AO992" s="2"/>
      <c r="AP992" s="1"/>
      <c r="AQ992" s="1"/>
      <c r="AR992" s="1"/>
      <c r="AS992" s="2"/>
      <c r="AT992" s="2"/>
      <c r="AU992" s="1"/>
      <c r="AV992" s="1"/>
      <c r="AW992" s="1"/>
      <c r="AX992" s="2"/>
      <c r="AY992" s="2"/>
      <c r="AZ992" s="1"/>
      <c r="BA992" s="1"/>
      <c r="BB992" s="1"/>
      <c r="BC992" s="2"/>
      <c r="BD992" s="2"/>
      <c r="BE992" s="1"/>
      <c r="BF992" s="1"/>
      <c r="BG992" s="1"/>
      <c r="BH992" s="2"/>
      <c r="BI992" s="2"/>
      <c r="BJ992" s="1"/>
      <c r="BK992" s="1"/>
      <c r="BL992" s="1"/>
      <c r="BM992" s="2"/>
      <c r="BN992" s="2"/>
      <c r="BO992" s="1"/>
      <c r="BP992" s="1"/>
      <c r="BQ992" s="1"/>
      <c r="BR992" s="2"/>
      <c r="BS992" s="2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1"/>
      <c r="M993" s="1"/>
      <c r="N993" s="1"/>
      <c r="O993" s="2"/>
      <c r="P993" s="2"/>
      <c r="Q993" s="1"/>
      <c r="R993" s="1"/>
      <c r="S993" s="1"/>
      <c r="T993" s="2"/>
      <c r="U993" s="2"/>
      <c r="V993" s="1"/>
      <c r="W993" s="1"/>
      <c r="X993" s="1"/>
      <c r="Y993" s="2"/>
      <c r="Z993" s="2"/>
      <c r="AA993" s="1"/>
      <c r="AB993" s="1"/>
      <c r="AC993" s="1"/>
      <c r="AD993" s="2"/>
      <c r="AE993" s="2"/>
      <c r="AF993" s="1"/>
      <c r="AG993" s="1"/>
      <c r="AH993" s="1"/>
      <c r="AI993" s="2"/>
      <c r="AJ993" s="2"/>
      <c r="AK993" s="1"/>
      <c r="AL993" s="1"/>
      <c r="AM993" s="1"/>
      <c r="AN993" s="2"/>
      <c r="AO993" s="2"/>
      <c r="AP993" s="1"/>
      <c r="AQ993" s="1"/>
      <c r="AR993" s="1"/>
      <c r="AS993" s="2"/>
      <c r="AT993" s="2"/>
      <c r="AU993" s="1"/>
      <c r="AV993" s="1"/>
      <c r="AW993" s="1"/>
      <c r="AX993" s="2"/>
      <c r="AY993" s="2"/>
      <c r="AZ993" s="1"/>
      <c r="BA993" s="1"/>
      <c r="BB993" s="1"/>
      <c r="BC993" s="2"/>
      <c r="BD993" s="2"/>
      <c r="BE993" s="1"/>
      <c r="BF993" s="1"/>
      <c r="BG993" s="1"/>
      <c r="BH993" s="2"/>
      <c r="BI993" s="2"/>
      <c r="BJ993" s="1"/>
      <c r="BK993" s="1"/>
      <c r="BL993" s="1"/>
      <c r="BM993" s="2"/>
      <c r="BN993" s="2"/>
      <c r="BO993" s="1"/>
      <c r="BP993" s="1"/>
      <c r="BQ993" s="1"/>
      <c r="BR993" s="2"/>
      <c r="BS993" s="2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1"/>
      <c r="M994" s="1"/>
      <c r="N994" s="1"/>
      <c r="O994" s="2"/>
      <c r="P994" s="2"/>
      <c r="Q994" s="1"/>
      <c r="R994" s="1"/>
      <c r="S994" s="1"/>
      <c r="T994" s="2"/>
      <c r="U994" s="2"/>
      <c r="V994" s="1"/>
      <c r="W994" s="1"/>
      <c r="X994" s="1"/>
      <c r="Y994" s="2"/>
      <c r="Z994" s="2"/>
      <c r="AA994" s="1"/>
      <c r="AB994" s="1"/>
      <c r="AC994" s="1"/>
      <c r="AD994" s="2"/>
      <c r="AE994" s="2"/>
      <c r="AF994" s="1"/>
      <c r="AG994" s="1"/>
      <c r="AH994" s="1"/>
      <c r="AI994" s="2"/>
      <c r="AJ994" s="2"/>
      <c r="AK994" s="1"/>
      <c r="AL994" s="1"/>
      <c r="AM994" s="1"/>
      <c r="AN994" s="2"/>
      <c r="AO994" s="2"/>
      <c r="AP994" s="1"/>
      <c r="AQ994" s="1"/>
      <c r="AR994" s="1"/>
      <c r="AS994" s="2"/>
      <c r="AT994" s="2"/>
      <c r="AU994" s="1"/>
      <c r="AV994" s="1"/>
      <c r="AW994" s="1"/>
      <c r="AX994" s="2"/>
      <c r="AY994" s="2"/>
      <c r="AZ994" s="1"/>
      <c r="BA994" s="1"/>
      <c r="BB994" s="1"/>
      <c r="BC994" s="2"/>
      <c r="BD994" s="2"/>
      <c r="BE994" s="1"/>
      <c r="BF994" s="1"/>
      <c r="BG994" s="1"/>
      <c r="BH994" s="2"/>
      <c r="BI994" s="2"/>
      <c r="BJ994" s="1"/>
      <c r="BK994" s="1"/>
      <c r="BL994" s="1"/>
      <c r="BM994" s="2"/>
      <c r="BN994" s="2"/>
      <c r="BO994" s="1"/>
      <c r="BP994" s="1"/>
      <c r="BQ994" s="1"/>
      <c r="BR994" s="2"/>
      <c r="BS994" s="2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1"/>
      <c r="M995" s="1"/>
      <c r="N995" s="1"/>
      <c r="O995" s="2"/>
      <c r="P995" s="2"/>
      <c r="Q995" s="1"/>
      <c r="R995" s="1"/>
      <c r="S995" s="1"/>
      <c r="T995" s="2"/>
      <c r="U995" s="2"/>
      <c r="V995" s="1"/>
      <c r="W995" s="1"/>
      <c r="X995" s="1"/>
      <c r="Y995" s="2"/>
      <c r="Z995" s="2"/>
      <c r="AA995" s="1"/>
      <c r="AB995" s="1"/>
      <c r="AC995" s="1"/>
      <c r="AD995" s="2"/>
      <c r="AE995" s="2"/>
      <c r="AF995" s="1"/>
      <c r="AG995" s="1"/>
      <c r="AH995" s="1"/>
      <c r="AI995" s="2"/>
      <c r="AJ995" s="2"/>
      <c r="AK995" s="1"/>
      <c r="AL995" s="1"/>
      <c r="AM995" s="1"/>
      <c r="AN995" s="2"/>
      <c r="AO995" s="2"/>
      <c r="AP995" s="1"/>
      <c r="AQ995" s="1"/>
      <c r="AR995" s="1"/>
      <c r="AS995" s="2"/>
      <c r="AT995" s="2"/>
      <c r="AU995" s="1"/>
      <c r="AV995" s="1"/>
      <c r="AW995" s="1"/>
      <c r="AX995" s="2"/>
      <c r="AY995" s="2"/>
      <c r="AZ995" s="1"/>
      <c r="BA995" s="1"/>
      <c r="BB995" s="1"/>
      <c r="BC995" s="2"/>
      <c r="BD995" s="2"/>
      <c r="BE995" s="1"/>
      <c r="BF995" s="1"/>
      <c r="BG995" s="1"/>
      <c r="BH995" s="2"/>
      <c r="BI995" s="2"/>
      <c r="BJ995" s="1"/>
      <c r="BK995" s="1"/>
      <c r="BL995" s="1"/>
      <c r="BM995" s="2"/>
      <c r="BN995" s="2"/>
      <c r="BO995" s="1"/>
      <c r="BP995" s="1"/>
      <c r="BQ995" s="1"/>
      <c r="BR995" s="2"/>
      <c r="BS995" s="2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1"/>
      <c r="M996" s="1"/>
      <c r="N996" s="1"/>
      <c r="O996" s="2"/>
      <c r="P996" s="2"/>
      <c r="Q996" s="1"/>
      <c r="R996" s="1"/>
      <c r="S996" s="1"/>
      <c r="T996" s="2"/>
      <c r="U996" s="2"/>
      <c r="V996" s="1"/>
      <c r="W996" s="1"/>
      <c r="X996" s="1"/>
      <c r="Y996" s="2"/>
      <c r="Z996" s="2"/>
      <c r="AA996" s="1"/>
      <c r="AB996" s="1"/>
      <c r="AC996" s="1"/>
      <c r="AD996" s="2"/>
      <c r="AE996" s="2"/>
      <c r="AF996" s="1"/>
      <c r="AG996" s="1"/>
      <c r="AH996" s="1"/>
      <c r="AI996" s="2"/>
      <c r="AJ996" s="2"/>
      <c r="AK996" s="1"/>
      <c r="AL996" s="1"/>
      <c r="AM996" s="1"/>
      <c r="AN996" s="2"/>
      <c r="AO996" s="2"/>
      <c r="AP996" s="1"/>
      <c r="AQ996" s="1"/>
      <c r="AR996" s="1"/>
      <c r="AS996" s="2"/>
      <c r="AT996" s="2"/>
      <c r="AU996" s="1"/>
      <c r="AV996" s="1"/>
      <c r="AW996" s="1"/>
      <c r="AX996" s="2"/>
      <c r="AY996" s="2"/>
      <c r="AZ996" s="1"/>
      <c r="BA996" s="1"/>
      <c r="BB996" s="1"/>
      <c r="BC996" s="2"/>
      <c r="BD996" s="2"/>
      <c r="BE996" s="1"/>
      <c r="BF996" s="1"/>
      <c r="BG996" s="1"/>
      <c r="BH996" s="2"/>
      <c r="BI996" s="2"/>
      <c r="BJ996" s="1"/>
      <c r="BK996" s="1"/>
      <c r="BL996" s="1"/>
      <c r="BM996" s="2"/>
      <c r="BN996" s="2"/>
      <c r="BO996" s="1"/>
      <c r="BP996" s="1"/>
      <c r="BQ996" s="1"/>
      <c r="BR996" s="2"/>
      <c r="BS996" s="2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1"/>
      <c r="M997" s="1"/>
      <c r="N997" s="1"/>
      <c r="O997" s="2"/>
      <c r="P997" s="2"/>
      <c r="Q997" s="1"/>
      <c r="R997" s="1"/>
      <c r="S997" s="1"/>
      <c r="T997" s="2"/>
      <c r="U997" s="2"/>
      <c r="V997" s="1"/>
      <c r="W997" s="1"/>
      <c r="X997" s="1"/>
      <c r="Y997" s="2"/>
      <c r="Z997" s="2"/>
      <c r="AA997" s="1"/>
      <c r="AB997" s="1"/>
      <c r="AC997" s="1"/>
      <c r="AD997" s="2"/>
      <c r="AE997" s="2"/>
      <c r="AF997" s="1"/>
      <c r="AG997" s="1"/>
      <c r="AH997" s="1"/>
      <c r="AI997" s="2"/>
      <c r="AJ997" s="2"/>
      <c r="AK997" s="1"/>
      <c r="AL997" s="1"/>
      <c r="AM997" s="1"/>
      <c r="AN997" s="2"/>
      <c r="AO997" s="2"/>
      <c r="AP997" s="1"/>
      <c r="AQ997" s="1"/>
      <c r="AR997" s="1"/>
      <c r="AS997" s="2"/>
      <c r="AT997" s="2"/>
      <c r="AU997" s="1"/>
      <c r="AV997" s="1"/>
      <c r="AW997" s="1"/>
      <c r="AX997" s="2"/>
      <c r="AY997" s="2"/>
      <c r="AZ997" s="1"/>
      <c r="BA997" s="1"/>
      <c r="BB997" s="1"/>
      <c r="BC997" s="2"/>
      <c r="BD997" s="2"/>
      <c r="BE997" s="1"/>
      <c r="BF997" s="1"/>
      <c r="BG997" s="1"/>
      <c r="BH997" s="2"/>
      <c r="BI997" s="2"/>
      <c r="BJ997" s="1"/>
      <c r="BK997" s="1"/>
      <c r="BL997" s="1"/>
      <c r="BM997" s="2"/>
      <c r="BN997" s="2"/>
      <c r="BO997" s="1"/>
      <c r="BP997" s="1"/>
      <c r="BQ997" s="1"/>
      <c r="BR997" s="2"/>
      <c r="BS997" s="2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1"/>
      <c r="M998" s="1"/>
      <c r="N998" s="1"/>
      <c r="O998" s="2"/>
      <c r="P998" s="2"/>
      <c r="Q998" s="1"/>
      <c r="R998" s="1"/>
      <c r="S998" s="1"/>
      <c r="T998" s="2"/>
      <c r="U998" s="2"/>
      <c r="V998" s="1"/>
      <c r="W998" s="1"/>
      <c r="X998" s="1"/>
      <c r="Y998" s="2"/>
      <c r="Z998" s="2"/>
      <c r="AA998" s="1"/>
      <c r="AB998" s="1"/>
      <c r="AC998" s="1"/>
      <c r="AD998" s="2"/>
      <c r="AE998" s="2"/>
      <c r="AF998" s="1"/>
      <c r="AG998" s="1"/>
      <c r="AH998" s="1"/>
      <c r="AI998" s="2"/>
      <c r="AJ998" s="2"/>
      <c r="AK998" s="1"/>
      <c r="AL998" s="1"/>
      <c r="AM998" s="1"/>
      <c r="AN998" s="2"/>
      <c r="AO998" s="2"/>
      <c r="AP998" s="1"/>
      <c r="AQ998" s="1"/>
      <c r="AR998" s="1"/>
      <c r="AS998" s="2"/>
      <c r="AT998" s="2"/>
      <c r="AU998" s="1"/>
      <c r="AV998" s="1"/>
      <c r="AW998" s="1"/>
      <c r="AX998" s="2"/>
      <c r="AY998" s="2"/>
      <c r="AZ998" s="1"/>
      <c r="BA998" s="1"/>
      <c r="BB998" s="1"/>
      <c r="BC998" s="2"/>
      <c r="BD998" s="2"/>
      <c r="BE998" s="1"/>
      <c r="BF998" s="1"/>
      <c r="BG998" s="1"/>
      <c r="BH998" s="2"/>
      <c r="BI998" s="2"/>
      <c r="BJ998" s="1"/>
      <c r="BK998" s="1"/>
      <c r="BL998" s="1"/>
      <c r="BM998" s="2"/>
      <c r="BN998" s="2"/>
      <c r="BO998" s="1"/>
      <c r="BP998" s="1"/>
      <c r="BQ998" s="1"/>
      <c r="BR998" s="2"/>
      <c r="BS998" s="2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1"/>
      <c r="M999" s="1"/>
      <c r="N999" s="1"/>
      <c r="O999" s="2"/>
      <c r="P999" s="2"/>
      <c r="Q999" s="1"/>
      <c r="R999" s="1"/>
      <c r="S999" s="1"/>
      <c r="T999" s="2"/>
      <c r="U999" s="2"/>
      <c r="V999" s="1"/>
      <c r="W999" s="1"/>
      <c r="X999" s="1"/>
      <c r="Y999" s="2"/>
      <c r="Z999" s="2"/>
      <c r="AA999" s="1"/>
      <c r="AB999" s="1"/>
      <c r="AC999" s="1"/>
      <c r="AD999" s="2"/>
      <c r="AE999" s="2"/>
      <c r="AF999" s="1"/>
      <c r="AG999" s="1"/>
      <c r="AH999" s="1"/>
      <c r="AI999" s="2"/>
      <c r="AJ999" s="2"/>
      <c r="AK999" s="1"/>
      <c r="AL999" s="1"/>
      <c r="AM999" s="1"/>
      <c r="AN999" s="2"/>
      <c r="AO999" s="2"/>
      <c r="AP999" s="1"/>
      <c r="AQ999" s="1"/>
      <c r="AR999" s="1"/>
      <c r="AS999" s="2"/>
      <c r="AT999" s="2"/>
      <c r="AU999" s="1"/>
      <c r="AV999" s="1"/>
      <c r="AW999" s="1"/>
      <c r="AX999" s="2"/>
      <c r="AY999" s="2"/>
      <c r="AZ999" s="1"/>
      <c r="BA999" s="1"/>
      <c r="BB999" s="1"/>
      <c r="BC999" s="2"/>
      <c r="BD999" s="2"/>
      <c r="BE999" s="1"/>
      <c r="BF999" s="1"/>
      <c r="BG999" s="1"/>
      <c r="BH999" s="2"/>
      <c r="BI999" s="2"/>
      <c r="BJ999" s="1"/>
      <c r="BK999" s="1"/>
      <c r="BL999" s="1"/>
      <c r="BM999" s="2"/>
      <c r="BN999" s="2"/>
      <c r="BO999" s="1"/>
      <c r="BP999" s="1"/>
      <c r="BQ999" s="1"/>
      <c r="BR999" s="2"/>
      <c r="BS999" s="2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1"/>
      <c r="M1000" s="1"/>
      <c r="N1000" s="1"/>
      <c r="O1000" s="2"/>
      <c r="P1000" s="2"/>
      <c r="Q1000" s="1"/>
      <c r="R1000" s="1"/>
      <c r="S1000" s="1"/>
      <c r="T1000" s="2"/>
      <c r="U1000" s="2"/>
      <c r="V1000" s="1"/>
      <c r="W1000" s="1"/>
      <c r="X1000" s="1"/>
      <c r="Y1000" s="2"/>
      <c r="Z1000" s="2"/>
      <c r="AA1000" s="1"/>
      <c r="AB1000" s="1"/>
      <c r="AC1000" s="1"/>
      <c r="AD1000" s="2"/>
      <c r="AE1000" s="2"/>
      <c r="AF1000" s="1"/>
      <c r="AG1000" s="1"/>
      <c r="AH1000" s="1"/>
      <c r="AI1000" s="2"/>
      <c r="AJ1000" s="2"/>
      <c r="AK1000" s="1"/>
      <c r="AL1000" s="1"/>
      <c r="AM1000" s="1"/>
      <c r="AN1000" s="2"/>
      <c r="AO1000" s="2"/>
      <c r="AP1000" s="1"/>
      <c r="AQ1000" s="1"/>
      <c r="AR1000" s="1"/>
      <c r="AS1000" s="2"/>
      <c r="AT1000" s="2"/>
      <c r="AU1000" s="1"/>
      <c r="AV1000" s="1"/>
      <c r="AW1000" s="1"/>
      <c r="AX1000" s="2"/>
      <c r="AY1000" s="2"/>
      <c r="AZ1000" s="1"/>
      <c r="BA1000" s="1"/>
      <c r="BB1000" s="1"/>
      <c r="BC1000" s="2"/>
      <c r="BD1000" s="2"/>
      <c r="BE1000" s="1"/>
      <c r="BF1000" s="1"/>
      <c r="BG1000" s="1"/>
      <c r="BH1000" s="2"/>
      <c r="BI1000" s="2"/>
      <c r="BJ1000" s="1"/>
      <c r="BK1000" s="1"/>
      <c r="BL1000" s="1"/>
      <c r="BM1000" s="2"/>
      <c r="BN1000" s="2"/>
      <c r="BO1000" s="1"/>
      <c r="BP1000" s="1"/>
      <c r="BQ1000" s="1"/>
      <c r="BR1000" s="2"/>
      <c r="BS1000" s="2"/>
    </row>
  </sheetData>
  <mergeCells count="18">
    <mergeCell ref="B4:B5"/>
    <mergeCell ref="C4:C5"/>
    <mergeCell ref="D4:D5"/>
    <mergeCell ref="E4:E5"/>
    <mergeCell ref="F4:F5"/>
    <mergeCell ref="G4:K4"/>
    <mergeCell ref="L4:P4"/>
    <mergeCell ref="AZ4:BD4"/>
    <mergeCell ref="BE4:BI4"/>
    <mergeCell ref="BJ4:BN4"/>
    <mergeCell ref="BO4:BS4"/>
    <mergeCell ref="Q4:U4"/>
    <mergeCell ref="V4:Z4"/>
    <mergeCell ref="AA4:AE4"/>
    <mergeCell ref="AF4:AJ4"/>
    <mergeCell ref="AK4:AO4"/>
    <mergeCell ref="AP4:AT4"/>
    <mergeCell ref="AU4:AY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 fitToPage="1"/>
  </sheetPr>
  <sheetViews>
    <sheetView workbookViewId="0">
      <pane xSplit="14.0" ySplit="4.0" topLeftCell="O5" activePane="bottomRight" state="frozen"/>
      <selection activeCell="O1" sqref="O1" pane="topRight"/>
      <selection activeCell="A5" sqref="A5" pane="bottomLeft"/>
      <selection activeCell="O5" sqref="O5" pane="bottomRight"/>
    </sheetView>
  </sheetViews>
  <sheetFormatPr customHeight="1" defaultColWidth="14.43" defaultRowHeight="15.0"/>
  <cols>
    <col customWidth="1" min="1" max="1" width="8.43"/>
    <col customWidth="1" min="2" max="2" width="9.0"/>
    <col customWidth="1" min="3" max="3" width="10.57"/>
    <col customWidth="1" min="4" max="6" width="9.0"/>
    <col customWidth="1" min="7" max="9" width="11.86"/>
    <col customWidth="1" min="10" max="10" width="9.14"/>
    <col customWidth="1" min="11" max="12" width="10.86"/>
    <col customWidth="1" min="13" max="13" width="11.86"/>
    <col customWidth="1" min="14" max="15" width="9.0"/>
    <col customWidth="1" min="16" max="18" width="9.43"/>
    <col customWidth="1" min="19" max="20" width="9.0"/>
    <col customWidth="1" min="21" max="23" width="9.43"/>
    <col customWidth="1" min="24" max="25" width="9.0"/>
    <col customWidth="1" min="26" max="28" width="9.43"/>
    <col customWidth="1" min="29" max="30" width="9.0"/>
    <col customWidth="1" min="31" max="33" width="9.43"/>
    <col customWidth="1" min="34" max="35" width="9.0"/>
    <col customWidth="1" min="36" max="38" width="9.43"/>
    <col customWidth="1" min="39" max="40" width="9.0"/>
    <col customWidth="1" min="41" max="43" width="9.43"/>
    <col customWidth="1" min="44" max="45" width="9.0"/>
    <col customWidth="1" min="46" max="48" width="9.43"/>
    <col customWidth="1" min="49" max="50" width="9.0"/>
    <col customWidth="1" min="51" max="53" width="9.43"/>
    <col customWidth="1" min="54" max="55" width="9.0"/>
    <col customWidth="1" min="56" max="56" width="10.43"/>
    <col customWidth="1" min="57" max="57" width="10.71"/>
    <col customWidth="1" min="58" max="60" width="10.14"/>
    <col customWidth="1" min="61" max="61" width="10.43"/>
    <col customWidth="1" min="62" max="62" width="10.71"/>
    <col customWidth="1" min="63" max="65" width="10.14"/>
    <col customWidth="1" hidden="1" min="66" max="75" width="9.0"/>
  </cols>
  <sheetData>
    <row r="1" ht="22.5" customHeight="1">
      <c r="A1" s="1"/>
      <c r="B1" s="1"/>
      <c r="C1" s="1"/>
      <c r="D1" s="1"/>
      <c r="E1" s="1" t="s">
        <v>32</v>
      </c>
      <c r="F1" s="1"/>
      <c r="G1" s="1"/>
      <c r="H1" s="1"/>
      <c r="I1" s="65"/>
      <c r="J1" s="66" t="s">
        <v>33</v>
      </c>
      <c r="K1" s="1"/>
      <c r="L1" s="1"/>
      <c r="M1" s="1"/>
      <c r="N1" s="2"/>
      <c r="O1" s="2"/>
      <c r="P1" s="1"/>
      <c r="Q1" s="1"/>
      <c r="R1" s="1"/>
      <c r="S1" s="2"/>
      <c r="T1" s="2"/>
      <c r="U1" s="1"/>
      <c r="V1" s="1"/>
      <c r="W1" s="1"/>
      <c r="X1" s="2"/>
      <c r="Y1" s="2"/>
      <c r="Z1" s="1"/>
      <c r="AA1" s="1"/>
      <c r="AB1" s="1"/>
      <c r="AC1" s="2"/>
      <c r="AD1" s="2"/>
      <c r="AE1" s="1"/>
      <c r="AF1" s="1"/>
      <c r="AG1" s="1"/>
      <c r="AH1" s="2"/>
      <c r="AI1" s="2"/>
      <c r="AJ1" s="1"/>
      <c r="AK1" s="1"/>
      <c r="AL1" s="1"/>
      <c r="AM1" s="2"/>
      <c r="AN1" s="2"/>
      <c r="AO1" s="1"/>
      <c r="AP1" s="1"/>
      <c r="AQ1" s="1"/>
      <c r="AR1" s="2"/>
      <c r="AS1" s="2"/>
      <c r="AT1" s="1"/>
      <c r="AU1" s="1"/>
      <c r="AV1" s="1"/>
      <c r="AW1" s="2"/>
      <c r="AX1" s="2"/>
      <c r="AY1" s="1"/>
      <c r="AZ1" s="1"/>
      <c r="BA1" s="1"/>
      <c r="BB1" s="2"/>
      <c r="BC1" s="2"/>
      <c r="BD1" s="1"/>
      <c r="BE1" s="1"/>
      <c r="BF1" s="1"/>
      <c r="BG1" s="2"/>
      <c r="BH1" s="2"/>
      <c r="BI1" s="1"/>
      <c r="BJ1" s="1"/>
      <c r="BK1" s="1"/>
      <c r="BL1" s="2"/>
      <c r="BM1" s="2"/>
      <c r="BN1" s="1"/>
      <c r="BO1" s="1"/>
      <c r="BP1" s="1"/>
      <c r="BQ1" s="2"/>
      <c r="BR1" s="2"/>
      <c r="BS1" s="1"/>
      <c r="BT1" s="1"/>
      <c r="BU1" s="1"/>
      <c r="BV1" s="2"/>
      <c r="BW1" s="2"/>
    </row>
    <row r="2" ht="22.5" customHeight="1">
      <c r="A2" s="1"/>
      <c r="B2" s="1" t="s">
        <v>1</v>
      </c>
      <c r="C2" s="1"/>
      <c r="D2" s="1"/>
      <c r="E2" s="67"/>
      <c r="F2" s="67"/>
      <c r="G2" s="1"/>
      <c r="H2" s="1"/>
      <c r="I2" s="65"/>
      <c r="J2" s="66"/>
      <c r="K2" s="1"/>
      <c r="L2" s="1"/>
      <c r="M2" s="1"/>
      <c r="N2" s="2"/>
      <c r="O2" s="2"/>
      <c r="P2" s="1"/>
      <c r="Q2" s="1"/>
      <c r="R2" s="1"/>
      <c r="S2" s="2"/>
      <c r="T2" s="2"/>
      <c r="U2" s="1"/>
      <c r="V2" s="1"/>
      <c r="W2" s="1"/>
      <c r="X2" s="2"/>
      <c r="Y2" s="2"/>
      <c r="Z2" s="1"/>
      <c r="AA2" s="1"/>
      <c r="AB2" s="1"/>
      <c r="AC2" s="2"/>
      <c r="AD2" s="2"/>
      <c r="AE2" s="1"/>
      <c r="AF2" s="1"/>
      <c r="AG2" s="1"/>
      <c r="AH2" s="2"/>
      <c r="AI2" s="2"/>
      <c r="AJ2" s="1"/>
      <c r="AK2" s="1"/>
      <c r="AL2" s="1"/>
      <c r="AM2" s="2"/>
      <c r="AN2" s="2"/>
      <c r="AO2" s="1"/>
      <c r="AP2" s="1"/>
      <c r="AQ2" s="1"/>
      <c r="AR2" s="2"/>
      <c r="AS2" s="2"/>
      <c r="AT2" s="1"/>
      <c r="AU2" s="1"/>
      <c r="AV2" s="1"/>
      <c r="AW2" s="2"/>
      <c r="AX2" s="2"/>
      <c r="AY2" s="1"/>
      <c r="AZ2" s="1"/>
      <c r="BA2" s="1"/>
      <c r="BB2" s="2"/>
      <c r="BC2" s="2"/>
      <c r="BD2" s="1"/>
      <c r="BE2" s="1"/>
      <c r="BF2" s="1"/>
      <c r="BG2" s="2"/>
      <c r="BH2" s="2"/>
      <c r="BI2" s="1"/>
      <c r="BJ2" s="1"/>
      <c r="BK2" s="1"/>
      <c r="BL2" s="2"/>
      <c r="BM2" s="2"/>
      <c r="BN2" s="1"/>
      <c r="BO2" s="1"/>
      <c r="BP2" s="1"/>
      <c r="BQ2" s="2"/>
      <c r="BR2" s="2"/>
      <c r="BS2" s="1"/>
      <c r="BT2" s="1"/>
      <c r="BU2" s="1"/>
      <c r="BV2" s="2"/>
      <c r="BW2" s="2"/>
    </row>
    <row r="3" ht="21.75" customHeight="1">
      <c r="A3" s="1"/>
      <c r="B3" s="68" t="s">
        <v>34</v>
      </c>
      <c r="C3" s="69"/>
      <c r="D3" s="70"/>
      <c r="E3" s="71" t="s">
        <v>35</v>
      </c>
      <c r="F3" s="72" t="s">
        <v>36</v>
      </c>
      <c r="G3" s="5" t="s">
        <v>3</v>
      </c>
      <c r="H3" s="5" t="s">
        <v>4</v>
      </c>
      <c r="I3" s="6" t="s">
        <v>5</v>
      </c>
      <c r="J3" s="73" t="s">
        <v>6</v>
      </c>
      <c r="K3" s="8" t="s">
        <v>37</v>
      </c>
      <c r="L3" s="9"/>
      <c r="M3" s="9"/>
      <c r="N3" s="9"/>
      <c r="O3" s="10"/>
      <c r="P3" s="11" t="s">
        <v>8</v>
      </c>
      <c r="Q3" s="12"/>
      <c r="R3" s="12"/>
      <c r="S3" s="12"/>
      <c r="T3" s="13"/>
      <c r="U3" s="14" t="s">
        <v>9</v>
      </c>
      <c r="V3" s="12"/>
      <c r="W3" s="12"/>
      <c r="X3" s="12"/>
      <c r="Y3" s="13"/>
      <c r="Z3" s="14" t="s">
        <v>10</v>
      </c>
      <c r="AA3" s="12"/>
      <c r="AB3" s="12"/>
      <c r="AC3" s="12"/>
      <c r="AD3" s="13"/>
      <c r="AE3" s="14" t="s">
        <v>11</v>
      </c>
      <c r="AF3" s="12"/>
      <c r="AG3" s="12"/>
      <c r="AH3" s="12"/>
      <c r="AI3" s="13"/>
      <c r="AJ3" s="14" t="s">
        <v>12</v>
      </c>
      <c r="AK3" s="12"/>
      <c r="AL3" s="12"/>
      <c r="AM3" s="12"/>
      <c r="AN3" s="13"/>
      <c r="AO3" s="14" t="s">
        <v>13</v>
      </c>
      <c r="AP3" s="12"/>
      <c r="AQ3" s="12"/>
      <c r="AR3" s="12"/>
      <c r="AS3" s="13"/>
      <c r="AT3" s="14" t="s">
        <v>14</v>
      </c>
      <c r="AU3" s="12"/>
      <c r="AV3" s="12"/>
      <c r="AW3" s="12"/>
      <c r="AX3" s="13"/>
      <c r="AY3" s="14" t="s">
        <v>15</v>
      </c>
      <c r="AZ3" s="12"/>
      <c r="BA3" s="12"/>
      <c r="BB3" s="12"/>
      <c r="BC3" s="13"/>
      <c r="BD3" s="14" t="s">
        <v>16</v>
      </c>
      <c r="BE3" s="12"/>
      <c r="BF3" s="12"/>
      <c r="BG3" s="12"/>
      <c r="BH3" s="13"/>
      <c r="BI3" s="14" t="s">
        <v>17</v>
      </c>
      <c r="BJ3" s="12"/>
      <c r="BK3" s="12"/>
      <c r="BL3" s="12"/>
      <c r="BM3" s="13"/>
      <c r="BN3" s="14"/>
      <c r="BO3" s="12"/>
      <c r="BP3" s="12"/>
      <c r="BQ3" s="12"/>
      <c r="BR3" s="13"/>
      <c r="BS3" s="14"/>
      <c r="BT3" s="12"/>
      <c r="BU3" s="12"/>
      <c r="BV3" s="12"/>
      <c r="BW3" s="13"/>
    </row>
    <row r="4" ht="21.75" customHeight="1">
      <c r="A4" s="1"/>
      <c r="B4" s="74"/>
      <c r="C4" s="75"/>
      <c r="D4" s="76"/>
      <c r="E4" s="15"/>
      <c r="F4" s="77"/>
      <c r="G4" s="16"/>
      <c r="H4" s="16"/>
      <c r="I4" s="15"/>
      <c r="J4" s="17"/>
      <c r="K4" s="18" t="s">
        <v>20</v>
      </c>
      <c r="L4" s="19" t="s">
        <v>21</v>
      </c>
      <c r="M4" s="19" t="s">
        <v>22</v>
      </c>
      <c r="N4" s="20" t="s">
        <v>23</v>
      </c>
      <c r="O4" s="21" t="s">
        <v>6</v>
      </c>
      <c r="P4" s="22" t="s">
        <v>20</v>
      </c>
      <c r="Q4" s="22" t="s">
        <v>21</v>
      </c>
      <c r="R4" s="22" t="s">
        <v>22</v>
      </c>
      <c r="S4" s="23" t="s">
        <v>23</v>
      </c>
      <c r="T4" s="24" t="s">
        <v>6</v>
      </c>
      <c r="U4" s="25" t="s">
        <v>20</v>
      </c>
      <c r="V4" s="22" t="s">
        <v>21</v>
      </c>
      <c r="W4" s="22" t="s">
        <v>22</v>
      </c>
      <c r="X4" s="23" t="s">
        <v>23</v>
      </c>
      <c r="Y4" s="24" t="s">
        <v>6</v>
      </c>
      <c r="Z4" s="25" t="s">
        <v>20</v>
      </c>
      <c r="AA4" s="22" t="s">
        <v>21</v>
      </c>
      <c r="AB4" s="22" t="s">
        <v>22</v>
      </c>
      <c r="AC4" s="23" t="s">
        <v>23</v>
      </c>
      <c r="AD4" s="24" t="s">
        <v>6</v>
      </c>
      <c r="AE4" s="25" t="s">
        <v>20</v>
      </c>
      <c r="AF4" s="22" t="s">
        <v>21</v>
      </c>
      <c r="AG4" s="22" t="s">
        <v>22</v>
      </c>
      <c r="AH4" s="23" t="s">
        <v>23</v>
      </c>
      <c r="AI4" s="24" t="s">
        <v>6</v>
      </c>
      <c r="AJ4" s="25" t="s">
        <v>20</v>
      </c>
      <c r="AK4" s="22" t="s">
        <v>21</v>
      </c>
      <c r="AL4" s="22" t="s">
        <v>22</v>
      </c>
      <c r="AM4" s="23" t="s">
        <v>23</v>
      </c>
      <c r="AN4" s="24" t="s">
        <v>6</v>
      </c>
      <c r="AO4" s="25" t="s">
        <v>20</v>
      </c>
      <c r="AP4" s="22" t="s">
        <v>21</v>
      </c>
      <c r="AQ4" s="22" t="s">
        <v>22</v>
      </c>
      <c r="AR4" s="23" t="s">
        <v>23</v>
      </c>
      <c r="AS4" s="24" t="s">
        <v>6</v>
      </c>
      <c r="AT4" s="25" t="s">
        <v>20</v>
      </c>
      <c r="AU4" s="22" t="s">
        <v>21</v>
      </c>
      <c r="AV4" s="22" t="s">
        <v>22</v>
      </c>
      <c r="AW4" s="23" t="s">
        <v>23</v>
      </c>
      <c r="AX4" s="24" t="s">
        <v>6</v>
      </c>
      <c r="AY4" s="25" t="s">
        <v>20</v>
      </c>
      <c r="AZ4" s="22" t="s">
        <v>21</v>
      </c>
      <c r="BA4" s="22" t="s">
        <v>22</v>
      </c>
      <c r="BB4" s="23" t="s">
        <v>23</v>
      </c>
      <c r="BC4" s="24" t="s">
        <v>6</v>
      </c>
      <c r="BD4" s="25" t="s">
        <v>20</v>
      </c>
      <c r="BE4" s="22" t="s">
        <v>21</v>
      </c>
      <c r="BF4" s="22" t="s">
        <v>22</v>
      </c>
      <c r="BG4" s="23" t="s">
        <v>23</v>
      </c>
      <c r="BH4" s="24" t="s">
        <v>6</v>
      </c>
      <c r="BI4" s="25" t="s">
        <v>20</v>
      </c>
      <c r="BJ4" s="22" t="s">
        <v>21</v>
      </c>
      <c r="BK4" s="22" t="s">
        <v>22</v>
      </c>
      <c r="BL4" s="23" t="s">
        <v>23</v>
      </c>
      <c r="BM4" s="24" t="s">
        <v>6</v>
      </c>
      <c r="BN4" s="25"/>
      <c r="BO4" s="22"/>
      <c r="BP4" s="22"/>
      <c r="BQ4" s="23"/>
      <c r="BR4" s="24"/>
      <c r="BS4" s="25"/>
      <c r="BT4" s="22"/>
      <c r="BU4" s="22"/>
      <c r="BV4" s="23"/>
      <c r="BW4" s="24"/>
    </row>
    <row r="5" ht="19.5" customHeight="1">
      <c r="A5" s="26"/>
      <c r="B5" s="78" t="s">
        <v>38</v>
      </c>
      <c r="C5" s="79" t="s">
        <v>39</v>
      </c>
      <c r="D5" s="80"/>
      <c r="E5" s="81">
        <f t="shared" ref="E5:I5" si="1">E6+E11</f>
        <v>1273</v>
      </c>
      <c r="F5" s="82">
        <f t="shared" si="1"/>
        <v>1222</v>
      </c>
      <c r="G5" s="83">
        <f t="shared" si="1"/>
        <v>4859570</v>
      </c>
      <c r="H5" s="83">
        <f t="shared" si="1"/>
        <v>5083200</v>
      </c>
      <c r="I5" s="84">
        <f t="shared" si="1"/>
        <v>5700000</v>
      </c>
      <c r="J5" s="29">
        <f t="shared" ref="J5:J13" si="14">I5/H5-1</f>
        <v>0.1213408876</v>
      </c>
      <c r="K5" s="85">
        <f t="shared" ref="K5:M5" si="2">K6+K11</f>
        <v>4175664</v>
      </c>
      <c r="L5" s="31">
        <f t="shared" si="2"/>
        <v>4645500</v>
      </c>
      <c r="M5" s="31">
        <f t="shared" si="2"/>
        <v>4446794</v>
      </c>
      <c r="N5" s="86">
        <f t="shared" ref="N5:N13" si="16">M5/L5</f>
        <v>0.9572261328</v>
      </c>
      <c r="O5" s="87">
        <f t="shared" ref="O5:O13" si="17">M5/K5-1</f>
        <v>0.06493099062</v>
      </c>
      <c r="P5" s="31">
        <f t="shared" ref="P5:R5" si="3">P6+P11</f>
        <v>328580</v>
      </c>
      <c r="Q5" s="31">
        <f t="shared" si="3"/>
        <v>399000</v>
      </c>
      <c r="R5" s="31">
        <f t="shared" si="3"/>
        <v>346892</v>
      </c>
      <c r="S5" s="86">
        <f t="shared" ref="S5:S13" si="19">R5/Q5</f>
        <v>0.8694035088</v>
      </c>
      <c r="T5" s="88">
        <f t="shared" ref="T5:T13" si="20">R5/P5-1</f>
        <v>0.05573072007</v>
      </c>
      <c r="U5" s="35">
        <f t="shared" ref="U5:W5" si="4">U6+U11</f>
        <v>346389</v>
      </c>
      <c r="V5" s="31">
        <f t="shared" si="4"/>
        <v>456000</v>
      </c>
      <c r="W5" s="31">
        <f t="shared" si="4"/>
        <v>429032</v>
      </c>
      <c r="X5" s="86">
        <f t="shared" ref="X5:X13" si="22">W5/V5</f>
        <v>0.9408596491</v>
      </c>
      <c r="Y5" s="88">
        <f t="shared" ref="Y5:Y13" si="23">W5/U5-1</f>
        <v>0.2385843661</v>
      </c>
      <c r="Z5" s="35">
        <f t="shared" ref="Z5:AB5" si="5">Z6+Z11</f>
        <v>464840</v>
      </c>
      <c r="AA5" s="31">
        <f t="shared" si="5"/>
        <v>513000</v>
      </c>
      <c r="AB5" s="31">
        <f t="shared" si="5"/>
        <v>406769</v>
      </c>
      <c r="AC5" s="86">
        <f t="shared" ref="AC5:AC13" si="25">AB5/AA5</f>
        <v>0.7929220273</v>
      </c>
      <c r="AD5" s="88">
        <f t="shared" ref="AD5:AD13" si="26">AB5/Z5-1</f>
        <v>-0.1249268566</v>
      </c>
      <c r="AE5" s="35">
        <f t="shared" ref="AE5:AG5" si="6">AE6+AE11</f>
        <v>455035</v>
      </c>
      <c r="AF5" s="31">
        <f t="shared" si="6"/>
        <v>456000</v>
      </c>
      <c r="AG5" s="31">
        <f t="shared" si="6"/>
        <v>471885</v>
      </c>
      <c r="AH5" s="86">
        <f t="shared" ref="AH5:AH13" si="28">AG5/AF5</f>
        <v>1.034835526</v>
      </c>
      <c r="AI5" s="88">
        <f t="shared" ref="AI5:AI13" si="29">AG5/AE5-1</f>
        <v>0.03703011856</v>
      </c>
      <c r="AJ5" s="35">
        <f t="shared" ref="AJ5:AL5" si="7">AJ6+AJ11</f>
        <v>396406</v>
      </c>
      <c r="AK5" s="31">
        <f t="shared" si="7"/>
        <v>456000</v>
      </c>
      <c r="AL5" s="31">
        <f t="shared" si="7"/>
        <v>485185</v>
      </c>
      <c r="AM5" s="86">
        <f t="shared" ref="AM5:AM13" si="31">AL5/AK5</f>
        <v>1.064002193</v>
      </c>
      <c r="AN5" s="88">
        <f t="shared" ref="AN5:AN13" si="32">AL5/AJ5-1</f>
        <v>0.2239597786</v>
      </c>
      <c r="AO5" s="35">
        <f t="shared" ref="AO5:AQ5" si="8">AO6+AO11</f>
        <v>408513</v>
      </c>
      <c r="AP5" s="31">
        <f t="shared" si="8"/>
        <v>456000</v>
      </c>
      <c r="AQ5" s="31">
        <f t="shared" si="8"/>
        <v>475756</v>
      </c>
      <c r="AR5" s="86">
        <f t="shared" ref="AR5:AR13" si="34">AQ5/AP5</f>
        <v>1.043324561</v>
      </c>
      <c r="AS5" s="88">
        <f t="shared" ref="AS5:AS13" si="35">AQ5/AO5-1</f>
        <v>0.1646043088</v>
      </c>
      <c r="AT5" s="35">
        <f t="shared" ref="AT5:AV5" si="9">AT6+AT11</f>
        <v>433130</v>
      </c>
      <c r="AU5" s="31">
        <f t="shared" si="9"/>
        <v>456000</v>
      </c>
      <c r="AV5" s="31">
        <f t="shared" si="9"/>
        <v>426398</v>
      </c>
      <c r="AW5" s="86">
        <f t="shared" ref="AW5:AW13" si="37">AV5/AU5</f>
        <v>0.9350833333</v>
      </c>
      <c r="AX5" s="88">
        <f t="shared" ref="AX5:AX13" si="38">AV5/AT5-1</f>
        <v>-0.01554267772</v>
      </c>
      <c r="AY5" s="35">
        <f t="shared" ref="AY5:BA5" si="10">AY6+AY11</f>
        <v>415086</v>
      </c>
      <c r="AZ5" s="31">
        <f t="shared" si="10"/>
        <v>456000</v>
      </c>
      <c r="BA5" s="31">
        <f t="shared" si="10"/>
        <v>435464</v>
      </c>
      <c r="BB5" s="86">
        <f t="shared" ref="BB5:BB13" si="40">BA5/AZ5</f>
        <v>0.9549649123</v>
      </c>
      <c r="BC5" s="88">
        <f t="shared" ref="BC5:BC13" si="41">BA5/AY5-1</f>
        <v>0.04909344088</v>
      </c>
      <c r="BD5" s="35">
        <f t="shared" ref="BD5:BF5" si="11">BD6+BD11</f>
        <v>383982</v>
      </c>
      <c r="BE5" s="31">
        <f t="shared" si="11"/>
        <v>456000</v>
      </c>
      <c r="BF5" s="31">
        <f t="shared" si="11"/>
        <v>484749</v>
      </c>
      <c r="BG5" s="86">
        <f t="shared" ref="BG5:BG13" si="43">BF5/BE5</f>
        <v>1.063046053</v>
      </c>
      <c r="BH5" s="88">
        <f t="shared" ref="BH5:BH13" si="44">BF5/BD5-1</f>
        <v>0.2624263637</v>
      </c>
      <c r="BI5" s="35">
        <f t="shared" ref="BI5:BK5" si="12">BI6+BI11</f>
        <v>543703</v>
      </c>
      <c r="BJ5" s="31">
        <f t="shared" si="12"/>
        <v>541500</v>
      </c>
      <c r="BK5" s="31">
        <f t="shared" si="12"/>
        <v>484664</v>
      </c>
      <c r="BL5" s="86">
        <f t="shared" ref="BL5:BL13" si="46">BK5/BJ5</f>
        <v>0.8950397045</v>
      </c>
      <c r="BM5" s="88">
        <f t="shared" ref="BM5:BM13" si="47">BK5/BI5-1</f>
        <v>-0.1085868572</v>
      </c>
      <c r="BN5" s="35"/>
      <c r="BO5" s="31"/>
      <c r="BP5" s="31"/>
      <c r="BQ5" s="86"/>
      <c r="BR5" s="88"/>
      <c r="BS5" s="35"/>
      <c r="BT5" s="31"/>
      <c r="BU5" s="31"/>
      <c r="BV5" s="86"/>
      <c r="BW5" s="88"/>
    </row>
    <row r="6" ht="19.5" customHeight="1">
      <c r="A6" s="26"/>
      <c r="B6" s="89"/>
      <c r="C6" s="90" t="s">
        <v>40</v>
      </c>
      <c r="D6" s="91" t="s">
        <v>41</v>
      </c>
      <c r="E6" s="92">
        <f t="shared" ref="E6:I6" si="13">SUM(E7:E10)</f>
        <v>1273</v>
      </c>
      <c r="F6" s="93">
        <f t="shared" si="13"/>
        <v>1222</v>
      </c>
      <c r="G6" s="94">
        <f t="shared" si="13"/>
        <v>4026494</v>
      </c>
      <c r="H6" s="94">
        <f t="shared" si="13"/>
        <v>4194705</v>
      </c>
      <c r="I6" s="95">
        <f t="shared" si="13"/>
        <v>4700000</v>
      </c>
      <c r="J6" s="96">
        <f t="shared" si="14"/>
        <v>0.1204601992</v>
      </c>
      <c r="K6" s="97">
        <f t="shared" ref="K6:M6" si="15">SUM(K7:K10)</f>
        <v>3442794</v>
      </c>
      <c r="L6" s="98">
        <f t="shared" si="15"/>
        <v>3830500</v>
      </c>
      <c r="M6" s="98">
        <f t="shared" si="15"/>
        <v>3616767</v>
      </c>
      <c r="N6" s="99">
        <f t="shared" si="16"/>
        <v>0.9442023235</v>
      </c>
      <c r="O6" s="100">
        <f t="shared" si="17"/>
        <v>0.05053250354</v>
      </c>
      <c r="P6" s="98">
        <f t="shared" ref="P6:R6" si="18">SUM(P7:P10)</f>
        <v>275507</v>
      </c>
      <c r="Q6" s="98">
        <f t="shared" si="18"/>
        <v>329000</v>
      </c>
      <c r="R6" s="101">
        <f t="shared" si="18"/>
        <v>291918</v>
      </c>
      <c r="S6" s="99">
        <f t="shared" si="19"/>
        <v>0.8872887538</v>
      </c>
      <c r="T6" s="102">
        <f t="shared" si="20"/>
        <v>0.05956654459</v>
      </c>
      <c r="U6" s="103">
        <f t="shared" ref="U6:W6" si="21">SUM(U7:U10)</f>
        <v>269902</v>
      </c>
      <c r="V6" s="98">
        <f t="shared" si="21"/>
        <v>376000</v>
      </c>
      <c r="W6" s="101">
        <f t="shared" si="21"/>
        <v>342228</v>
      </c>
      <c r="X6" s="99">
        <f t="shared" si="22"/>
        <v>0.9101808511</v>
      </c>
      <c r="Y6" s="102">
        <f t="shared" si="23"/>
        <v>0.2679713377</v>
      </c>
      <c r="Z6" s="103">
        <f t="shared" ref="Z6:AB6" si="24">SUM(Z7:Z10)</f>
        <v>394384</v>
      </c>
      <c r="AA6" s="98">
        <f t="shared" si="24"/>
        <v>423000</v>
      </c>
      <c r="AB6" s="101">
        <f t="shared" si="24"/>
        <v>348778</v>
      </c>
      <c r="AC6" s="99">
        <f t="shared" si="25"/>
        <v>0.824534279</v>
      </c>
      <c r="AD6" s="102">
        <f t="shared" si="26"/>
        <v>-0.1156385655</v>
      </c>
      <c r="AE6" s="103">
        <f t="shared" ref="AE6:AG6" si="27">SUM(AE7:AE10)</f>
        <v>374174</v>
      </c>
      <c r="AF6" s="98">
        <f t="shared" si="27"/>
        <v>376000</v>
      </c>
      <c r="AG6" s="101">
        <f t="shared" si="27"/>
        <v>397205</v>
      </c>
      <c r="AH6" s="99">
        <f t="shared" si="28"/>
        <v>1.056396277</v>
      </c>
      <c r="AI6" s="102">
        <f t="shared" si="29"/>
        <v>0.06155157761</v>
      </c>
      <c r="AJ6" s="103">
        <f t="shared" ref="AJ6:AL6" si="30">SUM(AJ7:AJ10)</f>
        <v>318189</v>
      </c>
      <c r="AK6" s="98">
        <f t="shared" si="30"/>
        <v>376000</v>
      </c>
      <c r="AL6" s="101">
        <f t="shared" si="30"/>
        <v>393961</v>
      </c>
      <c r="AM6" s="99">
        <f t="shared" si="31"/>
        <v>1.047768617</v>
      </c>
      <c r="AN6" s="102">
        <f t="shared" si="32"/>
        <v>0.2381351964</v>
      </c>
      <c r="AO6" s="103">
        <f t="shared" ref="AO6:AQ6" si="33">SUM(AO7:AO10)</f>
        <v>342554</v>
      </c>
      <c r="AP6" s="98">
        <f t="shared" si="33"/>
        <v>376000</v>
      </c>
      <c r="AQ6" s="101">
        <f t="shared" si="33"/>
        <v>384578</v>
      </c>
      <c r="AR6" s="99">
        <f t="shared" si="34"/>
        <v>1.02281383</v>
      </c>
      <c r="AS6" s="102">
        <f t="shared" si="35"/>
        <v>0.1226784682</v>
      </c>
      <c r="AT6" s="103">
        <f t="shared" ref="AT6:AV6" si="36">SUM(AT7:AT10)</f>
        <v>351397</v>
      </c>
      <c r="AU6" s="98">
        <f t="shared" si="36"/>
        <v>376000</v>
      </c>
      <c r="AV6" s="101">
        <f t="shared" si="36"/>
        <v>346896</v>
      </c>
      <c r="AW6" s="99">
        <f t="shared" si="37"/>
        <v>0.9225957447</v>
      </c>
      <c r="AX6" s="102">
        <f t="shared" si="38"/>
        <v>-0.01280887429</v>
      </c>
      <c r="AY6" s="103">
        <f t="shared" ref="AY6:BA6" si="39">SUM(AY7:AY10)</f>
        <v>334737</v>
      </c>
      <c r="AZ6" s="98">
        <f t="shared" si="39"/>
        <v>376000</v>
      </c>
      <c r="BA6" s="101">
        <f t="shared" si="39"/>
        <v>336806</v>
      </c>
      <c r="BB6" s="99">
        <f t="shared" si="40"/>
        <v>0.8957606383</v>
      </c>
      <c r="BC6" s="102">
        <f t="shared" si="41"/>
        <v>0.006180971927</v>
      </c>
      <c r="BD6" s="103">
        <f t="shared" ref="BD6:BF6" si="42">SUM(BD7:BD10)</f>
        <v>323221</v>
      </c>
      <c r="BE6" s="98">
        <f t="shared" si="42"/>
        <v>376000</v>
      </c>
      <c r="BF6" s="101">
        <f t="shared" si="42"/>
        <v>390425</v>
      </c>
      <c r="BG6" s="99">
        <f t="shared" si="43"/>
        <v>1.038364362</v>
      </c>
      <c r="BH6" s="102">
        <f t="shared" si="44"/>
        <v>0.2079196587</v>
      </c>
      <c r="BI6" s="103">
        <f t="shared" ref="BI6:BK6" si="45">SUM(BI7:BI10)</f>
        <v>458729</v>
      </c>
      <c r="BJ6" s="98">
        <f t="shared" si="45"/>
        <v>446500</v>
      </c>
      <c r="BK6" s="101">
        <f t="shared" si="45"/>
        <v>383972</v>
      </c>
      <c r="BL6" s="99">
        <f t="shared" si="46"/>
        <v>0.8599596865</v>
      </c>
      <c r="BM6" s="102">
        <f t="shared" si="47"/>
        <v>-0.1629654981</v>
      </c>
      <c r="BN6" s="103"/>
      <c r="BO6" s="98"/>
      <c r="BP6" s="98"/>
      <c r="BQ6" s="99"/>
      <c r="BR6" s="102"/>
      <c r="BS6" s="103"/>
      <c r="BT6" s="98"/>
      <c r="BU6" s="98"/>
      <c r="BV6" s="99"/>
      <c r="BW6" s="102"/>
    </row>
    <row r="7" ht="19.5" customHeight="1">
      <c r="A7" s="1"/>
      <c r="B7" s="89"/>
      <c r="C7" s="104"/>
      <c r="D7" s="105" t="s">
        <v>42</v>
      </c>
      <c r="E7" s="36">
        <f t="shared" ref="E7:I7" si="48">+E26+E29+E33+E36+E39+E43+E46+E50+E53+E57+E60+E64+E67+E70+E74</f>
        <v>180</v>
      </c>
      <c r="F7" s="106">
        <f t="shared" si="48"/>
        <v>174</v>
      </c>
      <c r="G7" s="37">
        <f t="shared" si="48"/>
        <v>388427</v>
      </c>
      <c r="H7" s="37">
        <f t="shared" si="48"/>
        <v>414329</v>
      </c>
      <c r="I7" s="37">
        <f t="shared" si="48"/>
        <v>457900</v>
      </c>
      <c r="J7" s="38">
        <f t="shared" si="14"/>
        <v>0.1051603919</v>
      </c>
      <c r="K7" s="39">
        <f t="shared" ref="K7:M7" si="49">P7+U7+Z7+AE7+AJ7+AO7+AT7+AY7+BD7+BI7+BN7+BS7</f>
        <v>344987</v>
      </c>
      <c r="L7" s="40">
        <f t="shared" si="49"/>
        <v>373188.5</v>
      </c>
      <c r="M7" s="40">
        <f t="shared" si="49"/>
        <v>350111</v>
      </c>
      <c r="N7" s="107">
        <f t="shared" si="16"/>
        <v>0.9381612777</v>
      </c>
      <c r="O7" s="108">
        <f t="shared" si="17"/>
        <v>0.01485273358</v>
      </c>
      <c r="P7" s="109">
        <f t="shared" ref="P7:R7" si="50">+P26+P29+P33+P36+P39+P43+P46+P50+P53+P57+P60+P64+P67+P70+P74</f>
        <v>34738</v>
      </c>
      <c r="Q7" s="110">
        <f t="shared" si="50"/>
        <v>32053</v>
      </c>
      <c r="R7" s="110">
        <f t="shared" si="50"/>
        <v>29708</v>
      </c>
      <c r="S7" s="107">
        <f t="shared" si="19"/>
        <v>0.9268399214</v>
      </c>
      <c r="T7" s="111">
        <f t="shared" si="20"/>
        <v>-0.1447982037</v>
      </c>
      <c r="U7" s="112">
        <f t="shared" ref="U7:W7" si="51">+U26+U29+U33+U36+U39+U43+U46+U50+U53+U57+U60+U64+U67+U70+U74</f>
        <v>28470</v>
      </c>
      <c r="V7" s="110">
        <f t="shared" si="51"/>
        <v>36632</v>
      </c>
      <c r="W7" s="110">
        <f t="shared" si="51"/>
        <v>29631</v>
      </c>
      <c r="X7" s="107">
        <f t="shared" si="22"/>
        <v>0.8088829439</v>
      </c>
      <c r="Y7" s="111">
        <f t="shared" si="23"/>
        <v>0.04077976818</v>
      </c>
      <c r="Z7" s="112">
        <f t="shared" ref="Z7:AB7" si="52">+Z26+Z29+Z33+Z36+Z39+Z43+Z46+Z50+Z53+Z57+Z60+Z64+Z67+Z70+Z74</f>
        <v>94196</v>
      </c>
      <c r="AA7" s="110">
        <f t="shared" si="52"/>
        <v>41211</v>
      </c>
      <c r="AB7" s="110">
        <f t="shared" si="52"/>
        <v>38426</v>
      </c>
      <c r="AC7" s="107">
        <f t="shared" si="25"/>
        <v>0.9324209556</v>
      </c>
      <c r="AD7" s="111">
        <f t="shared" si="26"/>
        <v>-0.5920633573</v>
      </c>
      <c r="AE7" s="112">
        <f t="shared" ref="AE7:AG7" si="53">+AE26+AE29+AE33+AE36+AE39+AE43+AE46+AE50+AE53+AE57+AE60+AE64+AE67+AE70+AE74</f>
        <v>18988</v>
      </c>
      <c r="AF7" s="110">
        <f t="shared" si="53"/>
        <v>36632</v>
      </c>
      <c r="AG7" s="110">
        <f t="shared" si="53"/>
        <v>38916</v>
      </c>
      <c r="AH7" s="107">
        <f t="shared" si="28"/>
        <v>1.062349858</v>
      </c>
      <c r="AI7" s="111">
        <f t="shared" si="29"/>
        <v>1.04950495</v>
      </c>
      <c r="AJ7" s="112">
        <f t="shared" ref="AJ7:AL7" si="54">+AJ26+AJ29+AJ33+AJ36+AJ39+AJ43+AJ46+AJ50+AJ53+AJ57+AJ60+AJ64+AJ67+AJ70+AJ74</f>
        <v>22380</v>
      </c>
      <c r="AK7" s="110">
        <f t="shared" si="54"/>
        <v>36632</v>
      </c>
      <c r="AL7" s="110">
        <f t="shared" si="54"/>
        <v>34800</v>
      </c>
      <c r="AM7" s="107">
        <f t="shared" si="31"/>
        <v>0.9499890806</v>
      </c>
      <c r="AN7" s="111">
        <f t="shared" si="32"/>
        <v>0.5549597855</v>
      </c>
      <c r="AO7" s="112">
        <f t="shared" ref="AO7:AQ7" si="55">+AO26+AO29+AO33+AO36+AO39+AO43+AO46+AO50+AO53+AO57+AO60+AO64+AO67+AO70+AO74</f>
        <v>33406</v>
      </c>
      <c r="AP7" s="110">
        <f t="shared" si="55"/>
        <v>36632</v>
      </c>
      <c r="AQ7" s="110">
        <f t="shared" si="55"/>
        <v>50672</v>
      </c>
      <c r="AR7" s="107">
        <f t="shared" si="34"/>
        <v>1.383271457</v>
      </c>
      <c r="AS7" s="111">
        <f t="shared" si="35"/>
        <v>0.5168532599</v>
      </c>
      <c r="AT7" s="112">
        <f t="shared" ref="AT7:AV7" si="56">+AT26+AT29+AT33+AT36+AT39+AT43+AT46+AT50+AT53+AT57+AT60+AT64+AT67+AT70+AT74</f>
        <v>25398</v>
      </c>
      <c r="AU7" s="110">
        <f t="shared" si="56"/>
        <v>36632</v>
      </c>
      <c r="AV7" s="110">
        <f t="shared" si="56"/>
        <v>31690</v>
      </c>
      <c r="AW7" s="107">
        <f t="shared" si="37"/>
        <v>0.8650906311</v>
      </c>
      <c r="AX7" s="111">
        <f t="shared" si="38"/>
        <v>0.2477360422</v>
      </c>
      <c r="AY7" s="112">
        <f t="shared" ref="AY7:BA7" si="57">+AY26+AY29+AY33+AY36+AY39+AY43+AY46+AY50+AY53+AY57+AY60+AY64+AY67+AY70+AY74</f>
        <v>28876</v>
      </c>
      <c r="AZ7" s="110">
        <f t="shared" si="57"/>
        <v>36632</v>
      </c>
      <c r="BA7" s="110">
        <f t="shared" si="57"/>
        <v>30574</v>
      </c>
      <c r="BB7" s="107">
        <f t="shared" si="40"/>
        <v>0.8346254641</v>
      </c>
      <c r="BC7" s="111">
        <f t="shared" si="41"/>
        <v>0.05880315833</v>
      </c>
      <c r="BD7" s="112">
        <f t="shared" ref="BD7:BF7" si="58">+BD26+BD29+BD33+BD36+BD39+BD43+BD46+BD50+BD53+BD57+BD60+BD64+BD67+BD70+BD74</f>
        <v>27014</v>
      </c>
      <c r="BE7" s="110">
        <f t="shared" si="58"/>
        <v>36632</v>
      </c>
      <c r="BF7" s="110">
        <f t="shared" si="58"/>
        <v>35304</v>
      </c>
      <c r="BG7" s="107">
        <f t="shared" si="43"/>
        <v>0.9637475431</v>
      </c>
      <c r="BH7" s="111">
        <f t="shared" si="44"/>
        <v>0.3068779152</v>
      </c>
      <c r="BI7" s="112">
        <f t="shared" ref="BI7:BK7" si="59">+BI26+BI29+BI33+BI36+BI39+BI43+BI46+BI50+BI53+BI57+BI60+BI64+BI67+BI70+BI74</f>
        <v>31521</v>
      </c>
      <c r="BJ7" s="110">
        <f t="shared" si="59"/>
        <v>43500.5</v>
      </c>
      <c r="BK7" s="110">
        <f t="shared" si="59"/>
        <v>30390</v>
      </c>
      <c r="BL7" s="107">
        <f t="shared" si="46"/>
        <v>0.6986126596</v>
      </c>
      <c r="BM7" s="111">
        <f t="shared" si="47"/>
        <v>-0.03588084134</v>
      </c>
      <c r="BN7" s="112"/>
      <c r="BO7" s="110"/>
      <c r="BP7" s="110"/>
      <c r="BQ7" s="107"/>
      <c r="BR7" s="111"/>
      <c r="BS7" s="112"/>
      <c r="BT7" s="110"/>
      <c r="BU7" s="110"/>
      <c r="BV7" s="107"/>
      <c r="BW7" s="111"/>
    </row>
    <row r="8" ht="19.5" customHeight="1">
      <c r="A8" s="1"/>
      <c r="B8" s="89"/>
      <c r="C8" s="104"/>
      <c r="D8" s="105" t="s">
        <v>43</v>
      </c>
      <c r="E8" s="36">
        <f t="shared" ref="E8:I8" si="60">+E27+E30+E34+E37+E40+E44+E47+E51+E54+E58+E61+E65+E68+E71+E75</f>
        <v>1010</v>
      </c>
      <c r="F8" s="106">
        <f t="shared" si="60"/>
        <v>972</v>
      </c>
      <c r="G8" s="37">
        <f t="shared" si="60"/>
        <v>2129404</v>
      </c>
      <c r="H8" s="37">
        <f t="shared" si="60"/>
        <v>2338098</v>
      </c>
      <c r="I8" s="37">
        <f t="shared" si="60"/>
        <v>2685000</v>
      </c>
      <c r="J8" s="38">
        <f t="shared" si="14"/>
        <v>0.1483693156</v>
      </c>
      <c r="K8" s="39">
        <f t="shared" ref="K8:M8" si="61">P8+U8+Z8+AE8+AJ8+AO8+AT8+AY8+BD8+BI8+BN8+BS8</f>
        <v>1934208</v>
      </c>
      <c r="L8" s="40">
        <f t="shared" si="61"/>
        <v>2188275</v>
      </c>
      <c r="M8" s="40">
        <f t="shared" si="61"/>
        <v>2041493</v>
      </c>
      <c r="N8" s="107">
        <f t="shared" si="16"/>
        <v>0.9329234214</v>
      </c>
      <c r="O8" s="108">
        <f t="shared" si="17"/>
        <v>0.05546714728</v>
      </c>
      <c r="P8" s="109">
        <f t="shared" ref="P8:R8" si="62">+P27+P30+P34+P37+P40+P44+P47+P51+P54+P58+P61+P65+P68+P71+P75</f>
        <v>161980</v>
      </c>
      <c r="Q8" s="110">
        <f t="shared" si="62"/>
        <v>187950</v>
      </c>
      <c r="R8" s="110">
        <f t="shared" si="62"/>
        <v>153801</v>
      </c>
      <c r="S8" s="107">
        <f t="shared" si="19"/>
        <v>0.8183080607</v>
      </c>
      <c r="T8" s="111">
        <f t="shared" si="20"/>
        <v>-0.05049388813</v>
      </c>
      <c r="U8" s="112">
        <f t="shared" ref="U8:W8" si="63">+U27+U30+U34+U37+U40+U44+U47+U51+U54+U58+U61+U65+U68+U71+U75</f>
        <v>147223</v>
      </c>
      <c r="V8" s="110">
        <f t="shared" si="63"/>
        <v>214800</v>
      </c>
      <c r="W8" s="110">
        <f t="shared" si="63"/>
        <v>183533</v>
      </c>
      <c r="X8" s="107">
        <f t="shared" si="22"/>
        <v>0.8544366853</v>
      </c>
      <c r="Y8" s="111">
        <f t="shared" si="23"/>
        <v>0.2466326593</v>
      </c>
      <c r="Z8" s="112">
        <f t="shared" ref="Z8:AB8" si="64">+Z27+Z30+Z34+Z37+Z40+Z44+Z47+Z51+Z54+Z58+Z61+Z65+Z68+Z71+Z75</f>
        <v>184869</v>
      </c>
      <c r="AA8" s="110">
        <f t="shared" si="64"/>
        <v>241650</v>
      </c>
      <c r="AB8" s="110">
        <f t="shared" si="64"/>
        <v>196996</v>
      </c>
      <c r="AC8" s="107">
        <f t="shared" si="25"/>
        <v>0.8152120836</v>
      </c>
      <c r="AD8" s="111">
        <f t="shared" si="26"/>
        <v>0.06559780169</v>
      </c>
      <c r="AE8" s="112">
        <f t="shared" ref="AE8:AG8" si="65">+AE27+AE30+AE34+AE37+AE40+AE44+AE47+AE51+AE54+AE58+AE61+AE65+AE68+AE71+AE75</f>
        <v>218926</v>
      </c>
      <c r="AF8" s="110">
        <f t="shared" si="65"/>
        <v>214800</v>
      </c>
      <c r="AG8" s="110">
        <f t="shared" si="65"/>
        <v>224451</v>
      </c>
      <c r="AH8" s="107">
        <f t="shared" si="28"/>
        <v>1.044930168</v>
      </c>
      <c r="AI8" s="111">
        <f t="shared" si="29"/>
        <v>0.02523683802</v>
      </c>
      <c r="AJ8" s="112">
        <f t="shared" ref="AJ8:AL8" si="66">+AJ27+AJ30+AJ34+AJ37+AJ40+AJ44+AJ47+AJ51+AJ54+AJ58+AJ61+AJ65+AJ68+AJ71+AJ75</f>
        <v>179561</v>
      </c>
      <c r="AK8" s="110">
        <f t="shared" si="66"/>
        <v>214800</v>
      </c>
      <c r="AL8" s="110">
        <f t="shared" si="66"/>
        <v>248446</v>
      </c>
      <c r="AM8" s="107">
        <f t="shared" si="31"/>
        <v>1.156638734</v>
      </c>
      <c r="AN8" s="111">
        <f t="shared" si="32"/>
        <v>0.3836300756</v>
      </c>
      <c r="AO8" s="112">
        <f t="shared" ref="AO8:AQ8" si="67">+AO27+AO30+AO34+AO37+AO40+AO44+AO47+AO51+AO54+AO58+AO61+AO65+AO68+AO71+AO75</f>
        <v>186368</v>
      </c>
      <c r="AP8" s="110">
        <f t="shared" si="67"/>
        <v>214800</v>
      </c>
      <c r="AQ8" s="110">
        <f t="shared" si="67"/>
        <v>196924</v>
      </c>
      <c r="AR8" s="107">
        <f t="shared" si="34"/>
        <v>0.9167783985</v>
      </c>
      <c r="AS8" s="111">
        <f t="shared" si="35"/>
        <v>0.056640625</v>
      </c>
      <c r="AT8" s="112">
        <f t="shared" ref="AT8:AV8" si="68">+AT27+AT30+AT34+AT37+AT40+AT44+AT47+AT51+AT54+AT58+AT61+AT65+AT68+AT71+AT75</f>
        <v>186811</v>
      </c>
      <c r="AU8" s="110">
        <f t="shared" si="68"/>
        <v>214800</v>
      </c>
      <c r="AV8" s="110">
        <f t="shared" si="68"/>
        <v>195868</v>
      </c>
      <c r="AW8" s="107">
        <f t="shared" si="37"/>
        <v>0.9118621974</v>
      </c>
      <c r="AX8" s="111">
        <f t="shared" si="38"/>
        <v>0.04848215576</v>
      </c>
      <c r="AY8" s="112">
        <f t="shared" ref="AY8:BA8" si="69">+AY27+AY30+AY34+AY37+AY40+AY44+AY47+AY51+AY54+AY58+AY61+AY65+AY68+AY71+AY75</f>
        <v>192529</v>
      </c>
      <c r="AZ8" s="110">
        <f t="shared" si="69"/>
        <v>214800</v>
      </c>
      <c r="BA8" s="110">
        <f t="shared" si="69"/>
        <v>182105</v>
      </c>
      <c r="BB8" s="107">
        <f t="shared" si="40"/>
        <v>0.8477886406</v>
      </c>
      <c r="BC8" s="111">
        <f t="shared" si="41"/>
        <v>-0.05414249282</v>
      </c>
      <c r="BD8" s="112">
        <f t="shared" ref="BD8:BF8" si="70">+BD27+BD30+BD34+BD37+BD40+BD44+BD47+BD51+BD54+BD58+BD61+BD65+BD68+BD71+BD75</f>
        <v>185236</v>
      </c>
      <c r="BE8" s="110">
        <f t="shared" si="70"/>
        <v>214800</v>
      </c>
      <c r="BF8" s="110">
        <f t="shared" si="70"/>
        <v>222904</v>
      </c>
      <c r="BG8" s="107">
        <f t="shared" si="43"/>
        <v>1.037728119</v>
      </c>
      <c r="BH8" s="111">
        <f t="shared" si="44"/>
        <v>0.2033514004</v>
      </c>
      <c r="BI8" s="112">
        <f t="shared" ref="BI8:BK8" si="71">+BI27+BI30+BI34+BI37+BI40+BI44+BI47+BI51+BI54+BI58+BI61+BI65+BI68+BI71+BI75</f>
        <v>290705</v>
      </c>
      <c r="BJ8" s="110">
        <f t="shared" si="71"/>
        <v>255075</v>
      </c>
      <c r="BK8" s="110">
        <f t="shared" si="71"/>
        <v>236465</v>
      </c>
      <c r="BL8" s="107">
        <f t="shared" si="46"/>
        <v>0.9270410664</v>
      </c>
      <c r="BM8" s="111">
        <f t="shared" si="47"/>
        <v>-0.1865808982</v>
      </c>
      <c r="BN8" s="112"/>
      <c r="BO8" s="110"/>
      <c r="BP8" s="110"/>
      <c r="BQ8" s="107"/>
      <c r="BR8" s="111"/>
      <c r="BS8" s="112"/>
      <c r="BT8" s="110"/>
      <c r="BU8" s="110"/>
      <c r="BV8" s="107"/>
      <c r="BW8" s="111"/>
    </row>
    <row r="9" ht="19.5" customHeight="1">
      <c r="A9" s="1"/>
      <c r="B9" s="89"/>
      <c r="C9" s="104"/>
      <c r="D9" s="105" t="s">
        <v>44</v>
      </c>
      <c r="E9" s="36">
        <f t="shared" ref="E9:I9" si="72">E76+E79+E80+E81</f>
        <v>83</v>
      </c>
      <c r="F9" s="106">
        <f t="shared" si="72"/>
        <v>76</v>
      </c>
      <c r="G9" s="113">
        <f t="shared" si="72"/>
        <v>898492</v>
      </c>
      <c r="H9" s="113">
        <f t="shared" si="72"/>
        <v>884665</v>
      </c>
      <c r="I9" s="113">
        <f t="shared" si="72"/>
        <v>907100</v>
      </c>
      <c r="J9" s="38">
        <f t="shared" si="14"/>
        <v>0.02535988199</v>
      </c>
      <c r="K9" s="39">
        <f t="shared" ref="K9:M9" si="73">P9+U9+Z9+AE9+AJ9+AO9+AT9+AY9+BD9+BI9+BN9+BS9</f>
        <v>713478</v>
      </c>
      <c r="L9" s="40">
        <f t="shared" si="73"/>
        <v>739286.5</v>
      </c>
      <c r="M9" s="40">
        <f t="shared" si="73"/>
        <v>745767</v>
      </c>
      <c r="N9" s="107">
        <f t="shared" si="16"/>
        <v>1.008765884</v>
      </c>
      <c r="O9" s="108">
        <f t="shared" si="17"/>
        <v>0.04525577523</v>
      </c>
      <c r="P9" s="109">
        <f t="shared" ref="P9:R9" si="74">P76+P79+P80+P81</f>
        <v>56909</v>
      </c>
      <c r="Q9" s="110">
        <f t="shared" si="74"/>
        <v>63497</v>
      </c>
      <c r="R9" s="110">
        <f t="shared" si="74"/>
        <v>72977</v>
      </c>
      <c r="S9" s="107">
        <f t="shared" si="19"/>
        <v>1.149298392</v>
      </c>
      <c r="T9" s="111">
        <f t="shared" si="20"/>
        <v>0.282345499</v>
      </c>
      <c r="U9" s="112">
        <f t="shared" ref="U9:W9" si="75">U76+U79+U80+U81</f>
        <v>49662</v>
      </c>
      <c r="V9" s="110">
        <f t="shared" si="75"/>
        <v>72568</v>
      </c>
      <c r="W9" s="110">
        <f t="shared" si="75"/>
        <v>81712</v>
      </c>
      <c r="X9" s="107">
        <f t="shared" si="22"/>
        <v>1.126005953</v>
      </c>
      <c r="Y9" s="111">
        <f t="shared" si="23"/>
        <v>0.6453626515</v>
      </c>
      <c r="Z9" s="112">
        <f t="shared" ref="Z9:AB9" si="76">Z76+Z79+Z80+Z81</f>
        <v>68502</v>
      </c>
      <c r="AA9" s="110">
        <f t="shared" si="76"/>
        <v>81639</v>
      </c>
      <c r="AB9" s="110">
        <f t="shared" si="76"/>
        <v>62368</v>
      </c>
      <c r="AC9" s="107">
        <f t="shared" si="25"/>
        <v>0.763948603</v>
      </c>
      <c r="AD9" s="111">
        <f t="shared" si="26"/>
        <v>-0.08954483081</v>
      </c>
      <c r="AE9" s="112">
        <f t="shared" ref="AE9:AG9" si="77">AE76+AE79+AE80+AE81</f>
        <v>84048</v>
      </c>
      <c r="AF9" s="110">
        <f t="shared" si="77"/>
        <v>72568</v>
      </c>
      <c r="AG9" s="110">
        <f t="shared" si="77"/>
        <v>82674</v>
      </c>
      <c r="AH9" s="107">
        <f t="shared" si="28"/>
        <v>1.139262485</v>
      </c>
      <c r="AI9" s="111">
        <f t="shared" si="29"/>
        <v>-0.01634780126</v>
      </c>
      <c r="AJ9" s="112">
        <f t="shared" ref="AJ9:AL9" si="78">AJ76+AJ79+AJ80+AJ81</f>
        <v>71028</v>
      </c>
      <c r="AK9" s="110">
        <f t="shared" si="78"/>
        <v>72568</v>
      </c>
      <c r="AL9" s="110">
        <f t="shared" si="78"/>
        <v>65063</v>
      </c>
      <c r="AM9" s="107">
        <f t="shared" si="31"/>
        <v>0.8965797597</v>
      </c>
      <c r="AN9" s="111">
        <f t="shared" si="32"/>
        <v>-0.08398096525</v>
      </c>
      <c r="AO9" s="112">
        <f t="shared" ref="AO9:AQ9" si="79">AO76+AO79+AO80+AO81</f>
        <v>82502</v>
      </c>
      <c r="AP9" s="110">
        <f t="shared" si="79"/>
        <v>72568</v>
      </c>
      <c r="AQ9" s="110">
        <f t="shared" si="79"/>
        <v>75206</v>
      </c>
      <c r="AR9" s="107">
        <f t="shared" si="34"/>
        <v>1.036352111</v>
      </c>
      <c r="AS9" s="111">
        <f t="shared" si="35"/>
        <v>-0.08843421978</v>
      </c>
      <c r="AT9" s="112">
        <f t="shared" ref="AT9:AV9" si="80">AT76+AT79+AT80+AT81</f>
        <v>79104</v>
      </c>
      <c r="AU9" s="110">
        <f t="shared" si="80"/>
        <v>72568</v>
      </c>
      <c r="AV9" s="110">
        <f t="shared" si="80"/>
        <v>71618</v>
      </c>
      <c r="AW9" s="107">
        <f t="shared" si="37"/>
        <v>0.9869088303</v>
      </c>
      <c r="AX9" s="111">
        <f t="shared" si="38"/>
        <v>-0.094634911</v>
      </c>
      <c r="AY9" s="112">
        <f t="shared" ref="AY9:BA9" si="81">AY76+AY79+AY80+AY81</f>
        <v>79326</v>
      </c>
      <c r="AZ9" s="110">
        <f t="shared" si="81"/>
        <v>72568</v>
      </c>
      <c r="BA9" s="110">
        <f t="shared" si="81"/>
        <v>81329</v>
      </c>
      <c r="BB9" s="107">
        <f t="shared" si="40"/>
        <v>1.120728145</v>
      </c>
      <c r="BC9" s="111">
        <f t="shared" si="41"/>
        <v>0.02525023321</v>
      </c>
      <c r="BD9" s="112">
        <f t="shared" ref="BD9:BF9" si="82">BD76+BD79+BD80+BD81</f>
        <v>70427</v>
      </c>
      <c r="BE9" s="110">
        <f t="shared" si="82"/>
        <v>72568</v>
      </c>
      <c r="BF9" s="110">
        <f t="shared" si="82"/>
        <v>80441</v>
      </c>
      <c r="BG9" s="107">
        <f t="shared" si="43"/>
        <v>1.108491346</v>
      </c>
      <c r="BH9" s="111">
        <f t="shared" si="44"/>
        <v>0.1421897852</v>
      </c>
      <c r="BI9" s="112">
        <f t="shared" ref="BI9:BK9" si="83">BI76+BI79+BI80+BI81</f>
        <v>71970</v>
      </c>
      <c r="BJ9" s="110">
        <f t="shared" si="83"/>
        <v>86174.5</v>
      </c>
      <c r="BK9" s="110">
        <f t="shared" si="83"/>
        <v>72379</v>
      </c>
      <c r="BL9" s="107">
        <f t="shared" si="46"/>
        <v>0.8399120389</v>
      </c>
      <c r="BM9" s="111">
        <f t="shared" si="47"/>
        <v>0.00568292344</v>
      </c>
      <c r="BN9" s="112"/>
      <c r="BO9" s="110"/>
      <c r="BP9" s="110"/>
      <c r="BQ9" s="107"/>
      <c r="BR9" s="111"/>
      <c r="BS9" s="112"/>
      <c r="BT9" s="110"/>
      <c r="BU9" s="110"/>
      <c r="BV9" s="107"/>
      <c r="BW9" s="111"/>
    </row>
    <row r="10" ht="19.5" customHeight="1">
      <c r="A10" s="1"/>
      <c r="B10" s="89"/>
      <c r="C10" s="114"/>
      <c r="D10" s="105" t="s">
        <v>29</v>
      </c>
      <c r="E10" s="36"/>
      <c r="F10" s="106"/>
      <c r="G10" s="115">
        <v>610171.0</v>
      </c>
      <c r="H10" s="115">
        <v>557613.0</v>
      </c>
      <c r="I10" s="116">
        <v>650000.0</v>
      </c>
      <c r="J10" s="38">
        <f t="shared" si="14"/>
        <v>0.1656830095</v>
      </c>
      <c r="K10" s="39">
        <f t="shared" ref="K10:M10" si="84">P10+U10+Z10+AE10+AJ10+AO10+AT10+AY10+BD10+BI10+BN10+BS10</f>
        <v>450121</v>
      </c>
      <c r="L10" s="40">
        <f t="shared" si="84"/>
        <v>529750</v>
      </c>
      <c r="M10" s="40">
        <f t="shared" si="84"/>
        <v>479396</v>
      </c>
      <c r="N10" s="107">
        <f t="shared" si="16"/>
        <v>0.9049476168</v>
      </c>
      <c r="O10" s="108">
        <f t="shared" si="17"/>
        <v>0.06503806754</v>
      </c>
      <c r="P10" s="117">
        <v>21880.0</v>
      </c>
      <c r="Q10" s="117">
        <v>45500.0</v>
      </c>
      <c r="R10" s="117">
        <v>35432.0</v>
      </c>
      <c r="S10" s="107">
        <f t="shared" si="19"/>
        <v>0.7787252747</v>
      </c>
      <c r="T10" s="111">
        <f t="shared" si="20"/>
        <v>0.6193784278</v>
      </c>
      <c r="U10" s="118">
        <v>44547.0</v>
      </c>
      <c r="V10" s="117">
        <v>52000.0</v>
      </c>
      <c r="W10" s="117">
        <v>47352.0</v>
      </c>
      <c r="X10" s="107">
        <f t="shared" si="22"/>
        <v>0.9106153846</v>
      </c>
      <c r="Y10" s="111">
        <f t="shared" si="23"/>
        <v>0.06296720318</v>
      </c>
      <c r="Z10" s="118">
        <v>46817.0</v>
      </c>
      <c r="AA10" s="117">
        <v>58500.0</v>
      </c>
      <c r="AB10" s="117">
        <v>50988.0</v>
      </c>
      <c r="AC10" s="107">
        <f t="shared" si="25"/>
        <v>0.8715897436</v>
      </c>
      <c r="AD10" s="111">
        <f t="shared" si="26"/>
        <v>0.0890915693</v>
      </c>
      <c r="AE10" s="118">
        <v>52212.0</v>
      </c>
      <c r="AF10" s="117">
        <v>52000.0</v>
      </c>
      <c r="AG10" s="117">
        <v>51164.0</v>
      </c>
      <c r="AH10" s="107">
        <f t="shared" si="28"/>
        <v>0.9839230769</v>
      </c>
      <c r="AI10" s="111">
        <f t="shared" si="29"/>
        <v>-0.0200720141</v>
      </c>
      <c r="AJ10" s="118">
        <v>45220.0</v>
      </c>
      <c r="AK10" s="117">
        <v>52000.0</v>
      </c>
      <c r="AL10" s="117">
        <v>45652.0</v>
      </c>
      <c r="AM10" s="107">
        <f t="shared" si="31"/>
        <v>0.8779230769</v>
      </c>
      <c r="AN10" s="111">
        <f t="shared" si="32"/>
        <v>0.009553295002</v>
      </c>
      <c r="AO10" s="118">
        <v>40278.0</v>
      </c>
      <c r="AP10" s="117">
        <v>52000.0</v>
      </c>
      <c r="AQ10" s="117">
        <v>61776.0</v>
      </c>
      <c r="AR10" s="107">
        <f t="shared" si="34"/>
        <v>1.188</v>
      </c>
      <c r="AS10" s="111">
        <f t="shared" si="35"/>
        <v>0.5337405035</v>
      </c>
      <c r="AT10" s="118">
        <v>60084.0</v>
      </c>
      <c r="AU10" s="117">
        <v>52000.0</v>
      </c>
      <c r="AV10" s="117">
        <v>47720.0</v>
      </c>
      <c r="AW10" s="107">
        <f t="shared" si="37"/>
        <v>0.9176923077</v>
      </c>
      <c r="AX10" s="111">
        <f t="shared" si="38"/>
        <v>-0.2057785767</v>
      </c>
      <c r="AY10" s="118">
        <v>34006.0</v>
      </c>
      <c r="AZ10" s="117">
        <v>52000.0</v>
      </c>
      <c r="BA10" s="117">
        <v>42798.0</v>
      </c>
      <c r="BB10" s="107">
        <f t="shared" si="40"/>
        <v>0.8230384615</v>
      </c>
      <c r="BC10" s="111">
        <f t="shared" si="41"/>
        <v>0.2585426101</v>
      </c>
      <c r="BD10" s="118">
        <v>40544.0</v>
      </c>
      <c r="BE10" s="117">
        <v>52000.0</v>
      </c>
      <c r="BF10" s="117">
        <v>51776.0</v>
      </c>
      <c r="BG10" s="107">
        <f t="shared" si="43"/>
        <v>0.9956923077</v>
      </c>
      <c r="BH10" s="111">
        <f t="shared" si="44"/>
        <v>0.2770323599</v>
      </c>
      <c r="BI10" s="118">
        <v>64533.0</v>
      </c>
      <c r="BJ10" s="117">
        <v>61750.0</v>
      </c>
      <c r="BK10" s="117">
        <v>44738.0</v>
      </c>
      <c r="BL10" s="107">
        <f t="shared" si="46"/>
        <v>0.7245020243</v>
      </c>
      <c r="BM10" s="111">
        <f t="shared" si="47"/>
        <v>-0.3067422869</v>
      </c>
      <c r="BN10" s="118"/>
      <c r="BO10" s="117"/>
      <c r="BP10" s="117"/>
      <c r="BQ10" s="107"/>
      <c r="BR10" s="111"/>
      <c r="BS10" s="118"/>
      <c r="BT10" s="117"/>
      <c r="BU10" s="117"/>
      <c r="BV10" s="107"/>
      <c r="BW10" s="111"/>
    </row>
    <row r="11" ht="19.5" customHeight="1">
      <c r="A11" s="26"/>
      <c r="B11" s="89"/>
      <c r="C11" s="90" t="s">
        <v>45</v>
      </c>
      <c r="D11" s="91" t="s">
        <v>41</v>
      </c>
      <c r="E11" s="92">
        <f t="shared" ref="E11:I11" si="85">SUM(E12:E13)</f>
        <v>0</v>
      </c>
      <c r="F11" s="93">
        <f t="shared" si="85"/>
        <v>0</v>
      </c>
      <c r="G11" s="94">
        <f t="shared" si="85"/>
        <v>833076</v>
      </c>
      <c r="H11" s="94">
        <f t="shared" si="85"/>
        <v>888495</v>
      </c>
      <c r="I11" s="95">
        <f t="shared" si="85"/>
        <v>1000000</v>
      </c>
      <c r="J11" s="96">
        <f t="shared" si="14"/>
        <v>0.1254987366</v>
      </c>
      <c r="K11" s="97">
        <f t="shared" ref="K11:M11" si="86">SUM(K12:K13)</f>
        <v>732870</v>
      </c>
      <c r="L11" s="98">
        <f t="shared" si="86"/>
        <v>815000</v>
      </c>
      <c r="M11" s="98">
        <f t="shared" si="86"/>
        <v>830027</v>
      </c>
      <c r="N11" s="96">
        <f t="shared" si="16"/>
        <v>1.018438037</v>
      </c>
      <c r="O11" s="100">
        <f t="shared" si="17"/>
        <v>0.1325705787</v>
      </c>
      <c r="P11" s="98">
        <f t="shared" ref="P11:R11" si="87">SUM(P12:P13)</f>
        <v>53073</v>
      </c>
      <c r="Q11" s="98">
        <f t="shared" si="87"/>
        <v>70000</v>
      </c>
      <c r="R11" s="98">
        <f t="shared" si="87"/>
        <v>54974</v>
      </c>
      <c r="S11" s="99">
        <f t="shared" si="19"/>
        <v>0.7853428571</v>
      </c>
      <c r="T11" s="102">
        <f t="shared" si="20"/>
        <v>0.03581858949</v>
      </c>
      <c r="U11" s="103">
        <f t="shared" ref="U11:W11" si="88">SUM(U12:U13)</f>
        <v>76487</v>
      </c>
      <c r="V11" s="98">
        <f t="shared" si="88"/>
        <v>80000</v>
      </c>
      <c r="W11" s="98">
        <f t="shared" si="88"/>
        <v>86804</v>
      </c>
      <c r="X11" s="99">
        <f t="shared" si="22"/>
        <v>1.08505</v>
      </c>
      <c r="Y11" s="102">
        <f t="shared" si="23"/>
        <v>0.1348856668</v>
      </c>
      <c r="Z11" s="103">
        <f t="shared" ref="Z11:AB11" si="89">SUM(Z12:Z13)</f>
        <v>70456</v>
      </c>
      <c r="AA11" s="98">
        <f t="shared" si="89"/>
        <v>90000</v>
      </c>
      <c r="AB11" s="98">
        <f t="shared" si="89"/>
        <v>57991</v>
      </c>
      <c r="AC11" s="99">
        <f t="shared" si="25"/>
        <v>0.6443444444</v>
      </c>
      <c r="AD11" s="102">
        <f t="shared" si="26"/>
        <v>-0.1769189281</v>
      </c>
      <c r="AE11" s="103">
        <f t="shared" ref="AE11:AG11" si="90">SUM(AE12:AE13)</f>
        <v>80861</v>
      </c>
      <c r="AF11" s="98">
        <f t="shared" si="90"/>
        <v>80000</v>
      </c>
      <c r="AG11" s="98">
        <f t="shared" si="90"/>
        <v>74680</v>
      </c>
      <c r="AH11" s="99">
        <f t="shared" si="28"/>
        <v>0.9335</v>
      </c>
      <c r="AI11" s="102">
        <f t="shared" si="29"/>
        <v>-0.07643981648</v>
      </c>
      <c r="AJ11" s="103">
        <f t="shared" ref="AJ11:AL11" si="91">SUM(AJ12:AJ13)</f>
        <v>78217</v>
      </c>
      <c r="AK11" s="98">
        <f t="shared" si="91"/>
        <v>80000</v>
      </c>
      <c r="AL11" s="98">
        <f t="shared" si="91"/>
        <v>91224</v>
      </c>
      <c r="AM11" s="99">
        <f t="shared" si="31"/>
        <v>1.1403</v>
      </c>
      <c r="AN11" s="102">
        <f t="shared" si="32"/>
        <v>0.1662937725</v>
      </c>
      <c r="AO11" s="103">
        <f t="shared" ref="AO11:AQ11" si="92">SUM(AO12:AO13)</f>
        <v>65959</v>
      </c>
      <c r="AP11" s="98">
        <f t="shared" si="92"/>
        <v>80000</v>
      </c>
      <c r="AQ11" s="98">
        <f t="shared" si="92"/>
        <v>91178</v>
      </c>
      <c r="AR11" s="99">
        <f t="shared" si="34"/>
        <v>1.139725</v>
      </c>
      <c r="AS11" s="102">
        <f t="shared" si="35"/>
        <v>0.3823435771</v>
      </c>
      <c r="AT11" s="103">
        <f t="shared" ref="AT11:AV11" si="93">SUM(AT12:AT13)</f>
        <v>81733</v>
      </c>
      <c r="AU11" s="98">
        <f t="shared" si="93"/>
        <v>80000</v>
      </c>
      <c r="AV11" s="98">
        <f t="shared" si="93"/>
        <v>79502</v>
      </c>
      <c r="AW11" s="99">
        <f t="shared" si="37"/>
        <v>0.993775</v>
      </c>
      <c r="AX11" s="102">
        <f t="shared" si="38"/>
        <v>-0.02729619615</v>
      </c>
      <c r="AY11" s="103">
        <f t="shared" ref="AY11:BA11" si="94">SUM(AY12:AY13)</f>
        <v>80349</v>
      </c>
      <c r="AZ11" s="98">
        <f t="shared" si="94"/>
        <v>80000</v>
      </c>
      <c r="BA11" s="98">
        <f t="shared" si="94"/>
        <v>98658</v>
      </c>
      <c r="BB11" s="99">
        <f t="shared" si="40"/>
        <v>1.233225</v>
      </c>
      <c r="BC11" s="102">
        <f t="shared" si="41"/>
        <v>0.227868424</v>
      </c>
      <c r="BD11" s="103">
        <f t="shared" ref="BD11:BF11" si="95">SUM(BD12:BD13)</f>
        <v>60761</v>
      </c>
      <c r="BE11" s="98">
        <f t="shared" si="95"/>
        <v>80000</v>
      </c>
      <c r="BF11" s="98">
        <f t="shared" si="95"/>
        <v>94324</v>
      </c>
      <c r="BG11" s="99">
        <f t="shared" si="43"/>
        <v>1.17905</v>
      </c>
      <c r="BH11" s="102">
        <f t="shared" si="44"/>
        <v>0.5523773473</v>
      </c>
      <c r="BI11" s="103">
        <f t="shared" ref="BI11:BK11" si="96">SUM(BI12:BI13)</f>
        <v>84974</v>
      </c>
      <c r="BJ11" s="98">
        <f t="shared" si="96"/>
        <v>95000</v>
      </c>
      <c r="BK11" s="98">
        <f t="shared" si="96"/>
        <v>100692</v>
      </c>
      <c r="BL11" s="99">
        <f t="shared" si="46"/>
        <v>1.059915789</v>
      </c>
      <c r="BM11" s="102">
        <f t="shared" si="47"/>
        <v>0.1849742274</v>
      </c>
      <c r="BN11" s="103"/>
      <c r="BO11" s="98"/>
      <c r="BP11" s="98"/>
      <c r="BQ11" s="99"/>
      <c r="BR11" s="102"/>
      <c r="BS11" s="103"/>
      <c r="BT11" s="98"/>
      <c r="BU11" s="98"/>
      <c r="BV11" s="99"/>
      <c r="BW11" s="102"/>
    </row>
    <row r="12" ht="19.5" customHeight="1">
      <c r="A12" s="1"/>
      <c r="B12" s="89"/>
      <c r="C12" s="104"/>
      <c r="D12" s="105" t="s">
        <v>46</v>
      </c>
      <c r="E12" s="36"/>
      <c r="F12" s="106"/>
      <c r="G12" s="115">
        <v>532515.0</v>
      </c>
      <c r="H12" s="115">
        <v>636298.0</v>
      </c>
      <c r="I12" s="116">
        <v>690000.0</v>
      </c>
      <c r="J12" s="38">
        <f t="shared" si="14"/>
        <v>0.08439756215</v>
      </c>
      <c r="K12" s="39">
        <f t="shared" ref="K12:M12" si="97">P12+U12+Z12+AE12+AJ12+AO12+AT12+AY12+BD12+BI12+BN12+BS12</f>
        <v>529040</v>
      </c>
      <c r="L12" s="40">
        <f t="shared" si="97"/>
        <v>562350</v>
      </c>
      <c r="M12" s="40">
        <f t="shared" si="97"/>
        <v>461086</v>
      </c>
      <c r="N12" s="107">
        <f t="shared" si="16"/>
        <v>0.8199270917</v>
      </c>
      <c r="O12" s="108">
        <f t="shared" si="17"/>
        <v>-0.1284477544</v>
      </c>
      <c r="P12" s="117">
        <v>41782.0</v>
      </c>
      <c r="Q12" s="117">
        <v>48300.0</v>
      </c>
      <c r="R12" s="117">
        <v>36219.0</v>
      </c>
      <c r="S12" s="107">
        <f t="shared" si="19"/>
        <v>0.7498757764</v>
      </c>
      <c r="T12" s="111">
        <f t="shared" si="20"/>
        <v>-0.1331434589</v>
      </c>
      <c r="U12" s="118">
        <v>59747.0</v>
      </c>
      <c r="V12" s="117">
        <v>55200.0</v>
      </c>
      <c r="W12" s="117">
        <v>52741.0</v>
      </c>
      <c r="X12" s="107">
        <f t="shared" si="22"/>
        <v>0.9554528986</v>
      </c>
      <c r="Y12" s="111">
        <f t="shared" si="23"/>
        <v>-0.1172611177</v>
      </c>
      <c r="Z12" s="118">
        <v>50095.0</v>
      </c>
      <c r="AA12" s="117">
        <v>62100.0</v>
      </c>
      <c r="AB12" s="117">
        <v>35671.0</v>
      </c>
      <c r="AC12" s="107">
        <f t="shared" si="25"/>
        <v>0.5744122383</v>
      </c>
      <c r="AD12" s="111">
        <f t="shared" si="26"/>
        <v>-0.2879329274</v>
      </c>
      <c r="AE12" s="118">
        <v>58269.0</v>
      </c>
      <c r="AF12" s="117">
        <v>55200.0</v>
      </c>
      <c r="AG12" s="117">
        <v>44992.0</v>
      </c>
      <c r="AH12" s="107">
        <f t="shared" si="28"/>
        <v>0.8150724638</v>
      </c>
      <c r="AI12" s="111">
        <f t="shared" si="29"/>
        <v>-0.227857008</v>
      </c>
      <c r="AJ12" s="118">
        <v>57645.0</v>
      </c>
      <c r="AK12" s="117">
        <v>55200.0</v>
      </c>
      <c r="AL12" s="117">
        <v>52528.0</v>
      </c>
      <c r="AM12" s="107">
        <f t="shared" si="31"/>
        <v>0.9515942029</v>
      </c>
      <c r="AN12" s="111">
        <f t="shared" si="32"/>
        <v>-0.08876745598</v>
      </c>
      <c r="AO12" s="118">
        <v>50348.0</v>
      </c>
      <c r="AP12" s="117">
        <v>55200.0</v>
      </c>
      <c r="AQ12" s="117">
        <v>39438.0</v>
      </c>
      <c r="AR12" s="107">
        <f t="shared" si="34"/>
        <v>0.7144565217</v>
      </c>
      <c r="AS12" s="111">
        <f t="shared" si="35"/>
        <v>-0.2166918249</v>
      </c>
      <c r="AT12" s="118">
        <v>52167.0</v>
      </c>
      <c r="AU12" s="117">
        <v>55200.0</v>
      </c>
      <c r="AV12" s="117">
        <v>42531.0</v>
      </c>
      <c r="AW12" s="107">
        <f t="shared" si="37"/>
        <v>0.7704891304</v>
      </c>
      <c r="AX12" s="111">
        <f t="shared" si="38"/>
        <v>-0.1847144747</v>
      </c>
      <c r="AY12" s="118">
        <v>57230.0</v>
      </c>
      <c r="AZ12" s="117">
        <v>55200.0</v>
      </c>
      <c r="BA12" s="117">
        <v>46422.0</v>
      </c>
      <c r="BB12" s="107">
        <f t="shared" si="40"/>
        <v>0.8409782609</v>
      </c>
      <c r="BC12" s="111">
        <f t="shared" si="41"/>
        <v>-0.1888520007</v>
      </c>
      <c r="BD12" s="118">
        <v>38571.0</v>
      </c>
      <c r="BE12" s="117">
        <v>55200.0</v>
      </c>
      <c r="BF12" s="117">
        <v>45604.0</v>
      </c>
      <c r="BG12" s="107">
        <f t="shared" si="43"/>
        <v>0.8261594203</v>
      </c>
      <c r="BH12" s="111">
        <f t="shared" si="44"/>
        <v>0.182339063</v>
      </c>
      <c r="BI12" s="118">
        <v>63186.0</v>
      </c>
      <c r="BJ12" s="117">
        <v>65550.0</v>
      </c>
      <c r="BK12" s="117">
        <v>64940.0</v>
      </c>
      <c r="BL12" s="107">
        <f t="shared" si="46"/>
        <v>0.9906941266</v>
      </c>
      <c r="BM12" s="111">
        <f t="shared" si="47"/>
        <v>0.02775931377</v>
      </c>
      <c r="BN12" s="118"/>
      <c r="BO12" s="117"/>
      <c r="BP12" s="117"/>
      <c r="BQ12" s="107"/>
      <c r="BR12" s="111"/>
      <c r="BS12" s="118"/>
      <c r="BT12" s="117"/>
      <c r="BU12" s="117"/>
      <c r="BV12" s="107"/>
      <c r="BW12" s="111"/>
    </row>
    <row r="13" ht="19.5" customHeight="1">
      <c r="A13" s="1"/>
      <c r="B13" s="119"/>
      <c r="C13" s="120"/>
      <c r="D13" s="121" t="s">
        <v>47</v>
      </c>
      <c r="E13" s="54"/>
      <c r="F13" s="122"/>
      <c r="G13" s="123">
        <v>300561.0</v>
      </c>
      <c r="H13" s="123">
        <v>252197.0</v>
      </c>
      <c r="I13" s="124">
        <v>310000.0</v>
      </c>
      <c r="J13" s="56">
        <f t="shared" si="14"/>
        <v>0.2291978096</v>
      </c>
      <c r="K13" s="57">
        <f t="shared" ref="K13:M13" si="98">P13+U13+Z13+AE13+AJ13+AO13+AT13+AY13+BD13+BI13+BN13+BS13</f>
        <v>203830</v>
      </c>
      <c r="L13" s="58">
        <f t="shared" si="98"/>
        <v>252650</v>
      </c>
      <c r="M13" s="58">
        <f t="shared" si="98"/>
        <v>368941</v>
      </c>
      <c r="N13" s="125">
        <f t="shared" si="16"/>
        <v>1.460284979</v>
      </c>
      <c r="O13" s="126">
        <f t="shared" si="17"/>
        <v>0.8100426826</v>
      </c>
      <c r="P13" s="127">
        <v>11291.0</v>
      </c>
      <c r="Q13" s="127">
        <v>21700.0</v>
      </c>
      <c r="R13" s="127">
        <v>18755.0</v>
      </c>
      <c r="S13" s="128">
        <f t="shared" si="19"/>
        <v>0.8642857143</v>
      </c>
      <c r="T13" s="129">
        <f t="shared" si="20"/>
        <v>0.6610574794</v>
      </c>
      <c r="U13" s="130">
        <v>16740.0</v>
      </c>
      <c r="V13" s="127">
        <v>24800.0</v>
      </c>
      <c r="W13" s="127">
        <v>34063.0</v>
      </c>
      <c r="X13" s="128">
        <f t="shared" si="22"/>
        <v>1.373508065</v>
      </c>
      <c r="Y13" s="129">
        <f t="shared" si="23"/>
        <v>1.034826762</v>
      </c>
      <c r="Z13" s="130">
        <v>20361.0</v>
      </c>
      <c r="AA13" s="127">
        <v>27900.0</v>
      </c>
      <c r="AB13" s="127">
        <v>22320.0</v>
      </c>
      <c r="AC13" s="128">
        <f t="shared" si="25"/>
        <v>0.8</v>
      </c>
      <c r="AD13" s="129">
        <f t="shared" si="26"/>
        <v>0.09621334905</v>
      </c>
      <c r="AE13" s="130">
        <v>22592.0</v>
      </c>
      <c r="AF13" s="127">
        <v>24800.0</v>
      </c>
      <c r="AG13" s="127">
        <v>29688.0</v>
      </c>
      <c r="AH13" s="128">
        <f t="shared" si="28"/>
        <v>1.197096774</v>
      </c>
      <c r="AI13" s="129">
        <f t="shared" si="29"/>
        <v>0.3140934844</v>
      </c>
      <c r="AJ13" s="130">
        <v>20572.0</v>
      </c>
      <c r="AK13" s="127">
        <v>24800.0</v>
      </c>
      <c r="AL13" s="127">
        <v>38696.0</v>
      </c>
      <c r="AM13" s="128">
        <f t="shared" si="31"/>
        <v>1.560322581</v>
      </c>
      <c r="AN13" s="129">
        <f t="shared" si="32"/>
        <v>0.8810033055</v>
      </c>
      <c r="AO13" s="130">
        <v>15611.0</v>
      </c>
      <c r="AP13" s="127">
        <v>24800.0</v>
      </c>
      <c r="AQ13" s="127">
        <v>51740.0</v>
      </c>
      <c r="AR13" s="128">
        <f t="shared" si="34"/>
        <v>2.086290323</v>
      </c>
      <c r="AS13" s="129">
        <f t="shared" si="35"/>
        <v>2.314329639</v>
      </c>
      <c r="AT13" s="130">
        <v>29566.0</v>
      </c>
      <c r="AU13" s="127">
        <v>24800.0</v>
      </c>
      <c r="AV13" s="127">
        <v>36971.0</v>
      </c>
      <c r="AW13" s="128">
        <f t="shared" si="37"/>
        <v>1.490766129</v>
      </c>
      <c r="AX13" s="129">
        <f t="shared" si="38"/>
        <v>0.2504566056</v>
      </c>
      <c r="AY13" s="130">
        <v>23119.0</v>
      </c>
      <c r="AZ13" s="127">
        <v>24800.0</v>
      </c>
      <c r="BA13" s="127">
        <v>52236.0</v>
      </c>
      <c r="BB13" s="128">
        <f t="shared" si="40"/>
        <v>2.106290323</v>
      </c>
      <c r="BC13" s="129">
        <f t="shared" si="41"/>
        <v>1.259440287</v>
      </c>
      <c r="BD13" s="130">
        <v>22190.0</v>
      </c>
      <c r="BE13" s="127">
        <v>24800.0</v>
      </c>
      <c r="BF13" s="127">
        <v>48720.0</v>
      </c>
      <c r="BG13" s="128">
        <f t="shared" si="43"/>
        <v>1.964516129</v>
      </c>
      <c r="BH13" s="129">
        <f t="shared" si="44"/>
        <v>1.195583596</v>
      </c>
      <c r="BI13" s="130">
        <v>21788.0</v>
      </c>
      <c r="BJ13" s="127">
        <v>29450.0</v>
      </c>
      <c r="BK13" s="127">
        <v>35752.0</v>
      </c>
      <c r="BL13" s="128">
        <f t="shared" si="46"/>
        <v>1.213989813</v>
      </c>
      <c r="BM13" s="129">
        <f t="shared" si="47"/>
        <v>0.6409032495</v>
      </c>
      <c r="BN13" s="130"/>
      <c r="BO13" s="127"/>
      <c r="BP13" s="127"/>
      <c r="BQ13" s="128"/>
      <c r="BR13" s="129"/>
      <c r="BS13" s="130"/>
      <c r="BT13" s="127"/>
      <c r="BU13" s="127"/>
      <c r="BV13" s="128"/>
      <c r="BW13" s="129"/>
    </row>
    <row r="14" ht="22.5" hidden="1" customHeight="1">
      <c r="A14" s="1"/>
      <c r="B14" s="1"/>
      <c r="C14" s="1"/>
      <c r="D14" s="1"/>
      <c r="E14" s="67"/>
      <c r="F14" s="67"/>
      <c r="G14" s="1">
        <f t="shared" ref="G14:H14" si="99">G6-G23-G10</f>
        <v>0</v>
      </c>
      <c r="H14" s="1">
        <f t="shared" si="99"/>
        <v>0</v>
      </c>
      <c r="I14" s="65"/>
      <c r="J14" s="66"/>
      <c r="K14" s="1"/>
      <c r="L14" s="1"/>
      <c r="M14" s="1"/>
      <c r="N14" s="2"/>
      <c r="O14" s="2"/>
      <c r="P14" s="1"/>
      <c r="Q14" s="1"/>
      <c r="R14" s="1"/>
      <c r="S14" s="2"/>
      <c r="T14" s="2"/>
      <c r="U14" s="1"/>
      <c r="V14" s="1"/>
      <c r="W14" s="1"/>
      <c r="X14" s="2"/>
      <c r="Y14" s="2"/>
      <c r="Z14" s="1"/>
      <c r="AA14" s="1"/>
      <c r="AB14" s="1"/>
      <c r="AC14" s="2"/>
      <c r="AD14" s="2"/>
      <c r="AE14" s="1"/>
      <c r="AF14" s="1"/>
      <c r="AG14" s="1"/>
      <c r="AH14" s="2"/>
      <c r="AI14" s="2"/>
      <c r="AJ14" s="1"/>
      <c r="AK14" s="1"/>
      <c r="AL14" s="1"/>
      <c r="AM14" s="2"/>
      <c r="AN14" s="2"/>
      <c r="AO14" s="1"/>
      <c r="AP14" s="1"/>
      <c r="AQ14" s="1"/>
      <c r="AR14" s="2"/>
      <c r="AS14" s="2"/>
      <c r="AT14" s="1"/>
      <c r="AU14" s="1"/>
      <c r="AV14" s="1"/>
      <c r="AW14" s="2"/>
      <c r="AX14" s="2"/>
      <c r="AY14" s="1"/>
      <c r="AZ14" s="1"/>
      <c r="BA14" s="1"/>
      <c r="BB14" s="2"/>
      <c r="BC14" s="2"/>
      <c r="BD14" s="1"/>
      <c r="BE14" s="1"/>
      <c r="BF14" s="1"/>
      <c r="BG14" s="2"/>
      <c r="BH14" s="2"/>
      <c r="BI14" s="1"/>
      <c r="BJ14" s="1"/>
      <c r="BK14" s="1"/>
      <c r="BL14" s="2"/>
      <c r="BM14" s="2"/>
      <c r="BN14" s="1"/>
      <c r="BO14" s="1"/>
      <c r="BP14" s="1"/>
      <c r="BQ14" s="2"/>
      <c r="BR14" s="2"/>
      <c r="BS14" s="1"/>
      <c r="BT14" s="1"/>
      <c r="BU14" s="1"/>
      <c r="BV14" s="2"/>
      <c r="BW14" s="2"/>
    </row>
    <row r="15" ht="22.5" hidden="1" customHeight="1">
      <c r="A15" s="1"/>
      <c r="B15" s="1"/>
      <c r="C15" s="1"/>
      <c r="D15" s="1"/>
      <c r="E15" s="67"/>
      <c r="F15" s="67"/>
      <c r="G15" s="1">
        <f t="shared" ref="G15:H15" si="100">G6-G10</f>
        <v>3416323</v>
      </c>
      <c r="H15" s="1">
        <f t="shared" si="100"/>
        <v>3637092</v>
      </c>
      <c r="I15" s="65" t="s">
        <v>48</v>
      </c>
      <c r="J15" s="66"/>
      <c r="K15" s="1">
        <f t="shared" ref="K15:M15" si="101">K6-K10</f>
        <v>2992673</v>
      </c>
      <c r="L15" s="1">
        <f t="shared" si="101"/>
        <v>3300750</v>
      </c>
      <c r="M15" s="1">
        <f t="shared" si="101"/>
        <v>3137371</v>
      </c>
      <c r="N15" s="2"/>
      <c r="O15" s="2"/>
      <c r="P15" s="1">
        <f t="shared" ref="P15:R15" si="102">P6-P10</f>
        <v>253627</v>
      </c>
      <c r="Q15" s="1">
        <f t="shared" si="102"/>
        <v>283500</v>
      </c>
      <c r="R15" s="1">
        <f t="shared" si="102"/>
        <v>256486</v>
      </c>
      <c r="S15" s="2"/>
      <c r="T15" s="2"/>
      <c r="U15" s="1">
        <f t="shared" ref="U15:W15" si="103">U6-U10</f>
        <v>225355</v>
      </c>
      <c r="V15" s="1">
        <f t="shared" si="103"/>
        <v>324000</v>
      </c>
      <c r="W15" s="1">
        <f t="shared" si="103"/>
        <v>294876</v>
      </c>
      <c r="X15" s="2"/>
      <c r="Y15" s="2"/>
      <c r="Z15" s="1">
        <f t="shared" ref="Z15:AB15" si="104">Z6-Z10</f>
        <v>347567</v>
      </c>
      <c r="AA15" s="1">
        <f t="shared" si="104"/>
        <v>364500</v>
      </c>
      <c r="AB15" s="1">
        <f t="shared" si="104"/>
        <v>297790</v>
      </c>
      <c r="AC15" s="2"/>
      <c r="AD15" s="2"/>
      <c r="AE15" s="1">
        <f t="shared" ref="AE15:AG15" si="105">AE6-AE10</f>
        <v>321962</v>
      </c>
      <c r="AF15" s="1">
        <f t="shared" si="105"/>
        <v>324000</v>
      </c>
      <c r="AG15" s="1">
        <f t="shared" si="105"/>
        <v>346041</v>
      </c>
      <c r="AH15" s="2"/>
      <c r="AI15" s="2"/>
      <c r="AJ15" s="1">
        <f t="shared" ref="AJ15:AL15" si="106">AJ6-AJ10</f>
        <v>272969</v>
      </c>
      <c r="AK15" s="1">
        <f t="shared" si="106"/>
        <v>324000</v>
      </c>
      <c r="AL15" s="1">
        <f t="shared" si="106"/>
        <v>348309</v>
      </c>
      <c r="AM15" s="2"/>
      <c r="AN15" s="2"/>
      <c r="AO15" s="1">
        <f t="shared" ref="AO15:AQ15" si="107">AO6-AO10</f>
        <v>302276</v>
      </c>
      <c r="AP15" s="1">
        <f t="shared" si="107"/>
        <v>324000</v>
      </c>
      <c r="AQ15" s="1">
        <f t="shared" si="107"/>
        <v>322802</v>
      </c>
      <c r="AR15" s="2"/>
      <c r="AS15" s="2"/>
      <c r="AT15" s="1">
        <f t="shared" ref="AT15:AV15" si="108">AT6-AT10</f>
        <v>291313</v>
      </c>
      <c r="AU15" s="1">
        <f t="shared" si="108"/>
        <v>324000</v>
      </c>
      <c r="AV15" s="1">
        <f t="shared" si="108"/>
        <v>299176</v>
      </c>
      <c r="AW15" s="2"/>
      <c r="AX15" s="2"/>
      <c r="AY15" s="1">
        <f t="shared" ref="AY15:BA15" si="109">AY6-AY10</f>
        <v>300731</v>
      </c>
      <c r="AZ15" s="1">
        <f t="shared" si="109"/>
        <v>324000</v>
      </c>
      <c r="BA15" s="1">
        <f t="shared" si="109"/>
        <v>294008</v>
      </c>
      <c r="BB15" s="2"/>
      <c r="BC15" s="2"/>
      <c r="BD15" s="1">
        <f t="shared" ref="BD15:BF15" si="110">BD6-BD10</f>
        <v>282677</v>
      </c>
      <c r="BE15" s="1">
        <f t="shared" si="110"/>
        <v>324000</v>
      </c>
      <c r="BF15" s="1">
        <f t="shared" si="110"/>
        <v>338649</v>
      </c>
      <c r="BG15" s="2"/>
      <c r="BH15" s="2"/>
      <c r="BI15" s="1">
        <f t="shared" ref="BI15:BK15" si="111">BI6-BI10</f>
        <v>394196</v>
      </c>
      <c r="BJ15" s="1">
        <f t="shared" si="111"/>
        <v>384750</v>
      </c>
      <c r="BK15" s="1">
        <f t="shared" si="111"/>
        <v>339234</v>
      </c>
      <c r="BL15" s="2"/>
      <c r="BM15" s="2"/>
      <c r="BN15" s="1"/>
      <c r="BO15" s="1"/>
      <c r="BP15" s="1"/>
      <c r="BQ15" s="2"/>
      <c r="BR15" s="2"/>
      <c r="BS15" s="1"/>
      <c r="BT15" s="1"/>
      <c r="BU15" s="1"/>
      <c r="BV15" s="2"/>
      <c r="BW15" s="2"/>
    </row>
    <row r="16" ht="22.5" hidden="1" customHeight="1">
      <c r="A16" s="1"/>
      <c r="B16" s="1"/>
      <c r="C16" s="1"/>
      <c r="D16" s="1"/>
      <c r="E16" s="67"/>
      <c r="F16" s="67"/>
      <c r="G16" s="1"/>
      <c r="H16" s="1"/>
      <c r="I16" s="65" t="s">
        <v>49</v>
      </c>
      <c r="J16" s="66"/>
      <c r="K16" s="1"/>
      <c r="L16" s="1"/>
      <c r="M16" s="1"/>
      <c r="N16" s="2"/>
      <c r="O16" s="2"/>
      <c r="P16" s="1"/>
      <c r="Q16" s="1"/>
      <c r="R16" s="1"/>
      <c r="S16" s="2"/>
      <c r="T16" s="2"/>
      <c r="U16" s="1"/>
      <c r="V16" s="1"/>
      <c r="W16" s="1"/>
      <c r="X16" s="2"/>
      <c r="Y16" s="2"/>
      <c r="Z16" s="1"/>
      <c r="AA16" s="1"/>
      <c r="AB16" s="1"/>
      <c r="AC16" s="2"/>
      <c r="AD16" s="2"/>
      <c r="AE16" s="1"/>
      <c r="AF16" s="1"/>
      <c r="AG16" s="1"/>
      <c r="AH16" s="2"/>
      <c r="AI16" s="2"/>
      <c r="AJ16" s="1"/>
      <c r="AK16" s="1"/>
      <c r="AL16" s="1"/>
      <c r="AM16" s="2"/>
      <c r="AN16" s="2"/>
      <c r="AO16" s="1"/>
      <c r="AP16" s="1"/>
      <c r="AQ16" s="1"/>
      <c r="AR16" s="2"/>
      <c r="AS16" s="2"/>
      <c r="AT16" s="1"/>
      <c r="AU16" s="1"/>
      <c r="AV16" s="1"/>
      <c r="AW16" s="2"/>
      <c r="AX16" s="2"/>
      <c r="AY16" s="1"/>
      <c r="AZ16" s="1"/>
      <c r="BA16" s="1"/>
      <c r="BB16" s="2"/>
      <c r="BC16" s="2"/>
      <c r="BD16" s="1"/>
      <c r="BE16" s="1"/>
      <c r="BF16" s="1"/>
      <c r="BG16" s="2"/>
      <c r="BH16" s="2"/>
      <c r="BI16" s="1"/>
      <c r="BJ16" s="1"/>
      <c r="BK16" s="1"/>
      <c r="BL16" s="2"/>
      <c r="BM16" s="2"/>
      <c r="BN16" s="1"/>
      <c r="BO16" s="1"/>
      <c r="BP16" s="1"/>
      <c r="BQ16" s="2"/>
      <c r="BR16" s="2"/>
      <c r="BS16" s="1"/>
      <c r="BT16" s="1"/>
      <c r="BU16" s="1"/>
      <c r="BV16" s="2"/>
      <c r="BW16" s="2"/>
    </row>
    <row r="17" ht="22.5" hidden="1" customHeight="1">
      <c r="A17" s="1"/>
      <c r="B17" s="1"/>
      <c r="C17" s="1"/>
      <c r="D17" s="1"/>
      <c r="E17" s="67"/>
      <c r="F17" s="67"/>
      <c r="G17" s="1"/>
      <c r="H17" s="1"/>
      <c r="I17" s="65"/>
      <c r="J17" s="66"/>
      <c r="K17" s="1"/>
      <c r="L17" s="1"/>
      <c r="M17" s="1"/>
      <c r="N17" s="2"/>
      <c r="O17" s="2"/>
      <c r="P17" s="1"/>
      <c r="Q17" s="1"/>
      <c r="R17" s="1" t="str">
        <f>R6-#REF!</f>
        <v>#REF!</v>
      </c>
      <c r="S17" s="2"/>
      <c r="T17" s="2"/>
      <c r="U17" s="1"/>
      <c r="V17" s="1"/>
      <c r="W17" s="1" t="str">
        <f>W6-#REF!</f>
        <v>#REF!</v>
      </c>
      <c r="X17" s="2"/>
      <c r="Y17" s="2"/>
      <c r="Z17" s="1"/>
      <c r="AA17" s="1"/>
      <c r="AB17" s="1" t="str">
        <f>AB6-#REF!</f>
        <v>#REF!</v>
      </c>
      <c r="AC17" s="2"/>
      <c r="AD17" s="2"/>
      <c r="AE17" s="1"/>
      <c r="AF17" s="1"/>
      <c r="AG17" s="1" t="str">
        <f>AG6-#REF!</f>
        <v>#REF!</v>
      </c>
      <c r="AH17" s="2"/>
      <c r="AI17" s="2"/>
      <c r="AJ17" s="1"/>
      <c r="AK17" s="1"/>
      <c r="AL17" s="1" t="str">
        <f>AL6-#REF!</f>
        <v>#REF!</v>
      </c>
      <c r="AM17" s="2"/>
      <c r="AN17" s="2"/>
      <c r="AO17" s="1"/>
      <c r="AP17" s="1"/>
      <c r="AQ17" s="1" t="str">
        <f>AQ6-#REF!</f>
        <v>#REF!</v>
      </c>
      <c r="AR17" s="2"/>
      <c r="AS17" s="2"/>
      <c r="AT17" s="1"/>
      <c r="AU17" s="1"/>
      <c r="AV17" s="1" t="str">
        <f>AV6-#REF!</f>
        <v>#REF!</v>
      </c>
      <c r="AW17" s="2"/>
      <c r="AX17" s="2"/>
      <c r="AY17" s="1"/>
      <c r="AZ17" s="1"/>
      <c r="BA17" s="1" t="str">
        <f>BA6-#REF!</f>
        <v>#REF!</v>
      </c>
      <c r="BB17" s="2"/>
      <c r="BC17" s="2"/>
      <c r="BD17" s="1"/>
      <c r="BE17" s="1"/>
      <c r="BF17" s="1" t="str">
        <f>BF6-#REF!</f>
        <v>#REF!</v>
      </c>
      <c r="BG17" s="2"/>
      <c r="BH17" s="2"/>
      <c r="BI17" s="1"/>
      <c r="BJ17" s="1"/>
      <c r="BK17" s="1" t="str">
        <f>BK6-#REF!</f>
        <v>#REF!</v>
      </c>
      <c r="BL17" s="2"/>
      <c r="BM17" s="2"/>
      <c r="BN17" s="1"/>
      <c r="BO17" s="1"/>
      <c r="BP17" s="1"/>
      <c r="BQ17" s="2"/>
      <c r="BR17" s="2"/>
      <c r="BS17" s="1"/>
      <c r="BT17" s="1"/>
      <c r="BU17" s="1"/>
      <c r="BV17" s="2"/>
      <c r="BW17" s="2"/>
    </row>
    <row r="18" ht="22.5" customHeight="1">
      <c r="A18" s="1"/>
      <c r="B18" s="1"/>
      <c r="C18" s="1"/>
      <c r="D18" s="1" t="s">
        <v>42</v>
      </c>
      <c r="E18" s="67"/>
      <c r="F18" s="67">
        <v>480.0</v>
      </c>
      <c r="G18" s="1"/>
      <c r="H18" s="1"/>
      <c r="I18" s="65"/>
      <c r="J18" s="66"/>
      <c r="K18" s="1"/>
      <c r="L18" s="1"/>
      <c r="M18" s="1"/>
      <c r="N18" s="2"/>
      <c r="O18" s="2"/>
      <c r="P18" s="1"/>
      <c r="Q18" s="1"/>
      <c r="R18" s="1"/>
      <c r="S18" s="2"/>
      <c r="T18" s="2"/>
      <c r="U18" s="1"/>
      <c r="V18" s="1"/>
      <c r="W18" s="1"/>
      <c r="X18" s="2"/>
      <c r="Y18" s="2"/>
      <c r="Z18" s="1"/>
      <c r="AA18" s="1"/>
      <c r="AB18" s="1"/>
      <c r="AC18" s="2"/>
      <c r="AD18" s="2"/>
      <c r="AE18" s="1"/>
      <c r="AF18" s="1"/>
      <c r="AG18" s="1"/>
      <c r="AH18" s="2"/>
      <c r="AI18" s="2"/>
      <c r="AJ18" s="1"/>
      <c r="AK18" s="1"/>
      <c r="AL18" s="1"/>
      <c r="AM18" s="2"/>
      <c r="AN18" s="2"/>
      <c r="AO18" s="1"/>
      <c r="AP18" s="1"/>
      <c r="AQ18" s="1"/>
      <c r="AR18" s="2"/>
      <c r="AS18" s="2"/>
      <c r="AT18" s="1"/>
      <c r="AU18" s="1"/>
      <c r="AV18" s="1"/>
      <c r="AW18" s="2"/>
      <c r="AX18" s="2"/>
      <c r="AY18" s="1"/>
      <c r="AZ18" s="1"/>
      <c r="BA18" s="1"/>
      <c r="BB18" s="2"/>
      <c r="BC18" s="2"/>
      <c r="BD18" s="1"/>
      <c r="BE18" s="1"/>
      <c r="BF18" s="1"/>
      <c r="BG18" s="2"/>
      <c r="BH18" s="2"/>
      <c r="BI18" s="1"/>
      <c r="BJ18" s="1"/>
      <c r="BK18" s="1"/>
      <c r="BL18" s="2"/>
      <c r="BM18" s="2"/>
      <c r="BN18" s="1"/>
      <c r="BO18" s="1"/>
      <c r="BP18" s="1"/>
      <c r="BQ18" s="2"/>
      <c r="BR18" s="2"/>
      <c r="BS18" s="1"/>
      <c r="BT18" s="1"/>
      <c r="BU18" s="1"/>
      <c r="BV18" s="2"/>
      <c r="BW18" s="2"/>
    </row>
    <row r="19" ht="22.5" customHeight="1">
      <c r="A19" s="1"/>
      <c r="B19" s="1"/>
      <c r="C19" s="1"/>
      <c r="D19" s="1" t="s">
        <v>43</v>
      </c>
      <c r="E19" s="67"/>
      <c r="F19" s="67">
        <v>31784.0</v>
      </c>
      <c r="G19" s="131">
        <f t="shared" ref="G19:H19" si="112">+G7+G8+G9+G10-E18-E19</f>
        <v>4026494</v>
      </c>
      <c r="H19" s="131">
        <f t="shared" si="112"/>
        <v>4162441</v>
      </c>
      <c r="I19" s="65">
        <f>I6-I10</f>
        <v>4050000</v>
      </c>
      <c r="J19" s="66"/>
      <c r="K19" s="65">
        <f t="shared" ref="K19:M19" si="113">K6-K10</f>
        <v>2992673</v>
      </c>
      <c r="L19" s="65">
        <f t="shared" si="113"/>
        <v>3300750</v>
      </c>
      <c r="M19" s="65">
        <f t="shared" si="113"/>
        <v>3137371</v>
      </c>
      <c r="N19" s="2"/>
      <c r="O19" s="2"/>
      <c r="P19" s="65">
        <f t="shared" ref="P19:R19" si="114">P6-P10</f>
        <v>253627</v>
      </c>
      <c r="Q19" s="65">
        <f t="shared" si="114"/>
        <v>283500</v>
      </c>
      <c r="R19" s="65">
        <f t="shared" si="114"/>
        <v>256486</v>
      </c>
      <c r="S19" s="2"/>
      <c r="T19" s="2"/>
      <c r="U19" s="65">
        <f t="shared" ref="U19:W19" si="115">U6-U10</f>
        <v>225355</v>
      </c>
      <c r="V19" s="65">
        <f t="shared" si="115"/>
        <v>324000</v>
      </c>
      <c r="W19" s="65">
        <f t="shared" si="115"/>
        <v>294876</v>
      </c>
      <c r="X19" s="2"/>
      <c r="Y19" s="2"/>
      <c r="Z19" s="65">
        <f t="shared" ref="Z19:AB19" si="116">Z6-Z10</f>
        <v>347567</v>
      </c>
      <c r="AA19" s="65">
        <f t="shared" si="116"/>
        <v>364500</v>
      </c>
      <c r="AB19" s="65">
        <f t="shared" si="116"/>
        <v>297790</v>
      </c>
      <c r="AC19" s="2"/>
      <c r="AD19" s="2"/>
      <c r="AE19" s="65">
        <f t="shared" ref="AE19:AG19" si="117">AE6-AE10</f>
        <v>321962</v>
      </c>
      <c r="AF19" s="65">
        <f t="shared" si="117"/>
        <v>324000</v>
      </c>
      <c r="AG19" s="65">
        <f t="shared" si="117"/>
        <v>346041</v>
      </c>
      <c r="AH19" s="2"/>
      <c r="AI19" s="2"/>
      <c r="AJ19" s="65">
        <f t="shared" ref="AJ19:AL19" si="118">AJ6-AJ10</f>
        <v>272969</v>
      </c>
      <c r="AK19" s="65">
        <f t="shared" si="118"/>
        <v>324000</v>
      </c>
      <c r="AL19" s="65">
        <f t="shared" si="118"/>
        <v>348309</v>
      </c>
      <c r="AM19" s="2"/>
      <c r="AN19" s="2"/>
      <c r="AO19" s="65">
        <f t="shared" ref="AO19:AQ19" si="119">AO6-AO10</f>
        <v>302276</v>
      </c>
      <c r="AP19" s="65">
        <f t="shared" si="119"/>
        <v>324000</v>
      </c>
      <c r="AQ19" s="65">
        <f t="shared" si="119"/>
        <v>322802</v>
      </c>
      <c r="AR19" s="2"/>
      <c r="AS19" s="2"/>
      <c r="AT19" s="65">
        <f t="shared" ref="AT19:AV19" si="120">AT6-AT10</f>
        <v>291313</v>
      </c>
      <c r="AU19" s="65">
        <f t="shared" si="120"/>
        <v>324000</v>
      </c>
      <c r="AV19" s="65">
        <f t="shared" si="120"/>
        <v>299176</v>
      </c>
      <c r="AW19" s="2"/>
      <c r="AX19" s="2"/>
      <c r="AY19" s="65">
        <f t="shared" ref="AY19:BA19" si="121">AY6-AY10</f>
        <v>300731</v>
      </c>
      <c r="AZ19" s="65">
        <f t="shared" si="121"/>
        <v>324000</v>
      </c>
      <c r="BA19" s="65">
        <f t="shared" si="121"/>
        <v>294008</v>
      </c>
      <c r="BB19" s="2"/>
      <c r="BC19" s="2"/>
      <c r="BD19" s="65">
        <f t="shared" ref="BD19:BF19" si="122">BD6-BD10</f>
        <v>282677</v>
      </c>
      <c r="BE19" s="65">
        <f t="shared" si="122"/>
        <v>324000</v>
      </c>
      <c r="BF19" s="65">
        <f t="shared" si="122"/>
        <v>338649</v>
      </c>
      <c r="BG19" s="2"/>
      <c r="BH19" s="2"/>
      <c r="BI19" s="65">
        <f t="shared" ref="BI19:BK19" si="123">BI6-BI10</f>
        <v>394196</v>
      </c>
      <c r="BJ19" s="65">
        <f t="shared" si="123"/>
        <v>384750</v>
      </c>
      <c r="BK19" s="65">
        <f t="shared" si="123"/>
        <v>339234</v>
      </c>
      <c r="BL19" s="2"/>
      <c r="BM19" s="2"/>
      <c r="BN19" s="132"/>
      <c r="BO19" s="65"/>
      <c r="BP19" s="132"/>
      <c r="BQ19" s="2"/>
      <c r="BR19" s="2"/>
      <c r="BS19" s="132"/>
      <c r="BT19" s="65"/>
      <c r="BU19" s="132"/>
      <c r="BV19" s="2"/>
      <c r="BW19" s="2"/>
    </row>
    <row r="20" ht="22.5" customHeight="1">
      <c r="A20" s="1"/>
      <c r="B20" s="1"/>
      <c r="C20" s="1"/>
      <c r="D20" s="1"/>
      <c r="E20" s="67"/>
      <c r="F20" s="67"/>
      <c r="G20" s="1"/>
      <c r="H20" s="1"/>
      <c r="I20" s="65"/>
      <c r="J20" s="6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33"/>
      <c r="BJ20" s="1"/>
      <c r="BK20" s="1"/>
      <c r="BL20" s="2"/>
      <c r="BM20" s="2"/>
      <c r="BN20" s="1"/>
      <c r="BO20" s="1"/>
      <c r="BP20" s="1"/>
      <c r="BQ20" s="2"/>
      <c r="BR20" s="2"/>
      <c r="BS20" s="1"/>
      <c r="BT20" s="1"/>
      <c r="BU20" s="1"/>
      <c r="BV20" s="2"/>
      <c r="BW20" s="2"/>
    </row>
    <row r="21" ht="20.25" customHeight="1">
      <c r="A21" s="1"/>
      <c r="B21" s="134" t="s">
        <v>34</v>
      </c>
      <c r="C21" s="135"/>
      <c r="D21" s="136"/>
      <c r="E21" s="137" t="s">
        <v>35</v>
      </c>
      <c r="F21" s="138" t="s">
        <v>36</v>
      </c>
      <c r="G21" s="139" t="s">
        <v>3</v>
      </c>
      <c r="H21" s="139" t="s">
        <v>4</v>
      </c>
      <c r="I21" s="140" t="s">
        <v>5</v>
      </c>
      <c r="J21" s="141" t="s">
        <v>6</v>
      </c>
      <c r="K21" s="8" t="s">
        <v>37</v>
      </c>
      <c r="L21" s="9"/>
      <c r="M21" s="9"/>
      <c r="N21" s="9"/>
      <c r="O21" s="10"/>
      <c r="P21" s="11" t="s">
        <v>8</v>
      </c>
      <c r="Q21" s="12"/>
      <c r="R21" s="12"/>
      <c r="S21" s="12"/>
      <c r="T21" s="13"/>
      <c r="U21" s="14" t="s">
        <v>9</v>
      </c>
      <c r="V21" s="12"/>
      <c r="W21" s="12"/>
      <c r="X21" s="12"/>
      <c r="Y21" s="13"/>
      <c r="Z21" s="14" t="s">
        <v>10</v>
      </c>
      <c r="AA21" s="12"/>
      <c r="AB21" s="12"/>
      <c r="AC21" s="12"/>
      <c r="AD21" s="13"/>
      <c r="AE21" s="14" t="s">
        <v>11</v>
      </c>
      <c r="AF21" s="12"/>
      <c r="AG21" s="12"/>
      <c r="AH21" s="12"/>
      <c r="AI21" s="13"/>
      <c r="AJ21" s="14" t="s">
        <v>12</v>
      </c>
      <c r="AK21" s="12"/>
      <c r="AL21" s="12"/>
      <c r="AM21" s="12"/>
      <c r="AN21" s="13"/>
      <c r="AO21" s="14" t="s">
        <v>13</v>
      </c>
      <c r="AP21" s="12"/>
      <c r="AQ21" s="12"/>
      <c r="AR21" s="12"/>
      <c r="AS21" s="13"/>
      <c r="AT21" s="14" t="s">
        <v>14</v>
      </c>
      <c r="AU21" s="12"/>
      <c r="AV21" s="12"/>
      <c r="AW21" s="12"/>
      <c r="AX21" s="13"/>
      <c r="AY21" s="14" t="s">
        <v>15</v>
      </c>
      <c r="AZ21" s="12"/>
      <c r="BA21" s="12"/>
      <c r="BB21" s="12"/>
      <c r="BC21" s="13"/>
      <c r="BD21" s="14" t="s">
        <v>16</v>
      </c>
      <c r="BE21" s="12"/>
      <c r="BF21" s="12"/>
      <c r="BG21" s="12"/>
      <c r="BH21" s="13"/>
      <c r="BI21" s="14" t="s">
        <v>17</v>
      </c>
      <c r="BJ21" s="12"/>
      <c r="BK21" s="12"/>
      <c r="BL21" s="12"/>
      <c r="BM21" s="13"/>
      <c r="BN21" s="14"/>
      <c r="BO21" s="12"/>
      <c r="BP21" s="12"/>
      <c r="BQ21" s="12"/>
      <c r="BR21" s="13"/>
      <c r="BS21" s="14"/>
      <c r="BT21" s="12"/>
      <c r="BU21" s="12"/>
      <c r="BV21" s="12"/>
      <c r="BW21" s="13"/>
    </row>
    <row r="22" ht="21.75" customHeight="1">
      <c r="A22" s="1"/>
      <c r="B22" s="25"/>
      <c r="C22" s="142"/>
      <c r="D22" s="143"/>
      <c r="E22" s="144"/>
      <c r="F22" s="145"/>
      <c r="G22" s="146"/>
      <c r="H22" s="146"/>
      <c r="I22" s="147"/>
      <c r="J22" s="148"/>
      <c r="K22" s="18" t="s">
        <v>20</v>
      </c>
      <c r="L22" s="19" t="s">
        <v>21</v>
      </c>
      <c r="M22" s="19" t="s">
        <v>22</v>
      </c>
      <c r="N22" s="20" t="s">
        <v>23</v>
      </c>
      <c r="O22" s="21" t="s">
        <v>6</v>
      </c>
      <c r="P22" s="22" t="s">
        <v>20</v>
      </c>
      <c r="Q22" s="22" t="s">
        <v>21</v>
      </c>
      <c r="R22" s="22" t="s">
        <v>22</v>
      </c>
      <c r="S22" s="23" t="s">
        <v>23</v>
      </c>
      <c r="T22" s="24" t="s">
        <v>6</v>
      </c>
      <c r="U22" s="25" t="s">
        <v>20</v>
      </c>
      <c r="V22" s="22" t="s">
        <v>21</v>
      </c>
      <c r="W22" s="22" t="s">
        <v>22</v>
      </c>
      <c r="X22" s="23" t="s">
        <v>23</v>
      </c>
      <c r="Y22" s="24" t="s">
        <v>6</v>
      </c>
      <c r="Z22" s="25" t="s">
        <v>20</v>
      </c>
      <c r="AA22" s="22" t="s">
        <v>21</v>
      </c>
      <c r="AB22" s="22" t="s">
        <v>22</v>
      </c>
      <c r="AC22" s="23" t="s">
        <v>23</v>
      </c>
      <c r="AD22" s="24" t="s">
        <v>6</v>
      </c>
      <c r="AE22" s="25" t="s">
        <v>20</v>
      </c>
      <c r="AF22" s="22" t="s">
        <v>21</v>
      </c>
      <c r="AG22" s="22" t="s">
        <v>22</v>
      </c>
      <c r="AH22" s="23" t="s">
        <v>23</v>
      </c>
      <c r="AI22" s="24" t="s">
        <v>6</v>
      </c>
      <c r="AJ22" s="25" t="s">
        <v>20</v>
      </c>
      <c r="AK22" s="22" t="s">
        <v>21</v>
      </c>
      <c r="AL22" s="22" t="s">
        <v>22</v>
      </c>
      <c r="AM22" s="23" t="s">
        <v>23</v>
      </c>
      <c r="AN22" s="24" t="s">
        <v>6</v>
      </c>
      <c r="AO22" s="25" t="s">
        <v>20</v>
      </c>
      <c r="AP22" s="22" t="s">
        <v>21</v>
      </c>
      <c r="AQ22" s="22" t="s">
        <v>22</v>
      </c>
      <c r="AR22" s="23" t="s">
        <v>23</v>
      </c>
      <c r="AS22" s="24" t="s">
        <v>6</v>
      </c>
      <c r="AT22" s="25" t="s">
        <v>20</v>
      </c>
      <c r="AU22" s="22" t="s">
        <v>21</v>
      </c>
      <c r="AV22" s="22" t="s">
        <v>22</v>
      </c>
      <c r="AW22" s="23" t="s">
        <v>23</v>
      </c>
      <c r="AX22" s="24" t="s">
        <v>6</v>
      </c>
      <c r="AY22" s="25" t="s">
        <v>20</v>
      </c>
      <c r="AZ22" s="22" t="s">
        <v>21</v>
      </c>
      <c r="BA22" s="22" t="s">
        <v>22</v>
      </c>
      <c r="BB22" s="23" t="s">
        <v>23</v>
      </c>
      <c r="BC22" s="24" t="s">
        <v>6</v>
      </c>
      <c r="BD22" s="25" t="s">
        <v>20</v>
      </c>
      <c r="BE22" s="22" t="s">
        <v>21</v>
      </c>
      <c r="BF22" s="22" t="s">
        <v>22</v>
      </c>
      <c r="BG22" s="23" t="s">
        <v>23</v>
      </c>
      <c r="BH22" s="24" t="s">
        <v>6</v>
      </c>
      <c r="BI22" s="25" t="s">
        <v>20</v>
      </c>
      <c r="BJ22" s="22" t="s">
        <v>21</v>
      </c>
      <c r="BK22" s="22" t="s">
        <v>22</v>
      </c>
      <c r="BL22" s="23" t="s">
        <v>23</v>
      </c>
      <c r="BM22" s="24" t="s">
        <v>6</v>
      </c>
      <c r="BN22" s="149"/>
      <c r="BO22" s="22"/>
      <c r="BP22" s="22"/>
      <c r="BQ22" s="23"/>
      <c r="BR22" s="24"/>
      <c r="BS22" s="149"/>
      <c r="BT22" s="22"/>
      <c r="BU22" s="22"/>
      <c r="BV22" s="23"/>
      <c r="BW22" s="24"/>
    </row>
    <row r="23" ht="19.5" customHeight="1">
      <c r="A23" s="26"/>
      <c r="B23" s="150" t="s">
        <v>50</v>
      </c>
      <c r="C23" s="151"/>
      <c r="D23" s="152"/>
      <c r="E23" s="153">
        <f t="shared" ref="E23:I23" si="124">+E24+E31+E41+E48+E55+E62+E72+E77</f>
        <v>1273</v>
      </c>
      <c r="F23" s="154">
        <f t="shared" si="124"/>
        <v>1222</v>
      </c>
      <c r="G23" s="155">
        <f t="shared" si="124"/>
        <v>3416323</v>
      </c>
      <c r="H23" s="155">
        <f t="shared" si="124"/>
        <v>3637092</v>
      </c>
      <c r="I23" s="156">
        <f t="shared" si="124"/>
        <v>4050000</v>
      </c>
      <c r="J23" s="157">
        <f t="shared" ref="J23:J81" si="137">I23/H23-1</f>
        <v>0.1135269605</v>
      </c>
      <c r="K23" s="158">
        <f t="shared" ref="K23:M23" si="125">+K24+K31+K41+K48+K55+K62+K72+K77</f>
        <v>2992673</v>
      </c>
      <c r="L23" s="159">
        <f t="shared" si="125"/>
        <v>3300750</v>
      </c>
      <c r="M23" s="159">
        <f t="shared" si="125"/>
        <v>3137371</v>
      </c>
      <c r="N23" s="160">
        <f t="shared" ref="N23:N81" si="139">M23/L23</f>
        <v>0.9505024616</v>
      </c>
      <c r="O23" s="161">
        <f t="shared" ref="O23:O81" si="140">M23/K23-1</f>
        <v>0.04835075533</v>
      </c>
      <c r="P23" s="162">
        <f t="shared" ref="P23:R23" si="126">+P24+P31+P41+P48+P55+P62+P72+P77</f>
        <v>253627</v>
      </c>
      <c r="Q23" s="159">
        <f t="shared" si="126"/>
        <v>283500</v>
      </c>
      <c r="R23" s="159">
        <f t="shared" si="126"/>
        <v>256486</v>
      </c>
      <c r="S23" s="160">
        <f t="shared" ref="S23:S81" si="142">R23/Q23</f>
        <v>0.904712522</v>
      </c>
      <c r="T23" s="163">
        <f t="shared" ref="T23:T81" si="143">R23/P23-1</f>
        <v>0.01127245916</v>
      </c>
      <c r="U23" s="164">
        <f t="shared" ref="U23:W23" si="127">+U24+U31+U41+U48+U55+U62+U72+U77</f>
        <v>225355</v>
      </c>
      <c r="V23" s="159">
        <f t="shared" si="127"/>
        <v>324000</v>
      </c>
      <c r="W23" s="159">
        <f t="shared" si="127"/>
        <v>294876</v>
      </c>
      <c r="X23" s="160">
        <f t="shared" ref="X23:X81" si="145">W23/V23</f>
        <v>0.9101111111</v>
      </c>
      <c r="Y23" s="163">
        <f t="shared" ref="Y23:Y81" si="146">W23/U23-1</f>
        <v>0.3084954849</v>
      </c>
      <c r="Z23" s="164">
        <f t="shared" ref="Z23:AB23" si="128">+Z24+Z31+Z41+Z48+Z55+Z62+Z72+Z77</f>
        <v>347567</v>
      </c>
      <c r="AA23" s="159">
        <f t="shared" si="128"/>
        <v>364500</v>
      </c>
      <c r="AB23" s="159">
        <f t="shared" si="128"/>
        <v>297790</v>
      </c>
      <c r="AC23" s="160">
        <f t="shared" ref="AC23:AC81" si="148">AB23/AA23</f>
        <v>0.8169821674</v>
      </c>
      <c r="AD23" s="163">
        <f t="shared" ref="AD23:AD81" si="149">AB23/Z23-1</f>
        <v>-0.1432155527</v>
      </c>
      <c r="AE23" s="164">
        <f t="shared" ref="AE23:AG23" si="129">+AE24+AE31+AE41+AE48+AE55+AE62+AE72+AE77</f>
        <v>321962</v>
      </c>
      <c r="AF23" s="159">
        <f t="shared" si="129"/>
        <v>324000</v>
      </c>
      <c r="AG23" s="159">
        <f t="shared" si="129"/>
        <v>346041</v>
      </c>
      <c r="AH23" s="160">
        <f t="shared" ref="AH23:AH81" si="151">AG23/AF23</f>
        <v>1.068027778</v>
      </c>
      <c r="AI23" s="163">
        <f t="shared" ref="AI23:AI81" si="152">AG23/AE23-1</f>
        <v>0.07478832906</v>
      </c>
      <c r="AJ23" s="164">
        <f t="shared" ref="AJ23:AL23" si="130">+AJ24+AJ31+AJ41+AJ48+AJ55+AJ62+AJ72+AJ77</f>
        <v>272969</v>
      </c>
      <c r="AK23" s="159">
        <f t="shared" si="130"/>
        <v>324000</v>
      </c>
      <c r="AL23" s="159">
        <f t="shared" si="130"/>
        <v>348309</v>
      </c>
      <c r="AM23" s="160">
        <f t="shared" ref="AM23:AM81" si="154">AL23/AK23</f>
        <v>1.075027778</v>
      </c>
      <c r="AN23" s="163">
        <f t="shared" ref="AN23:AN81" si="155">AL23/AJ23-1</f>
        <v>0.2760020369</v>
      </c>
      <c r="AO23" s="164">
        <f t="shared" ref="AO23:AQ23" si="131">+AO24+AO31+AO41+AO48+AO55+AO62+AO72+AO77</f>
        <v>302276</v>
      </c>
      <c r="AP23" s="159">
        <f t="shared" si="131"/>
        <v>324000</v>
      </c>
      <c r="AQ23" s="159">
        <f t="shared" si="131"/>
        <v>322802</v>
      </c>
      <c r="AR23" s="160">
        <f t="shared" ref="AR23:AR81" si="157">AQ23/AP23</f>
        <v>0.9963024691</v>
      </c>
      <c r="AS23" s="163">
        <f t="shared" ref="AS23:AS81" si="158">AQ23/AO23-1</f>
        <v>0.0679048287</v>
      </c>
      <c r="AT23" s="164">
        <f t="shared" ref="AT23:AV23" si="132">+AT24+AT31+AT41+AT48+AT55+AT62+AT72+AT77</f>
        <v>291313</v>
      </c>
      <c r="AU23" s="159">
        <f t="shared" si="132"/>
        <v>324000</v>
      </c>
      <c r="AV23" s="159">
        <f t="shared" si="132"/>
        <v>299176</v>
      </c>
      <c r="AW23" s="160">
        <f t="shared" ref="AW23:AW81" si="160">AV23/AU23</f>
        <v>0.923382716</v>
      </c>
      <c r="AX23" s="163">
        <f t="shared" ref="AX23:AX81" si="161">AV23/AT23-1</f>
        <v>0.02699158637</v>
      </c>
      <c r="AY23" s="164">
        <f t="shared" ref="AY23:BA23" si="133">+AY24+AY31+AY41+AY48+AY55+AY62+AY72+AY77</f>
        <v>300731</v>
      </c>
      <c r="AZ23" s="159">
        <f t="shared" si="133"/>
        <v>324000</v>
      </c>
      <c r="BA23" s="159">
        <f t="shared" si="133"/>
        <v>294008</v>
      </c>
      <c r="BB23" s="160">
        <f t="shared" ref="BB23:BB81" si="163">BA23/AZ23</f>
        <v>0.9074320988</v>
      </c>
      <c r="BC23" s="163">
        <f t="shared" ref="BC23:BC81" si="164">BA23/AY23-1</f>
        <v>-0.02235552703</v>
      </c>
      <c r="BD23" s="164">
        <f t="shared" ref="BD23:BF23" si="134">+BD24+BD31+BD41+BD48+BD55+BD62+BD72+BD77</f>
        <v>282677</v>
      </c>
      <c r="BE23" s="159">
        <f t="shared" si="134"/>
        <v>324000</v>
      </c>
      <c r="BF23" s="159">
        <f t="shared" si="134"/>
        <v>338649</v>
      </c>
      <c r="BG23" s="160">
        <f t="shared" ref="BG23:BG81" si="166">BF23/BE23</f>
        <v>1.045212963</v>
      </c>
      <c r="BH23" s="163">
        <f t="shared" ref="BH23:BH81" si="167">BF23/BD23-1</f>
        <v>0.1980069125</v>
      </c>
      <c r="BI23" s="164">
        <f t="shared" ref="BI23:BK23" si="135">+BI24+BI31+BI41+BI48+BI55+BI62+BI72+BI77</f>
        <v>394196</v>
      </c>
      <c r="BJ23" s="159">
        <f t="shared" si="135"/>
        <v>384750</v>
      </c>
      <c r="BK23" s="159">
        <f t="shared" si="135"/>
        <v>339234</v>
      </c>
      <c r="BL23" s="160">
        <f t="shared" ref="BL23:BL81" si="169">BK23/BJ23</f>
        <v>0.8816998051</v>
      </c>
      <c r="BM23" s="163">
        <f t="shared" ref="BM23:BM81" si="170">BK23/BI23-1</f>
        <v>-0.1394281018</v>
      </c>
      <c r="BN23" s="164"/>
      <c r="BO23" s="159"/>
      <c r="BP23" s="159"/>
      <c r="BQ23" s="160"/>
      <c r="BR23" s="163"/>
      <c r="BS23" s="164"/>
      <c r="BT23" s="159"/>
      <c r="BU23" s="159"/>
      <c r="BV23" s="160"/>
      <c r="BW23" s="163"/>
    </row>
    <row r="24" ht="19.5" customHeight="1">
      <c r="A24" s="1"/>
      <c r="B24" s="165" t="s">
        <v>51</v>
      </c>
      <c r="C24" s="166" t="s">
        <v>39</v>
      </c>
      <c r="D24" s="167"/>
      <c r="E24" s="168">
        <f t="shared" ref="E24:I24" si="136">E25+E28</f>
        <v>219</v>
      </c>
      <c r="F24" s="169">
        <f t="shared" si="136"/>
        <v>215</v>
      </c>
      <c r="G24" s="170">
        <f t="shared" si="136"/>
        <v>321951</v>
      </c>
      <c r="H24" s="170">
        <f t="shared" si="136"/>
        <v>326900</v>
      </c>
      <c r="I24" s="171">
        <f t="shared" si="136"/>
        <v>380000</v>
      </c>
      <c r="J24" s="172">
        <f t="shared" si="137"/>
        <v>0.1624349954</v>
      </c>
      <c r="K24" s="173">
        <f t="shared" ref="K24:M24" si="138">K25+K28</f>
        <v>266619</v>
      </c>
      <c r="L24" s="174">
        <f t="shared" si="138"/>
        <v>309700</v>
      </c>
      <c r="M24" s="174">
        <f t="shared" si="138"/>
        <v>261116</v>
      </c>
      <c r="N24" s="175">
        <f t="shared" si="139"/>
        <v>0.8431256054</v>
      </c>
      <c r="O24" s="176">
        <f t="shared" si="140"/>
        <v>-0.02063993939</v>
      </c>
      <c r="P24" s="177">
        <f t="shared" ref="P24:R24" si="141">P25+P28</f>
        <v>25459</v>
      </c>
      <c r="Q24" s="178">
        <f t="shared" si="141"/>
        <v>26600</v>
      </c>
      <c r="R24" s="178">
        <f t="shared" si="141"/>
        <v>23074</v>
      </c>
      <c r="S24" s="175">
        <f t="shared" si="142"/>
        <v>0.867443609</v>
      </c>
      <c r="T24" s="179">
        <f t="shared" si="143"/>
        <v>-0.09368003457</v>
      </c>
      <c r="U24" s="180">
        <f t="shared" ref="U24:W24" si="144">U25+U28</f>
        <v>23473</v>
      </c>
      <c r="V24" s="178">
        <f t="shared" si="144"/>
        <v>30400</v>
      </c>
      <c r="W24" s="178">
        <f t="shared" si="144"/>
        <v>27234</v>
      </c>
      <c r="X24" s="175">
        <f t="shared" si="145"/>
        <v>0.8958552632</v>
      </c>
      <c r="Y24" s="179">
        <f t="shared" si="146"/>
        <v>0.1602266434</v>
      </c>
      <c r="Z24" s="180">
        <f t="shared" ref="Z24:AB24" si="147">Z25+Z28</f>
        <v>29112</v>
      </c>
      <c r="AA24" s="178">
        <f t="shared" si="147"/>
        <v>34200</v>
      </c>
      <c r="AB24" s="178">
        <f t="shared" si="147"/>
        <v>24427</v>
      </c>
      <c r="AC24" s="175">
        <f t="shared" si="148"/>
        <v>0.7142397661</v>
      </c>
      <c r="AD24" s="179">
        <f t="shared" si="149"/>
        <v>-0.1609302006</v>
      </c>
      <c r="AE24" s="180">
        <f t="shared" ref="AE24:AG24" si="150">AE25+AE28</f>
        <v>26255</v>
      </c>
      <c r="AF24" s="178">
        <f t="shared" si="150"/>
        <v>30400</v>
      </c>
      <c r="AG24" s="178">
        <f t="shared" si="150"/>
        <v>28476</v>
      </c>
      <c r="AH24" s="175">
        <f t="shared" si="151"/>
        <v>0.9367105263</v>
      </c>
      <c r="AI24" s="179">
        <f t="shared" si="152"/>
        <v>0.08459341078</v>
      </c>
      <c r="AJ24" s="180">
        <f t="shared" ref="AJ24:AL24" si="153">AJ25+AJ28</f>
        <v>25884</v>
      </c>
      <c r="AK24" s="178">
        <f t="shared" si="153"/>
        <v>30400</v>
      </c>
      <c r="AL24" s="178">
        <f t="shared" si="153"/>
        <v>24269</v>
      </c>
      <c r="AM24" s="175">
        <f t="shared" si="154"/>
        <v>0.7983223684</v>
      </c>
      <c r="AN24" s="179">
        <f t="shared" si="155"/>
        <v>-0.06239375676</v>
      </c>
      <c r="AO24" s="180">
        <f t="shared" ref="AO24:AQ24" si="156">AO25+AO28</f>
        <v>25094</v>
      </c>
      <c r="AP24" s="178">
        <f t="shared" si="156"/>
        <v>30400</v>
      </c>
      <c r="AQ24" s="178">
        <f t="shared" si="156"/>
        <v>28653</v>
      </c>
      <c r="AR24" s="175">
        <f t="shared" si="157"/>
        <v>0.9425328947</v>
      </c>
      <c r="AS24" s="179">
        <f t="shared" si="158"/>
        <v>0.1418267315</v>
      </c>
      <c r="AT24" s="180">
        <f t="shared" ref="AT24:AV24" si="159">AT25+AT28</f>
        <v>27682</v>
      </c>
      <c r="AU24" s="178">
        <f t="shared" si="159"/>
        <v>30400</v>
      </c>
      <c r="AV24" s="178">
        <f t="shared" si="159"/>
        <v>26218</v>
      </c>
      <c r="AW24" s="175">
        <f t="shared" si="160"/>
        <v>0.8624342105</v>
      </c>
      <c r="AX24" s="179">
        <f t="shared" si="161"/>
        <v>-0.05288635214</v>
      </c>
      <c r="AY24" s="180">
        <f t="shared" ref="AY24:BA24" si="162">AY25+AY28</f>
        <v>30232</v>
      </c>
      <c r="AZ24" s="178">
        <f t="shared" si="162"/>
        <v>30400</v>
      </c>
      <c r="BA24" s="178">
        <f t="shared" si="162"/>
        <v>22603</v>
      </c>
      <c r="BB24" s="175">
        <f t="shared" si="163"/>
        <v>0.7435197368</v>
      </c>
      <c r="BC24" s="179">
        <f t="shared" si="164"/>
        <v>-0.2523485049</v>
      </c>
      <c r="BD24" s="180">
        <f t="shared" ref="BD24:BF24" si="165">BD25+BD28</f>
        <v>25176</v>
      </c>
      <c r="BE24" s="178">
        <f t="shared" si="165"/>
        <v>30400</v>
      </c>
      <c r="BF24" s="178">
        <f t="shared" si="165"/>
        <v>30270</v>
      </c>
      <c r="BG24" s="175">
        <f t="shared" si="166"/>
        <v>0.9957236842</v>
      </c>
      <c r="BH24" s="179">
        <f t="shared" si="167"/>
        <v>0.2023355577</v>
      </c>
      <c r="BI24" s="180">
        <f t="shared" ref="BI24:BK24" si="168">BI25+BI28</f>
        <v>28252</v>
      </c>
      <c r="BJ24" s="178">
        <f t="shared" si="168"/>
        <v>36100</v>
      </c>
      <c r="BK24" s="178">
        <f t="shared" si="168"/>
        <v>25892</v>
      </c>
      <c r="BL24" s="175">
        <f t="shared" si="169"/>
        <v>0.7172299169</v>
      </c>
      <c r="BM24" s="179">
        <f t="shared" si="170"/>
        <v>-0.0835339091</v>
      </c>
      <c r="BN24" s="180"/>
      <c r="BO24" s="178"/>
      <c r="BP24" s="178"/>
      <c r="BQ24" s="175"/>
      <c r="BR24" s="179"/>
      <c r="BS24" s="180"/>
      <c r="BT24" s="178"/>
      <c r="BU24" s="178"/>
      <c r="BV24" s="175"/>
      <c r="BW24" s="179"/>
    </row>
    <row r="25" ht="19.5" customHeight="1">
      <c r="A25" s="1"/>
      <c r="B25" s="89"/>
      <c r="C25" s="181" t="s">
        <v>52</v>
      </c>
      <c r="D25" s="182" t="s">
        <v>41</v>
      </c>
      <c r="E25" s="183">
        <f t="shared" ref="E25:I25" si="171">SUM(E26:E27)</f>
        <v>121</v>
      </c>
      <c r="F25" s="184">
        <f t="shared" si="171"/>
        <v>118</v>
      </c>
      <c r="G25" s="185">
        <f t="shared" si="171"/>
        <v>159117</v>
      </c>
      <c r="H25" s="185">
        <f t="shared" si="171"/>
        <v>167460</v>
      </c>
      <c r="I25" s="185">
        <f t="shared" si="171"/>
        <v>195000</v>
      </c>
      <c r="J25" s="186">
        <f t="shared" si="137"/>
        <v>0.1644571838</v>
      </c>
      <c r="K25" s="187">
        <f t="shared" ref="K25:M25" si="172">SUM(K26:K27)</f>
        <v>136046</v>
      </c>
      <c r="L25" s="188">
        <f t="shared" si="172"/>
        <v>158925</v>
      </c>
      <c r="M25" s="188">
        <f t="shared" si="172"/>
        <v>129026</v>
      </c>
      <c r="N25" s="189">
        <f t="shared" si="139"/>
        <v>0.811867233</v>
      </c>
      <c r="O25" s="190">
        <f t="shared" si="140"/>
        <v>-0.05160019405</v>
      </c>
      <c r="P25" s="117">
        <f t="shared" ref="P25:R25" si="173">SUM(P26:P27)</f>
        <v>13407</v>
      </c>
      <c r="Q25" s="191">
        <f t="shared" si="173"/>
        <v>13650</v>
      </c>
      <c r="R25" s="191">
        <f t="shared" si="173"/>
        <v>11026</v>
      </c>
      <c r="S25" s="192">
        <f t="shared" si="142"/>
        <v>0.8077655678</v>
      </c>
      <c r="T25" s="193">
        <f t="shared" si="143"/>
        <v>-0.1775937943</v>
      </c>
      <c r="U25" s="118">
        <f t="shared" ref="U25:W25" si="174">SUM(U26:U27)</f>
        <v>10671</v>
      </c>
      <c r="V25" s="191">
        <f t="shared" si="174"/>
        <v>15600</v>
      </c>
      <c r="W25" s="191">
        <f t="shared" si="174"/>
        <v>12810</v>
      </c>
      <c r="X25" s="192">
        <f t="shared" si="145"/>
        <v>0.8211538462</v>
      </c>
      <c r="Y25" s="193">
        <f t="shared" si="146"/>
        <v>0.2004498173</v>
      </c>
      <c r="Z25" s="118">
        <f t="shared" ref="Z25:AB25" si="175">SUM(Z26:Z27)</f>
        <v>13216</v>
      </c>
      <c r="AA25" s="191">
        <f t="shared" si="175"/>
        <v>17550</v>
      </c>
      <c r="AB25" s="191">
        <f t="shared" si="175"/>
        <v>13611</v>
      </c>
      <c r="AC25" s="192">
        <f t="shared" si="148"/>
        <v>0.7755555556</v>
      </c>
      <c r="AD25" s="193">
        <f t="shared" si="149"/>
        <v>0.02988801453</v>
      </c>
      <c r="AE25" s="118">
        <f t="shared" ref="AE25:AG25" si="176">SUM(AE26:AE27)</f>
        <v>14207</v>
      </c>
      <c r="AF25" s="191">
        <f t="shared" si="176"/>
        <v>15600</v>
      </c>
      <c r="AG25" s="191">
        <f t="shared" si="176"/>
        <v>14122</v>
      </c>
      <c r="AH25" s="192">
        <f t="shared" si="151"/>
        <v>0.9052564103</v>
      </c>
      <c r="AI25" s="193">
        <f t="shared" si="152"/>
        <v>-0.005982966143</v>
      </c>
      <c r="AJ25" s="118">
        <f t="shared" ref="AJ25:AL25" si="177">SUM(AJ26:AJ27)</f>
        <v>13712</v>
      </c>
      <c r="AK25" s="191">
        <f t="shared" si="177"/>
        <v>15600</v>
      </c>
      <c r="AL25" s="191">
        <f t="shared" si="177"/>
        <v>12675</v>
      </c>
      <c r="AM25" s="192">
        <f t="shared" si="154"/>
        <v>0.8125</v>
      </c>
      <c r="AN25" s="193">
        <f t="shared" si="155"/>
        <v>-0.07562718786</v>
      </c>
      <c r="AO25" s="118">
        <f t="shared" ref="AO25:AQ25" si="178">SUM(AO26:AO27)</f>
        <v>12397</v>
      </c>
      <c r="AP25" s="191">
        <f t="shared" si="178"/>
        <v>15600</v>
      </c>
      <c r="AQ25" s="191">
        <f t="shared" si="178"/>
        <v>14034</v>
      </c>
      <c r="AR25" s="192">
        <f t="shared" si="157"/>
        <v>0.8996153846</v>
      </c>
      <c r="AS25" s="193">
        <f t="shared" si="158"/>
        <v>0.1320480761</v>
      </c>
      <c r="AT25" s="118">
        <f t="shared" ref="AT25:AV25" si="179">SUM(AT26:AT27)</f>
        <v>15198</v>
      </c>
      <c r="AU25" s="191">
        <f t="shared" si="179"/>
        <v>15600</v>
      </c>
      <c r="AV25" s="191">
        <f t="shared" si="179"/>
        <v>12640</v>
      </c>
      <c r="AW25" s="192">
        <f t="shared" si="160"/>
        <v>0.8102564103</v>
      </c>
      <c r="AX25" s="193">
        <f t="shared" si="161"/>
        <v>-0.1683116199</v>
      </c>
      <c r="AY25" s="118">
        <f t="shared" ref="AY25:BA25" si="180">SUM(AY26:AY27)</f>
        <v>15530</v>
      </c>
      <c r="AZ25" s="191">
        <f t="shared" si="180"/>
        <v>15600</v>
      </c>
      <c r="BA25" s="191">
        <f t="shared" si="180"/>
        <v>11837</v>
      </c>
      <c r="BB25" s="192">
        <f t="shared" si="163"/>
        <v>0.7587820513</v>
      </c>
      <c r="BC25" s="193">
        <f t="shared" si="164"/>
        <v>-0.2377978107</v>
      </c>
      <c r="BD25" s="118">
        <f t="shared" ref="BD25:BF25" si="181">SUM(BD26:BD27)</f>
        <v>12802</v>
      </c>
      <c r="BE25" s="191">
        <f t="shared" si="181"/>
        <v>15600</v>
      </c>
      <c r="BF25" s="191">
        <f t="shared" si="181"/>
        <v>14460</v>
      </c>
      <c r="BG25" s="192">
        <f t="shared" si="166"/>
        <v>0.9269230769</v>
      </c>
      <c r="BH25" s="193">
        <f t="shared" si="167"/>
        <v>0.1295110139</v>
      </c>
      <c r="BI25" s="118">
        <f t="shared" ref="BI25:BK25" si="182">SUM(BI26:BI27)</f>
        <v>14906</v>
      </c>
      <c r="BJ25" s="191">
        <f t="shared" si="182"/>
        <v>18525</v>
      </c>
      <c r="BK25" s="191">
        <f t="shared" si="182"/>
        <v>11811</v>
      </c>
      <c r="BL25" s="192">
        <f t="shared" si="169"/>
        <v>0.6375708502</v>
      </c>
      <c r="BM25" s="193">
        <f t="shared" si="170"/>
        <v>-0.2076345096</v>
      </c>
      <c r="BN25" s="118"/>
      <c r="BO25" s="191"/>
      <c r="BP25" s="191"/>
      <c r="BQ25" s="192"/>
      <c r="BR25" s="193"/>
      <c r="BS25" s="118"/>
      <c r="BT25" s="191"/>
      <c r="BU25" s="191"/>
      <c r="BV25" s="192"/>
      <c r="BW25" s="193"/>
    </row>
    <row r="26" ht="19.5" customHeight="1">
      <c r="A26" s="1"/>
      <c r="B26" s="89"/>
      <c r="C26" s="104"/>
      <c r="D26" s="194" t="s">
        <v>42</v>
      </c>
      <c r="E26" s="195">
        <v>1.0</v>
      </c>
      <c r="F26" s="196">
        <v>1.0</v>
      </c>
      <c r="G26" s="37"/>
      <c r="H26" s="37">
        <v>800.0</v>
      </c>
      <c r="I26" s="113"/>
      <c r="J26" s="38">
        <f t="shared" si="137"/>
        <v>-1</v>
      </c>
      <c r="K26" s="39">
        <f t="shared" ref="K26:M26" si="183">P26+U26+Z26+AE26+AJ26+AO26+AT26+AY26+BD26+BI26+BN26+BS26</f>
        <v>800</v>
      </c>
      <c r="L26" s="110">
        <f t="shared" si="183"/>
        <v>0</v>
      </c>
      <c r="M26" s="110">
        <f t="shared" si="183"/>
        <v>600</v>
      </c>
      <c r="N26" s="197" t="str">
        <f t="shared" si="139"/>
        <v>#DIV/0!</v>
      </c>
      <c r="O26" s="108">
        <f t="shared" si="140"/>
        <v>-0.25</v>
      </c>
      <c r="P26" s="40"/>
      <c r="Q26" s="110"/>
      <c r="R26" s="110"/>
      <c r="S26" s="197" t="str">
        <f t="shared" si="142"/>
        <v>#DIV/0!</v>
      </c>
      <c r="T26" s="111" t="str">
        <f t="shared" si="143"/>
        <v>#DIV/0!</v>
      </c>
      <c r="U26" s="44"/>
      <c r="V26" s="110"/>
      <c r="W26" s="110"/>
      <c r="X26" s="197" t="str">
        <f t="shared" si="145"/>
        <v>#DIV/0!</v>
      </c>
      <c r="Y26" s="111" t="str">
        <f t="shared" si="146"/>
        <v>#DIV/0!</v>
      </c>
      <c r="Z26" s="44"/>
      <c r="AA26" s="110"/>
      <c r="AB26" s="110"/>
      <c r="AC26" s="197" t="str">
        <f t="shared" si="148"/>
        <v>#DIV/0!</v>
      </c>
      <c r="AD26" s="111" t="str">
        <f t="shared" si="149"/>
        <v>#DIV/0!</v>
      </c>
      <c r="AE26" s="44"/>
      <c r="AF26" s="110"/>
      <c r="AG26" s="110">
        <v>600.0</v>
      </c>
      <c r="AH26" s="197" t="str">
        <f t="shared" si="151"/>
        <v>#DIV/0!</v>
      </c>
      <c r="AI26" s="111" t="str">
        <f t="shared" si="152"/>
        <v>#DIV/0!</v>
      </c>
      <c r="AJ26" s="44"/>
      <c r="AK26" s="110"/>
      <c r="AL26" s="110"/>
      <c r="AM26" s="197" t="str">
        <f t="shared" si="154"/>
        <v>#DIV/0!</v>
      </c>
      <c r="AN26" s="111" t="str">
        <f t="shared" si="155"/>
        <v>#DIV/0!</v>
      </c>
      <c r="AO26" s="44"/>
      <c r="AP26" s="110"/>
      <c r="AQ26" s="110"/>
      <c r="AR26" s="197" t="str">
        <f t="shared" si="157"/>
        <v>#DIV/0!</v>
      </c>
      <c r="AS26" s="111" t="str">
        <f t="shared" si="158"/>
        <v>#DIV/0!</v>
      </c>
      <c r="AT26" s="44">
        <v>800.0</v>
      </c>
      <c r="AU26" s="110"/>
      <c r="AV26" s="110"/>
      <c r="AW26" s="197" t="str">
        <f t="shared" si="160"/>
        <v>#DIV/0!</v>
      </c>
      <c r="AX26" s="111">
        <f t="shared" si="161"/>
        <v>-1</v>
      </c>
      <c r="AY26" s="44"/>
      <c r="AZ26" s="110"/>
      <c r="BA26" s="110"/>
      <c r="BB26" s="197" t="str">
        <f t="shared" si="163"/>
        <v>#DIV/0!</v>
      </c>
      <c r="BC26" s="111" t="str">
        <f t="shared" si="164"/>
        <v>#DIV/0!</v>
      </c>
      <c r="BD26" s="44"/>
      <c r="BE26" s="110"/>
      <c r="BF26" s="110"/>
      <c r="BG26" s="197" t="str">
        <f t="shared" si="166"/>
        <v>#DIV/0!</v>
      </c>
      <c r="BH26" s="111" t="str">
        <f t="shared" si="167"/>
        <v>#DIV/0!</v>
      </c>
      <c r="BI26" s="44"/>
      <c r="BJ26" s="110"/>
      <c r="BK26" s="110"/>
      <c r="BL26" s="197" t="str">
        <f t="shared" si="169"/>
        <v>#DIV/0!</v>
      </c>
      <c r="BM26" s="111" t="str">
        <f t="shared" si="170"/>
        <v>#DIV/0!</v>
      </c>
      <c r="BN26" s="44"/>
      <c r="BO26" s="110"/>
      <c r="BP26" s="110"/>
      <c r="BQ26" s="197"/>
      <c r="BR26" s="111"/>
      <c r="BS26" s="44"/>
      <c r="BT26" s="110"/>
      <c r="BU26" s="110"/>
      <c r="BV26" s="197"/>
      <c r="BW26" s="111"/>
    </row>
    <row r="27" ht="19.5" customHeight="1">
      <c r="A27" s="1"/>
      <c r="B27" s="89"/>
      <c r="C27" s="114"/>
      <c r="D27" s="194" t="s">
        <v>43</v>
      </c>
      <c r="E27" s="195">
        <v>120.0</v>
      </c>
      <c r="F27" s="196">
        <v>117.0</v>
      </c>
      <c r="G27" s="37">
        <v>159117.0</v>
      </c>
      <c r="H27" s="37">
        <v>166660.0</v>
      </c>
      <c r="I27" s="113">
        <v>195000.0</v>
      </c>
      <c r="J27" s="38">
        <f t="shared" si="137"/>
        <v>0.1700468019</v>
      </c>
      <c r="K27" s="39">
        <f t="shared" ref="K27:M27" si="184">P27+U27+Z27+AE27+AJ27+AO27+AT27+AY27+BD27+BI27+BN27+BS27</f>
        <v>135246</v>
      </c>
      <c r="L27" s="110">
        <f t="shared" si="184"/>
        <v>158925</v>
      </c>
      <c r="M27" s="110">
        <f t="shared" si="184"/>
        <v>128426</v>
      </c>
      <c r="N27" s="197">
        <f t="shared" si="139"/>
        <v>0.8080918672</v>
      </c>
      <c r="O27" s="108">
        <f t="shared" si="140"/>
        <v>-0.05042662999</v>
      </c>
      <c r="P27" s="40">
        <v>13407.0</v>
      </c>
      <c r="Q27" s="110">
        <v>13650.0</v>
      </c>
      <c r="R27" s="110">
        <v>11026.0</v>
      </c>
      <c r="S27" s="197">
        <f t="shared" si="142"/>
        <v>0.8077655678</v>
      </c>
      <c r="T27" s="111">
        <f t="shared" si="143"/>
        <v>-0.1775937943</v>
      </c>
      <c r="U27" s="44">
        <v>10671.0</v>
      </c>
      <c r="V27" s="110">
        <v>15600.0</v>
      </c>
      <c r="W27" s="110">
        <v>12810.0</v>
      </c>
      <c r="X27" s="197">
        <f t="shared" si="145"/>
        <v>0.8211538462</v>
      </c>
      <c r="Y27" s="111">
        <f t="shared" si="146"/>
        <v>0.2004498173</v>
      </c>
      <c r="Z27" s="44">
        <v>13216.0</v>
      </c>
      <c r="AA27" s="110">
        <v>17550.0</v>
      </c>
      <c r="AB27" s="110">
        <v>13611.0</v>
      </c>
      <c r="AC27" s="197">
        <f t="shared" si="148"/>
        <v>0.7755555556</v>
      </c>
      <c r="AD27" s="111">
        <f t="shared" si="149"/>
        <v>0.02988801453</v>
      </c>
      <c r="AE27" s="44">
        <v>14207.0</v>
      </c>
      <c r="AF27" s="110">
        <v>15600.0</v>
      </c>
      <c r="AG27" s="110">
        <v>13522.0</v>
      </c>
      <c r="AH27" s="197">
        <f t="shared" si="151"/>
        <v>0.8667948718</v>
      </c>
      <c r="AI27" s="111">
        <f t="shared" si="152"/>
        <v>-0.04821566833</v>
      </c>
      <c r="AJ27" s="44">
        <v>13712.0</v>
      </c>
      <c r="AK27" s="110">
        <v>15600.0</v>
      </c>
      <c r="AL27" s="110">
        <v>12675.0</v>
      </c>
      <c r="AM27" s="197">
        <f t="shared" si="154"/>
        <v>0.8125</v>
      </c>
      <c r="AN27" s="111">
        <f t="shared" si="155"/>
        <v>-0.07562718786</v>
      </c>
      <c r="AO27" s="44">
        <v>12397.0</v>
      </c>
      <c r="AP27" s="110">
        <v>15600.0</v>
      </c>
      <c r="AQ27" s="110">
        <v>14034.0</v>
      </c>
      <c r="AR27" s="197">
        <f t="shared" si="157"/>
        <v>0.8996153846</v>
      </c>
      <c r="AS27" s="111">
        <f t="shared" si="158"/>
        <v>0.1320480761</v>
      </c>
      <c r="AT27" s="44">
        <v>14398.0</v>
      </c>
      <c r="AU27" s="110">
        <v>15600.0</v>
      </c>
      <c r="AV27" s="110">
        <v>12640.0</v>
      </c>
      <c r="AW27" s="197">
        <f t="shared" si="160"/>
        <v>0.8102564103</v>
      </c>
      <c r="AX27" s="111">
        <f t="shared" si="161"/>
        <v>-0.1221002917</v>
      </c>
      <c r="AY27" s="44">
        <v>15530.0</v>
      </c>
      <c r="AZ27" s="110">
        <v>15600.0</v>
      </c>
      <c r="BA27" s="110">
        <v>11837.0</v>
      </c>
      <c r="BB27" s="197">
        <f t="shared" si="163"/>
        <v>0.7587820513</v>
      </c>
      <c r="BC27" s="111">
        <f t="shared" si="164"/>
        <v>-0.2377978107</v>
      </c>
      <c r="BD27" s="44">
        <v>12802.0</v>
      </c>
      <c r="BE27" s="110">
        <v>15600.0</v>
      </c>
      <c r="BF27" s="110">
        <v>14460.0</v>
      </c>
      <c r="BG27" s="197">
        <f t="shared" si="166"/>
        <v>0.9269230769</v>
      </c>
      <c r="BH27" s="111">
        <f t="shared" si="167"/>
        <v>0.1295110139</v>
      </c>
      <c r="BI27" s="44">
        <v>14906.0</v>
      </c>
      <c r="BJ27" s="110">
        <v>18525.0</v>
      </c>
      <c r="BK27" s="110">
        <v>11811.0</v>
      </c>
      <c r="BL27" s="197">
        <f t="shared" si="169"/>
        <v>0.6375708502</v>
      </c>
      <c r="BM27" s="111">
        <f t="shared" si="170"/>
        <v>-0.2076345096</v>
      </c>
      <c r="BN27" s="44"/>
      <c r="BO27" s="110"/>
      <c r="BP27" s="110"/>
      <c r="BQ27" s="197"/>
      <c r="BR27" s="111"/>
      <c r="BS27" s="44"/>
      <c r="BT27" s="110"/>
      <c r="BU27" s="110"/>
      <c r="BV27" s="197"/>
      <c r="BW27" s="111"/>
    </row>
    <row r="28" ht="19.5" customHeight="1">
      <c r="A28" s="1"/>
      <c r="B28" s="89"/>
      <c r="C28" s="181" t="s">
        <v>53</v>
      </c>
      <c r="D28" s="182" t="s">
        <v>41</v>
      </c>
      <c r="E28" s="183">
        <f t="shared" ref="E28:I28" si="185">SUM(E29:E30)</f>
        <v>98</v>
      </c>
      <c r="F28" s="184">
        <f t="shared" si="185"/>
        <v>97</v>
      </c>
      <c r="G28" s="185">
        <f t="shared" si="185"/>
        <v>162834</v>
      </c>
      <c r="H28" s="185">
        <f t="shared" si="185"/>
        <v>159440</v>
      </c>
      <c r="I28" s="116">
        <f t="shared" si="185"/>
        <v>185000</v>
      </c>
      <c r="J28" s="186">
        <f t="shared" si="137"/>
        <v>0.1603110888</v>
      </c>
      <c r="K28" s="198">
        <f t="shared" ref="K28:M28" si="186">SUM(K29:K30)</f>
        <v>130573</v>
      </c>
      <c r="L28" s="191">
        <f t="shared" si="186"/>
        <v>150775</v>
      </c>
      <c r="M28" s="191">
        <f t="shared" si="186"/>
        <v>132090</v>
      </c>
      <c r="N28" s="192">
        <f t="shared" si="139"/>
        <v>0.8760736196</v>
      </c>
      <c r="O28" s="199">
        <f t="shared" si="140"/>
        <v>0.0116180221</v>
      </c>
      <c r="P28" s="117">
        <f t="shared" ref="P28:R28" si="187">SUM(P29:P30)</f>
        <v>12052</v>
      </c>
      <c r="Q28" s="191">
        <f t="shared" si="187"/>
        <v>12950</v>
      </c>
      <c r="R28" s="191">
        <f t="shared" si="187"/>
        <v>12048</v>
      </c>
      <c r="S28" s="192">
        <f t="shared" si="142"/>
        <v>0.9303474903</v>
      </c>
      <c r="T28" s="193">
        <f t="shared" si="143"/>
        <v>-0.0003318951211</v>
      </c>
      <c r="U28" s="118">
        <f t="shared" ref="U28:W28" si="188">SUM(U29:U30)</f>
        <v>12802</v>
      </c>
      <c r="V28" s="191">
        <f t="shared" si="188"/>
        <v>14800</v>
      </c>
      <c r="W28" s="191">
        <f t="shared" si="188"/>
        <v>14424</v>
      </c>
      <c r="X28" s="192">
        <f t="shared" si="145"/>
        <v>0.9745945946</v>
      </c>
      <c r="Y28" s="193">
        <f t="shared" si="146"/>
        <v>0.1266989533</v>
      </c>
      <c r="Z28" s="118">
        <f t="shared" ref="Z28:AB28" si="189">SUM(Z29:Z30)</f>
        <v>15896</v>
      </c>
      <c r="AA28" s="191">
        <f t="shared" si="189"/>
        <v>16650</v>
      </c>
      <c r="AB28" s="191">
        <f t="shared" si="189"/>
        <v>10816</v>
      </c>
      <c r="AC28" s="192">
        <f t="shared" si="148"/>
        <v>0.6496096096</v>
      </c>
      <c r="AD28" s="193">
        <f t="shared" si="149"/>
        <v>-0.3195772521</v>
      </c>
      <c r="AE28" s="118">
        <f t="shared" ref="AE28:AG28" si="190">SUM(AE29:AE30)</f>
        <v>12048</v>
      </c>
      <c r="AF28" s="191">
        <f t="shared" si="190"/>
        <v>14800</v>
      </c>
      <c r="AG28" s="191">
        <f t="shared" si="190"/>
        <v>14354</v>
      </c>
      <c r="AH28" s="192">
        <f t="shared" si="151"/>
        <v>0.9698648649</v>
      </c>
      <c r="AI28" s="193">
        <f t="shared" si="152"/>
        <v>0.1914010624</v>
      </c>
      <c r="AJ28" s="118">
        <f t="shared" ref="AJ28:AL28" si="191">SUM(AJ29:AJ30)</f>
        <v>12172</v>
      </c>
      <c r="AK28" s="191">
        <f t="shared" si="191"/>
        <v>14800</v>
      </c>
      <c r="AL28" s="191">
        <f t="shared" si="191"/>
        <v>11594</v>
      </c>
      <c r="AM28" s="192">
        <f t="shared" si="154"/>
        <v>0.7833783784</v>
      </c>
      <c r="AN28" s="193">
        <f t="shared" si="155"/>
        <v>-0.04748603352</v>
      </c>
      <c r="AO28" s="118">
        <f t="shared" ref="AO28:AQ28" si="192">SUM(AO29:AO30)</f>
        <v>12697</v>
      </c>
      <c r="AP28" s="191">
        <f t="shared" si="192"/>
        <v>14800</v>
      </c>
      <c r="AQ28" s="191">
        <f t="shared" si="192"/>
        <v>14619</v>
      </c>
      <c r="AR28" s="192">
        <f t="shared" si="157"/>
        <v>0.9877702703</v>
      </c>
      <c r="AS28" s="193">
        <f t="shared" si="158"/>
        <v>0.1513743404</v>
      </c>
      <c r="AT28" s="118">
        <f t="shared" ref="AT28:AV28" si="193">SUM(AT29:AT30)</f>
        <v>12484</v>
      </c>
      <c r="AU28" s="191">
        <f t="shared" si="193"/>
        <v>14800</v>
      </c>
      <c r="AV28" s="191">
        <f t="shared" si="193"/>
        <v>13578</v>
      </c>
      <c r="AW28" s="192">
        <f t="shared" si="160"/>
        <v>0.9174324324</v>
      </c>
      <c r="AX28" s="193">
        <f t="shared" si="161"/>
        <v>0.08763216918</v>
      </c>
      <c r="AY28" s="118">
        <f t="shared" ref="AY28:BA28" si="194">SUM(AY29:AY30)</f>
        <v>14702</v>
      </c>
      <c r="AZ28" s="191">
        <f t="shared" si="194"/>
        <v>14800</v>
      </c>
      <c r="BA28" s="191">
        <f t="shared" si="194"/>
        <v>10766</v>
      </c>
      <c r="BB28" s="192">
        <f t="shared" si="163"/>
        <v>0.7274324324</v>
      </c>
      <c r="BC28" s="193">
        <f t="shared" si="164"/>
        <v>-0.2677186777</v>
      </c>
      <c r="BD28" s="118">
        <f t="shared" ref="BD28:BF28" si="195">SUM(BD29:BD30)</f>
        <v>12374</v>
      </c>
      <c r="BE28" s="191">
        <f t="shared" si="195"/>
        <v>14800</v>
      </c>
      <c r="BF28" s="191">
        <f t="shared" si="195"/>
        <v>15810</v>
      </c>
      <c r="BG28" s="192">
        <f t="shared" si="166"/>
        <v>1.068243243</v>
      </c>
      <c r="BH28" s="193">
        <f t="shared" si="167"/>
        <v>0.2776790044</v>
      </c>
      <c r="BI28" s="118">
        <f t="shared" ref="BI28:BK28" si="196">SUM(BI29:BI30)</f>
        <v>13346</v>
      </c>
      <c r="BJ28" s="191">
        <f t="shared" si="196"/>
        <v>17575</v>
      </c>
      <c r="BK28" s="191">
        <f t="shared" si="196"/>
        <v>14081</v>
      </c>
      <c r="BL28" s="192">
        <f t="shared" si="169"/>
        <v>0.8011948791</v>
      </c>
      <c r="BM28" s="193">
        <f t="shared" si="170"/>
        <v>0.05507268095</v>
      </c>
      <c r="BN28" s="118"/>
      <c r="BO28" s="191"/>
      <c r="BP28" s="191"/>
      <c r="BQ28" s="192"/>
      <c r="BR28" s="193"/>
      <c r="BS28" s="118"/>
      <c r="BT28" s="191"/>
      <c r="BU28" s="191"/>
      <c r="BV28" s="192"/>
      <c r="BW28" s="193"/>
    </row>
    <row r="29" ht="19.5" customHeight="1">
      <c r="A29" s="1"/>
      <c r="B29" s="89"/>
      <c r="C29" s="104"/>
      <c r="D29" s="194" t="s">
        <v>42</v>
      </c>
      <c r="E29" s="195">
        <v>14.0</v>
      </c>
      <c r="F29" s="196">
        <v>14.0</v>
      </c>
      <c r="G29" s="37">
        <v>16716.0</v>
      </c>
      <c r="H29" s="37">
        <v>20028.0</v>
      </c>
      <c r="I29" s="200">
        <v>23000.0</v>
      </c>
      <c r="J29" s="38">
        <f t="shared" si="137"/>
        <v>0.1483922508</v>
      </c>
      <c r="K29" s="39">
        <f t="shared" ref="K29:M29" si="197">P29+U29+Z29+AE29+AJ29+AO29+AT29+AY29+BD29+BI29+BN29+BS29</f>
        <v>17016</v>
      </c>
      <c r="L29" s="110">
        <f t="shared" si="197"/>
        <v>18745</v>
      </c>
      <c r="M29" s="110">
        <f t="shared" si="197"/>
        <v>16692</v>
      </c>
      <c r="N29" s="197">
        <f t="shared" si="139"/>
        <v>0.8904774607</v>
      </c>
      <c r="O29" s="108">
        <f t="shared" si="140"/>
        <v>-0.01904090268</v>
      </c>
      <c r="P29" s="109">
        <v>2064.0</v>
      </c>
      <c r="Q29" s="110">
        <v>1610.0</v>
      </c>
      <c r="R29" s="110">
        <v>1600.0</v>
      </c>
      <c r="S29" s="197">
        <f t="shared" si="142"/>
        <v>0.9937888199</v>
      </c>
      <c r="T29" s="111">
        <f t="shared" si="143"/>
        <v>-0.2248062016</v>
      </c>
      <c r="U29" s="112">
        <v>1200.0</v>
      </c>
      <c r="V29" s="110">
        <v>1840.0</v>
      </c>
      <c r="W29" s="110">
        <v>2580.0</v>
      </c>
      <c r="X29" s="197">
        <f t="shared" si="145"/>
        <v>1.402173913</v>
      </c>
      <c r="Y29" s="111">
        <f t="shared" si="146"/>
        <v>1.15</v>
      </c>
      <c r="Z29" s="112">
        <v>4200.0</v>
      </c>
      <c r="AA29" s="110">
        <v>2070.0</v>
      </c>
      <c r="AB29" s="110">
        <v>1200.0</v>
      </c>
      <c r="AC29" s="197">
        <f t="shared" si="148"/>
        <v>0.5797101449</v>
      </c>
      <c r="AD29" s="111">
        <f t="shared" si="149"/>
        <v>-0.7142857143</v>
      </c>
      <c r="AE29" s="112">
        <v>600.0</v>
      </c>
      <c r="AF29" s="110">
        <v>1840.0</v>
      </c>
      <c r="AG29" s="110">
        <v>1900.0</v>
      </c>
      <c r="AH29" s="197">
        <f t="shared" si="151"/>
        <v>1.032608696</v>
      </c>
      <c r="AI29" s="111">
        <f t="shared" si="152"/>
        <v>2.166666667</v>
      </c>
      <c r="AJ29" s="112">
        <v>1680.0</v>
      </c>
      <c r="AK29" s="110">
        <v>1840.0</v>
      </c>
      <c r="AL29" s="110">
        <v>1400.0</v>
      </c>
      <c r="AM29" s="197">
        <f t="shared" si="154"/>
        <v>0.7608695652</v>
      </c>
      <c r="AN29" s="111">
        <f t="shared" si="155"/>
        <v>-0.1666666667</v>
      </c>
      <c r="AO29" s="112">
        <v>1000.0</v>
      </c>
      <c r="AP29" s="110">
        <v>1840.0</v>
      </c>
      <c r="AQ29" s="110">
        <v>2400.0</v>
      </c>
      <c r="AR29" s="197">
        <f t="shared" si="157"/>
        <v>1.304347826</v>
      </c>
      <c r="AS29" s="111">
        <f t="shared" si="158"/>
        <v>1.4</v>
      </c>
      <c r="AT29" s="112">
        <v>1800.0</v>
      </c>
      <c r="AU29" s="110">
        <v>1840.0</v>
      </c>
      <c r="AV29" s="110">
        <v>1000.0</v>
      </c>
      <c r="AW29" s="197">
        <f t="shared" si="160"/>
        <v>0.5434782609</v>
      </c>
      <c r="AX29" s="111">
        <f t="shared" si="161"/>
        <v>-0.4444444444</v>
      </c>
      <c r="AY29" s="112">
        <v>1740.0</v>
      </c>
      <c r="AZ29" s="110">
        <v>1840.0</v>
      </c>
      <c r="BA29" s="110">
        <v>1600.0</v>
      </c>
      <c r="BB29" s="197">
        <f t="shared" si="163"/>
        <v>0.8695652174</v>
      </c>
      <c r="BC29" s="111">
        <f t="shared" si="164"/>
        <v>-0.08045977011</v>
      </c>
      <c r="BD29" s="112">
        <v>1320.0</v>
      </c>
      <c r="BE29" s="110">
        <v>1840.0</v>
      </c>
      <c r="BF29" s="110">
        <v>1412.0</v>
      </c>
      <c r="BG29" s="197">
        <f t="shared" si="166"/>
        <v>0.7673913043</v>
      </c>
      <c r="BH29" s="111">
        <f t="shared" si="167"/>
        <v>0.0696969697</v>
      </c>
      <c r="BI29" s="112">
        <v>1412.0</v>
      </c>
      <c r="BJ29" s="110">
        <v>2185.0</v>
      </c>
      <c r="BK29" s="110">
        <v>1600.0</v>
      </c>
      <c r="BL29" s="197">
        <f t="shared" si="169"/>
        <v>0.7322654462</v>
      </c>
      <c r="BM29" s="111">
        <f t="shared" si="170"/>
        <v>0.1331444759</v>
      </c>
      <c r="BN29" s="112"/>
      <c r="BO29" s="110"/>
      <c r="BP29" s="110"/>
      <c r="BQ29" s="197"/>
      <c r="BR29" s="111"/>
      <c r="BS29" s="112"/>
      <c r="BT29" s="110"/>
      <c r="BU29" s="110"/>
      <c r="BV29" s="197"/>
      <c r="BW29" s="111"/>
    </row>
    <row r="30" ht="19.5" customHeight="1">
      <c r="A30" s="1"/>
      <c r="B30" s="201"/>
      <c r="C30" s="114"/>
      <c r="D30" s="194" t="s">
        <v>43</v>
      </c>
      <c r="E30" s="195">
        <v>84.0</v>
      </c>
      <c r="F30" s="196">
        <v>83.0</v>
      </c>
      <c r="G30" s="37">
        <v>146118.0</v>
      </c>
      <c r="H30" s="37">
        <v>139412.0</v>
      </c>
      <c r="I30" s="200">
        <v>162000.0</v>
      </c>
      <c r="J30" s="38">
        <f t="shared" si="137"/>
        <v>0.1620233552</v>
      </c>
      <c r="K30" s="39">
        <f t="shared" ref="K30:M30" si="198">P30+U30+Z30+AE30+AJ30+AO30+AT30+AY30+BD30+BI30+BN30+BS30</f>
        <v>113557</v>
      </c>
      <c r="L30" s="110">
        <f t="shared" si="198"/>
        <v>132030</v>
      </c>
      <c r="M30" s="110">
        <f t="shared" si="198"/>
        <v>115398</v>
      </c>
      <c r="N30" s="197">
        <f t="shared" si="139"/>
        <v>0.8740286299</v>
      </c>
      <c r="O30" s="108">
        <f t="shared" si="140"/>
        <v>0.01621212255</v>
      </c>
      <c r="P30" s="109">
        <v>9988.0</v>
      </c>
      <c r="Q30" s="110">
        <v>11340.0</v>
      </c>
      <c r="R30" s="110">
        <v>10448.0</v>
      </c>
      <c r="S30" s="197">
        <f t="shared" si="142"/>
        <v>0.921340388</v>
      </c>
      <c r="T30" s="111">
        <f t="shared" si="143"/>
        <v>0.04605526632</v>
      </c>
      <c r="U30" s="112">
        <v>11602.0</v>
      </c>
      <c r="V30" s="110">
        <v>12960.0</v>
      </c>
      <c r="W30" s="110">
        <v>11844.0</v>
      </c>
      <c r="X30" s="197">
        <f t="shared" si="145"/>
        <v>0.9138888889</v>
      </c>
      <c r="Y30" s="111">
        <f t="shared" si="146"/>
        <v>0.02085847268</v>
      </c>
      <c r="Z30" s="112">
        <v>11696.0</v>
      </c>
      <c r="AA30" s="110">
        <v>14580.0</v>
      </c>
      <c r="AB30" s="110">
        <v>9616.0</v>
      </c>
      <c r="AC30" s="197">
        <f t="shared" si="148"/>
        <v>0.6595336077</v>
      </c>
      <c r="AD30" s="111">
        <f t="shared" si="149"/>
        <v>-0.1778385773</v>
      </c>
      <c r="AE30" s="112">
        <v>11448.0</v>
      </c>
      <c r="AF30" s="110">
        <v>12960.0</v>
      </c>
      <c r="AG30" s="110">
        <v>12454.0</v>
      </c>
      <c r="AH30" s="197">
        <f t="shared" si="151"/>
        <v>0.9609567901</v>
      </c>
      <c r="AI30" s="111">
        <f t="shared" si="152"/>
        <v>0.08787561146</v>
      </c>
      <c r="AJ30" s="112">
        <v>10492.0</v>
      </c>
      <c r="AK30" s="110">
        <v>12960.0</v>
      </c>
      <c r="AL30" s="110">
        <v>10194.0</v>
      </c>
      <c r="AM30" s="197">
        <f t="shared" si="154"/>
        <v>0.7865740741</v>
      </c>
      <c r="AN30" s="111">
        <f t="shared" si="155"/>
        <v>-0.02840259245</v>
      </c>
      <c r="AO30" s="112">
        <v>11697.0</v>
      </c>
      <c r="AP30" s="110">
        <v>12960.0</v>
      </c>
      <c r="AQ30" s="110">
        <v>12219.0</v>
      </c>
      <c r="AR30" s="197">
        <f t="shared" si="157"/>
        <v>0.9428240741</v>
      </c>
      <c r="AS30" s="111">
        <f t="shared" si="158"/>
        <v>0.04462682739</v>
      </c>
      <c r="AT30" s="112">
        <v>10684.0</v>
      </c>
      <c r="AU30" s="110">
        <v>12960.0</v>
      </c>
      <c r="AV30" s="110">
        <v>12578.0</v>
      </c>
      <c r="AW30" s="197">
        <f t="shared" si="160"/>
        <v>0.9705246914</v>
      </c>
      <c r="AX30" s="111">
        <f t="shared" si="161"/>
        <v>0.1772744291</v>
      </c>
      <c r="AY30" s="112">
        <v>12962.0</v>
      </c>
      <c r="AZ30" s="110">
        <v>12960.0</v>
      </c>
      <c r="BA30" s="110">
        <v>9166.0</v>
      </c>
      <c r="BB30" s="197">
        <f t="shared" si="163"/>
        <v>0.7072530864</v>
      </c>
      <c r="BC30" s="111">
        <f t="shared" si="164"/>
        <v>-0.2928560407</v>
      </c>
      <c r="BD30" s="112">
        <v>11054.0</v>
      </c>
      <c r="BE30" s="110">
        <v>12960.0</v>
      </c>
      <c r="BF30" s="110">
        <v>14398.0</v>
      </c>
      <c r="BG30" s="197">
        <f t="shared" si="166"/>
        <v>1.11095679</v>
      </c>
      <c r="BH30" s="111">
        <f t="shared" si="167"/>
        <v>0.3025149267</v>
      </c>
      <c r="BI30" s="112">
        <v>11934.0</v>
      </c>
      <c r="BJ30" s="110">
        <v>15390.0</v>
      </c>
      <c r="BK30" s="110">
        <v>12481.0</v>
      </c>
      <c r="BL30" s="197">
        <f t="shared" si="169"/>
        <v>0.8109811566</v>
      </c>
      <c r="BM30" s="111">
        <f t="shared" si="170"/>
        <v>0.04583542819</v>
      </c>
      <c r="BN30" s="112"/>
      <c r="BO30" s="110"/>
      <c r="BP30" s="110"/>
      <c r="BQ30" s="197"/>
      <c r="BR30" s="111"/>
      <c r="BS30" s="112"/>
      <c r="BT30" s="110"/>
      <c r="BU30" s="110"/>
      <c r="BV30" s="197"/>
      <c r="BW30" s="111"/>
    </row>
    <row r="31" ht="19.5" customHeight="1">
      <c r="A31" s="1"/>
      <c r="B31" s="202" t="s">
        <v>54</v>
      </c>
      <c r="C31" s="203" t="s">
        <v>39</v>
      </c>
      <c r="D31" s="80"/>
      <c r="E31" s="204">
        <f t="shared" ref="E31:I31" si="199">E32+E35+E38</f>
        <v>188</v>
      </c>
      <c r="F31" s="205">
        <f t="shared" si="199"/>
        <v>175</v>
      </c>
      <c r="G31" s="206">
        <f t="shared" si="199"/>
        <v>419768</v>
      </c>
      <c r="H31" s="206">
        <f t="shared" si="199"/>
        <v>407998</v>
      </c>
      <c r="I31" s="206">
        <f t="shared" si="199"/>
        <v>500000</v>
      </c>
      <c r="J31" s="207">
        <f t="shared" si="137"/>
        <v>0.2254962034</v>
      </c>
      <c r="K31" s="97">
        <f t="shared" ref="K31:M31" si="200">K32+K35+K38</f>
        <v>332891</v>
      </c>
      <c r="L31" s="101">
        <f t="shared" si="200"/>
        <v>407500</v>
      </c>
      <c r="M31" s="101">
        <f t="shared" si="200"/>
        <v>358168</v>
      </c>
      <c r="N31" s="208">
        <f t="shared" si="139"/>
        <v>0.8789398773</v>
      </c>
      <c r="O31" s="100">
        <f t="shared" si="140"/>
        <v>0.07593176145</v>
      </c>
      <c r="P31" s="177">
        <f t="shared" ref="P31:R31" si="201">P32+P35+P38</f>
        <v>23114</v>
      </c>
      <c r="Q31" s="178">
        <f t="shared" si="201"/>
        <v>35000</v>
      </c>
      <c r="R31" s="178">
        <f t="shared" si="201"/>
        <v>27115</v>
      </c>
      <c r="S31" s="209">
        <f t="shared" si="142"/>
        <v>0.7747142857</v>
      </c>
      <c r="T31" s="210">
        <f t="shared" si="143"/>
        <v>0.173098555</v>
      </c>
      <c r="U31" s="178">
        <f t="shared" ref="U31:W31" si="202">U32+U35+U38</f>
        <v>23040</v>
      </c>
      <c r="V31" s="178">
        <f t="shared" si="202"/>
        <v>40000</v>
      </c>
      <c r="W31" s="178">
        <f t="shared" si="202"/>
        <v>31498</v>
      </c>
      <c r="X31" s="209">
        <f t="shared" si="145"/>
        <v>0.78745</v>
      </c>
      <c r="Y31" s="210">
        <f t="shared" si="146"/>
        <v>0.3671006944</v>
      </c>
      <c r="Z31" s="178">
        <f t="shared" ref="Z31:AB31" si="203">Z32+Z35+Z38</f>
        <v>32253</v>
      </c>
      <c r="AA31" s="178">
        <f t="shared" si="203"/>
        <v>45000</v>
      </c>
      <c r="AB31" s="178">
        <f t="shared" si="203"/>
        <v>35556</v>
      </c>
      <c r="AC31" s="209">
        <f t="shared" si="148"/>
        <v>0.7901333333</v>
      </c>
      <c r="AD31" s="210">
        <f t="shared" si="149"/>
        <v>0.1024090782</v>
      </c>
      <c r="AE31" s="178">
        <f t="shared" ref="AE31:AG31" si="204">AE32+AE35+AE38</f>
        <v>38343</v>
      </c>
      <c r="AF31" s="178">
        <f t="shared" si="204"/>
        <v>40000</v>
      </c>
      <c r="AG31" s="178">
        <f t="shared" si="204"/>
        <v>36548</v>
      </c>
      <c r="AH31" s="209">
        <f t="shared" si="151"/>
        <v>0.9137</v>
      </c>
      <c r="AI31" s="210">
        <f t="shared" si="152"/>
        <v>-0.04681428162</v>
      </c>
      <c r="AJ31" s="178">
        <f t="shared" ref="AJ31:AL31" si="205">AJ32+AJ35+AJ38</f>
        <v>27107</v>
      </c>
      <c r="AK31" s="178">
        <f t="shared" si="205"/>
        <v>40000</v>
      </c>
      <c r="AL31" s="178">
        <f t="shared" si="205"/>
        <v>43328</v>
      </c>
      <c r="AM31" s="209">
        <f t="shared" si="154"/>
        <v>1.0832</v>
      </c>
      <c r="AN31" s="210">
        <f t="shared" si="155"/>
        <v>0.5984063157</v>
      </c>
      <c r="AO31" s="178">
        <f t="shared" ref="AO31:AQ31" si="206">AO32+AO35+AO38</f>
        <v>31256</v>
      </c>
      <c r="AP31" s="178">
        <f t="shared" si="206"/>
        <v>40000</v>
      </c>
      <c r="AQ31" s="178">
        <f t="shared" si="206"/>
        <v>33610</v>
      </c>
      <c r="AR31" s="209">
        <f t="shared" si="157"/>
        <v>0.84025</v>
      </c>
      <c r="AS31" s="210">
        <f t="shared" si="158"/>
        <v>0.0753135398</v>
      </c>
      <c r="AT31" s="178">
        <f t="shared" ref="AT31:AV31" si="207">AT32+AT35+AT38</f>
        <v>31416</v>
      </c>
      <c r="AU31" s="178">
        <f t="shared" si="207"/>
        <v>40000</v>
      </c>
      <c r="AV31" s="178">
        <f t="shared" si="207"/>
        <v>38936</v>
      </c>
      <c r="AW31" s="209">
        <f t="shared" si="160"/>
        <v>0.9734</v>
      </c>
      <c r="AX31" s="210">
        <f t="shared" si="161"/>
        <v>0.2393684747</v>
      </c>
      <c r="AY31" s="178">
        <f t="shared" ref="AY31:BA31" si="208">AY32+AY35+AY38</f>
        <v>30542</v>
      </c>
      <c r="AZ31" s="178">
        <f t="shared" si="208"/>
        <v>40000</v>
      </c>
      <c r="BA31" s="178">
        <f t="shared" si="208"/>
        <v>33474</v>
      </c>
      <c r="BB31" s="209">
        <f t="shared" si="163"/>
        <v>0.83685</v>
      </c>
      <c r="BC31" s="210">
        <f t="shared" si="164"/>
        <v>0.09599895226</v>
      </c>
      <c r="BD31" s="178">
        <f t="shared" ref="BD31:BF31" si="209">BD32+BD35+BD38</f>
        <v>32278</v>
      </c>
      <c r="BE31" s="178">
        <f t="shared" si="209"/>
        <v>40000</v>
      </c>
      <c r="BF31" s="178">
        <f t="shared" si="209"/>
        <v>37534</v>
      </c>
      <c r="BG31" s="209">
        <f t="shared" si="166"/>
        <v>0.93835</v>
      </c>
      <c r="BH31" s="210">
        <f t="shared" si="167"/>
        <v>0.1628353677</v>
      </c>
      <c r="BI31" s="178">
        <f t="shared" ref="BI31:BK31" si="210">BI32+BI35+BI38</f>
        <v>63542</v>
      </c>
      <c r="BJ31" s="178">
        <f t="shared" si="210"/>
        <v>47500</v>
      </c>
      <c r="BK31" s="178">
        <f t="shared" si="210"/>
        <v>40569</v>
      </c>
      <c r="BL31" s="209">
        <f t="shared" si="169"/>
        <v>0.8540842105</v>
      </c>
      <c r="BM31" s="210">
        <f t="shared" si="170"/>
        <v>-0.3615403985</v>
      </c>
      <c r="BN31" s="206"/>
      <c r="BO31" s="206"/>
      <c r="BP31" s="206"/>
      <c r="BQ31" s="175"/>
      <c r="BR31" s="210"/>
      <c r="BS31" s="206"/>
      <c r="BT31" s="206"/>
      <c r="BU31" s="206"/>
      <c r="BV31" s="175"/>
      <c r="BW31" s="210"/>
    </row>
    <row r="32" ht="19.5" customHeight="1">
      <c r="A32" s="1"/>
      <c r="B32" s="89"/>
      <c r="C32" s="181" t="s">
        <v>55</v>
      </c>
      <c r="D32" s="182" t="s">
        <v>41</v>
      </c>
      <c r="E32" s="183">
        <f t="shared" ref="E32:I32" si="211">SUM(E33:E34)</f>
        <v>46</v>
      </c>
      <c r="F32" s="184">
        <f t="shared" si="211"/>
        <v>46</v>
      </c>
      <c r="G32" s="185">
        <f t="shared" si="211"/>
        <v>173928</v>
      </c>
      <c r="H32" s="185">
        <f t="shared" si="211"/>
        <v>151056</v>
      </c>
      <c r="I32" s="116">
        <f t="shared" si="211"/>
        <v>185500</v>
      </c>
      <c r="J32" s="186">
        <f t="shared" si="137"/>
        <v>0.228021396</v>
      </c>
      <c r="K32" s="198">
        <f t="shared" ref="K32:M32" si="212">SUM(K33:K34)</f>
        <v>123804</v>
      </c>
      <c r="L32" s="191">
        <f t="shared" si="212"/>
        <v>151182.5</v>
      </c>
      <c r="M32" s="191">
        <f t="shared" si="212"/>
        <v>133379</v>
      </c>
      <c r="N32" s="192">
        <f t="shared" si="139"/>
        <v>0.8822383543</v>
      </c>
      <c r="O32" s="199">
        <f t="shared" si="140"/>
        <v>0.07733998901</v>
      </c>
      <c r="P32" s="117">
        <f t="shared" ref="P32:R32" si="213">SUM(P33:P34)</f>
        <v>8426</v>
      </c>
      <c r="Q32" s="191">
        <f t="shared" si="213"/>
        <v>12985</v>
      </c>
      <c r="R32" s="191">
        <f t="shared" si="213"/>
        <v>10415</v>
      </c>
      <c r="S32" s="192">
        <f t="shared" si="142"/>
        <v>0.8020793223</v>
      </c>
      <c r="T32" s="193">
        <f t="shared" si="143"/>
        <v>0.2360550676</v>
      </c>
      <c r="U32" s="118">
        <f t="shared" ref="U32:W32" si="214">SUM(U33:U34)</f>
        <v>10758</v>
      </c>
      <c r="V32" s="191">
        <f t="shared" si="214"/>
        <v>14840</v>
      </c>
      <c r="W32" s="191">
        <f t="shared" si="214"/>
        <v>11760</v>
      </c>
      <c r="X32" s="192">
        <f t="shared" si="145"/>
        <v>0.7924528302</v>
      </c>
      <c r="Y32" s="193">
        <f t="shared" si="146"/>
        <v>0.09313998885</v>
      </c>
      <c r="Z32" s="118">
        <f t="shared" ref="Z32:AB32" si="215">SUM(Z33:Z34)</f>
        <v>14038</v>
      </c>
      <c r="AA32" s="191">
        <f t="shared" si="215"/>
        <v>16695</v>
      </c>
      <c r="AB32" s="191">
        <f t="shared" si="215"/>
        <v>14802</v>
      </c>
      <c r="AC32" s="192">
        <f t="shared" si="148"/>
        <v>0.8866127583</v>
      </c>
      <c r="AD32" s="193">
        <f t="shared" si="149"/>
        <v>0.05442370708</v>
      </c>
      <c r="AE32" s="118">
        <f t="shared" ref="AE32:AG32" si="216">SUM(AE33:AE34)</f>
        <v>13303</v>
      </c>
      <c r="AF32" s="191">
        <f t="shared" si="216"/>
        <v>14840</v>
      </c>
      <c r="AG32" s="191">
        <f t="shared" si="216"/>
        <v>13248</v>
      </c>
      <c r="AH32" s="192">
        <f t="shared" si="151"/>
        <v>0.892722372</v>
      </c>
      <c r="AI32" s="193">
        <f t="shared" si="152"/>
        <v>-0.004134405773</v>
      </c>
      <c r="AJ32" s="118">
        <f t="shared" ref="AJ32:AL32" si="217">SUM(AJ33:AJ34)</f>
        <v>11187</v>
      </c>
      <c r="AK32" s="191">
        <f t="shared" si="217"/>
        <v>14840</v>
      </c>
      <c r="AL32" s="191">
        <f t="shared" si="217"/>
        <v>14314</v>
      </c>
      <c r="AM32" s="192">
        <f t="shared" si="154"/>
        <v>0.9645552561</v>
      </c>
      <c r="AN32" s="193">
        <f t="shared" si="155"/>
        <v>0.2795208724</v>
      </c>
      <c r="AO32" s="118">
        <f t="shared" ref="AO32:AQ32" si="218">SUM(AO33:AO34)</f>
        <v>13742</v>
      </c>
      <c r="AP32" s="191">
        <f t="shared" si="218"/>
        <v>14840</v>
      </c>
      <c r="AQ32" s="191">
        <f t="shared" si="218"/>
        <v>13100</v>
      </c>
      <c r="AR32" s="192">
        <f t="shared" si="157"/>
        <v>0.8827493261</v>
      </c>
      <c r="AS32" s="193">
        <f t="shared" si="158"/>
        <v>-0.04671809053</v>
      </c>
      <c r="AT32" s="118">
        <f t="shared" ref="AT32:AV32" si="219">SUM(AT33:AT34)</f>
        <v>10938</v>
      </c>
      <c r="AU32" s="191">
        <f t="shared" si="219"/>
        <v>14840</v>
      </c>
      <c r="AV32" s="191">
        <f t="shared" si="219"/>
        <v>13336</v>
      </c>
      <c r="AW32" s="192">
        <f t="shared" si="160"/>
        <v>0.8986522911</v>
      </c>
      <c r="AX32" s="193">
        <f t="shared" si="161"/>
        <v>0.2192356921</v>
      </c>
      <c r="AY32" s="118">
        <f t="shared" ref="AY32:BA32" si="220">SUM(AY33:AY34)</f>
        <v>11818</v>
      </c>
      <c r="AZ32" s="191">
        <f t="shared" si="220"/>
        <v>14840</v>
      </c>
      <c r="BA32" s="191">
        <f t="shared" si="220"/>
        <v>13930</v>
      </c>
      <c r="BB32" s="192">
        <f t="shared" si="163"/>
        <v>0.9386792453</v>
      </c>
      <c r="BC32" s="193">
        <f t="shared" si="164"/>
        <v>0.1787104417</v>
      </c>
      <c r="BD32" s="118">
        <f t="shared" ref="BD32:BF32" si="221">SUM(BD33:BD34)</f>
        <v>9932</v>
      </c>
      <c r="BE32" s="191">
        <f t="shared" si="221"/>
        <v>14840</v>
      </c>
      <c r="BF32" s="191">
        <f t="shared" si="221"/>
        <v>13896</v>
      </c>
      <c r="BG32" s="192">
        <f t="shared" si="166"/>
        <v>0.9363881402</v>
      </c>
      <c r="BH32" s="193">
        <f t="shared" si="167"/>
        <v>0.399113975</v>
      </c>
      <c r="BI32" s="118">
        <f t="shared" ref="BI32:BK32" si="222">SUM(BI33:BI34)</f>
        <v>19662</v>
      </c>
      <c r="BJ32" s="191">
        <f t="shared" si="222"/>
        <v>17622.5</v>
      </c>
      <c r="BK32" s="191">
        <f t="shared" si="222"/>
        <v>14578</v>
      </c>
      <c r="BL32" s="192">
        <f t="shared" si="169"/>
        <v>0.8272379061</v>
      </c>
      <c r="BM32" s="193">
        <f t="shared" si="170"/>
        <v>-0.2585698301</v>
      </c>
      <c r="BN32" s="118"/>
      <c r="BO32" s="191"/>
      <c r="BP32" s="191"/>
      <c r="BQ32" s="192"/>
      <c r="BR32" s="193"/>
      <c r="BS32" s="118"/>
      <c r="BT32" s="191"/>
      <c r="BU32" s="191"/>
      <c r="BV32" s="192"/>
      <c r="BW32" s="193"/>
    </row>
    <row r="33" ht="19.5" customHeight="1">
      <c r="A33" s="1"/>
      <c r="B33" s="89"/>
      <c r="C33" s="104"/>
      <c r="D33" s="194" t="s">
        <v>42</v>
      </c>
      <c r="E33" s="195">
        <v>4.0</v>
      </c>
      <c r="F33" s="196">
        <v>4.0</v>
      </c>
      <c r="G33" s="37">
        <v>3400.0</v>
      </c>
      <c r="H33" s="37">
        <v>3720.0</v>
      </c>
      <c r="I33" s="113">
        <v>4500.0</v>
      </c>
      <c r="J33" s="38">
        <f t="shared" si="137"/>
        <v>0.2096774194</v>
      </c>
      <c r="K33" s="39">
        <f t="shared" ref="K33:M33" si="223">P33+U33+Z33+AE33+AJ33+AO33+AT33+AY33+BD33+BI33+BN33+BS33</f>
        <v>3120</v>
      </c>
      <c r="L33" s="110">
        <f t="shared" si="223"/>
        <v>3667.5</v>
      </c>
      <c r="M33" s="110">
        <f t="shared" si="223"/>
        <v>2800</v>
      </c>
      <c r="N33" s="197">
        <f t="shared" si="139"/>
        <v>0.7634628494</v>
      </c>
      <c r="O33" s="108">
        <f t="shared" si="140"/>
        <v>-0.1025641026</v>
      </c>
      <c r="P33" s="40">
        <v>400.0</v>
      </c>
      <c r="Q33" s="110">
        <v>315.0</v>
      </c>
      <c r="R33" s="110">
        <v>0.0</v>
      </c>
      <c r="S33" s="197">
        <f t="shared" si="142"/>
        <v>0</v>
      </c>
      <c r="T33" s="111">
        <f t="shared" si="143"/>
        <v>-1</v>
      </c>
      <c r="U33" s="110">
        <v>200.0</v>
      </c>
      <c r="V33" s="110">
        <v>360.0</v>
      </c>
      <c r="W33" s="110">
        <v>200.0</v>
      </c>
      <c r="X33" s="197">
        <f t="shared" si="145"/>
        <v>0.5555555556</v>
      </c>
      <c r="Y33" s="111">
        <f t="shared" si="146"/>
        <v>0</v>
      </c>
      <c r="Z33" s="110">
        <v>200.0</v>
      </c>
      <c r="AA33" s="110">
        <v>405.0</v>
      </c>
      <c r="AB33" s="110">
        <v>400.0</v>
      </c>
      <c r="AC33" s="197">
        <f t="shared" si="148"/>
        <v>0.987654321</v>
      </c>
      <c r="AD33" s="111">
        <f t="shared" si="149"/>
        <v>1</v>
      </c>
      <c r="AE33" s="110">
        <v>400.0</v>
      </c>
      <c r="AF33" s="110">
        <v>360.0</v>
      </c>
      <c r="AG33" s="110">
        <v>200.0</v>
      </c>
      <c r="AH33" s="197">
        <f t="shared" si="151"/>
        <v>0.5555555556</v>
      </c>
      <c r="AI33" s="111">
        <f t="shared" si="152"/>
        <v>-0.5</v>
      </c>
      <c r="AJ33" s="110">
        <v>200.0</v>
      </c>
      <c r="AK33" s="110">
        <v>360.0</v>
      </c>
      <c r="AL33" s="110">
        <v>600.0</v>
      </c>
      <c r="AM33" s="197">
        <f t="shared" si="154"/>
        <v>1.666666667</v>
      </c>
      <c r="AN33" s="111">
        <f t="shared" si="155"/>
        <v>2</v>
      </c>
      <c r="AO33" s="110">
        <v>600.0</v>
      </c>
      <c r="AP33" s="110">
        <v>360.0</v>
      </c>
      <c r="AQ33" s="110">
        <v>200.0</v>
      </c>
      <c r="AR33" s="197">
        <f t="shared" si="157"/>
        <v>0.5555555556</v>
      </c>
      <c r="AS33" s="111">
        <f t="shared" si="158"/>
        <v>-0.6666666667</v>
      </c>
      <c r="AT33" s="110"/>
      <c r="AU33" s="110">
        <v>360.0</v>
      </c>
      <c r="AV33" s="110">
        <v>400.0</v>
      </c>
      <c r="AW33" s="197">
        <f t="shared" si="160"/>
        <v>1.111111111</v>
      </c>
      <c r="AX33" s="111" t="str">
        <f t="shared" si="161"/>
        <v>#DIV/0!</v>
      </c>
      <c r="AY33" s="110">
        <v>400.0</v>
      </c>
      <c r="AZ33" s="110">
        <v>360.0</v>
      </c>
      <c r="BA33" s="110"/>
      <c r="BB33" s="197">
        <f t="shared" si="163"/>
        <v>0</v>
      </c>
      <c r="BC33" s="111">
        <f t="shared" si="164"/>
        <v>-1</v>
      </c>
      <c r="BD33" s="110"/>
      <c r="BE33" s="110">
        <v>360.0</v>
      </c>
      <c r="BF33" s="110">
        <v>400.0</v>
      </c>
      <c r="BG33" s="197">
        <f t="shared" si="166"/>
        <v>1.111111111</v>
      </c>
      <c r="BH33" s="111" t="str">
        <f t="shared" si="167"/>
        <v>#DIV/0!</v>
      </c>
      <c r="BI33" s="110">
        <v>720.0</v>
      </c>
      <c r="BJ33" s="110">
        <v>427.5</v>
      </c>
      <c r="BK33" s="110">
        <v>400.0</v>
      </c>
      <c r="BL33" s="197">
        <f t="shared" si="169"/>
        <v>0.9356725146</v>
      </c>
      <c r="BM33" s="111">
        <f t="shared" si="170"/>
        <v>-0.4444444444</v>
      </c>
      <c r="BN33" s="110"/>
      <c r="BO33" s="110"/>
      <c r="BP33" s="110"/>
      <c r="BQ33" s="197"/>
      <c r="BR33" s="111"/>
      <c r="BS33" s="110"/>
      <c r="BT33" s="110"/>
      <c r="BU33" s="110"/>
      <c r="BV33" s="197"/>
      <c r="BW33" s="111"/>
    </row>
    <row r="34" ht="19.5" customHeight="1">
      <c r="A34" s="1"/>
      <c r="B34" s="89"/>
      <c r="C34" s="114"/>
      <c r="D34" s="194" t="s">
        <v>43</v>
      </c>
      <c r="E34" s="195">
        <v>42.0</v>
      </c>
      <c r="F34" s="196">
        <v>42.0</v>
      </c>
      <c r="G34" s="37">
        <v>170528.0</v>
      </c>
      <c r="H34" s="37">
        <v>147336.0</v>
      </c>
      <c r="I34" s="113">
        <v>181000.0</v>
      </c>
      <c r="J34" s="38">
        <f t="shared" si="137"/>
        <v>0.2284845523</v>
      </c>
      <c r="K34" s="39">
        <f t="shared" ref="K34:M34" si="224">P34+U34+Z34+AE34+AJ34+AO34+AT34+AY34+BD34+BI34+BN34+BS34</f>
        <v>120684</v>
      </c>
      <c r="L34" s="110">
        <f t="shared" si="224"/>
        <v>147515</v>
      </c>
      <c r="M34" s="110">
        <f t="shared" si="224"/>
        <v>130579</v>
      </c>
      <c r="N34" s="197">
        <f t="shared" si="139"/>
        <v>0.8851913365</v>
      </c>
      <c r="O34" s="108">
        <f t="shared" si="140"/>
        <v>0.08199098472</v>
      </c>
      <c r="P34" s="40">
        <v>8026.0</v>
      </c>
      <c r="Q34" s="110">
        <v>12670.0</v>
      </c>
      <c r="R34" s="110">
        <v>10415.0</v>
      </c>
      <c r="S34" s="197">
        <f t="shared" si="142"/>
        <v>0.8220205209</v>
      </c>
      <c r="T34" s="111">
        <f t="shared" si="143"/>
        <v>0.2976576128</v>
      </c>
      <c r="U34" s="110">
        <v>10558.0</v>
      </c>
      <c r="V34" s="110">
        <v>14480.0</v>
      </c>
      <c r="W34" s="110">
        <v>11560.0</v>
      </c>
      <c r="X34" s="197">
        <f t="shared" si="145"/>
        <v>0.7983425414</v>
      </c>
      <c r="Y34" s="111">
        <f t="shared" si="146"/>
        <v>0.09490433794</v>
      </c>
      <c r="Z34" s="110">
        <v>13838.0</v>
      </c>
      <c r="AA34" s="110">
        <v>16290.0</v>
      </c>
      <c r="AB34" s="110">
        <v>14402.0</v>
      </c>
      <c r="AC34" s="197">
        <f t="shared" si="148"/>
        <v>0.8841006753</v>
      </c>
      <c r="AD34" s="111">
        <f t="shared" si="149"/>
        <v>0.04075733487</v>
      </c>
      <c r="AE34" s="110">
        <v>12903.0</v>
      </c>
      <c r="AF34" s="110">
        <v>14480.0</v>
      </c>
      <c r="AG34" s="110">
        <v>13048.0</v>
      </c>
      <c r="AH34" s="197">
        <f t="shared" si="151"/>
        <v>0.9011049724</v>
      </c>
      <c r="AI34" s="111">
        <f t="shared" si="152"/>
        <v>0.01123769666</v>
      </c>
      <c r="AJ34" s="110">
        <v>10987.0</v>
      </c>
      <c r="AK34" s="110">
        <v>14480.0</v>
      </c>
      <c r="AL34" s="110">
        <v>13714.0</v>
      </c>
      <c r="AM34" s="197">
        <f t="shared" si="154"/>
        <v>0.9470994475</v>
      </c>
      <c r="AN34" s="111">
        <f t="shared" si="155"/>
        <v>0.248202421</v>
      </c>
      <c r="AO34" s="110">
        <v>13142.0</v>
      </c>
      <c r="AP34" s="110">
        <v>14480.0</v>
      </c>
      <c r="AQ34" s="110">
        <v>12900.0</v>
      </c>
      <c r="AR34" s="197">
        <f t="shared" si="157"/>
        <v>0.8908839779</v>
      </c>
      <c r="AS34" s="111">
        <f t="shared" si="158"/>
        <v>-0.01841424441</v>
      </c>
      <c r="AT34" s="110">
        <v>10938.0</v>
      </c>
      <c r="AU34" s="110">
        <v>14480.0</v>
      </c>
      <c r="AV34" s="110">
        <v>12936.0</v>
      </c>
      <c r="AW34" s="197">
        <f t="shared" si="160"/>
        <v>0.8933701657</v>
      </c>
      <c r="AX34" s="111">
        <f t="shared" si="161"/>
        <v>0.1826659353</v>
      </c>
      <c r="AY34" s="110">
        <v>11418.0</v>
      </c>
      <c r="AZ34" s="110">
        <v>14480.0</v>
      </c>
      <c r="BA34" s="110">
        <v>13930.0</v>
      </c>
      <c r="BB34" s="197">
        <f t="shared" si="163"/>
        <v>0.9620165746</v>
      </c>
      <c r="BC34" s="111">
        <f t="shared" si="164"/>
        <v>0.2200035032</v>
      </c>
      <c r="BD34" s="110">
        <v>9932.0</v>
      </c>
      <c r="BE34" s="110">
        <v>14480.0</v>
      </c>
      <c r="BF34" s="110">
        <v>13496.0</v>
      </c>
      <c r="BG34" s="197">
        <f t="shared" si="166"/>
        <v>0.9320441989</v>
      </c>
      <c r="BH34" s="111">
        <f t="shared" si="167"/>
        <v>0.3588401128</v>
      </c>
      <c r="BI34" s="110">
        <v>18942.0</v>
      </c>
      <c r="BJ34" s="110">
        <v>17195.0</v>
      </c>
      <c r="BK34" s="110">
        <v>14178.0</v>
      </c>
      <c r="BL34" s="197">
        <f t="shared" si="169"/>
        <v>0.824542018</v>
      </c>
      <c r="BM34" s="111">
        <f t="shared" si="170"/>
        <v>-0.251504593</v>
      </c>
      <c r="BN34" s="110"/>
      <c r="BO34" s="110"/>
      <c r="BP34" s="110"/>
      <c r="BQ34" s="197"/>
      <c r="BR34" s="111"/>
      <c r="BS34" s="110"/>
      <c r="BT34" s="110"/>
      <c r="BU34" s="110"/>
      <c r="BV34" s="197"/>
      <c r="BW34" s="111"/>
    </row>
    <row r="35" ht="19.5" customHeight="1">
      <c r="A35" s="1"/>
      <c r="B35" s="89"/>
      <c r="C35" s="181" t="s">
        <v>56</v>
      </c>
      <c r="D35" s="182" t="s">
        <v>41</v>
      </c>
      <c r="E35" s="183">
        <f t="shared" ref="E35:I35" si="225">SUM(E36:E37)</f>
        <v>65</v>
      </c>
      <c r="F35" s="184">
        <f t="shared" si="225"/>
        <v>62</v>
      </c>
      <c r="G35" s="185">
        <f t="shared" si="225"/>
        <v>150765</v>
      </c>
      <c r="H35" s="185">
        <f t="shared" si="225"/>
        <v>150934</v>
      </c>
      <c r="I35" s="116">
        <f t="shared" si="225"/>
        <v>184500</v>
      </c>
      <c r="J35" s="186">
        <f t="shared" si="137"/>
        <v>0.2223885937</v>
      </c>
      <c r="K35" s="198">
        <f t="shared" ref="K35:M35" si="226">SUM(K36:K37)</f>
        <v>126062</v>
      </c>
      <c r="L35" s="191">
        <f t="shared" si="226"/>
        <v>150367.5</v>
      </c>
      <c r="M35" s="191">
        <f t="shared" si="226"/>
        <v>119160</v>
      </c>
      <c r="N35" s="192">
        <f t="shared" si="139"/>
        <v>0.7924584767</v>
      </c>
      <c r="O35" s="199">
        <f t="shared" si="140"/>
        <v>-0.05475083689</v>
      </c>
      <c r="P35" s="117">
        <f t="shared" ref="P35:R35" si="227">SUM(P36:P37)</f>
        <v>7574</v>
      </c>
      <c r="Q35" s="191">
        <f t="shared" si="227"/>
        <v>12915</v>
      </c>
      <c r="R35" s="191">
        <f t="shared" si="227"/>
        <v>8604</v>
      </c>
      <c r="S35" s="192">
        <f t="shared" si="142"/>
        <v>0.6662020906</v>
      </c>
      <c r="T35" s="193">
        <f t="shared" si="143"/>
        <v>0.13599155</v>
      </c>
      <c r="U35" s="191">
        <f t="shared" ref="U35:W35" si="228">SUM(U36:U37)</f>
        <v>6256</v>
      </c>
      <c r="V35" s="191">
        <f t="shared" si="228"/>
        <v>14760</v>
      </c>
      <c r="W35" s="191">
        <f t="shared" si="228"/>
        <v>10312</v>
      </c>
      <c r="X35" s="192">
        <f t="shared" si="145"/>
        <v>0.6986449864</v>
      </c>
      <c r="Y35" s="193">
        <f t="shared" si="146"/>
        <v>0.6483375959</v>
      </c>
      <c r="Z35" s="191">
        <f t="shared" ref="Z35:AB35" si="229">SUM(Z36:Z37)</f>
        <v>10250</v>
      </c>
      <c r="AA35" s="191">
        <f t="shared" si="229"/>
        <v>16605</v>
      </c>
      <c r="AB35" s="191">
        <f t="shared" si="229"/>
        <v>9636</v>
      </c>
      <c r="AC35" s="192">
        <f t="shared" si="148"/>
        <v>0.5803071364</v>
      </c>
      <c r="AD35" s="193">
        <f t="shared" si="149"/>
        <v>-0.05990243902</v>
      </c>
      <c r="AE35" s="191">
        <f t="shared" ref="AE35:AG35" si="230">SUM(AE36:AE37)</f>
        <v>17238</v>
      </c>
      <c r="AF35" s="191">
        <f t="shared" si="230"/>
        <v>14760</v>
      </c>
      <c r="AG35" s="191">
        <f t="shared" si="230"/>
        <v>11624</v>
      </c>
      <c r="AH35" s="192">
        <f t="shared" si="151"/>
        <v>0.7875338753</v>
      </c>
      <c r="AI35" s="193">
        <f t="shared" si="152"/>
        <v>-0.3256758325</v>
      </c>
      <c r="AJ35" s="191">
        <f t="shared" ref="AJ35:AL35" si="231">SUM(AJ36:AJ37)</f>
        <v>6790</v>
      </c>
      <c r="AK35" s="191">
        <f t="shared" si="231"/>
        <v>14760</v>
      </c>
      <c r="AL35" s="191">
        <f t="shared" si="231"/>
        <v>18324</v>
      </c>
      <c r="AM35" s="192">
        <f t="shared" si="154"/>
        <v>1.241463415</v>
      </c>
      <c r="AN35" s="193">
        <f t="shared" si="155"/>
        <v>1.698674521</v>
      </c>
      <c r="AO35" s="191">
        <f t="shared" ref="AO35:AQ35" si="232">SUM(AO36:AO37)</f>
        <v>9380</v>
      </c>
      <c r="AP35" s="191">
        <f t="shared" si="232"/>
        <v>14760</v>
      </c>
      <c r="AQ35" s="191">
        <f t="shared" si="232"/>
        <v>11486</v>
      </c>
      <c r="AR35" s="192">
        <f t="shared" si="157"/>
        <v>0.7781842818</v>
      </c>
      <c r="AS35" s="193">
        <f t="shared" si="158"/>
        <v>0.2245202559</v>
      </c>
      <c r="AT35" s="191">
        <f t="shared" ref="AT35:AV35" si="233">SUM(AT36:AT37)</f>
        <v>10656</v>
      </c>
      <c r="AU35" s="191">
        <f t="shared" si="233"/>
        <v>14760</v>
      </c>
      <c r="AV35" s="191">
        <f t="shared" si="233"/>
        <v>12124</v>
      </c>
      <c r="AW35" s="192">
        <f t="shared" si="160"/>
        <v>0.8214092141</v>
      </c>
      <c r="AX35" s="193">
        <f t="shared" si="161"/>
        <v>0.1377627628</v>
      </c>
      <c r="AY35" s="191">
        <f t="shared" ref="AY35:BA35" si="234">SUM(AY36:AY37)</f>
        <v>10606</v>
      </c>
      <c r="AZ35" s="191">
        <f t="shared" si="234"/>
        <v>14760</v>
      </c>
      <c r="BA35" s="191">
        <f t="shared" si="234"/>
        <v>9688</v>
      </c>
      <c r="BB35" s="192">
        <f t="shared" si="163"/>
        <v>0.6563685637</v>
      </c>
      <c r="BC35" s="193">
        <f t="shared" si="164"/>
        <v>-0.08655478031</v>
      </c>
      <c r="BD35" s="191">
        <f t="shared" ref="BD35:BF35" si="235">SUM(BD36:BD37)</f>
        <v>13448</v>
      </c>
      <c r="BE35" s="191">
        <f t="shared" si="235"/>
        <v>14760</v>
      </c>
      <c r="BF35" s="191">
        <f t="shared" si="235"/>
        <v>13154</v>
      </c>
      <c r="BG35" s="192">
        <f t="shared" si="166"/>
        <v>0.8911924119</v>
      </c>
      <c r="BH35" s="193">
        <f t="shared" si="167"/>
        <v>-0.02186198691</v>
      </c>
      <c r="BI35" s="191">
        <f t="shared" ref="BI35:BK35" si="236">SUM(BI36:BI37)</f>
        <v>33864</v>
      </c>
      <c r="BJ35" s="191">
        <f t="shared" si="236"/>
        <v>17527.5</v>
      </c>
      <c r="BK35" s="191">
        <f t="shared" si="236"/>
        <v>14208</v>
      </c>
      <c r="BL35" s="192">
        <f t="shared" si="169"/>
        <v>0.8106118956</v>
      </c>
      <c r="BM35" s="193">
        <f t="shared" si="170"/>
        <v>-0.5804394047</v>
      </c>
      <c r="BN35" s="191"/>
      <c r="BO35" s="191"/>
      <c r="BP35" s="191"/>
      <c r="BQ35" s="192"/>
      <c r="BR35" s="193"/>
      <c r="BS35" s="191"/>
      <c r="BT35" s="191"/>
      <c r="BU35" s="191"/>
      <c r="BV35" s="192"/>
      <c r="BW35" s="193"/>
    </row>
    <row r="36" ht="19.5" customHeight="1">
      <c r="A36" s="1"/>
      <c r="B36" s="89"/>
      <c r="C36" s="104"/>
      <c r="D36" s="194" t="s">
        <v>42</v>
      </c>
      <c r="E36" s="195">
        <v>3.0</v>
      </c>
      <c r="F36" s="196">
        <v>3.0</v>
      </c>
      <c r="G36" s="37">
        <v>4768.0</v>
      </c>
      <c r="H36" s="37">
        <v>4080.0</v>
      </c>
      <c r="I36" s="113">
        <v>4500.0</v>
      </c>
      <c r="J36" s="38">
        <f t="shared" si="137"/>
        <v>0.1029411765</v>
      </c>
      <c r="K36" s="39">
        <f t="shared" ref="K36:M36" si="237">P36+U36+Z36+AE36+AJ36+AO36+AT36+AY36+BD36+BI36+BN36+BS36</f>
        <v>3480</v>
      </c>
      <c r="L36" s="110">
        <f t="shared" si="237"/>
        <v>3667.5</v>
      </c>
      <c r="M36" s="110">
        <f t="shared" si="237"/>
        <v>3500</v>
      </c>
      <c r="N36" s="197">
        <f t="shared" si="139"/>
        <v>0.9543285617</v>
      </c>
      <c r="O36" s="108">
        <f t="shared" si="140"/>
        <v>0.005747126437</v>
      </c>
      <c r="P36" s="40">
        <v>400.0</v>
      </c>
      <c r="Q36" s="110">
        <v>315.0</v>
      </c>
      <c r="R36" s="110">
        <v>400.0</v>
      </c>
      <c r="S36" s="197">
        <f t="shared" si="142"/>
        <v>1.26984127</v>
      </c>
      <c r="T36" s="111">
        <f t="shared" si="143"/>
        <v>0</v>
      </c>
      <c r="U36" s="110">
        <v>200.0</v>
      </c>
      <c r="V36" s="110">
        <v>360.0</v>
      </c>
      <c r="W36" s="110">
        <v>200.0</v>
      </c>
      <c r="X36" s="197">
        <f t="shared" si="145"/>
        <v>0.5555555556</v>
      </c>
      <c r="Y36" s="111">
        <f t="shared" si="146"/>
        <v>0</v>
      </c>
      <c r="Z36" s="110">
        <v>880.0</v>
      </c>
      <c r="AA36" s="110">
        <v>405.0</v>
      </c>
      <c r="AB36" s="110">
        <v>400.0</v>
      </c>
      <c r="AC36" s="197">
        <f t="shared" si="148"/>
        <v>0.987654321</v>
      </c>
      <c r="AD36" s="111">
        <f t="shared" si="149"/>
        <v>-0.5454545455</v>
      </c>
      <c r="AE36" s="110">
        <v>400.0</v>
      </c>
      <c r="AF36" s="110">
        <v>360.0</v>
      </c>
      <c r="AG36" s="110">
        <v>400.0</v>
      </c>
      <c r="AH36" s="197">
        <f t="shared" si="151"/>
        <v>1.111111111</v>
      </c>
      <c r="AI36" s="111">
        <f t="shared" si="152"/>
        <v>0</v>
      </c>
      <c r="AJ36" s="110">
        <v>200.0</v>
      </c>
      <c r="AK36" s="110">
        <v>360.0</v>
      </c>
      <c r="AL36" s="110">
        <v>400.0</v>
      </c>
      <c r="AM36" s="197">
        <f t="shared" si="154"/>
        <v>1.111111111</v>
      </c>
      <c r="AN36" s="111">
        <f t="shared" si="155"/>
        <v>1</v>
      </c>
      <c r="AO36" s="110">
        <v>200.0</v>
      </c>
      <c r="AP36" s="110">
        <v>360.0</v>
      </c>
      <c r="AQ36" s="110">
        <v>200.0</v>
      </c>
      <c r="AR36" s="197">
        <f t="shared" si="157"/>
        <v>0.5555555556</v>
      </c>
      <c r="AS36" s="111">
        <f t="shared" si="158"/>
        <v>0</v>
      </c>
      <c r="AT36" s="110">
        <v>400.0</v>
      </c>
      <c r="AU36" s="110">
        <v>360.0</v>
      </c>
      <c r="AV36" s="110">
        <v>200.0</v>
      </c>
      <c r="AW36" s="197">
        <f t="shared" si="160"/>
        <v>0.5555555556</v>
      </c>
      <c r="AX36" s="111">
        <f t="shared" si="161"/>
        <v>-0.5</v>
      </c>
      <c r="AY36" s="110">
        <v>200.0</v>
      </c>
      <c r="AZ36" s="110">
        <v>360.0</v>
      </c>
      <c r="BA36" s="110">
        <v>200.0</v>
      </c>
      <c r="BB36" s="197">
        <f t="shared" si="163"/>
        <v>0.5555555556</v>
      </c>
      <c r="BC36" s="111">
        <f t="shared" si="164"/>
        <v>0</v>
      </c>
      <c r="BD36" s="110">
        <v>400.0</v>
      </c>
      <c r="BE36" s="110">
        <v>360.0</v>
      </c>
      <c r="BF36" s="110">
        <v>1100.0</v>
      </c>
      <c r="BG36" s="197">
        <f t="shared" si="166"/>
        <v>3.055555556</v>
      </c>
      <c r="BH36" s="111">
        <f t="shared" si="167"/>
        <v>1.75</v>
      </c>
      <c r="BI36" s="110">
        <v>200.0</v>
      </c>
      <c r="BJ36" s="110">
        <v>427.5</v>
      </c>
      <c r="BK36" s="110"/>
      <c r="BL36" s="197">
        <f t="shared" si="169"/>
        <v>0</v>
      </c>
      <c r="BM36" s="111">
        <f t="shared" si="170"/>
        <v>-1</v>
      </c>
      <c r="BN36" s="110"/>
      <c r="BO36" s="110"/>
      <c r="BP36" s="110"/>
      <c r="BQ36" s="197"/>
      <c r="BR36" s="111"/>
      <c r="BS36" s="110"/>
      <c r="BT36" s="110"/>
      <c r="BU36" s="110"/>
      <c r="BV36" s="197"/>
      <c r="BW36" s="111"/>
    </row>
    <row r="37" ht="19.5" customHeight="1">
      <c r="A37" s="1"/>
      <c r="B37" s="89"/>
      <c r="C37" s="114"/>
      <c r="D37" s="194" t="s">
        <v>43</v>
      </c>
      <c r="E37" s="195">
        <v>62.0</v>
      </c>
      <c r="F37" s="196">
        <v>59.0</v>
      </c>
      <c r="G37" s="37">
        <v>145997.0</v>
      </c>
      <c r="H37" s="37">
        <v>146854.0</v>
      </c>
      <c r="I37" s="113">
        <v>180000.0</v>
      </c>
      <c r="J37" s="38">
        <f t="shared" si="137"/>
        <v>0.2257071649</v>
      </c>
      <c r="K37" s="39">
        <f t="shared" ref="K37:M37" si="238">P37+U37+Z37+AE37+AJ37+AO37+AT37+AY37+BD37+BI37+BN37+BS37</f>
        <v>122582</v>
      </c>
      <c r="L37" s="110">
        <f t="shared" si="238"/>
        <v>146700</v>
      </c>
      <c r="M37" s="110">
        <f t="shared" si="238"/>
        <v>115660</v>
      </c>
      <c r="N37" s="197">
        <f t="shared" si="139"/>
        <v>0.7884117246</v>
      </c>
      <c r="O37" s="108">
        <f t="shared" si="140"/>
        <v>-0.05646832324</v>
      </c>
      <c r="P37" s="40">
        <v>7174.0</v>
      </c>
      <c r="Q37" s="110">
        <v>12600.0</v>
      </c>
      <c r="R37" s="110">
        <v>8204.0</v>
      </c>
      <c r="S37" s="197">
        <f t="shared" si="142"/>
        <v>0.6511111111</v>
      </c>
      <c r="T37" s="111">
        <f t="shared" si="143"/>
        <v>0.1435740173</v>
      </c>
      <c r="U37" s="110">
        <v>6056.0</v>
      </c>
      <c r="V37" s="110">
        <v>14400.0</v>
      </c>
      <c r="W37" s="110">
        <v>10112.0</v>
      </c>
      <c r="X37" s="197">
        <f t="shared" si="145"/>
        <v>0.7022222222</v>
      </c>
      <c r="Y37" s="111">
        <f t="shared" si="146"/>
        <v>0.6697490092</v>
      </c>
      <c r="Z37" s="110">
        <v>9370.0</v>
      </c>
      <c r="AA37" s="110">
        <v>16200.0</v>
      </c>
      <c r="AB37" s="110">
        <v>9236.0</v>
      </c>
      <c r="AC37" s="197">
        <f t="shared" si="148"/>
        <v>0.5701234568</v>
      </c>
      <c r="AD37" s="111">
        <f t="shared" si="149"/>
        <v>-0.01430096051</v>
      </c>
      <c r="AE37" s="110">
        <v>16838.0</v>
      </c>
      <c r="AF37" s="110">
        <v>14400.0</v>
      </c>
      <c r="AG37" s="110">
        <v>11224.0</v>
      </c>
      <c r="AH37" s="197">
        <f t="shared" si="151"/>
        <v>0.7794444444</v>
      </c>
      <c r="AI37" s="111">
        <f t="shared" si="152"/>
        <v>-0.3334125193</v>
      </c>
      <c r="AJ37" s="110">
        <v>6590.0</v>
      </c>
      <c r="AK37" s="110">
        <v>14400.0</v>
      </c>
      <c r="AL37" s="110">
        <v>17924.0</v>
      </c>
      <c r="AM37" s="197">
        <f t="shared" si="154"/>
        <v>1.244722222</v>
      </c>
      <c r="AN37" s="111">
        <f t="shared" si="155"/>
        <v>1.719878604</v>
      </c>
      <c r="AO37" s="110">
        <v>9180.0</v>
      </c>
      <c r="AP37" s="110">
        <v>14400.0</v>
      </c>
      <c r="AQ37" s="110">
        <v>11286.0</v>
      </c>
      <c r="AR37" s="197">
        <f t="shared" si="157"/>
        <v>0.78375</v>
      </c>
      <c r="AS37" s="111">
        <f t="shared" si="158"/>
        <v>0.2294117647</v>
      </c>
      <c r="AT37" s="110">
        <v>10256.0</v>
      </c>
      <c r="AU37" s="110">
        <v>14400.0</v>
      </c>
      <c r="AV37" s="110">
        <v>11924.0</v>
      </c>
      <c r="AW37" s="197">
        <f t="shared" si="160"/>
        <v>0.8280555556</v>
      </c>
      <c r="AX37" s="111">
        <f t="shared" si="161"/>
        <v>0.1626365055</v>
      </c>
      <c r="AY37" s="110">
        <v>10406.0</v>
      </c>
      <c r="AZ37" s="110">
        <v>14400.0</v>
      </c>
      <c r="BA37" s="110">
        <v>9488.0</v>
      </c>
      <c r="BB37" s="197">
        <f t="shared" si="163"/>
        <v>0.6588888889</v>
      </c>
      <c r="BC37" s="111">
        <f t="shared" si="164"/>
        <v>-0.08821833558</v>
      </c>
      <c r="BD37" s="110">
        <v>13048.0</v>
      </c>
      <c r="BE37" s="110">
        <v>14400.0</v>
      </c>
      <c r="BF37" s="110">
        <v>12054.0</v>
      </c>
      <c r="BG37" s="197">
        <f t="shared" si="166"/>
        <v>0.8370833333</v>
      </c>
      <c r="BH37" s="111">
        <f t="shared" si="167"/>
        <v>-0.07618025751</v>
      </c>
      <c r="BI37" s="110">
        <v>33664.0</v>
      </c>
      <c r="BJ37" s="110">
        <v>17100.0</v>
      </c>
      <c r="BK37" s="110">
        <v>14208.0</v>
      </c>
      <c r="BL37" s="197">
        <f t="shared" si="169"/>
        <v>0.830877193</v>
      </c>
      <c r="BM37" s="111">
        <f t="shared" si="170"/>
        <v>-0.5779467681</v>
      </c>
      <c r="BN37" s="110"/>
      <c r="BO37" s="110"/>
      <c r="BP37" s="110"/>
      <c r="BQ37" s="197"/>
      <c r="BR37" s="111"/>
      <c r="BS37" s="110"/>
      <c r="BT37" s="110"/>
      <c r="BU37" s="110"/>
      <c r="BV37" s="197"/>
      <c r="BW37" s="111"/>
    </row>
    <row r="38" ht="19.5" customHeight="1">
      <c r="A38" s="1"/>
      <c r="B38" s="89"/>
      <c r="C38" s="181" t="s">
        <v>57</v>
      </c>
      <c r="D38" s="182" t="s">
        <v>41</v>
      </c>
      <c r="E38" s="183">
        <f t="shared" ref="E38:I38" si="239">SUM(E39:E40)</f>
        <v>77</v>
      </c>
      <c r="F38" s="184">
        <f t="shared" si="239"/>
        <v>67</v>
      </c>
      <c r="G38" s="185">
        <f t="shared" si="239"/>
        <v>95075</v>
      </c>
      <c r="H38" s="185">
        <f t="shared" si="239"/>
        <v>106008</v>
      </c>
      <c r="I38" s="116">
        <f t="shared" si="239"/>
        <v>130000</v>
      </c>
      <c r="J38" s="186">
        <f t="shared" si="137"/>
        <v>0.2263225417</v>
      </c>
      <c r="K38" s="198">
        <f t="shared" ref="K38:M38" si="240">SUM(K39:K40)</f>
        <v>83025</v>
      </c>
      <c r="L38" s="191">
        <f t="shared" si="240"/>
        <v>105950</v>
      </c>
      <c r="M38" s="191">
        <f t="shared" si="240"/>
        <v>105629</v>
      </c>
      <c r="N38" s="192">
        <f t="shared" si="139"/>
        <v>0.996970269</v>
      </c>
      <c r="O38" s="199">
        <f t="shared" si="140"/>
        <v>0.2722553448</v>
      </c>
      <c r="P38" s="117">
        <f t="shared" ref="P38:R38" si="241">SUM(P39:P40)</f>
        <v>7114</v>
      </c>
      <c r="Q38" s="191">
        <f t="shared" si="241"/>
        <v>9100</v>
      </c>
      <c r="R38" s="191">
        <f t="shared" si="241"/>
        <v>8096</v>
      </c>
      <c r="S38" s="192">
        <f t="shared" si="142"/>
        <v>0.8896703297</v>
      </c>
      <c r="T38" s="193">
        <f t="shared" si="143"/>
        <v>0.1380376722</v>
      </c>
      <c r="U38" s="191">
        <f t="shared" ref="U38:W38" si="242">SUM(U39:U40)</f>
        <v>6026</v>
      </c>
      <c r="V38" s="191">
        <f t="shared" si="242"/>
        <v>10400</v>
      </c>
      <c r="W38" s="191">
        <f t="shared" si="242"/>
        <v>9426</v>
      </c>
      <c r="X38" s="192">
        <f t="shared" si="145"/>
        <v>0.9063461538</v>
      </c>
      <c r="Y38" s="193">
        <f t="shared" si="146"/>
        <v>0.5642217059</v>
      </c>
      <c r="Z38" s="191">
        <f t="shared" ref="Z38:AB38" si="243">SUM(Z39:Z40)</f>
        <v>7965</v>
      </c>
      <c r="AA38" s="191">
        <f t="shared" si="243"/>
        <v>11700</v>
      </c>
      <c r="AB38" s="191">
        <f t="shared" si="243"/>
        <v>11118</v>
      </c>
      <c r="AC38" s="192">
        <f t="shared" si="148"/>
        <v>0.9502564103</v>
      </c>
      <c r="AD38" s="193">
        <f t="shared" si="149"/>
        <v>0.3958568738</v>
      </c>
      <c r="AE38" s="191">
        <f t="shared" ref="AE38:AG38" si="244">SUM(AE39:AE40)</f>
        <v>7802</v>
      </c>
      <c r="AF38" s="191">
        <f t="shared" si="244"/>
        <v>10400</v>
      </c>
      <c r="AG38" s="191">
        <f t="shared" si="244"/>
        <v>11676</v>
      </c>
      <c r="AH38" s="192">
        <f t="shared" si="151"/>
        <v>1.122692308</v>
      </c>
      <c r="AI38" s="193">
        <f t="shared" si="152"/>
        <v>0.4965393489</v>
      </c>
      <c r="AJ38" s="191">
        <f t="shared" ref="AJ38:AL38" si="245">SUM(AJ39:AJ40)</f>
        <v>9130</v>
      </c>
      <c r="AK38" s="191">
        <f t="shared" si="245"/>
        <v>10400</v>
      </c>
      <c r="AL38" s="191">
        <f t="shared" si="245"/>
        <v>10690</v>
      </c>
      <c r="AM38" s="192">
        <f t="shared" si="154"/>
        <v>1.027884615</v>
      </c>
      <c r="AN38" s="193">
        <f t="shared" si="155"/>
        <v>0.1708652793</v>
      </c>
      <c r="AO38" s="191">
        <f t="shared" ref="AO38:AQ38" si="246">SUM(AO39:AO40)</f>
        <v>8134</v>
      </c>
      <c r="AP38" s="191">
        <f t="shared" si="246"/>
        <v>10400</v>
      </c>
      <c r="AQ38" s="191">
        <f t="shared" si="246"/>
        <v>9024</v>
      </c>
      <c r="AR38" s="192">
        <f t="shared" si="157"/>
        <v>0.8676923077</v>
      </c>
      <c r="AS38" s="193">
        <f t="shared" si="158"/>
        <v>0.1094172609</v>
      </c>
      <c r="AT38" s="191">
        <f t="shared" ref="AT38:AV38" si="247">SUM(AT39:AT40)</f>
        <v>9822</v>
      </c>
      <c r="AU38" s="191">
        <f t="shared" si="247"/>
        <v>10400</v>
      </c>
      <c r="AV38" s="191">
        <f t="shared" si="247"/>
        <v>13476</v>
      </c>
      <c r="AW38" s="192">
        <f t="shared" si="160"/>
        <v>1.295769231</v>
      </c>
      <c r="AX38" s="193">
        <f t="shared" si="161"/>
        <v>0.3720219914</v>
      </c>
      <c r="AY38" s="191">
        <f t="shared" ref="AY38:BA38" si="248">SUM(AY39:AY40)</f>
        <v>8118</v>
      </c>
      <c r="AZ38" s="191">
        <f t="shared" si="248"/>
        <v>10400</v>
      </c>
      <c r="BA38" s="191">
        <f t="shared" si="248"/>
        <v>9856</v>
      </c>
      <c r="BB38" s="192">
        <f t="shared" si="163"/>
        <v>0.9476923077</v>
      </c>
      <c r="BC38" s="193">
        <f t="shared" si="164"/>
        <v>0.2140921409</v>
      </c>
      <c r="BD38" s="191">
        <f t="shared" ref="BD38:BF38" si="249">SUM(BD39:BD40)</f>
        <v>8898</v>
      </c>
      <c r="BE38" s="191">
        <f t="shared" si="249"/>
        <v>10400</v>
      </c>
      <c r="BF38" s="191">
        <f t="shared" si="249"/>
        <v>10484</v>
      </c>
      <c r="BG38" s="192">
        <f t="shared" si="166"/>
        <v>1.008076923</v>
      </c>
      <c r="BH38" s="193">
        <f t="shared" si="167"/>
        <v>0.1782423016</v>
      </c>
      <c r="BI38" s="191">
        <f t="shared" ref="BI38:BK38" si="250">SUM(BI39:BI40)</f>
        <v>10016</v>
      </c>
      <c r="BJ38" s="191">
        <f t="shared" si="250"/>
        <v>12350</v>
      </c>
      <c r="BK38" s="191">
        <f t="shared" si="250"/>
        <v>11783</v>
      </c>
      <c r="BL38" s="192">
        <f t="shared" si="169"/>
        <v>0.9540890688</v>
      </c>
      <c r="BM38" s="193">
        <f t="shared" si="170"/>
        <v>0.1764177316</v>
      </c>
      <c r="BN38" s="191"/>
      <c r="BO38" s="191"/>
      <c r="BP38" s="191"/>
      <c r="BQ38" s="192"/>
      <c r="BR38" s="193"/>
      <c r="BS38" s="191"/>
      <c r="BT38" s="191"/>
      <c r="BU38" s="191"/>
      <c r="BV38" s="192"/>
      <c r="BW38" s="193"/>
    </row>
    <row r="39" ht="19.5" customHeight="1">
      <c r="A39" s="1"/>
      <c r="B39" s="89"/>
      <c r="C39" s="104"/>
      <c r="D39" s="194" t="s">
        <v>42</v>
      </c>
      <c r="E39" s="195">
        <v>3.0</v>
      </c>
      <c r="F39" s="196">
        <v>3.0</v>
      </c>
      <c r="G39" s="37">
        <v>2600.0</v>
      </c>
      <c r="H39" s="37">
        <v>2600.0</v>
      </c>
      <c r="I39" s="113">
        <v>3000.0</v>
      </c>
      <c r="J39" s="38">
        <f t="shared" si="137"/>
        <v>0.1538461538</v>
      </c>
      <c r="K39" s="39">
        <f t="shared" ref="K39:M39" si="251">P39+U39+Z39+AE39+AJ39+AO39+AT39+AY39+BD39+BI39+BN39+BS39</f>
        <v>2000</v>
      </c>
      <c r="L39" s="110">
        <f t="shared" si="251"/>
        <v>2445</v>
      </c>
      <c r="M39" s="110">
        <f t="shared" si="251"/>
        <v>1800</v>
      </c>
      <c r="N39" s="197">
        <f t="shared" si="139"/>
        <v>0.736196319</v>
      </c>
      <c r="O39" s="108">
        <f t="shared" si="140"/>
        <v>-0.1</v>
      </c>
      <c r="P39" s="40"/>
      <c r="Q39" s="110">
        <v>210.0</v>
      </c>
      <c r="R39" s="110"/>
      <c r="S39" s="197">
        <f t="shared" si="142"/>
        <v>0</v>
      </c>
      <c r="T39" s="111" t="str">
        <f t="shared" si="143"/>
        <v>#DIV/0!</v>
      </c>
      <c r="U39" s="110">
        <v>400.0</v>
      </c>
      <c r="V39" s="110">
        <v>240.0</v>
      </c>
      <c r="W39" s="110">
        <v>200.0</v>
      </c>
      <c r="X39" s="197">
        <f t="shared" si="145"/>
        <v>0.8333333333</v>
      </c>
      <c r="Y39" s="111">
        <f t="shared" si="146"/>
        <v>-0.5</v>
      </c>
      <c r="Z39" s="110">
        <v>200.0</v>
      </c>
      <c r="AA39" s="110">
        <v>270.0</v>
      </c>
      <c r="AB39" s="110">
        <v>400.0</v>
      </c>
      <c r="AC39" s="197">
        <f t="shared" si="148"/>
        <v>1.481481481</v>
      </c>
      <c r="AD39" s="111">
        <f t="shared" si="149"/>
        <v>1</v>
      </c>
      <c r="AE39" s="110"/>
      <c r="AF39" s="110">
        <v>240.0</v>
      </c>
      <c r="AG39" s="110">
        <v>200.0</v>
      </c>
      <c r="AH39" s="197">
        <f t="shared" si="151"/>
        <v>0.8333333333</v>
      </c>
      <c r="AI39" s="111" t="str">
        <f t="shared" si="152"/>
        <v>#DIV/0!</v>
      </c>
      <c r="AJ39" s="110"/>
      <c r="AK39" s="110">
        <v>240.0</v>
      </c>
      <c r="AL39" s="110">
        <v>0.0</v>
      </c>
      <c r="AM39" s="197">
        <f t="shared" si="154"/>
        <v>0</v>
      </c>
      <c r="AN39" s="111" t="str">
        <f t="shared" si="155"/>
        <v>#DIV/0!</v>
      </c>
      <c r="AO39" s="110">
        <v>600.0</v>
      </c>
      <c r="AP39" s="110">
        <v>240.0</v>
      </c>
      <c r="AQ39" s="110">
        <v>400.0</v>
      </c>
      <c r="AR39" s="197">
        <f t="shared" si="157"/>
        <v>1.666666667</v>
      </c>
      <c r="AS39" s="111">
        <f t="shared" si="158"/>
        <v>-0.3333333333</v>
      </c>
      <c r="AT39" s="110">
        <v>200.0</v>
      </c>
      <c r="AU39" s="110">
        <v>240.0</v>
      </c>
      <c r="AV39" s="110"/>
      <c r="AW39" s="197">
        <f t="shared" si="160"/>
        <v>0</v>
      </c>
      <c r="AX39" s="111">
        <f t="shared" si="161"/>
        <v>-1</v>
      </c>
      <c r="AY39" s="110"/>
      <c r="AZ39" s="110">
        <v>240.0</v>
      </c>
      <c r="BA39" s="110">
        <v>200.0</v>
      </c>
      <c r="BB39" s="197">
        <f t="shared" si="163"/>
        <v>0.8333333333</v>
      </c>
      <c r="BC39" s="111" t="str">
        <f t="shared" si="164"/>
        <v>#DIV/0!</v>
      </c>
      <c r="BD39" s="110">
        <v>400.0</v>
      </c>
      <c r="BE39" s="110">
        <v>240.0</v>
      </c>
      <c r="BF39" s="110">
        <v>400.0</v>
      </c>
      <c r="BG39" s="197">
        <f t="shared" si="166"/>
        <v>1.666666667</v>
      </c>
      <c r="BH39" s="111">
        <f t="shared" si="167"/>
        <v>0</v>
      </c>
      <c r="BI39" s="110">
        <v>200.0</v>
      </c>
      <c r="BJ39" s="110">
        <v>285.0</v>
      </c>
      <c r="BK39" s="110"/>
      <c r="BL39" s="197">
        <f t="shared" si="169"/>
        <v>0</v>
      </c>
      <c r="BM39" s="111">
        <f t="shared" si="170"/>
        <v>-1</v>
      </c>
      <c r="BN39" s="110"/>
      <c r="BO39" s="110"/>
      <c r="BP39" s="110"/>
      <c r="BQ39" s="197"/>
      <c r="BR39" s="111"/>
      <c r="BS39" s="110"/>
      <c r="BT39" s="110"/>
      <c r="BU39" s="110"/>
      <c r="BV39" s="197"/>
      <c r="BW39" s="111"/>
    </row>
    <row r="40" ht="19.5" customHeight="1">
      <c r="A40" s="1"/>
      <c r="B40" s="201"/>
      <c r="C40" s="114"/>
      <c r="D40" s="194" t="s">
        <v>43</v>
      </c>
      <c r="E40" s="195">
        <v>74.0</v>
      </c>
      <c r="F40" s="196">
        <v>64.0</v>
      </c>
      <c r="G40" s="37">
        <v>92475.0</v>
      </c>
      <c r="H40" s="37">
        <v>103408.0</v>
      </c>
      <c r="I40" s="113">
        <v>127000.0</v>
      </c>
      <c r="J40" s="38">
        <f t="shared" si="137"/>
        <v>0.2281448244</v>
      </c>
      <c r="K40" s="39">
        <f t="shared" ref="K40:M40" si="252">P40+U40+Z40+AE40+AJ40+AO40+AT40+AY40+BD40+BI40+BN40+BS40</f>
        <v>81025</v>
      </c>
      <c r="L40" s="110">
        <f t="shared" si="252"/>
        <v>103505</v>
      </c>
      <c r="M40" s="110">
        <f t="shared" si="252"/>
        <v>103829</v>
      </c>
      <c r="N40" s="197">
        <f t="shared" si="139"/>
        <v>1.003130284</v>
      </c>
      <c r="O40" s="108">
        <f t="shared" si="140"/>
        <v>0.2814439988</v>
      </c>
      <c r="P40" s="40">
        <v>7114.0</v>
      </c>
      <c r="Q40" s="110">
        <v>8890.0</v>
      </c>
      <c r="R40" s="110">
        <v>8096.0</v>
      </c>
      <c r="S40" s="197">
        <f t="shared" si="142"/>
        <v>0.9106861642</v>
      </c>
      <c r="T40" s="111">
        <f t="shared" si="143"/>
        <v>0.1380376722</v>
      </c>
      <c r="U40" s="110">
        <v>5626.0</v>
      </c>
      <c r="V40" s="110">
        <v>10160.0</v>
      </c>
      <c r="W40" s="110">
        <v>9226.0</v>
      </c>
      <c r="X40" s="197">
        <f t="shared" si="145"/>
        <v>0.9080708661</v>
      </c>
      <c r="Y40" s="111">
        <f t="shared" si="146"/>
        <v>0.6398862424</v>
      </c>
      <c r="Z40" s="110">
        <v>7765.0</v>
      </c>
      <c r="AA40" s="110">
        <v>11430.0</v>
      </c>
      <c r="AB40" s="110">
        <v>10718.0</v>
      </c>
      <c r="AC40" s="197">
        <f t="shared" si="148"/>
        <v>0.9377077865</v>
      </c>
      <c r="AD40" s="111">
        <f t="shared" si="149"/>
        <v>0.3802962009</v>
      </c>
      <c r="AE40" s="110">
        <v>7802.0</v>
      </c>
      <c r="AF40" s="110">
        <v>10160.0</v>
      </c>
      <c r="AG40" s="110">
        <v>11476.0</v>
      </c>
      <c r="AH40" s="197">
        <f t="shared" si="151"/>
        <v>1.129527559</v>
      </c>
      <c r="AI40" s="111">
        <f t="shared" si="152"/>
        <v>0.4709048962</v>
      </c>
      <c r="AJ40" s="110">
        <v>9130.0</v>
      </c>
      <c r="AK40" s="110">
        <v>10160.0</v>
      </c>
      <c r="AL40" s="110">
        <v>10690.0</v>
      </c>
      <c r="AM40" s="197">
        <f t="shared" si="154"/>
        <v>1.052165354</v>
      </c>
      <c r="AN40" s="111">
        <f t="shared" si="155"/>
        <v>0.1708652793</v>
      </c>
      <c r="AO40" s="110">
        <v>7534.0</v>
      </c>
      <c r="AP40" s="110">
        <v>10160.0</v>
      </c>
      <c r="AQ40" s="110">
        <v>8624.0</v>
      </c>
      <c r="AR40" s="197">
        <f t="shared" si="157"/>
        <v>0.8488188976</v>
      </c>
      <c r="AS40" s="111">
        <f t="shared" si="158"/>
        <v>0.1446774622</v>
      </c>
      <c r="AT40" s="110">
        <v>9622.0</v>
      </c>
      <c r="AU40" s="110">
        <v>10160.0</v>
      </c>
      <c r="AV40" s="110">
        <v>13476.0</v>
      </c>
      <c r="AW40" s="197">
        <f t="shared" si="160"/>
        <v>1.326377953</v>
      </c>
      <c r="AX40" s="111">
        <f t="shared" si="161"/>
        <v>0.4005404282</v>
      </c>
      <c r="AY40" s="110">
        <v>8118.0</v>
      </c>
      <c r="AZ40" s="110">
        <v>10160.0</v>
      </c>
      <c r="BA40" s="110">
        <v>9656.0</v>
      </c>
      <c r="BB40" s="197">
        <f t="shared" si="163"/>
        <v>0.9503937008</v>
      </c>
      <c r="BC40" s="111">
        <f t="shared" si="164"/>
        <v>0.1894555309</v>
      </c>
      <c r="BD40" s="110">
        <v>8498.0</v>
      </c>
      <c r="BE40" s="110">
        <v>10160.0</v>
      </c>
      <c r="BF40" s="110">
        <v>10084.0</v>
      </c>
      <c r="BG40" s="197">
        <f t="shared" si="166"/>
        <v>0.992519685</v>
      </c>
      <c r="BH40" s="111">
        <f t="shared" si="167"/>
        <v>0.1866321487</v>
      </c>
      <c r="BI40" s="110">
        <v>9816.0</v>
      </c>
      <c r="BJ40" s="110">
        <v>12065.0</v>
      </c>
      <c r="BK40" s="110">
        <v>11783.0</v>
      </c>
      <c r="BL40" s="197">
        <f t="shared" si="169"/>
        <v>0.9766266059</v>
      </c>
      <c r="BM40" s="111">
        <f t="shared" si="170"/>
        <v>0.2003871231</v>
      </c>
      <c r="BN40" s="110"/>
      <c r="BO40" s="110"/>
      <c r="BP40" s="110"/>
      <c r="BQ40" s="197"/>
      <c r="BR40" s="111"/>
      <c r="BS40" s="110"/>
      <c r="BT40" s="110"/>
      <c r="BU40" s="110"/>
      <c r="BV40" s="197"/>
      <c r="BW40" s="111"/>
    </row>
    <row r="41" ht="19.5" customHeight="1">
      <c r="A41" s="1"/>
      <c r="B41" s="202" t="s">
        <v>58</v>
      </c>
      <c r="C41" s="203" t="s">
        <v>39</v>
      </c>
      <c r="D41" s="80"/>
      <c r="E41" s="204">
        <f t="shared" ref="E41:I41" si="253">E42+E45</f>
        <v>174</v>
      </c>
      <c r="F41" s="205">
        <f t="shared" si="253"/>
        <v>168</v>
      </c>
      <c r="G41" s="206">
        <f t="shared" si="253"/>
        <v>294977</v>
      </c>
      <c r="H41" s="206">
        <f t="shared" si="253"/>
        <v>345199</v>
      </c>
      <c r="I41" s="211">
        <f t="shared" si="253"/>
        <v>390000</v>
      </c>
      <c r="J41" s="207">
        <f t="shared" si="137"/>
        <v>0.1297831106</v>
      </c>
      <c r="K41" s="173">
        <f t="shared" ref="K41:M41" si="254">K42+K45</f>
        <v>282919</v>
      </c>
      <c r="L41" s="174">
        <f t="shared" si="254"/>
        <v>317850</v>
      </c>
      <c r="M41" s="174">
        <f t="shared" si="254"/>
        <v>295645</v>
      </c>
      <c r="N41" s="212">
        <f t="shared" si="139"/>
        <v>0.9301400031</v>
      </c>
      <c r="O41" s="213">
        <f t="shared" si="140"/>
        <v>0.04498107232</v>
      </c>
      <c r="P41" s="214">
        <f t="shared" ref="P41:R41" si="255">P42+P45</f>
        <v>24956</v>
      </c>
      <c r="Q41" s="215">
        <f t="shared" si="255"/>
        <v>27300</v>
      </c>
      <c r="R41" s="215">
        <f t="shared" si="255"/>
        <v>27472</v>
      </c>
      <c r="S41" s="175">
        <f t="shared" si="142"/>
        <v>1.006300366</v>
      </c>
      <c r="T41" s="210">
        <f t="shared" si="143"/>
        <v>0.1008174387</v>
      </c>
      <c r="U41" s="216">
        <f t="shared" ref="U41:W41" si="256">U42+U45</f>
        <v>22654</v>
      </c>
      <c r="V41" s="215">
        <f t="shared" si="256"/>
        <v>31200</v>
      </c>
      <c r="W41" s="215">
        <f t="shared" si="256"/>
        <v>28046</v>
      </c>
      <c r="X41" s="175">
        <f t="shared" si="145"/>
        <v>0.8989102564</v>
      </c>
      <c r="Y41" s="210">
        <f t="shared" si="146"/>
        <v>0.2380153615</v>
      </c>
      <c r="Z41" s="216">
        <f t="shared" ref="Z41:AB41" si="257">Z42+Z45</f>
        <v>28088</v>
      </c>
      <c r="AA41" s="215">
        <f t="shared" si="257"/>
        <v>35100</v>
      </c>
      <c r="AB41" s="215">
        <f t="shared" si="257"/>
        <v>28563</v>
      </c>
      <c r="AC41" s="175">
        <f t="shared" si="148"/>
        <v>0.8137606838</v>
      </c>
      <c r="AD41" s="210">
        <f t="shared" si="149"/>
        <v>0.01691113643</v>
      </c>
      <c r="AE41" s="216">
        <f t="shared" ref="AE41:AG41" si="258">AE42+AE45</f>
        <v>32132</v>
      </c>
      <c r="AF41" s="215">
        <f t="shared" si="258"/>
        <v>31200</v>
      </c>
      <c r="AG41" s="215">
        <f t="shared" si="258"/>
        <v>31610</v>
      </c>
      <c r="AH41" s="175">
        <f t="shared" si="151"/>
        <v>1.013141026</v>
      </c>
      <c r="AI41" s="210">
        <f t="shared" si="152"/>
        <v>-0.01624548736</v>
      </c>
      <c r="AJ41" s="216">
        <f t="shared" ref="AJ41:AL41" si="259">AJ42+AJ45</f>
        <v>27494</v>
      </c>
      <c r="AK41" s="215">
        <f t="shared" si="259"/>
        <v>31200</v>
      </c>
      <c r="AL41" s="215">
        <f t="shared" si="259"/>
        <v>30918</v>
      </c>
      <c r="AM41" s="175">
        <f t="shared" si="154"/>
        <v>0.9909615385</v>
      </c>
      <c r="AN41" s="210">
        <f t="shared" si="155"/>
        <v>0.1245362625</v>
      </c>
      <c r="AO41" s="216">
        <f t="shared" ref="AO41:AQ41" si="260">AO42+AO45</f>
        <v>28060</v>
      </c>
      <c r="AP41" s="215">
        <f t="shared" si="260"/>
        <v>31200</v>
      </c>
      <c r="AQ41" s="215">
        <f t="shared" si="260"/>
        <v>27004</v>
      </c>
      <c r="AR41" s="175">
        <f t="shared" si="157"/>
        <v>0.8655128205</v>
      </c>
      <c r="AS41" s="210">
        <f t="shared" si="158"/>
        <v>-0.0376336422</v>
      </c>
      <c r="AT41" s="216">
        <f t="shared" ref="AT41:AV41" si="261">AT42+AT45</f>
        <v>30993</v>
      </c>
      <c r="AU41" s="215">
        <f t="shared" si="261"/>
        <v>31200</v>
      </c>
      <c r="AV41" s="215">
        <f t="shared" si="261"/>
        <v>32372</v>
      </c>
      <c r="AW41" s="175">
        <f t="shared" si="160"/>
        <v>1.037564103</v>
      </c>
      <c r="AX41" s="210">
        <f t="shared" si="161"/>
        <v>0.04449391798</v>
      </c>
      <c r="AY41" s="216">
        <f t="shared" ref="AY41:BA41" si="262">AY42+AY45</f>
        <v>30145</v>
      </c>
      <c r="AZ41" s="215">
        <f t="shared" si="262"/>
        <v>31200</v>
      </c>
      <c r="BA41" s="215">
        <f t="shared" si="262"/>
        <v>28788</v>
      </c>
      <c r="BB41" s="175">
        <f t="shared" si="163"/>
        <v>0.9226923077</v>
      </c>
      <c r="BC41" s="210">
        <f t="shared" si="164"/>
        <v>-0.04501575717</v>
      </c>
      <c r="BD41" s="216">
        <f t="shared" ref="BD41:BF41" si="263">BD42+BD45</f>
        <v>25653</v>
      </c>
      <c r="BE41" s="215">
        <f t="shared" si="263"/>
        <v>31200</v>
      </c>
      <c r="BF41" s="215">
        <f t="shared" si="263"/>
        <v>30937</v>
      </c>
      <c r="BG41" s="175">
        <f t="shared" si="166"/>
        <v>0.9915705128</v>
      </c>
      <c r="BH41" s="210">
        <f t="shared" si="167"/>
        <v>0.2059798074</v>
      </c>
      <c r="BI41" s="216">
        <f t="shared" ref="BI41:BK41" si="264">BI42+BI45</f>
        <v>32744</v>
      </c>
      <c r="BJ41" s="215">
        <f t="shared" si="264"/>
        <v>37050</v>
      </c>
      <c r="BK41" s="215">
        <f t="shared" si="264"/>
        <v>29935</v>
      </c>
      <c r="BL41" s="175">
        <f t="shared" si="169"/>
        <v>0.8079622132</v>
      </c>
      <c r="BM41" s="210">
        <f t="shared" si="170"/>
        <v>-0.08578670902</v>
      </c>
      <c r="BN41" s="216"/>
      <c r="BO41" s="215"/>
      <c r="BP41" s="215"/>
      <c r="BQ41" s="175"/>
      <c r="BR41" s="210"/>
      <c r="BS41" s="216"/>
      <c r="BT41" s="215"/>
      <c r="BU41" s="215"/>
      <c r="BV41" s="175"/>
      <c r="BW41" s="210"/>
    </row>
    <row r="42" ht="19.5" customHeight="1">
      <c r="A42" s="1"/>
      <c r="B42" s="89"/>
      <c r="C42" s="181" t="s">
        <v>59</v>
      </c>
      <c r="D42" s="182" t="s">
        <v>41</v>
      </c>
      <c r="E42" s="183">
        <f t="shared" ref="E42:I42" si="265">SUM(E43:E44)</f>
        <v>84</v>
      </c>
      <c r="F42" s="184">
        <f t="shared" si="265"/>
        <v>82</v>
      </c>
      <c r="G42" s="185">
        <f t="shared" si="265"/>
        <v>180510</v>
      </c>
      <c r="H42" s="185">
        <f t="shared" si="265"/>
        <v>201711</v>
      </c>
      <c r="I42" s="116">
        <f t="shared" si="265"/>
        <v>228000</v>
      </c>
      <c r="J42" s="186">
        <f t="shared" si="137"/>
        <v>0.1303300266</v>
      </c>
      <c r="K42" s="198">
        <f t="shared" ref="K42:M42" si="266">SUM(K43:K44)</f>
        <v>165339</v>
      </c>
      <c r="L42" s="191">
        <f t="shared" si="266"/>
        <v>185820</v>
      </c>
      <c r="M42" s="191">
        <f t="shared" si="266"/>
        <v>174839</v>
      </c>
      <c r="N42" s="192">
        <f t="shared" si="139"/>
        <v>0.9409051771</v>
      </c>
      <c r="O42" s="199">
        <f t="shared" si="140"/>
        <v>0.0574577081</v>
      </c>
      <c r="P42" s="117">
        <f t="shared" ref="P42:R42" si="267">SUM(P43:P44)</f>
        <v>16342</v>
      </c>
      <c r="Q42" s="191">
        <f t="shared" si="267"/>
        <v>15960</v>
      </c>
      <c r="R42" s="191">
        <f t="shared" si="267"/>
        <v>15616</v>
      </c>
      <c r="S42" s="192">
        <f t="shared" si="142"/>
        <v>0.9784461153</v>
      </c>
      <c r="T42" s="193">
        <f t="shared" si="143"/>
        <v>-0.04442540693</v>
      </c>
      <c r="U42" s="118">
        <f t="shared" ref="U42:W42" si="268">SUM(U43:U44)</f>
        <v>13912</v>
      </c>
      <c r="V42" s="191">
        <f t="shared" si="268"/>
        <v>18240</v>
      </c>
      <c r="W42" s="191">
        <f t="shared" si="268"/>
        <v>15664</v>
      </c>
      <c r="X42" s="192">
        <f t="shared" si="145"/>
        <v>0.8587719298</v>
      </c>
      <c r="Y42" s="193">
        <f t="shared" si="146"/>
        <v>0.1259344451</v>
      </c>
      <c r="Z42" s="118">
        <f t="shared" ref="Z42:AB42" si="269">SUM(Z43:Z44)</f>
        <v>15212</v>
      </c>
      <c r="AA42" s="191">
        <f t="shared" si="269"/>
        <v>20520</v>
      </c>
      <c r="AB42" s="191">
        <f t="shared" si="269"/>
        <v>16821</v>
      </c>
      <c r="AC42" s="192">
        <f t="shared" si="148"/>
        <v>0.8197368421</v>
      </c>
      <c r="AD42" s="193">
        <f t="shared" si="149"/>
        <v>0.1057717591</v>
      </c>
      <c r="AE42" s="118">
        <f t="shared" ref="AE42:AG42" si="270">SUM(AE43:AE44)</f>
        <v>17592</v>
      </c>
      <c r="AF42" s="191">
        <f t="shared" si="270"/>
        <v>18240</v>
      </c>
      <c r="AG42" s="191">
        <f t="shared" si="270"/>
        <v>18936</v>
      </c>
      <c r="AH42" s="192">
        <f t="shared" si="151"/>
        <v>1.038157895</v>
      </c>
      <c r="AI42" s="193">
        <f t="shared" si="152"/>
        <v>0.07639836289</v>
      </c>
      <c r="AJ42" s="118">
        <f t="shared" ref="AJ42:AL42" si="271">SUM(AJ43:AJ44)</f>
        <v>16502</v>
      </c>
      <c r="AK42" s="191">
        <f t="shared" si="271"/>
        <v>18240</v>
      </c>
      <c r="AL42" s="191">
        <f t="shared" si="271"/>
        <v>17860</v>
      </c>
      <c r="AM42" s="192">
        <f t="shared" si="154"/>
        <v>0.9791666667</v>
      </c>
      <c r="AN42" s="193">
        <f t="shared" si="155"/>
        <v>0.08229305539</v>
      </c>
      <c r="AO42" s="118">
        <f t="shared" ref="AO42:AQ42" si="272">SUM(AO43:AO44)</f>
        <v>17004</v>
      </c>
      <c r="AP42" s="191">
        <f t="shared" si="272"/>
        <v>18240</v>
      </c>
      <c r="AQ42" s="191">
        <f t="shared" si="272"/>
        <v>17262</v>
      </c>
      <c r="AR42" s="192">
        <f t="shared" si="157"/>
        <v>0.9463815789</v>
      </c>
      <c r="AS42" s="193">
        <f t="shared" si="158"/>
        <v>0.01517290049</v>
      </c>
      <c r="AT42" s="118">
        <f t="shared" ref="AT42:AV42" si="273">SUM(AT43:AT44)</f>
        <v>17725</v>
      </c>
      <c r="AU42" s="191">
        <f t="shared" si="273"/>
        <v>18240</v>
      </c>
      <c r="AV42" s="191">
        <f t="shared" si="273"/>
        <v>18880</v>
      </c>
      <c r="AW42" s="192">
        <f t="shared" si="160"/>
        <v>1.035087719</v>
      </c>
      <c r="AX42" s="193">
        <f t="shared" si="161"/>
        <v>0.06516220028</v>
      </c>
      <c r="AY42" s="118">
        <f t="shared" ref="AY42:BA42" si="274">SUM(AY43:AY44)</f>
        <v>17529</v>
      </c>
      <c r="AZ42" s="191">
        <f t="shared" si="274"/>
        <v>18240</v>
      </c>
      <c r="BA42" s="191">
        <f t="shared" si="274"/>
        <v>17334</v>
      </c>
      <c r="BB42" s="192">
        <f t="shared" si="163"/>
        <v>0.9503289474</v>
      </c>
      <c r="BC42" s="193">
        <f t="shared" si="164"/>
        <v>-0.01112442239</v>
      </c>
      <c r="BD42" s="118">
        <f t="shared" ref="BD42:BF42" si="275">SUM(BD43:BD44)</f>
        <v>14259</v>
      </c>
      <c r="BE42" s="191">
        <f t="shared" si="275"/>
        <v>18240</v>
      </c>
      <c r="BF42" s="191">
        <f t="shared" si="275"/>
        <v>19145</v>
      </c>
      <c r="BG42" s="192">
        <f t="shared" si="166"/>
        <v>1.049616228</v>
      </c>
      <c r="BH42" s="193">
        <f t="shared" si="167"/>
        <v>0.3426607757</v>
      </c>
      <c r="BI42" s="118">
        <f t="shared" ref="BI42:BK42" si="276">SUM(BI43:BI44)</f>
        <v>19262</v>
      </c>
      <c r="BJ42" s="191">
        <f t="shared" si="276"/>
        <v>21660</v>
      </c>
      <c r="BK42" s="191">
        <f t="shared" si="276"/>
        <v>17321</v>
      </c>
      <c r="BL42" s="192">
        <f t="shared" si="169"/>
        <v>0.7996768236</v>
      </c>
      <c r="BM42" s="193">
        <f t="shared" si="170"/>
        <v>-0.1007683522</v>
      </c>
      <c r="BN42" s="118"/>
      <c r="BO42" s="191"/>
      <c r="BP42" s="191"/>
      <c r="BQ42" s="192"/>
      <c r="BR42" s="193"/>
      <c r="BS42" s="118"/>
      <c r="BT42" s="191"/>
      <c r="BU42" s="191"/>
      <c r="BV42" s="192"/>
      <c r="BW42" s="193"/>
    </row>
    <row r="43" ht="19.5" customHeight="1">
      <c r="A43" s="1"/>
      <c r="B43" s="89"/>
      <c r="C43" s="104"/>
      <c r="D43" s="194" t="s">
        <v>42</v>
      </c>
      <c r="E43" s="195"/>
      <c r="F43" s="196"/>
      <c r="G43" s="37"/>
      <c r="H43" s="37"/>
      <c r="I43" s="113"/>
      <c r="J43" s="38" t="str">
        <f t="shared" si="137"/>
        <v>#DIV/0!</v>
      </c>
      <c r="K43" s="39">
        <f t="shared" ref="K43:M43" si="277">P43+U43+Z43+AE43+AJ43+AO43+AT43+AY43+BD43+BI43+BN43+BS43</f>
        <v>0</v>
      </c>
      <c r="L43" s="110">
        <f t="shared" si="277"/>
        <v>0</v>
      </c>
      <c r="M43" s="110">
        <f t="shared" si="277"/>
        <v>0</v>
      </c>
      <c r="N43" s="197" t="str">
        <f t="shared" si="139"/>
        <v>#DIV/0!</v>
      </c>
      <c r="O43" s="108" t="str">
        <f t="shared" si="140"/>
        <v>#DIV/0!</v>
      </c>
      <c r="P43" s="40"/>
      <c r="Q43" s="110"/>
      <c r="R43" s="110"/>
      <c r="S43" s="197" t="str">
        <f t="shared" si="142"/>
        <v>#DIV/0!</v>
      </c>
      <c r="T43" s="111" t="str">
        <f t="shared" si="143"/>
        <v>#DIV/0!</v>
      </c>
      <c r="U43" s="110"/>
      <c r="V43" s="110"/>
      <c r="W43" s="110"/>
      <c r="X43" s="197" t="str">
        <f t="shared" si="145"/>
        <v>#DIV/0!</v>
      </c>
      <c r="Y43" s="111" t="str">
        <f t="shared" si="146"/>
        <v>#DIV/0!</v>
      </c>
      <c r="Z43" s="110"/>
      <c r="AA43" s="110"/>
      <c r="AB43" s="110">
        <v>0.0</v>
      </c>
      <c r="AC43" s="197" t="str">
        <f t="shared" si="148"/>
        <v>#DIV/0!</v>
      </c>
      <c r="AD43" s="111" t="str">
        <f t="shared" si="149"/>
        <v>#DIV/0!</v>
      </c>
      <c r="AE43" s="110"/>
      <c r="AF43" s="110"/>
      <c r="AG43" s="110"/>
      <c r="AH43" s="197" t="str">
        <f t="shared" si="151"/>
        <v>#DIV/0!</v>
      </c>
      <c r="AI43" s="111" t="str">
        <f t="shared" si="152"/>
        <v>#DIV/0!</v>
      </c>
      <c r="AJ43" s="110"/>
      <c r="AK43" s="110"/>
      <c r="AL43" s="110">
        <v>0.0</v>
      </c>
      <c r="AM43" s="197" t="str">
        <f t="shared" si="154"/>
        <v>#DIV/0!</v>
      </c>
      <c r="AN43" s="111" t="str">
        <f t="shared" si="155"/>
        <v>#DIV/0!</v>
      </c>
      <c r="AO43" s="110"/>
      <c r="AP43" s="110"/>
      <c r="AQ43" s="110">
        <v>0.0</v>
      </c>
      <c r="AR43" s="197" t="str">
        <f t="shared" si="157"/>
        <v>#DIV/0!</v>
      </c>
      <c r="AS43" s="111" t="str">
        <f t="shared" si="158"/>
        <v>#DIV/0!</v>
      </c>
      <c r="AT43" s="110"/>
      <c r="AU43" s="110"/>
      <c r="AV43" s="110"/>
      <c r="AW43" s="197" t="str">
        <f t="shared" si="160"/>
        <v>#DIV/0!</v>
      </c>
      <c r="AX43" s="111" t="str">
        <f t="shared" si="161"/>
        <v>#DIV/0!</v>
      </c>
      <c r="AY43" s="110"/>
      <c r="AZ43" s="110"/>
      <c r="BA43" s="110"/>
      <c r="BB43" s="197" t="str">
        <f t="shared" si="163"/>
        <v>#DIV/0!</v>
      </c>
      <c r="BC43" s="111" t="str">
        <f t="shared" si="164"/>
        <v>#DIV/0!</v>
      </c>
      <c r="BD43" s="110"/>
      <c r="BE43" s="110"/>
      <c r="BF43" s="110"/>
      <c r="BG43" s="197" t="str">
        <f t="shared" si="166"/>
        <v>#DIV/0!</v>
      </c>
      <c r="BH43" s="111" t="str">
        <f t="shared" si="167"/>
        <v>#DIV/0!</v>
      </c>
      <c r="BI43" s="110"/>
      <c r="BJ43" s="110"/>
      <c r="BK43" s="110"/>
      <c r="BL43" s="197" t="str">
        <f t="shared" si="169"/>
        <v>#DIV/0!</v>
      </c>
      <c r="BM43" s="111" t="str">
        <f t="shared" si="170"/>
        <v>#DIV/0!</v>
      </c>
      <c r="BN43" s="110"/>
      <c r="BO43" s="110"/>
      <c r="BP43" s="110"/>
      <c r="BQ43" s="197"/>
      <c r="BR43" s="111"/>
      <c r="BS43" s="110"/>
      <c r="BT43" s="110"/>
      <c r="BU43" s="110"/>
      <c r="BV43" s="197"/>
      <c r="BW43" s="111"/>
    </row>
    <row r="44" ht="19.5" customHeight="1">
      <c r="A44" s="1"/>
      <c r="B44" s="89"/>
      <c r="C44" s="114"/>
      <c r="D44" s="194" t="s">
        <v>43</v>
      </c>
      <c r="E44" s="195">
        <v>84.0</v>
      </c>
      <c r="F44" s="196">
        <v>82.0</v>
      </c>
      <c r="G44" s="37">
        <v>180510.0</v>
      </c>
      <c r="H44" s="37">
        <v>201711.0</v>
      </c>
      <c r="I44" s="113">
        <v>228000.0</v>
      </c>
      <c r="J44" s="38">
        <f t="shared" si="137"/>
        <v>0.1303300266</v>
      </c>
      <c r="K44" s="39">
        <f t="shared" ref="K44:M44" si="278">P44+U44+Z44+AE44+AJ44+AO44+AT44+AY44+BD44+BI44+BN44+BS44</f>
        <v>165339</v>
      </c>
      <c r="L44" s="110">
        <f t="shared" si="278"/>
        <v>185820</v>
      </c>
      <c r="M44" s="110">
        <f t="shared" si="278"/>
        <v>174839</v>
      </c>
      <c r="N44" s="197">
        <f t="shared" si="139"/>
        <v>0.9409051771</v>
      </c>
      <c r="O44" s="108">
        <f t="shared" si="140"/>
        <v>0.0574577081</v>
      </c>
      <c r="P44" s="40">
        <v>16342.0</v>
      </c>
      <c r="Q44" s="110">
        <v>15960.0</v>
      </c>
      <c r="R44" s="110">
        <v>15616.0</v>
      </c>
      <c r="S44" s="197">
        <f t="shared" si="142"/>
        <v>0.9784461153</v>
      </c>
      <c r="T44" s="111">
        <f t="shared" si="143"/>
        <v>-0.04442540693</v>
      </c>
      <c r="U44" s="110">
        <v>13912.0</v>
      </c>
      <c r="V44" s="110">
        <v>18240.0</v>
      </c>
      <c r="W44" s="110">
        <v>15664.0</v>
      </c>
      <c r="X44" s="197">
        <f t="shared" si="145"/>
        <v>0.8587719298</v>
      </c>
      <c r="Y44" s="111">
        <f t="shared" si="146"/>
        <v>0.1259344451</v>
      </c>
      <c r="Z44" s="110">
        <v>15212.0</v>
      </c>
      <c r="AA44" s="110">
        <v>20520.0</v>
      </c>
      <c r="AB44" s="110">
        <v>16821.0</v>
      </c>
      <c r="AC44" s="197">
        <f t="shared" si="148"/>
        <v>0.8197368421</v>
      </c>
      <c r="AD44" s="111">
        <f t="shared" si="149"/>
        <v>0.1057717591</v>
      </c>
      <c r="AE44" s="110">
        <v>17592.0</v>
      </c>
      <c r="AF44" s="110">
        <v>18240.0</v>
      </c>
      <c r="AG44" s="110">
        <v>18936.0</v>
      </c>
      <c r="AH44" s="197">
        <f t="shared" si="151"/>
        <v>1.038157895</v>
      </c>
      <c r="AI44" s="111">
        <f t="shared" si="152"/>
        <v>0.07639836289</v>
      </c>
      <c r="AJ44" s="110">
        <v>16502.0</v>
      </c>
      <c r="AK44" s="110">
        <v>18240.0</v>
      </c>
      <c r="AL44" s="110">
        <v>17860.0</v>
      </c>
      <c r="AM44" s="197">
        <f t="shared" si="154"/>
        <v>0.9791666667</v>
      </c>
      <c r="AN44" s="111">
        <f t="shared" si="155"/>
        <v>0.08229305539</v>
      </c>
      <c r="AO44" s="110">
        <v>17004.0</v>
      </c>
      <c r="AP44" s="110">
        <v>18240.0</v>
      </c>
      <c r="AQ44" s="110">
        <v>17262.0</v>
      </c>
      <c r="AR44" s="197">
        <f t="shared" si="157"/>
        <v>0.9463815789</v>
      </c>
      <c r="AS44" s="111">
        <f t="shared" si="158"/>
        <v>0.01517290049</v>
      </c>
      <c r="AT44" s="110">
        <v>17725.0</v>
      </c>
      <c r="AU44" s="110">
        <v>18240.0</v>
      </c>
      <c r="AV44" s="110">
        <v>18880.0</v>
      </c>
      <c r="AW44" s="197">
        <f t="shared" si="160"/>
        <v>1.035087719</v>
      </c>
      <c r="AX44" s="111">
        <f t="shared" si="161"/>
        <v>0.06516220028</v>
      </c>
      <c r="AY44" s="110">
        <v>17529.0</v>
      </c>
      <c r="AZ44" s="110">
        <v>18240.0</v>
      </c>
      <c r="BA44" s="110">
        <v>17334.0</v>
      </c>
      <c r="BB44" s="197">
        <f t="shared" si="163"/>
        <v>0.9503289474</v>
      </c>
      <c r="BC44" s="111">
        <f t="shared" si="164"/>
        <v>-0.01112442239</v>
      </c>
      <c r="BD44" s="110">
        <v>14259.0</v>
      </c>
      <c r="BE44" s="110">
        <v>18240.0</v>
      </c>
      <c r="BF44" s="110">
        <v>19145.0</v>
      </c>
      <c r="BG44" s="197">
        <f t="shared" si="166"/>
        <v>1.049616228</v>
      </c>
      <c r="BH44" s="111">
        <f t="shared" si="167"/>
        <v>0.3426607757</v>
      </c>
      <c r="BI44" s="110">
        <v>19262.0</v>
      </c>
      <c r="BJ44" s="110">
        <v>21660.0</v>
      </c>
      <c r="BK44" s="110">
        <v>17321.0</v>
      </c>
      <c r="BL44" s="197">
        <f t="shared" si="169"/>
        <v>0.7996768236</v>
      </c>
      <c r="BM44" s="111">
        <f t="shared" si="170"/>
        <v>-0.1007683522</v>
      </c>
      <c r="BN44" s="110"/>
      <c r="BO44" s="110"/>
      <c r="BP44" s="110"/>
      <c r="BQ44" s="197"/>
      <c r="BR44" s="111"/>
      <c r="BS44" s="110"/>
      <c r="BT44" s="110"/>
      <c r="BU44" s="110"/>
      <c r="BV44" s="197"/>
      <c r="BW44" s="111"/>
    </row>
    <row r="45" ht="19.5" customHeight="1">
      <c r="A45" s="1"/>
      <c r="B45" s="89"/>
      <c r="C45" s="181" t="s">
        <v>60</v>
      </c>
      <c r="D45" s="182" t="s">
        <v>41</v>
      </c>
      <c r="E45" s="183">
        <f t="shared" ref="E45:I45" si="279">SUM(E46:E47)</f>
        <v>90</v>
      </c>
      <c r="F45" s="184">
        <f t="shared" si="279"/>
        <v>86</v>
      </c>
      <c r="G45" s="185">
        <f t="shared" si="279"/>
        <v>114467</v>
      </c>
      <c r="H45" s="185">
        <f t="shared" si="279"/>
        <v>143488</v>
      </c>
      <c r="I45" s="116">
        <f t="shared" si="279"/>
        <v>162000</v>
      </c>
      <c r="J45" s="186">
        <f t="shared" si="137"/>
        <v>0.129014273</v>
      </c>
      <c r="K45" s="198">
        <f t="shared" ref="K45:M45" si="280">SUM(K46:K47)</f>
        <v>117580</v>
      </c>
      <c r="L45" s="191">
        <f t="shared" si="280"/>
        <v>132030</v>
      </c>
      <c r="M45" s="191">
        <f t="shared" si="280"/>
        <v>120806</v>
      </c>
      <c r="N45" s="192">
        <f t="shared" si="139"/>
        <v>0.9149890176</v>
      </c>
      <c r="O45" s="199">
        <f t="shared" si="140"/>
        <v>0.02743663888</v>
      </c>
      <c r="P45" s="117">
        <f t="shared" ref="P45:R45" si="281">SUM(P46:P47)</f>
        <v>8614</v>
      </c>
      <c r="Q45" s="191">
        <f t="shared" si="281"/>
        <v>11340</v>
      </c>
      <c r="R45" s="191">
        <f t="shared" si="281"/>
        <v>11856</v>
      </c>
      <c r="S45" s="192">
        <f t="shared" si="142"/>
        <v>1.045502646</v>
      </c>
      <c r="T45" s="193">
        <f t="shared" si="143"/>
        <v>0.3763640585</v>
      </c>
      <c r="U45" s="191">
        <f t="shared" ref="U45:W45" si="282">SUM(U46:U47)</f>
        <v>8742</v>
      </c>
      <c r="V45" s="191">
        <f t="shared" si="282"/>
        <v>12960</v>
      </c>
      <c r="W45" s="191">
        <f t="shared" si="282"/>
        <v>12382</v>
      </c>
      <c r="X45" s="192">
        <f t="shared" si="145"/>
        <v>0.9554012346</v>
      </c>
      <c r="Y45" s="193">
        <f t="shared" si="146"/>
        <v>0.4163806909</v>
      </c>
      <c r="Z45" s="191">
        <f t="shared" ref="Z45:AB45" si="283">SUM(Z46:Z47)</f>
        <v>12876</v>
      </c>
      <c r="AA45" s="191">
        <f t="shared" si="283"/>
        <v>14580</v>
      </c>
      <c r="AB45" s="191">
        <f t="shared" si="283"/>
        <v>11742</v>
      </c>
      <c r="AC45" s="192">
        <f t="shared" si="148"/>
        <v>0.8053497942</v>
      </c>
      <c r="AD45" s="193">
        <f t="shared" si="149"/>
        <v>-0.08807082945</v>
      </c>
      <c r="AE45" s="191">
        <f t="shared" ref="AE45:AG45" si="284">SUM(AE46:AE47)</f>
        <v>14540</v>
      </c>
      <c r="AF45" s="191">
        <f t="shared" si="284"/>
        <v>12960</v>
      </c>
      <c r="AG45" s="191">
        <f t="shared" si="284"/>
        <v>12674</v>
      </c>
      <c r="AH45" s="192">
        <f t="shared" si="151"/>
        <v>0.9779320988</v>
      </c>
      <c r="AI45" s="193">
        <f t="shared" si="152"/>
        <v>-0.1283356259</v>
      </c>
      <c r="AJ45" s="191">
        <f t="shared" ref="AJ45:AL45" si="285">SUM(AJ46:AJ47)</f>
        <v>10992</v>
      </c>
      <c r="AK45" s="191">
        <f t="shared" si="285"/>
        <v>12960</v>
      </c>
      <c r="AL45" s="191">
        <f t="shared" si="285"/>
        <v>13058</v>
      </c>
      <c r="AM45" s="192">
        <f t="shared" si="154"/>
        <v>1.007561728</v>
      </c>
      <c r="AN45" s="193">
        <f t="shared" si="155"/>
        <v>0.1879548763</v>
      </c>
      <c r="AO45" s="191">
        <f t="shared" ref="AO45:AQ45" si="286">SUM(AO46:AO47)</f>
        <v>11056</v>
      </c>
      <c r="AP45" s="191">
        <f t="shared" si="286"/>
        <v>12960</v>
      </c>
      <c r="AQ45" s="191">
        <f t="shared" si="286"/>
        <v>9742</v>
      </c>
      <c r="AR45" s="192">
        <f t="shared" si="157"/>
        <v>0.7516975309</v>
      </c>
      <c r="AS45" s="193">
        <f t="shared" si="158"/>
        <v>-0.1188494935</v>
      </c>
      <c r="AT45" s="191">
        <f t="shared" ref="AT45:AV45" si="287">SUM(AT46:AT47)</f>
        <v>13268</v>
      </c>
      <c r="AU45" s="191">
        <f t="shared" si="287"/>
        <v>12960</v>
      </c>
      <c r="AV45" s="191">
        <f t="shared" si="287"/>
        <v>13492</v>
      </c>
      <c r="AW45" s="192">
        <f t="shared" si="160"/>
        <v>1.041049383</v>
      </c>
      <c r="AX45" s="193">
        <f t="shared" si="161"/>
        <v>0.01688272535</v>
      </c>
      <c r="AY45" s="191">
        <f t="shared" ref="AY45:BA45" si="288">SUM(AY46:AY47)</f>
        <v>12616</v>
      </c>
      <c r="AZ45" s="191">
        <f t="shared" si="288"/>
        <v>12960</v>
      </c>
      <c r="BA45" s="191">
        <f t="shared" si="288"/>
        <v>11454</v>
      </c>
      <c r="BB45" s="192">
        <f t="shared" si="163"/>
        <v>0.8837962963</v>
      </c>
      <c r="BC45" s="193">
        <f t="shared" si="164"/>
        <v>-0.09210526316</v>
      </c>
      <c r="BD45" s="191">
        <f t="shared" ref="BD45:BF45" si="289">SUM(BD46:BD47)</f>
        <v>11394</v>
      </c>
      <c r="BE45" s="191">
        <f t="shared" si="289"/>
        <v>12960</v>
      </c>
      <c r="BF45" s="191">
        <f t="shared" si="289"/>
        <v>11792</v>
      </c>
      <c r="BG45" s="192">
        <f t="shared" si="166"/>
        <v>0.9098765432</v>
      </c>
      <c r="BH45" s="193">
        <f t="shared" si="167"/>
        <v>0.03493066526</v>
      </c>
      <c r="BI45" s="191">
        <f t="shared" ref="BI45:BK45" si="290">SUM(BI46:BI47)</f>
        <v>13482</v>
      </c>
      <c r="BJ45" s="191">
        <f t="shared" si="290"/>
        <v>15390</v>
      </c>
      <c r="BK45" s="191">
        <f t="shared" si="290"/>
        <v>12614</v>
      </c>
      <c r="BL45" s="192">
        <f t="shared" si="169"/>
        <v>0.8196231319</v>
      </c>
      <c r="BM45" s="193">
        <f t="shared" si="170"/>
        <v>-0.06438213915</v>
      </c>
      <c r="BN45" s="191"/>
      <c r="BO45" s="191"/>
      <c r="BP45" s="191"/>
      <c r="BQ45" s="192"/>
      <c r="BR45" s="193"/>
      <c r="BS45" s="191"/>
      <c r="BT45" s="191"/>
      <c r="BU45" s="191"/>
      <c r="BV45" s="192"/>
      <c r="BW45" s="193"/>
    </row>
    <row r="46" ht="19.5" customHeight="1">
      <c r="A46" s="1"/>
      <c r="B46" s="89"/>
      <c r="C46" s="104"/>
      <c r="D46" s="194" t="s">
        <v>42</v>
      </c>
      <c r="E46" s="195"/>
      <c r="F46" s="196"/>
      <c r="G46" s="37"/>
      <c r="H46" s="37"/>
      <c r="I46" s="113"/>
      <c r="J46" s="38" t="str">
        <f t="shared" si="137"/>
        <v>#DIV/0!</v>
      </c>
      <c r="K46" s="39">
        <f t="shared" ref="K46:M46" si="291">P46+U46+Z46+AE46+AJ46+AO46+AT46+AY46+BD46+BI46+BN46+BS46</f>
        <v>0</v>
      </c>
      <c r="L46" s="110">
        <f t="shared" si="291"/>
        <v>0</v>
      </c>
      <c r="M46" s="110">
        <f t="shared" si="291"/>
        <v>0</v>
      </c>
      <c r="N46" s="197" t="str">
        <f t="shared" si="139"/>
        <v>#DIV/0!</v>
      </c>
      <c r="O46" s="108" t="str">
        <f t="shared" si="140"/>
        <v>#DIV/0!</v>
      </c>
      <c r="P46" s="40"/>
      <c r="Q46" s="110"/>
      <c r="R46" s="110"/>
      <c r="S46" s="197" t="str">
        <f t="shared" si="142"/>
        <v>#DIV/0!</v>
      </c>
      <c r="T46" s="111" t="str">
        <f t="shared" si="143"/>
        <v>#DIV/0!</v>
      </c>
      <c r="U46" s="110"/>
      <c r="V46" s="110"/>
      <c r="W46" s="110"/>
      <c r="X46" s="197" t="str">
        <f t="shared" si="145"/>
        <v>#DIV/0!</v>
      </c>
      <c r="Y46" s="111" t="str">
        <f t="shared" si="146"/>
        <v>#DIV/0!</v>
      </c>
      <c r="Z46" s="110"/>
      <c r="AA46" s="110"/>
      <c r="AB46" s="110">
        <v>0.0</v>
      </c>
      <c r="AC46" s="197" t="str">
        <f t="shared" si="148"/>
        <v>#DIV/0!</v>
      </c>
      <c r="AD46" s="111" t="str">
        <f t="shared" si="149"/>
        <v>#DIV/0!</v>
      </c>
      <c r="AE46" s="110"/>
      <c r="AF46" s="110"/>
      <c r="AG46" s="110"/>
      <c r="AH46" s="197" t="str">
        <f t="shared" si="151"/>
        <v>#DIV/0!</v>
      </c>
      <c r="AI46" s="111" t="str">
        <f t="shared" si="152"/>
        <v>#DIV/0!</v>
      </c>
      <c r="AJ46" s="110"/>
      <c r="AK46" s="110"/>
      <c r="AL46" s="110"/>
      <c r="AM46" s="197" t="str">
        <f t="shared" si="154"/>
        <v>#DIV/0!</v>
      </c>
      <c r="AN46" s="111" t="str">
        <f t="shared" si="155"/>
        <v>#DIV/0!</v>
      </c>
      <c r="AO46" s="110"/>
      <c r="AP46" s="110"/>
      <c r="AQ46" s="110"/>
      <c r="AR46" s="197" t="str">
        <f t="shared" si="157"/>
        <v>#DIV/0!</v>
      </c>
      <c r="AS46" s="111" t="str">
        <f t="shared" si="158"/>
        <v>#DIV/0!</v>
      </c>
      <c r="AT46" s="110"/>
      <c r="AU46" s="110"/>
      <c r="AV46" s="110"/>
      <c r="AW46" s="197" t="str">
        <f t="shared" si="160"/>
        <v>#DIV/0!</v>
      </c>
      <c r="AX46" s="111" t="str">
        <f t="shared" si="161"/>
        <v>#DIV/0!</v>
      </c>
      <c r="AY46" s="110"/>
      <c r="AZ46" s="110"/>
      <c r="BA46" s="110"/>
      <c r="BB46" s="197" t="str">
        <f t="shared" si="163"/>
        <v>#DIV/0!</v>
      </c>
      <c r="BC46" s="111" t="str">
        <f t="shared" si="164"/>
        <v>#DIV/0!</v>
      </c>
      <c r="BD46" s="110"/>
      <c r="BE46" s="110"/>
      <c r="BF46" s="110"/>
      <c r="BG46" s="197" t="str">
        <f t="shared" si="166"/>
        <v>#DIV/0!</v>
      </c>
      <c r="BH46" s="111" t="str">
        <f t="shared" si="167"/>
        <v>#DIV/0!</v>
      </c>
      <c r="BI46" s="110"/>
      <c r="BJ46" s="110"/>
      <c r="BK46" s="110"/>
      <c r="BL46" s="197" t="str">
        <f t="shared" si="169"/>
        <v>#DIV/0!</v>
      </c>
      <c r="BM46" s="111" t="str">
        <f t="shared" si="170"/>
        <v>#DIV/0!</v>
      </c>
      <c r="BN46" s="110"/>
      <c r="BO46" s="110"/>
      <c r="BP46" s="110"/>
      <c r="BQ46" s="197"/>
      <c r="BR46" s="111"/>
      <c r="BS46" s="110"/>
      <c r="BT46" s="110"/>
      <c r="BU46" s="110"/>
      <c r="BV46" s="197"/>
      <c r="BW46" s="111"/>
    </row>
    <row r="47" ht="19.5" customHeight="1">
      <c r="A47" s="1"/>
      <c r="B47" s="201"/>
      <c r="C47" s="114"/>
      <c r="D47" s="194" t="s">
        <v>43</v>
      </c>
      <c r="E47" s="195">
        <v>90.0</v>
      </c>
      <c r="F47" s="196">
        <v>86.0</v>
      </c>
      <c r="G47" s="37">
        <v>114467.0</v>
      </c>
      <c r="H47" s="37">
        <v>143488.0</v>
      </c>
      <c r="I47" s="113">
        <v>162000.0</v>
      </c>
      <c r="J47" s="38">
        <f t="shared" si="137"/>
        <v>0.129014273</v>
      </c>
      <c r="K47" s="39">
        <f t="shared" ref="K47:M47" si="292">P47+U47+Z47+AE47+AJ47+AO47+AT47+AY47+BD47+BI47+BN47+BS47</f>
        <v>117580</v>
      </c>
      <c r="L47" s="110">
        <f t="shared" si="292"/>
        <v>132030</v>
      </c>
      <c r="M47" s="110">
        <f t="shared" si="292"/>
        <v>120806</v>
      </c>
      <c r="N47" s="197">
        <f t="shared" si="139"/>
        <v>0.9149890176</v>
      </c>
      <c r="O47" s="108">
        <f t="shared" si="140"/>
        <v>0.02743663888</v>
      </c>
      <c r="P47" s="40">
        <v>8614.0</v>
      </c>
      <c r="Q47" s="110">
        <v>11340.0</v>
      </c>
      <c r="R47" s="110">
        <v>11856.0</v>
      </c>
      <c r="S47" s="197">
        <f t="shared" si="142"/>
        <v>1.045502646</v>
      </c>
      <c r="T47" s="111">
        <f t="shared" si="143"/>
        <v>0.3763640585</v>
      </c>
      <c r="U47" s="110">
        <v>8742.0</v>
      </c>
      <c r="V47" s="110">
        <v>12960.0</v>
      </c>
      <c r="W47" s="110">
        <v>12382.0</v>
      </c>
      <c r="X47" s="197">
        <f t="shared" si="145"/>
        <v>0.9554012346</v>
      </c>
      <c r="Y47" s="111">
        <f t="shared" si="146"/>
        <v>0.4163806909</v>
      </c>
      <c r="Z47" s="110">
        <v>12876.0</v>
      </c>
      <c r="AA47" s="110">
        <v>14580.0</v>
      </c>
      <c r="AB47" s="110">
        <v>11742.0</v>
      </c>
      <c r="AC47" s="197">
        <f t="shared" si="148"/>
        <v>0.8053497942</v>
      </c>
      <c r="AD47" s="111">
        <f t="shared" si="149"/>
        <v>-0.08807082945</v>
      </c>
      <c r="AE47" s="110">
        <v>14540.0</v>
      </c>
      <c r="AF47" s="110">
        <v>12960.0</v>
      </c>
      <c r="AG47" s="110">
        <v>12674.0</v>
      </c>
      <c r="AH47" s="197">
        <f t="shared" si="151"/>
        <v>0.9779320988</v>
      </c>
      <c r="AI47" s="111">
        <f t="shared" si="152"/>
        <v>-0.1283356259</v>
      </c>
      <c r="AJ47" s="110">
        <v>10992.0</v>
      </c>
      <c r="AK47" s="110">
        <v>12960.0</v>
      </c>
      <c r="AL47" s="110">
        <v>13058.0</v>
      </c>
      <c r="AM47" s="197">
        <f t="shared" si="154"/>
        <v>1.007561728</v>
      </c>
      <c r="AN47" s="111">
        <f t="shared" si="155"/>
        <v>0.1879548763</v>
      </c>
      <c r="AO47" s="110">
        <v>11056.0</v>
      </c>
      <c r="AP47" s="110">
        <v>12960.0</v>
      </c>
      <c r="AQ47" s="110">
        <v>9742.0</v>
      </c>
      <c r="AR47" s="197">
        <f t="shared" si="157"/>
        <v>0.7516975309</v>
      </c>
      <c r="AS47" s="111">
        <f t="shared" si="158"/>
        <v>-0.1188494935</v>
      </c>
      <c r="AT47" s="110">
        <v>13268.0</v>
      </c>
      <c r="AU47" s="110">
        <v>12960.0</v>
      </c>
      <c r="AV47" s="110">
        <v>13492.0</v>
      </c>
      <c r="AW47" s="197">
        <f t="shared" si="160"/>
        <v>1.041049383</v>
      </c>
      <c r="AX47" s="111">
        <f t="shared" si="161"/>
        <v>0.01688272535</v>
      </c>
      <c r="AY47" s="110">
        <v>12616.0</v>
      </c>
      <c r="AZ47" s="110">
        <v>12960.0</v>
      </c>
      <c r="BA47" s="110">
        <v>11454.0</v>
      </c>
      <c r="BB47" s="197">
        <f t="shared" si="163"/>
        <v>0.8837962963</v>
      </c>
      <c r="BC47" s="111">
        <f t="shared" si="164"/>
        <v>-0.09210526316</v>
      </c>
      <c r="BD47" s="110">
        <v>11394.0</v>
      </c>
      <c r="BE47" s="110">
        <v>12960.0</v>
      </c>
      <c r="BF47" s="110">
        <v>11792.0</v>
      </c>
      <c r="BG47" s="197">
        <f t="shared" si="166"/>
        <v>0.9098765432</v>
      </c>
      <c r="BH47" s="111">
        <f t="shared" si="167"/>
        <v>0.03493066526</v>
      </c>
      <c r="BI47" s="110">
        <v>13482.0</v>
      </c>
      <c r="BJ47" s="110">
        <v>15390.0</v>
      </c>
      <c r="BK47" s="110">
        <v>12614.0</v>
      </c>
      <c r="BL47" s="197">
        <f t="shared" si="169"/>
        <v>0.8196231319</v>
      </c>
      <c r="BM47" s="111">
        <f t="shared" si="170"/>
        <v>-0.06438213915</v>
      </c>
      <c r="BN47" s="110"/>
      <c r="BO47" s="110"/>
      <c r="BP47" s="110"/>
      <c r="BQ47" s="197"/>
      <c r="BR47" s="111"/>
      <c r="BS47" s="110"/>
      <c r="BT47" s="110"/>
      <c r="BU47" s="110"/>
      <c r="BV47" s="197"/>
      <c r="BW47" s="111"/>
    </row>
    <row r="48" ht="19.5" customHeight="1">
      <c r="A48" s="1"/>
      <c r="B48" s="202" t="s">
        <v>61</v>
      </c>
      <c r="C48" s="203" t="s">
        <v>39</v>
      </c>
      <c r="D48" s="80"/>
      <c r="E48" s="204">
        <f t="shared" ref="E48:I48" si="293">E49+E52</f>
        <v>188</v>
      </c>
      <c r="F48" s="205">
        <f t="shared" si="293"/>
        <v>178</v>
      </c>
      <c r="G48" s="206">
        <f t="shared" si="293"/>
        <v>611068</v>
      </c>
      <c r="H48" s="206">
        <f t="shared" si="293"/>
        <v>681035</v>
      </c>
      <c r="I48" s="211">
        <f t="shared" si="293"/>
        <v>750000</v>
      </c>
      <c r="J48" s="207">
        <f t="shared" si="137"/>
        <v>0.1012649864</v>
      </c>
      <c r="K48" s="173">
        <f t="shared" ref="K48:M48" si="294">K49+K52</f>
        <v>575469</v>
      </c>
      <c r="L48" s="174">
        <f t="shared" si="294"/>
        <v>611250</v>
      </c>
      <c r="M48" s="174">
        <f t="shared" si="294"/>
        <v>595025</v>
      </c>
      <c r="N48" s="212">
        <f t="shared" si="139"/>
        <v>0.9734560327</v>
      </c>
      <c r="O48" s="213">
        <f t="shared" si="140"/>
        <v>0.03398271671</v>
      </c>
      <c r="P48" s="214">
        <f t="shared" ref="P48:R48" si="295">P49+P52</f>
        <v>51458</v>
      </c>
      <c r="Q48" s="215">
        <f t="shared" si="295"/>
        <v>52500</v>
      </c>
      <c r="R48" s="215">
        <f t="shared" si="295"/>
        <v>43848</v>
      </c>
      <c r="S48" s="175">
        <f t="shared" si="142"/>
        <v>0.8352</v>
      </c>
      <c r="T48" s="210">
        <f t="shared" si="143"/>
        <v>-0.1478875977</v>
      </c>
      <c r="U48" s="216">
        <f t="shared" ref="U48:W48" si="296">U49+U52</f>
        <v>41572</v>
      </c>
      <c r="V48" s="215">
        <f t="shared" si="296"/>
        <v>60000</v>
      </c>
      <c r="W48" s="215">
        <f t="shared" si="296"/>
        <v>49035</v>
      </c>
      <c r="X48" s="175">
        <f t="shared" si="145"/>
        <v>0.81725</v>
      </c>
      <c r="Y48" s="210">
        <f t="shared" si="146"/>
        <v>0.1795198691</v>
      </c>
      <c r="Z48" s="216">
        <f t="shared" ref="Z48:AB48" si="297">Z49+Z52</f>
        <v>111312</v>
      </c>
      <c r="AA48" s="215">
        <f t="shared" si="297"/>
        <v>67500</v>
      </c>
      <c r="AB48" s="215">
        <f t="shared" si="297"/>
        <v>60892</v>
      </c>
      <c r="AC48" s="175">
        <f t="shared" si="148"/>
        <v>0.9021037037</v>
      </c>
      <c r="AD48" s="210">
        <f t="shared" si="149"/>
        <v>-0.4529610464</v>
      </c>
      <c r="AE48" s="216">
        <f t="shared" ref="AE48:AG48" si="298">AE49+AE52</f>
        <v>45296</v>
      </c>
      <c r="AF48" s="215">
        <f t="shared" si="298"/>
        <v>60000</v>
      </c>
      <c r="AG48" s="215">
        <f t="shared" si="298"/>
        <v>66140</v>
      </c>
      <c r="AH48" s="175">
        <f t="shared" si="151"/>
        <v>1.102333333</v>
      </c>
      <c r="AI48" s="210">
        <f t="shared" si="152"/>
        <v>0.4601730837</v>
      </c>
      <c r="AJ48" s="216">
        <f t="shared" ref="AJ48:AL48" si="299">AJ49+AJ52</f>
        <v>45576</v>
      </c>
      <c r="AK48" s="215">
        <f t="shared" si="299"/>
        <v>60000</v>
      </c>
      <c r="AL48" s="215">
        <f t="shared" si="299"/>
        <v>81294</v>
      </c>
      <c r="AM48" s="175">
        <f t="shared" si="154"/>
        <v>1.3549</v>
      </c>
      <c r="AN48" s="210">
        <f t="shared" si="155"/>
        <v>0.7837019484</v>
      </c>
      <c r="AO48" s="216">
        <f t="shared" ref="AO48:AQ48" si="300">AO49+AO52</f>
        <v>57196</v>
      </c>
      <c r="AP48" s="215">
        <f t="shared" si="300"/>
        <v>60000</v>
      </c>
      <c r="AQ48" s="215">
        <f t="shared" si="300"/>
        <v>77020</v>
      </c>
      <c r="AR48" s="175">
        <f t="shared" si="157"/>
        <v>1.283666667</v>
      </c>
      <c r="AS48" s="210">
        <f t="shared" si="158"/>
        <v>0.3465976642</v>
      </c>
      <c r="AT48" s="216">
        <f t="shared" ref="AT48:AV48" si="301">AT49+AT52</f>
        <v>45164</v>
      </c>
      <c r="AU48" s="215">
        <f t="shared" si="301"/>
        <v>60000</v>
      </c>
      <c r="AV48" s="215">
        <f t="shared" si="301"/>
        <v>45132</v>
      </c>
      <c r="AW48" s="175">
        <f t="shared" si="160"/>
        <v>0.7522</v>
      </c>
      <c r="AX48" s="210">
        <f t="shared" si="161"/>
        <v>-0.0007085289168</v>
      </c>
      <c r="AY48" s="216">
        <f t="shared" ref="AY48:BA48" si="302">AY49+AY52</f>
        <v>49634</v>
      </c>
      <c r="AZ48" s="215">
        <f t="shared" si="302"/>
        <v>60000</v>
      </c>
      <c r="BA48" s="215">
        <f t="shared" si="302"/>
        <v>49406</v>
      </c>
      <c r="BB48" s="175">
        <f t="shared" si="163"/>
        <v>0.8234333333</v>
      </c>
      <c r="BC48" s="210">
        <f t="shared" si="164"/>
        <v>-0.004593625337</v>
      </c>
      <c r="BD48" s="216">
        <f t="shared" ref="BD48:BF48" si="303">BD49+BD52</f>
        <v>47638</v>
      </c>
      <c r="BE48" s="215">
        <f t="shared" si="303"/>
        <v>60000</v>
      </c>
      <c r="BF48" s="215">
        <f t="shared" si="303"/>
        <v>60172</v>
      </c>
      <c r="BG48" s="175">
        <f t="shared" si="166"/>
        <v>1.002866667</v>
      </c>
      <c r="BH48" s="210">
        <f t="shared" si="167"/>
        <v>0.2631092825</v>
      </c>
      <c r="BI48" s="216">
        <f t="shared" ref="BI48:BK48" si="304">BI49+BI52</f>
        <v>80623</v>
      </c>
      <c r="BJ48" s="215">
        <f t="shared" si="304"/>
        <v>71250</v>
      </c>
      <c r="BK48" s="215">
        <f t="shared" si="304"/>
        <v>62086</v>
      </c>
      <c r="BL48" s="175">
        <f t="shared" si="169"/>
        <v>0.8713824561</v>
      </c>
      <c r="BM48" s="210">
        <f t="shared" si="170"/>
        <v>-0.2299219826</v>
      </c>
      <c r="BN48" s="216"/>
      <c r="BO48" s="215"/>
      <c r="BP48" s="215"/>
      <c r="BQ48" s="175"/>
      <c r="BR48" s="210"/>
      <c r="BS48" s="216"/>
      <c r="BT48" s="215"/>
      <c r="BU48" s="215"/>
      <c r="BV48" s="175"/>
      <c r="BW48" s="210"/>
    </row>
    <row r="49" ht="19.5" customHeight="1">
      <c r="A49" s="1"/>
      <c r="B49" s="89"/>
      <c r="C49" s="181" t="s">
        <v>62</v>
      </c>
      <c r="D49" s="182" t="s">
        <v>41</v>
      </c>
      <c r="E49" s="183">
        <f t="shared" ref="E49:I49" si="305">SUM(E50:E51)</f>
        <v>70</v>
      </c>
      <c r="F49" s="184">
        <f t="shared" si="305"/>
        <v>61</v>
      </c>
      <c r="G49" s="185">
        <f t="shared" si="305"/>
        <v>303259</v>
      </c>
      <c r="H49" s="185">
        <f t="shared" si="305"/>
        <v>333210</v>
      </c>
      <c r="I49" s="116">
        <f t="shared" si="305"/>
        <v>367000</v>
      </c>
      <c r="J49" s="186">
        <f t="shared" si="137"/>
        <v>0.1014075208</v>
      </c>
      <c r="K49" s="198">
        <f t="shared" ref="K49:M49" si="306">SUM(K50:K51)</f>
        <v>281510</v>
      </c>
      <c r="L49" s="191">
        <f t="shared" si="306"/>
        <v>299105</v>
      </c>
      <c r="M49" s="191">
        <f t="shared" si="306"/>
        <v>281928</v>
      </c>
      <c r="N49" s="192">
        <f t="shared" si="139"/>
        <v>0.9425720065</v>
      </c>
      <c r="O49" s="199">
        <f t="shared" si="140"/>
        <v>0.001484849561</v>
      </c>
      <c r="P49" s="117">
        <f t="shared" ref="P49:R49" si="307">SUM(P50:P51)</f>
        <v>21638</v>
      </c>
      <c r="Q49" s="191">
        <f t="shared" si="307"/>
        <v>25690</v>
      </c>
      <c r="R49" s="191">
        <f t="shared" si="307"/>
        <v>16892</v>
      </c>
      <c r="S49" s="192">
        <f t="shared" si="142"/>
        <v>0.6575321137</v>
      </c>
      <c r="T49" s="193">
        <f t="shared" si="143"/>
        <v>-0.2193363527</v>
      </c>
      <c r="U49" s="118">
        <f t="shared" ref="U49:W49" si="308">SUM(U50:U51)</f>
        <v>16904</v>
      </c>
      <c r="V49" s="191">
        <f t="shared" si="308"/>
        <v>29360</v>
      </c>
      <c r="W49" s="191">
        <f t="shared" si="308"/>
        <v>20072</v>
      </c>
      <c r="X49" s="192">
        <f t="shared" si="145"/>
        <v>0.6836512262</v>
      </c>
      <c r="Y49" s="193">
        <f t="shared" si="146"/>
        <v>0.1874112636</v>
      </c>
      <c r="Z49" s="118">
        <f t="shared" ref="Z49:AB49" si="309">SUM(Z50:Z51)</f>
        <v>35190</v>
      </c>
      <c r="AA49" s="191">
        <f t="shared" si="309"/>
        <v>33030</v>
      </c>
      <c r="AB49" s="191">
        <f t="shared" si="309"/>
        <v>32212</v>
      </c>
      <c r="AC49" s="192">
        <f t="shared" si="148"/>
        <v>0.9752346352</v>
      </c>
      <c r="AD49" s="193">
        <f t="shared" si="149"/>
        <v>-0.08462631429</v>
      </c>
      <c r="AE49" s="118">
        <f t="shared" ref="AE49:AG49" si="310">SUM(AE50:AE51)</f>
        <v>24832</v>
      </c>
      <c r="AF49" s="191">
        <f t="shared" si="310"/>
        <v>29360</v>
      </c>
      <c r="AG49" s="191">
        <f t="shared" si="310"/>
        <v>30702</v>
      </c>
      <c r="AH49" s="192">
        <f t="shared" si="151"/>
        <v>1.045708447</v>
      </c>
      <c r="AI49" s="193">
        <f t="shared" si="152"/>
        <v>0.2363885309</v>
      </c>
      <c r="AJ49" s="118">
        <f t="shared" ref="AJ49:AL49" si="311">SUM(AJ50:AJ51)</f>
        <v>26176</v>
      </c>
      <c r="AK49" s="191">
        <f t="shared" si="311"/>
        <v>29360</v>
      </c>
      <c r="AL49" s="191">
        <f t="shared" si="311"/>
        <v>47558</v>
      </c>
      <c r="AM49" s="192">
        <f t="shared" si="154"/>
        <v>1.619822888</v>
      </c>
      <c r="AN49" s="193">
        <f t="shared" si="155"/>
        <v>0.8168551345</v>
      </c>
      <c r="AO49" s="118">
        <f t="shared" ref="AO49:AQ49" si="312">SUM(AO50:AO51)</f>
        <v>34934</v>
      </c>
      <c r="AP49" s="191">
        <f t="shared" si="312"/>
        <v>29360</v>
      </c>
      <c r="AQ49" s="191">
        <f t="shared" si="312"/>
        <v>33752</v>
      </c>
      <c r="AR49" s="192">
        <f t="shared" si="157"/>
        <v>1.149591281</v>
      </c>
      <c r="AS49" s="193">
        <f t="shared" si="158"/>
        <v>-0.03383523215</v>
      </c>
      <c r="AT49" s="118">
        <f t="shared" ref="AT49:AV49" si="313">SUM(AT50:AT51)</f>
        <v>24026</v>
      </c>
      <c r="AU49" s="191">
        <f t="shared" si="313"/>
        <v>29360</v>
      </c>
      <c r="AV49" s="191">
        <f t="shared" si="313"/>
        <v>18078</v>
      </c>
      <c r="AW49" s="192">
        <f t="shared" si="160"/>
        <v>0.6157356948</v>
      </c>
      <c r="AX49" s="193">
        <f t="shared" si="161"/>
        <v>-0.2475651378</v>
      </c>
      <c r="AY49" s="118">
        <f t="shared" ref="AY49:BA49" si="314">SUM(AY50:AY51)</f>
        <v>25470</v>
      </c>
      <c r="AZ49" s="191">
        <f t="shared" si="314"/>
        <v>29360</v>
      </c>
      <c r="BA49" s="191">
        <f t="shared" si="314"/>
        <v>23708</v>
      </c>
      <c r="BB49" s="192">
        <f t="shared" si="163"/>
        <v>0.807493188</v>
      </c>
      <c r="BC49" s="193">
        <f t="shared" si="164"/>
        <v>-0.06917942678</v>
      </c>
      <c r="BD49" s="118">
        <f t="shared" ref="BD49:BF49" si="315">SUM(BD50:BD51)</f>
        <v>22658</v>
      </c>
      <c r="BE49" s="191">
        <f t="shared" si="315"/>
        <v>29360</v>
      </c>
      <c r="BF49" s="191">
        <f t="shared" si="315"/>
        <v>28972</v>
      </c>
      <c r="BG49" s="192">
        <f t="shared" si="166"/>
        <v>0.9867847411</v>
      </c>
      <c r="BH49" s="193">
        <f t="shared" si="167"/>
        <v>0.2786653721</v>
      </c>
      <c r="BI49" s="118">
        <f t="shared" ref="BI49:BK49" si="316">SUM(BI50:BI51)</f>
        <v>49682</v>
      </c>
      <c r="BJ49" s="191">
        <f t="shared" si="316"/>
        <v>34865</v>
      </c>
      <c r="BK49" s="191">
        <f t="shared" si="316"/>
        <v>29982</v>
      </c>
      <c r="BL49" s="192">
        <f t="shared" si="169"/>
        <v>0.8599455041</v>
      </c>
      <c r="BM49" s="193">
        <f t="shared" si="170"/>
        <v>-0.3965218792</v>
      </c>
      <c r="BN49" s="118"/>
      <c r="BO49" s="191"/>
      <c r="BP49" s="191"/>
      <c r="BQ49" s="192"/>
      <c r="BR49" s="193"/>
      <c r="BS49" s="118"/>
      <c r="BT49" s="191"/>
      <c r="BU49" s="191"/>
      <c r="BV49" s="192"/>
      <c r="BW49" s="193"/>
    </row>
    <row r="50" ht="19.5" customHeight="1">
      <c r="A50" s="1"/>
      <c r="B50" s="89"/>
      <c r="C50" s="104"/>
      <c r="D50" s="194" t="s">
        <v>42</v>
      </c>
      <c r="E50" s="195">
        <v>25.0</v>
      </c>
      <c r="F50" s="196">
        <v>20.0</v>
      </c>
      <c r="G50" s="37">
        <v>59454.0</v>
      </c>
      <c r="H50" s="37">
        <v>59996.0</v>
      </c>
      <c r="I50" s="113">
        <v>66000.0</v>
      </c>
      <c r="J50" s="38">
        <f t="shared" si="137"/>
        <v>0.1000733382</v>
      </c>
      <c r="K50" s="39">
        <f t="shared" ref="K50:M50" si="317">P50+U50+Z50+AE50+AJ50+AO50+AT50+AY50+BD50+BI50+BN50+BS50</f>
        <v>47064</v>
      </c>
      <c r="L50" s="110">
        <f t="shared" si="317"/>
        <v>53790</v>
      </c>
      <c r="M50" s="110">
        <f t="shared" si="317"/>
        <v>44384</v>
      </c>
      <c r="N50" s="197">
        <f t="shared" si="139"/>
        <v>0.8251347834</v>
      </c>
      <c r="O50" s="108">
        <f t="shared" si="140"/>
        <v>-0.05694373619</v>
      </c>
      <c r="P50" s="40">
        <v>1960.0</v>
      </c>
      <c r="Q50" s="110">
        <v>4620.0</v>
      </c>
      <c r="R50" s="110">
        <v>3700.0</v>
      </c>
      <c r="S50" s="197">
        <f t="shared" si="142"/>
        <v>0.8008658009</v>
      </c>
      <c r="T50" s="111">
        <f t="shared" si="143"/>
        <v>0.887755102</v>
      </c>
      <c r="U50" s="110">
        <v>2680.0</v>
      </c>
      <c r="V50" s="110">
        <v>5280.0</v>
      </c>
      <c r="W50" s="110">
        <v>1520.0</v>
      </c>
      <c r="X50" s="197">
        <f t="shared" si="145"/>
        <v>0.2878787879</v>
      </c>
      <c r="Y50" s="111">
        <f t="shared" si="146"/>
        <v>-0.4328358209</v>
      </c>
      <c r="Z50" s="110">
        <v>10920.0</v>
      </c>
      <c r="AA50" s="110">
        <v>5940.0</v>
      </c>
      <c r="AB50" s="110">
        <v>8852.0</v>
      </c>
      <c r="AC50" s="197">
        <f t="shared" si="148"/>
        <v>1.49023569</v>
      </c>
      <c r="AD50" s="111">
        <f t="shared" si="149"/>
        <v>-0.1893772894</v>
      </c>
      <c r="AE50" s="110">
        <v>2000.0</v>
      </c>
      <c r="AF50" s="110">
        <v>5280.0</v>
      </c>
      <c r="AG50" s="110">
        <v>2284.0</v>
      </c>
      <c r="AH50" s="197">
        <f t="shared" si="151"/>
        <v>0.4325757576</v>
      </c>
      <c r="AI50" s="111">
        <f t="shared" si="152"/>
        <v>0.142</v>
      </c>
      <c r="AJ50" s="110">
        <v>4612.0</v>
      </c>
      <c r="AK50" s="110">
        <v>5280.0</v>
      </c>
      <c r="AL50" s="110">
        <v>6092.0</v>
      </c>
      <c r="AM50" s="197">
        <f t="shared" si="154"/>
        <v>1.153787879</v>
      </c>
      <c r="AN50" s="111">
        <f t="shared" si="155"/>
        <v>0.3209019948</v>
      </c>
      <c r="AO50" s="110">
        <v>11980.0</v>
      </c>
      <c r="AP50" s="110">
        <v>5280.0</v>
      </c>
      <c r="AQ50" s="110">
        <v>12332.0</v>
      </c>
      <c r="AR50" s="197">
        <f t="shared" si="157"/>
        <v>2.335606061</v>
      </c>
      <c r="AS50" s="111">
        <f t="shared" si="158"/>
        <v>0.02938230384</v>
      </c>
      <c r="AT50" s="110">
        <v>2404.0</v>
      </c>
      <c r="AU50" s="110">
        <v>5280.0</v>
      </c>
      <c r="AV50" s="110">
        <v>1932.0</v>
      </c>
      <c r="AW50" s="197">
        <f t="shared" si="160"/>
        <v>0.3659090909</v>
      </c>
      <c r="AX50" s="111">
        <f t="shared" si="161"/>
        <v>-0.1963394343</v>
      </c>
      <c r="AY50" s="110">
        <v>4184.0</v>
      </c>
      <c r="AZ50" s="110">
        <v>5280.0</v>
      </c>
      <c r="BA50" s="110">
        <v>2208.0</v>
      </c>
      <c r="BB50" s="197">
        <f t="shared" si="163"/>
        <v>0.4181818182</v>
      </c>
      <c r="BC50" s="111">
        <f t="shared" si="164"/>
        <v>-0.4722753346</v>
      </c>
      <c r="BD50" s="110">
        <v>2224.0</v>
      </c>
      <c r="BE50" s="110">
        <v>5280.0</v>
      </c>
      <c r="BF50" s="110">
        <v>3524.0</v>
      </c>
      <c r="BG50" s="197">
        <f t="shared" si="166"/>
        <v>0.6674242424</v>
      </c>
      <c r="BH50" s="111">
        <f t="shared" si="167"/>
        <v>0.5845323741</v>
      </c>
      <c r="BI50" s="110">
        <v>4100.0</v>
      </c>
      <c r="BJ50" s="110">
        <v>6270.0</v>
      </c>
      <c r="BK50" s="110">
        <v>1940.0</v>
      </c>
      <c r="BL50" s="197">
        <f t="shared" si="169"/>
        <v>0.3094098884</v>
      </c>
      <c r="BM50" s="111">
        <f t="shared" si="170"/>
        <v>-0.5268292683</v>
      </c>
      <c r="BN50" s="110"/>
      <c r="BO50" s="110"/>
      <c r="BP50" s="110"/>
      <c r="BQ50" s="197"/>
      <c r="BR50" s="111"/>
      <c r="BS50" s="110"/>
      <c r="BT50" s="110"/>
      <c r="BU50" s="110"/>
      <c r="BV50" s="197"/>
      <c r="BW50" s="111"/>
    </row>
    <row r="51" ht="19.5" customHeight="1">
      <c r="A51" s="1"/>
      <c r="B51" s="89"/>
      <c r="C51" s="114"/>
      <c r="D51" s="194" t="s">
        <v>43</v>
      </c>
      <c r="E51" s="195">
        <v>45.0</v>
      </c>
      <c r="F51" s="196">
        <v>41.0</v>
      </c>
      <c r="G51" s="37">
        <v>243805.0</v>
      </c>
      <c r="H51" s="37">
        <v>273214.0</v>
      </c>
      <c r="I51" s="113">
        <v>301000.0</v>
      </c>
      <c r="J51" s="38">
        <f t="shared" si="137"/>
        <v>0.1017004985</v>
      </c>
      <c r="K51" s="39">
        <f t="shared" ref="K51:M51" si="318">P51+U51+Z51+AE51+AJ51+AO51+AT51+AY51+BD51+BI51+BN51+BS51</f>
        <v>234446</v>
      </c>
      <c r="L51" s="110">
        <f t="shared" si="318"/>
        <v>245315</v>
      </c>
      <c r="M51" s="110">
        <f t="shared" si="318"/>
        <v>237544</v>
      </c>
      <c r="N51" s="197">
        <f t="shared" si="139"/>
        <v>0.968322361</v>
      </c>
      <c r="O51" s="108">
        <f t="shared" si="140"/>
        <v>0.01321413033</v>
      </c>
      <c r="P51" s="40">
        <v>19678.0</v>
      </c>
      <c r="Q51" s="110">
        <v>21070.0</v>
      </c>
      <c r="R51" s="110">
        <v>13192.0</v>
      </c>
      <c r="S51" s="197">
        <f t="shared" si="142"/>
        <v>0.6261034646</v>
      </c>
      <c r="T51" s="111">
        <f t="shared" si="143"/>
        <v>-0.3296066673</v>
      </c>
      <c r="U51" s="110">
        <v>14224.0</v>
      </c>
      <c r="V51" s="110">
        <v>24080.0</v>
      </c>
      <c r="W51" s="110">
        <v>18552.0</v>
      </c>
      <c r="X51" s="197">
        <f t="shared" si="145"/>
        <v>0.7704318937</v>
      </c>
      <c r="Y51" s="111">
        <f t="shared" si="146"/>
        <v>0.3042744657</v>
      </c>
      <c r="Z51" s="110">
        <v>24270.0</v>
      </c>
      <c r="AA51" s="110">
        <v>27090.0</v>
      </c>
      <c r="AB51" s="110">
        <v>23360.0</v>
      </c>
      <c r="AC51" s="197">
        <f t="shared" si="148"/>
        <v>0.8623108158</v>
      </c>
      <c r="AD51" s="111">
        <f t="shared" si="149"/>
        <v>-0.03749484961</v>
      </c>
      <c r="AE51" s="110">
        <v>22832.0</v>
      </c>
      <c r="AF51" s="110">
        <v>24080.0</v>
      </c>
      <c r="AG51" s="110">
        <v>28418.0</v>
      </c>
      <c r="AH51" s="197">
        <f t="shared" si="151"/>
        <v>1.180149502</v>
      </c>
      <c r="AI51" s="111">
        <f t="shared" si="152"/>
        <v>0.2446566223</v>
      </c>
      <c r="AJ51" s="110">
        <v>21564.0</v>
      </c>
      <c r="AK51" s="110">
        <v>24080.0</v>
      </c>
      <c r="AL51" s="110">
        <v>41466.0</v>
      </c>
      <c r="AM51" s="197">
        <f t="shared" si="154"/>
        <v>1.722009967</v>
      </c>
      <c r="AN51" s="111">
        <f t="shared" si="155"/>
        <v>0.9229271007</v>
      </c>
      <c r="AO51" s="110">
        <v>22954.0</v>
      </c>
      <c r="AP51" s="110">
        <v>24080.0</v>
      </c>
      <c r="AQ51" s="110">
        <v>21420.0</v>
      </c>
      <c r="AR51" s="197">
        <f t="shared" si="157"/>
        <v>0.8895348837</v>
      </c>
      <c r="AS51" s="111">
        <f t="shared" si="158"/>
        <v>-0.0668293108</v>
      </c>
      <c r="AT51" s="110">
        <v>21622.0</v>
      </c>
      <c r="AU51" s="110">
        <v>24080.0</v>
      </c>
      <c r="AV51" s="110">
        <v>16146.0</v>
      </c>
      <c r="AW51" s="197">
        <f t="shared" si="160"/>
        <v>0.6705149502</v>
      </c>
      <c r="AX51" s="111">
        <f t="shared" si="161"/>
        <v>-0.2532605679</v>
      </c>
      <c r="AY51" s="110">
        <v>21286.0</v>
      </c>
      <c r="AZ51" s="110">
        <v>24080.0</v>
      </c>
      <c r="BA51" s="110">
        <v>21500.0</v>
      </c>
      <c r="BB51" s="197">
        <f t="shared" si="163"/>
        <v>0.8928571429</v>
      </c>
      <c r="BC51" s="111">
        <f t="shared" si="164"/>
        <v>0.01005355633</v>
      </c>
      <c r="BD51" s="110">
        <v>20434.0</v>
      </c>
      <c r="BE51" s="110">
        <v>24080.0</v>
      </c>
      <c r="BF51" s="110">
        <v>25448.0</v>
      </c>
      <c r="BG51" s="197">
        <f t="shared" si="166"/>
        <v>1.056810631</v>
      </c>
      <c r="BH51" s="111">
        <f t="shared" si="167"/>
        <v>0.2453753548</v>
      </c>
      <c r="BI51" s="110">
        <v>45582.0</v>
      </c>
      <c r="BJ51" s="110">
        <v>28595.0</v>
      </c>
      <c r="BK51" s="110">
        <v>28042.0</v>
      </c>
      <c r="BL51" s="197">
        <f t="shared" si="169"/>
        <v>0.9806609547</v>
      </c>
      <c r="BM51" s="111">
        <f t="shared" si="170"/>
        <v>-0.3848010179</v>
      </c>
      <c r="BN51" s="110"/>
      <c r="BO51" s="110"/>
      <c r="BP51" s="110"/>
      <c r="BQ51" s="197"/>
      <c r="BR51" s="111"/>
      <c r="BS51" s="110"/>
      <c r="BT51" s="110"/>
      <c r="BU51" s="110"/>
      <c r="BV51" s="197"/>
      <c r="BW51" s="111"/>
    </row>
    <row r="52" ht="19.5" customHeight="1">
      <c r="A52" s="1"/>
      <c r="B52" s="89"/>
      <c r="C52" s="181" t="s">
        <v>63</v>
      </c>
      <c r="D52" s="182" t="s">
        <v>41</v>
      </c>
      <c r="E52" s="183">
        <f t="shared" ref="E52:I52" si="319">SUM(E53:E54)</f>
        <v>118</v>
      </c>
      <c r="F52" s="184">
        <f t="shared" si="319"/>
        <v>117</v>
      </c>
      <c r="G52" s="185">
        <f t="shared" si="319"/>
        <v>307809</v>
      </c>
      <c r="H52" s="185">
        <f t="shared" si="319"/>
        <v>347825</v>
      </c>
      <c r="I52" s="116">
        <f t="shared" si="319"/>
        <v>383000</v>
      </c>
      <c r="J52" s="186">
        <f t="shared" si="137"/>
        <v>0.101128441</v>
      </c>
      <c r="K52" s="198">
        <f t="shared" ref="K52:M52" si="320">SUM(K53:K54)</f>
        <v>293959</v>
      </c>
      <c r="L52" s="191">
        <f t="shared" si="320"/>
        <v>312145</v>
      </c>
      <c r="M52" s="191">
        <f t="shared" si="320"/>
        <v>313097</v>
      </c>
      <c r="N52" s="192">
        <f t="shared" si="139"/>
        <v>1.003049865</v>
      </c>
      <c r="O52" s="199">
        <f t="shared" si="140"/>
        <v>0.06510431727</v>
      </c>
      <c r="P52" s="117">
        <f t="shared" ref="P52:R52" si="321">SUM(P53:P54)</f>
        <v>29820</v>
      </c>
      <c r="Q52" s="191">
        <f t="shared" si="321"/>
        <v>26810</v>
      </c>
      <c r="R52" s="191">
        <f t="shared" si="321"/>
        <v>26956</v>
      </c>
      <c r="S52" s="192">
        <f t="shared" si="142"/>
        <v>1.005445729</v>
      </c>
      <c r="T52" s="193">
        <f t="shared" si="143"/>
        <v>-0.09604292421</v>
      </c>
      <c r="U52" s="191">
        <f t="shared" ref="U52:W52" si="322">SUM(U53:U54)</f>
        <v>24668</v>
      </c>
      <c r="V52" s="191">
        <f t="shared" si="322"/>
        <v>30640</v>
      </c>
      <c r="W52" s="191">
        <f t="shared" si="322"/>
        <v>28963</v>
      </c>
      <c r="X52" s="192">
        <f t="shared" si="145"/>
        <v>0.945267624</v>
      </c>
      <c r="Y52" s="193">
        <f t="shared" si="146"/>
        <v>0.1741122102</v>
      </c>
      <c r="Z52" s="191">
        <f t="shared" ref="Z52:AB52" si="323">SUM(Z53:Z54)</f>
        <v>76122</v>
      </c>
      <c r="AA52" s="191">
        <f t="shared" si="323"/>
        <v>34470</v>
      </c>
      <c r="AB52" s="191">
        <f t="shared" si="323"/>
        <v>28680</v>
      </c>
      <c r="AC52" s="192">
        <f t="shared" si="148"/>
        <v>0.8320278503</v>
      </c>
      <c r="AD52" s="193">
        <f t="shared" si="149"/>
        <v>-0.6232363837</v>
      </c>
      <c r="AE52" s="191">
        <f t="shared" ref="AE52:AG52" si="324">SUM(AE53:AE54)</f>
        <v>20464</v>
      </c>
      <c r="AF52" s="191">
        <f t="shared" si="324"/>
        <v>30640</v>
      </c>
      <c r="AG52" s="191">
        <f t="shared" si="324"/>
        <v>35438</v>
      </c>
      <c r="AH52" s="192">
        <f t="shared" si="151"/>
        <v>1.156592689</v>
      </c>
      <c r="AI52" s="193">
        <f t="shared" si="152"/>
        <v>0.7317240031</v>
      </c>
      <c r="AJ52" s="191">
        <f t="shared" ref="AJ52:AL52" si="325">SUM(AJ53:AJ54)</f>
        <v>19400</v>
      </c>
      <c r="AK52" s="191">
        <f t="shared" si="325"/>
        <v>30640</v>
      </c>
      <c r="AL52" s="191">
        <f t="shared" si="325"/>
        <v>33736</v>
      </c>
      <c r="AM52" s="192">
        <f t="shared" si="154"/>
        <v>1.101044386</v>
      </c>
      <c r="AN52" s="193">
        <f t="shared" si="155"/>
        <v>0.7389690722</v>
      </c>
      <c r="AO52" s="191">
        <f t="shared" ref="AO52:AQ52" si="326">SUM(AO53:AO54)</f>
        <v>22262</v>
      </c>
      <c r="AP52" s="191">
        <f t="shared" si="326"/>
        <v>30640</v>
      </c>
      <c r="AQ52" s="191">
        <f t="shared" si="326"/>
        <v>43268</v>
      </c>
      <c r="AR52" s="192">
        <f t="shared" si="157"/>
        <v>1.412140992</v>
      </c>
      <c r="AS52" s="193">
        <f t="shared" si="158"/>
        <v>0.94358099</v>
      </c>
      <c r="AT52" s="191">
        <f t="shared" ref="AT52:AV52" si="327">SUM(AT53:AT54)</f>
        <v>21138</v>
      </c>
      <c r="AU52" s="191">
        <f t="shared" si="327"/>
        <v>30640</v>
      </c>
      <c r="AV52" s="191">
        <f t="shared" si="327"/>
        <v>27054</v>
      </c>
      <c r="AW52" s="192">
        <f t="shared" si="160"/>
        <v>0.8829634465</v>
      </c>
      <c r="AX52" s="193">
        <f t="shared" si="161"/>
        <v>0.2798751064</v>
      </c>
      <c r="AY52" s="191">
        <f t="shared" ref="AY52:BA52" si="328">SUM(AY53:AY54)</f>
        <v>24164</v>
      </c>
      <c r="AZ52" s="191">
        <f t="shared" si="328"/>
        <v>30640</v>
      </c>
      <c r="BA52" s="191">
        <f t="shared" si="328"/>
        <v>25698</v>
      </c>
      <c r="BB52" s="192">
        <f t="shared" si="163"/>
        <v>0.8387075718</v>
      </c>
      <c r="BC52" s="193">
        <f t="shared" si="164"/>
        <v>0.06348286707</v>
      </c>
      <c r="BD52" s="191">
        <f t="shared" ref="BD52:BF52" si="329">SUM(BD53:BD54)</f>
        <v>24980</v>
      </c>
      <c r="BE52" s="191">
        <f t="shared" si="329"/>
        <v>30640</v>
      </c>
      <c r="BF52" s="191">
        <f t="shared" si="329"/>
        <v>31200</v>
      </c>
      <c r="BG52" s="192">
        <f t="shared" si="166"/>
        <v>1.018276762</v>
      </c>
      <c r="BH52" s="193">
        <f t="shared" si="167"/>
        <v>0.2489991994</v>
      </c>
      <c r="BI52" s="191">
        <f t="shared" ref="BI52:BK52" si="330">SUM(BI53:BI54)</f>
        <v>30941</v>
      </c>
      <c r="BJ52" s="191">
        <f t="shared" si="330"/>
        <v>36385</v>
      </c>
      <c r="BK52" s="191">
        <f t="shared" si="330"/>
        <v>32104</v>
      </c>
      <c r="BL52" s="192">
        <f t="shared" si="169"/>
        <v>0.8823416243</v>
      </c>
      <c r="BM52" s="193">
        <f t="shared" si="170"/>
        <v>0.03758766685</v>
      </c>
      <c r="BN52" s="191"/>
      <c r="BO52" s="191"/>
      <c r="BP52" s="191"/>
      <c r="BQ52" s="192"/>
      <c r="BR52" s="193"/>
      <c r="BS52" s="191"/>
      <c r="BT52" s="191"/>
      <c r="BU52" s="191"/>
      <c r="BV52" s="192"/>
      <c r="BW52" s="193"/>
    </row>
    <row r="53" ht="19.5" customHeight="1">
      <c r="A53" s="1"/>
      <c r="B53" s="89"/>
      <c r="C53" s="104"/>
      <c r="D53" s="194" t="s">
        <v>42</v>
      </c>
      <c r="E53" s="195">
        <v>104.0</v>
      </c>
      <c r="F53" s="196">
        <v>103.0</v>
      </c>
      <c r="G53" s="37">
        <v>251303.0</v>
      </c>
      <c r="H53" s="37">
        <v>274321.0</v>
      </c>
      <c r="I53" s="113">
        <v>302000.0</v>
      </c>
      <c r="J53" s="38">
        <f t="shared" si="137"/>
        <v>0.1009000405</v>
      </c>
      <c r="K53" s="39">
        <f t="shared" ref="K53:M53" si="331">P53+U53+Z53+AE53+AJ53+AO53+AT53+AY53+BD53+BI53+BN53+BS53</f>
        <v>230161</v>
      </c>
      <c r="L53" s="110">
        <f t="shared" si="331"/>
        <v>246130</v>
      </c>
      <c r="M53" s="110">
        <f t="shared" si="331"/>
        <v>242137</v>
      </c>
      <c r="N53" s="197">
        <f t="shared" si="139"/>
        <v>0.9837768659</v>
      </c>
      <c r="O53" s="108">
        <f t="shared" si="140"/>
        <v>0.05203314202</v>
      </c>
      <c r="P53" s="40">
        <v>25714.0</v>
      </c>
      <c r="Q53" s="110">
        <v>21140.0</v>
      </c>
      <c r="R53" s="110">
        <v>21160.0</v>
      </c>
      <c r="S53" s="197">
        <f t="shared" si="142"/>
        <v>1.000946074</v>
      </c>
      <c r="T53" s="111">
        <f t="shared" si="143"/>
        <v>-0.1771019678</v>
      </c>
      <c r="U53" s="110">
        <v>20508.0</v>
      </c>
      <c r="V53" s="110">
        <v>24160.0</v>
      </c>
      <c r="W53" s="110">
        <v>21759.0</v>
      </c>
      <c r="X53" s="197">
        <f t="shared" si="145"/>
        <v>0.9006208609</v>
      </c>
      <c r="Y53" s="111">
        <f t="shared" si="146"/>
        <v>0.06100058514</v>
      </c>
      <c r="Z53" s="110">
        <v>69998.0</v>
      </c>
      <c r="AA53" s="110">
        <v>27180.0</v>
      </c>
      <c r="AB53" s="110">
        <v>22044.0</v>
      </c>
      <c r="AC53" s="197">
        <f t="shared" si="148"/>
        <v>0.8110375276</v>
      </c>
      <c r="AD53" s="111">
        <f t="shared" si="149"/>
        <v>-0.6850767165</v>
      </c>
      <c r="AE53" s="110">
        <v>13312.0</v>
      </c>
      <c r="AF53" s="110">
        <v>24160.0</v>
      </c>
      <c r="AG53" s="110">
        <v>29102.0</v>
      </c>
      <c r="AH53" s="197">
        <f t="shared" si="151"/>
        <v>1.20455298</v>
      </c>
      <c r="AI53" s="111">
        <f t="shared" si="152"/>
        <v>1.186147837</v>
      </c>
      <c r="AJ53" s="110">
        <v>12980.0</v>
      </c>
      <c r="AK53" s="110">
        <v>24160.0</v>
      </c>
      <c r="AL53" s="110">
        <v>22924.0</v>
      </c>
      <c r="AM53" s="197">
        <f t="shared" si="154"/>
        <v>0.9488410596</v>
      </c>
      <c r="AN53" s="111">
        <f t="shared" si="155"/>
        <v>0.7661016949</v>
      </c>
      <c r="AO53" s="110">
        <v>15642.0</v>
      </c>
      <c r="AP53" s="110">
        <v>24160.0</v>
      </c>
      <c r="AQ53" s="110">
        <v>31252.0</v>
      </c>
      <c r="AR53" s="197">
        <f t="shared" si="157"/>
        <v>1.293543046</v>
      </c>
      <c r="AS53" s="111">
        <f t="shared" si="158"/>
        <v>0.9979542258</v>
      </c>
      <c r="AT53" s="110">
        <v>15878.0</v>
      </c>
      <c r="AU53" s="110">
        <v>24160.0</v>
      </c>
      <c r="AV53" s="110">
        <v>24558.0</v>
      </c>
      <c r="AW53" s="197">
        <f t="shared" si="160"/>
        <v>1.01647351</v>
      </c>
      <c r="AX53" s="111">
        <f t="shared" si="161"/>
        <v>0.5466683461</v>
      </c>
      <c r="AY53" s="110">
        <v>18064.0</v>
      </c>
      <c r="AZ53" s="110">
        <v>24160.0</v>
      </c>
      <c r="BA53" s="110">
        <v>22542.0</v>
      </c>
      <c r="BB53" s="197">
        <f t="shared" si="163"/>
        <v>0.9330298013</v>
      </c>
      <c r="BC53" s="111">
        <f t="shared" si="164"/>
        <v>0.2478963685</v>
      </c>
      <c r="BD53" s="110">
        <v>18840.0</v>
      </c>
      <c r="BE53" s="110">
        <v>24160.0</v>
      </c>
      <c r="BF53" s="110">
        <v>24772.0</v>
      </c>
      <c r="BG53" s="197">
        <f t="shared" si="166"/>
        <v>1.025331126</v>
      </c>
      <c r="BH53" s="111">
        <f t="shared" si="167"/>
        <v>0.3148619958</v>
      </c>
      <c r="BI53" s="110">
        <v>19225.0</v>
      </c>
      <c r="BJ53" s="110">
        <v>28690.0</v>
      </c>
      <c r="BK53" s="110">
        <v>22024.0</v>
      </c>
      <c r="BL53" s="197">
        <f t="shared" si="169"/>
        <v>0.7676542349</v>
      </c>
      <c r="BM53" s="111">
        <f t="shared" si="170"/>
        <v>0.1455916775</v>
      </c>
      <c r="BN53" s="110"/>
      <c r="BO53" s="110"/>
      <c r="BP53" s="110"/>
      <c r="BQ53" s="197"/>
      <c r="BR53" s="111"/>
      <c r="BS53" s="110"/>
      <c r="BT53" s="110"/>
      <c r="BU53" s="110"/>
      <c r="BV53" s="197"/>
      <c r="BW53" s="111"/>
    </row>
    <row r="54" ht="19.5" customHeight="1">
      <c r="A54" s="1"/>
      <c r="B54" s="201"/>
      <c r="C54" s="114"/>
      <c r="D54" s="194" t="s">
        <v>43</v>
      </c>
      <c r="E54" s="195">
        <v>14.0</v>
      </c>
      <c r="F54" s="196">
        <v>14.0</v>
      </c>
      <c r="G54" s="37">
        <v>56506.0</v>
      </c>
      <c r="H54" s="37">
        <v>73504.0</v>
      </c>
      <c r="I54" s="113">
        <v>81000.0</v>
      </c>
      <c r="J54" s="38">
        <f t="shared" si="137"/>
        <v>0.1019808446</v>
      </c>
      <c r="K54" s="39">
        <f t="shared" ref="K54:M54" si="332">P54+U54+Z54+AE54+AJ54+AO54+AT54+AY54+BD54+BI54+BN54+BS54</f>
        <v>63798</v>
      </c>
      <c r="L54" s="110">
        <f t="shared" si="332"/>
        <v>66015</v>
      </c>
      <c r="M54" s="110">
        <f t="shared" si="332"/>
        <v>70960</v>
      </c>
      <c r="N54" s="197">
        <f t="shared" si="139"/>
        <v>1.074907218</v>
      </c>
      <c r="O54" s="108">
        <f t="shared" si="140"/>
        <v>0.1122605724</v>
      </c>
      <c r="P54" s="40">
        <v>4106.0</v>
      </c>
      <c r="Q54" s="110">
        <v>5670.0</v>
      </c>
      <c r="R54" s="110">
        <v>5796.0</v>
      </c>
      <c r="S54" s="197">
        <f t="shared" si="142"/>
        <v>1.022222222</v>
      </c>
      <c r="T54" s="111">
        <f t="shared" si="143"/>
        <v>0.411592791</v>
      </c>
      <c r="U54" s="110">
        <v>4160.0</v>
      </c>
      <c r="V54" s="110">
        <v>6480.0</v>
      </c>
      <c r="W54" s="110">
        <v>7204.0</v>
      </c>
      <c r="X54" s="197">
        <f t="shared" si="145"/>
        <v>1.111728395</v>
      </c>
      <c r="Y54" s="111">
        <f t="shared" si="146"/>
        <v>0.7317307692</v>
      </c>
      <c r="Z54" s="110">
        <v>6124.0</v>
      </c>
      <c r="AA54" s="110">
        <v>7290.0</v>
      </c>
      <c r="AB54" s="110">
        <v>6636.0</v>
      </c>
      <c r="AC54" s="197">
        <f t="shared" si="148"/>
        <v>0.9102880658</v>
      </c>
      <c r="AD54" s="111">
        <f t="shared" si="149"/>
        <v>0.08360548661</v>
      </c>
      <c r="AE54" s="110">
        <v>7152.0</v>
      </c>
      <c r="AF54" s="110">
        <v>6480.0</v>
      </c>
      <c r="AG54" s="110">
        <v>6336.0</v>
      </c>
      <c r="AH54" s="197">
        <f t="shared" si="151"/>
        <v>0.9777777778</v>
      </c>
      <c r="AI54" s="111">
        <f t="shared" si="152"/>
        <v>-0.1140939597</v>
      </c>
      <c r="AJ54" s="110">
        <v>6420.0</v>
      </c>
      <c r="AK54" s="110">
        <v>6480.0</v>
      </c>
      <c r="AL54" s="110">
        <v>10812.0</v>
      </c>
      <c r="AM54" s="197">
        <f t="shared" si="154"/>
        <v>1.668518519</v>
      </c>
      <c r="AN54" s="111">
        <f t="shared" si="155"/>
        <v>0.6841121495</v>
      </c>
      <c r="AO54" s="110">
        <v>6620.0</v>
      </c>
      <c r="AP54" s="110">
        <v>6480.0</v>
      </c>
      <c r="AQ54" s="110">
        <v>12016.0</v>
      </c>
      <c r="AR54" s="197">
        <f t="shared" si="157"/>
        <v>1.854320988</v>
      </c>
      <c r="AS54" s="111">
        <f t="shared" si="158"/>
        <v>0.8151057402</v>
      </c>
      <c r="AT54" s="110">
        <v>5260.0</v>
      </c>
      <c r="AU54" s="110">
        <v>6480.0</v>
      </c>
      <c r="AV54" s="110">
        <v>2496.0</v>
      </c>
      <c r="AW54" s="197">
        <f t="shared" si="160"/>
        <v>0.3851851852</v>
      </c>
      <c r="AX54" s="111">
        <f t="shared" si="161"/>
        <v>-0.5254752852</v>
      </c>
      <c r="AY54" s="110">
        <v>6100.0</v>
      </c>
      <c r="AZ54" s="110">
        <v>6480.0</v>
      </c>
      <c r="BA54" s="110">
        <v>3156.0</v>
      </c>
      <c r="BB54" s="197">
        <f t="shared" si="163"/>
        <v>0.487037037</v>
      </c>
      <c r="BC54" s="111">
        <f t="shared" si="164"/>
        <v>-0.4826229508</v>
      </c>
      <c r="BD54" s="110">
        <v>6140.0</v>
      </c>
      <c r="BE54" s="110">
        <v>6480.0</v>
      </c>
      <c r="BF54" s="110">
        <v>6428.0</v>
      </c>
      <c r="BG54" s="197">
        <f t="shared" si="166"/>
        <v>0.9919753086</v>
      </c>
      <c r="BH54" s="111">
        <f t="shared" si="167"/>
        <v>0.04690553746</v>
      </c>
      <c r="BI54" s="110">
        <v>11716.0</v>
      </c>
      <c r="BJ54" s="110">
        <v>7695.0</v>
      </c>
      <c r="BK54" s="110">
        <v>10080.0</v>
      </c>
      <c r="BL54" s="197">
        <f t="shared" si="169"/>
        <v>1.30994152</v>
      </c>
      <c r="BM54" s="111">
        <f t="shared" si="170"/>
        <v>-0.1396381017</v>
      </c>
      <c r="BN54" s="110"/>
      <c r="BO54" s="110"/>
      <c r="BP54" s="110"/>
      <c r="BQ54" s="197"/>
      <c r="BR54" s="111"/>
      <c r="BS54" s="110"/>
      <c r="BT54" s="110"/>
      <c r="BU54" s="110"/>
      <c r="BV54" s="197"/>
      <c r="BW54" s="111"/>
    </row>
    <row r="55" ht="19.5" customHeight="1">
      <c r="A55" s="1"/>
      <c r="B55" s="202" t="s">
        <v>64</v>
      </c>
      <c r="C55" s="203" t="s">
        <v>39</v>
      </c>
      <c r="D55" s="80"/>
      <c r="E55" s="204">
        <f t="shared" ref="E55:I55" si="333">E56+E59</f>
        <v>159</v>
      </c>
      <c r="F55" s="205">
        <f t="shared" si="333"/>
        <v>154</v>
      </c>
      <c r="G55" s="206">
        <f t="shared" si="333"/>
        <v>231456</v>
      </c>
      <c r="H55" s="206">
        <f t="shared" si="333"/>
        <v>265074</v>
      </c>
      <c r="I55" s="211">
        <f t="shared" si="333"/>
        <v>300000</v>
      </c>
      <c r="J55" s="207">
        <f t="shared" si="137"/>
        <v>0.1317594332</v>
      </c>
      <c r="K55" s="173">
        <f t="shared" ref="K55:M55" si="334">K56+K59</f>
        <v>216703</v>
      </c>
      <c r="L55" s="174">
        <f t="shared" si="334"/>
        <v>244500</v>
      </c>
      <c r="M55" s="174">
        <f t="shared" si="334"/>
        <v>230987</v>
      </c>
      <c r="N55" s="212">
        <f t="shared" si="139"/>
        <v>0.9447321063</v>
      </c>
      <c r="O55" s="213">
        <f t="shared" si="140"/>
        <v>0.06591510039</v>
      </c>
      <c r="P55" s="214">
        <f t="shared" ref="P55:R55" si="335">P56+P59</f>
        <v>21467</v>
      </c>
      <c r="Q55" s="215">
        <f t="shared" si="335"/>
        <v>21000</v>
      </c>
      <c r="R55" s="215">
        <f t="shared" si="335"/>
        <v>16550</v>
      </c>
      <c r="S55" s="175">
        <f t="shared" si="142"/>
        <v>0.7880952381</v>
      </c>
      <c r="T55" s="210">
        <f t="shared" si="143"/>
        <v>-0.2290492384</v>
      </c>
      <c r="U55" s="216">
        <f t="shared" ref="U55:W55" si="336">U56+U59</f>
        <v>19730</v>
      </c>
      <c r="V55" s="215">
        <f t="shared" si="336"/>
        <v>24000</v>
      </c>
      <c r="W55" s="215">
        <f t="shared" si="336"/>
        <v>20077</v>
      </c>
      <c r="X55" s="175">
        <f t="shared" si="145"/>
        <v>0.8365416667</v>
      </c>
      <c r="Y55" s="210">
        <f t="shared" si="146"/>
        <v>0.01758743031</v>
      </c>
      <c r="Z55" s="216">
        <f t="shared" ref="Z55:AB55" si="337">Z56+Z59</f>
        <v>20764</v>
      </c>
      <c r="AA55" s="215">
        <f t="shared" si="337"/>
        <v>27000</v>
      </c>
      <c r="AB55" s="215">
        <f t="shared" si="337"/>
        <v>21952</v>
      </c>
      <c r="AC55" s="175">
        <f t="shared" si="148"/>
        <v>0.813037037</v>
      </c>
      <c r="AD55" s="210">
        <f t="shared" si="149"/>
        <v>0.05721440955</v>
      </c>
      <c r="AE55" s="216">
        <f t="shared" ref="AE55:AG55" si="338">AE56+AE59</f>
        <v>21938</v>
      </c>
      <c r="AF55" s="215">
        <f t="shared" si="338"/>
        <v>24000</v>
      </c>
      <c r="AG55" s="215">
        <f t="shared" si="338"/>
        <v>24115</v>
      </c>
      <c r="AH55" s="175">
        <f t="shared" si="151"/>
        <v>1.004791667</v>
      </c>
      <c r="AI55" s="210">
        <f t="shared" si="152"/>
        <v>0.09923420549</v>
      </c>
      <c r="AJ55" s="216">
        <f t="shared" ref="AJ55:AL55" si="339">AJ56+AJ59</f>
        <v>22265</v>
      </c>
      <c r="AK55" s="215">
        <f t="shared" si="339"/>
        <v>24000</v>
      </c>
      <c r="AL55" s="215">
        <f t="shared" si="339"/>
        <v>26146</v>
      </c>
      <c r="AM55" s="175">
        <f t="shared" si="154"/>
        <v>1.089416667</v>
      </c>
      <c r="AN55" s="210">
        <f t="shared" si="155"/>
        <v>0.1743094543</v>
      </c>
      <c r="AO55" s="216">
        <f t="shared" ref="AO55:AQ55" si="340">AO56+AO59</f>
        <v>21398</v>
      </c>
      <c r="AP55" s="215">
        <f t="shared" si="340"/>
        <v>24000</v>
      </c>
      <c r="AQ55" s="215">
        <f t="shared" si="340"/>
        <v>23244</v>
      </c>
      <c r="AR55" s="175">
        <f t="shared" si="157"/>
        <v>0.9685</v>
      </c>
      <c r="AS55" s="210">
        <f t="shared" si="158"/>
        <v>0.08626974484</v>
      </c>
      <c r="AT55" s="216">
        <f t="shared" ref="AT55:AV55" si="341">AT56+AT59</f>
        <v>22294</v>
      </c>
      <c r="AU55" s="215">
        <f t="shared" si="341"/>
        <v>24000</v>
      </c>
      <c r="AV55" s="215">
        <f t="shared" si="341"/>
        <v>24062</v>
      </c>
      <c r="AW55" s="175">
        <f t="shared" si="160"/>
        <v>1.002583333</v>
      </c>
      <c r="AX55" s="210">
        <f t="shared" si="161"/>
        <v>0.07930384857</v>
      </c>
      <c r="AY55" s="216">
        <f t="shared" ref="AY55:BA55" si="342">AY56+AY59</f>
        <v>22017</v>
      </c>
      <c r="AZ55" s="215">
        <f t="shared" si="342"/>
        <v>24000</v>
      </c>
      <c r="BA55" s="215">
        <f t="shared" si="342"/>
        <v>22573</v>
      </c>
      <c r="BB55" s="175">
        <f t="shared" si="163"/>
        <v>0.9405416667</v>
      </c>
      <c r="BC55" s="210">
        <f t="shared" si="164"/>
        <v>0.02525321343</v>
      </c>
      <c r="BD55" s="216">
        <f t="shared" ref="BD55:BF55" si="343">BD56+BD59</f>
        <v>20017</v>
      </c>
      <c r="BE55" s="215">
        <f t="shared" si="343"/>
        <v>24000</v>
      </c>
      <c r="BF55" s="215">
        <f t="shared" si="343"/>
        <v>26159</v>
      </c>
      <c r="BG55" s="175">
        <f t="shared" si="166"/>
        <v>1.089958333</v>
      </c>
      <c r="BH55" s="210">
        <f t="shared" si="167"/>
        <v>0.3068391867</v>
      </c>
      <c r="BI55" s="216">
        <f t="shared" ref="BI55:BK55" si="344">BI56+BI59</f>
        <v>24813</v>
      </c>
      <c r="BJ55" s="215">
        <f t="shared" si="344"/>
        <v>28500</v>
      </c>
      <c r="BK55" s="215">
        <f t="shared" si="344"/>
        <v>26109</v>
      </c>
      <c r="BL55" s="175">
        <f t="shared" si="169"/>
        <v>0.9161052632</v>
      </c>
      <c r="BM55" s="210">
        <f t="shared" si="170"/>
        <v>0.05223068553</v>
      </c>
      <c r="BN55" s="216"/>
      <c r="BO55" s="215"/>
      <c r="BP55" s="215"/>
      <c r="BQ55" s="175"/>
      <c r="BR55" s="210"/>
      <c r="BS55" s="216"/>
      <c r="BT55" s="215"/>
      <c r="BU55" s="215"/>
      <c r="BV55" s="175"/>
      <c r="BW55" s="210"/>
    </row>
    <row r="56" ht="19.5" customHeight="1">
      <c r="A56" s="1"/>
      <c r="B56" s="89"/>
      <c r="C56" s="181" t="s">
        <v>65</v>
      </c>
      <c r="D56" s="182" t="s">
        <v>41</v>
      </c>
      <c r="E56" s="183">
        <f t="shared" ref="E56:I56" si="345">SUM(E57:E58)</f>
        <v>75</v>
      </c>
      <c r="F56" s="184">
        <f t="shared" si="345"/>
        <v>71</v>
      </c>
      <c r="G56" s="185">
        <f t="shared" si="345"/>
        <v>136632</v>
      </c>
      <c r="H56" s="185">
        <f t="shared" si="345"/>
        <v>162272</v>
      </c>
      <c r="I56" s="116">
        <f t="shared" si="345"/>
        <v>184000</v>
      </c>
      <c r="J56" s="186">
        <f t="shared" si="137"/>
        <v>0.1338986393</v>
      </c>
      <c r="K56" s="198">
        <f t="shared" ref="K56:M56" si="346">SUM(K57:K58)</f>
        <v>132654</v>
      </c>
      <c r="L56" s="191">
        <f t="shared" si="346"/>
        <v>149960</v>
      </c>
      <c r="M56" s="191">
        <f t="shared" si="346"/>
        <v>145929</v>
      </c>
      <c r="N56" s="192">
        <f t="shared" si="139"/>
        <v>0.9731194985</v>
      </c>
      <c r="O56" s="199">
        <f t="shared" si="140"/>
        <v>0.1000723687</v>
      </c>
      <c r="P56" s="117">
        <f t="shared" ref="P56:R56" si="347">SUM(P57:P58)</f>
        <v>12552</v>
      </c>
      <c r="Q56" s="191">
        <f t="shared" si="347"/>
        <v>12880</v>
      </c>
      <c r="R56" s="191">
        <f t="shared" si="347"/>
        <v>10460</v>
      </c>
      <c r="S56" s="192">
        <f t="shared" si="142"/>
        <v>0.8121118012</v>
      </c>
      <c r="T56" s="193">
        <f t="shared" si="143"/>
        <v>-0.1666666667</v>
      </c>
      <c r="U56" s="118">
        <f t="shared" ref="U56:W56" si="348">SUM(U57:U58)</f>
        <v>12168</v>
      </c>
      <c r="V56" s="191">
        <f t="shared" si="348"/>
        <v>14720</v>
      </c>
      <c r="W56" s="191">
        <f t="shared" si="348"/>
        <v>11605</v>
      </c>
      <c r="X56" s="192">
        <f t="shared" si="145"/>
        <v>0.7883831522</v>
      </c>
      <c r="Y56" s="193">
        <f t="shared" si="146"/>
        <v>-0.04626890204</v>
      </c>
      <c r="Z56" s="118">
        <f t="shared" ref="Z56:AB56" si="349">SUM(Z57:Z58)</f>
        <v>12558</v>
      </c>
      <c r="AA56" s="191">
        <f t="shared" si="349"/>
        <v>16560</v>
      </c>
      <c r="AB56" s="191">
        <f t="shared" si="349"/>
        <v>13706</v>
      </c>
      <c r="AC56" s="192">
        <f t="shared" si="148"/>
        <v>0.8276570048</v>
      </c>
      <c r="AD56" s="193">
        <f t="shared" si="149"/>
        <v>0.09141583055</v>
      </c>
      <c r="AE56" s="118">
        <f t="shared" ref="AE56:AG56" si="350">SUM(AE57:AE58)</f>
        <v>13516</v>
      </c>
      <c r="AF56" s="191">
        <f t="shared" si="350"/>
        <v>14720</v>
      </c>
      <c r="AG56" s="191">
        <f t="shared" si="350"/>
        <v>15127</v>
      </c>
      <c r="AH56" s="192">
        <f t="shared" si="151"/>
        <v>1.027649457</v>
      </c>
      <c r="AI56" s="193">
        <f t="shared" si="152"/>
        <v>0.1191920687</v>
      </c>
      <c r="AJ56" s="118">
        <f t="shared" ref="AJ56:AL56" si="351">SUM(AJ57:AJ58)</f>
        <v>13465</v>
      </c>
      <c r="AK56" s="191">
        <f t="shared" si="351"/>
        <v>14720</v>
      </c>
      <c r="AL56" s="191">
        <f t="shared" si="351"/>
        <v>16692</v>
      </c>
      <c r="AM56" s="192">
        <f t="shared" si="154"/>
        <v>1.133967391</v>
      </c>
      <c r="AN56" s="193">
        <f t="shared" si="155"/>
        <v>0.2396583736</v>
      </c>
      <c r="AO56" s="118">
        <f t="shared" ref="AO56:AQ56" si="352">SUM(AO57:AO58)</f>
        <v>13330</v>
      </c>
      <c r="AP56" s="191">
        <f t="shared" si="352"/>
        <v>14720</v>
      </c>
      <c r="AQ56" s="191">
        <f t="shared" si="352"/>
        <v>14498</v>
      </c>
      <c r="AR56" s="192">
        <f t="shared" si="157"/>
        <v>0.9849184783</v>
      </c>
      <c r="AS56" s="193">
        <f t="shared" si="158"/>
        <v>0.08762190548</v>
      </c>
      <c r="AT56" s="118">
        <f t="shared" ref="AT56:AV56" si="353">SUM(AT57:AT58)</f>
        <v>13318</v>
      </c>
      <c r="AU56" s="191">
        <f t="shared" si="353"/>
        <v>14720</v>
      </c>
      <c r="AV56" s="191">
        <f t="shared" si="353"/>
        <v>15384</v>
      </c>
      <c r="AW56" s="192">
        <f t="shared" si="160"/>
        <v>1.045108696</v>
      </c>
      <c r="AX56" s="193">
        <f t="shared" si="161"/>
        <v>0.1551283977</v>
      </c>
      <c r="AY56" s="118">
        <f t="shared" ref="AY56:BA56" si="354">SUM(AY57:AY58)</f>
        <v>13641</v>
      </c>
      <c r="AZ56" s="191">
        <f t="shared" si="354"/>
        <v>14720</v>
      </c>
      <c r="BA56" s="191">
        <f t="shared" si="354"/>
        <v>14849</v>
      </c>
      <c r="BB56" s="192">
        <f t="shared" si="163"/>
        <v>1.008763587</v>
      </c>
      <c r="BC56" s="193">
        <f t="shared" si="164"/>
        <v>0.08855655744</v>
      </c>
      <c r="BD56" s="118">
        <f t="shared" ref="BD56:BF56" si="355">SUM(BD57:BD58)</f>
        <v>11975</v>
      </c>
      <c r="BE56" s="191">
        <f t="shared" si="355"/>
        <v>14720</v>
      </c>
      <c r="BF56" s="191">
        <f t="shared" si="355"/>
        <v>17173</v>
      </c>
      <c r="BG56" s="192">
        <f t="shared" si="166"/>
        <v>1.166644022</v>
      </c>
      <c r="BH56" s="193">
        <f t="shared" si="167"/>
        <v>0.4340709812</v>
      </c>
      <c r="BI56" s="118">
        <f t="shared" ref="BI56:BK56" si="356">SUM(BI57:BI58)</f>
        <v>16131</v>
      </c>
      <c r="BJ56" s="191">
        <f t="shared" si="356"/>
        <v>17480</v>
      </c>
      <c r="BK56" s="191">
        <f t="shared" si="356"/>
        <v>16435</v>
      </c>
      <c r="BL56" s="192">
        <f t="shared" si="169"/>
        <v>0.9402173913</v>
      </c>
      <c r="BM56" s="193">
        <f t="shared" si="170"/>
        <v>0.01884570082</v>
      </c>
      <c r="BN56" s="118"/>
      <c r="BO56" s="191"/>
      <c r="BP56" s="191"/>
      <c r="BQ56" s="192"/>
      <c r="BR56" s="193"/>
      <c r="BS56" s="118"/>
      <c r="BT56" s="191"/>
      <c r="BU56" s="191"/>
      <c r="BV56" s="192"/>
      <c r="BW56" s="193"/>
    </row>
    <row r="57" ht="19.5" customHeight="1">
      <c r="A57" s="1"/>
      <c r="B57" s="89"/>
      <c r="C57" s="104"/>
      <c r="D57" s="194" t="s">
        <v>42</v>
      </c>
      <c r="E57" s="195"/>
      <c r="F57" s="196"/>
      <c r="G57" s="37"/>
      <c r="H57" s="37"/>
      <c r="I57" s="113"/>
      <c r="J57" s="38" t="str">
        <f t="shared" si="137"/>
        <v>#DIV/0!</v>
      </c>
      <c r="K57" s="39">
        <f t="shared" ref="K57:M57" si="357">P57+U57+Z57+AE57+AJ57+AO57+AT57+AY57+BD57+BI57+BN57+BS57</f>
        <v>0</v>
      </c>
      <c r="L57" s="110">
        <f t="shared" si="357"/>
        <v>0</v>
      </c>
      <c r="M57" s="110">
        <f t="shared" si="357"/>
        <v>0</v>
      </c>
      <c r="N57" s="197" t="str">
        <f t="shared" si="139"/>
        <v>#DIV/0!</v>
      </c>
      <c r="O57" s="108" t="str">
        <f t="shared" si="140"/>
        <v>#DIV/0!</v>
      </c>
      <c r="P57" s="40"/>
      <c r="Q57" s="110"/>
      <c r="R57" s="110"/>
      <c r="S57" s="197" t="str">
        <f t="shared" si="142"/>
        <v>#DIV/0!</v>
      </c>
      <c r="T57" s="111" t="str">
        <f t="shared" si="143"/>
        <v>#DIV/0!</v>
      </c>
      <c r="U57" s="110"/>
      <c r="V57" s="110"/>
      <c r="W57" s="110"/>
      <c r="X57" s="197" t="str">
        <f t="shared" si="145"/>
        <v>#DIV/0!</v>
      </c>
      <c r="Y57" s="111" t="str">
        <f t="shared" si="146"/>
        <v>#DIV/0!</v>
      </c>
      <c r="Z57" s="110"/>
      <c r="AA57" s="110"/>
      <c r="AB57" s="110"/>
      <c r="AC57" s="197" t="str">
        <f t="shared" si="148"/>
        <v>#DIV/0!</v>
      </c>
      <c r="AD57" s="111" t="str">
        <f t="shared" si="149"/>
        <v>#DIV/0!</v>
      </c>
      <c r="AE57" s="110"/>
      <c r="AF57" s="110"/>
      <c r="AG57" s="110"/>
      <c r="AH57" s="197" t="str">
        <f t="shared" si="151"/>
        <v>#DIV/0!</v>
      </c>
      <c r="AI57" s="111" t="str">
        <f t="shared" si="152"/>
        <v>#DIV/0!</v>
      </c>
      <c r="AJ57" s="110"/>
      <c r="AK57" s="110"/>
      <c r="AL57" s="110"/>
      <c r="AM57" s="197" t="str">
        <f t="shared" si="154"/>
        <v>#DIV/0!</v>
      </c>
      <c r="AN57" s="111" t="str">
        <f t="shared" si="155"/>
        <v>#DIV/0!</v>
      </c>
      <c r="AO57" s="110"/>
      <c r="AP57" s="110"/>
      <c r="AQ57" s="110"/>
      <c r="AR57" s="197" t="str">
        <f t="shared" si="157"/>
        <v>#DIV/0!</v>
      </c>
      <c r="AS57" s="111" t="str">
        <f t="shared" si="158"/>
        <v>#DIV/0!</v>
      </c>
      <c r="AT57" s="110"/>
      <c r="AU57" s="110"/>
      <c r="AV57" s="110"/>
      <c r="AW57" s="197" t="str">
        <f t="shared" si="160"/>
        <v>#DIV/0!</v>
      </c>
      <c r="AX57" s="111" t="str">
        <f t="shared" si="161"/>
        <v>#DIV/0!</v>
      </c>
      <c r="AY57" s="110"/>
      <c r="AZ57" s="110"/>
      <c r="BA57" s="110"/>
      <c r="BB57" s="197" t="str">
        <f t="shared" si="163"/>
        <v>#DIV/0!</v>
      </c>
      <c r="BC57" s="111" t="str">
        <f t="shared" si="164"/>
        <v>#DIV/0!</v>
      </c>
      <c r="BD57" s="110"/>
      <c r="BE57" s="110"/>
      <c r="BF57" s="110"/>
      <c r="BG57" s="197" t="str">
        <f t="shared" si="166"/>
        <v>#DIV/0!</v>
      </c>
      <c r="BH57" s="111" t="str">
        <f t="shared" si="167"/>
        <v>#DIV/0!</v>
      </c>
      <c r="BI57" s="110"/>
      <c r="BJ57" s="110"/>
      <c r="BK57" s="110"/>
      <c r="BL57" s="197" t="str">
        <f t="shared" si="169"/>
        <v>#DIV/0!</v>
      </c>
      <c r="BM57" s="111" t="str">
        <f t="shared" si="170"/>
        <v>#DIV/0!</v>
      </c>
      <c r="BN57" s="110"/>
      <c r="BO57" s="110"/>
      <c r="BP57" s="110"/>
      <c r="BQ57" s="197"/>
      <c r="BR57" s="111"/>
      <c r="BS57" s="110"/>
      <c r="BT57" s="110"/>
      <c r="BU57" s="110"/>
      <c r="BV57" s="197"/>
      <c r="BW57" s="111"/>
    </row>
    <row r="58" ht="19.5" customHeight="1">
      <c r="A58" s="1"/>
      <c r="B58" s="89"/>
      <c r="C58" s="114"/>
      <c r="D58" s="194" t="s">
        <v>43</v>
      </c>
      <c r="E58" s="195">
        <v>75.0</v>
      </c>
      <c r="F58" s="196">
        <v>71.0</v>
      </c>
      <c r="G58" s="37">
        <v>136632.0</v>
      </c>
      <c r="H58" s="37">
        <v>162272.0</v>
      </c>
      <c r="I58" s="113">
        <v>184000.0</v>
      </c>
      <c r="J58" s="38">
        <f t="shared" si="137"/>
        <v>0.1338986393</v>
      </c>
      <c r="K58" s="39">
        <f t="shared" ref="K58:M58" si="358">P58+U58+Z58+AE58+AJ58+AO58+AT58+AY58+BD58+BI58+BN58+BS58</f>
        <v>132654</v>
      </c>
      <c r="L58" s="110">
        <f t="shared" si="358"/>
        <v>149960</v>
      </c>
      <c r="M58" s="110">
        <f t="shared" si="358"/>
        <v>145929</v>
      </c>
      <c r="N58" s="197">
        <f t="shared" si="139"/>
        <v>0.9731194985</v>
      </c>
      <c r="O58" s="108">
        <f t="shared" si="140"/>
        <v>0.1000723687</v>
      </c>
      <c r="P58" s="40">
        <v>12552.0</v>
      </c>
      <c r="Q58" s="110">
        <v>12880.0</v>
      </c>
      <c r="R58" s="110">
        <v>10460.0</v>
      </c>
      <c r="S58" s="197">
        <f t="shared" si="142"/>
        <v>0.8121118012</v>
      </c>
      <c r="T58" s="111">
        <f t="shared" si="143"/>
        <v>-0.1666666667</v>
      </c>
      <c r="U58" s="110">
        <v>12168.0</v>
      </c>
      <c r="V58" s="110">
        <v>14720.0</v>
      </c>
      <c r="W58" s="110">
        <v>11605.0</v>
      </c>
      <c r="X58" s="197">
        <f t="shared" si="145"/>
        <v>0.7883831522</v>
      </c>
      <c r="Y58" s="111">
        <f t="shared" si="146"/>
        <v>-0.04626890204</v>
      </c>
      <c r="Z58" s="110">
        <v>12558.0</v>
      </c>
      <c r="AA58" s="110">
        <v>16560.0</v>
      </c>
      <c r="AB58" s="110">
        <v>13706.0</v>
      </c>
      <c r="AC58" s="197">
        <f t="shared" si="148"/>
        <v>0.8276570048</v>
      </c>
      <c r="AD58" s="111">
        <f t="shared" si="149"/>
        <v>0.09141583055</v>
      </c>
      <c r="AE58" s="110">
        <v>13516.0</v>
      </c>
      <c r="AF58" s="110">
        <v>14720.0</v>
      </c>
      <c r="AG58" s="110">
        <v>15127.0</v>
      </c>
      <c r="AH58" s="197">
        <f t="shared" si="151"/>
        <v>1.027649457</v>
      </c>
      <c r="AI58" s="111">
        <f t="shared" si="152"/>
        <v>0.1191920687</v>
      </c>
      <c r="AJ58" s="110">
        <v>13465.0</v>
      </c>
      <c r="AK58" s="110">
        <v>14720.0</v>
      </c>
      <c r="AL58" s="110">
        <v>16692.0</v>
      </c>
      <c r="AM58" s="197">
        <f t="shared" si="154"/>
        <v>1.133967391</v>
      </c>
      <c r="AN58" s="111">
        <f t="shared" si="155"/>
        <v>0.2396583736</v>
      </c>
      <c r="AO58" s="110">
        <v>13330.0</v>
      </c>
      <c r="AP58" s="110">
        <v>14720.0</v>
      </c>
      <c r="AQ58" s="110">
        <v>14498.0</v>
      </c>
      <c r="AR58" s="197">
        <f t="shared" si="157"/>
        <v>0.9849184783</v>
      </c>
      <c r="AS58" s="111">
        <f t="shared" si="158"/>
        <v>0.08762190548</v>
      </c>
      <c r="AT58" s="110">
        <v>13318.0</v>
      </c>
      <c r="AU58" s="110">
        <v>14720.0</v>
      </c>
      <c r="AV58" s="110">
        <v>15384.0</v>
      </c>
      <c r="AW58" s="197">
        <f t="shared" si="160"/>
        <v>1.045108696</v>
      </c>
      <c r="AX58" s="111">
        <f t="shared" si="161"/>
        <v>0.1551283977</v>
      </c>
      <c r="AY58" s="110">
        <v>13641.0</v>
      </c>
      <c r="AZ58" s="110">
        <v>14720.0</v>
      </c>
      <c r="BA58" s="110">
        <v>14849.0</v>
      </c>
      <c r="BB58" s="197">
        <f t="shared" si="163"/>
        <v>1.008763587</v>
      </c>
      <c r="BC58" s="111">
        <f t="shared" si="164"/>
        <v>0.08855655744</v>
      </c>
      <c r="BD58" s="110">
        <v>11975.0</v>
      </c>
      <c r="BE58" s="110">
        <v>14720.0</v>
      </c>
      <c r="BF58" s="110">
        <v>17173.0</v>
      </c>
      <c r="BG58" s="197">
        <f t="shared" si="166"/>
        <v>1.166644022</v>
      </c>
      <c r="BH58" s="111">
        <f t="shared" si="167"/>
        <v>0.4340709812</v>
      </c>
      <c r="BI58" s="110">
        <v>16131.0</v>
      </c>
      <c r="BJ58" s="110">
        <v>17480.0</v>
      </c>
      <c r="BK58" s="110">
        <v>16435.0</v>
      </c>
      <c r="BL58" s="197">
        <f t="shared" si="169"/>
        <v>0.9402173913</v>
      </c>
      <c r="BM58" s="111">
        <f t="shared" si="170"/>
        <v>0.01884570082</v>
      </c>
      <c r="BN58" s="110"/>
      <c r="BO58" s="110"/>
      <c r="BP58" s="110"/>
      <c r="BQ58" s="197"/>
      <c r="BR58" s="111"/>
      <c r="BS58" s="110"/>
      <c r="BT58" s="110"/>
      <c r="BU58" s="110"/>
      <c r="BV58" s="197"/>
      <c r="BW58" s="111"/>
    </row>
    <row r="59" ht="19.5" customHeight="1">
      <c r="A59" s="1"/>
      <c r="B59" s="89"/>
      <c r="C59" s="181" t="s">
        <v>66</v>
      </c>
      <c r="D59" s="182" t="s">
        <v>41</v>
      </c>
      <c r="E59" s="183">
        <f t="shared" ref="E59:I59" si="359">SUM(E60:E61)</f>
        <v>84</v>
      </c>
      <c r="F59" s="184">
        <f t="shared" si="359"/>
        <v>83</v>
      </c>
      <c r="G59" s="185">
        <f t="shared" si="359"/>
        <v>94824</v>
      </c>
      <c r="H59" s="185">
        <f t="shared" si="359"/>
        <v>102802</v>
      </c>
      <c r="I59" s="116">
        <f t="shared" si="359"/>
        <v>116000</v>
      </c>
      <c r="J59" s="186">
        <f t="shared" si="137"/>
        <v>0.1283827163</v>
      </c>
      <c r="K59" s="198">
        <f t="shared" ref="K59:M59" si="360">SUM(K60:K61)</f>
        <v>84049</v>
      </c>
      <c r="L59" s="191">
        <f t="shared" si="360"/>
        <v>94540</v>
      </c>
      <c r="M59" s="191">
        <f t="shared" si="360"/>
        <v>85058</v>
      </c>
      <c r="N59" s="192">
        <f t="shared" si="139"/>
        <v>0.8997038291</v>
      </c>
      <c r="O59" s="199">
        <f t="shared" si="140"/>
        <v>0.0120049019</v>
      </c>
      <c r="P59" s="117">
        <f t="shared" ref="P59:R59" si="361">SUM(P60:P61)</f>
        <v>8915</v>
      </c>
      <c r="Q59" s="191">
        <f t="shared" si="361"/>
        <v>8120</v>
      </c>
      <c r="R59" s="191">
        <f t="shared" si="361"/>
        <v>6090</v>
      </c>
      <c r="S59" s="192">
        <f t="shared" si="142"/>
        <v>0.75</v>
      </c>
      <c r="T59" s="193">
        <f t="shared" si="143"/>
        <v>-0.3168816601</v>
      </c>
      <c r="U59" s="191">
        <f t="shared" ref="U59:W59" si="362">SUM(U60:U61)</f>
        <v>7562</v>
      </c>
      <c r="V59" s="191">
        <f t="shared" si="362"/>
        <v>9280</v>
      </c>
      <c r="W59" s="191">
        <f t="shared" si="362"/>
        <v>8472</v>
      </c>
      <c r="X59" s="192">
        <f t="shared" si="145"/>
        <v>0.9129310345</v>
      </c>
      <c r="Y59" s="193">
        <f t="shared" si="146"/>
        <v>0.1203385348</v>
      </c>
      <c r="Z59" s="191">
        <f t="shared" ref="Z59:AB59" si="363">SUM(Z60:Z61)</f>
        <v>8206</v>
      </c>
      <c r="AA59" s="191">
        <f t="shared" si="363"/>
        <v>10440</v>
      </c>
      <c r="AB59" s="191">
        <f t="shared" si="363"/>
        <v>8246</v>
      </c>
      <c r="AC59" s="192">
        <f t="shared" si="148"/>
        <v>0.7898467433</v>
      </c>
      <c r="AD59" s="193">
        <f t="shared" si="149"/>
        <v>0.004874482086</v>
      </c>
      <c r="AE59" s="191">
        <f t="shared" ref="AE59:AG59" si="364">SUM(AE60:AE61)</f>
        <v>8422</v>
      </c>
      <c r="AF59" s="191">
        <f t="shared" si="364"/>
        <v>9280</v>
      </c>
      <c r="AG59" s="191">
        <f t="shared" si="364"/>
        <v>8988</v>
      </c>
      <c r="AH59" s="192">
        <f t="shared" si="151"/>
        <v>0.9685344828</v>
      </c>
      <c r="AI59" s="193">
        <f t="shared" si="152"/>
        <v>0.06720493944</v>
      </c>
      <c r="AJ59" s="191">
        <f t="shared" ref="AJ59:AL59" si="365">SUM(AJ60:AJ61)</f>
        <v>8800</v>
      </c>
      <c r="AK59" s="191">
        <f t="shared" si="365"/>
        <v>9280</v>
      </c>
      <c r="AL59" s="191">
        <f t="shared" si="365"/>
        <v>9454</v>
      </c>
      <c r="AM59" s="192">
        <f t="shared" si="154"/>
        <v>1.01875</v>
      </c>
      <c r="AN59" s="193">
        <f t="shared" si="155"/>
        <v>0.07431818182</v>
      </c>
      <c r="AO59" s="191">
        <f t="shared" ref="AO59:AQ59" si="366">SUM(AO60:AO61)</f>
        <v>8068</v>
      </c>
      <c r="AP59" s="191">
        <f t="shared" si="366"/>
        <v>9280</v>
      </c>
      <c r="AQ59" s="191">
        <f t="shared" si="366"/>
        <v>8746</v>
      </c>
      <c r="AR59" s="192">
        <f t="shared" si="157"/>
        <v>0.9424568966</v>
      </c>
      <c r="AS59" s="193">
        <f t="shared" si="158"/>
        <v>0.08403569658</v>
      </c>
      <c r="AT59" s="191">
        <f t="shared" ref="AT59:AV59" si="367">SUM(AT60:AT61)</f>
        <v>8976</v>
      </c>
      <c r="AU59" s="191">
        <f t="shared" si="367"/>
        <v>9280</v>
      </c>
      <c r="AV59" s="191">
        <f t="shared" si="367"/>
        <v>8678</v>
      </c>
      <c r="AW59" s="192">
        <f t="shared" si="160"/>
        <v>0.9351293103</v>
      </c>
      <c r="AX59" s="193">
        <f t="shared" si="161"/>
        <v>-0.03319964349</v>
      </c>
      <c r="AY59" s="191">
        <f t="shared" ref="AY59:BA59" si="368">SUM(AY60:AY61)</f>
        <v>8376</v>
      </c>
      <c r="AZ59" s="191">
        <f t="shared" si="368"/>
        <v>9280</v>
      </c>
      <c r="BA59" s="191">
        <f t="shared" si="368"/>
        <v>7724</v>
      </c>
      <c r="BB59" s="192">
        <f t="shared" si="163"/>
        <v>0.8323275862</v>
      </c>
      <c r="BC59" s="193">
        <f t="shared" si="164"/>
        <v>-0.07784145177</v>
      </c>
      <c r="BD59" s="191">
        <f t="shared" ref="BD59:BF59" si="369">SUM(BD60:BD61)</f>
        <v>8042</v>
      </c>
      <c r="BE59" s="191">
        <f t="shared" si="369"/>
        <v>9280</v>
      </c>
      <c r="BF59" s="191">
        <f t="shared" si="369"/>
        <v>8986</v>
      </c>
      <c r="BG59" s="192">
        <f t="shared" si="166"/>
        <v>0.9683189655</v>
      </c>
      <c r="BH59" s="193">
        <f t="shared" si="167"/>
        <v>0.1173837354</v>
      </c>
      <c r="BI59" s="191">
        <f t="shared" ref="BI59:BK59" si="370">SUM(BI60:BI61)</f>
        <v>8682</v>
      </c>
      <c r="BJ59" s="191">
        <f t="shared" si="370"/>
        <v>11020</v>
      </c>
      <c r="BK59" s="191">
        <f t="shared" si="370"/>
        <v>9674</v>
      </c>
      <c r="BL59" s="192">
        <f t="shared" si="169"/>
        <v>0.8778584392</v>
      </c>
      <c r="BM59" s="193">
        <f t="shared" si="170"/>
        <v>0.1142593872</v>
      </c>
      <c r="BN59" s="191"/>
      <c r="BO59" s="191"/>
      <c r="BP59" s="191"/>
      <c r="BQ59" s="192"/>
      <c r="BR59" s="193"/>
      <c r="BS59" s="191"/>
      <c r="BT59" s="191"/>
      <c r="BU59" s="191"/>
      <c r="BV59" s="192"/>
      <c r="BW59" s="193"/>
    </row>
    <row r="60" ht="19.5" customHeight="1">
      <c r="A60" s="1"/>
      <c r="B60" s="89"/>
      <c r="C60" s="104"/>
      <c r="D60" s="194" t="s">
        <v>42</v>
      </c>
      <c r="E60" s="195"/>
      <c r="F60" s="196"/>
      <c r="G60" s="37"/>
      <c r="H60" s="37"/>
      <c r="I60" s="113"/>
      <c r="J60" s="38" t="str">
        <f t="shared" si="137"/>
        <v>#DIV/0!</v>
      </c>
      <c r="K60" s="39">
        <f t="shared" ref="K60:M60" si="371">P60+U60+Z60+AE60+AJ60+AO60+AT60+AY60+BD60+BI60+BN60+BS60</f>
        <v>0</v>
      </c>
      <c r="L60" s="110">
        <f t="shared" si="371"/>
        <v>0</v>
      </c>
      <c r="M60" s="110">
        <f t="shared" si="371"/>
        <v>0</v>
      </c>
      <c r="N60" s="197" t="str">
        <f t="shared" si="139"/>
        <v>#DIV/0!</v>
      </c>
      <c r="O60" s="108" t="str">
        <f t="shared" si="140"/>
        <v>#DIV/0!</v>
      </c>
      <c r="P60" s="40"/>
      <c r="Q60" s="110"/>
      <c r="R60" s="110"/>
      <c r="S60" s="197" t="str">
        <f t="shared" si="142"/>
        <v>#DIV/0!</v>
      </c>
      <c r="T60" s="111" t="str">
        <f t="shared" si="143"/>
        <v>#DIV/0!</v>
      </c>
      <c r="U60" s="110"/>
      <c r="V60" s="110"/>
      <c r="W60" s="110"/>
      <c r="X60" s="197" t="str">
        <f t="shared" si="145"/>
        <v>#DIV/0!</v>
      </c>
      <c r="Y60" s="111" t="str">
        <f t="shared" si="146"/>
        <v>#DIV/0!</v>
      </c>
      <c r="Z60" s="110"/>
      <c r="AA60" s="110"/>
      <c r="AB60" s="110"/>
      <c r="AC60" s="197" t="str">
        <f t="shared" si="148"/>
        <v>#DIV/0!</v>
      </c>
      <c r="AD60" s="111" t="str">
        <f t="shared" si="149"/>
        <v>#DIV/0!</v>
      </c>
      <c r="AE60" s="110"/>
      <c r="AF60" s="110"/>
      <c r="AG60" s="110"/>
      <c r="AH60" s="197" t="str">
        <f t="shared" si="151"/>
        <v>#DIV/0!</v>
      </c>
      <c r="AI60" s="111" t="str">
        <f t="shared" si="152"/>
        <v>#DIV/0!</v>
      </c>
      <c r="AJ60" s="110"/>
      <c r="AK60" s="110"/>
      <c r="AL60" s="110"/>
      <c r="AM60" s="197" t="str">
        <f t="shared" si="154"/>
        <v>#DIV/0!</v>
      </c>
      <c r="AN60" s="111" t="str">
        <f t="shared" si="155"/>
        <v>#DIV/0!</v>
      </c>
      <c r="AO60" s="110"/>
      <c r="AP60" s="110"/>
      <c r="AQ60" s="110"/>
      <c r="AR60" s="197" t="str">
        <f t="shared" si="157"/>
        <v>#DIV/0!</v>
      </c>
      <c r="AS60" s="111" t="str">
        <f t="shared" si="158"/>
        <v>#DIV/0!</v>
      </c>
      <c r="AT60" s="110"/>
      <c r="AU60" s="110"/>
      <c r="AV60" s="110"/>
      <c r="AW60" s="197" t="str">
        <f t="shared" si="160"/>
        <v>#DIV/0!</v>
      </c>
      <c r="AX60" s="111" t="str">
        <f t="shared" si="161"/>
        <v>#DIV/0!</v>
      </c>
      <c r="AY60" s="110"/>
      <c r="AZ60" s="110"/>
      <c r="BA60" s="110"/>
      <c r="BB60" s="197" t="str">
        <f t="shared" si="163"/>
        <v>#DIV/0!</v>
      </c>
      <c r="BC60" s="111" t="str">
        <f t="shared" si="164"/>
        <v>#DIV/0!</v>
      </c>
      <c r="BD60" s="110"/>
      <c r="BE60" s="110"/>
      <c r="BF60" s="110"/>
      <c r="BG60" s="197" t="str">
        <f t="shared" si="166"/>
        <v>#DIV/0!</v>
      </c>
      <c r="BH60" s="111" t="str">
        <f t="shared" si="167"/>
        <v>#DIV/0!</v>
      </c>
      <c r="BI60" s="110"/>
      <c r="BJ60" s="110"/>
      <c r="BK60" s="110"/>
      <c r="BL60" s="197" t="str">
        <f t="shared" si="169"/>
        <v>#DIV/0!</v>
      </c>
      <c r="BM60" s="111" t="str">
        <f t="shared" si="170"/>
        <v>#DIV/0!</v>
      </c>
      <c r="BN60" s="110"/>
      <c r="BO60" s="110"/>
      <c r="BP60" s="110"/>
      <c r="BQ60" s="197"/>
      <c r="BR60" s="111"/>
      <c r="BS60" s="110"/>
      <c r="BT60" s="110"/>
      <c r="BU60" s="110"/>
      <c r="BV60" s="197"/>
      <c r="BW60" s="111"/>
    </row>
    <row r="61" ht="19.5" customHeight="1">
      <c r="A61" s="1"/>
      <c r="B61" s="201"/>
      <c r="C61" s="114"/>
      <c r="D61" s="194" t="s">
        <v>43</v>
      </c>
      <c r="E61" s="195">
        <v>84.0</v>
      </c>
      <c r="F61" s="196">
        <v>83.0</v>
      </c>
      <c r="G61" s="37">
        <v>94824.0</v>
      </c>
      <c r="H61" s="37">
        <v>102802.0</v>
      </c>
      <c r="I61" s="113">
        <v>116000.0</v>
      </c>
      <c r="J61" s="38">
        <f t="shared" si="137"/>
        <v>0.1283827163</v>
      </c>
      <c r="K61" s="39">
        <f t="shared" ref="K61:M61" si="372">P61+U61+Z61+AE61+AJ61+AO61+AT61+AY61+BD61+BI61+BN61+BS61</f>
        <v>84049</v>
      </c>
      <c r="L61" s="110">
        <f t="shared" si="372"/>
        <v>94540</v>
      </c>
      <c r="M61" s="110">
        <f t="shared" si="372"/>
        <v>85058</v>
      </c>
      <c r="N61" s="197">
        <f t="shared" si="139"/>
        <v>0.8997038291</v>
      </c>
      <c r="O61" s="108">
        <f t="shared" si="140"/>
        <v>0.0120049019</v>
      </c>
      <c r="P61" s="40">
        <v>8915.0</v>
      </c>
      <c r="Q61" s="110">
        <v>8120.0</v>
      </c>
      <c r="R61" s="110">
        <v>6090.0</v>
      </c>
      <c r="S61" s="197">
        <f t="shared" si="142"/>
        <v>0.75</v>
      </c>
      <c r="T61" s="111">
        <f t="shared" si="143"/>
        <v>-0.3168816601</v>
      </c>
      <c r="U61" s="110">
        <v>7562.0</v>
      </c>
      <c r="V61" s="110">
        <v>9280.0</v>
      </c>
      <c r="W61" s="110">
        <v>8472.0</v>
      </c>
      <c r="X61" s="197">
        <f t="shared" si="145"/>
        <v>0.9129310345</v>
      </c>
      <c r="Y61" s="111">
        <f t="shared" si="146"/>
        <v>0.1203385348</v>
      </c>
      <c r="Z61" s="110">
        <v>8206.0</v>
      </c>
      <c r="AA61" s="110">
        <v>10440.0</v>
      </c>
      <c r="AB61" s="110">
        <v>8246.0</v>
      </c>
      <c r="AC61" s="197">
        <f t="shared" si="148"/>
        <v>0.7898467433</v>
      </c>
      <c r="AD61" s="111">
        <f t="shared" si="149"/>
        <v>0.004874482086</v>
      </c>
      <c r="AE61" s="110">
        <v>8422.0</v>
      </c>
      <c r="AF61" s="110">
        <v>9280.0</v>
      </c>
      <c r="AG61" s="110">
        <v>8988.0</v>
      </c>
      <c r="AH61" s="197">
        <f t="shared" si="151"/>
        <v>0.9685344828</v>
      </c>
      <c r="AI61" s="111">
        <f t="shared" si="152"/>
        <v>0.06720493944</v>
      </c>
      <c r="AJ61" s="110">
        <v>8800.0</v>
      </c>
      <c r="AK61" s="110">
        <v>9280.0</v>
      </c>
      <c r="AL61" s="110">
        <v>9454.0</v>
      </c>
      <c r="AM61" s="197">
        <f t="shared" si="154"/>
        <v>1.01875</v>
      </c>
      <c r="AN61" s="111">
        <f t="shared" si="155"/>
        <v>0.07431818182</v>
      </c>
      <c r="AO61" s="110">
        <v>8068.0</v>
      </c>
      <c r="AP61" s="110">
        <v>9280.0</v>
      </c>
      <c r="AQ61" s="110">
        <v>8746.0</v>
      </c>
      <c r="AR61" s="197">
        <f t="shared" si="157"/>
        <v>0.9424568966</v>
      </c>
      <c r="AS61" s="111">
        <f t="shared" si="158"/>
        <v>0.08403569658</v>
      </c>
      <c r="AT61" s="110">
        <v>8976.0</v>
      </c>
      <c r="AU61" s="110">
        <v>9280.0</v>
      </c>
      <c r="AV61" s="110">
        <v>8678.0</v>
      </c>
      <c r="AW61" s="197">
        <f t="shared" si="160"/>
        <v>0.9351293103</v>
      </c>
      <c r="AX61" s="111">
        <f t="shared" si="161"/>
        <v>-0.03319964349</v>
      </c>
      <c r="AY61" s="110">
        <v>8376.0</v>
      </c>
      <c r="AZ61" s="110">
        <v>9280.0</v>
      </c>
      <c r="BA61" s="110">
        <v>7724.0</v>
      </c>
      <c r="BB61" s="197">
        <f t="shared" si="163"/>
        <v>0.8323275862</v>
      </c>
      <c r="BC61" s="111">
        <f t="shared" si="164"/>
        <v>-0.07784145177</v>
      </c>
      <c r="BD61" s="110">
        <v>8042.0</v>
      </c>
      <c r="BE61" s="110">
        <v>9280.0</v>
      </c>
      <c r="BF61" s="110">
        <v>8986.0</v>
      </c>
      <c r="BG61" s="197">
        <f t="shared" si="166"/>
        <v>0.9683189655</v>
      </c>
      <c r="BH61" s="111">
        <f t="shared" si="167"/>
        <v>0.1173837354</v>
      </c>
      <c r="BI61" s="110">
        <v>8682.0</v>
      </c>
      <c r="BJ61" s="110">
        <v>11020.0</v>
      </c>
      <c r="BK61" s="110">
        <v>9674.0</v>
      </c>
      <c r="BL61" s="197">
        <f t="shared" si="169"/>
        <v>0.8778584392</v>
      </c>
      <c r="BM61" s="111">
        <f t="shared" si="170"/>
        <v>0.1142593872</v>
      </c>
      <c r="BN61" s="110"/>
      <c r="BO61" s="110"/>
      <c r="BP61" s="110"/>
      <c r="BQ61" s="197"/>
      <c r="BR61" s="111"/>
      <c r="BS61" s="110"/>
      <c r="BT61" s="110"/>
      <c r="BU61" s="110"/>
      <c r="BV61" s="197"/>
      <c r="BW61" s="111"/>
    </row>
    <row r="62" ht="19.5" customHeight="1">
      <c r="A62" s="1"/>
      <c r="B62" s="165" t="s">
        <v>67</v>
      </c>
      <c r="C62" s="166" t="s">
        <v>39</v>
      </c>
      <c r="D62" s="167"/>
      <c r="E62" s="168">
        <f t="shared" ref="E62:F62" si="373">E63++E66+E69</f>
        <v>223</v>
      </c>
      <c r="F62" s="169">
        <f t="shared" si="373"/>
        <v>217</v>
      </c>
      <c r="G62" s="170">
        <f t="shared" ref="G62:I62" si="374">G63+G66+G69</f>
        <v>567346</v>
      </c>
      <c r="H62" s="170">
        <f t="shared" si="374"/>
        <v>647422</v>
      </c>
      <c r="I62" s="171">
        <f t="shared" si="374"/>
        <v>730000</v>
      </c>
      <c r="J62" s="172">
        <f t="shared" si="137"/>
        <v>0.1275489557</v>
      </c>
      <c r="K62" s="97">
        <f t="shared" ref="K62:M62" si="375">K63+K66+K69</f>
        <v>540607</v>
      </c>
      <c r="L62" s="101">
        <f t="shared" si="375"/>
        <v>594950</v>
      </c>
      <c r="M62" s="101">
        <f t="shared" si="375"/>
        <v>580910</v>
      </c>
      <c r="N62" s="208">
        <f t="shared" si="139"/>
        <v>0.9764013783</v>
      </c>
      <c r="O62" s="100">
        <f t="shared" si="140"/>
        <v>0.07455138391</v>
      </c>
      <c r="P62" s="177">
        <f t="shared" ref="P62:R62" si="376">P63+P66+P69</f>
        <v>44434</v>
      </c>
      <c r="Q62" s="178">
        <f t="shared" si="376"/>
        <v>51100</v>
      </c>
      <c r="R62" s="178">
        <f t="shared" si="376"/>
        <v>37914</v>
      </c>
      <c r="S62" s="209">
        <f t="shared" si="142"/>
        <v>0.7419569472</v>
      </c>
      <c r="T62" s="209">
        <f t="shared" si="143"/>
        <v>-0.1467344826</v>
      </c>
      <c r="U62" s="178">
        <f t="shared" ref="U62:W62" si="377">U63+U66+U69</f>
        <v>38792</v>
      </c>
      <c r="V62" s="178">
        <f t="shared" si="377"/>
        <v>58400</v>
      </c>
      <c r="W62" s="178">
        <f t="shared" si="377"/>
        <v>50462</v>
      </c>
      <c r="X62" s="209">
        <f t="shared" si="145"/>
        <v>0.8640753425</v>
      </c>
      <c r="Y62" s="209">
        <f t="shared" si="146"/>
        <v>0.3008352238</v>
      </c>
      <c r="Z62" s="178">
        <f t="shared" ref="Z62:AB62" si="378">Z63+Z66+Z69</f>
        <v>51640</v>
      </c>
      <c r="AA62" s="178">
        <f t="shared" si="378"/>
        <v>65700</v>
      </c>
      <c r="AB62" s="178">
        <f t="shared" si="378"/>
        <v>55146</v>
      </c>
      <c r="AC62" s="209">
        <f t="shared" si="148"/>
        <v>0.8393607306</v>
      </c>
      <c r="AD62" s="209">
        <f t="shared" si="149"/>
        <v>0.06789310612</v>
      </c>
      <c r="AE62" s="178">
        <f t="shared" ref="AE62:AG62" si="379">AE63+AE66+AE69</f>
        <v>67734</v>
      </c>
      <c r="AF62" s="178">
        <f t="shared" si="379"/>
        <v>58400</v>
      </c>
      <c r="AG62" s="178">
        <f t="shared" si="379"/>
        <v>69178</v>
      </c>
      <c r="AH62" s="209">
        <f t="shared" si="151"/>
        <v>1.184554795</v>
      </c>
      <c r="AI62" s="209">
        <f t="shared" si="152"/>
        <v>0.02131868781</v>
      </c>
      <c r="AJ62" s="178">
        <f t="shared" ref="AJ62:AL62" si="380">AJ63+AJ66+AJ69</f>
        <v>47127</v>
      </c>
      <c r="AK62" s="178">
        <f t="shared" si="380"/>
        <v>58400</v>
      </c>
      <c r="AL62" s="178">
        <f t="shared" si="380"/>
        <v>70765</v>
      </c>
      <c r="AM62" s="209">
        <f t="shared" si="154"/>
        <v>1.211729452</v>
      </c>
      <c r="AN62" s="209">
        <f t="shared" si="155"/>
        <v>0.5015808348</v>
      </c>
      <c r="AO62" s="178">
        <f t="shared" ref="AO62:AQ62" si="381">AO63+AO66+AO69</f>
        <v>50438</v>
      </c>
      <c r="AP62" s="178">
        <f t="shared" si="381"/>
        <v>58400</v>
      </c>
      <c r="AQ62" s="178">
        <f t="shared" si="381"/>
        <v>51333</v>
      </c>
      <c r="AR62" s="209">
        <f t="shared" si="157"/>
        <v>0.878989726</v>
      </c>
      <c r="AS62" s="209">
        <f t="shared" si="158"/>
        <v>0.01774455767</v>
      </c>
      <c r="AT62" s="178">
        <f t="shared" ref="AT62:AV62" si="382">AT63+AT66+AT69</f>
        <v>48176</v>
      </c>
      <c r="AU62" s="178">
        <f t="shared" si="382"/>
        <v>58400</v>
      </c>
      <c r="AV62" s="178">
        <f t="shared" si="382"/>
        <v>53898</v>
      </c>
      <c r="AW62" s="209">
        <f t="shared" si="160"/>
        <v>0.9229109589</v>
      </c>
      <c r="AX62" s="209">
        <f t="shared" si="161"/>
        <v>0.1187728329</v>
      </c>
      <c r="AY62" s="178">
        <f t="shared" ref="AY62:BA62" si="383">AY63+AY66+AY69</f>
        <v>53422</v>
      </c>
      <c r="AZ62" s="178">
        <f t="shared" si="383"/>
        <v>58400</v>
      </c>
      <c r="BA62" s="178">
        <f t="shared" si="383"/>
        <v>49422</v>
      </c>
      <c r="BB62" s="209">
        <f t="shared" si="163"/>
        <v>0.8462671233</v>
      </c>
      <c r="BC62" s="209">
        <f t="shared" si="164"/>
        <v>-0.07487551945</v>
      </c>
      <c r="BD62" s="178">
        <f t="shared" ref="BD62:BF62" si="384">BD63+BD66+BD69</f>
        <v>55410</v>
      </c>
      <c r="BE62" s="178">
        <f t="shared" si="384"/>
        <v>58400</v>
      </c>
      <c r="BF62" s="178">
        <f t="shared" si="384"/>
        <v>67494</v>
      </c>
      <c r="BG62" s="209">
        <f t="shared" si="166"/>
        <v>1.155719178</v>
      </c>
      <c r="BH62" s="209">
        <f t="shared" si="167"/>
        <v>0.2180833785</v>
      </c>
      <c r="BI62" s="178">
        <f t="shared" ref="BI62:BK62" si="385">BI63+BI66+BI69</f>
        <v>83434</v>
      </c>
      <c r="BJ62" s="178">
        <f t="shared" si="385"/>
        <v>69350</v>
      </c>
      <c r="BK62" s="178">
        <f t="shared" si="385"/>
        <v>75298</v>
      </c>
      <c r="BL62" s="209">
        <f t="shared" si="169"/>
        <v>1.085767844</v>
      </c>
      <c r="BM62" s="209">
        <f t="shared" si="170"/>
        <v>-0.09751420284</v>
      </c>
      <c r="BN62" s="180"/>
      <c r="BO62" s="178"/>
      <c r="BP62" s="178"/>
      <c r="BQ62" s="175"/>
      <c r="BR62" s="179"/>
      <c r="BS62" s="180"/>
      <c r="BT62" s="178"/>
      <c r="BU62" s="178"/>
      <c r="BV62" s="175"/>
      <c r="BW62" s="179"/>
    </row>
    <row r="63" ht="19.5" customHeight="1">
      <c r="A63" s="1"/>
      <c r="B63" s="89"/>
      <c r="C63" s="181" t="s">
        <v>68</v>
      </c>
      <c r="D63" s="182" t="s">
        <v>41</v>
      </c>
      <c r="E63" s="183">
        <f t="shared" ref="E63:I63" si="386">SUM(E64:E65)</f>
        <v>115</v>
      </c>
      <c r="F63" s="184">
        <f t="shared" si="386"/>
        <v>113</v>
      </c>
      <c r="G63" s="185">
        <f t="shared" si="386"/>
        <v>280458</v>
      </c>
      <c r="H63" s="185">
        <f t="shared" si="386"/>
        <v>343690</v>
      </c>
      <c r="I63" s="116">
        <f t="shared" si="386"/>
        <v>388000</v>
      </c>
      <c r="J63" s="186">
        <f t="shared" si="137"/>
        <v>0.1289243213</v>
      </c>
      <c r="K63" s="198">
        <f t="shared" ref="K63:M63" si="387">SUM(K64:K65)</f>
        <v>282535</v>
      </c>
      <c r="L63" s="191">
        <f t="shared" si="387"/>
        <v>316220</v>
      </c>
      <c r="M63" s="191">
        <f t="shared" si="387"/>
        <v>299369</v>
      </c>
      <c r="N63" s="192">
        <f t="shared" si="139"/>
        <v>0.9467111505</v>
      </c>
      <c r="O63" s="199">
        <f t="shared" si="140"/>
        <v>0.05958199869</v>
      </c>
      <c r="P63" s="117">
        <f t="shared" ref="P63:R63" si="388">SUM(P64:P65)</f>
        <v>24062</v>
      </c>
      <c r="Q63" s="191">
        <f t="shared" si="388"/>
        <v>27160</v>
      </c>
      <c r="R63" s="191">
        <f t="shared" si="388"/>
        <v>20304</v>
      </c>
      <c r="S63" s="192">
        <f t="shared" si="142"/>
        <v>0.7475699558</v>
      </c>
      <c r="T63" s="193">
        <f t="shared" si="143"/>
        <v>-0.1561798687</v>
      </c>
      <c r="U63" s="118">
        <f t="shared" ref="U63:W63" si="389">SUM(U64:U65)</f>
        <v>19802</v>
      </c>
      <c r="V63" s="191">
        <f t="shared" si="389"/>
        <v>31040</v>
      </c>
      <c r="W63" s="191">
        <f t="shared" si="389"/>
        <v>29408</v>
      </c>
      <c r="X63" s="192">
        <f t="shared" si="145"/>
        <v>0.9474226804</v>
      </c>
      <c r="Y63" s="193">
        <f t="shared" si="146"/>
        <v>0.4851025149</v>
      </c>
      <c r="Z63" s="118">
        <f t="shared" ref="Z63:AB63" si="390">SUM(Z64:Z65)</f>
        <v>28284</v>
      </c>
      <c r="AA63" s="191">
        <f t="shared" si="390"/>
        <v>34920</v>
      </c>
      <c r="AB63" s="191">
        <f t="shared" si="390"/>
        <v>27854</v>
      </c>
      <c r="AC63" s="192">
        <f t="shared" si="148"/>
        <v>0.7976517755</v>
      </c>
      <c r="AD63" s="193">
        <f t="shared" si="149"/>
        <v>-0.01520294159</v>
      </c>
      <c r="AE63" s="118">
        <f t="shared" ref="AE63:AG63" si="391">SUM(AE64:AE65)</f>
        <v>37772</v>
      </c>
      <c r="AF63" s="191">
        <f t="shared" si="391"/>
        <v>31040</v>
      </c>
      <c r="AG63" s="191">
        <f t="shared" si="391"/>
        <v>33136</v>
      </c>
      <c r="AH63" s="192">
        <f t="shared" si="151"/>
        <v>1.067525773</v>
      </c>
      <c r="AI63" s="193">
        <f t="shared" si="152"/>
        <v>-0.1227364185</v>
      </c>
      <c r="AJ63" s="118">
        <f t="shared" ref="AJ63:AL63" si="392">SUM(AJ64:AJ65)</f>
        <v>22577</v>
      </c>
      <c r="AK63" s="191">
        <f t="shared" si="392"/>
        <v>31040</v>
      </c>
      <c r="AL63" s="191">
        <f t="shared" si="392"/>
        <v>39659</v>
      </c>
      <c r="AM63" s="192">
        <f t="shared" si="154"/>
        <v>1.277673969</v>
      </c>
      <c r="AN63" s="193">
        <f t="shared" si="155"/>
        <v>0.75661071</v>
      </c>
      <c r="AO63" s="118">
        <f t="shared" ref="AO63:AQ63" si="393">SUM(AO64:AO65)</f>
        <v>25428</v>
      </c>
      <c r="AP63" s="191">
        <f t="shared" si="393"/>
        <v>31040</v>
      </c>
      <c r="AQ63" s="191">
        <f t="shared" si="393"/>
        <v>27529</v>
      </c>
      <c r="AR63" s="192">
        <f t="shared" si="157"/>
        <v>0.8868878866</v>
      </c>
      <c r="AS63" s="193">
        <f t="shared" si="158"/>
        <v>0.08262545226</v>
      </c>
      <c r="AT63" s="118">
        <f t="shared" ref="AT63:AV63" si="394">SUM(AT64:AT65)</f>
        <v>26534</v>
      </c>
      <c r="AU63" s="191">
        <f t="shared" si="394"/>
        <v>31040</v>
      </c>
      <c r="AV63" s="191">
        <f t="shared" si="394"/>
        <v>26943</v>
      </c>
      <c r="AW63" s="192">
        <f t="shared" si="160"/>
        <v>0.8680090206</v>
      </c>
      <c r="AX63" s="193">
        <f t="shared" si="161"/>
        <v>0.01541418557</v>
      </c>
      <c r="AY63" s="118">
        <f t="shared" ref="AY63:BA63" si="395">SUM(AY64:AY65)</f>
        <v>29048</v>
      </c>
      <c r="AZ63" s="191">
        <f t="shared" si="395"/>
        <v>31040</v>
      </c>
      <c r="BA63" s="191">
        <f t="shared" si="395"/>
        <v>25100</v>
      </c>
      <c r="BB63" s="192">
        <f t="shared" si="163"/>
        <v>0.8086340206</v>
      </c>
      <c r="BC63" s="193">
        <f t="shared" si="164"/>
        <v>-0.1359129716</v>
      </c>
      <c r="BD63" s="118">
        <f t="shared" ref="BD63:BF63" si="396">SUM(BD64:BD65)</f>
        <v>26772</v>
      </c>
      <c r="BE63" s="191">
        <f t="shared" si="396"/>
        <v>31040</v>
      </c>
      <c r="BF63" s="191">
        <f t="shared" si="396"/>
        <v>40488</v>
      </c>
      <c r="BG63" s="192">
        <f t="shared" si="166"/>
        <v>1.304381443</v>
      </c>
      <c r="BH63" s="193">
        <f t="shared" si="167"/>
        <v>0.5123263111</v>
      </c>
      <c r="BI63" s="118">
        <f t="shared" ref="BI63:BK63" si="397">SUM(BI64:BI65)</f>
        <v>42256</v>
      </c>
      <c r="BJ63" s="191">
        <f t="shared" si="397"/>
        <v>36860</v>
      </c>
      <c r="BK63" s="191">
        <f t="shared" si="397"/>
        <v>28948</v>
      </c>
      <c r="BL63" s="192">
        <f t="shared" si="169"/>
        <v>0.7853499729</v>
      </c>
      <c r="BM63" s="193">
        <f t="shared" si="170"/>
        <v>-0.3149375237</v>
      </c>
      <c r="BN63" s="118"/>
      <c r="BO63" s="191"/>
      <c r="BP63" s="191"/>
      <c r="BQ63" s="192"/>
      <c r="BR63" s="193"/>
      <c r="BS63" s="118"/>
      <c r="BT63" s="191"/>
      <c r="BU63" s="191"/>
      <c r="BV63" s="192"/>
      <c r="BW63" s="193"/>
    </row>
    <row r="64" ht="19.5" customHeight="1">
      <c r="A64" s="1"/>
      <c r="B64" s="89"/>
      <c r="C64" s="104"/>
      <c r="D64" s="194" t="s">
        <v>42</v>
      </c>
      <c r="E64" s="195">
        <v>13.0</v>
      </c>
      <c r="F64" s="196">
        <v>14.0</v>
      </c>
      <c r="G64" s="37">
        <v>31392.0</v>
      </c>
      <c r="H64" s="37">
        <v>31230.0</v>
      </c>
      <c r="I64" s="113">
        <v>35000.0</v>
      </c>
      <c r="J64" s="38">
        <f t="shared" si="137"/>
        <v>0.120717259</v>
      </c>
      <c r="K64" s="39">
        <f t="shared" ref="K64:M64" si="398">P64+U64+Z64+AE64+AJ64+AO64+AT64+AY64+BD64+BI64+BN64+BS64</f>
        <v>25816</v>
      </c>
      <c r="L64" s="110">
        <f t="shared" si="398"/>
        <v>28525</v>
      </c>
      <c r="M64" s="110">
        <f t="shared" si="398"/>
        <v>24518</v>
      </c>
      <c r="N64" s="197">
        <f t="shared" si="139"/>
        <v>0.8595267309</v>
      </c>
      <c r="O64" s="108">
        <f t="shared" si="140"/>
        <v>-0.05027889681</v>
      </c>
      <c r="P64" s="40">
        <v>2584.0</v>
      </c>
      <c r="Q64" s="110">
        <v>2450.0</v>
      </c>
      <c r="R64" s="110">
        <v>2108.0</v>
      </c>
      <c r="S64" s="197">
        <f t="shared" si="142"/>
        <v>0.8604081633</v>
      </c>
      <c r="T64" s="111">
        <f t="shared" si="143"/>
        <v>-0.1842105263</v>
      </c>
      <c r="U64" s="44">
        <v>2182.0</v>
      </c>
      <c r="V64" s="110">
        <v>2800.0</v>
      </c>
      <c r="W64" s="110">
        <v>1972.0</v>
      </c>
      <c r="X64" s="197">
        <f t="shared" si="145"/>
        <v>0.7042857143</v>
      </c>
      <c r="Y64" s="111">
        <f t="shared" si="146"/>
        <v>-0.09624197984</v>
      </c>
      <c r="Z64" s="44">
        <v>5178.0</v>
      </c>
      <c r="AA64" s="110">
        <v>3150.0</v>
      </c>
      <c r="AB64" s="110">
        <v>2410.0</v>
      </c>
      <c r="AC64" s="197">
        <f t="shared" si="148"/>
        <v>0.7650793651</v>
      </c>
      <c r="AD64" s="111">
        <f t="shared" si="149"/>
        <v>-0.5345693318</v>
      </c>
      <c r="AE64" s="44">
        <v>1176.0</v>
      </c>
      <c r="AF64" s="110">
        <v>2800.0</v>
      </c>
      <c r="AG64" s="110">
        <v>3378.0</v>
      </c>
      <c r="AH64" s="197">
        <f t="shared" si="151"/>
        <v>1.206428571</v>
      </c>
      <c r="AI64" s="111">
        <f t="shared" si="152"/>
        <v>1.87244898</v>
      </c>
      <c r="AJ64" s="44">
        <v>2208.0</v>
      </c>
      <c r="AK64" s="110">
        <v>2800.0</v>
      </c>
      <c r="AL64" s="110">
        <v>2284.0</v>
      </c>
      <c r="AM64" s="197">
        <f t="shared" si="154"/>
        <v>0.8157142857</v>
      </c>
      <c r="AN64" s="111">
        <f t="shared" si="155"/>
        <v>0.03442028986</v>
      </c>
      <c r="AO64" s="44">
        <v>2684.0</v>
      </c>
      <c r="AP64" s="110">
        <v>2800.0</v>
      </c>
      <c r="AQ64" s="110">
        <v>2740.0</v>
      </c>
      <c r="AR64" s="197">
        <f t="shared" si="157"/>
        <v>0.9785714286</v>
      </c>
      <c r="AS64" s="111">
        <f t="shared" si="158"/>
        <v>0.02086438152</v>
      </c>
      <c r="AT64" s="44">
        <v>2416.0</v>
      </c>
      <c r="AU64" s="110">
        <v>2800.0</v>
      </c>
      <c r="AV64" s="110">
        <v>2100.0</v>
      </c>
      <c r="AW64" s="197">
        <f t="shared" si="160"/>
        <v>0.75</v>
      </c>
      <c r="AX64" s="111">
        <f t="shared" si="161"/>
        <v>-0.130794702</v>
      </c>
      <c r="AY64" s="44">
        <v>2488.0</v>
      </c>
      <c r="AZ64" s="110">
        <v>2800.0</v>
      </c>
      <c r="BA64" s="110">
        <v>2624.0</v>
      </c>
      <c r="BB64" s="197">
        <f t="shared" si="163"/>
        <v>0.9371428571</v>
      </c>
      <c r="BC64" s="111">
        <f t="shared" si="164"/>
        <v>0.05466237942</v>
      </c>
      <c r="BD64" s="44">
        <v>1876.0</v>
      </c>
      <c r="BE64" s="110">
        <v>2800.0</v>
      </c>
      <c r="BF64" s="110">
        <v>2676.0</v>
      </c>
      <c r="BG64" s="197">
        <f t="shared" si="166"/>
        <v>0.9557142857</v>
      </c>
      <c r="BH64" s="111">
        <f t="shared" si="167"/>
        <v>0.4264392324</v>
      </c>
      <c r="BI64" s="44">
        <v>3024.0</v>
      </c>
      <c r="BJ64" s="110">
        <v>3325.0</v>
      </c>
      <c r="BK64" s="110">
        <v>2226.0</v>
      </c>
      <c r="BL64" s="197">
        <f t="shared" si="169"/>
        <v>0.6694736842</v>
      </c>
      <c r="BM64" s="111">
        <f t="shared" si="170"/>
        <v>-0.2638888889</v>
      </c>
      <c r="BN64" s="44"/>
      <c r="BO64" s="110"/>
      <c r="BP64" s="110"/>
      <c r="BQ64" s="197"/>
      <c r="BR64" s="111"/>
      <c r="BS64" s="44"/>
      <c r="BT64" s="110"/>
      <c r="BU64" s="110"/>
      <c r="BV64" s="197"/>
      <c r="BW64" s="111"/>
    </row>
    <row r="65" ht="19.5" customHeight="1">
      <c r="A65" s="1"/>
      <c r="B65" s="89"/>
      <c r="C65" s="114"/>
      <c r="D65" s="194" t="s">
        <v>43</v>
      </c>
      <c r="E65" s="195">
        <v>102.0</v>
      </c>
      <c r="F65" s="196">
        <v>99.0</v>
      </c>
      <c r="G65" s="37">
        <v>249066.0</v>
      </c>
      <c r="H65" s="37">
        <v>312460.0</v>
      </c>
      <c r="I65" s="113">
        <v>353000.0</v>
      </c>
      <c r="J65" s="38">
        <f t="shared" si="137"/>
        <v>0.1297446073</v>
      </c>
      <c r="K65" s="39">
        <f t="shared" ref="K65:M65" si="399">P65+U65+Z65+AE65+AJ65+AO65+AT65+AY65+BD65+BI65+BN65+BS65</f>
        <v>256719</v>
      </c>
      <c r="L65" s="110">
        <f t="shared" si="399"/>
        <v>287695</v>
      </c>
      <c r="M65" s="110">
        <f t="shared" si="399"/>
        <v>274851</v>
      </c>
      <c r="N65" s="197">
        <f t="shared" si="139"/>
        <v>0.955355498</v>
      </c>
      <c r="O65" s="108">
        <f t="shared" si="140"/>
        <v>0.07062975471</v>
      </c>
      <c r="P65" s="40">
        <v>21478.0</v>
      </c>
      <c r="Q65" s="110">
        <v>24710.0</v>
      </c>
      <c r="R65" s="110">
        <v>18196.0</v>
      </c>
      <c r="S65" s="197">
        <f t="shared" si="142"/>
        <v>0.7363820316</v>
      </c>
      <c r="T65" s="111">
        <f t="shared" si="143"/>
        <v>-0.152807524</v>
      </c>
      <c r="U65" s="44">
        <v>17620.0</v>
      </c>
      <c r="V65" s="110">
        <v>28240.0</v>
      </c>
      <c r="W65" s="110">
        <v>27436.0</v>
      </c>
      <c r="X65" s="197">
        <f t="shared" si="145"/>
        <v>0.971529745</v>
      </c>
      <c r="Y65" s="111">
        <f t="shared" si="146"/>
        <v>0.5570942111</v>
      </c>
      <c r="Z65" s="44">
        <v>23106.0</v>
      </c>
      <c r="AA65" s="110">
        <v>31770.0</v>
      </c>
      <c r="AB65" s="110">
        <v>25444.0</v>
      </c>
      <c r="AC65" s="197">
        <f t="shared" si="148"/>
        <v>0.8008813346</v>
      </c>
      <c r="AD65" s="111">
        <f t="shared" si="149"/>
        <v>0.1011858392</v>
      </c>
      <c r="AE65" s="44">
        <v>36596.0</v>
      </c>
      <c r="AF65" s="110">
        <v>28240.0</v>
      </c>
      <c r="AG65" s="110">
        <v>29758.0</v>
      </c>
      <c r="AH65" s="197">
        <f t="shared" si="151"/>
        <v>1.053753541</v>
      </c>
      <c r="AI65" s="111">
        <f t="shared" si="152"/>
        <v>-0.186851022</v>
      </c>
      <c r="AJ65" s="44">
        <v>20369.0</v>
      </c>
      <c r="AK65" s="110">
        <v>28240.0</v>
      </c>
      <c r="AL65" s="110">
        <v>37375.0</v>
      </c>
      <c r="AM65" s="197">
        <f t="shared" si="154"/>
        <v>1.323477337</v>
      </c>
      <c r="AN65" s="111">
        <f t="shared" si="155"/>
        <v>0.8348961657</v>
      </c>
      <c r="AO65" s="44">
        <v>22744.0</v>
      </c>
      <c r="AP65" s="110">
        <v>28240.0</v>
      </c>
      <c r="AQ65" s="110">
        <v>24789.0</v>
      </c>
      <c r="AR65" s="197">
        <f t="shared" si="157"/>
        <v>0.8777974504</v>
      </c>
      <c r="AS65" s="111">
        <f t="shared" si="158"/>
        <v>0.08991382343</v>
      </c>
      <c r="AT65" s="44">
        <v>24118.0</v>
      </c>
      <c r="AU65" s="110">
        <v>28240.0</v>
      </c>
      <c r="AV65" s="110">
        <v>24843.0</v>
      </c>
      <c r="AW65" s="197">
        <f t="shared" si="160"/>
        <v>0.8797096317</v>
      </c>
      <c r="AX65" s="111">
        <f t="shared" si="161"/>
        <v>0.0300605357</v>
      </c>
      <c r="AY65" s="44">
        <v>26560.0</v>
      </c>
      <c r="AZ65" s="110">
        <v>28240.0</v>
      </c>
      <c r="BA65" s="110">
        <v>22476.0</v>
      </c>
      <c r="BB65" s="197">
        <f t="shared" si="163"/>
        <v>0.7958923513</v>
      </c>
      <c r="BC65" s="111">
        <f t="shared" si="164"/>
        <v>-0.1537650602</v>
      </c>
      <c r="BD65" s="44">
        <v>24896.0</v>
      </c>
      <c r="BE65" s="110">
        <v>28240.0</v>
      </c>
      <c r="BF65" s="110">
        <v>37812.0</v>
      </c>
      <c r="BG65" s="197">
        <f t="shared" si="166"/>
        <v>1.338951841</v>
      </c>
      <c r="BH65" s="111">
        <f t="shared" si="167"/>
        <v>0.5187982005</v>
      </c>
      <c r="BI65" s="44">
        <v>39232.0</v>
      </c>
      <c r="BJ65" s="110">
        <v>33535.0</v>
      </c>
      <c r="BK65" s="110">
        <v>26722.0</v>
      </c>
      <c r="BL65" s="197">
        <f t="shared" si="169"/>
        <v>0.7968391233</v>
      </c>
      <c r="BM65" s="111">
        <f t="shared" si="170"/>
        <v>-0.3188723491</v>
      </c>
      <c r="BN65" s="44"/>
      <c r="BO65" s="110"/>
      <c r="BP65" s="110"/>
      <c r="BQ65" s="197"/>
      <c r="BR65" s="111"/>
      <c r="BS65" s="44"/>
      <c r="BT65" s="110"/>
      <c r="BU65" s="110"/>
      <c r="BV65" s="197"/>
      <c r="BW65" s="111"/>
    </row>
    <row r="66" ht="19.5" customHeight="1">
      <c r="A66" s="1"/>
      <c r="B66" s="89"/>
      <c r="C66" s="181" t="s">
        <v>69</v>
      </c>
      <c r="D66" s="182" t="s">
        <v>41</v>
      </c>
      <c r="E66" s="183">
        <f t="shared" ref="E66:I66" si="400">SUM(E67:E68)</f>
        <v>97</v>
      </c>
      <c r="F66" s="184">
        <f t="shared" si="400"/>
        <v>93</v>
      </c>
      <c r="G66" s="185">
        <f t="shared" si="400"/>
        <v>279016</v>
      </c>
      <c r="H66" s="185">
        <f t="shared" si="400"/>
        <v>283562</v>
      </c>
      <c r="I66" s="116">
        <f t="shared" si="400"/>
        <v>319300</v>
      </c>
      <c r="J66" s="186">
        <f t="shared" si="137"/>
        <v>0.1260324021</v>
      </c>
      <c r="K66" s="198">
        <f t="shared" ref="K66:M66" si="401">SUM(K67:K68)</f>
        <v>242596</v>
      </c>
      <c r="L66" s="191">
        <f t="shared" si="401"/>
        <v>260229.5</v>
      </c>
      <c r="M66" s="191">
        <f t="shared" si="401"/>
        <v>236919</v>
      </c>
      <c r="N66" s="192">
        <f t="shared" si="139"/>
        <v>0.9104232994</v>
      </c>
      <c r="O66" s="199">
        <f t="shared" si="140"/>
        <v>-0.02340104536</v>
      </c>
      <c r="P66" s="117">
        <f t="shared" ref="P66:R66" si="402">SUM(P67:P68)</f>
        <v>18872</v>
      </c>
      <c r="Q66" s="191">
        <f t="shared" si="402"/>
        <v>22351</v>
      </c>
      <c r="R66" s="191">
        <f t="shared" si="402"/>
        <v>15374</v>
      </c>
      <c r="S66" s="192">
        <f t="shared" si="142"/>
        <v>0.6878439443</v>
      </c>
      <c r="T66" s="193">
        <f t="shared" si="143"/>
        <v>-0.1853539635</v>
      </c>
      <c r="U66" s="118">
        <f t="shared" ref="U66:W66" si="403">SUM(U67:U68)</f>
        <v>18562</v>
      </c>
      <c r="V66" s="191">
        <f t="shared" si="403"/>
        <v>25544</v>
      </c>
      <c r="W66" s="191">
        <f t="shared" si="403"/>
        <v>18380</v>
      </c>
      <c r="X66" s="192">
        <f t="shared" si="145"/>
        <v>0.7195427498</v>
      </c>
      <c r="Y66" s="193">
        <f t="shared" si="146"/>
        <v>-0.009804977912</v>
      </c>
      <c r="Z66" s="118">
        <f t="shared" ref="Z66:AB66" si="404">SUM(Z67:Z68)</f>
        <v>21972</v>
      </c>
      <c r="AA66" s="191">
        <f t="shared" si="404"/>
        <v>28737</v>
      </c>
      <c r="AB66" s="191">
        <f t="shared" si="404"/>
        <v>23522</v>
      </c>
      <c r="AC66" s="192">
        <f t="shared" si="148"/>
        <v>0.8185266381</v>
      </c>
      <c r="AD66" s="193">
        <f t="shared" si="149"/>
        <v>0.07054432915</v>
      </c>
      <c r="AE66" s="118">
        <f t="shared" ref="AE66:AG66" si="405">SUM(AE67:AE68)</f>
        <v>28734</v>
      </c>
      <c r="AF66" s="191">
        <f t="shared" si="405"/>
        <v>25544</v>
      </c>
      <c r="AG66" s="191">
        <f t="shared" si="405"/>
        <v>31210</v>
      </c>
      <c r="AH66" s="192">
        <f t="shared" si="151"/>
        <v>1.221813342</v>
      </c>
      <c r="AI66" s="193">
        <f t="shared" si="152"/>
        <v>0.08616969444</v>
      </c>
      <c r="AJ66" s="118">
        <f t="shared" ref="AJ66:AL66" si="406">SUM(AJ67:AJ68)</f>
        <v>23464</v>
      </c>
      <c r="AK66" s="191">
        <f t="shared" si="406"/>
        <v>25544</v>
      </c>
      <c r="AL66" s="191">
        <f t="shared" si="406"/>
        <v>26324</v>
      </c>
      <c r="AM66" s="192">
        <f t="shared" si="154"/>
        <v>1.030535547</v>
      </c>
      <c r="AN66" s="193">
        <f t="shared" si="155"/>
        <v>0.121888851</v>
      </c>
      <c r="AO66" s="118">
        <f t="shared" ref="AO66:AQ66" si="407">SUM(AO67:AO68)</f>
        <v>22512</v>
      </c>
      <c r="AP66" s="191">
        <f t="shared" si="407"/>
        <v>25544</v>
      </c>
      <c r="AQ66" s="191">
        <f t="shared" si="407"/>
        <v>19518</v>
      </c>
      <c r="AR66" s="192">
        <f t="shared" si="157"/>
        <v>0.7640933292</v>
      </c>
      <c r="AS66" s="193">
        <f t="shared" si="158"/>
        <v>-0.1329957356</v>
      </c>
      <c r="AT66" s="118">
        <f t="shared" ref="AT66:AV66" si="408">SUM(AT67:AT68)</f>
        <v>20638</v>
      </c>
      <c r="AU66" s="191">
        <f t="shared" si="408"/>
        <v>25544</v>
      </c>
      <c r="AV66" s="191">
        <f t="shared" si="408"/>
        <v>22471</v>
      </c>
      <c r="AW66" s="192">
        <f t="shared" si="160"/>
        <v>0.8796977764</v>
      </c>
      <c r="AX66" s="193">
        <f t="shared" si="161"/>
        <v>0.08881674581</v>
      </c>
      <c r="AY66" s="118">
        <f t="shared" ref="AY66:BA66" si="409">SUM(AY67:AY68)</f>
        <v>22566</v>
      </c>
      <c r="AZ66" s="191">
        <f t="shared" si="409"/>
        <v>25544</v>
      </c>
      <c r="BA66" s="191">
        <f t="shared" si="409"/>
        <v>19484</v>
      </c>
      <c r="BB66" s="192">
        <f t="shared" si="163"/>
        <v>0.7627622925</v>
      </c>
      <c r="BC66" s="193">
        <f t="shared" si="164"/>
        <v>-0.1365771515</v>
      </c>
      <c r="BD66" s="118">
        <f t="shared" ref="BD66:BF66" si="410">SUM(BD67:BD68)</f>
        <v>27542</v>
      </c>
      <c r="BE66" s="191">
        <f t="shared" si="410"/>
        <v>25544</v>
      </c>
      <c r="BF66" s="191">
        <f t="shared" si="410"/>
        <v>21124</v>
      </c>
      <c r="BG66" s="192">
        <f t="shared" si="166"/>
        <v>0.8269652365</v>
      </c>
      <c r="BH66" s="193">
        <f t="shared" si="167"/>
        <v>-0.233025924</v>
      </c>
      <c r="BI66" s="118">
        <f t="shared" ref="BI66:BK66" si="411">SUM(BI67:BI68)</f>
        <v>37734</v>
      </c>
      <c r="BJ66" s="191">
        <f t="shared" si="411"/>
        <v>30333.5</v>
      </c>
      <c r="BK66" s="191">
        <f t="shared" si="411"/>
        <v>39512</v>
      </c>
      <c r="BL66" s="192">
        <f t="shared" si="169"/>
        <v>1.30258625</v>
      </c>
      <c r="BM66" s="193">
        <f t="shared" si="170"/>
        <v>0.04711930885</v>
      </c>
      <c r="BN66" s="118"/>
      <c r="BO66" s="191"/>
      <c r="BP66" s="191"/>
      <c r="BQ66" s="192"/>
      <c r="BR66" s="193"/>
      <c r="BS66" s="118"/>
      <c r="BT66" s="191"/>
      <c r="BU66" s="191"/>
      <c r="BV66" s="192"/>
      <c r="BW66" s="193"/>
    </row>
    <row r="67" ht="19.5" customHeight="1">
      <c r="A67" s="1"/>
      <c r="B67" s="89"/>
      <c r="C67" s="104"/>
      <c r="D67" s="194" t="s">
        <v>42</v>
      </c>
      <c r="E67" s="195">
        <v>11.0</v>
      </c>
      <c r="F67" s="196">
        <v>10.0</v>
      </c>
      <c r="G67" s="37">
        <v>15874.0</v>
      </c>
      <c r="H67" s="37">
        <v>15930.0</v>
      </c>
      <c r="I67" s="113">
        <v>18000.0</v>
      </c>
      <c r="J67" s="38">
        <f t="shared" si="137"/>
        <v>0.1299435028</v>
      </c>
      <c r="K67" s="39">
        <f t="shared" ref="K67:M67" si="412">P67+U67+Z67+AE67+AJ67+AO67+AT67+AY67+BD67+BI67+BN67+BS67</f>
        <v>14306</v>
      </c>
      <c r="L67" s="110">
        <f t="shared" si="412"/>
        <v>14670</v>
      </c>
      <c r="M67" s="110">
        <f t="shared" si="412"/>
        <v>10040</v>
      </c>
      <c r="N67" s="197">
        <f t="shared" si="139"/>
        <v>0.6843899114</v>
      </c>
      <c r="O67" s="108">
        <f t="shared" si="140"/>
        <v>-0.2981965609</v>
      </c>
      <c r="P67" s="109">
        <v>1192.0</v>
      </c>
      <c r="Q67" s="110">
        <v>1260.0</v>
      </c>
      <c r="R67" s="110">
        <v>340.0</v>
      </c>
      <c r="S67" s="197">
        <f t="shared" si="142"/>
        <v>0.2698412698</v>
      </c>
      <c r="T67" s="111">
        <f t="shared" si="143"/>
        <v>-0.7147651007</v>
      </c>
      <c r="U67" s="112">
        <v>1100.0</v>
      </c>
      <c r="V67" s="110">
        <v>1440.0</v>
      </c>
      <c r="W67" s="110">
        <v>1200.0</v>
      </c>
      <c r="X67" s="197">
        <f t="shared" si="145"/>
        <v>0.8333333333</v>
      </c>
      <c r="Y67" s="111">
        <f t="shared" si="146"/>
        <v>0.09090909091</v>
      </c>
      <c r="Z67" s="112">
        <v>2620.0</v>
      </c>
      <c r="AA67" s="110">
        <v>1620.0</v>
      </c>
      <c r="AB67" s="110">
        <v>2080.0</v>
      </c>
      <c r="AC67" s="197">
        <f t="shared" si="148"/>
        <v>1.283950617</v>
      </c>
      <c r="AD67" s="111">
        <f t="shared" si="149"/>
        <v>-0.2061068702</v>
      </c>
      <c r="AE67" s="112">
        <v>1100.0</v>
      </c>
      <c r="AF67" s="110">
        <v>1440.0</v>
      </c>
      <c r="AG67" s="110">
        <v>452.0</v>
      </c>
      <c r="AH67" s="197">
        <f t="shared" si="151"/>
        <v>0.3138888889</v>
      </c>
      <c r="AI67" s="111">
        <f t="shared" si="152"/>
        <v>-0.5890909091</v>
      </c>
      <c r="AJ67" s="112">
        <v>500.0</v>
      </c>
      <c r="AK67" s="110">
        <v>1440.0</v>
      </c>
      <c r="AL67" s="110">
        <v>1100.0</v>
      </c>
      <c r="AM67" s="197">
        <f t="shared" si="154"/>
        <v>0.7638888889</v>
      </c>
      <c r="AN67" s="111">
        <f t="shared" si="155"/>
        <v>1.2</v>
      </c>
      <c r="AO67" s="112">
        <v>700.0</v>
      </c>
      <c r="AP67" s="110">
        <v>1440.0</v>
      </c>
      <c r="AQ67" s="110">
        <v>748.0</v>
      </c>
      <c r="AR67" s="197">
        <f t="shared" si="157"/>
        <v>0.5194444444</v>
      </c>
      <c r="AS67" s="111">
        <f t="shared" si="158"/>
        <v>0.06857142857</v>
      </c>
      <c r="AT67" s="112">
        <v>1300.0</v>
      </c>
      <c r="AU67" s="110">
        <v>1440.0</v>
      </c>
      <c r="AV67" s="110">
        <v>1500.0</v>
      </c>
      <c r="AW67" s="197">
        <f t="shared" si="160"/>
        <v>1.041666667</v>
      </c>
      <c r="AX67" s="111">
        <f t="shared" si="161"/>
        <v>0.1538461538</v>
      </c>
      <c r="AY67" s="112">
        <v>1800.0</v>
      </c>
      <c r="AZ67" s="110">
        <v>1440.0</v>
      </c>
      <c r="BA67" s="110">
        <v>1000.0</v>
      </c>
      <c r="BB67" s="197">
        <f t="shared" si="163"/>
        <v>0.6944444444</v>
      </c>
      <c r="BC67" s="111">
        <f t="shared" si="164"/>
        <v>-0.4444444444</v>
      </c>
      <c r="BD67" s="112">
        <v>1754.0</v>
      </c>
      <c r="BE67" s="110">
        <v>1440.0</v>
      </c>
      <c r="BF67" s="110">
        <v>420.0</v>
      </c>
      <c r="BG67" s="197">
        <f t="shared" si="166"/>
        <v>0.2916666667</v>
      </c>
      <c r="BH67" s="111">
        <f t="shared" si="167"/>
        <v>-0.7605473204</v>
      </c>
      <c r="BI67" s="112">
        <v>2240.0</v>
      </c>
      <c r="BJ67" s="110">
        <v>1710.0</v>
      </c>
      <c r="BK67" s="110">
        <v>1200.0</v>
      </c>
      <c r="BL67" s="197">
        <f t="shared" si="169"/>
        <v>0.701754386</v>
      </c>
      <c r="BM67" s="111">
        <f t="shared" si="170"/>
        <v>-0.4642857143</v>
      </c>
      <c r="BN67" s="112"/>
      <c r="BO67" s="110"/>
      <c r="BP67" s="110"/>
      <c r="BQ67" s="197"/>
      <c r="BR67" s="111"/>
      <c r="BS67" s="112"/>
      <c r="BT67" s="110"/>
      <c r="BU67" s="110"/>
      <c r="BV67" s="197"/>
      <c r="BW67" s="111"/>
    </row>
    <row r="68" ht="19.5" customHeight="1">
      <c r="A68" s="1"/>
      <c r="B68" s="89"/>
      <c r="C68" s="114"/>
      <c r="D68" s="194" t="s">
        <v>43</v>
      </c>
      <c r="E68" s="195">
        <v>86.0</v>
      </c>
      <c r="F68" s="196">
        <v>83.0</v>
      </c>
      <c r="G68" s="37">
        <v>263142.0</v>
      </c>
      <c r="H68" s="37">
        <v>267632.0</v>
      </c>
      <c r="I68" s="113">
        <v>301300.0</v>
      </c>
      <c r="J68" s="38">
        <f t="shared" si="137"/>
        <v>0.1257996054</v>
      </c>
      <c r="K68" s="39">
        <f t="shared" ref="K68:M68" si="413">P68+U68+Z68+AE68+AJ68+AO68+AT68+AY68+BD68+BI68+BN68+BS68</f>
        <v>228290</v>
      </c>
      <c r="L68" s="110">
        <f t="shared" si="413"/>
        <v>245559.5</v>
      </c>
      <c r="M68" s="110">
        <f t="shared" si="413"/>
        <v>226879</v>
      </c>
      <c r="N68" s="197">
        <f t="shared" si="139"/>
        <v>0.9239267876</v>
      </c>
      <c r="O68" s="108">
        <f t="shared" si="140"/>
        <v>-0.00618073503</v>
      </c>
      <c r="P68" s="109">
        <v>17680.0</v>
      </c>
      <c r="Q68" s="110">
        <v>21091.0</v>
      </c>
      <c r="R68" s="110">
        <v>15034.0</v>
      </c>
      <c r="S68" s="197">
        <f t="shared" si="142"/>
        <v>0.712815893</v>
      </c>
      <c r="T68" s="111">
        <f t="shared" si="143"/>
        <v>-0.1496606335</v>
      </c>
      <c r="U68" s="112">
        <v>17462.0</v>
      </c>
      <c r="V68" s="110">
        <v>24104.0</v>
      </c>
      <c r="W68" s="110">
        <v>17180.0</v>
      </c>
      <c r="X68" s="197">
        <f t="shared" si="145"/>
        <v>0.7127447727</v>
      </c>
      <c r="Y68" s="111">
        <f t="shared" si="146"/>
        <v>-0.01614935288</v>
      </c>
      <c r="Z68" s="112">
        <v>19352.0</v>
      </c>
      <c r="AA68" s="110">
        <v>27117.0</v>
      </c>
      <c r="AB68" s="110">
        <v>21442.0</v>
      </c>
      <c r="AC68" s="197">
        <f t="shared" si="148"/>
        <v>0.7907216875</v>
      </c>
      <c r="AD68" s="111">
        <f t="shared" si="149"/>
        <v>0.1079991732</v>
      </c>
      <c r="AE68" s="112">
        <v>27634.0</v>
      </c>
      <c r="AF68" s="110">
        <v>24104.0</v>
      </c>
      <c r="AG68" s="110">
        <v>30758.0</v>
      </c>
      <c r="AH68" s="197">
        <f t="shared" si="151"/>
        <v>1.276053767</v>
      </c>
      <c r="AI68" s="111">
        <f t="shared" si="152"/>
        <v>0.1130491424</v>
      </c>
      <c r="AJ68" s="112">
        <v>22964.0</v>
      </c>
      <c r="AK68" s="110">
        <v>24104.0</v>
      </c>
      <c r="AL68" s="110">
        <v>25224.0</v>
      </c>
      <c r="AM68" s="197">
        <f t="shared" si="154"/>
        <v>1.046465317</v>
      </c>
      <c r="AN68" s="111">
        <f t="shared" si="155"/>
        <v>0.09841491029</v>
      </c>
      <c r="AO68" s="112">
        <v>21812.0</v>
      </c>
      <c r="AP68" s="110">
        <v>24104.0</v>
      </c>
      <c r="AQ68" s="110">
        <v>18770.0</v>
      </c>
      <c r="AR68" s="197">
        <f t="shared" si="157"/>
        <v>0.778708928</v>
      </c>
      <c r="AS68" s="111">
        <f t="shared" si="158"/>
        <v>-0.1394645149</v>
      </c>
      <c r="AT68" s="112">
        <v>19338.0</v>
      </c>
      <c r="AU68" s="110">
        <v>24104.0</v>
      </c>
      <c r="AV68" s="110">
        <v>20971.0</v>
      </c>
      <c r="AW68" s="197">
        <f t="shared" si="160"/>
        <v>0.8700215732</v>
      </c>
      <c r="AX68" s="111">
        <f t="shared" si="161"/>
        <v>0.08444513393</v>
      </c>
      <c r="AY68" s="112">
        <v>20766.0</v>
      </c>
      <c r="AZ68" s="110">
        <v>24104.0</v>
      </c>
      <c r="BA68" s="110">
        <v>18484.0</v>
      </c>
      <c r="BB68" s="197">
        <f t="shared" si="163"/>
        <v>0.7668436774</v>
      </c>
      <c r="BC68" s="111">
        <f t="shared" si="164"/>
        <v>-0.1098911683</v>
      </c>
      <c r="BD68" s="112">
        <v>25788.0</v>
      </c>
      <c r="BE68" s="110">
        <v>24104.0</v>
      </c>
      <c r="BF68" s="110">
        <v>20704.0</v>
      </c>
      <c r="BG68" s="197">
        <f t="shared" si="166"/>
        <v>0.8589445735</v>
      </c>
      <c r="BH68" s="111">
        <f t="shared" si="167"/>
        <v>-0.1971459594</v>
      </c>
      <c r="BI68" s="112">
        <v>35494.0</v>
      </c>
      <c r="BJ68" s="110">
        <v>28623.5</v>
      </c>
      <c r="BK68" s="110">
        <v>38312.0</v>
      </c>
      <c r="BL68" s="197">
        <f t="shared" si="169"/>
        <v>1.338480619</v>
      </c>
      <c r="BM68" s="111">
        <f t="shared" si="170"/>
        <v>0.07939370034</v>
      </c>
      <c r="BN68" s="112"/>
      <c r="BO68" s="110"/>
      <c r="BP68" s="110"/>
      <c r="BQ68" s="197"/>
      <c r="BR68" s="111"/>
      <c r="BS68" s="112"/>
      <c r="BT68" s="110"/>
      <c r="BU68" s="110"/>
      <c r="BV68" s="197"/>
      <c r="BW68" s="111"/>
    </row>
    <row r="69" ht="19.5" customHeight="1">
      <c r="A69" s="1"/>
      <c r="B69" s="89"/>
      <c r="C69" s="181" t="s">
        <v>70</v>
      </c>
      <c r="D69" s="182" t="s">
        <v>41</v>
      </c>
      <c r="E69" s="183">
        <f t="shared" ref="E69:I69" si="414">SUM(E70:E71)</f>
        <v>11</v>
      </c>
      <c r="F69" s="184">
        <f t="shared" si="414"/>
        <v>11</v>
      </c>
      <c r="G69" s="185">
        <f t="shared" si="414"/>
        <v>7872</v>
      </c>
      <c r="H69" s="185">
        <f t="shared" si="414"/>
        <v>20170</v>
      </c>
      <c r="I69" s="116">
        <f t="shared" si="414"/>
        <v>22700</v>
      </c>
      <c r="J69" s="186">
        <f t="shared" si="137"/>
        <v>0.1254338126</v>
      </c>
      <c r="K69" s="198">
        <f t="shared" ref="K69:M69" si="415">SUM(K70:K71)</f>
        <v>15476</v>
      </c>
      <c r="L69" s="191">
        <f t="shared" si="415"/>
        <v>18500.5</v>
      </c>
      <c r="M69" s="191">
        <f t="shared" si="415"/>
        <v>44622</v>
      </c>
      <c r="N69" s="192">
        <f t="shared" si="139"/>
        <v>2.411934813</v>
      </c>
      <c r="O69" s="199">
        <f t="shared" si="140"/>
        <v>1.883303179</v>
      </c>
      <c r="P69" s="117">
        <f t="shared" ref="P69:R69" si="416">SUM(P70:P71)</f>
        <v>1500</v>
      </c>
      <c r="Q69" s="191">
        <f t="shared" si="416"/>
        <v>1589</v>
      </c>
      <c r="R69" s="191">
        <f t="shared" si="416"/>
        <v>2236</v>
      </c>
      <c r="S69" s="192">
        <f t="shared" si="142"/>
        <v>1.407174323</v>
      </c>
      <c r="T69" s="193">
        <f t="shared" si="143"/>
        <v>0.4906666667</v>
      </c>
      <c r="U69" s="118">
        <f t="shared" ref="U69:W69" si="417">SUM(U70:U71)</f>
        <v>428</v>
      </c>
      <c r="V69" s="191">
        <f t="shared" si="417"/>
        <v>1816</v>
      </c>
      <c r="W69" s="191">
        <f t="shared" si="417"/>
        <v>2674</v>
      </c>
      <c r="X69" s="192">
        <f t="shared" si="145"/>
        <v>1.47246696</v>
      </c>
      <c r="Y69" s="193">
        <f t="shared" si="146"/>
        <v>5.247663551</v>
      </c>
      <c r="Z69" s="118">
        <f t="shared" ref="Z69:AB69" si="418">SUM(Z70:Z71)</f>
        <v>1384</v>
      </c>
      <c r="AA69" s="191">
        <f t="shared" si="418"/>
        <v>2043</v>
      </c>
      <c r="AB69" s="191">
        <f t="shared" si="418"/>
        <v>3770</v>
      </c>
      <c r="AC69" s="192">
        <f t="shared" si="148"/>
        <v>1.845325502</v>
      </c>
      <c r="AD69" s="193">
        <f t="shared" si="149"/>
        <v>1.723988439</v>
      </c>
      <c r="AE69" s="118">
        <f t="shared" ref="AE69:AG69" si="419">SUM(AE70:AE71)</f>
        <v>1228</v>
      </c>
      <c r="AF69" s="191">
        <f t="shared" si="419"/>
        <v>1816</v>
      </c>
      <c r="AG69" s="191">
        <f t="shared" si="419"/>
        <v>4832</v>
      </c>
      <c r="AH69" s="192">
        <f t="shared" si="151"/>
        <v>2.660792952</v>
      </c>
      <c r="AI69" s="193">
        <f t="shared" si="152"/>
        <v>2.93485342</v>
      </c>
      <c r="AJ69" s="118">
        <f t="shared" ref="AJ69:AL69" si="420">SUM(AJ70:AJ71)</f>
        <v>1086</v>
      </c>
      <c r="AK69" s="191">
        <f t="shared" si="420"/>
        <v>1816</v>
      </c>
      <c r="AL69" s="191">
        <f t="shared" si="420"/>
        <v>4782</v>
      </c>
      <c r="AM69" s="192">
        <f t="shared" si="154"/>
        <v>2.633259912</v>
      </c>
      <c r="AN69" s="193">
        <f t="shared" si="155"/>
        <v>3.403314917</v>
      </c>
      <c r="AO69" s="118">
        <f t="shared" ref="AO69:AQ69" si="421">SUM(AO70:AO71)</f>
        <v>2498</v>
      </c>
      <c r="AP69" s="191">
        <f t="shared" si="421"/>
        <v>1816</v>
      </c>
      <c r="AQ69" s="191">
        <f t="shared" si="421"/>
        <v>4286</v>
      </c>
      <c r="AR69" s="192">
        <f t="shared" si="157"/>
        <v>2.360132159</v>
      </c>
      <c r="AS69" s="193">
        <f t="shared" si="158"/>
        <v>0.7157726181</v>
      </c>
      <c r="AT69" s="118">
        <f t="shared" ref="AT69:AV69" si="422">SUM(AT70:AT71)</f>
        <v>1004</v>
      </c>
      <c r="AU69" s="191">
        <f t="shared" si="422"/>
        <v>1816</v>
      </c>
      <c r="AV69" s="191">
        <f t="shared" si="422"/>
        <v>4484</v>
      </c>
      <c r="AW69" s="192">
        <f t="shared" si="160"/>
        <v>2.469162996</v>
      </c>
      <c r="AX69" s="193">
        <f t="shared" si="161"/>
        <v>3.466135458</v>
      </c>
      <c r="AY69" s="118">
        <f t="shared" ref="AY69:BA69" si="423">SUM(AY70:AY71)</f>
        <v>1808</v>
      </c>
      <c r="AZ69" s="191">
        <f t="shared" si="423"/>
        <v>1816</v>
      </c>
      <c r="BA69" s="191">
        <f t="shared" si="423"/>
        <v>4838</v>
      </c>
      <c r="BB69" s="192">
        <f t="shared" si="163"/>
        <v>2.664096916</v>
      </c>
      <c r="BC69" s="193">
        <f t="shared" si="164"/>
        <v>1.675884956</v>
      </c>
      <c r="BD69" s="118">
        <f t="shared" ref="BD69:BF69" si="424">SUM(BD70:BD71)</f>
        <v>1096</v>
      </c>
      <c r="BE69" s="191">
        <f t="shared" si="424"/>
        <v>1816</v>
      </c>
      <c r="BF69" s="191">
        <f t="shared" si="424"/>
        <v>5882</v>
      </c>
      <c r="BG69" s="192">
        <f t="shared" si="166"/>
        <v>3.238986784</v>
      </c>
      <c r="BH69" s="193">
        <f t="shared" si="167"/>
        <v>4.366788321</v>
      </c>
      <c r="BI69" s="118">
        <f t="shared" ref="BI69:BK69" si="425">SUM(BI70:BI71)</f>
        <v>3444</v>
      </c>
      <c r="BJ69" s="191">
        <f t="shared" si="425"/>
        <v>2156.5</v>
      </c>
      <c r="BK69" s="191">
        <f t="shared" si="425"/>
        <v>6838</v>
      </c>
      <c r="BL69" s="192">
        <f t="shared" si="169"/>
        <v>3.170878739</v>
      </c>
      <c r="BM69" s="193">
        <f t="shared" si="170"/>
        <v>0.9854819977</v>
      </c>
      <c r="BN69" s="118"/>
      <c r="BO69" s="191"/>
      <c r="BP69" s="191"/>
      <c r="BQ69" s="192"/>
      <c r="BR69" s="193"/>
      <c r="BS69" s="118"/>
      <c r="BT69" s="191"/>
      <c r="BU69" s="191"/>
      <c r="BV69" s="192"/>
      <c r="BW69" s="193"/>
    </row>
    <row r="70" ht="19.5" customHeight="1">
      <c r="A70" s="1"/>
      <c r="B70" s="89"/>
      <c r="C70" s="104"/>
      <c r="D70" s="194" t="s">
        <v>42</v>
      </c>
      <c r="E70" s="195"/>
      <c r="F70" s="196"/>
      <c r="G70" s="37"/>
      <c r="H70" s="37"/>
      <c r="I70" s="200"/>
      <c r="J70" s="38" t="str">
        <f t="shared" si="137"/>
        <v>#DIV/0!</v>
      </c>
      <c r="K70" s="39">
        <f t="shared" ref="K70:M70" si="426">P70+U70+Z70+AE70+AJ70+AO70+AT70+AY70+BD70+BI70+BN70+BS70</f>
        <v>0</v>
      </c>
      <c r="L70" s="110">
        <f t="shared" si="426"/>
        <v>0</v>
      </c>
      <c r="M70" s="110">
        <f t="shared" si="426"/>
        <v>1400</v>
      </c>
      <c r="N70" s="197" t="str">
        <f t="shared" si="139"/>
        <v>#DIV/0!</v>
      </c>
      <c r="O70" s="108" t="str">
        <f t="shared" si="140"/>
        <v>#DIV/0!</v>
      </c>
      <c r="P70" s="109"/>
      <c r="Q70" s="110"/>
      <c r="R70" s="110"/>
      <c r="S70" s="197" t="str">
        <f t="shared" si="142"/>
        <v>#DIV/0!</v>
      </c>
      <c r="T70" s="111" t="str">
        <f t="shared" si="143"/>
        <v>#DIV/0!</v>
      </c>
      <c r="U70" s="112"/>
      <c r="V70" s="110"/>
      <c r="W70" s="110"/>
      <c r="X70" s="197" t="str">
        <f t="shared" si="145"/>
        <v>#DIV/0!</v>
      </c>
      <c r="Y70" s="111" t="str">
        <f t="shared" si="146"/>
        <v>#DIV/0!</v>
      </c>
      <c r="Z70" s="112"/>
      <c r="AA70" s="110"/>
      <c r="AB70" s="110">
        <v>200.0</v>
      </c>
      <c r="AC70" s="197" t="str">
        <f t="shared" si="148"/>
        <v>#DIV/0!</v>
      </c>
      <c r="AD70" s="111" t="str">
        <f t="shared" si="149"/>
        <v>#DIV/0!</v>
      </c>
      <c r="AE70" s="112"/>
      <c r="AF70" s="110"/>
      <c r="AG70" s="110"/>
      <c r="AH70" s="197" t="str">
        <f t="shared" si="151"/>
        <v>#DIV/0!</v>
      </c>
      <c r="AI70" s="111" t="str">
        <f t="shared" si="152"/>
        <v>#DIV/0!</v>
      </c>
      <c r="AJ70" s="112"/>
      <c r="AK70" s="110"/>
      <c r="AL70" s="110"/>
      <c r="AM70" s="197" t="str">
        <f t="shared" si="154"/>
        <v>#DIV/0!</v>
      </c>
      <c r="AN70" s="111" t="str">
        <f t="shared" si="155"/>
        <v>#DIV/0!</v>
      </c>
      <c r="AO70" s="112"/>
      <c r="AP70" s="110"/>
      <c r="AQ70" s="110"/>
      <c r="AR70" s="197" t="str">
        <f t="shared" si="157"/>
        <v>#DIV/0!</v>
      </c>
      <c r="AS70" s="111" t="str">
        <f t="shared" si="158"/>
        <v>#DIV/0!</v>
      </c>
      <c r="AT70" s="112"/>
      <c r="AU70" s="110"/>
      <c r="AV70" s="110"/>
      <c r="AW70" s="197" t="str">
        <f t="shared" si="160"/>
        <v>#DIV/0!</v>
      </c>
      <c r="AX70" s="111" t="str">
        <f t="shared" si="161"/>
        <v>#DIV/0!</v>
      </c>
      <c r="AY70" s="112"/>
      <c r="AZ70" s="110"/>
      <c r="BA70" s="110">
        <v>200.0</v>
      </c>
      <c r="BB70" s="197" t="str">
        <f t="shared" si="163"/>
        <v>#DIV/0!</v>
      </c>
      <c r="BC70" s="111" t="str">
        <f t="shared" si="164"/>
        <v>#DIV/0!</v>
      </c>
      <c r="BD70" s="112"/>
      <c r="BE70" s="110"/>
      <c r="BF70" s="110"/>
      <c r="BG70" s="197" t="str">
        <f t="shared" si="166"/>
        <v>#DIV/0!</v>
      </c>
      <c r="BH70" s="111" t="str">
        <f t="shared" si="167"/>
        <v>#DIV/0!</v>
      </c>
      <c r="BI70" s="112"/>
      <c r="BJ70" s="110">
        <v>0.0</v>
      </c>
      <c r="BK70" s="110">
        <v>1000.0</v>
      </c>
      <c r="BL70" s="197" t="str">
        <f t="shared" si="169"/>
        <v>#DIV/0!</v>
      </c>
      <c r="BM70" s="111" t="str">
        <f t="shared" si="170"/>
        <v>#DIV/0!</v>
      </c>
      <c r="BN70" s="112"/>
      <c r="BO70" s="110"/>
      <c r="BP70" s="110"/>
      <c r="BQ70" s="197"/>
      <c r="BR70" s="111"/>
      <c r="BS70" s="112"/>
      <c r="BT70" s="110"/>
      <c r="BU70" s="110"/>
      <c r="BV70" s="197"/>
      <c r="BW70" s="111"/>
    </row>
    <row r="71" ht="19.5" customHeight="1">
      <c r="A71" s="1"/>
      <c r="B71" s="201"/>
      <c r="C71" s="114"/>
      <c r="D71" s="194" t="s">
        <v>43</v>
      </c>
      <c r="E71" s="195">
        <v>11.0</v>
      </c>
      <c r="F71" s="196">
        <v>11.0</v>
      </c>
      <c r="G71" s="37">
        <v>7872.0</v>
      </c>
      <c r="H71" s="37">
        <v>20170.0</v>
      </c>
      <c r="I71" s="113">
        <v>22700.0</v>
      </c>
      <c r="J71" s="38">
        <f t="shared" si="137"/>
        <v>0.1254338126</v>
      </c>
      <c r="K71" s="39">
        <f t="shared" ref="K71:M71" si="427">P71+U71+Z71+AE71+AJ71+AO71+AT71+AY71+BD71+BI71+BN71+BS71</f>
        <v>15476</v>
      </c>
      <c r="L71" s="110">
        <f t="shared" si="427"/>
        <v>18500.5</v>
      </c>
      <c r="M71" s="110">
        <f t="shared" si="427"/>
        <v>43222</v>
      </c>
      <c r="N71" s="197">
        <f t="shared" si="139"/>
        <v>2.336261182</v>
      </c>
      <c r="O71" s="108">
        <f t="shared" si="140"/>
        <v>1.792840527</v>
      </c>
      <c r="P71" s="109">
        <v>1500.0</v>
      </c>
      <c r="Q71" s="110">
        <v>1589.0</v>
      </c>
      <c r="R71" s="110">
        <v>2236.0</v>
      </c>
      <c r="S71" s="197">
        <f t="shared" si="142"/>
        <v>1.407174323</v>
      </c>
      <c r="T71" s="111">
        <f t="shared" si="143"/>
        <v>0.4906666667</v>
      </c>
      <c r="U71" s="112">
        <v>428.0</v>
      </c>
      <c r="V71" s="110">
        <v>1816.0</v>
      </c>
      <c r="W71" s="110">
        <v>2674.0</v>
      </c>
      <c r="X71" s="197">
        <f t="shared" si="145"/>
        <v>1.47246696</v>
      </c>
      <c r="Y71" s="111">
        <f t="shared" si="146"/>
        <v>5.247663551</v>
      </c>
      <c r="Z71" s="112">
        <v>1384.0</v>
      </c>
      <c r="AA71" s="110">
        <v>2043.0</v>
      </c>
      <c r="AB71" s="110">
        <v>3570.0</v>
      </c>
      <c r="AC71" s="197">
        <f t="shared" si="148"/>
        <v>1.74743025</v>
      </c>
      <c r="AD71" s="111">
        <f t="shared" si="149"/>
        <v>1.579479769</v>
      </c>
      <c r="AE71" s="112">
        <v>1228.0</v>
      </c>
      <c r="AF71" s="110">
        <v>1816.0</v>
      </c>
      <c r="AG71" s="110">
        <v>4832.0</v>
      </c>
      <c r="AH71" s="197">
        <f t="shared" si="151"/>
        <v>2.660792952</v>
      </c>
      <c r="AI71" s="111">
        <f t="shared" si="152"/>
        <v>2.93485342</v>
      </c>
      <c r="AJ71" s="112">
        <v>1086.0</v>
      </c>
      <c r="AK71" s="110">
        <v>1816.0</v>
      </c>
      <c r="AL71" s="110">
        <v>4782.0</v>
      </c>
      <c r="AM71" s="197">
        <f t="shared" si="154"/>
        <v>2.633259912</v>
      </c>
      <c r="AN71" s="111">
        <f t="shared" si="155"/>
        <v>3.403314917</v>
      </c>
      <c r="AO71" s="112">
        <v>2498.0</v>
      </c>
      <c r="AP71" s="110">
        <v>1816.0</v>
      </c>
      <c r="AQ71" s="110">
        <v>4286.0</v>
      </c>
      <c r="AR71" s="197">
        <f t="shared" si="157"/>
        <v>2.360132159</v>
      </c>
      <c r="AS71" s="111">
        <f t="shared" si="158"/>
        <v>0.7157726181</v>
      </c>
      <c r="AT71" s="112">
        <v>1004.0</v>
      </c>
      <c r="AU71" s="110">
        <v>1816.0</v>
      </c>
      <c r="AV71" s="110">
        <v>4484.0</v>
      </c>
      <c r="AW71" s="197">
        <f t="shared" si="160"/>
        <v>2.469162996</v>
      </c>
      <c r="AX71" s="111">
        <f t="shared" si="161"/>
        <v>3.466135458</v>
      </c>
      <c r="AY71" s="112">
        <v>1808.0</v>
      </c>
      <c r="AZ71" s="110">
        <v>1816.0</v>
      </c>
      <c r="BA71" s="110">
        <v>4638.0</v>
      </c>
      <c r="BB71" s="197">
        <f t="shared" si="163"/>
        <v>2.553964758</v>
      </c>
      <c r="BC71" s="111">
        <f t="shared" si="164"/>
        <v>1.565265487</v>
      </c>
      <c r="BD71" s="112">
        <v>1096.0</v>
      </c>
      <c r="BE71" s="110">
        <v>1816.0</v>
      </c>
      <c r="BF71" s="110">
        <v>5882.0</v>
      </c>
      <c r="BG71" s="197">
        <f t="shared" si="166"/>
        <v>3.238986784</v>
      </c>
      <c r="BH71" s="111">
        <f t="shared" si="167"/>
        <v>4.366788321</v>
      </c>
      <c r="BI71" s="112">
        <v>3444.0</v>
      </c>
      <c r="BJ71" s="110">
        <v>2156.5</v>
      </c>
      <c r="BK71" s="110">
        <v>5838.0</v>
      </c>
      <c r="BL71" s="197">
        <f t="shared" si="169"/>
        <v>2.707164387</v>
      </c>
      <c r="BM71" s="111">
        <f t="shared" si="170"/>
        <v>0.6951219512</v>
      </c>
      <c r="BN71" s="112"/>
      <c r="BO71" s="110"/>
      <c r="BP71" s="110"/>
      <c r="BQ71" s="197"/>
      <c r="BR71" s="111"/>
      <c r="BS71" s="112"/>
      <c r="BT71" s="110"/>
      <c r="BU71" s="110"/>
      <c r="BV71" s="197"/>
      <c r="BW71" s="111"/>
    </row>
    <row r="72" ht="19.5" customHeight="1">
      <c r="A72" s="1"/>
      <c r="B72" s="165" t="s">
        <v>71</v>
      </c>
      <c r="C72" s="166" t="s">
        <v>39</v>
      </c>
      <c r="D72" s="167"/>
      <c r="E72" s="168">
        <f t="shared" ref="E72:I72" si="428">E73</f>
        <v>42</v>
      </c>
      <c r="F72" s="169">
        <f t="shared" si="428"/>
        <v>39</v>
      </c>
      <c r="G72" s="170">
        <f t="shared" si="428"/>
        <v>79851</v>
      </c>
      <c r="H72" s="170">
        <f t="shared" si="428"/>
        <v>84553</v>
      </c>
      <c r="I72" s="171">
        <f t="shared" si="428"/>
        <v>100000</v>
      </c>
      <c r="J72" s="172">
        <f t="shared" si="137"/>
        <v>0.182690147</v>
      </c>
      <c r="K72" s="97">
        <f t="shared" ref="K72:M72" si="429">K73</f>
        <v>68997</v>
      </c>
      <c r="L72" s="101">
        <f t="shared" si="429"/>
        <v>81500</v>
      </c>
      <c r="M72" s="101">
        <f t="shared" si="429"/>
        <v>79721</v>
      </c>
      <c r="N72" s="217">
        <f t="shared" si="139"/>
        <v>0.9781717791</v>
      </c>
      <c r="O72" s="100">
        <f t="shared" si="140"/>
        <v>0.1554270476</v>
      </c>
      <c r="P72" s="177">
        <f t="shared" ref="P72:R72" si="430">P73</f>
        <v>6046</v>
      </c>
      <c r="Q72" s="178">
        <f t="shared" si="430"/>
        <v>7000</v>
      </c>
      <c r="R72" s="178">
        <f t="shared" si="430"/>
        <v>7984</v>
      </c>
      <c r="S72" s="218">
        <f t="shared" si="142"/>
        <v>1.140571429</v>
      </c>
      <c r="T72" s="179">
        <f t="shared" si="143"/>
        <v>0.3205425074</v>
      </c>
      <c r="U72" s="180">
        <f t="shared" ref="U72:W72" si="431">U73</f>
        <v>6432</v>
      </c>
      <c r="V72" s="178">
        <f t="shared" si="431"/>
        <v>8000</v>
      </c>
      <c r="W72" s="178">
        <f t="shared" si="431"/>
        <v>8036</v>
      </c>
      <c r="X72" s="218">
        <f t="shared" si="145"/>
        <v>1.0045</v>
      </c>
      <c r="Y72" s="179">
        <f t="shared" si="146"/>
        <v>0.2493781095</v>
      </c>
      <c r="Z72" s="180">
        <f t="shared" ref="Z72:AB72" si="432">Z73</f>
        <v>6184</v>
      </c>
      <c r="AA72" s="178">
        <f t="shared" si="432"/>
        <v>9000</v>
      </c>
      <c r="AB72" s="178">
        <f t="shared" si="432"/>
        <v>9066</v>
      </c>
      <c r="AC72" s="218">
        <f t="shared" si="148"/>
        <v>1.007333333</v>
      </c>
      <c r="AD72" s="179">
        <f t="shared" si="149"/>
        <v>0.4660413972</v>
      </c>
      <c r="AE72" s="180">
        <f t="shared" ref="AE72:AG72" si="433">AE73</f>
        <v>6456</v>
      </c>
      <c r="AF72" s="178">
        <f t="shared" si="433"/>
        <v>8000</v>
      </c>
      <c r="AG72" s="178">
        <f t="shared" si="433"/>
        <v>9488</v>
      </c>
      <c r="AH72" s="218">
        <f t="shared" si="151"/>
        <v>1.186</v>
      </c>
      <c r="AI72" s="179">
        <f t="shared" si="152"/>
        <v>0.4696406444</v>
      </c>
      <c r="AJ72" s="180">
        <f t="shared" ref="AJ72:AL72" si="434">AJ73</f>
        <v>6824</v>
      </c>
      <c r="AK72" s="178">
        <f t="shared" si="434"/>
        <v>8000</v>
      </c>
      <c r="AL72" s="178">
        <f t="shared" si="434"/>
        <v>6766</v>
      </c>
      <c r="AM72" s="218">
        <f t="shared" si="154"/>
        <v>0.84575</v>
      </c>
      <c r="AN72" s="179">
        <f t="shared" si="155"/>
        <v>-0.008499413834</v>
      </c>
      <c r="AO72" s="180">
        <f t="shared" ref="AO72:AQ72" si="435">AO73</f>
        <v>6668</v>
      </c>
      <c r="AP72" s="178">
        <f t="shared" si="435"/>
        <v>8000</v>
      </c>
      <c r="AQ72" s="178">
        <f t="shared" si="435"/>
        <v>7530</v>
      </c>
      <c r="AR72" s="218">
        <f t="shared" si="157"/>
        <v>0.94125</v>
      </c>
      <c r="AS72" s="179">
        <f t="shared" si="158"/>
        <v>0.1292741452</v>
      </c>
      <c r="AT72" s="180">
        <f t="shared" ref="AT72:AV72" si="436">AT73</f>
        <v>8026</v>
      </c>
      <c r="AU72" s="178">
        <f t="shared" si="436"/>
        <v>8000</v>
      </c>
      <c r="AV72" s="178">
        <f t="shared" si="436"/>
        <v>7240</v>
      </c>
      <c r="AW72" s="218">
        <f t="shared" si="160"/>
        <v>0.905</v>
      </c>
      <c r="AX72" s="179">
        <f t="shared" si="161"/>
        <v>-0.0979317219</v>
      </c>
      <c r="AY72" s="180">
        <f t="shared" ref="AY72:BA72" si="437">AY73</f>
        <v>5699</v>
      </c>
      <c r="AZ72" s="178">
        <f t="shared" si="437"/>
        <v>8000</v>
      </c>
      <c r="BA72" s="178">
        <f t="shared" si="437"/>
        <v>7493</v>
      </c>
      <c r="BB72" s="218">
        <f t="shared" si="163"/>
        <v>0.936625</v>
      </c>
      <c r="BC72" s="179">
        <f t="shared" si="164"/>
        <v>0.3147920688</v>
      </c>
      <c r="BD72" s="180">
        <f t="shared" ref="BD72:BF72" si="438">BD73</f>
        <v>6446</v>
      </c>
      <c r="BE72" s="178">
        <f t="shared" si="438"/>
        <v>8000</v>
      </c>
      <c r="BF72" s="178">
        <f t="shared" si="438"/>
        <v>7118</v>
      </c>
      <c r="BG72" s="218">
        <f t="shared" si="166"/>
        <v>0.88975</v>
      </c>
      <c r="BH72" s="179">
        <f t="shared" si="167"/>
        <v>0.1042506981</v>
      </c>
      <c r="BI72" s="180">
        <f t="shared" ref="BI72:BK72" si="439">BI73</f>
        <v>10216</v>
      </c>
      <c r="BJ72" s="178">
        <f t="shared" si="439"/>
        <v>9500</v>
      </c>
      <c r="BK72" s="178">
        <f t="shared" si="439"/>
        <v>9000</v>
      </c>
      <c r="BL72" s="218">
        <f t="shared" si="169"/>
        <v>0.9473684211</v>
      </c>
      <c r="BM72" s="179">
        <f t="shared" si="170"/>
        <v>-0.1190289742</v>
      </c>
      <c r="BN72" s="180"/>
      <c r="BO72" s="178"/>
      <c r="BP72" s="178"/>
      <c r="BQ72" s="218"/>
      <c r="BR72" s="179"/>
      <c r="BS72" s="180"/>
      <c r="BT72" s="178"/>
      <c r="BU72" s="178"/>
      <c r="BV72" s="218"/>
      <c r="BW72" s="179"/>
    </row>
    <row r="73" ht="19.5" customHeight="1">
      <c r="A73" s="1"/>
      <c r="B73" s="89"/>
      <c r="C73" s="181" t="s">
        <v>72</v>
      </c>
      <c r="D73" s="182" t="s">
        <v>41</v>
      </c>
      <c r="E73" s="183">
        <f t="shared" ref="E73:I73" si="440">SUM(E74:E76)</f>
        <v>42</v>
      </c>
      <c r="F73" s="184">
        <f t="shared" si="440"/>
        <v>39</v>
      </c>
      <c r="G73" s="185">
        <f t="shared" si="440"/>
        <v>79851</v>
      </c>
      <c r="H73" s="185">
        <f t="shared" si="440"/>
        <v>84553</v>
      </c>
      <c r="I73" s="116">
        <f t="shared" si="440"/>
        <v>100000</v>
      </c>
      <c r="J73" s="186">
        <f t="shared" si="137"/>
        <v>0.182690147</v>
      </c>
      <c r="K73" s="198">
        <f t="shared" ref="K73:M73" si="441">SUM(K74:K76)</f>
        <v>68997</v>
      </c>
      <c r="L73" s="191">
        <f t="shared" si="441"/>
        <v>81500</v>
      </c>
      <c r="M73" s="191">
        <f t="shared" si="441"/>
        <v>79721</v>
      </c>
      <c r="N73" s="192">
        <f t="shared" si="139"/>
        <v>0.9781717791</v>
      </c>
      <c r="O73" s="199">
        <f t="shared" si="140"/>
        <v>0.1554270476</v>
      </c>
      <c r="P73" s="117">
        <f t="shared" ref="P73:R73" si="442">SUM(P74:P76)</f>
        <v>6046</v>
      </c>
      <c r="Q73" s="191">
        <f t="shared" si="442"/>
        <v>7000</v>
      </c>
      <c r="R73" s="191">
        <f t="shared" si="442"/>
        <v>7984</v>
      </c>
      <c r="S73" s="192">
        <f t="shared" si="142"/>
        <v>1.140571429</v>
      </c>
      <c r="T73" s="193">
        <f t="shared" si="143"/>
        <v>0.3205425074</v>
      </c>
      <c r="U73" s="118">
        <f t="shared" ref="U73:W73" si="443">SUM(U74:U76)</f>
        <v>6432</v>
      </c>
      <c r="V73" s="191">
        <f t="shared" si="443"/>
        <v>8000</v>
      </c>
      <c r="W73" s="191">
        <f t="shared" si="443"/>
        <v>8036</v>
      </c>
      <c r="X73" s="192">
        <f t="shared" si="145"/>
        <v>1.0045</v>
      </c>
      <c r="Y73" s="193">
        <f t="shared" si="146"/>
        <v>0.2493781095</v>
      </c>
      <c r="Z73" s="118">
        <f t="shared" ref="Z73:AB73" si="444">SUM(Z74:Z76)</f>
        <v>6184</v>
      </c>
      <c r="AA73" s="191">
        <f t="shared" si="444"/>
        <v>9000</v>
      </c>
      <c r="AB73" s="191">
        <f t="shared" si="444"/>
        <v>9066</v>
      </c>
      <c r="AC73" s="192">
        <f t="shared" si="148"/>
        <v>1.007333333</v>
      </c>
      <c r="AD73" s="193">
        <f t="shared" si="149"/>
        <v>0.4660413972</v>
      </c>
      <c r="AE73" s="118">
        <f t="shared" ref="AE73:AG73" si="445">SUM(AE74:AE76)</f>
        <v>6456</v>
      </c>
      <c r="AF73" s="191">
        <f t="shared" si="445"/>
        <v>8000</v>
      </c>
      <c r="AG73" s="191">
        <f t="shared" si="445"/>
        <v>9488</v>
      </c>
      <c r="AH73" s="192">
        <f t="shared" si="151"/>
        <v>1.186</v>
      </c>
      <c r="AI73" s="193">
        <f t="shared" si="152"/>
        <v>0.4696406444</v>
      </c>
      <c r="AJ73" s="118">
        <f t="shared" ref="AJ73:AL73" si="446">SUM(AJ74:AJ76)</f>
        <v>6824</v>
      </c>
      <c r="AK73" s="191">
        <f t="shared" si="446"/>
        <v>8000</v>
      </c>
      <c r="AL73" s="191">
        <f t="shared" si="446"/>
        <v>6766</v>
      </c>
      <c r="AM73" s="192">
        <f t="shared" si="154"/>
        <v>0.84575</v>
      </c>
      <c r="AN73" s="193">
        <f t="shared" si="155"/>
        <v>-0.008499413834</v>
      </c>
      <c r="AO73" s="118">
        <f t="shared" ref="AO73:AQ73" si="447">SUM(AO74:AO76)</f>
        <v>6668</v>
      </c>
      <c r="AP73" s="191">
        <f t="shared" si="447"/>
        <v>8000</v>
      </c>
      <c r="AQ73" s="191">
        <f t="shared" si="447"/>
        <v>7530</v>
      </c>
      <c r="AR73" s="192">
        <f t="shared" si="157"/>
        <v>0.94125</v>
      </c>
      <c r="AS73" s="193">
        <f t="shared" si="158"/>
        <v>0.1292741452</v>
      </c>
      <c r="AT73" s="118">
        <f t="shared" ref="AT73:AV73" si="448">SUM(AT74:AT76)</f>
        <v>8026</v>
      </c>
      <c r="AU73" s="191">
        <f t="shared" si="448"/>
        <v>8000</v>
      </c>
      <c r="AV73" s="191">
        <f t="shared" si="448"/>
        <v>7240</v>
      </c>
      <c r="AW73" s="192">
        <f t="shared" si="160"/>
        <v>0.905</v>
      </c>
      <c r="AX73" s="193">
        <f t="shared" si="161"/>
        <v>-0.0979317219</v>
      </c>
      <c r="AY73" s="118">
        <f t="shared" ref="AY73:BA73" si="449">SUM(AY74:AY76)</f>
        <v>5699</v>
      </c>
      <c r="AZ73" s="191">
        <f t="shared" si="449"/>
        <v>8000</v>
      </c>
      <c r="BA73" s="191">
        <f t="shared" si="449"/>
        <v>7493</v>
      </c>
      <c r="BB73" s="192">
        <f t="shared" si="163"/>
        <v>0.936625</v>
      </c>
      <c r="BC73" s="193">
        <f t="shared" si="164"/>
        <v>0.3147920688</v>
      </c>
      <c r="BD73" s="118">
        <f t="shared" ref="BD73:BF73" si="450">SUM(BD74:BD76)</f>
        <v>6446</v>
      </c>
      <c r="BE73" s="191">
        <f t="shared" si="450"/>
        <v>8000</v>
      </c>
      <c r="BF73" s="191">
        <f t="shared" si="450"/>
        <v>7118</v>
      </c>
      <c r="BG73" s="192">
        <f t="shared" si="166"/>
        <v>0.88975</v>
      </c>
      <c r="BH73" s="193">
        <f t="shared" si="167"/>
        <v>0.1042506981</v>
      </c>
      <c r="BI73" s="118">
        <f t="shared" ref="BI73:BK73" si="451">SUM(BI74:BI76)</f>
        <v>10216</v>
      </c>
      <c r="BJ73" s="191">
        <f t="shared" si="451"/>
        <v>9500</v>
      </c>
      <c r="BK73" s="191">
        <f t="shared" si="451"/>
        <v>9000</v>
      </c>
      <c r="BL73" s="192">
        <f t="shared" si="169"/>
        <v>0.9473684211</v>
      </c>
      <c r="BM73" s="193">
        <f t="shared" si="170"/>
        <v>-0.1190289742</v>
      </c>
      <c r="BN73" s="118"/>
      <c r="BO73" s="191"/>
      <c r="BP73" s="191"/>
      <c r="BQ73" s="192"/>
      <c r="BR73" s="193"/>
      <c r="BS73" s="118"/>
      <c r="BT73" s="191"/>
      <c r="BU73" s="191"/>
      <c r="BV73" s="192"/>
      <c r="BW73" s="193"/>
    </row>
    <row r="74" ht="19.5" customHeight="1">
      <c r="A74" s="1"/>
      <c r="B74" s="89"/>
      <c r="C74" s="104"/>
      <c r="D74" s="194" t="s">
        <v>42</v>
      </c>
      <c r="E74" s="195">
        <v>2.0</v>
      </c>
      <c r="F74" s="196">
        <v>2.0</v>
      </c>
      <c r="G74" s="37">
        <v>2920.0</v>
      </c>
      <c r="H74" s="37">
        <v>1624.0</v>
      </c>
      <c r="I74" s="113">
        <v>1900.0</v>
      </c>
      <c r="J74" s="38">
        <f t="shared" si="137"/>
        <v>0.1699507389</v>
      </c>
      <c r="K74" s="39">
        <f t="shared" ref="K74:M74" si="452">P74+U74+Z74+AE74+AJ74+AO74+AT74+AY74+BD74+BI74+BN74+BS74</f>
        <v>1224</v>
      </c>
      <c r="L74" s="110">
        <f t="shared" si="452"/>
        <v>1548.5</v>
      </c>
      <c r="M74" s="110">
        <f t="shared" si="452"/>
        <v>2240</v>
      </c>
      <c r="N74" s="197">
        <f t="shared" si="139"/>
        <v>1.446561188</v>
      </c>
      <c r="O74" s="108">
        <f t="shared" si="140"/>
        <v>0.8300653595</v>
      </c>
      <c r="P74" s="40">
        <v>424.0</v>
      </c>
      <c r="Q74" s="110">
        <v>133.0</v>
      </c>
      <c r="R74" s="110">
        <v>400.0</v>
      </c>
      <c r="S74" s="197">
        <f t="shared" si="142"/>
        <v>3.007518797</v>
      </c>
      <c r="T74" s="111">
        <f t="shared" si="143"/>
        <v>-0.05660377358</v>
      </c>
      <c r="U74" s="44">
        <v>0.0</v>
      </c>
      <c r="V74" s="110">
        <v>152.0</v>
      </c>
      <c r="W74" s="110"/>
      <c r="X74" s="197">
        <f t="shared" si="145"/>
        <v>0</v>
      </c>
      <c r="Y74" s="111" t="str">
        <f t="shared" si="146"/>
        <v>#DIV/0!</v>
      </c>
      <c r="Z74" s="44">
        <v>0.0</v>
      </c>
      <c r="AA74" s="110">
        <v>171.0</v>
      </c>
      <c r="AB74" s="110">
        <v>440.0</v>
      </c>
      <c r="AC74" s="197">
        <f t="shared" si="148"/>
        <v>2.573099415</v>
      </c>
      <c r="AD74" s="111" t="str">
        <f t="shared" si="149"/>
        <v>#DIV/0!</v>
      </c>
      <c r="AE74" s="44"/>
      <c r="AF74" s="110">
        <v>152.0</v>
      </c>
      <c r="AG74" s="110">
        <v>400.0</v>
      </c>
      <c r="AH74" s="197">
        <f t="shared" si="151"/>
        <v>2.631578947</v>
      </c>
      <c r="AI74" s="111" t="str">
        <f t="shared" si="152"/>
        <v>#DIV/0!</v>
      </c>
      <c r="AJ74" s="44"/>
      <c r="AK74" s="110">
        <v>152.0</v>
      </c>
      <c r="AL74" s="110"/>
      <c r="AM74" s="197">
        <f t="shared" si="154"/>
        <v>0</v>
      </c>
      <c r="AN74" s="111" t="str">
        <f t="shared" si="155"/>
        <v>#DIV/0!</v>
      </c>
      <c r="AO74" s="44"/>
      <c r="AP74" s="110">
        <v>152.0</v>
      </c>
      <c r="AQ74" s="110">
        <v>400.0</v>
      </c>
      <c r="AR74" s="197">
        <f t="shared" si="157"/>
        <v>2.631578947</v>
      </c>
      <c r="AS74" s="111" t="str">
        <f t="shared" si="158"/>
        <v>#DIV/0!</v>
      </c>
      <c r="AT74" s="44">
        <v>200.0</v>
      </c>
      <c r="AU74" s="110">
        <v>152.0</v>
      </c>
      <c r="AV74" s="110"/>
      <c r="AW74" s="197">
        <f t="shared" si="160"/>
        <v>0</v>
      </c>
      <c r="AX74" s="111">
        <f t="shared" si="161"/>
        <v>-1</v>
      </c>
      <c r="AY74" s="44"/>
      <c r="AZ74" s="110">
        <v>152.0</v>
      </c>
      <c r="BA74" s="110"/>
      <c r="BB74" s="197">
        <f t="shared" si="163"/>
        <v>0</v>
      </c>
      <c r="BC74" s="111" t="str">
        <f t="shared" si="164"/>
        <v>#DIV/0!</v>
      </c>
      <c r="BD74" s="44">
        <v>200.0</v>
      </c>
      <c r="BE74" s="110">
        <v>152.0</v>
      </c>
      <c r="BF74" s="110">
        <v>600.0</v>
      </c>
      <c r="BG74" s="197">
        <f t="shared" si="166"/>
        <v>3.947368421</v>
      </c>
      <c r="BH74" s="111">
        <f t="shared" si="167"/>
        <v>2</v>
      </c>
      <c r="BI74" s="44">
        <v>400.0</v>
      </c>
      <c r="BJ74" s="110">
        <v>180.5</v>
      </c>
      <c r="BK74" s="110"/>
      <c r="BL74" s="197">
        <f t="shared" si="169"/>
        <v>0</v>
      </c>
      <c r="BM74" s="111">
        <f t="shared" si="170"/>
        <v>-1</v>
      </c>
      <c r="BN74" s="44"/>
      <c r="BO74" s="110"/>
      <c r="BP74" s="110"/>
      <c r="BQ74" s="197"/>
      <c r="BR74" s="111"/>
      <c r="BS74" s="44"/>
      <c r="BT74" s="110"/>
      <c r="BU74" s="110"/>
      <c r="BV74" s="197"/>
      <c r="BW74" s="111"/>
    </row>
    <row r="75" ht="19.5" customHeight="1">
      <c r="A75" s="1"/>
      <c r="B75" s="89"/>
      <c r="C75" s="104"/>
      <c r="D75" s="194" t="s">
        <v>43</v>
      </c>
      <c r="E75" s="195">
        <v>37.0</v>
      </c>
      <c r="F75" s="196">
        <v>37.0</v>
      </c>
      <c r="G75" s="37">
        <v>68345.0</v>
      </c>
      <c r="H75" s="37">
        <v>77175.0</v>
      </c>
      <c r="I75" s="113">
        <v>91000.0</v>
      </c>
      <c r="J75" s="38">
        <f t="shared" si="137"/>
        <v>0.179138322</v>
      </c>
      <c r="K75" s="39">
        <f t="shared" ref="K75:M75" si="453">P75+U75+Z75+AE75+AJ75+AO75+AT75+AY75+BD75+BI75+BN75+BS75</f>
        <v>62763</v>
      </c>
      <c r="L75" s="110">
        <f t="shared" si="453"/>
        <v>74165</v>
      </c>
      <c r="M75" s="110">
        <f t="shared" si="453"/>
        <v>67513</v>
      </c>
      <c r="N75" s="197">
        <f t="shared" si="139"/>
        <v>0.9103080968</v>
      </c>
      <c r="O75" s="108">
        <f t="shared" si="140"/>
        <v>0.07568153211</v>
      </c>
      <c r="P75" s="40">
        <v>5406.0</v>
      </c>
      <c r="Q75" s="110">
        <v>6370.0</v>
      </c>
      <c r="R75" s="110">
        <v>7136.0</v>
      </c>
      <c r="S75" s="197">
        <f t="shared" si="142"/>
        <v>1.120251177</v>
      </c>
      <c r="T75" s="111">
        <f t="shared" si="143"/>
        <v>0.3200147984</v>
      </c>
      <c r="U75" s="44">
        <v>6432.0</v>
      </c>
      <c r="V75" s="110">
        <v>7280.0</v>
      </c>
      <c r="W75" s="110">
        <v>6812.0</v>
      </c>
      <c r="X75" s="197">
        <f t="shared" si="145"/>
        <v>0.9357142857</v>
      </c>
      <c r="Y75" s="111">
        <f t="shared" si="146"/>
        <v>0.05907960199</v>
      </c>
      <c r="Z75" s="44">
        <v>5896.0</v>
      </c>
      <c r="AA75" s="110">
        <v>8190.0</v>
      </c>
      <c r="AB75" s="110">
        <v>8446.0</v>
      </c>
      <c r="AC75" s="197">
        <f t="shared" si="148"/>
        <v>1.031257631</v>
      </c>
      <c r="AD75" s="111">
        <f t="shared" si="149"/>
        <v>0.4324966079</v>
      </c>
      <c r="AE75" s="44">
        <v>6216.0</v>
      </c>
      <c r="AF75" s="110">
        <v>7280.0</v>
      </c>
      <c r="AG75" s="110">
        <v>6900.0</v>
      </c>
      <c r="AH75" s="197">
        <f t="shared" si="151"/>
        <v>0.9478021978</v>
      </c>
      <c r="AI75" s="111">
        <f t="shared" si="152"/>
        <v>0.11003861</v>
      </c>
      <c r="AJ75" s="44">
        <v>6488.0</v>
      </c>
      <c r="AK75" s="110">
        <v>7280.0</v>
      </c>
      <c r="AL75" s="110">
        <v>6526.0</v>
      </c>
      <c r="AM75" s="197">
        <f t="shared" si="154"/>
        <v>0.8964285714</v>
      </c>
      <c r="AN75" s="111">
        <f t="shared" si="155"/>
        <v>0.005856966708</v>
      </c>
      <c r="AO75" s="44">
        <v>6332.0</v>
      </c>
      <c r="AP75" s="110">
        <v>7280.0</v>
      </c>
      <c r="AQ75" s="110">
        <v>6332.0</v>
      </c>
      <c r="AR75" s="197">
        <f t="shared" si="157"/>
        <v>0.8697802198</v>
      </c>
      <c r="AS75" s="111">
        <f t="shared" si="158"/>
        <v>0</v>
      </c>
      <c r="AT75" s="44">
        <v>6284.0</v>
      </c>
      <c r="AU75" s="110">
        <v>7280.0</v>
      </c>
      <c r="AV75" s="110">
        <v>6940.0</v>
      </c>
      <c r="AW75" s="197">
        <f t="shared" si="160"/>
        <v>0.9532967033</v>
      </c>
      <c r="AX75" s="111">
        <f t="shared" si="161"/>
        <v>0.1043921069</v>
      </c>
      <c r="AY75" s="44">
        <v>5413.0</v>
      </c>
      <c r="AZ75" s="110">
        <v>7280.0</v>
      </c>
      <c r="BA75" s="110">
        <v>6413.0</v>
      </c>
      <c r="BB75" s="197">
        <f t="shared" si="163"/>
        <v>0.8809065934</v>
      </c>
      <c r="BC75" s="111">
        <f t="shared" si="164"/>
        <v>0.1847404397</v>
      </c>
      <c r="BD75" s="44">
        <v>5878.0</v>
      </c>
      <c r="BE75" s="110">
        <v>7280.0</v>
      </c>
      <c r="BF75" s="110">
        <v>5042.0</v>
      </c>
      <c r="BG75" s="197">
        <f t="shared" si="166"/>
        <v>0.6925824176</v>
      </c>
      <c r="BH75" s="111">
        <f t="shared" si="167"/>
        <v>-0.1422252467</v>
      </c>
      <c r="BI75" s="44">
        <v>8418.0</v>
      </c>
      <c r="BJ75" s="110">
        <v>8645.0</v>
      </c>
      <c r="BK75" s="110">
        <v>6966.0</v>
      </c>
      <c r="BL75" s="197">
        <f t="shared" si="169"/>
        <v>0.80578369</v>
      </c>
      <c r="BM75" s="111">
        <f t="shared" si="170"/>
        <v>-0.1724875267</v>
      </c>
      <c r="BN75" s="44"/>
      <c r="BO75" s="110"/>
      <c r="BP75" s="110"/>
      <c r="BQ75" s="197"/>
      <c r="BR75" s="111"/>
      <c r="BS75" s="44"/>
      <c r="BT75" s="110"/>
      <c r="BU75" s="110"/>
      <c r="BV75" s="197"/>
      <c r="BW75" s="111"/>
    </row>
    <row r="76" ht="19.5" customHeight="1">
      <c r="A76" s="1"/>
      <c r="B76" s="201"/>
      <c r="C76" s="114"/>
      <c r="D76" s="194" t="s">
        <v>73</v>
      </c>
      <c r="E76" s="195">
        <v>3.0</v>
      </c>
      <c r="F76" s="196">
        <v>0.0</v>
      </c>
      <c r="G76" s="37">
        <v>8586.0</v>
      </c>
      <c r="H76" s="37">
        <v>5754.0</v>
      </c>
      <c r="I76" s="113">
        <v>7100.0</v>
      </c>
      <c r="J76" s="38">
        <f t="shared" si="137"/>
        <v>0.2339242266</v>
      </c>
      <c r="K76" s="39">
        <f t="shared" ref="K76:M76" si="454">P76+U76+Z76+AE76+AJ76+AO76+AT76+AY76+BD76+BI76+BN76+BS76</f>
        <v>5010</v>
      </c>
      <c r="L76" s="110">
        <f t="shared" si="454"/>
        <v>5786.5</v>
      </c>
      <c r="M76" s="110">
        <f t="shared" si="454"/>
        <v>9968</v>
      </c>
      <c r="N76" s="197">
        <f t="shared" si="139"/>
        <v>1.72263026</v>
      </c>
      <c r="O76" s="108">
        <f t="shared" si="140"/>
        <v>0.9896207585</v>
      </c>
      <c r="P76" s="40">
        <v>216.0</v>
      </c>
      <c r="Q76" s="110">
        <v>497.0</v>
      </c>
      <c r="R76" s="110">
        <v>448.0</v>
      </c>
      <c r="S76" s="197">
        <f t="shared" si="142"/>
        <v>0.9014084507</v>
      </c>
      <c r="T76" s="111">
        <f t="shared" si="143"/>
        <v>1.074074074</v>
      </c>
      <c r="U76" s="44">
        <v>0.0</v>
      </c>
      <c r="V76" s="110">
        <v>568.0</v>
      </c>
      <c r="W76" s="110">
        <v>1224.0</v>
      </c>
      <c r="X76" s="197">
        <f t="shared" si="145"/>
        <v>2.154929577</v>
      </c>
      <c r="Y76" s="111" t="str">
        <f t="shared" si="146"/>
        <v>#DIV/0!</v>
      </c>
      <c r="Z76" s="44">
        <v>288.0</v>
      </c>
      <c r="AA76" s="110">
        <v>639.0</v>
      </c>
      <c r="AB76" s="110">
        <v>180.0</v>
      </c>
      <c r="AC76" s="197">
        <f t="shared" si="148"/>
        <v>0.2816901408</v>
      </c>
      <c r="AD76" s="111">
        <f t="shared" si="149"/>
        <v>-0.375</v>
      </c>
      <c r="AE76" s="44">
        <v>240.0</v>
      </c>
      <c r="AF76" s="110">
        <v>568.0</v>
      </c>
      <c r="AG76" s="110">
        <v>2188.0</v>
      </c>
      <c r="AH76" s="197">
        <f t="shared" si="151"/>
        <v>3.852112676</v>
      </c>
      <c r="AI76" s="111">
        <f t="shared" si="152"/>
        <v>8.116666667</v>
      </c>
      <c r="AJ76" s="44">
        <v>336.0</v>
      </c>
      <c r="AK76" s="110">
        <v>568.0</v>
      </c>
      <c r="AL76" s="110">
        <v>240.0</v>
      </c>
      <c r="AM76" s="197">
        <f t="shared" si="154"/>
        <v>0.4225352113</v>
      </c>
      <c r="AN76" s="111">
        <f t="shared" si="155"/>
        <v>-0.2857142857</v>
      </c>
      <c r="AO76" s="44">
        <v>336.0</v>
      </c>
      <c r="AP76" s="110">
        <v>568.0</v>
      </c>
      <c r="AQ76" s="110">
        <v>798.0</v>
      </c>
      <c r="AR76" s="197">
        <f t="shared" si="157"/>
        <v>1.404929577</v>
      </c>
      <c r="AS76" s="111">
        <f t="shared" si="158"/>
        <v>1.375</v>
      </c>
      <c r="AT76" s="44">
        <v>1542.0</v>
      </c>
      <c r="AU76" s="110">
        <v>568.0</v>
      </c>
      <c r="AV76" s="110">
        <v>300.0</v>
      </c>
      <c r="AW76" s="197">
        <f t="shared" si="160"/>
        <v>0.5281690141</v>
      </c>
      <c r="AX76" s="111">
        <f t="shared" si="161"/>
        <v>-0.8054474708</v>
      </c>
      <c r="AY76" s="44">
        <v>286.0</v>
      </c>
      <c r="AZ76" s="110">
        <v>568.0</v>
      </c>
      <c r="BA76" s="110">
        <v>1080.0</v>
      </c>
      <c r="BB76" s="197">
        <f t="shared" si="163"/>
        <v>1.901408451</v>
      </c>
      <c r="BC76" s="111">
        <f t="shared" si="164"/>
        <v>2.776223776</v>
      </c>
      <c r="BD76" s="44">
        <v>368.0</v>
      </c>
      <c r="BE76" s="110">
        <v>568.0</v>
      </c>
      <c r="BF76" s="110">
        <v>1476.0</v>
      </c>
      <c r="BG76" s="197">
        <f t="shared" si="166"/>
        <v>2.598591549</v>
      </c>
      <c r="BH76" s="111">
        <f t="shared" si="167"/>
        <v>3.010869565</v>
      </c>
      <c r="BI76" s="44">
        <v>1398.0</v>
      </c>
      <c r="BJ76" s="110">
        <v>674.5</v>
      </c>
      <c r="BK76" s="110">
        <v>2034.0</v>
      </c>
      <c r="BL76" s="197">
        <f t="shared" si="169"/>
        <v>3.015567087</v>
      </c>
      <c r="BM76" s="111">
        <f t="shared" si="170"/>
        <v>0.4549356223</v>
      </c>
      <c r="BN76" s="44"/>
      <c r="BO76" s="110"/>
      <c r="BP76" s="110"/>
      <c r="BQ76" s="197"/>
      <c r="BR76" s="111"/>
      <c r="BS76" s="44"/>
      <c r="BT76" s="110"/>
      <c r="BU76" s="110"/>
      <c r="BV76" s="197"/>
      <c r="BW76" s="111"/>
    </row>
    <row r="77" ht="19.5" customHeight="1">
      <c r="A77" s="1"/>
      <c r="B77" s="165" t="s">
        <v>44</v>
      </c>
      <c r="C77" s="166" t="s">
        <v>39</v>
      </c>
      <c r="D77" s="167"/>
      <c r="E77" s="168">
        <f t="shared" ref="E77:I77" si="455">E78</f>
        <v>80</v>
      </c>
      <c r="F77" s="169">
        <f t="shared" si="455"/>
        <v>76</v>
      </c>
      <c r="G77" s="170">
        <f t="shared" si="455"/>
        <v>889906</v>
      </c>
      <c r="H77" s="170">
        <f t="shared" si="455"/>
        <v>878911</v>
      </c>
      <c r="I77" s="171">
        <f t="shared" si="455"/>
        <v>900000</v>
      </c>
      <c r="J77" s="172">
        <f t="shared" si="137"/>
        <v>0.02399446588</v>
      </c>
      <c r="K77" s="97">
        <f t="shared" ref="K77:M77" si="456">K78</f>
        <v>708468</v>
      </c>
      <c r="L77" s="101">
        <f t="shared" si="456"/>
        <v>733500</v>
      </c>
      <c r="M77" s="101">
        <f t="shared" si="456"/>
        <v>735799</v>
      </c>
      <c r="N77" s="217">
        <f t="shared" si="139"/>
        <v>1.003134288</v>
      </c>
      <c r="O77" s="100">
        <f t="shared" si="140"/>
        <v>0.03857760689</v>
      </c>
      <c r="P77" s="177">
        <f t="shared" ref="P77:R77" si="457">P78</f>
        <v>56693</v>
      </c>
      <c r="Q77" s="178">
        <f t="shared" si="457"/>
        <v>63000</v>
      </c>
      <c r="R77" s="178">
        <f t="shared" si="457"/>
        <v>72529</v>
      </c>
      <c r="S77" s="218">
        <f t="shared" si="142"/>
        <v>1.151253968</v>
      </c>
      <c r="T77" s="179">
        <f t="shared" si="143"/>
        <v>0.2793290177</v>
      </c>
      <c r="U77" s="180">
        <f t="shared" ref="U77:W77" si="458">U78</f>
        <v>49662</v>
      </c>
      <c r="V77" s="178">
        <f t="shared" si="458"/>
        <v>72000</v>
      </c>
      <c r="W77" s="178">
        <f t="shared" si="458"/>
        <v>80488</v>
      </c>
      <c r="X77" s="218">
        <f t="shared" si="145"/>
        <v>1.117888889</v>
      </c>
      <c r="Y77" s="179">
        <f t="shared" si="146"/>
        <v>0.6207160404</v>
      </c>
      <c r="Z77" s="180">
        <f t="shared" ref="Z77:AB77" si="459">Z78</f>
        <v>68214</v>
      </c>
      <c r="AA77" s="178">
        <f t="shared" si="459"/>
        <v>81000</v>
      </c>
      <c r="AB77" s="178">
        <f t="shared" si="459"/>
        <v>62188</v>
      </c>
      <c r="AC77" s="218">
        <f t="shared" si="148"/>
        <v>0.7677530864</v>
      </c>
      <c r="AD77" s="179">
        <f t="shared" si="149"/>
        <v>-0.08833963702</v>
      </c>
      <c r="AE77" s="180">
        <f t="shared" ref="AE77:AG77" si="460">AE78</f>
        <v>83808</v>
      </c>
      <c r="AF77" s="178">
        <f t="shared" si="460"/>
        <v>72000</v>
      </c>
      <c r="AG77" s="178">
        <f t="shared" si="460"/>
        <v>80486</v>
      </c>
      <c r="AH77" s="218">
        <f t="shared" si="151"/>
        <v>1.117861111</v>
      </c>
      <c r="AI77" s="179">
        <f t="shared" si="152"/>
        <v>-0.03963822069</v>
      </c>
      <c r="AJ77" s="180">
        <f t="shared" ref="AJ77:AL77" si="461">AJ78</f>
        <v>70692</v>
      </c>
      <c r="AK77" s="178">
        <f t="shared" si="461"/>
        <v>72000</v>
      </c>
      <c r="AL77" s="178">
        <f t="shared" si="461"/>
        <v>64823</v>
      </c>
      <c r="AM77" s="218">
        <f t="shared" si="154"/>
        <v>0.9003194444</v>
      </c>
      <c r="AN77" s="179">
        <f t="shared" si="155"/>
        <v>-0.08302212414</v>
      </c>
      <c r="AO77" s="180">
        <f t="shared" ref="AO77:AQ77" si="462">AO78</f>
        <v>82166</v>
      </c>
      <c r="AP77" s="178">
        <f t="shared" si="462"/>
        <v>72000</v>
      </c>
      <c r="AQ77" s="178">
        <f t="shared" si="462"/>
        <v>74408</v>
      </c>
      <c r="AR77" s="218">
        <f t="shared" si="157"/>
        <v>1.033444444</v>
      </c>
      <c r="AS77" s="179">
        <f t="shared" si="158"/>
        <v>-0.09441861597</v>
      </c>
      <c r="AT77" s="180">
        <f t="shared" ref="AT77:AV77" si="463">AT78</f>
        <v>77562</v>
      </c>
      <c r="AU77" s="178">
        <f t="shared" si="463"/>
        <v>72000</v>
      </c>
      <c r="AV77" s="178">
        <f t="shared" si="463"/>
        <v>71318</v>
      </c>
      <c r="AW77" s="218">
        <f t="shared" si="160"/>
        <v>0.9905277778</v>
      </c>
      <c r="AX77" s="179">
        <f t="shared" si="161"/>
        <v>-0.08050333926</v>
      </c>
      <c r="AY77" s="180">
        <f t="shared" ref="AY77:BA77" si="464">AY78</f>
        <v>79040</v>
      </c>
      <c r="AZ77" s="178">
        <f t="shared" si="464"/>
        <v>72000</v>
      </c>
      <c r="BA77" s="178">
        <f t="shared" si="464"/>
        <v>80249</v>
      </c>
      <c r="BB77" s="218">
        <f t="shared" si="163"/>
        <v>1.114569444</v>
      </c>
      <c r="BC77" s="179">
        <f t="shared" si="164"/>
        <v>0.01529605263</v>
      </c>
      <c r="BD77" s="180">
        <f t="shared" ref="BD77:BF77" si="465">BD78</f>
        <v>70059</v>
      </c>
      <c r="BE77" s="178">
        <f t="shared" si="465"/>
        <v>72000</v>
      </c>
      <c r="BF77" s="178">
        <f t="shared" si="465"/>
        <v>78965</v>
      </c>
      <c r="BG77" s="218">
        <f t="shared" si="166"/>
        <v>1.096736111</v>
      </c>
      <c r="BH77" s="179">
        <f t="shared" si="167"/>
        <v>0.1271214262</v>
      </c>
      <c r="BI77" s="180">
        <f t="shared" ref="BI77:BK77" si="466">BI78</f>
        <v>70572</v>
      </c>
      <c r="BJ77" s="178">
        <f t="shared" si="466"/>
        <v>85500</v>
      </c>
      <c r="BK77" s="178">
        <f t="shared" si="466"/>
        <v>70345</v>
      </c>
      <c r="BL77" s="218">
        <f t="shared" si="169"/>
        <v>0.822748538</v>
      </c>
      <c r="BM77" s="179">
        <f t="shared" si="170"/>
        <v>-0.003216573145</v>
      </c>
      <c r="BN77" s="180"/>
      <c r="BO77" s="178"/>
      <c r="BP77" s="178"/>
      <c r="BQ77" s="218"/>
      <c r="BR77" s="179"/>
      <c r="BS77" s="180"/>
      <c r="BT77" s="178"/>
      <c r="BU77" s="178"/>
      <c r="BV77" s="218"/>
      <c r="BW77" s="179"/>
    </row>
    <row r="78" ht="19.5" customHeight="1">
      <c r="A78" s="1"/>
      <c r="B78" s="89"/>
      <c r="C78" s="181" t="s">
        <v>44</v>
      </c>
      <c r="D78" s="182" t="s">
        <v>41</v>
      </c>
      <c r="E78" s="183">
        <f t="shared" ref="E78:I78" si="467">SUM(E79:E81)</f>
        <v>80</v>
      </c>
      <c r="F78" s="184">
        <f t="shared" si="467"/>
        <v>76</v>
      </c>
      <c r="G78" s="185">
        <f t="shared" si="467"/>
        <v>889906</v>
      </c>
      <c r="H78" s="185">
        <f t="shared" si="467"/>
        <v>878911</v>
      </c>
      <c r="I78" s="116">
        <f t="shared" si="467"/>
        <v>900000</v>
      </c>
      <c r="J78" s="186">
        <f t="shared" si="137"/>
        <v>0.02399446588</v>
      </c>
      <c r="K78" s="198">
        <f t="shared" ref="K78:M78" si="468">SUM(K79:K81)</f>
        <v>708468</v>
      </c>
      <c r="L78" s="191">
        <f t="shared" si="468"/>
        <v>733500</v>
      </c>
      <c r="M78" s="191">
        <f t="shared" si="468"/>
        <v>735799</v>
      </c>
      <c r="N78" s="192">
        <f t="shared" si="139"/>
        <v>1.003134288</v>
      </c>
      <c r="O78" s="199">
        <f t="shared" si="140"/>
        <v>0.03857760689</v>
      </c>
      <c r="P78" s="117">
        <f t="shared" ref="P78:R78" si="469">SUM(P79:P81)</f>
        <v>56693</v>
      </c>
      <c r="Q78" s="191">
        <f t="shared" si="469"/>
        <v>63000</v>
      </c>
      <c r="R78" s="191">
        <f t="shared" si="469"/>
        <v>72529</v>
      </c>
      <c r="S78" s="192">
        <f t="shared" si="142"/>
        <v>1.151253968</v>
      </c>
      <c r="T78" s="193">
        <f t="shared" si="143"/>
        <v>0.2793290177</v>
      </c>
      <c r="U78" s="118">
        <f t="shared" ref="U78:W78" si="470">SUM(U79:U81)</f>
        <v>49662</v>
      </c>
      <c r="V78" s="191">
        <f t="shared" si="470"/>
        <v>72000</v>
      </c>
      <c r="W78" s="191">
        <f t="shared" si="470"/>
        <v>80488</v>
      </c>
      <c r="X78" s="192">
        <f t="shared" si="145"/>
        <v>1.117888889</v>
      </c>
      <c r="Y78" s="193">
        <f t="shared" si="146"/>
        <v>0.6207160404</v>
      </c>
      <c r="Z78" s="118">
        <f t="shared" ref="Z78:AB78" si="471">SUM(Z79:Z81)</f>
        <v>68214</v>
      </c>
      <c r="AA78" s="191">
        <f t="shared" si="471"/>
        <v>81000</v>
      </c>
      <c r="AB78" s="191">
        <f t="shared" si="471"/>
        <v>62188</v>
      </c>
      <c r="AC78" s="192">
        <f t="shared" si="148"/>
        <v>0.7677530864</v>
      </c>
      <c r="AD78" s="193">
        <f t="shared" si="149"/>
        <v>-0.08833963702</v>
      </c>
      <c r="AE78" s="118">
        <f t="shared" ref="AE78:AG78" si="472">SUM(AE79:AE81)</f>
        <v>83808</v>
      </c>
      <c r="AF78" s="191">
        <f t="shared" si="472"/>
        <v>72000</v>
      </c>
      <c r="AG78" s="191">
        <f t="shared" si="472"/>
        <v>80486</v>
      </c>
      <c r="AH78" s="192">
        <f t="shared" si="151"/>
        <v>1.117861111</v>
      </c>
      <c r="AI78" s="193">
        <f t="shared" si="152"/>
        <v>-0.03963822069</v>
      </c>
      <c r="AJ78" s="118">
        <f t="shared" ref="AJ78:AL78" si="473">SUM(AJ79:AJ81)</f>
        <v>70692</v>
      </c>
      <c r="AK78" s="191">
        <f t="shared" si="473"/>
        <v>72000</v>
      </c>
      <c r="AL78" s="191">
        <f t="shared" si="473"/>
        <v>64823</v>
      </c>
      <c r="AM78" s="192">
        <f t="shared" si="154"/>
        <v>0.9003194444</v>
      </c>
      <c r="AN78" s="193">
        <f t="shared" si="155"/>
        <v>-0.08302212414</v>
      </c>
      <c r="AO78" s="118">
        <f t="shared" ref="AO78:AQ78" si="474">SUM(AO79:AO81)</f>
        <v>82166</v>
      </c>
      <c r="AP78" s="191">
        <f t="shared" si="474"/>
        <v>72000</v>
      </c>
      <c r="AQ78" s="191">
        <f t="shared" si="474"/>
        <v>74408</v>
      </c>
      <c r="AR78" s="192">
        <f t="shared" si="157"/>
        <v>1.033444444</v>
      </c>
      <c r="AS78" s="193">
        <f t="shared" si="158"/>
        <v>-0.09441861597</v>
      </c>
      <c r="AT78" s="118">
        <f t="shared" ref="AT78:AV78" si="475">SUM(AT79:AT81)</f>
        <v>77562</v>
      </c>
      <c r="AU78" s="191">
        <f t="shared" si="475"/>
        <v>72000</v>
      </c>
      <c r="AV78" s="191">
        <f t="shared" si="475"/>
        <v>71318</v>
      </c>
      <c r="AW78" s="192">
        <f t="shared" si="160"/>
        <v>0.9905277778</v>
      </c>
      <c r="AX78" s="193">
        <f t="shared" si="161"/>
        <v>-0.08050333926</v>
      </c>
      <c r="AY78" s="118">
        <f t="shared" ref="AY78:BA78" si="476">SUM(AY79:AY81)</f>
        <v>79040</v>
      </c>
      <c r="AZ78" s="191">
        <f t="shared" si="476"/>
        <v>72000</v>
      </c>
      <c r="BA78" s="191">
        <f t="shared" si="476"/>
        <v>80249</v>
      </c>
      <c r="BB78" s="192">
        <f t="shared" si="163"/>
        <v>1.114569444</v>
      </c>
      <c r="BC78" s="193">
        <f t="shared" si="164"/>
        <v>0.01529605263</v>
      </c>
      <c r="BD78" s="118">
        <f t="shared" ref="BD78:BF78" si="477">SUM(BD79:BD81)</f>
        <v>70059</v>
      </c>
      <c r="BE78" s="191">
        <f t="shared" si="477"/>
        <v>72000</v>
      </c>
      <c r="BF78" s="191">
        <f t="shared" si="477"/>
        <v>78965</v>
      </c>
      <c r="BG78" s="192">
        <f t="shared" si="166"/>
        <v>1.096736111</v>
      </c>
      <c r="BH78" s="193">
        <f t="shared" si="167"/>
        <v>0.1271214262</v>
      </c>
      <c r="BI78" s="118">
        <f t="shared" ref="BI78:BK78" si="478">SUM(BI79:BI81)</f>
        <v>70572</v>
      </c>
      <c r="BJ78" s="191">
        <f t="shared" si="478"/>
        <v>85500</v>
      </c>
      <c r="BK78" s="191">
        <f t="shared" si="478"/>
        <v>70345</v>
      </c>
      <c r="BL78" s="192">
        <f t="shared" si="169"/>
        <v>0.822748538</v>
      </c>
      <c r="BM78" s="193">
        <f t="shared" si="170"/>
        <v>-0.003216573145</v>
      </c>
      <c r="BN78" s="118"/>
      <c r="BO78" s="191"/>
      <c r="BP78" s="191"/>
      <c r="BQ78" s="192"/>
      <c r="BR78" s="193"/>
      <c r="BS78" s="118"/>
      <c r="BT78" s="191"/>
      <c r="BU78" s="191"/>
      <c r="BV78" s="192"/>
      <c r="BW78" s="193"/>
    </row>
    <row r="79" ht="19.5" customHeight="1">
      <c r="A79" s="1"/>
      <c r="B79" s="89"/>
      <c r="C79" s="104"/>
      <c r="D79" s="194" t="s">
        <v>74</v>
      </c>
      <c r="E79" s="195">
        <v>32.0</v>
      </c>
      <c r="F79" s="196">
        <v>31.0</v>
      </c>
      <c r="G79" s="37">
        <v>210150.0</v>
      </c>
      <c r="H79" s="37">
        <v>182489.0</v>
      </c>
      <c r="I79" s="113">
        <v>190000.0</v>
      </c>
      <c r="J79" s="38">
        <f t="shared" si="137"/>
        <v>0.04115864518</v>
      </c>
      <c r="K79" s="39">
        <f t="shared" ref="K79:M79" si="479">P79+U79+Z79+AE79+AJ79+AO79+AT79+AY79+BD79+BI79+BN79+BS79</f>
        <v>139593</v>
      </c>
      <c r="L79" s="110">
        <f t="shared" si="479"/>
        <v>154850</v>
      </c>
      <c r="M79" s="110">
        <f t="shared" si="479"/>
        <v>167446</v>
      </c>
      <c r="N79" s="197">
        <f t="shared" si="139"/>
        <v>1.081343235</v>
      </c>
      <c r="O79" s="108">
        <f t="shared" si="140"/>
        <v>0.1995300624</v>
      </c>
      <c r="P79" s="40">
        <v>13981.0</v>
      </c>
      <c r="Q79" s="110">
        <v>13300.0</v>
      </c>
      <c r="R79" s="110">
        <v>14738.0</v>
      </c>
      <c r="S79" s="197">
        <f t="shared" si="142"/>
        <v>1.108120301</v>
      </c>
      <c r="T79" s="111">
        <f t="shared" si="143"/>
        <v>0.05414491095</v>
      </c>
      <c r="U79" s="44">
        <v>8002.0</v>
      </c>
      <c r="V79" s="110">
        <v>15200.0</v>
      </c>
      <c r="W79" s="110">
        <v>15112.0</v>
      </c>
      <c r="X79" s="197">
        <f t="shared" si="145"/>
        <v>0.9942105263</v>
      </c>
      <c r="Y79" s="111">
        <f t="shared" si="146"/>
        <v>0.888527868</v>
      </c>
      <c r="Z79" s="44">
        <v>10718.0</v>
      </c>
      <c r="AA79" s="110">
        <v>17100.0</v>
      </c>
      <c r="AB79" s="110">
        <v>15240.0</v>
      </c>
      <c r="AC79" s="197">
        <f t="shared" si="148"/>
        <v>0.8912280702</v>
      </c>
      <c r="AD79" s="111">
        <f t="shared" si="149"/>
        <v>0.4219070722</v>
      </c>
      <c r="AE79" s="44">
        <v>12080.0</v>
      </c>
      <c r="AF79" s="110">
        <v>15200.0</v>
      </c>
      <c r="AG79" s="110">
        <v>24564.0</v>
      </c>
      <c r="AH79" s="197">
        <f t="shared" si="151"/>
        <v>1.616052632</v>
      </c>
      <c r="AI79" s="111">
        <f t="shared" si="152"/>
        <v>1.033443709</v>
      </c>
      <c r="AJ79" s="44">
        <v>15112.0</v>
      </c>
      <c r="AK79" s="110">
        <v>15200.0</v>
      </c>
      <c r="AL79" s="110">
        <v>13318.0</v>
      </c>
      <c r="AM79" s="197">
        <f t="shared" si="154"/>
        <v>0.8761842105</v>
      </c>
      <c r="AN79" s="111">
        <f t="shared" si="155"/>
        <v>-0.1187136051</v>
      </c>
      <c r="AO79" s="44">
        <v>14825.0</v>
      </c>
      <c r="AP79" s="110">
        <v>15200.0</v>
      </c>
      <c r="AQ79" s="110">
        <v>16034.0</v>
      </c>
      <c r="AR79" s="197">
        <f t="shared" si="157"/>
        <v>1.054868421</v>
      </c>
      <c r="AS79" s="111">
        <f t="shared" si="158"/>
        <v>0.08155143339</v>
      </c>
      <c r="AT79" s="44">
        <v>11788.0</v>
      </c>
      <c r="AU79" s="110">
        <v>15200.0</v>
      </c>
      <c r="AV79" s="110">
        <v>17061.0</v>
      </c>
      <c r="AW79" s="197">
        <f t="shared" si="160"/>
        <v>1.122434211</v>
      </c>
      <c r="AX79" s="111">
        <f t="shared" si="161"/>
        <v>0.4473193078</v>
      </c>
      <c r="AY79" s="44">
        <v>21539.0</v>
      </c>
      <c r="AZ79" s="110">
        <v>15200.0</v>
      </c>
      <c r="BA79" s="110">
        <v>18028.0</v>
      </c>
      <c r="BB79" s="197">
        <f t="shared" si="163"/>
        <v>1.186052632</v>
      </c>
      <c r="BC79" s="111">
        <f t="shared" si="164"/>
        <v>-0.1630066391</v>
      </c>
      <c r="BD79" s="44">
        <v>18332.0</v>
      </c>
      <c r="BE79" s="110">
        <v>15200.0</v>
      </c>
      <c r="BF79" s="110">
        <v>13587.0</v>
      </c>
      <c r="BG79" s="197">
        <f t="shared" si="166"/>
        <v>0.8938815789</v>
      </c>
      <c r="BH79" s="111">
        <f t="shared" si="167"/>
        <v>-0.2588370063</v>
      </c>
      <c r="BI79" s="44">
        <v>13216.0</v>
      </c>
      <c r="BJ79" s="110">
        <v>18050.0</v>
      </c>
      <c r="BK79" s="110">
        <v>19764.0</v>
      </c>
      <c r="BL79" s="197">
        <f t="shared" si="169"/>
        <v>1.094958449</v>
      </c>
      <c r="BM79" s="111">
        <f t="shared" si="170"/>
        <v>0.4954600484</v>
      </c>
      <c r="BN79" s="44"/>
      <c r="BO79" s="110"/>
      <c r="BP79" s="110"/>
      <c r="BQ79" s="197"/>
      <c r="BR79" s="111"/>
      <c r="BS79" s="44"/>
      <c r="BT79" s="110"/>
      <c r="BU79" s="110"/>
      <c r="BV79" s="197"/>
      <c r="BW79" s="111"/>
    </row>
    <row r="80" ht="19.5" customHeight="1">
      <c r="A80" s="1"/>
      <c r="B80" s="89"/>
      <c r="C80" s="104"/>
      <c r="D80" s="194" t="s">
        <v>75</v>
      </c>
      <c r="E80" s="195">
        <v>42.0</v>
      </c>
      <c r="F80" s="196">
        <v>39.0</v>
      </c>
      <c r="G80" s="37">
        <v>666306.0</v>
      </c>
      <c r="H80" s="37">
        <v>684614.0</v>
      </c>
      <c r="I80" s="113">
        <v>698000.0</v>
      </c>
      <c r="J80" s="38">
        <f t="shared" si="137"/>
        <v>0.01955262381</v>
      </c>
      <c r="K80" s="39">
        <f t="shared" ref="K80:M80" si="480">P80+U80+Z80+AE80+AJ80+AO80+AT80+AY80+BD80+BI80+BN80+BS80</f>
        <v>560651</v>
      </c>
      <c r="L80" s="110">
        <f t="shared" si="480"/>
        <v>568870</v>
      </c>
      <c r="M80" s="110">
        <f t="shared" si="480"/>
        <v>560003</v>
      </c>
      <c r="N80" s="197">
        <f t="shared" si="139"/>
        <v>0.984412959</v>
      </c>
      <c r="O80" s="108">
        <f t="shared" si="140"/>
        <v>-0.001155799241</v>
      </c>
      <c r="P80" s="40">
        <v>42642.0</v>
      </c>
      <c r="Q80" s="110">
        <v>48860.0</v>
      </c>
      <c r="R80" s="110">
        <v>57733.0</v>
      </c>
      <c r="S80" s="197">
        <f t="shared" si="142"/>
        <v>1.181600491</v>
      </c>
      <c r="T80" s="111">
        <f t="shared" si="143"/>
        <v>0.3538999109</v>
      </c>
      <c r="U80" s="44">
        <v>41630.0</v>
      </c>
      <c r="V80" s="110">
        <v>55840.0</v>
      </c>
      <c r="W80" s="110">
        <v>65192.0</v>
      </c>
      <c r="X80" s="197">
        <f t="shared" si="145"/>
        <v>1.16747851</v>
      </c>
      <c r="Y80" s="111">
        <f t="shared" si="146"/>
        <v>0.5659860677</v>
      </c>
      <c r="Z80" s="44">
        <v>56188.0</v>
      </c>
      <c r="AA80" s="110">
        <v>62820.0</v>
      </c>
      <c r="AB80" s="110">
        <v>44648.0</v>
      </c>
      <c r="AC80" s="197">
        <f t="shared" si="148"/>
        <v>0.7107290672</v>
      </c>
      <c r="AD80" s="111">
        <f t="shared" si="149"/>
        <v>-0.2053819321</v>
      </c>
      <c r="AE80" s="44">
        <v>71220.0</v>
      </c>
      <c r="AF80" s="110">
        <v>55840.0</v>
      </c>
      <c r="AG80" s="110">
        <v>55864.0</v>
      </c>
      <c r="AH80" s="197">
        <f t="shared" si="151"/>
        <v>1.000429799</v>
      </c>
      <c r="AI80" s="111">
        <f t="shared" si="152"/>
        <v>-0.2156135917</v>
      </c>
      <c r="AJ80" s="44">
        <v>54688.0</v>
      </c>
      <c r="AK80" s="110">
        <v>55840.0</v>
      </c>
      <c r="AL80" s="110">
        <v>50391.0</v>
      </c>
      <c r="AM80" s="197">
        <f t="shared" si="154"/>
        <v>0.9024176218</v>
      </c>
      <c r="AN80" s="111">
        <f t="shared" si="155"/>
        <v>-0.0785729959</v>
      </c>
      <c r="AO80" s="44">
        <v>66087.0</v>
      </c>
      <c r="AP80" s="110">
        <v>55840.0</v>
      </c>
      <c r="AQ80" s="110">
        <v>56604.0</v>
      </c>
      <c r="AR80" s="197">
        <f t="shared" si="157"/>
        <v>1.013681948</v>
      </c>
      <c r="AS80" s="111">
        <f t="shared" si="158"/>
        <v>-0.1434926688</v>
      </c>
      <c r="AT80" s="44">
        <v>65624.0</v>
      </c>
      <c r="AU80" s="110">
        <v>55840.0</v>
      </c>
      <c r="AV80" s="110">
        <v>52735.0</v>
      </c>
      <c r="AW80" s="197">
        <f t="shared" si="160"/>
        <v>0.9443946991</v>
      </c>
      <c r="AX80" s="111">
        <f t="shared" si="161"/>
        <v>-0.1964068024</v>
      </c>
      <c r="AY80" s="44">
        <v>54607.0</v>
      </c>
      <c r="AZ80" s="110">
        <v>55840.0</v>
      </c>
      <c r="BA80" s="110">
        <v>62167.0</v>
      </c>
      <c r="BB80" s="197">
        <f t="shared" si="163"/>
        <v>1.113305874</v>
      </c>
      <c r="BC80" s="111">
        <f t="shared" si="164"/>
        <v>0.1384437893</v>
      </c>
      <c r="BD80" s="44">
        <v>51703.0</v>
      </c>
      <c r="BE80" s="110">
        <v>55840.0</v>
      </c>
      <c r="BF80" s="110">
        <v>65182.0</v>
      </c>
      <c r="BG80" s="197">
        <f t="shared" si="166"/>
        <v>1.167299427</v>
      </c>
      <c r="BH80" s="111">
        <f t="shared" si="167"/>
        <v>0.2607005396</v>
      </c>
      <c r="BI80" s="44">
        <v>56262.0</v>
      </c>
      <c r="BJ80" s="110">
        <v>66310.0</v>
      </c>
      <c r="BK80" s="110">
        <v>49487.0</v>
      </c>
      <c r="BL80" s="197">
        <f t="shared" si="169"/>
        <v>0.7462976927</v>
      </c>
      <c r="BM80" s="111">
        <f t="shared" si="170"/>
        <v>-0.1204187551</v>
      </c>
      <c r="BN80" s="44"/>
      <c r="BO80" s="110"/>
      <c r="BP80" s="110"/>
      <c r="BQ80" s="197"/>
      <c r="BR80" s="111"/>
      <c r="BS80" s="44"/>
      <c r="BT80" s="110"/>
      <c r="BU80" s="110"/>
      <c r="BV80" s="197"/>
      <c r="BW80" s="111"/>
    </row>
    <row r="81" ht="19.5" customHeight="1">
      <c r="A81" s="1"/>
      <c r="B81" s="119"/>
      <c r="C81" s="120"/>
      <c r="D81" s="219" t="s">
        <v>76</v>
      </c>
      <c r="E81" s="220">
        <v>6.0</v>
      </c>
      <c r="F81" s="221">
        <v>6.0</v>
      </c>
      <c r="G81" s="55">
        <v>13450.0</v>
      </c>
      <c r="H81" s="55">
        <v>11808.0</v>
      </c>
      <c r="I81" s="222">
        <v>12000.0</v>
      </c>
      <c r="J81" s="56">
        <f t="shared" si="137"/>
        <v>0.0162601626</v>
      </c>
      <c r="K81" s="57">
        <f t="shared" ref="K81:M81" si="481">P81+U81+Z81+AE81+AJ81+AO81+AT81+AY81+BD81+BI81+BN81+BS81</f>
        <v>8224</v>
      </c>
      <c r="L81" s="223">
        <f t="shared" si="481"/>
        <v>9780</v>
      </c>
      <c r="M81" s="223">
        <f t="shared" si="481"/>
        <v>8350</v>
      </c>
      <c r="N81" s="224">
        <f t="shared" si="139"/>
        <v>0.8537832311</v>
      </c>
      <c r="O81" s="126">
        <f t="shared" si="140"/>
        <v>0.01532101167</v>
      </c>
      <c r="P81" s="61">
        <v>70.0</v>
      </c>
      <c r="Q81" s="225">
        <v>840.0</v>
      </c>
      <c r="R81" s="225">
        <v>58.0</v>
      </c>
      <c r="S81" s="226">
        <f t="shared" si="142"/>
        <v>0.06904761905</v>
      </c>
      <c r="T81" s="129">
        <f t="shared" si="143"/>
        <v>-0.1714285714</v>
      </c>
      <c r="U81" s="64">
        <v>30.0</v>
      </c>
      <c r="V81" s="225">
        <v>960.0</v>
      </c>
      <c r="W81" s="225">
        <v>184.0</v>
      </c>
      <c r="X81" s="226">
        <f t="shared" si="145"/>
        <v>0.1916666667</v>
      </c>
      <c r="Y81" s="129">
        <f t="shared" si="146"/>
        <v>5.133333333</v>
      </c>
      <c r="Z81" s="64">
        <v>1308.0</v>
      </c>
      <c r="AA81" s="225">
        <v>1080.0</v>
      </c>
      <c r="AB81" s="225">
        <v>2300.0</v>
      </c>
      <c r="AC81" s="226">
        <f t="shared" si="148"/>
        <v>2.12962963</v>
      </c>
      <c r="AD81" s="129">
        <f t="shared" si="149"/>
        <v>0.7584097859</v>
      </c>
      <c r="AE81" s="64">
        <v>508.0</v>
      </c>
      <c r="AF81" s="225">
        <v>960.0</v>
      </c>
      <c r="AG81" s="225">
        <v>58.0</v>
      </c>
      <c r="AH81" s="226">
        <f t="shared" si="151"/>
        <v>0.06041666667</v>
      </c>
      <c r="AI81" s="129">
        <f t="shared" si="152"/>
        <v>-0.8858267717</v>
      </c>
      <c r="AJ81" s="64">
        <v>892.0</v>
      </c>
      <c r="AK81" s="225">
        <v>960.0</v>
      </c>
      <c r="AL81" s="225">
        <v>1114.0</v>
      </c>
      <c r="AM81" s="226">
        <f t="shared" si="154"/>
        <v>1.160416667</v>
      </c>
      <c r="AN81" s="129">
        <f t="shared" si="155"/>
        <v>0.2488789238</v>
      </c>
      <c r="AO81" s="64">
        <v>1254.0</v>
      </c>
      <c r="AP81" s="225">
        <v>960.0</v>
      </c>
      <c r="AQ81" s="225">
        <v>1770.0</v>
      </c>
      <c r="AR81" s="226">
        <f t="shared" si="157"/>
        <v>1.84375</v>
      </c>
      <c r="AS81" s="129">
        <f t="shared" si="158"/>
        <v>0.4114832536</v>
      </c>
      <c r="AT81" s="64">
        <v>150.0</v>
      </c>
      <c r="AU81" s="225">
        <v>960.0</v>
      </c>
      <c r="AV81" s="225">
        <v>1522.0</v>
      </c>
      <c r="AW81" s="226">
        <f t="shared" si="160"/>
        <v>1.585416667</v>
      </c>
      <c r="AX81" s="129">
        <f t="shared" si="161"/>
        <v>9.146666667</v>
      </c>
      <c r="AY81" s="64">
        <v>2894.0</v>
      </c>
      <c r="AZ81" s="225">
        <v>960.0</v>
      </c>
      <c r="BA81" s="225">
        <v>54.0</v>
      </c>
      <c r="BB81" s="226">
        <f t="shared" si="163"/>
        <v>0.05625</v>
      </c>
      <c r="BC81" s="129">
        <f t="shared" si="164"/>
        <v>-0.9813407049</v>
      </c>
      <c r="BD81" s="64">
        <v>24.0</v>
      </c>
      <c r="BE81" s="225">
        <v>960.0</v>
      </c>
      <c r="BF81" s="225">
        <v>196.0</v>
      </c>
      <c r="BG81" s="226">
        <f t="shared" si="166"/>
        <v>0.2041666667</v>
      </c>
      <c r="BH81" s="129">
        <f t="shared" si="167"/>
        <v>7.166666667</v>
      </c>
      <c r="BI81" s="64">
        <v>1094.0</v>
      </c>
      <c r="BJ81" s="225">
        <v>1140.0</v>
      </c>
      <c r="BK81" s="225">
        <v>1094.0</v>
      </c>
      <c r="BL81" s="226">
        <f t="shared" si="169"/>
        <v>0.9596491228</v>
      </c>
      <c r="BM81" s="129">
        <f t="shared" si="170"/>
        <v>0</v>
      </c>
      <c r="BN81" s="64"/>
      <c r="BO81" s="225"/>
      <c r="BP81" s="225"/>
      <c r="BQ81" s="226"/>
      <c r="BR81" s="129"/>
      <c r="BS81" s="64"/>
      <c r="BT81" s="225"/>
      <c r="BU81" s="225"/>
      <c r="BV81" s="226"/>
      <c r="BW81" s="129"/>
    </row>
    <row r="82" ht="22.5" customHeight="1">
      <c r="A82" s="1"/>
      <c r="B82" s="1"/>
      <c r="C82" s="1"/>
      <c r="D82" s="1"/>
      <c r="E82" s="67"/>
      <c r="F82" s="67"/>
      <c r="G82" s="1"/>
      <c r="H82" s="1"/>
      <c r="I82" s="65"/>
      <c r="J82" s="66"/>
      <c r="K82" s="1"/>
      <c r="L82" s="1"/>
      <c r="M82" s="1"/>
      <c r="N82" s="2"/>
      <c r="O82" s="2"/>
      <c r="P82" s="1"/>
      <c r="Q82" s="1"/>
      <c r="R82" s="1"/>
      <c r="S82" s="2"/>
      <c r="T82" s="2"/>
      <c r="U82" s="1"/>
      <c r="V82" s="1"/>
      <c r="W82" s="1"/>
      <c r="X82" s="2"/>
      <c r="Y82" s="2"/>
      <c r="Z82" s="1"/>
      <c r="AA82" s="1"/>
      <c r="AB82" s="1"/>
      <c r="AC82" s="2"/>
      <c r="AD82" s="2"/>
      <c r="AE82" s="1"/>
      <c r="AF82" s="1"/>
      <c r="AG82" s="1"/>
      <c r="AH82" s="2"/>
      <c r="AI82" s="2"/>
      <c r="AJ82" s="1"/>
      <c r="AK82" s="1"/>
      <c r="AL82" s="1"/>
      <c r="AM82" s="2"/>
      <c r="AN82" s="2"/>
      <c r="AO82" s="1"/>
      <c r="AP82" s="1"/>
      <c r="AQ82" s="1"/>
      <c r="AR82" s="2"/>
      <c r="AS82" s="2"/>
      <c r="AT82" s="1"/>
      <c r="AU82" s="1"/>
      <c r="AV82" s="1"/>
      <c r="AW82" s="2"/>
      <c r="AX82" s="2"/>
      <c r="AY82" s="1"/>
      <c r="AZ82" s="1"/>
      <c r="BA82" s="1"/>
      <c r="BB82" s="2"/>
      <c r="BC82" s="2"/>
      <c r="BD82" s="1"/>
      <c r="BE82" s="1"/>
      <c r="BF82" s="1"/>
      <c r="BG82" s="2"/>
      <c r="BH82" s="2"/>
      <c r="BI82" s="1"/>
      <c r="BJ82" s="1"/>
      <c r="BK82" s="1"/>
      <c r="BL82" s="2"/>
      <c r="BM82" s="2"/>
      <c r="BN82" s="1"/>
      <c r="BO82" s="1"/>
      <c r="BP82" s="1"/>
      <c r="BQ82" s="2"/>
      <c r="BR82" s="2"/>
      <c r="BS82" s="1"/>
      <c r="BT82" s="1"/>
      <c r="BU82" s="1"/>
      <c r="BV82" s="2"/>
      <c r="BW82" s="2"/>
    </row>
    <row r="83" ht="22.5" customHeight="1">
      <c r="A83" s="1"/>
      <c r="B83" s="1"/>
      <c r="C83" s="1"/>
      <c r="D83" s="1"/>
      <c r="E83" s="67"/>
      <c r="F83" s="67"/>
      <c r="G83" s="1"/>
      <c r="H83" s="1"/>
      <c r="I83" s="65"/>
      <c r="J83" s="66"/>
      <c r="K83" s="1"/>
      <c r="L83" s="1"/>
      <c r="M83" s="1"/>
      <c r="N83" s="2"/>
      <c r="O83" s="2"/>
      <c r="P83" s="1"/>
      <c r="Q83" s="1"/>
      <c r="R83" s="1"/>
      <c r="S83" s="2"/>
      <c r="T83" s="2"/>
      <c r="U83" s="1"/>
      <c r="V83" s="1"/>
      <c r="W83" s="1"/>
      <c r="X83" s="2"/>
      <c r="Y83" s="2"/>
      <c r="Z83" s="1"/>
      <c r="AA83" s="1"/>
      <c r="AB83" s="1"/>
      <c r="AC83" s="2"/>
      <c r="AD83" s="2"/>
      <c r="AE83" s="1"/>
      <c r="AF83" s="1"/>
      <c r="AG83" s="1"/>
      <c r="AH83" s="2"/>
      <c r="AI83" s="2"/>
      <c r="AJ83" s="1"/>
      <c r="AK83" s="1"/>
      <c r="AL83" s="1"/>
      <c r="AM83" s="2"/>
      <c r="AN83" s="2"/>
      <c r="AO83" s="1"/>
      <c r="AP83" s="1"/>
      <c r="AQ83" s="1"/>
      <c r="AR83" s="2"/>
      <c r="AS83" s="2"/>
      <c r="AT83" s="1"/>
      <c r="AU83" s="1"/>
      <c r="AV83" s="1"/>
      <c r="AW83" s="2"/>
      <c r="AX83" s="2"/>
      <c r="AY83" s="1"/>
      <c r="AZ83" s="1"/>
      <c r="BA83" s="1"/>
      <c r="BB83" s="2"/>
      <c r="BC83" s="2"/>
      <c r="BD83" s="1"/>
      <c r="BE83" s="1"/>
      <c r="BF83" s="1"/>
      <c r="BG83" s="2"/>
      <c r="BH83" s="2"/>
      <c r="BI83" s="1"/>
      <c r="BJ83" s="1"/>
      <c r="BK83" s="1"/>
      <c r="BL83" s="2"/>
      <c r="BM83" s="2"/>
      <c r="BN83" s="1"/>
      <c r="BO83" s="1"/>
      <c r="BP83" s="1"/>
      <c r="BQ83" s="2"/>
      <c r="BR83" s="2"/>
      <c r="BS83" s="1"/>
      <c r="BT83" s="1"/>
      <c r="BU83" s="1"/>
      <c r="BV83" s="2"/>
      <c r="BW83" s="2"/>
    </row>
    <row r="84" ht="22.5" customHeight="1">
      <c r="A84" s="1"/>
      <c r="B84" s="1"/>
      <c r="C84" s="1"/>
      <c r="D84" s="1"/>
      <c r="E84" s="67"/>
      <c r="F84" s="67"/>
      <c r="G84" s="1"/>
      <c r="H84" s="1"/>
      <c r="I84" s="65"/>
      <c r="J84" s="66"/>
      <c r="K84" s="1"/>
      <c r="L84" s="1"/>
      <c r="M84" s="1"/>
      <c r="N84" s="2"/>
      <c r="O84" s="2"/>
      <c r="P84" s="1"/>
      <c r="Q84" s="1"/>
      <c r="R84" s="1"/>
      <c r="S84" s="2"/>
      <c r="T84" s="2"/>
      <c r="U84" s="1"/>
      <c r="V84" s="1"/>
      <c r="W84" s="1"/>
      <c r="X84" s="2"/>
      <c r="Y84" s="2"/>
      <c r="Z84" s="1"/>
      <c r="AA84" s="1"/>
      <c r="AB84" s="1"/>
      <c r="AC84" s="2"/>
      <c r="AD84" s="2"/>
      <c r="AE84" s="1"/>
      <c r="AF84" s="1"/>
      <c r="AG84" s="1"/>
      <c r="AH84" s="2"/>
      <c r="AI84" s="2"/>
      <c r="AJ84" s="1"/>
      <c r="AK84" s="1"/>
      <c r="AL84" s="1"/>
      <c r="AM84" s="2"/>
      <c r="AN84" s="2"/>
      <c r="AO84" s="1"/>
      <c r="AP84" s="1"/>
      <c r="AQ84" s="1"/>
      <c r="AR84" s="2"/>
      <c r="AS84" s="2"/>
      <c r="AT84" s="1"/>
      <c r="AU84" s="1"/>
      <c r="AV84" s="1"/>
      <c r="AW84" s="2"/>
      <c r="AX84" s="2"/>
      <c r="AY84" s="1"/>
      <c r="AZ84" s="1"/>
      <c r="BA84" s="1"/>
      <c r="BB84" s="2"/>
      <c r="BC84" s="2"/>
      <c r="BD84" s="1"/>
      <c r="BE84" s="1"/>
      <c r="BF84" s="1"/>
      <c r="BG84" s="2"/>
      <c r="BH84" s="2"/>
      <c r="BI84" s="1"/>
      <c r="BJ84" s="1"/>
      <c r="BK84" s="1"/>
      <c r="BL84" s="2"/>
      <c r="BM84" s="2"/>
      <c r="BN84" s="1"/>
      <c r="BO84" s="1"/>
      <c r="BP84" s="1"/>
      <c r="BQ84" s="2"/>
      <c r="BR84" s="2"/>
      <c r="BS84" s="1"/>
      <c r="BT84" s="1"/>
      <c r="BU84" s="1"/>
      <c r="BV84" s="2"/>
      <c r="BW84" s="2"/>
    </row>
    <row r="85" ht="22.5" customHeight="1">
      <c r="A85" s="1"/>
      <c r="B85" s="1"/>
      <c r="C85" s="1"/>
      <c r="D85" s="1"/>
      <c r="E85" s="67"/>
      <c r="F85" s="67"/>
      <c r="G85" s="1"/>
      <c r="H85" s="1"/>
      <c r="I85" s="65"/>
      <c r="J85" s="66"/>
      <c r="K85" s="1"/>
      <c r="L85" s="1"/>
      <c r="M85" s="1"/>
      <c r="N85" s="2"/>
      <c r="O85" s="2"/>
      <c r="P85" s="1"/>
      <c r="Q85" s="1"/>
      <c r="R85" s="1"/>
      <c r="S85" s="2"/>
      <c r="T85" s="2"/>
      <c r="U85" s="1"/>
      <c r="V85" s="1"/>
      <c r="W85" s="1"/>
      <c r="X85" s="2"/>
      <c r="Y85" s="2"/>
      <c r="Z85" s="1"/>
      <c r="AA85" s="1"/>
      <c r="AB85" s="1"/>
      <c r="AC85" s="2"/>
      <c r="AD85" s="2"/>
      <c r="AE85" s="1"/>
      <c r="AF85" s="1"/>
      <c r="AG85" s="1"/>
      <c r="AH85" s="2"/>
      <c r="AI85" s="2"/>
      <c r="AJ85" s="1"/>
      <c r="AK85" s="1"/>
      <c r="AL85" s="1"/>
      <c r="AM85" s="2"/>
      <c r="AN85" s="2"/>
      <c r="AO85" s="1"/>
      <c r="AP85" s="1"/>
      <c r="AQ85" s="1"/>
      <c r="AR85" s="2"/>
      <c r="AS85" s="2"/>
      <c r="AT85" s="1"/>
      <c r="AU85" s="1"/>
      <c r="AV85" s="1"/>
      <c r="AW85" s="2"/>
      <c r="AX85" s="2"/>
      <c r="AY85" s="1"/>
      <c r="AZ85" s="1"/>
      <c r="BA85" s="1"/>
      <c r="BB85" s="2"/>
      <c r="BC85" s="2"/>
      <c r="BD85" s="1"/>
      <c r="BE85" s="1"/>
      <c r="BF85" s="1"/>
      <c r="BG85" s="2"/>
      <c r="BH85" s="2"/>
      <c r="BI85" s="1"/>
      <c r="BJ85" s="1"/>
      <c r="BK85" s="1"/>
      <c r="BL85" s="2"/>
      <c r="BM85" s="2"/>
      <c r="BN85" s="1"/>
      <c r="BO85" s="1"/>
      <c r="BP85" s="1"/>
      <c r="BQ85" s="2"/>
      <c r="BR85" s="2"/>
      <c r="BS85" s="1"/>
      <c r="BT85" s="1"/>
      <c r="BU85" s="1"/>
      <c r="BV85" s="2"/>
      <c r="BW85" s="2"/>
    </row>
    <row r="86" ht="22.5" customHeight="1">
      <c r="A86" s="1"/>
      <c r="B86" s="1"/>
      <c r="C86" s="1"/>
      <c r="D86" s="1"/>
      <c r="E86" s="67"/>
      <c r="F86" s="67"/>
      <c r="G86" s="1"/>
      <c r="H86" s="1"/>
      <c r="I86" s="65"/>
      <c r="J86" s="66"/>
      <c r="K86" s="1"/>
      <c r="L86" s="1"/>
      <c r="M86" s="1"/>
      <c r="N86" s="2"/>
      <c r="O86" s="2"/>
      <c r="P86" s="1"/>
      <c r="Q86" s="1"/>
      <c r="R86" s="1"/>
      <c r="S86" s="2"/>
      <c r="T86" s="2"/>
      <c r="U86" s="1"/>
      <c r="V86" s="1"/>
      <c r="W86" s="1"/>
      <c r="X86" s="2"/>
      <c r="Y86" s="2"/>
      <c r="Z86" s="1"/>
      <c r="AA86" s="1"/>
      <c r="AB86" s="1"/>
      <c r="AC86" s="2"/>
      <c r="AD86" s="2"/>
      <c r="AE86" s="1"/>
      <c r="AF86" s="1"/>
      <c r="AG86" s="1"/>
      <c r="AH86" s="2"/>
      <c r="AI86" s="2"/>
      <c r="AJ86" s="1"/>
      <c r="AK86" s="1"/>
      <c r="AL86" s="1"/>
      <c r="AM86" s="2"/>
      <c r="AN86" s="2"/>
      <c r="AO86" s="1"/>
      <c r="AP86" s="1"/>
      <c r="AQ86" s="1"/>
      <c r="AR86" s="2"/>
      <c r="AS86" s="2"/>
      <c r="AT86" s="1"/>
      <c r="AU86" s="1"/>
      <c r="AV86" s="1"/>
      <c r="AW86" s="2"/>
      <c r="AX86" s="2"/>
      <c r="AY86" s="1"/>
      <c r="AZ86" s="1"/>
      <c r="BA86" s="1"/>
      <c r="BB86" s="2"/>
      <c r="BC86" s="2"/>
      <c r="BD86" s="1"/>
      <c r="BE86" s="1"/>
      <c r="BF86" s="1"/>
      <c r="BG86" s="2"/>
      <c r="BH86" s="2"/>
      <c r="BI86" s="1"/>
      <c r="BJ86" s="1"/>
      <c r="BK86" s="1"/>
      <c r="BL86" s="2"/>
      <c r="BM86" s="2"/>
      <c r="BN86" s="1"/>
      <c r="BO86" s="1"/>
      <c r="BP86" s="1"/>
      <c r="BQ86" s="2"/>
      <c r="BR86" s="2"/>
      <c r="BS86" s="1"/>
      <c r="BT86" s="1"/>
      <c r="BU86" s="1"/>
      <c r="BV86" s="2"/>
      <c r="BW86" s="2"/>
    </row>
    <row r="87" ht="22.5" customHeight="1">
      <c r="A87" s="1"/>
      <c r="B87" s="1"/>
      <c r="C87" s="1"/>
      <c r="D87" s="1"/>
      <c r="E87" s="67"/>
      <c r="F87" s="67"/>
      <c r="G87" s="1"/>
      <c r="H87" s="1"/>
      <c r="I87" s="65"/>
      <c r="J87" s="66"/>
      <c r="K87" s="1"/>
      <c r="L87" s="1"/>
      <c r="M87" s="1"/>
      <c r="N87" s="2"/>
      <c r="O87" s="2"/>
      <c r="P87" s="1"/>
      <c r="Q87" s="1"/>
      <c r="R87" s="1"/>
      <c r="S87" s="2"/>
      <c r="T87" s="2"/>
      <c r="U87" s="1"/>
      <c r="V87" s="1"/>
      <c r="W87" s="1"/>
      <c r="X87" s="2"/>
      <c r="Y87" s="2"/>
      <c r="Z87" s="1"/>
      <c r="AA87" s="1"/>
      <c r="AB87" s="1"/>
      <c r="AC87" s="2"/>
      <c r="AD87" s="2"/>
      <c r="AE87" s="1"/>
      <c r="AF87" s="1"/>
      <c r="AG87" s="1"/>
      <c r="AH87" s="2"/>
      <c r="AI87" s="2"/>
      <c r="AJ87" s="1"/>
      <c r="AK87" s="1"/>
      <c r="AL87" s="1"/>
      <c r="AM87" s="2"/>
      <c r="AN87" s="2"/>
      <c r="AO87" s="1"/>
      <c r="AP87" s="1"/>
      <c r="AQ87" s="1"/>
      <c r="AR87" s="2"/>
      <c r="AS87" s="2"/>
      <c r="AT87" s="1"/>
      <c r="AU87" s="1"/>
      <c r="AV87" s="1"/>
      <c r="AW87" s="2"/>
      <c r="AX87" s="2"/>
      <c r="AY87" s="1"/>
      <c r="AZ87" s="1"/>
      <c r="BA87" s="1"/>
      <c r="BB87" s="2"/>
      <c r="BC87" s="2"/>
      <c r="BD87" s="1"/>
      <c r="BE87" s="1"/>
      <c r="BF87" s="1"/>
      <c r="BG87" s="2"/>
      <c r="BH87" s="2"/>
      <c r="BI87" s="1"/>
      <c r="BJ87" s="1"/>
      <c r="BK87" s="1"/>
      <c r="BL87" s="2"/>
      <c r="BM87" s="2"/>
      <c r="BN87" s="1"/>
      <c r="BO87" s="1"/>
      <c r="BP87" s="1"/>
      <c r="BQ87" s="2"/>
      <c r="BR87" s="2"/>
      <c r="BS87" s="1"/>
      <c r="BT87" s="1"/>
      <c r="BU87" s="1"/>
      <c r="BV87" s="2"/>
      <c r="BW87" s="2"/>
    </row>
    <row r="88" ht="22.5" customHeight="1">
      <c r="A88" s="1"/>
      <c r="B88" s="1"/>
      <c r="C88" s="1"/>
      <c r="D88" s="1"/>
      <c r="E88" s="67"/>
      <c r="F88" s="67"/>
      <c r="G88" s="1"/>
      <c r="H88" s="1"/>
      <c r="I88" s="65"/>
      <c r="J88" s="66"/>
      <c r="K88" s="1"/>
      <c r="L88" s="1"/>
      <c r="M88" s="1"/>
      <c r="N88" s="2"/>
      <c r="O88" s="2"/>
      <c r="P88" s="1"/>
      <c r="Q88" s="1"/>
      <c r="R88" s="1"/>
      <c r="S88" s="2"/>
      <c r="T88" s="2"/>
      <c r="U88" s="1"/>
      <c r="V88" s="1"/>
      <c r="W88" s="1"/>
      <c r="X88" s="2"/>
      <c r="Y88" s="2"/>
      <c r="Z88" s="1"/>
      <c r="AA88" s="1"/>
      <c r="AB88" s="1"/>
      <c r="AC88" s="2"/>
      <c r="AD88" s="2"/>
      <c r="AE88" s="1"/>
      <c r="AF88" s="1"/>
      <c r="AG88" s="1"/>
      <c r="AH88" s="2"/>
      <c r="AI88" s="2"/>
      <c r="AJ88" s="1"/>
      <c r="AK88" s="1"/>
      <c r="AL88" s="1"/>
      <c r="AM88" s="2"/>
      <c r="AN88" s="2"/>
      <c r="AO88" s="1"/>
      <c r="AP88" s="1"/>
      <c r="AQ88" s="1"/>
      <c r="AR88" s="2"/>
      <c r="AS88" s="2"/>
      <c r="AT88" s="1"/>
      <c r="AU88" s="1"/>
      <c r="AV88" s="1"/>
      <c r="AW88" s="2"/>
      <c r="AX88" s="2"/>
      <c r="AY88" s="1"/>
      <c r="AZ88" s="1"/>
      <c r="BA88" s="1"/>
      <c r="BB88" s="2"/>
      <c r="BC88" s="2"/>
      <c r="BD88" s="1"/>
      <c r="BE88" s="1"/>
      <c r="BF88" s="1"/>
      <c r="BG88" s="2"/>
      <c r="BH88" s="2"/>
      <c r="BI88" s="1"/>
      <c r="BJ88" s="1"/>
      <c r="BK88" s="1"/>
      <c r="BL88" s="2"/>
      <c r="BM88" s="2"/>
      <c r="BN88" s="1"/>
      <c r="BO88" s="1"/>
      <c r="BP88" s="1"/>
      <c r="BQ88" s="2"/>
      <c r="BR88" s="2"/>
      <c r="BS88" s="1"/>
      <c r="BT88" s="1"/>
      <c r="BU88" s="1"/>
      <c r="BV88" s="2"/>
      <c r="BW88" s="2"/>
    </row>
    <row r="89" ht="22.5" customHeight="1">
      <c r="A89" s="1"/>
      <c r="B89" s="1"/>
      <c r="C89" s="1"/>
      <c r="D89" s="1"/>
      <c r="E89" s="67"/>
      <c r="F89" s="67"/>
      <c r="G89" s="1"/>
      <c r="H89" s="1"/>
      <c r="I89" s="65"/>
      <c r="J89" s="66"/>
      <c r="K89" s="1"/>
      <c r="L89" s="1"/>
      <c r="M89" s="1"/>
      <c r="N89" s="2"/>
      <c r="O89" s="2"/>
      <c r="P89" s="1"/>
      <c r="Q89" s="1"/>
      <c r="R89" s="1"/>
      <c r="S89" s="2"/>
      <c r="T89" s="2"/>
      <c r="U89" s="1"/>
      <c r="V89" s="1"/>
      <c r="W89" s="1"/>
      <c r="X89" s="2"/>
      <c r="Y89" s="2"/>
      <c r="Z89" s="1"/>
      <c r="AA89" s="1"/>
      <c r="AB89" s="1"/>
      <c r="AC89" s="2"/>
      <c r="AD89" s="2"/>
      <c r="AE89" s="1"/>
      <c r="AF89" s="1"/>
      <c r="AG89" s="1"/>
      <c r="AH89" s="2"/>
      <c r="AI89" s="2"/>
      <c r="AJ89" s="1"/>
      <c r="AK89" s="1"/>
      <c r="AL89" s="1"/>
      <c r="AM89" s="2"/>
      <c r="AN89" s="2"/>
      <c r="AO89" s="1"/>
      <c r="AP89" s="1"/>
      <c r="AQ89" s="1"/>
      <c r="AR89" s="2"/>
      <c r="AS89" s="2"/>
      <c r="AT89" s="1"/>
      <c r="AU89" s="1"/>
      <c r="AV89" s="1"/>
      <c r="AW89" s="2"/>
      <c r="AX89" s="2"/>
      <c r="AY89" s="1"/>
      <c r="AZ89" s="1"/>
      <c r="BA89" s="1"/>
      <c r="BB89" s="2"/>
      <c r="BC89" s="2"/>
      <c r="BD89" s="1"/>
      <c r="BE89" s="1"/>
      <c r="BF89" s="1"/>
      <c r="BG89" s="2"/>
      <c r="BH89" s="2"/>
      <c r="BI89" s="1"/>
      <c r="BJ89" s="1"/>
      <c r="BK89" s="1"/>
      <c r="BL89" s="2"/>
      <c r="BM89" s="2"/>
      <c r="BN89" s="1"/>
      <c r="BO89" s="1"/>
      <c r="BP89" s="1"/>
      <c r="BQ89" s="2"/>
      <c r="BR89" s="2"/>
      <c r="BS89" s="1"/>
      <c r="BT89" s="1"/>
      <c r="BU89" s="1"/>
      <c r="BV89" s="2"/>
      <c r="BW89" s="2"/>
    </row>
    <row r="90" ht="22.5" customHeight="1">
      <c r="A90" s="1"/>
      <c r="B90" s="1"/>
      <c r="C90" s="1"/>
      <c r="D90" s="1"/>
      <c r="E90" s="67"/>
      <c r="F90" s="67"/>
      <c r="G90" s="1"/>
      <c r="H90" s="1"/>
      <c r="I90" s="65"/>
      <c r="J90" s="66"/>
      <c r="K90" s="1"/>
      <c r="L90" s="1"/>
      <c r="M90" s="1"/>
      <c r="N90" s="2"/>
      <c r="O90" s="2"/>
      <c r="P90" s="1"/>
      <c r="Q90" s="1"/>
      <c r="R90" s="1"/>
      <c r="S90" s="2"/>
      <c r="T90" s="2"/>
      <c r="U90" s="1"/>
      <c r="V90" s="1"/>
      <c r="W90" s="1"/>
      <c r="X90" s="2"/>
      <c r="Y90" s="2"/>
      <c r="Z90" s="1"/>
      <c r="AA90" s="1"/>
      <c r="AB90" s="1"/>
      <c r="AC90" s="2"/>
      <c r="AD90" s="2"/>
      <c r="AE90" s="1"/>
      <c r="AF90" s="1"/>
      <c r="AG90" s="1"/>
      <c r="AH90" s="2"/>
      <c r="AI90" s="2"/>
      <c r="AJ90" s="1"/>
      <c r="AK90" s="1"/>
      <c r="AL90" s="1"/>
      <c r="AM90" s="2"/>
      <c r="AN90" s="2"/>
      <c r="AO90" s="1"/>
      <c r="AP90" s="1"/>
      <c r="AQ90" s="1"/>
      <c r="AR90" s="2"/>
      <c r="AS90" s="2"/>
      <c r="AT90" s="1"/>
      <c r="AU90" s="1"/>
      <c r="AV90" s="1"/>
      <c r="AW90" s="2"/>
      <c r="AX90" s="2"/>
      <c r="AY90" s="1"/>
      <c r="AZ90" s="1"/>
      <c r="BA90" s="1"/>
      <c r="BB90" s="2"/>
      <c r="BC90" s="2"/>
      <c r="BD90" s="1"/>
      <c r="BE90" s="1"/>
      <c r="BF90" s="1"/>
      <c r="BG90" s="2"/>
      <c r="BH90" s="2"/>
      <c r="BI90" s="1"/>
      <c r="BJ90" s="1"/>
      <c r="BK90" s="1"/>
      <c r="BL90" s="2"/>
      <c r="BM90" s="2"/>
      <c r="BN90" s="1"/>
      <c r="BO90" s="1"/>
      <c r="BP90" s="1"/>
      <c r="BQ90" s="2"/>
      <c r="BR90" s="2"/>
      <c r="BS90" s="1"/>
      <c r="BT90" s="1"/>
      <c r="BU90" s="1"/>
      <c r="BV90" s="2"/>
      <c r="BW90" s="2"/>
    </row>
    <row r="91" ht="22.5" customHeight="1">
      <c r="A91" s="1"/>
      <c r="B91" s="1"/>
      <c r="C91" s="1"/>
      <c r="D91" s="1"/>
      <c r="E91" s="67"/>
      <c r="F91" s="67"/>
      <c r="G91" s="1"/>
      <c r="H91" s="1"/>
      <c r="I91" s="65"/>
      <c r="J91" s="66"/>
      <c r="K91" s="1"/>
      <c r="L91" s="1"/>
      <c r="M91" s="1"/>
      <c r="N91" s="2"/>
      <c r="O91" s="2"/>
      <c r="P91" s="1"/>
      <c r="Q91" s="1"/>
      <c r="R91" s="1"/>
      <c r="S91" s="2"/>
      <c r="T91" s="2"/>
      <c r="U91" s="1"/>
      <c r="V91" s="1"/>
      <c r="W91" s="1"/>
      <c r="X91" s="2"/>
      <c r="Y91" s="2"/>
      <c r="Z91" s="1"/>
      <c r="AA91" s="1"/>
      <c r="AB91" s="1"/>
      <c r="AC91" s="2"/>
      <c r="AD91" s="2"/>
      <c r="AE91" s="1"/>
      <c r="AF91" s="1"/>
      <c r="AG91" s="1"/>
      <c r="AH91" s="2"/>
      <c r="AI91" s="2"/>
      <c r="AJ91" s="1"/>
      <c r="AK91" s="1"/>
      <c r="AL91" s="1"/>
      <c r="AM91" s="2"/>
      <c r="AN91" s="2"/>
      <c r="AO91" s="1"/>
      <c r="AP91" s="1"/>
      <c r="AQ91" s="1"/>
      <c r="AR91" s="2"/>
      <c r="AS91" s="2"/>
      <c r="AT91" s="1"/>
      <c r="AU91" s="1"/>
      <c r="AV91" s="1"/>
      <c r="AW91" s="2"/>
      <c r="AX91" s="2"/>
      <c r="AY91" s="1"/>
      <c r="AZ91" s="1"/>
      <c r="BA91" s="1"/>
      <c r="BB91" s="2"/>
      <c r="BC91" s="2"/>
      <c r="BD91" s="1"/>
      <c r="BE91" s="1"/>
      <c r="BF91" s="1"/>
      <c r="BG91" s="2"/>
      <c r="BH91" s="2"/>
      <c r="BI91" s="1"/>
      <c r="BJ91" s="1"/>
      <c r="BK91" s="1"/>
      <c r="BL91" s="2"/>
      <c r="BM91" s="2"/>
      <c r="BN91" s="1"/>
      <c r="BO91" s="1"/>
      <c r="BP91" s="1"/>
      <c r="BQ91" s="2"/>
      <c r="BR91" s="2"/>
      <c r="BS91" s="1"/>
      <c r="BT91" s="1"/>
      <c r="BU91" s="1"/>
      <c r="BV91" s="2"/>
      <c r="BW91" s="2"/>
    </row>
    <row r="92" ht="22.5" customHeight="1">
      <c r="A92" s="1"/>
      <c r="B92" s="1"/>
      <c r="C92" s="1"/>
      <c r="D92" s="1"/>
      <c r="E92" s="67"/>
      <c r="F92" s="67"/>
      <c r="G92" s="1"/>
      <c r="H92" s="1"/>
      <c r="I92" s="65"/>
      <c r="J92" s="66"/>
      <c r="K92" s="1"/>
      <c r="L92" s="1"/>
      <c r="M92" s="1"/>
      <c r="N92" s="2"/>
      <c r="O92" s="2"/>
      <c r="P92" s="1"/>
      <c r="Q92" s="1"/>
      <c r="R92" s="1"/>
      <c r="S92" s="2"/>
      <c r="T92" s="2"/>
      <c r="U92" s="1"/>
      <c r="V92" s="1"/>
      <c r="W92" s="1"/>
      <c r="X92" s="2"/>
      <c r="Y92" s="2"/>
      <c r="Z92" s="1"/>
      <c r="AA92" s="1"/>
      <c r="AB92" s="1"/>
      <c r="AC92" s="2"/>
      <c r="AD92" s="2"/>
      <c r="AE92" s="1"/>
      <c r="AF92" s="1"/>
      <c r="AG92" s="1"/>
      <c r="AH92" s="2"/>
      <c r="AI92" s="2"/>
      <c r="AJ92" s="1"/>
      <c r="AK92" s="1"/>
      <c r="AL92" s="1"/>
      <c r="AM92" s="2"/>
      <c r="AN92" s="2"/>
      <c r="AO92" s="1"/>
      <c r="AP92" s="1"/>
      <c r="AQ92" s="1"/>
      <c r="AR92" s="2"/>
      <c r="AS92" s="2"/>
      <c r="AT92" s="1"/>
      <c r="AU92" s="1"/>
      <c r="AV92" s="1"/>
      <c r="AW92" s="2"/>
      <c r="AX92" s="2"/>
      <c r="AY92" s="1"/>
      <c r="AZ92" s="1"/>
      <c r="BA92" s="1"/>
      <c r="BB92" s="2"/>
      <c r="BC92" s="2"/>
      <c r="BD92" s="1"/>
      <c r="BE92" s="1"/>
      <c r="BF92" s="1"/>
      <c r="BG92" s="2"/>
      <c r="BH92" s="2"/>
      <c r="BI92" s="1"/>
      <c r="BJ92" s="1"/>
      <c r="BK92" s="1"/>
      <c r="BL92" s="2"/>
      <c r="BM92" s="2"/>
      <c r="BN92" s="1"/>
      <c r="BO92" s="1"/>
      <c r="BP92" s="1"/>
      <c r="BQ92" s="2"/>
      <c r="BR92" s="2"/>
      <c r="BS92" s="1"/>
      <c r="BT92" s="1"/>
      <c r="BU92" s="1"/>
      <c r="BV92" s="2"/>
      <c r="BW92" s="2"/>
    </row>
    <row r="93" ht="22.5" customHeight="1">
      <c r="A93" s="1"/>
      <c r="B93" s="1"/>
      <c r="C93" s="1"/>
      <c r="D93" s="1"/>
      <c r="E93" s="67"/>
      <c r="F93" s="67"/>
      <c r="G93" s="1"/>
      <c r="H93" s="1"/>
      <c r="I93" s="65"/>
      <c r="J93" s="66"/>
      <c r="K93" s="1"/>
      <c r="L93" s="1"/>
      <c r="M93" s="1"/>
      <c r="N93" s="2"/>
      <c r="O93" s="2"/>
      <c r="P93" s="1"/>
      <c r="Q93" s="1"/>
      <c r="R93" s="1"/>
      <c r="S93" s="2"/>
      <c r="T93" s="2"/>
      <c r="U93" s="1"/>
      <c r="V93" s="1"/>
      <c r="W93" s="1"/>
      <c r="X93" s="2"/>
      <c r="Y93" s="2"/>
      <c r="Z93" s="1"/>
      <c r="AA93" s="1"/>
      <c r="AB93" s="1"/>
      <c r="AC93" s="2"/>
      <c r="AD93" s="2"/>
      <c r="AE93" s="1"/>
      <c r="AF93" s="1"/>
      <c r="AG93" s="1"/>
      <c r="AH93" s="2"/>
      <c r="AI93" s="2"/>
      <c r="AJ93" s="1"/>
      <c r="AK93" s="1"/>
      <c r="AL93" s="1"/>
      <c r="AM93" s="2"/>
      <c r="AN93" s="2"/>
      <c r="AO93" s="1"/>
      <c r="AP93" s="1"/>
      <c r="AQ93" s="1"/>
      <c r="AR93" s="2"/>
      <c r="AS93" s="2"/>
      <c r="AT93" s="1"/>
      <c r="AU93" s="1"/>
      <c r="AV93" s="1"/>
      <c r="AW93" s="2"/>
      <c r="AX93" s="2"/>
      <c r="AY93" s="1"/>
      <c r="AZ93" s="1"/>
      <c r="BA93" s="1"/>
      <c r="BB93" s="2"/>
      <c r="BC93" s="2"/>
      <c r="BD93" s="1"/>
      <c r="BE93" s="1"/>
      <c r="BF93" s="1"/>
      <c r="BG93" s="2"/>
      <c r="BH93" s="2"/>
      <c r="BI93" s="1"/>
      <c r="BJ93" s="1"/>
      <c r="BK93" s="1"/>
      <c r="BL93" s="2"/>
      <c r="BM93" s="2"/>
      <c r="BN93" s="1"/>
      <c r="BO93" s="1"/>
      <c r="BP93" s="1"/>
      <c r="BQ93" s="2"/>
      <c r="BR93" s="2"/>
      <c r="BS93" s="1"/>
      <c r="BT93" s="1"/>
      <c r="BU93" s="1"/>
      <c r="BV93" s="2"/>
      <c r="BW93" s="2"/>
    </row>
    <row r="94" ht="22.5" customHeight="1">
      <c r="A94" s="1"/>
      <c r="B94" s="1"/>
      <c r="C94" s="1"/>
      <c r="D94" s="1"/>
      <c r="E94" s="67"/>
      <c r="F94" s="67"/>
      <c r="G94" s="1"/>
      <c r="H94" s="1"/>
      <c r="I94" s="65"/>
      <c r="J94" s="66"/>
      <c r="K94" s="1"/>
      <c r="L94" s="1"/>
      <c r="M94" s="1"/>
      <c r="N94" s="2"/>
      <c r="O94" s="2"/>
      <c r="P94" s="1"/>
      <c r="Q94" s="1"/>
      <c r="R94" s="1"/>
      <c r="S94" s="2"/>
      <c r="T94" s="2"/>
      <c r="U94" s="1"/>
      <c r="V94" s="1"/>
      <c r="W94" s="1"/>
      <c r="X94" s="2"/>
      <c r="Y94" s="2"/>
      <c r="Z94" s="1"/>
      <c r="AA94" s="1"/>
      <c r="AB94" s="1"/>
      <c r="AC94" s="2"/>
      <c r="AD94" s="2"/>
      <c r="AE94" s="1"/>
      <c r="AF94" s="1"/>
      <c r="AG94" s="1"/>
      <c r="AH94" s="2"/>
      <c r="AI94" s="2"/>
      <c r="AJ94" s="1"/>
      <c r="AK94" s="1"/>
      <c r="AL94" s="1"/>
      <c r="AM94" s="2"/>
      <c r="AN94" s="2"/>
      <c r="AO94" s="1"/>
      <c r="AP94" s="1"/>
      <c r="AQ94" s="1"/>
      <c r="AR94" s="2"/>
      <c r="AS94" s="2"/>
      <c r="AT94" s="1"/>
      <c r="AU94" s="1"/>
      <c r="AV94" s="1"/>
      <c r="AW94" s="2"/>
      <c r="AX94" s="2"/>
      <c r="AY94" s="1"/>
      <c r="AZ94" s="1"/>
      <c r="BA94" s="1"/>
      <c r="BB94" s="2"/>
      <c r="BC94" s="2"/>
      <c r="BD94" s="1"/>
      <c r="BE94" s="1"/>
      <c r="BF94" s="1"/>
      <c r="BG94" s="2"/>
      <c r="BH94" s="2"/>
      <c r="BI94" s="1"/>
      <c r="BJ94" s="1"/>
      <c r="BK94" s="1"/>
      <c r="BL94" s="2"/>
      <c r="BM94" s="2"/>
      <c r="BN94" s="1"/>
      <c r="BO94" s="1"/>
      <c r="BP94" s="1"/>
      <c r="BQ94" s="2"/>
      <c r="BR94" s="2"/>
      <c r="BS94" s="1"/>
      <c r="BT94" s="1"/>
      <c r="BU94" s="1"/>
      <c r="BV94" s="2"/>
      <c r="BW94" s="2"/>
    </row>
    <row r="95" ht="22.5" customHeight="1">
      <c r="A95" s="1"/>
      <c r="B95" s="1"/>
      <c r="C95" s="1"/>
      <c r="D95" s="1"/>
      <c r="E95" s="67"/>
      <c r="F95" s="67"/>
      <c r="G95" s="1"/>
      <c r="H95" s="1"/>
      <c r="I95" s="65"/>
      <c r="J95" s="66"/>
      <c r="K95" s="1"/>
      <c r="L95" s="1"/>
      <c r="M95" s="1"/>
      <c r="N95" s="2"/>
      <c r="O95" s="2"/>
      <c r="P95" s="1"/>
      <c r="Q95" s="1"/>
      <c r="R95" s="1"/>
      <c r="S95" s="2"/>
      <c r="T95" s="2"/>
      <c r="U95" s="1"/>
      <c r="V95" s="1"/>
      <c r="W95" s="1"/>
      <c r="X95" s="2"/>
      <c r="Y95" s="2"/>
      <c r="Z95" s="1"/>
      <c r="AA95" s="1"/>
      <c r="AB95" s="1"/>
      <c r="AC95" s="2"/>
      <c r="AD95" s="2"/>
      <c r="AE95" s="1"/>
      <c r="AF95" s="1"/>
      <c r="AG95" s="1"/>
      <c r="AH95" s="2"/>
      <c r="AI95" s="2"/>
      <c r="AJ95" s="1"/>
      <c r="AK95" s="1"/>
      <c r="AL95" s="1"/>
      <c r="AM95" s="2"/>
      <c r="AN95" s="2"/>
      <c r="AO95" s="1"/>
      <c r="AP95" s="1"/>
      <c r="AQ95" s="1"/>
      <c r="AR95" s="2"/>
      <c r="AS95" s="2"/>
      <c r="AT95" s="1"/>
      <c r="AU95" s="1"/>
      <c r="AV95" s="1"/>
      <c r="AW95" s="2"/>
      <c r="AX95" s="2"/>
      <c r="AY95" s="1"/>
      <c r="AZ95" s="1"/>
      <c r="BA95" s="1"/>
      <c r="BB95" s="2"/>
      <c r="BC95" s="2"/>
      <c r="BD95" s="1"/>
      <c r="BE95" s="1"/>
      <c r="BF95" s="1"/>
      <c r="BG95" s="2"/>
      <c r="BH95" s="2"/>
      <c r="BI95" s="1"/>
      <c r="BJ95" s="1"/>
      <c r="BK95" s="1"/>
      <c r="BL95" s="2"/>
      <c r="BM95" s="2"/>
      <c r="BN95" s="1"/>
      <c r="BO95" s="1"/>
      <c r="BP95" s="1"/>
      <c r="BQ95" s="2"/>
      <c r="BR95" s="2"/>
      <c r="BS95" s="1"/>
      <c r="BT95" s="1"/>
      <c r="BU95" s="1"/>
      <c r="BV95" s="2"/>
      <c r="BW95" s="2"/>
    </row>
    <row r="96" ht="22.5" customHeight="1">
      <c r="A96" s="1"/>
      <c r="B96" s="1"/>
      <c r="C96" s="1"/>
      <c r="D96" s="1"/>
      <c r="E96" s="67"/>
      <c r="F96" s="67"/>
      <c r="G96" s="1"/>
      <c r="H96" s="1"/>
      <c r="I96" s="65"/>
      <c r="J96" s="66"/>
      <c r="K96" s="1"/>
      <c r="L96" s="1"/>
      <c r="M96" s="1"/>
      <c r="N96" s="2"/>
      <c r="O96" s="2"/>
      <c r="P96" s="1"/>
      <c r="Q96" s="1"/>
      <c r="R96" s="1"/>
      <c r="S96" s="2"/>
      <c r="T96" s="2"/>
      <c r="U96" s="1"/>
      <c r="V96" s="1"/>
      <c r="W96" s="1"/>
      <c r="X96" s="2"/>
      <c r="Y96" s="2"/>
      <c r="Z96" s="1"/>
      <c r="AA96" s="1"/>
      <c r="AB96" s="1"/>
      <c r="AC96" s="2"/>
      <c r="AD96" s="2"/>
      <c r="AE96" s="1"/>
      <c r="AF96" s="1"/>
      <c r="AG96" s="1"/>
      <c r="AH96" s="2"/>
      <c r="AI96" s="2"/>
      <c r="AJ96" s="1"/>
      <c r="AK96" s="1"/>
      <c r="AL96" s="1"/>
      <c r="AM96" s="2"/>
      <c r="AN96" s="2"/>
      <c r="AO96" s="1"/>
      <c r="AP96" s="1"/>
      <c r="AQ96" s="1"/>
      <c r="AR96" s="2"/>
      <c r="AS96" s="2"/>
      <c r="AT96" s="1"/>
      <c r="AU96" s="1"/>
      <c r="AV96" s="1"/>
      <c r="AW96" s="2"/>
      <c r="AX96" s="2"/>
      <c r="AY96" s="1"/>
      <c r="AZ96" s="1"/>
      <c r="BA96" s="1"/>
      <c r="BB96" s="2"/>
      <c r="BC96" s="2"/>
      <c r="BD96" s="1"/>
      <c r="BE96" s="1"/>
      <c r="BF96" s="1"/>
      <c r="BG96" s="2"/>
      <c r="BH96" s="2"/>
      <c r="BI96" s="1"/>
      <c r="BJ96" s="1"/>
      <c r="BK96" s="1"/>
      <c r="BL96" s="2"/>
      <c r="BM96" s="2"/>
      <c r="BN96" s="1"/>
      <c r="BO96" s="1"/>
      <c r="BP96" s="1"/>
      <c r="BQ96" s="2"/>
      <c r="BR96" s="2"/>
      <c r="BS96" s="1"/>
      <c r="BT96" s="1"/>
      <c r="BU96" s="1"/>
      <c r="BV96" s="2"/>
      <c r="BW96" s="2"/>
    </row>
    <row r="97" ht="22.5" customHeight="1">
      <c r="A97" s="1"/>
      <c r="B97" s="1"/>
      <c r="C97" s="1"/>
      <c r="D97" s="1"/>
      <c r="E97" s="67"/>
      <c r="F97" s="67"/>
      <c r="G97" s="1"/>
      <c r="H97" s="1"/>
      <c r="I97" s="65"/>
      <c r="J97" s="66"/>
      <c r="K97" s="1"/>
      <c r="L97" s="1"/>
      <c r="M97" s="1"/>
      <c r="N97" s="2"/>
      <c r="O97" s="2"/>
      <c r="P97" s="1"/>
      <c r="Q97" s="1"/>
      <c r="R97" s="1"/>
      <c r="S97" s="2"/>
      <c r="T97" s="2"/>
      <c r="U97" s="1"/>
      <c r="V97" s="1"/>
      <c r="W97" s="1"/>
      <c r="X97" s="2"/>
      <c r="Y97" s="2"/>
      <c r="Z97" s="1"/>
      <c r="AA97" s="1"/>
      <c r="AB97" s="1"/>
      <c r="AC97" s="2"/>
      <c r="AD97" s="2"/>
      <c r="AE97" s="1"/>
      <c r="AF97" s="1"/>
      <c r="AG97" s="1"/>
      <c r="AH97" s="2"/>
      <c r="AI97" s="2"/>
      <c r="AJ97" s="1"/>
      <c r="AK97" s="1"/>
      <c r="AL97" s="1"/>
      <c r="AM97" s="2"/>
      <c r="AN97" s="2"/>
      <c r="AO97" s="1"/>
      <c r="AP97" s="1"/>
      <c r="AQ97" s="1"/>
      <c r="AR97" s="2"/>
      <c r="AS97" s="2"/>
      <c r="AT97" s="1"/>
      <c r="AU97" s="1"/>
      <c r="AV97" s="1"/>
      <c r="AW97" s="2"/>
      <c r="AX97" s="2"/>
      <c r="AY97" s="1"/>
      <c r="AZ97" s="1"/>
      <c r="BA97" s="1"/>
      <c r="BB97" s="2"/>
      <c r="BC97" s="2"/>
      <c r="BD97" s="1"/>
      <c r="BE97" s="1"/>
      <c r="BF97" s="1"/>
      <c r="BG97" s="2"/>
      <c r="BH97" s="2"/>
      <c r="BI97" s="1"/>
      <c r="BJ97" s="1"/>
      <c r="BK97" s="1"/>
      <c r="BL97" s="2"/>
      <c r="BM97" s="2"/>
      <c r="BN97" s="1"/>
      <c r="BO97" s="1"/>
      <c r="BP97" s="1"/>
      <c r="BQ97" s="2"/>
      <c r="BR97" s="2"/>
      <c r="BS97" s="1"/>
      <c r="BT97" s="1"/>
      <c r="BU97" s="1"/>
      <c r="BV97" s="2"/>
      <c r="BW97" s="2"/>
    </row>
    <row r="98" ht="22.5" customHeight="1">
      <c r="A98" s="1"/>
      <c r="B98" s="1"/>
      <c r="C98" s="1"/>
      <c r="D98" s="1"/>
      <c r="E98" s="67"/>
      <c r="F98" s="67"/>
      <c r="G98" s="1"/>
      <c r="H98" s="1"/>
      <c r="I98" s="65"/>
      <c r="J98" s="66"/>
      <c r="K98" s="1"/>
      <c r="L98" s="1"/>
      <c r="M98" s="1"/>
      <c r="N98" s="2"/>
      <c r="O98" s="2"/>
      <c r="P98" s="1"/>
      <c r="Q98" s="1"/>
      <c r="R98" s="1"/>
      <c r="S98" s="2"/>
      <c r="T98" s="2"/>
      <c r="U98" s="1"/>
      <c r="V98" s="1"/>
      <c r="W98" s="1"/>
      <c r="X98" s="2"/>
      <c r="Y98" s="2"/>
      <c r="Z98" s="1"/>
      <c r="AA98" s="1"/>
      <c r="AB98" s="1"/>
      <c r="AC98" s="2"/>
      <c r="AD98" s="2"/>
      <c r="AE98" s="1"/>
      <c r="AF98" s="1"/>
      <c r="AG98" s="1"/>
      <c r="AH98" s="2"/>
      <c r="AI98" s="2"/>
      <c r="AJ98" s="1"/>
      <c r="AK98" s="1"/>
      <c r="AL98" s="1"/>
      <c r="AM98" s="2"/>
      <c r="AN98" s="2"/>
      <c r="AO98" s="1"/>
      <c r="AP98" s="1"/>
      <c r="AQ98" s="1"/>
      <c r="AR98" s="2"/>
      <c r="AS98" s="2"/>
      <c r="AT98" s="1"/>
      <c r="AU98" s="1"/>
      <c r="AV98" s="1"/>
      <c r="AW98" s="2"/>
      <c r="AX98" s="2"/>
      <c r="AY98" s="1"/>
      <c r="AZ98" s="1"/>
      <c r="BA98" s="1"/>
      <c r="BB98" s="2"/>
      <c r="BC98" s="2"/>
      <c r="BD98" s="1"/>
      <c r="BE98" s="1"/>
      <c r="BF98" s="1"/>
      <c r="BG98" s="2"/>
      <c r="BH98" s="2"/>
      <c r="BI98" s="1"/>
      <c r="BJ98" s="1"/>
      <c r="BK98" s="1"/>
      <c r="BL98" s="2"/>
      <c r="BM98" s="2"/>
      <c r="BN98" s="1"/>
      <c r="BO98" s="1"/>
      <c r="BP98" s="1"/>
      <c r="BQ98" s="2"/>
      <c r="BR98" s="2"/>
      <c r="BS98" s="1"/>
      <c r="BT98" s="1"/>
      <c r="BU98" s="1"/>
      <c r="BV98" s="2"/>
      <c r="BW98" s="2"/>
    </row>
    <row r="99" ht="22.5" customHeight="1">
      <c r="A99" s="1"/>
      <c r="B99" s="1"/>
      <c r="C99" s="1"/>
      <c r="D99" s="1"/>
      <c r="E99" s="67"/>
      <c r="F99" s="67"/>
      <c r="G99" s="1"/>
      <c r="H99" s="1"/>
      <c r="I99" s="65"/>
      <c r="J99" s="66"/>
      <c r="K99" s="1"/>
      <c r="L99" s="1"/>
      <c r="M99" s="1"/>
      <c r="N99" s="2"/>
      <c r="O99" s="2"/>
      <c r="P99" s="1"/>
      <c r="Q99" s="1"/>
      <c r="R99" s="1"/>
      <c r="S99" s="2"/>
      <c r="T99" s="2"/>
      <c r="U99" s="1"/>
      <c r="V99" s="1"/>
      <c r="W99" s="1"/>
      <c r="X99" s="2"/>
      <c r="Y99" s="2"/>
      <c r="Z99" s="1"/>
      <c r="AA99" s="1"/>
      <c r="AB99" s="1"/>
      <c r="AC99" s="2"/>
      <c r="AD99" s="2"/>
      <c r="AE99" s="1"/>
      <c r="AF99" s="1"/>
      <c r="AG99" s="1"/>
      <c r="AH99" s="2"/>
      <c r="AI99" s="2"/>
      <c r="AJ99" s="1"/>
      <c r="AK99" s="1"/>
      <c r="AL99" s="1"/>
      <c r="AM99" s="2"/>
      <c r="AN99" s="2"/>
      <c r="AO99" s="1"/>
      <c r="AP99" s="1"/>
      <c r="AQ99" s="1"/>
      <c r="AR99" s="2"/>
      <c r="AS99" s="2"/>
      <c r="AT99" s="1"/>
      <c r="AU99" s="1"/>
      <c r="AV99" s="1"/>
      <c r="AW99" s="2"/>
      <c r="AX99" s="2"/>
      <c r="AY99" s="1"/>
      <c r="AZ99" s="1"/>
      <c r="BA99" s="1"/>
      <c r="BB99" s="2"/>
      <c r="BC99" s="2"/>
      <c r="BD99" s="1"/>
      <c r="BE99" s="1"/>
      <c r="BF99" s="1"/>
      <c r="BG99" s="2"/>
      <c r="BH99" s="2"/>
      <c r="BI99" s="1"/>
      <c r="BJ99" s="1"/>
      <c r="BK99" s="1"/>
      <c r="BL99" s="2"/>
      <c r="BM99" s="2"/>
      <c r="BN99" s="1"/>
      <c r="BO99" s="1"/>
      <c r="BP99" s="1"/>
      <c r="BQ99" s="2"/>
      <c r="BR99" s="2"/>
      <c r="BS99" s="1"/>
      <c r="BT99" s="1"/>
      <c r="BU99" s="1"/>
      <c r="BV99" s="2"/>
      <c r="BW99" s="2"/>
    </row>
    <row r="100" ht="22.5" customHeight="1">
      <c r="A100" s="1"/>
      <c r="B100" s="1"/>
      <c r="C100" s="1"/>
      <c r="D100" s="1"/>
      <c r="E100" s="67"/>
      <c r="F100" s="67"/>
      <c r="G100" s="1"/>
      <c r="H100" s="1"/>
      <c r="I100" s="65"/>
      <c r="J100" s="66"/>
      <c r="K100" s="1"/>
      <c r="L100" s="1"/>
      <c r="M100" s="1"/>
      <c r="N100" s="2"/>
      <c r="O100" s="2"/>
      <c r="P100" s="1"/>
      <c r="Q100" s="1"/>
      <c r="R100" s="1"/>
      <c r="S100" s="2"/>
      <c r="T100" s="2"/>
      <c r="U100" s="1"/>
      <c r="V100" s="1"/>
      <c r="W100" s="1"/>
      <c r="X100" s="2"/>
      <c r="Y100" s="2"/>
      <c r="Z100" s="1"/>
      <c r="AA100" s="1"/>
      <c r="AB100" s="1"/>
      <c r="AC100" s="2"/>
      <c r="AD100" s="2"/>
      <c r="AE100" s="1"/>
      <c r="AF100" s="1"/>
      <c r="AG100" s="1"/>
      <c r="AH100" s="2"/>
      <c r="AI100" s="2"/>
      <c r="AJ100" s="1"/>
      <c r="AK100" s="1"/>
      <c r="AL100" s="1"/>
      <c r="AM100" s="2"/>
      <c r="AN100" s="2"/>
      <c r="AO100" s="1"/>
      <c r="AP100" s="1"/>
      <c r="AQ100" s="1"/>
      <c r="AR100" s="2"/>
      <c r="AS100" s="2"/>
      <c r="AT100" s="1"/>
      <c r="AU100" s="1"/>
      <c r="AV100" s="1"/>
      <c r="AW100" s="2"/>
      <c r="AX100" s="2"/>
      <c r="AY100" s="1"/>
      <c r="AZ100" s="1"/>
      <c r="BA100" s="1"/>
      <c r="BB100" s="2"/>
      <c r="BC100" s="2"/>
      <c r="BD100" s="1"/>
      <c r="BE100" s="1"/>
      <c r="BF100" s="1"/>
      <c r="BG100" s="2"/>
      <c r="BH100" s="2"/>
      <c r="BI100" s="1"/>
      <c r="BJ100" s="1"/>
      <c r="BK100" s="1"/>
      <c r="BL100" s="2"/>
      <c r="BM100" s="2"/>
      <c r="BN100" s="1"/>
      <c r="BO100" s="1"/>
      <c r="BP100" s="1"/>
      <c r="BQ100" s="2"/>
      <c r="BR100" s="2"/>
      <c r="BS100" s="1"/>
      <c r="BT100" s="1"/>
      <c r="BU100" s="1"/>
      <c r="BV100" s="2"/>
      <c r="BW100" s="2"/>
    </row>
    <row r="101" ht="22.5" customHeight="1">
      <c r="A101" s="1"/>
      <c r="B101" s="1"/>
      <c r="C101" s="1"/>
      <c r="D101" s="1"/>
      <c r="E101" s="67"/>
      <c r="F101" s="67"/>
      <c r="G101" s="1"/>
      <c r="H101" s="1"/>
      <c r="I101" s="65"/>
      <c r="J101" s="66"/>
      <c r="K101" s="1"/>
      <c r="L101" s="1"/>
      <c r="M101" s="1"/>
      <c r="N101" s="2"/>
      <c r="O101" s="2"/>
      <c r="P101" s="1"/>
      <c r="Q101" s="1"/>
      <c r="R101" s="1"/>
      <c r="S101" s="2"/>
      <c r="T101" s="2"/>
      <c r="U101" s="1"/>
      <c r="V101" s="1"/>
      <c r="W101" s="1"/>
      <c r="X101" s="2"/>
      <c r="Y101" s="2"/>
      <c r="Z101" s="1"/>
      <c r="AA101" s="1"/>
      <c r="AB101" s="1"/>
      <c r="AC101" s="2"/>
      <c r="AD101" s="2"/>
      <c r="AE101" s="1"/>
      <c r="AF101" s="1"/>
      <c r="AG101" s="1"/>
      <c r="AH101" s="2"/>
      <c r="AI101" s="2"/>
      <c r="AJ101" s="1"/>
      <c r="AK101" s="1"/>
      <c r="AL101" s="1"/>
      <c r="AM101" s="2"/>
      <c r="AN101" s="2"/>
      <c r="AO101" s="1"/>
      <c r="AP101" s="1"/>
      <c r="AQ101" s="1"/>
      <c r="AR101" s="2"/>
      <c r="AS101" s="2"/>
      <c r="AT101" s="1"/>
      <c r="AU101" s="1"/>
      <c r="AV101" s="1"/>
      <c r="AW101" s="2"/>
      <c r="AX101" s="2"/>
      <c r="AY101" s="1"/>
      <c r="AZ101" s="1"/>
      <c r="BA101" s="1"/>
      <c r="BB101" s="2"/>
      <c r="BC101" s="2"/>
      <c r="BD101" s="1"/>
      <c r="BE101" s="1"/>
      <c r="BF101" s="1"/>
      <c r="BG101" s="2"/>
      <c r="BH101" s="2"/>
      <c r="BI101" s="1"/>
      <c r="BJ101" s="1"/>
      <c r="BK101" s="1"/>
      <c r="BL101" s="2"/>
      <c r="BM101" s="2"/>
      <c r="BN101" s="1"/>
      <c r="BO101" s="1"/>
      <c r="BP101" s="1"/>
      <c r="BQ101" s="2"/>
      <c r="BR101" s="2"/>
      <c r="BS101" s="1"/>
      <c r="BT101" s="1"/>
      <c r="BU101" s="1"/>
      <c r="BV101" s="2"/>
      <c r="BW101" s="2"/>
    </row>
    <row r="102" ht="22.5" customHeight="1">
      <c r="A102" s="1"/>
      <c r="B102" s="1"/>
      <c r="C102" s="1"/>
      <c r="D102" s="1"/>
      <c r="E102" s="67"/>
      <c r="F102" s="67"/>
      <c r="G102" s="1"/>
      <c r="H102" s="1"/>
      <c r="I102" s="65"/>
      <c r="J102" s="66"/>
      <c r="K102" s="1"/>
      <c r="L102" s="1"/>
      <c r="M102" s="1"/>
      <c r="N102" s="2"/>
      <c r="O102" s="2"/>
      <c r="P102" s="1"/>
      <c r="Q102" s="1"/>
      <c r="R102" s="1"/>
      <c r="S102" s="2"/>
      <c r="T102" s="2"/>
      <c r="U102" s="1"/>
      <c r="V102" s="1"/>
      <c r="W102" s="1"/>
      <c r="X102" s="2"/>
      <c r="Y102" s="2"/>
      <c r="Z102" s="1"/>
      <c r="AA102" s="1"/>
      <c r="AB102" s="1"/>
      <c r="AC102" s="2"/>
      <c r="AD102" s="2"/>
      <c r="AE102" s="1"/>
      <c r="AF102" s="1"/>
      <c r="AG102" s="1"/>
      <c r="AH102" s="2"/>
      <c r="AI102" s="2"/>
      <c r="AJ102" s="1"/>
      <c r="AK102" s="1"/>
      <c r="AL102" s="1"/>
      <c r="AM102" s="2"/>
      <c r="AN102" s="2"/>
      <c r="AO102" s="1"/>
      <c r="AP102" s="1"/>
      <c r="AQ102" s="1"/>
      <c r="AR102" s="2"/>
      <c r="AS102" s="2"/>
      <c r="AT102" s="1"/>
      <c r="AU102" s="1"/>
      <c r="AV102" s="1"/>
      <c r="AW102" s="2"/>
      <c r="AX102" s="2"/>
      <c r="AY102" s="1"/>
      <c r="AZ102" s="1"/>
      <c r="BA102" s="1"/>
      <c r="BB102" s="2"/>
      <c r="BC102" s="2"/>
      <c r="BD102" s="1"/>
      <c r="BE102" s="1"/>
      <c r="BF102" s="1"/>
      <c r="BG102" s="2"/>
      <c r="BH102" s="2"/>
      <c r="BI102" s="1"/>
      <c r="BJ102" s="1"/>
      <c r="BK102" s="1"/>
      <c r="BL102" s="2"/>
      <c r="BM102" s="2"/>
      <c r="BN102" s="1"/>
      <c r="BO102" s="1"/>
      <c r="BP102" s="1"/>
      <c r="BQ102" s="2"/>
      <c r="BR102" s="2"/>
      <c r="BS102" s="1"/>
      <c r="BT102" s="1"/>
      <c r="BU102" s="1"/>
      <c r="BV102" s="2"/>
      <c r="BW102" s="2"/>
    </row>
    <row r="103" ht="22.5" customHeight="1">
      <c r="A103" s="1"/>
      <c r="B103" s="1"/>
      <c r="C103" s="1"/>
      <c r="D103" s="1"/>
      <c r="E103" s="67"/>
      <c r="F103" s="67"/>
      <c r="G103" s="1"/>
      <c r="H103" s="1"/>
      <c r="I103" s="65"/>
      <c r="J103" s="66"/>
      <c r="K103" s="1"/>
      <c r="L103" s="1"/>
      <c r="M103" s="1"/>
      <c r="N103" s="2"/>
      <c r="O103" s="2"/>
      <c r="P103" s="1"/>
      <c r="Q103" s="1"/>
      <c r="R103" s="1"/>
      <c r="S103" s="2"/>
      <c r="T103" s="2"/>
      <c r="U103" s="1"/>
      <c r="V103" s="1"/>
      <c r="W103" s="1"/>
      <c r="X103" s="2"/>
      <c r="Y103" s="2"/>
      <c r="Z103" s="1"/>
      <c r="AA103" s="1"/>
      <c r="AB103" s="1"/>
      <c r="AC103" s="2"/>
      <c r="AD103" s="2"/>
      <c r="AE103" s="1"/>
      <c r="AF103" s="1"/>
      <c r="AG103" s="1"/>
      <c r="AH103" s="2"/>
      <c r="AI103" s="2"/>
      <c r="AJ103" s="1"/>
      <c r="AK103" s="1"/>
      <c r="AL103" s="1"/>
      <c r="AM103" s="2"/>
      <c r="AN103" s="2"/>
      <c r="AO103" s="1"/>
      <c r="AP103" s="1"/>
      <c r="AQ103" s="1"/>
      <c r="AR103" s="2"/>
      <c r="AS103" s="2"/>
      <c r="AT103" s="1"/>
      <c r="AU103" s="1"/>
      <c r="AV103" s="1"/>
      <c r="AW103" s="2"/>
      <c r="AX103" s="2"/>
      <c r="AY103" s="1"/>
      <c r="AZ103" s="1"/>
      <c r="BA103" s="1"/>
      <c r="BB103" s="2"/>
      <c r="BC103" s="2"/>
      <c r="BD103" s="1"/>
      <c r="BE103" s="1"/>
      <c r="BF103" s="1"/>
      <c r="BG103" s="2"/>
      <c r="BH103" s="2"/>
      <c r="BI103" s="1"/>
      <c r="BJ103" s="1"/>
      <c r="BK103" s="1"/>
      <c r="BL103" s="2"/>
      <c r="BM103" s="2"/>
      <c r="BN103" s="1"/>
      <c r="BO103" s="1"/>
      <c r="BP103" s="1"/>
      <c r="BQ103" s="2"/>
      <c r="BR103" s="2"/>
      <c r="BS103" s="1"/>
      <c r="BT103" s="1"/>
      <c r="BU103" s="1"/>
      <c r="BV103" s="2"/>
      <c r="BW103" s="2"/>
    </row>
    <row r="104" ht="22.5" customHeight="1">
      <c r="A104" s="1"/>
      <c r="B104" s="1"/>
      <c r="C104" s="1"/>
      <c r="D104" s="1"/>
      <c r="E104" s="67"/>
      <c r="F104" s="67"/>
      <c r="G104" s="1"/>
      <c r="H104" s="1"/>
      <c r="I104" s="65"/>
      <c r="J104" s="66"/>
      <c r="K104" s="1"/>
      <c r="L104" s="1"/>
      <c r="M104" s="1"/>
      <c r="N104" s="2"/>
      <c r="O104" s="2"/>
      <c r="P104" s="1"/>
      <c r="Q104" s="1"/>
      <c r="R104" s="1"/>
      <c r="S104" s="2"/>
      <c r="T104" s="2"/>
      <c r="U104" s="1"/>
      <c r="V104" s="1"/>
      <c r="W104" s="1"/>
      <c r="X104" s="2"/>
      <c r="Y104" s="2"/>
      <c r="Z104" s="1"/>
      <c r="AA104" s="1"/>
      <c r="AB104" s="1"/>
      <c r="AC104" s="2"/>
      <c r="AD104" s="2"/>
      <c r="AE104" s="1"/>
      <c r="AF104" s="1"/>
      <c r="AG104" s="1"/>
      <c r="AH104" s="2"/>
      <c r="AI104" s="2"/>
      <c r="AJ104" s="1"/>
      <c r="AK104" s="1"/>
      <c r="AL104" s="1"/>
      <c r="AM104" s="2"/>
      <c r="AN104" s="2"/>
      <c r="AO104" s="1"/>
      <c r="AP104" s="1"/>
      <c r="AQ104" s="1"/>
      <c r="AR104" s="2"/>
      <c r="AS104" s="2"/>
      <c r="AT104" s="1"/>
      <c r="AU104" s="1"/>
      <c r="AV104" s="1"/>
      <c r="AW104" s="2"/>
      <c r="AX104" s="2"/>
      <c r="AY104" s="1"/>
      <c r="AZ104" s="1"/>
      <c r="BA104" s="1"/>
      <c r="BB104" s="2"/>
      <c r="BC104" s="2"/>
      <c r="BD104" s="1"/>
      <c r="BE104" s="1"/>
      <c r="BF104" s="1"/>
      <c r="BG104" s="2"/>
      <c r="BH104" s="2"/>
      <c r="BI104" s="1"/>
      <c r="BJ104" s="1"/>
      <c r="BK104" s="1"/>
      <c r="BL104" s="2"/>
      <c r="BM104" s="2"/>
      <c r="BN104" s="1"/>
      <c r="BO104" s="1"/>
      <c r="BP104" s="1"/>
      <c r="BQ104" s="2"/>
      <c r="BR104" s="2"/>
      <c r="BS104" s="1"/>
      <c r="BT104" s="1"/>
      <c r="BU104" s="1"/>
      <c r="BV104" s="2"/>
      <c r="BW104" s="2"/>
    </row>
    <row r="105" ht="22.5" customHeight="1">
      <c r="A105" s="1"/>
      <c r="B105" s="1"/>
      <c r="C105" s="1"/>
      <c r="D105" s="1"/>
      <c r="E105" s="67"/>
      <c r="F105" s="67"/>
      <c r="G105" s="1"/>
      <c r="H105" s="1"/>
      <c r="I105" s="65"/>
      <c r="J105" s="66"/>
      <c r="K105" s="1"/>
      <c r="L105" s="1"/>
      <c r="M105" s="1"/>
      <c r="N105" s="2"/>
      <c r="O105" s="2"/>
      <c r="P105" s="1"/>
      <c r="Q105" s="1"/>
      <c r="R105" s="1"/>
      <c r="S105" s="2"/>
      <c r="T105" s="2"/>
      <c r="U105" s="1"/>
      <c r="V105" s="1"/>
      <c r="W105" s="1"/>
      <c r="X105" s="2"/>
      <c r="Y105" s="2"/>
      <c r="Z105" s="1"/>
      <c r="AA105" s="1"/>
      <c r="AB105" s="1"/>
      <c r="AC105" s="2"/>
      <c r="AD105" s="2"/>
      <c r="AE105" s="1"/>
      <c r="AF105" s="1"/>
      <c r="AG105" s="1"/>
      <c r="AH105" s="2"/>
      <c r="AI105" s="2"/>
      <c r="AJ105" s="1"/>
      <c r="AK105" s="1"/>
      <c r="AL105" s="1"/>
      <c r="AM105" s="2"/>
      <c r="AN105" s="2"/>
      <c r="AO105" s="1"/>
      <c r="AP105" s="1"/>
      <c r="AQ105" s="1"/>
      <c r="AR105" s="2"/>
      <c r="AS105" s="2"/>
      <c r="AT105" s="1"/>
      <c r="AU105" s="1"/>
      <c r="AV105" s="1"/>
      <c r="AW105" s="2"/>
      <c r="AX105" s="2"/>
      <c r="AY105" s="1"/>
      <c r="AZ105" s="1"/>
      <c r="BA105" s="1"/>
      <c r="BB105" s="2"/>
      <c r="BC105" s="2"/>
      <c r="BD105" s="1"/>
      <c r="BE105" s="1"/>
      <c r="BF105" s="1"/>
      <c r="BG105" s="2"/>
      <c r="BH105" s="2"/>
      <c r="BI105" s="1"/>
      <c r="BJ105" s="1"/>
      <c r="BK105" s="1"/>
      <c r="BL105" s="2"/>
      <c r="BM105" s="2"/>
      <c r="BN105" s="1"/>
      <c r="BO105" s="1"/>
      <c r="BP105" s="1"/>
      <c r="BQ105" s="2"/>
      <c r="BR105" s="2"/>
      <c r="BS105" s="1"/>
      <c r="BT105" s="1"/>
      <c r="BU105" s="1"/>
      <c r="BV105" s="2"/>
      <c r="BW105" s="2"/>
    </row>
    <row r="106" ht="22.5" customHeight="1">
      <c r="A106" s="1"/>
      <c r="B106" s="1"/>
      <c r="C106" s="1"/>
      <c r="D106" s="1"/>
      <c r="E106" s="67"/>
      <c r="F106" s="67"/>
      <c r="G106" s="1"/>
      <c r="H106" s="1"/>
      <c r="I106" s="65"/>
      <c r="J106" s="66"/>
      <c r="K106" s="1"/>
      <c r="L106" s="1"/>
      <c r="M106" s="1"/>
      <c r="N106" s="2"/>
      <c r="O106" s="2"/>
      <c r="P106" s="1"/>
      <c r="Q106" s="1"/>
      <c r="R106" s="1"/>
      <c r="S106" s="2"/>
      <c r="T106" s="2"/>
      <c r="U106" s="1"/>
      <c r="V106" s="1"/>
      <c r="W106" s="1"/>
      <c r="X106" s="2"/>
      <c r="Y106" s="2"/>
      <c r="Z106" s="1"/>
      <c r="AA106" s="1"/>
      <c r="AB106" s="1"/>
      <c r="AC106" s="2"/>
      <c r="AD106" s="2"/>
      <c r="AE106" s="1"/>
      <c r="AF106" s="1"/>
      <c r="AG106" s="1"/>
      <c r="AH106" s="2"/>
      <c r="AI106" s="2"/>
      <c r="AJ106" s="1"/>
      <c r="AK106" s="1"/>
      <c r="AL106" s="1"/>
      <c r="AM106" s="2"/>
      <c r="AN106" s="2"/>
      <c r="AO106" s="1"/>
      <c r="AP106" s="1"/>
      <c r="AQ106" s="1"/>
      <c r="AR106" s="2"/>
      <c r="AS106" s="2"/>
      <c r="AT106" s="1"/>
      <c r="AU106" s="1"/>
      <c r="AV106" s="1"/>
      <c r="AW106" s="2"/>
      <c r="AX106" s="2"/>
      <c r="AY106" s="1"/>
      <c r="AZ106" s="1"/>
      <c r="BA106" s="1"/>
      <c r="BB106" s="2"/>
      <c r="BC106" s="2"/>
      <c r="BD106" s="1"/>
      <c r="BE106" s="1"/>
      <c r="BF106" s="1"/>
      <c r="BG106" s="2"/>
      <c r="BH106" s="2"/>
      <c r="BI106" s="1"/>
      <c r="BJ106" s="1"/>
      <c r="BK106" s="1"/>
      <c r="BL106" s="2"/>
      <c r="BM106" s="2"/>
      <c r="BN106" s="1"/>
      <c r="BO106" s="1"/>
      <c r="BP106" s="1"/>
      <c r="BQ106" s="2"/>
      <c r="BR106" s="2"/>
      <c r="BS106" s="1"/>
      <c r="BT106" s="1"/>
      <c r="BU106" s="1"/>
      <c r="BV106" s="2"/>
      <c r="BW106" s="2"/>
    </row>
    <row r="107" ht="22.5" customHeight="1">
      <c r="A107" s="1"/>
      <c r="B107" s="1"/>
      <c r="C107" s="1"/>
      <c r="D107" s="1"/>
      <c r="E107" s="67"/>
      <c r="F107" s="67"/>
      <c r="G107" s="1"/>
      <c r="H107" s="1"/>
      <c r="I107" s="65"/>
      <c r="J107" s="66"/>
      <c r="K107" s="1"/>
      <c r="L107" s="1"/>
      <c r="M107" s="1"/>
      <c r="N107" s="2"/>
      <c r="O107" s="2"/>
      <c r="P107" s="1"/>
      <c r="Q107" s="1"/>
      <c r="R107" s="1"/>
      <c r="S107" s="2"/>
      <c r="T107" s="2"/>
      <c r="U107" s="1"/>
      <c r="V107" s="1"/>
      <c r="W107" s="1"/>
      <c r="X107" s="2"/>
      <c r="Y107" s="2"/>
      <c r="Z107" s="1"/>
      <c r="AA107" s="1"/>
      <c r="AB107" s="1"/>
      <c r="AC107" s="2"/>
      <c r="AD107" s="2"/>
      <c r="AE107" s="1"/>
      <c r="AF107" s="1"/>
      <c r="AG107" s="1"/>
      <c r="AH107" s="2"/>
      <c r="AI107" s="2"/>
      <c r="AJ107" s="1"/>
      <c r="AK107" s="1"/>
      <c r="AL107" s="1"/>
      <c r="AM107" s="2"/>
      <c r="AN107" s="2"/>
      <c r="AO107" s="1"/>
      <c r="AP107" s="1"/>
      <c r="AQ107" s="1"/>
      <c r="AR107" s="2"/>
      <c r="AS107" s="2"/>
      <c r="AT107" s="1"/>
      <c r="AU107" s="1"/>
      <c r="AV107" s="1"/>
      <c r="AW107" s="2"/>
      <c r="AX107" s="2"/>
      <c r="AY107" s="1"/>
      <c r="AZ107" s="1"/>
      <c r="BA107" s="1"/>
      <c r="BB107" s="2"/>
      <c r="BC107" s="2"/>
      <c r="BD107" s="1"/>
      <c r="BE107" s="1"/>
      <c r="BF107" s="1"/>
      <c r="BG107" s="2"/>
      <c r="BH107" s="2"/>
      <c r="BI107" s="1"/>
      <c r="BJ107" s="1"/>
      <c r="BK107" s="1"/>
      <c r="BL107" s="2"/>
      <c r="BM107" s="2"/>
      <c r="BN107" s="1"/>
      <c r="BO107" s="1"/>
      <c r="BP107" s="1"/>
      <c r="BQ107" s="2"/>
      <c r="BR107" s="2"/>
      <c r="BS107" s="1"/>
      <c r="BT107" s="1"/>
      <c r="BU107" s="1"/>
      <c r="BV107" s="2"/>
      <c r="BW107" s="2"/>
    </row>
    <row r="108" ht="22.5" customHeight="1">
      <c r="A108" s="1"/>
      <c r="B108" s="1"/>
      <c r="C108" s="1"/>
      <c r="D108" s="1"/>
      <c r="E108" s="67"/>
      <c r="F108" s="67"/>
      <c r="G108" s="1"/>
      <c r="H108" s="1"/>
      <c r="I108" s="65"/>
      <c r="J108" s="66"/>
      <c r="K108" s="1"/>
      <c r="L108" s="1"/>
      <c r="M108" s="1"/>
      <c r="N108" s="2"/>
      <c r="O108" s="2"/>
      <c r="P108" s="1"/>
      <c r="Q108" s="1"/>
      <c r="R108" s="1"/>
      <c r="S108" s="2"/>
      <c r="T108" s="2"/>
      <c r="U108" s="1"/>
      <c r="V108" s="1"/>
      <c r="W108" s="1"/>
      <c r="X108" s="2"/>
      <c r="Y108" s="2"/>
      <c r="Z108" s="1"/>
      <c r="AA108" s="1"/>
      <c r="AB108" s="1"/>
      <c r="AC108" s="2"/>
      <c r="AD108" s="2"/>
      <c r="AE108" s="1"/>
      <c r="AF108" s="1"/>
      <c r="AG108" s="1"/>
      <c r="AH108" s="2"/>
      <c r="AI108" s="2"/>
      <c r="AJ108" s="1"/>
      <c r="AK108" s="1"/>
      <c r="AL108" s="1"/>
      <c r="AM108" s="2"/>
      <c r="AN108" s="2"/>
      <c r="AO108" s="1"/>
      <c r="AP108" s="1"/>
      <c r="AQ108" s="1"/>
      <c r="AR108" s="2"/>
      <c r="AS108" s="2"/>
      <c r="AT108" s="1"/>
      <c r="AU108" s="1"/>
      <c r="AV108" s="1"/>
      <c r="AW108" s="2"/>
      <c r="AX108" s="2"/>
      <c r="AY108" s="1"/>
      <c r="AZ108" s="1"/>
      <c r="BA108" s="1"/>
      <c r="BB108" s="2"/>
      <c r="BC108" s="2"/>
      <c r="BD108" s="1"/>
      <c r="BE108" s="1"/>
      <c r="BF108" s="1"/>
      <c r="BG108" s="2"/>
      <c r="BH108" s="2"/>
      <c r="BI108" s="1"/>
      <c r="BJ108" s="1"/>
      <c r="BK108" s="1"/>
      <c r="BL108" s="2"/>
      <c r="BM108" s="2"/>
      <c r="BN108" s="1"/>
      <c r="BO108" s="1"/>
      <c r="BP108" s="1"/>
      <c r="BQ108" s="2"/>
      <c r="BR108" s="2"/>
      <c r="BS108" s="1"/>
      <c r="BT108" s="1"/>
      <c r="BU108" s="1"/>
      <c r="BV108" s="2"/>
      <c r="BW108" s="2"/>
    </row>
    <row r="109" ht="22.5" customHeight="1">
      <c r="A109" s="1"/>
      <c r="B109" s="1"/>
      <c r="C109" s="1"/>
      <c r="D109" s="1"/>
      <c r="E109" s="67"/>
      <c r="F109" s="67"/>
      <c r="G109" s="1"/>
      <c r="H109" s="1"/>
      <c r="I109" s="65"/>
      <c r="J109" s="66"/>
      <c r="K109" s="1"/>
      <c r="L109" s="1"/>
      <c r="M109" s="1"/>
      <c r="N109" s="2"/>
      <c r="O109" s="2"/>
      <c r="P109" s="1"/>
      <c r="Q109" s="1"/>
      <c r="R109" s="1"/>
      <c r="S109" s="2"/>
      <c r="T109" s="2"/>
      <c r="U109" s="1"/>
      <c r="V109" s="1"/>
      <c r="W109" s="1"/>
      <c r="X109" s="2"/>
      <c r="Y109" s="2"/>
      <c r="Z109" s="1"/>
      <c r="AA109" s="1"/>
      <c r="AB109" s="1"/>
      <c r="AC109" s="2"/>
      <c r="AD109" s="2"/>
      <c r="AE109" s="1"/>
      <c r="AF109" s="1"/>
      <c r="AG109" s="1"/>
      <c r="AH109" s="2"/>
      <c r="AI109" s="2"/>
      <c r="AJ109" s="1"/>
      <c r="AK109" s="1"/>
      <c r="AL109" s="1"/>
      <c r="AM109" s="2"/>
      <c r="AN109" s="2"/>
      <c r="AO109" s="1"/>
      <c r="AP109" s="1"/>
      <c r="AQ109" s="1"/>
      <c r="AR109" s="2"/>
      <c r="AS109" s="2"/>
      <c r="AT109" s="1"/>
      <c r="AU109" s="1"/>
      <c r="AV109" s="1"/>
      <c r="AW109" s="2"/>
      <c r="AX109" s="2"/>
      <c r="AY109" s="1"/>
      <c r="AZ109" s="1"/>
      <c r="BA109" s="1"/>
      <c r="BB109" s="2"/>
      <c r="BC109" s="2"/>
      <c r="BD109" s="1"/>
      <c r="BE109" s="1"/>
      <c r="BF109" s="1"/>
      <c r="BG109" s="2"/>
      <c r="BH109" s="2"/>
      <c r="BI109" s="1"/>
      <c r="BJ109" s="1"/>
      <c r="BK109" s="1"/>
      <c r="BL109" s="2"/>
      <c r="BM109" s="2"/>
      <c r="BN109" s="1"/>
      <c r="BO109" s="1"/>
      <c r="BP109" s="1"/>
      <c r="BQ109" s="2"/>
      <c r="BR109" s="2"/>
      <c r="BS109" s="1"/>
      <c r="BT109" s="1"/>
      <c r="BU109" s="1"/>
      <c r="BV109" s="2"/>
      <c r="BW109" s="2"/>
    </row>
    <row r="110" ht="22.5" customHeight="1">
      <c r="A110" s="1"/>
      <c r="B110" s="1"/>
      <c r="C110" s="1"/>
      <c r="D110" s="1"/>
      <c r="E110" s="67"/>
      <c r="F110" s="67"/>
      <c r="G110" s="1"/>
      <c r="H110" s="1"/>
      <c r="I110" s="65"/>
      <c r="J110" s="66"/>
      <c r="K110" s="1"/>
      <c r="L110" s="1"/>
      <c r="M110" s="1"/>
      <c r="N110" s="2"/>
      <c r="O110" s="2"/>
      <c r="P110" s="1"/>
      <c r="Q110" s="1"/>
      <c r="R110" s="1"/>
      <c r="S110" s="2"/>
      <c r="T110" s="2"/>
      <c r="U110" s="1"/>
      <c r="V110" s="1"/>
      <c r="W110" s="1"/>
      <c r="X110" s="2"/>
      <c r="Y110" s="2"/>
      <c r="Z110" s="1"/>
      <c r="AA110" s="1"/>
      <c r="AB110" s="1"/>
      <c r="AC110" s="2"/>
      <c r="AD110" s="2"/>
      <c r="AE110" s="1"/>
      <c r="AF110" s="1"/>
      <c r="AG110" s="1"/>
      <c r="AH110" s="2"/>
      <c r="AI110" s="2"/>
      <c r="AJ110" s="1"/>
      <c r="AK110" s="1"/>
      <c r="AL110" s="1"/>
      <c r="AM110" s="2"/>
      <c r="AN110" s="2"/>
      <c r="AO110" s="1"/>
      <c r="AP110" s="1"/>
      <c r="AQ110" s="1"/>
      <c r="AR110" s="2"/>
      <c r="AS110" s="2"/>
      <c r="AT110" s="1"/>
      <c r="AU110" s="1"/>
      <c r="AV110" s="1"/>
      <c r="AW110" s="2"/>
      <c r="AX110" s="2"/>
      <c r="AY110" s="1"/>
      <c r="AZ110" s="1"/>
      <c r="BA110" s="1"/>
      <c r="BB110" s="2"/>
      <c r="BC110" s="2"/>
      <c r="BD110" s="1"/>
      <c r="BE110" s="1"/>
      <c r="BF110" s="1"/>
      <c r="BG110" s="2"/>
      <c r="BH110" s="2"/>
      <c r="BI110" s="1"/>
      <c r="BJ110" s="1"/>
      <c r="BK110" s="1"/>
      <c r="BL110" s="2"/>
      <c r="BM110" s="2"/>
      <c r="BN110" s="1"/>
      <c r="BO110" s="1"/>
      <c r="BP110" s="1"/>
      <c r="BQ110" s="2"/>
      <c r="BR110" s="2"/>
      <c r="BS110" s="1"/>
      <c r="BT110" s="1"/>
      <c r="BU110" s="1"/>
      <c r="BV110" s="2"/>
      <c r="BW110" s="2"/>
    </row>
    <row r="111" ht="22.5" customHeight="1">
      <c r="A111" s="1"/>
      <c r="B111" s="1"/>
      <c r="C111" s="1"/>
      <c r="D111" s="1"/>
      <c r="E111" s="67"/>
      <c r="F111" s="67"/>
      <c r="G111" s="1"/>
      <c r="H111" s="1"/>
      <c r="I111" s="65"/>
      <c r="J111" s="66"/>
      <c r="K111" s="1"/>
      <c r="L111" s="1"/>
      <c r="M111" s="1"/>
      <c r="N111" s="2"/>
      <c r="O111" s="2"/>
      <c r="P111" s="1"/>
      <c r="Q111" s="1"/>
      <c r="R111" s="1"/>
      <c r="S111" s="2"/>
      <c r="T111" s="2"/>
      <c r="U111" s="1"/>
      <c r="V111" s="1"/>
      <c r="W111" s="1"/>
      <c r="X111" s="2"/>
      <c r="Y111" s="2"/>
      <c r="Z111" s="1"/>
      <c r="AA111" s="1"/>
      <c r="AB111" s="1"/>
      <c r="AC111" s="2"/>
      <c r="AD111" s="2"/>
      <c r="AE111" s="1"/>
      <c r="AF111" s="1"/>
      <c r="AG111" s="1"/>
      <c r="AH111" s="2"/>
      <c r="AI111" s="2"/>
      <c r="AJ111" s="1"/>
      <c r="AK111" s="1"/>
      <c r="AL111" s="1"/>
      <c r="AM111" s="2"/>
      <c r="AN111" s="2"/>
      <c r="AO111" s="1"/>
      <c r="AP111" s="1"/>
      <c r="AQ111" s="1"/>
      <c r="AR111" s="2"/>
      <c r="AS111" s="2"/>
      <c r="AT111" s="1"/>
      <c r="AU111" s="1"/>
      <c r="AV111" s="1"/>
      <c r="AW111" s="2"/>
      <c r="AX111" s="2"/>
      <c r="AY111" s="1"/>
      <c r="AZ111" s="1"/>
      <c r="BA111" s="1"/>
      <c r="BB111" s="2"/>
      <c r="BC111" s="2"/>
      <c r="BD111" s="1"/>
      <c r="BE111" s="1"/>
      <c r="BF111" s="1"/>
      <c r="BG111" s="2"/>
      <c r="BH111" s="2"/>
      <c r="BI111" s="1"/>
      <c r="BJ111" s="1"/>
      <c r="BK111" s="1"/>
      <c r="BL111" s="2"/>
      <c r="BM111" s="2"/>
      <c r="BN111" s="1"/>
      <c r="BO111" s="1"/>
      <c r="BP111" s="1"/>
      <c r="BQ111" s="2"/>
      <c r="BR111" s="2"/>
      <c r="BS111" s="1"/>
      <c r="BT111" s="1"/>
      <c r="BU111" s="1"/>
      <c r="BV111" s="2"/>
      <c r="BW111" s="2"/>
    </row>
    <row r="112" ht="22.5" customHeight="1">
      <c r="A112" s="1"/>
      <c r="B112" s="1"/>
      <c r="C112" s="1"/>
      <c r="D112" s="1"/>
      <c r="E112" s="67"/>
      <c r="F112" s="67"/>
      <c r="G112" s="1"/>
      <c r="H112" s="1"/>
      <c r="I112" s="65"/>
      <c r="J112" s="66"/>
      <c r="K112" s="1"/>
      <c r="L112" s="1"/>
      <c r="M112" s="1"/>
      <c r="N112" s="2"/>
      <c r="O112" s="2"/>
      <c r="P112" s="1"/>
      <c r="Q112" s="1"/>
      <c r="R112" s="1"/>
      <c r="S112" s="2"/>
      <c r="T112" s="2"/>
      <c r="U112" s="1"/>
      <c r="V112" s="1"/>
      <c r="W112" s="1"/>
      <c r="X112" s="2"/>
      <c r="Y112" s="2"/>
      <c r="Z112" s="1"/>
      <c r="AA112" s="1"/>
      <c r="AB112" s="1"/>
      <c r="AC112" s="2"/>
      <c r="AD112" s="2"/>
      <c r="AE112" s="1"/>
      <c r="AF112" s="1"/>
      <c r="AG112" s="1"/>
      <c r="AH112" s="2"/>
      <c r="AI112" s="2"/>
      <c r="AJ112" s="1"/>
      <c r="AK112" s="1"/>
      <c r="AL112" s="1"/>
      <c r="AM112" s="2"/>
      <c r="AN112" s="2"/>
      <c r="AO112" s="1"/>
      <c r="AP112" s="1"/>
      <c r="AQ112" s="1"/>
      <c r="AR112" s="2"/>
      <c r="AS112" s="2"/>
      <c r="AT112" s="1"/>
      <c r="AU112" s="1"/>
      <c r="AV112" s="1"/>
      <c r="AW112" s="2"/>
      <c r="AX112" s="2"/>
      <c r="AY112" s="1"/>
      <c r="AZ112" s="1"/>
      <c r="BA112" s="1"/>
      <c r="BB112" s="2"/>
      <c r="BC112" s="2"/>
      <c r="BD112" s="1"/>
      <c r="BE112" s="1"/>
      <c r="BF112" s="1"/>
      <c r="BG112" s="2"/>
      <c r="BH112" s="2"/>
      <c r="BI112" s="1"/>
      <c r="BJ112" s="1"/>
      <c r="BK112" s="1"/>
      <c r="BL112" s="2"/>
      <c r="BM112" s="2"/>
      <c r="BN112" s="1"/>
      <c r="BO112" s="1"/>
      <c r="BP112" s="1"/>
      <c r="BQ112" s="2"/>
      <c r="BR112" s="2"/>
      <c r="BS112" s="1"/>
      <c r="BT112" s="1"/>
      <c r="BU112" s="1"/>
      <c r="BV112" s="2"/>
      <c r="BW112" s="2"/>
    </row>
    <row r="113" ht="22.5" customHeight="1">
      <c r="A113" s="1"/>
      <c r="B113" s="1"/>
      <c r="C113" s="1"/>
      <c r="D113" s="1"/>
      <c r="E113" s="67"/>
      <c r="F113" s="67"/>
      <c r="G113" s="1"/>
      <c r="H113" s="1"/>
      <c r="I113" s="65"/>
      <c r="J113" s="66"/>
      <c r="K113" s="1"/>
      <c r="L113" s="1"/>
      <c r="M113" s="1"/>
      <c r="N113" s="2"/>
      <c r="O113" s="2"/>
      <c r="P113" s="1"/>
      <c r="Q113" s="1"/>
      <c r="R113" s="1"/>
      <c r="S113" s="2"/>
      <c r="T113" s="2"/>
      <c r="U113" s="1"/>
      <c r="V113" s="1"/>
      <c r="W113" s="1"/>
      <c r="X113" s="2"/>
      <c r="Y113" s="2"/>
      <c r="Z113" s="1"/>
      <c r="AA113" s="1"/>
      <c r="AB113" s="1"/>
      <c r="AC113" s="2"/>
      <c r="AD113" s="2"/>
      <c r="AE113" s="1"/>
      <c r="AF113" s="1"/>
      <c r="AG113" s="1"/>
      <c r="AH113" s="2"/>
      <c r="AI113" s="2"/>
      <c r="AJ113" s="1"/>
      <c r="AK113" s="1"/>
      <c r="AL113" s="1"/>
      <c r="AM113" s="2"/>
      <c r="AN113" s="2"/>
      <c r="AO113" s="1"/>
      <c r="AP113" s="1"/>
      <c r="AQ113" s="1"/>
      <c r="AR113" s="2"/>
      <c r="AS113" s="2"/>
      <c r="AT113" s="1"/>
      <c r="AU113" s="1"/>
      <c r="AV113" s="1"/>
      <c r="AW113" s="2"/>
      <c r="AX113" s="2"/>
      <c r="AY113" s="1"/>
      <c r="AZ113" s="1"/>
      <c r="BA113" s="1"/>
      <c r="BB113" s="2"/>
      <c r="BC113" s="2"/>
      <c r="BD113" s="1"/>
      <c r="BE113" s="1"/>
      <c r="BF113" s="1"/>
      <c r="BG113" s="2"/>
      <c r="BH113" s="2"/>
      <c r="BI113" s="1"/>
      <c r="BJ113" s="1"/>
      <c r="BK113" s="1"/>
      <c r="BL113" s="2"/>
      <c r="BM113" s="2"/>
      <c r="BN113" s="1"/>
      <c r="BO113" s="1"/>
      <c r="BP113" s="1"/>
      <c r="BQ113" s="2"/>
      <c r="BR113" s="2"/>
      <c r="BS113" s="1"/>
      <c r="BT113" s="1"/>
      <c r="BU113" s="1"/>
      <c r="BV113" s="2"/>
      <c r="BW113" s="2"/>
    </row>
    <row r="114" ht="22.5" customHeight="1">
      <c r="A114" s="1"/>
      <c r="B114" s="1"/>
      <c r="C114" s="1"/>
      <c r="D114" s="1"/>
      <c r="E114" s="67"/>
      <c r="F114" s="67"/>
      <c r="G114" s="1"/>
      <c r="H114" s="1"/>
      <c r="I114" s="65"/>
      <c r="J114" s="66"/>
      <c r="K114" s="1"/>
      <c r="L114" s="1"/>
      <c r="M114" s="1"/>
      <c r="N114" s="2"/>
      <c r="O114" s="2"/>
      <c r="P114" s="1"/>
      <c r="Q114" s="1"/>
      <c r="R114" s="1"/>
      <c r="S114" s="2"/>
      <c r="T114" s="2"/>
      <c r="U114" s="1"/>
      <c r="V114" s="1"/>
      <c r="W114" s="1"/>
      <c r="X114" s="2"/>
      <c r="Y114" s="2"/>
      <c r="Z114" s="1"/>
      <c r="AA114" s="1"/>
      <c r="AB114" s="1"/>
      <c r="AC114" s="2"/>
      <c r="AD114" s="2"/>
      <c r="AE114" s="1"/>
      <c r="AF114" s="1"/>
      <c r="AG114" s="1"/>
      <c r="AH114" s="2"/>
      <c r="AI114" s="2"/>
      <c r="AJ114" s="1"/>
      <c r="AK114" s="1"/>
      <c r="AL114" s="1"/>
      <c r="AM114" s="2"/>
      <c r="AN114" s="2"/>
      <c r="AO114" s="1"/>
      <c r="AP114" s="1"/>
      <c r="AQ114" s="1"/>
      <c r="AR114" s="2"/>
      <c r="AS114" s="2"/>
      <c r="AT114" s="1"/>
      <c r="AU114" s="1"/>
      <c r="AV114" s="1"/>
      <c r="AW114" s="2"/>
      <c r="AX114" s="2"/>
      <c r="AY114" s="1"/>
      <c r="AZ114" s="1"/>
      <c r="BA114" s="1"/>
      <c r="BB114" s="2"/>
      <c r="BC114" s="2"/>
      <c r="BD114" s="1"/>
      <c r="BE114" s="1"/>
      <c r="BF114" s="1"/>
      <c r="BG114" s="2"/>
      <c r="BH114" s="2"/>
      <c r="BI114" s="1"/>
      <c r="BJ114" s="1"/>
      <c r="BK114" s="1"/>
      <c r="BL114" s="2"/>
      <c r="BM114" s="2"/>
      <c r="BN114" s="1"/>
      <c r="BO114" s="1"/>
      <c r="BP114" s="1"/>
      <c r="BQ114" s="2"/>
      <c r="BR114" s="2"/>
      <c r="BS114" s="1"/>
      <c r="BT114" s="1"/>
      <c r="BU114" s="1"/>
      <c r="BV114" s="2"/>
      <c r="BW114" s="2"/>
    </row>
    <row r="115" ht="22.5" customHeight="1">
      <c r="A115" s="1"/>
      <c r="B115" s="1"/>
      <c r="C115" s="1"/>
      <c r="D115" s="1"/>
      <c r="E115" s="67"/>
      <c r="F115" s="67"/>
      <c r="G115" s="1"/>
      <c r="H115" s="1"/>
      <c r="I115" s="65"/>
      <c r="J115" s="66"/>
      <c r="K115" s="1"/>
      <c r="L115" s="1"/>
      <c r="M115" s="1"/>
      <c r="N115" s="2"/>
      <c r="O115" s="2"/>
      <c r="P115" s="1"/>
      <c r="Q115" s="1"/>
      <c r="R115" s="1"/>
      <c r="S115" s="2"/>
      <c r="T115" s="2"/>
      <c r="U115" s="1"/>
      <c r="V115" s="1"/>
      <c r="W115" s="1"/>
      <c r="X115" s="2"/>
      <c r="Y115" s="2"/>
      <c r="Z115" s="1"/>
      <c r="AA115" s="1"/>
      <c r="AB115" s="1"/>
      <c r="AC115" s="2"/>
      <c r="AD115" s="2"/>
      <c r="AE115" s="1"/>
      <c r="AF115" s="1"/>
      <c r="AG115" s="1"/>
      <c r="AH115" s="2"/>
      <c r="AI115" s="2"/>
      <c r="AJ115" s="1"/>
      <c r="AK115" s="1"/>
      <c r="AL115" s="1"/>
      <c r="AM115" s="2"/>
      <c r="AN115" s="2"/>
      <c r="AO115" s="1"/>
      <c r="AP115" s="1"/>
      <c r="AQ115" s="1"/>
      <c r="AR115" s="2"/>
      <c r="AS115" s="2"/>
      <c r="AT115" s="1"/>
      <c r="AU115" s="1"/>
      <c r="AV115" s="1"/>
      <c r="AW115" s="2"/>
      <c r="AX115" s="2"/>
      <c r="AY115" s="1"/>
      <c r="AZ115" s="1"/>
      <c r="BA115" s="1"/>
      <c r="BB115" s="2"/>
      <c r="BC115" s="2"/>
      <c r="BD115" s="1"/>
      <c r="BE115" s="1"/>
      <c r="BF115" s="1"/>
      <c r="BG115" s="2"/>
      <c r="BH115" s="2"/>
      <c r="BI115" s="1"/>
      <c r="BJ115" s="1"/>
      <c r="BK115" s="1"/>
      <c r="BL115" s="2"/>
      <c r="BM115" s="2"/>
      <c r="BN115" s="1"/>
      <c r="BO115" s="1"/>
      <c r="BP115" s="1"/>
      <c r="BQ115" s="2"/>
      <c r="BR115" s="2"/>
      <c r="BS115" s="1"/>
      <c r="BT115" s="1"/>
      <c r="BU115" s="1"/>
      <c r="BV115" s="2"/>
      <c r="BW115" s="2"/>
    </row>
    <row r="116" ht="22.5" customHeight="1">
      <c r="A116" s="1"/>
      <c r="B116" s="1"/>
      <c r="C116" s="1"/>
      <c r="D116" s="1"/>
      <c r="E116" s="67"/>
      <c r="F116" s="67"/>
      <c r="G116" s="1"/>
      <c r="H116" s="1"/>
      <c r="I116" s="65"/>
      <c r="J116" s="66"/>
      <c r="K116" s="1"/>
      <c r="L116" s="1"/>
      <c r="M116" s="1"/>
      <c r="N116" s="2"/>
      <c r="O116" s="2"/>
      <c r="P116" s="1"/>
      <c r="Q116" s="1"/>
      <c r="R116" s="1"/>
      <c r="S116" s="2"/>
      <c r="T116" s="2"/>
      <c r="U116" s="1"/>
      <c r="V116" s="1"/>
      <c r="W116" s="1"/>
      <c r="X116" s="2"/>
      <c r="Y116" s="2"/>
      <c r="Z116" s="1"/>
      <c r="AA116" s="1"/>
      <c r="AB116" s="1"/>
      <c r="AC116" s="2"/>
      <c r="AD116" s="2"/>
      <c r="AE116" s="1"/>
      <c r="AF116" s="1"/>
      <c r="AG116" s="1"/>
      <c r="AH116" s="2"/>
      <c r="AI116" s="2"/>
      <c r="AJ116" s="1"/>
      <c r="AK116" s="1"/>
      <c r="AL116" s="1"/>
      <c r="AM116" s="2"/>
      <c r="AN116" s="2"/>
      <c r="AO116" s="1"/>
      <c r="AP116" s="1"/>
      <c r="AQ116" s="1"/>
      <c r="AR116" s="2"/>
      <c r="AS116" s="2"/>
      <c r="AT116" s="1"/>
      <c r="AU116" s="1"/>
      <c r="AV116" s="1"/>
      <c r="AW116" s="2"/>
      <c r="AX116" s="2"/>
      <c r="AY116" s="1"/>
      <c r="AZ116" s="1"/>
      <c r="BA116" s="1"/>
      <c r="BB116" s="2"/>
      <c r="BC116" s="2"/>
      <c r="BD116" s="1"/>
      <c r="BE116" s="1"/>
      <c r="BF116" s="1"/>
      <c r="BG116" s="2"/>
      <c r="BH116" s="2"/>
      <c r="BI116" s="1"/>
      <c r="BJ116" s="1"/>
      <c r="BK116" s="1"/>
      <c r="BL116" s="2"/>
      <c r="BM116" s="2"/>
      <c r="BN116" s="1"/>
      <c r="BO116" s="1"/>
      <c r="BP116" s="1"/>
      <c r="BQ116" s="2"/>
      <c r="BR116" s="2"/>
      <c r="BS116" s="1"/>
      <c r="BT116" s="1"/>
      <c r="BU116" s="1"/>
      <c r="BV116" s="2"/>
      <c r="BW116" s="2"/>
    </row>
    <row r="117" ht="22.5" customHeight="1">
      <c r="A117" s="1"/>
      <c r="B117" s="1"/>
      <c r="C117" s="1"/>
      <c r="D117" s="1"/>
      <c r="E117" s="67"/>
      <c r="F117" s="67"/>
      <c r="G117" s="1"/>
      <c r="H117" s="1"/>
      <c r="I117" s="65"/>
      <c r="J117" s="66"/>
      <c r="K117" s="1"/>
      <c r="L117" s="1"/>
      <c r="M117" s="1"/>
      <c r="N117" s="2"/>
      <c r="O117" s="2"/>
      <c r="P117" s="1"/>
      <c r="Q117" s="1"/>
      <c r="R117" s="1"/>
      <c r="S117" s="2"/>
      <c r="T117" s="2"/>
      <c r="U117" s="1"/>
      <c r="V117" s="1"/>
      <c r="W117" s="1"/>
      <c r="X117" s="2"/>
      <c r="Y117" s="2"/>
      <c r="Z117" s="1"/>
      <c r="AA117" s="1"/>
      <c r="AB117" s="1"/>
      <c r="AC117" s="2"/>
      <c r="AD117" s="2"/>
      <c r="AE117" s="1"/>
      <c r="AF117" s="1"/>
      <c r="AG117" s="1"/>
      <c r="AH117" s="2"/>
      <c r="AI117" s="2"/>
      <c r="AJ117" s="1"/>
      <c r="AK117" s="1"/>
      <c r="AL117" s="1"/>
      <c r="AM117" s="2"/>
      <c r="AN117" s="2"/>
      <c r="AO117" s="1"/>
      <c r="AP117" s="1"/>
      <c r="AQ117" s="1"/>
      <c r="AR117" s="2"/>
      <c r="AS117" s="2"/>
      <c r="AT117" s="1"/>
      <c r="AU117" s="1"/>
      <c r="AV117" s="1"/>
      <c r="AW117" s="2"/>
      <c r="AX117" s="2"/>
      <c r="AY117" s="1"/>
      <c r="AZ117" s="1"/>
      <c r="BA117" s="1"/>
      <c r="BB117" s="2"/>
      <c r="BC117" s="2"/>
      <c r="BD117" s="1"/>
      <c r="BE117" s="1"/>
      <c r="BF117" s="1"/>
      <c r="BG117" s="2"/>
      <c r="BH117" s="2"/>
      <c r="BI117" s="1"/>
      <c r="BJ117" s="1"/>
      <c r="BK117" s="1"/>
      <c r="BL117" s="2"/>
      <c r="BM117" s="2"/>
      <c r="BN117" s="1"/>
      <c r="BO117" s="1"/>
      <c r="BP117" s="1"/>
      <c r="BQ117" s="2"/>
      <c r="BR117" s="2"/>
      <c r="BS117" s="1"/>
      <c r="BT117" s="1"/>
      <c r="BU117" s="1"/>
      <c r="BV117" s="2"/>
      <c r="BW117" s="2"/>
    </row>
    <row r="118" ht="22.5" customHeight="1">
      <c r="A118" s="1"/>
      <c r="B118" s="1"/>
      <c r="C118" s="1"/>
      <c r="D118" s="1"/>
      <c r="E118" s="67"/>
      <c r="F118" s="67"/>
      <c r="G118" s="1"/>
      <c r="H118" s="1"/>
      <c r="I118" s="65"/>
      <c r="J118" s="66"/>
      <c r="K118" s="1"/>
      <c r="L118" s="1"/>
      <c r="M118" s="1"/>
      <c r="N118" s="2"/>
      <c r="O118" s="2"/>
      <c r="P118" s="1"/>
      <c r="Q118" s="1"/>
      <c r="R118" s="1"/>
      <c r="S118" s="2"/>
      <c r="T118" s="2"/>
      <c r="U118" s="1"/>
      <c r="V118" s="1"/>
      <c r="W118" s="1"/>
      <c r="X118" s="2"/>
      <c r="Y118" s="2"/>
      <c r="Z118" s="1"/>
      <c r="AA118" s="1"/>
      <c r="AB118" s="1"/>
      <c r="AC118" s="2"/>
      <c r="AD118" s="2"/>
      <c r="AE118" s="1"/>
      <c r="AF118" s="1"/>
      <c r="AG118" s="1"/>
      <c r="AH118" s="2"/>
      <c r="AI118" s="2"/>
      <c r="AJ118" s="1"/>
      <c r="AK118" s="1"/>
      <c r="AL118" s="1"/>
      <c r="AM118" s="2"/>
      <c r="AN118" s="2"/>
      <c r="AO118" s="1"/>
      <c r="AP118" s="1"/>
      <c r="AQ118" s="1"/>
      <c r="AR118" s="2"/>
      <c r="AS118" s="2"/>
      <c r="AT118" s="1"/>
      <c r="AU118" s="1"/>
      <c r="AV118" s="1"/>
      <c r="AW118" s="2"/>
      <c r="AX118" s="2"/>
      <c r="AY118" s="1"/>
      <c r="AZ118" s="1"/>
      <c r="BA118" s="1"/>
      <c r="BB118" s="2"/>
      <c r="BC118" s="2"/>
      <c r="BD118" s="1"/>
      <c r="BE118" s="1"/>
      <c r="BF118" s="1"/>
      <c r="BG118" s="2"/>
      <c r="BH118" s="2"/>
      <c r="BI118" s="1"/>
      <c r="BJ118" s="1"/>
      <c r="BK118" s="1"/>
      <c r="BL118" s="2"/>
      <c r="BM118" s="2"/>
      <c r="BN118" s="1"/>
      <c r="BO118" s="1"/>
      <c r="BP118" s="1"/>
      <c r="BQ118" s="2"/>
      <c r="BR118" s="2"/>
      <c r="BS118" s="1"/>
      <c r="BT118" s="1"/>
      <c r="BU118" s="1"/>
      <c r="BV118" s="2"/>
      <c r="BW118" s="2"/>
    </row>
    <row r="119" ht="22.5" customHeight="1">
      <c r="A119" s="1"/>
      <c r="B119" s="1"/>
      <c r="C119" s="1"/>
      <c r="D119" s="1"/>
      <c r="E119" s="67"/>
      <c r="F119" s="67"/>
      <c r="G119" s="1"/>
      <c r="H119" s="1"/>
      <c r="I119" s="65"/>
      <c r="J119" s="66"/>
      <c r="K119" s="1"/>
      <c r="L119" s="1"/>
      <c r="M119" s="1"/>
      <c r="N119" s="2"/>
      <c r="O119" s="2"/>
      <c r="P119" s="1"/>
      <c r="Q119" s="1"/>
      <c r="R119" s="1"/>
      <c r="S119" s="2"/>
      <c r="T119" s="2"/>
      <c r="U119" s="1"/>
      <c r="V119" s="1"/>
      <c r="W119" s="1"/>
      <c r="X119" s="2"/>
      <c r="Y119" s="2"/>
      <c r="Z119" s="1"/>
      <c r="AA119" s="1"/>
      <c r="AB119" s="1"/>
      <c r="AC119" s="2"/>
      <c r="AD119" s="2"/>
      <c r="AE119" s="1"/>
      <c r="AF119" s="1"/>
      <c r="AG119" s="1"/>
      <c r="AH119" s="2"/>
      <c r="AI119" s="2"/>
      <c r="AJ119" s="1"/>
      <c r="AK119" s="1"/>
      <c r="AL119" s="1"/>
      <c r="AM119" s="2"/>
      <c r="AN119" s="2"/>
      <c r="AO119" s="1"/>
      <c r="AP119" s="1"/>
      <c r="AQ119" s="1"/>
      <c r="AR119" s="2"/>
      <c r="AS119" s="2"/>
      <c r="AT119" s="1"/>
      <c r="AU119" s="1"/>
      <c r="AV119" s="1"/>
      <c r="AW119" s="2"/>
      <c r="AX119" s="2"/>
      <c r="AY119" s="1"/>
      <c r="AZ119" s="1"/>
      <c r="BA119" s="1"/>
      <c r="BB119" s="2"/>
      <c r="BC119" s="2"/>
      <c r="BD119" s="1"/>
      <c r="BE119" s="1"/>
      <c r="BF119" s="1"/>
      <c r="BG119" s="2"/>
      <c r="BH119" s="2"/>
      <c r="BI119" s="1"/>
      <c r="BJ119" s="1"/>
      <c r="BK119" s="1"/>
      <c r="BL119" s="2"/>
      <c r="BM119" s="2"/>
      <c r="BN119" s="1"/>
      <c r="BO119" s="1"/>
      <c r="BP119" s="1"/>
      <c r="BQ119" s="2"/>
      <c r="BR119" s="2"/>
      <c r="BS119" s="1"/>
      <c r="BT119" s="1"/>
      <c r="BU119" s="1"/>
      <c r="BV119" s="2"/>
      <c r="BW119" s="2"/>
    </row>
    <row r="120" ht="22.5" customHeight="1">
      <c r="A120" s="1"/>
      <c r="B120" s="1"/>
      <c r="C120" s="1"/>
      <c r="D120" s="1"/>
      <c r="E120" s="67"/>
      <c r="F120" s="67"/>
      <c r="G120" s="1"/>
      <c r="H120" s="1"/>
      <c r="I120" s="65"/>
      <c r="J120" s="66"/>
      <c r="K120" s="1"/>
      <c r="L120" s="1"/>
      <c r="M120" s="1"/>
      <c r="N120" s="2"/>
      <c r="O120" s="2"/>
      <c r="P120" s="1"/>
      <c r="Q120" s="1"/>
      <c r="R120" s="1"/>
      <c r="S120" s="2"/>
      <c r="T120" s="2"/>
      <c r="U120" s="1"/>
      <c r="V120" s="1"/>
      <c r="W120" s="1"/>
      <c r="X120" s="2"/>
      <c r="Y120" s="2"/>
      <c r="Z120" s="1"/>
      <c r="AA120" s="1"/>
      <c r="AB120" s="1"/>
      <c r="AC120" s="2"/>
      <c r="AD120" s="2"/>
      <c r="AE120" s="1"/>
      <c r="AF120" s="1"/>
      <c r="AG120" s="1"/>
      <c r="AH120" s="2"/>
      <c r="AI120" s="2"/>
      <c r="AJ120" s="1"/>
      <c r="AK120" s="1"/>
      <c r="AL120" s="1"/>
      <c r="AM120" s="2"/>
      <c r="AN120" s="2"/>
      <c r="AO120" s="1"/>
      <c r="AP120" s="1"/>
      <c r="AQ120" s="1"/>
      <c r="AR120" s="2"/>
      <c r="AS120" s="2"/>
      <c r="AT120" s="1"/>
      <c r="AU120" s="1"/>
      <c r="AV120" s="1"/>
      <c r="AW120" s="2"/>
      <c r="AX120" s="2"/>
      <c r="AY120" s="1"/>
      <c r="AZ120" s="1"/>
      <c r="BA120" s="1"/>
      <c r="BB120" s="2"/>
      <c r="BC120" s="2"/>
      <c r="BD120" s="1"/>
      <c r="BE120" s="1"/>
      <c r="BF120" s="1"/>
      <c r="BG120" s="2"/>
      <c r="BH120" s="2"/>
      <c r="BI120" s="1"/>
      <c r="BJ120" s="1"/>
      <c r="BK120" s="1"/>
      <c r="BL120" s="2"/>
      <c r="BM120" s="2"/>
      <c r="BN120" s="1"/>
      <c r="BO120" s="1"/>
      <c r="BP120" s="1"/>
      <c r="BQ120" s="2"/>
      <c r="BR120" s="2"/>
      <c r="BS120" s="1"/>
      <c r="BT120" s="1"/>
      <c r="BU120" s="1"/>
      <c r="BV120" s="2"/>
      <c r="BW120" s="2"/>
    </row>
    <row r="121" ht="22.5" customHeight="1">
      <c r="A121" s="1"/>
      <c r="B121" s="1"/>
      <c r="C121" s="1"/>
      <c r="D121" s="1"/>
      <c r="E121" s="67"/>
      <c r="F121" s="67"/>
      <c r="G121" s="1"/>
      <c r="H121" s="1"/>
      <c r="I121" s="65"/>
      <c r="J121" s="66"/>
      <c r="K121" s="1"/>
      <c r="L121" s="1"/>
      <c r="M121" s="1"/>
      <c r="N121" s="2"/>
      <c r="O121" s="2"/>
      <c r="P121" s="1"/>
      <c r="Q121" s="1"/>
      <c r="R121" s="1"/>
      <c r="S121" s="2"/>
      <c r="T121" s="2"/>
      <c r="U121" s="1"/>
      <c r="V121" s="1"/>
      <c r="W121" s="1"/>
      <c r="X121" s="2"/>
      <c r="Y121" s="2"/>
      <c r="Z121" s="1"/>
      <c r="AA121" s="1"/>
      <c r="AB121" s="1"/>
      <c r="AC121" s="2"/>
      <c r="AD121" s="2"/>
      <c r="AE121" s="1"/>
      <c r="AF121" s="1"/>
      <c r="AG121" s="1"/>
      <c r="AH121" s="2"/>
      <c r="AI121" s="2"/>
      <c r="AJ121" s="1"/>
      <c r="AK121" s="1"/>
      <c r="AL121" s="1"/>
      <c r="AM121" s="2"/>
      <c r="AN121" s="2"/>
      <c r="AO121" s="1"/>
      <c r="AP121" s="1"/>
      <c r="AQ121" s="1"/>
      <c r="AR121" s="2"/>
      <c r="AS121" s="2"/>
      <c r="AT121" s="1"/>
      <c r="AU121" s="1"/>
      <c r="AV121" s="1"/>
      <c r="AW121" s="2"/>
      <c r="AX121" s="2"/>
      <c r="AY121" s="1"/>
      <c r="AZ121" s="1"/>
      <c r="BA121" s="1"/>
      <c r="BB121" s="2"/>
      <c r="BC121" s="2"/>
      <c r="BD121" s="1"/>
      <c r="BE121" s="1"/>
      <c r="BF121" s="1"/>
      <c r="BG121" s="2"/>
      <c r="BH121" s="2"/>
      <c r="BI121" s="1"/>
      <c r="BJ121" s="1"/>
      <c r="BK121" s="1"/>
      <c r="BL121" s="2"/>
      <c r="BM121" s="2"/>
      <c r="BN121" s="1"/>
      <c r="BO121" s="1"/>
      <c r="BP121" s="1"/>
      <c r="BQ121" s="2"/>
      <c r="BR121" s="2"/>
      <c r="BS121" s="1"/>
      <c r="BT121" s="1"/>
      <c r="BU121" s="1"/>
      <c r="BV121" s="2"/>
      <c r="BW121" s="2"/>
    </row>
    <row r="122" ht="22.5" customHeight="1">
      <c r="A122" s="1"/>
      <c r="B122" s="1"/>
      <c r="C122" s="1"/>
      <c r="D122" s="1"/>
      <c r="E122" s="67"/>
      <c r="F122" s="67"/>
      <c r="G122" s="1"/>
      <c r="H122" s="1"/>
      <c r="I122" s="65"/>
      <c r="J122" s="66"/>
      <c r="K122" s="1"/>
      <c r="L122" s="1"/>
      <c r="M122" s="1"/>
      <c r="N122" s="2"/>
      <c r="O122" s="2"/>
      <c r="P122" s="1"/>
      <c r="Q122" s="1"/>
      <c r="R122" s="1"/>
      <c r="S122" s="2"/>
      <c r="T122" s="2"/>
      <c r="U122" s="1"/>
      <c r="V122" s="1"/>
      <c r="W122" s="1"/>
      <c r="X122" s="2"/>
      <c r="Y122" s="2"/>
      <c r="Z122" s="1"/>
      <c r="AA122" s="1"/>
      <c r="AB122" s="1"/>
      <c r="AC122" s="2"/>
      <c r="AD122" s="2"/>
      <c r="AE122" s="1"/>
      <c r="AF122" s="1"/>
      <c r="AG122" s="1"/>
      <c r="AH122" s="2"/>
      <c r="AI122" s="2"/>
      <c r="AJ122" s="1"/>
      <c r="AK122" s="1"/>
      <c r="AL122" s="1"/>
      <c r="AM122" s="2"/>
      <c r="AN122" s="2"/>
      <c r="AO122" s="1"/>
      <c r="AP122" s="1"/>
      <c r="AQ122" s="1"/>
      <c r="AR122" s="2"/>
      <c r="AS122" s="2"/>
      <c r="AT122" s="1"/>
      <c r="AU122" s="1"/>
      <c r="AV122" s="1"/>
      <c r="AW122" s="2"/>
      <c r="AX122" s="2"/>
      <c r="AY122" s="1"/>
      <c r="AZ122" s="1"/>
      <c r="BA122" s="1"/>
      <c r="BB122" s="2"/>
      <c r="BC122" s="2"/>
      <c r="BD122" s="1"/>
      <c r="BE122" s="1"/>
      <c r="BF122" s="1"/>
      <c r="BG122" s="2"/>
      <c r="BH122" s="2"/>
      <c r="BI122" s="1"/>
      <c r="BJ122" s="1"/>
      <c r="BK122" s="1"/>
      <c r="BL122" s="2"/>
      <c r="BM122" s="2"/>
      <c r="BN122" s="1"/>
      <c r="BO122" s="1"/>
      <c r="BP122" s="1"/>
      <c r="BQ122" s="2"/>
      <c r="BR122" s="2"/>
      <c r="BS122" s="1"/>
      <c r="BT122" s="1"/>
      <c r="BU122" s="1"/>
      <c r="BV122" s="2"/>
      <c r="BW122" s="2"/>
    </row>
    <row r="123" ht="22.5" customHeight="1">
      <c r="A123" s="1"/>
      <c r="B123" s="1"/>
      <c r="C123" s="1"/>
      <c r="D123" s="1"/>
      <c r="E123" s="67"/>
      <c r="F123" s="67"/>
      <c r="G123" s="1"/>
      <c r="H123" s="1"/>
      <c r="I123" s="65"/>
      <c r="J123" s="66"/>
      <c r="K123" s="1"/>
      <c r="L123" s="1"/>
      <c r="M123" s="1"/>
      <c r="N123" s="2"/>
      <c r="O123" s="2"/>
      <c r="P123" s="1"/>
      <c r="Q123" s="1"/>
      <c r="R123" s="1"/>
      <c r="S123" s="2"/>
      <c r="T123" s="2"/>
      <c r="U123" s="1"/>
      <c r="V123" s="1"/>
      <c r="W123" s="1"/>
      <c r="X123" s="2"/>
      <c r="Y123" s="2"/>
      <c r="Z123" s="1"/>
      <c r="AA123" s="1"/>
      <c r="AB123" s="1"/>
      <c r="AC123" s="2"/>
      <c r="AD123" s="2"/>
      <c r="AE123" s="1"/>
      <c r="AF123" s="1"/>
      <c r="AG123" s="1"/>
      <c r="AH123" s="2"/>
      <c r="AI123" s="2"/>
      <c r="AJ123" s="1"/>
      <c r="AK123" s="1"/>
      <c r="AL123" s="1"/>
      <c r="AM123" s="2"/>
      <c r="AN123" s="2"/>
      <c r="AO123" s="1"/>
      <c r="AP123" s="1"/>
      <c r="AQ123" s="1"/>
      <c r="AR123" s="2"/>
      <c r="AS123" s="2"/>
      <c r="AT123" s="1"/>
      <c r="AU123" s="1"/>
      <c r="AV123" s="1"/>
      <c r="AW123" s="2"/>
      <c r="AX123" s="2"/>
      <c r="AY123" s="1"/>
      <c r="AZ123" s="1"/>
      <c r="BA123" s="1"/>
      <c r="BB123" s="2"/>
      <c r="BC123" s="2"/>
      <c r="BD123" s="1"/>
      <c r="BE123" s="1"/>
      <c r="BF123" s="1"/>
      <c r="BG123" s="2"/>
      <c r="BH123" s="2"/>
      <c r="BI123" s="1"/>
      <c r="BJ123" s="1"/>
      <c r="BK123" s="1"/>
      <c r="BL123" s="2"/>
      <c r="BM123" s="2"/>
      <c r="BN123" s="1"/>
      <c r="BO123" s="1"/>
      <c r="BP123" s="1"/>
      <c r="BQ123" s="2"/>
      <c r="BR123" s="2"/>
      <c r="BS123" s="1"/>
      <c r="BT123" s="1"/>
      <c r="BU123" s="1"/>
      <c r="BV123" s="2"/>
      <c r="BW123" s="2"/>
    </row>
    <row r="124" ht="22.5" customHeight="1">
      <c r="A124" s="1"/>
      <c r="B124" s="1"/>
      <c r="C124" s="1"/>
      <c r="D124" s="1"/>
      <c r="E124" s="67"/>
      <c r="F124" s="67"/>
      <c r="G124" s="1"/>
      <c r="H124" s="1"/>
      <c r="I124" s="65"/>
      <c r="J124" s="66"/>
      <c r="K124" s="1"/>
      <c r="L124" s="1"/>
      <c r="M124" s="1"/>
      <c r="N124" s="2"/>
      <c r="O124" s="2"/>
      <c r="P124" s="1"/>
      <c r="Q124" s="1"/>
      <c r="R124" s="1"/>
      <c r="S124" s="2"/>
      <c r="T124" s="2"/>
      <c r="U124" s="1"/>
      <c r="V124" s="1"/>
      <c r="W124" s="1"/>
      <c r="X124" s="2"/>
      <c r="Y124" s="2"/>
      <c r="Z124" s="1"/>
      <c r="AA124" s="1"/>
      <c r="AB124" s="1"/>
      <c r="AC124" s="2"/>
      <c r="AD124" s="2"/>
      <c r="AE124" s="1"/>
      <c r="AF124" s="1"/>
      <c r="AG124" s="1"/>
      <c r="AH124" s="2"/>
      <c r="AI124" s="2"/>
      <c r="AJ124" s="1"/>
      <c r="AK124" s="1"/>
      <c r="AL124" s="1"/>
      <c r="AM124" s="2"/>
      <c r="AN124" s="2"/>
      <c r="AO124" s="1"/>
      <c r="AP124" s="1"/>
      <c r="AQ124" s="1"/>
      <c r="AR124" s="2"/>
      <c r="AS124" s="2"/>
      <c r="AT124" s="1"/>
      <c r="AU124" s="1"/>
      <c r="AV124" s="1"/>
      <c r="AW124" s="2"/>
      <c r="AX124" s="2"/>
      <c r="AY124" s="1"/>
      <c r="AZ124" s="1"/>
      <c r="BA124" s="1"/>
      <c r="BB124" s="2"/>
      <c r="BC124" s="2"/>
      <c r="BD124" s="1"/>
      <c r="BE124" s="1"/>
      <c r="BF124" s="1"/>
      <c r="BG124" s="2"/>
      <c r="BH124" s="2"/>
      <c r="BI124" s="1"/>
      <c r="BJ124" s="1"/>
      <c r="BK124" s="1"/>
      <c r="BL124" s="2"/>
      <c r="BM124" s="2"/>
      <c r="BN124" s="1"/>
      <c r="BO124" s="1"/>
      <c r="BP124" s="1"/>
      <c r="BQ124" s="2"/>
      <c r="BR124" s="2"/>
      <c r="BS124" s="1"/>
      <c r="BT124" s="1"/>
      <c r="BU124" s="1"/>
      <c r="BV124" s="2"/>
      <c r="BW124" s="2"/>
    </row>
    <row r="125" ht="22.5" customHeight="1">
      <c r="A125" s="1"/>
      <c r="B125" s="1"/>
      <c r="C125" s="1"/>
      <c r="D125" s="1"/>
      <c r="E125" s="67"/>
      <c r="F125" s="67"/>
      <c r="G125" s="1"/>
      <c r="H125" s="1"/>
      <c r="I125" s="65"/>
      <c r="J125" s="66"/>
      <c r="K125" s="1"/>
      <c r="L125" s="1"/>
      <c r="M125" s="1"/>
      <c r="N125" s="2"/>
      <c r="O125" s="2"/>
      <c r="P125" s="1"/>
      <c r="Q125" s="1"/>
      <c r="R125" s="1"/>
      <c r="S125" s="2"/>
      <c r="T125" s="2"/>
      <c r="U125" s="1"/>
      <c r="V125" s="1"/>
      <c r="W125" s="1"/>
      <c r="X125" s="2"/>
      <c r="Y125" s="2"/>
      <c r="Z125" s="1"/>
      <c r="AA125" s="1"/>
      <c r="AB125" s="1"/>
      <c r="AC125" s="2"/>
      <c r="AD125" s="2"/>
      <c r="AE125" s="1"/>
      <c r="AF125" s="1"/>
      <c r="AG125" s="1"/>
      <c r="AH125" s="2"/>
      <c r="AI125" s="2"/>
      <c r="AJ125" s="1"/>
      <c r="AK125" s="1"/>
      <c r="AL125" s="1"/>
      <c r="AM125" s="2"/>
      <c r="AN125" s="2"/>
      <c r="AO125" s="1"/>
      <c r="AP125" s="1"/>
      <c r="AQ125" s="1"/>
      <c r="AR125" s="2"/>
      <c r="AS125" s="2"/>
      <c r="AT125" s="1"/>
      <c r="AU125" s="1"/>
      <c r="AV125" s="1"/>
      <c r="AW125" s="2"/>
      <c r="AX125" s="2"/>
      <c r="AY125" s="1"/>
      <c r="AZ125" s="1"/>
      <c r="BA125" s="1"/>
      <c r="BB125" s="2"/>
      <c r="BC125" s="2"/>
      <c r="BD125" s="1"/>
      <c r="BE125" s="1"/>
      <c r="BF125" s="1"/>
      <c r="BG125" s="2"/>
      <c r="BH125" s="2"/>
      <c r="BI125" s="1"/>
      <c r="BJ125" s="1"/>
      <c r="BK125" s="1"/>
      <c r="BL125" s="2"/>
      <c r="BM125" s="2"/>
      <c r="BN125" s="1"/>
      <c r="BO125" s="1"/>
      <c r="BP125" s="1"/>
      <c r="BQ125" s="2"/>
      <c r="BR125" s="2"/>
      <c r="BS125" s="1"/>
      <c r="BT125" s="1"/>
      <c r="BU125" s="1"/>
      <c r="BV125" s="2"/>
      <c r="BW125" s="2"/>
    </row>
    <row r="126" ht="22.5" customHeight="1">
      <c r="A126" s="1"/>
      <c r="B126" s="1"/>
      <c r="C126" s="1"/>
      <c r="D126" s="1"/>
      <c r="E126" s="67"/>
      <c r="F126" s="67"/>
      <c r="G126" s="1"/>
      <c r="H126" s="1"/>
      <c r="I126" s="65"/>
      <c r="J126" s="66"/>
      <c r="K126" s="1"/>
      <c r="L126" s="1"/>
      <c r="M126" s="1"/>
      <c r="N126" s="2"/>
      <c r="O126" s="2"/>
      <c r="P126" s="1"/>
      <c r="Q126" s="1"/>
      <c r="R126" s="1"/>
      <c r="S126" s="2"/>
      <c r="T126" s="2"/>
      <c r="U126" s="1"/>
      <c r="V126" s="1"/>
      <c r="W126" s="1"/>
      <c r="X126" s="2"/>
      <c r="Y126" s="2"/>
      <c r="Z126" s="1"/>
      <c r="AA126" s="1"/>
      <c r="AB126" s="1"/>
      <c r="AC126" s="2"/>
      <c r="AD126" s="2"/>
      <c r="AE126" s="1"/>
      <c r="AF126" s="1"/>
      <c r="AG126" s="1"/>
      <c r="AH126" s="2"/>
      <c r="AI126" s="2"/>
      <c r="AJ126" s="1"/>
      <c r="AK126" s="1"/>
      <c r="AL126" s="1"/>
      <c r="AM126" s="2"/>
      <c r="AN126" s="2"/>
      <c r="AO126" s="1"/>
      <c r="AP126" s="1"/>
      <c r="AQ126" s="1"/>
      <c r="AR126" s="2"/>
      <c r="AS126" s="2"/>
      <c r="AT126" s="1"/>
      <c r="AU126" s="1"/>
      <c r="AV126" s="1"/>
      <c r="AW126" s="2"/>
      <c r="AX126" s="2"/>
      <c r="AY126" s="1"/>
      <c r="AZ126" s="1"/>
      <c r="BA126" s="1"/>
      <c r="BB126" s="2"/>
      <c r="BC126" s="2"/>
      <c r="BD126" s="1"/>
      <c r="BE126" s="1"/>
      <c r="BF126" s="1"/>
      <c r="BG126" s="2"/>
      <c r="BH126" s="2"/>
      <c r="BI126" s="1"/>
      <c r="BJ126" s="1"/>
      <c r="BK126" s="1"/>
      <c r="BL126" s="2"/>
      <c r="BM126" s="2"/>
      <c r="BN126" s="1"/>
      <c r="BO126" s="1"/>
      <c r="BP126" s="1"/>
      <c r="BQ126" s="2"/>
      <c r="BR126" s="2"/>
      <c r="BS126" s="1"/>
      <c r="BT126" s="1"/>
      <c r="BU126" s="1"/>
      <c r="BV126" s="2"/>
      <c r="BW126" s="2"/>
    </row>
    <row r="127" ht="22.5" customHeight="1">
      <c r="A127" s="1"/>
      <c r="B127" s="1"/>
      <c r="C127" s="1"/>
      <c r="D127" s="1"/>
      <c r="E127" s="67"/>
      <c r="F127" s="67"/>
      <c r="G127" s="1"/>
      <c r="H127" s="1"/>
      <c r="I127" s="65"/>
      <c r="J127" s="66"/>
      <c r="K127" s="1"/>
      <c r="L127" s="1"/>
      <c r="M127" s="1"/>
      <c r="N127" s="2"/>
      <c r="O127" s="2"/>
      <c r="P127" s="1"/>
      <c r="Q127" s="1"/>
      <c r="R127" s="1"/>
      <c r="S127" s="2"/>
      <c r="T127" s="2"/>
      <c r="U127" s="1"/>
      <c r="V127" s="1"/>
      <c r="W127" s="1"/>
      <c r="X127" s="2"/>
      <c r="Y127" s="2"/>
      <c r="Z127" s="1"/>
      <c r="AA127" s="1"/>
      <c r="AB127" s="1"/>
      <c r="AC127" s="2"/>
      <c r="AD127" s="2"/>
      <c r="AE127" s="1"/>
      <c r="AF127" s="1"/>
      <c r="AG127" s="1"/>
      <c r="AH127" s="2"/>
      <c r="AI127" s="2"/>
      <c r="AJ127" s="1"/>
      <c r="AK127" s="1"/>
      <c r="AL127" s="1"/>
      <c r="AM127" s="2"/>
      <c r="AN127" s="2"/>
      <c r="AO127" s="1"/>
      <c r="AP127" s="1"/>
      <c r="AQ127" s="1"/>
      <c r="AR127" s="2"/>
      <c r="AS127" s="2"/>
      <c r="AT127" s="1"/>
      <c r="AU127" s="1"/>
      <c r="AV127" s="1"/>
      <c r="AW127" s="2"/>
      <c r="AX127" s="2"/>
      <c r="AY127" s="1"/>
      <c r="AZ127" s="1"/>
      <c r="BA127" s="1"/>
      <c r="BB127" s="2"/>
      <c r="BC127" s="2"/>
      <c r="BD127" s="1"/>
      <c r="BE127" s="1"/>
      <c r="BF127" s="1"/>
      <c r="BG127" s="2"/>
      <c r="BH127" s="2"/>
      <c r="BI127" s="1"/>
      <c r="BJ127" s="1"/>
      <c r="BK127" s="1"/>
      <c r="BL127" s="2"/>
      <c r="BM127" s="2"/>
      <c r="BN127" s="1"/>
      <c r="BO127" s="1"/>
      <c r="BP127" s="1"/>
      <c r="BQ127" s="2"/>
      <c r="BR127" s="2"/>
      <c r="BS127" s="1"/>
      <c r="BT127" s="1"/>
      <c r="BU127" s="1"/>
      <c r="BV127" s="2"/>
      <c r="BW127" s="2"/>
    </row>
    <row r="128" ht="22.5" customHeight="1">
      <c r="A128" s="1"/>
      <c r="B128" s="1"/>
      <c r="C128" s="1"/>
      <c r="D128" s="1"/>
      <c r="E128" s="67"/>
      <c r="F128" s="67"/>
      <c r="G128" s="1"/>
      <c r="H128" s="1"/>
      <c r="I128" s="65"/>
      <c r="J128" s="66"/>
      <c r="K128" s="1"/>
      <c r="L128" s="1"/>
      <c r="M128" s="1"/>
      <c r="N128" s="2"/>
      <c r="O128" s="2"/>
      <c r="P128" s="1"/>
      <c r="Q128" s="1"/>
      <c r="R128" s="1"/>
      <c r="S128" s="2"/>
      <c r="T128" s="2"/>
      <c r="U128" s="1"/>
      <c r="V128" s="1"/>
      <c r="W128" s="1"/>
      <c r="X128" s="2"/>
      <c r="Y128" s="2"/>
      <c r="Z128" s="1"/>
      <c r="AA128" s="1"/>
      <c r="AB128" s="1"/>
      <c r="AC128" s="2"/>
      <c r="AD128" s="2"/>
      <c r="AE128" s="1"/>
      <c r="AF128" s="1"/>
      <c r="AG128" s="1"/>
      <c r="AH128" s="2"/>
      <c r="AI128" s="2"/>
      <c r="AJ128" s="1"/>
      <c r="AK128" s="1"/>
      <c r="AL128" s="1"/>
      <c r="AM128" s="2"/>
      <c r="AN128" s="2"/>
      <c r="AO128" s="1"/>
      <c r="AP128" s="1"/>
      <c r="AQ128" s="1"/>
      <c r="AR128" s="2"/>
      <c r="AS128" s="2"/>
      <c r="AT128" s="1"/>
      <c r="AU128" s="1"/>
      <c r="AV128" s="1"/>
      <c r="AW128" s="2"/>
      <c r="AX128" s="2"/>
      <c r="AY128" s="1"/>
      <c r="AZ128" s="1"/>
      <c r="BA128" s="1"/>
      <c r="BB128" s="2"/>
      <c r="BC128" s="2"/>
      <c r="BD128" s="1"/>
      <c r="BE128" s="1"/>
      <c r="BF128" s="1"/>
      <c r="BG128" s="2"/>
      <c r="BH128" s="2"/>
      <c r="BI128" s="1"/>
      <c r="BJ128" s="1"/>
      <c r="BK128" s="1"/>
      <c r="BL128" s="2"/>
      <c r="BM128" s="2"/>
      <c r="BN128" s="1"/>
      <c r="BO128" s="1"/>
      <c r="BP128" s="1"/>
      <c r="BQ128" s="2"/>
      <c r="BR128" s="2"/>
      <c r="BS128" s="1"/>
      <c r="BT128" s="1"/>
      <c r="BU128" s="1"/>
      <c r="BV128" s="2"/>
      <c r="BW128" s="2"/>
    </row>
    <row r="129" ht="22.5" customHeight="1">
      <c r="A129" s="1"/>
      <c r="B129" s="1"/>
      <c r="C129" s="1"/>
      <c r="D129" s="1"/>
      <c r="E129" s="67"/>
      <c r="F129" s="67"/>
      <c r="G129" s="1"/>
      <c r="H129" s="1"/>
      <c r="I129" s="65"/>
      <c r="J129" s="66"/>
      <c r="K129" s="1"/>
      <c r="L129" s="1"/>
      <c r="M129" s="1"/>
      <c r="N129" s="2"/>
      <c r="O129" s="2"/>
      <c r="P129" s="1"/>
      <c r="Q129" s="1"/>
      <c r="R129" s="1"/>
      <c r="S129" s="2"/>
      <c r="T129" s="2"/>
      <c r="U129" s="1"/>
      <c r="V129" s="1"/>
      <c r="W129" s="1"/>
      <c r="X129" s="2"/>
      <c r="Y129" s="2"/>
      <c r="Z129" s="1"/>
      <c r="AA129" s="1"/>
      <c r="AB129" s="1"/>
      <c r="AC129" s="2"/>
      <c r="AD129" s="2"/>
      <c r="AE129" s="1"/>
      <c r="AF129" s="1"/>
      <c r="AG129" s="1"/>
      <c r="AH129" s="2"/>
      <c r="AI129" s="2"/>
      <c r="AJ129" s="1"/>
      <c r="AK129" s="1"/>
      <c r="AL129" s="1"/>
      <c r="AM129" s="2"/>
      <c r="AN129" s="2"/>
      <c r="AO129" s="1"/>
      <c r="AP129" s="1"/>
      <c r="AQ129" s="1"/>
      <c r="AR129" s="2"/>
      <c r="AS129" s="2"/>
      <c r="AT129" s="1"/>
      <c r="AU129" s="1"/>
      <c r="AV129" s="1"/>
      <c r="AW129" s="2"/>
      <c r="AX129" s="2"/>
      <c r="AY129" s="1"/>
      <c r="AZ129" s="1"/>
      <c r="BA129" s="1"/>
      <c r="BB129" s="2"/>
      <c r="BC129" s="2"/>
      <c r="BD129" s="1"/>
      <c r="BE129" s="1"/>
      <c r="BF129" s="1"/>
      <c r="BG129" s="2"/>
      <c r="BH129" s="2"/>
      <c r="BI129" s="1"/>
      <c r="BJ129" s="1"/>
      <c r="BK129" s="1"/>
      <c r="BL129" s="2"/>
      <c r="BM129" s="2"/>
      <c r="BN129" s="1"/>
      <c r="BO129" s="1"/>
      <c r="BP129" s="1"/>
      <c r="BQ129" s="2"/>
      <c r="BR129" s="2"/>
      <c r="BS129" s="1"/>
      <c r="BT129" s="1"/>
      <c r="BU129" s="1"/>
      <c r="BV129" s="2"/>
      <c r="BW129" s="2"/>
    </row>
    <row r="130" ht="22.5" customHeight="1">
      <c r="A130" s="1"/>
      <c r="B130" s="1"/>
      <c r="C130" s="1"/>
      <c r="D130" s="1"/>
      <c r="E130" s="67"/>
      <c r="F130" s="67"/>
      <c r="G130" s="1"/>
      <c r="H130" s="1"/>
      <c r="I130" s="65"/>
      <c r="J130" s="66"/>
      <c r="K130" s="1"/>
      <c r="L130" s="1"/>
      <c r="M130" s="1"/>
      <c r="N130" s="2"/>
      <c r="O130" s="2"/>
      <c r="P130" s="1"/>
      <c r="Q130" s="1"/>
      <c r="R130" s="1"/>
      <c r="S130" s="2"/>
      <c r="T130" s="2"/>
      <c r="U130" s="1"/>
      <c r="V130" s="1"/>
      <c r="W130" s="1"/>
      <c r="X130" s="2"/>
      <c r="Y130" s="2"/>
      <c r="Z130" s="1"/>
      <c r="AA130" s="1"/>
      <c r="AB130" s="1"/>
      <c r="AC130" s="2"/>
      <c r="AD130" s="2"/>
      <c r="AE130" s="1"/>
      <c r="AF130" s="1"/>
      <c r="AG130" s="1"/>
      <c r="AH130" s="2"/>
      <c r="AI130" s="2"/>
      <c r="AJ130" s="1"/>
      <c r="AK130" s="1"/>
      <c r="AL130" s="1"/>
      <c r="AM130" s="2"/>
      <c r="AN130" s="2"/>
      <c r="AO130" s="1"/>
      <c r="AP130" s="1"/>
      <c r="AQ130" s="1"/>
      <c r="AR130" s="2"/>
      <c r="AS130" s="2"/>
      <c r="AT130" s="1"/>
      <c r="AU130" s="1"/>
      <c r="AV130" s="1"/>
      <c r="AW130" s="2"/>
      <c r="AX130" s="2"/>
      <c r="AY130" s="1"/>
      <c r="AZ130" s="1"/>
      <c r="BA130" s="1"/>
      <c r="BB130" s="2"/>
      <c r="BC130" s="2"/>
      <c r="BD130" s="1"/>
      <c r="BE130" s="1"/>
      <c r="BF130" s="1"/>
      <c r="BG130" s="2"/>
      <c r="BH130" s="2"/>
      <c r="BI130" s="1"/>
      <c r="BJ130" s="1"/>
      <c r="BK130" s="1"/>
      <c r="BL130" s="2"/>
      <c r="BM130" s="2"/>
      <c r="BN130" s="1"/>
      <c r="BO130" s="1"/>
      <c r="BP130" s="1"/>
      <c r="BQ130" s="2"/>
      <c r="BR130" s="2"/>
      <c r="BS130" s="1"/>
      <c r="BT130" s="1"/>
      <c r="BU130" s="1"/>
      <c r="BV130" s="2"/>
      <c r="BW130" s="2"/>
    </row>
    <row r="131" ht="22.5" customHeight="1">
      <c r="A131" s="1"/>
      <c r="B131" s="1"/>
      <c r="C131" s="1"/>
      <c r="D131" s="1"/>
      <c r="E131" s="67"/>
      <c r="F131" s="67"/>
      <c r="G131" s="1"/>
      <c r="H131" s="1"/>
      <c r="I131" s="65"/>
      <c r="J131" s="66"/>
      <c r="K131" s="1"/>
      <c r="L131" s="1"/>
      <c r="M131" s="1"/>
      <c r="N131" s="2"/>
      <c r="O131" s="2"/>
      <c r="P131" s="1"/>
      <c r="Q131" s="1"/>
      <c r="R131" s="1"/>
      <c r="S131" s="2"/>
      <c r="T131" s="2"/>
      <c r="U131" s="1"/>
      <c r="V131" s="1"/>
      <c r="W131" s="1"/>
      <c r="X131" s="2"/>
      <c r="Y131" s="2"/>
      <c r="Z131" s="1"/>
      <c r="AA131" s="1"/>
      <c r="AB131" s="1"/>
      <c r="AC131" s="2"/>
      <c r="AD131" s="2"/>
      <c r="AE131" s="1"/>
      <c r="AF131" s="1"/>
      <c r="AG131" s="1"/>
      <c r="AH131" s="2"/>
      <c r="AI131" s="2"/>
      <c r="AJ131" s="1"/>
      <c r="AK131" s="1"/>
      <c r="AL131" s="1"/>
      <c r="AM131" s="2"/>
      <c r="AN131" s="2"/>
      <c r="AO131" s="1"/>
      <c r="AP131" s="1"/>
      <c r="AQ131" s="1"/>
      <c r="AR131" s="2"/>
      <c r="AS131" s="2"/>
      <c r="AT131" s="1"/>
      <c r="AU131" s="1"/>
      <c r="AV131" s="1"/>
      <c r="AW131" s="2"/>
      <c r="AX131" s="2"/>
      <c r="AY131" s="1"/>
      <c r="AZ131" s="1"/>
      <c r="BA131" s="1"/>
      <c r="BB131" s="2"/>
      <c r="BC131" s="2"/>
      <c r="BD131" s="1"/>
      <c r="BE131" s="1"/>
      <c r="BF131" s="1"/>
      <c r="BG131" s="2"/>
      <c r="BH131" s="2"/>
      <c r="BI131" s="1"/>
      <c r="BJ131" s="1"/>
      <c r="BK131" s="1"/>
      <c r="BL131" s="2"/>
      <c r="BM131" s="2"/>
      <c r="BN131" s="1"/>
      <c r="BO131" s="1"/>
      <c r="BP131" s="1"/>
      <c r="BQ131" s="2"/>
      <c r="BR131" s="2"/>
      <c r="BS131" s="1"/>
      <c r="BT131" s="1"/>
      <c r="BU131" s="1"/>
      <c r="BV131" s="2"/>
      <c r="BW131" s="2"/>
    </row>
    <row r="132" ht="22.5" customHeight="1">
      <c r="A132" s="1"/>
      <c r="B132" s="1"/>
      <c r="C132" s="1"/>
      <c r="D132" s="1"/>
      <c r="E132" s="67"/>
      <c r="F132" s="67"/>
      <c r="G132" s="1"/>
      <c r="H132" s="1"/>
      <c r="I132" s="65"/>
      <c r="J132" s="66"/>
      <c r="K132" s="1"/>
      <c r="L132" s="1"/>
      <c r="M132" s="1"/>
      <c r="N132" s="2"/>
      <c r="O132" s="2"/>
      <c r="P132" s="1"/>
      <c r="Q132" s="1"/>
      <c r="R132" s="1"/>
      <c r="S132" s="2"/>
      <c r="T132" s="2"/>
      <c r="U132" s="1"/>
      <c r="V132" s="1"/>
      <c r="W132" s="1"/>
      <c r="X132" s="2"/>
      <c r="Y132" s="2"/>
      <c r="Z132" s="1"/>
      <c r="AA132" s="1"/>
      <c r="AB132" s="1"/>
      <c r="AC132" s="2"/>
      <c r="AD132" s="2"/>
      <c r="AE132" s="1"/>
      <c r="AF132" s="1"/>
      <c r="AG132" s="1"/>
      <c r="AH132" s="2"/>
      <c r="AI132" s="2"/>
      <c r="AJ132" s="1"/>
      <c r="AK132" s="1"/>
      <c r="AL132" s="1"/>
      <c r="AM132" s="2"/>
      <c r="AN132" s="2"/>
      <c r="AO132" s="1"/>
      <c r="AP132" s="1"/>
      <c r="AQ132" s="1"/>
      <c r="AR132" s="2"/>
      <c r="AS132" s="2"/>
      <c r="AT132" s="1"/>
      <c r="AU132" s="1"/>
      <c r="AV132" s="1"/>
      <c r="AW132" s="2"/>
      <c r="AX132" s="2"/>
      <c r="AY132" s="1"/>
      <c r="AZ132" s="1"/>
      <c r="BA132" s="1"/>
      <c r="BB132" s="2"/>
      <c r="BC132" s="2"/>
      <c r="BD132" s="1"/>
      <c r="BE132" s="1"/>
      <c r="BF132" s="1"/>
      <c r="BG132" s="2"/>
      <c r="BH132" s="2"/>
      <c r="BI132" s="1"/>
      <c r="BJ132" s="1"/>
      <c r="BK132" s="1"/>
      <c r="BL132" s="2"/>
      <c r="BM132" s="2"/>
      <c r="BN132" s="1"/>
      <c r="BO132" s="1"/>
      <c r="BP132" s="1"/>
      <c r="BQ132" s="2"/>
      <c r="BR132" s="2"/>
      <c r="BS132" s="1"/>
      <c r="BT132" s="1"/>
      <c r="BU132" s="1"/>
      <c r="BV132" s="2"/>
      <c r="BW132" s="2"/>
    </row>
    <row r="133" ht="22.5" customHeight="1">
      <c r="A133" s="1"/>
      <c r="B133" s="1"/>
      <c r="C133" s="1"/>
      <c r="D133" s="1"/>
      <c r="E133" s="67"/>
      <c r="F133" s="67"/>
      <c r="G133" s="1"/>
      <c r="H133" s="1"/>
      <c r="I133" s="65"/>
      <c r="J133" s="66"/>
      <c r="K133" s="1"/>
      <c r="L133" s="1"/>
      <c r="M133" s="1"/>
      <c r="N133" s="2"/>
      <c r="O133" s="2"/>
      <c r="P133" s="1"/>
      <c r="Q133" s="1"/>
      <c r="R133" s="1"/>
      <c r="S133" s="2"/>
      <c r="T133" s="2"/>
      <c r="U133" s="1"/>
      <c r="V133" s="1"/>
      <c r="W133" s="1"/>
      <c r="X133" s="2"/>
      <c r="Y133" s="2"/>
      <c r="Z133" s="1"/>
      <c r="AA133" s="1"/>
      <c r="AB133" s="1"/>
      <c r="AC133" s="2"/>
      <c r="AD133" s="2"/>
      <c r="AE133" s="1"/>
      <c r="AF133" s="1"/>
      <c r="AG133" s="1"/>
      <c r="AH133" s="2"/>
      <c r="AI133" s="2"/>
      <c r="AJ133" s="1"/>
      <c r="AK133" s="1"/>
      <c r="AL133" s="1"/>
      <c r="AM133" s="2"/>
      <c r="AN133" s="2"/>
      <c r="AO133" s="1"/>
      <c r="AP133" s="1"/>
      <c r="AQ133" s="1"/>
      <c r="AR133" s="2"/>
      <c r="AS133" s="2"/>
      <c r="AT133" s="1"/>
      <c r="AU133" s="1"/>
      <c r="AV133" s="1"/>
      <c r="AW133" s="2"/>
      <c r="AX133" s="2"/>
      <c r="AY133" s="1"/>
      <c r="AZ133" s="1"/>
      <c r="BA133" s="1"/>
      <c r="BB133" s="2"/>
      <c r="BC133" s="2"/>
      <c r="BD133" s="1"/>
      <c r="BE133" s="1"/>
      <c r="BF133" s="1"/>
      <c r="BG133" s="2"/>
      <c r="BH133" s="2"/>
      <c r="BI133" s="1"/>
      <c r="BJ133" s="1"/>
      <c r="BK133" s="1"/>
      <c r="BL133" s="2"/>
      <c r="BM133" s="2"/>
      <c r="BN133" s="1"/>
      <c r="BO133" s="1"/>
      <c r="BP133" s="1"/>
      <c r="BQ133" s="2"/>
      <c r="BR133" s="2"/>
      <c r="BS133" s="1"/>
      <c r="BT133" s="1"/>
      <c r="BU133" s="1"/>
      <c r="BV133" s="2"/>
      <c r="BW133" s="2"/>
    </row>
    <row r="134" ht="22.5" customHeight="1">
      <c r="A134" s="1"/>
      <c r="B134" s="1"/>
      <c r="C134" s="1"/>
      <c r="D134" s="1"/>
      <c r="E134" s="67"/>
      <c r="F134" s="67"/>
      <c r="G134" s="1"/>
      <c r="H134" s="1"/>
      <c r="I134" s="65"/>
      <c r="J134" s="66"/>
      <c r="K134" s="1"/>
      <c r="L134" s="1"/>
      <c r="M134" s="1"/>
      <c r="N134" s="2"/>
      <c r="O134" s="2"/>
      <c r="P134" s="1"/>
      <c r="Q134" s="1"/>
      <c r="R134" s="1"/>
      <c r="S134" s="2"/>
      <c r="T134" s="2"/>
      <c r="U134" s="1"/>
      <c r="V134" s="1"/>
      <c r="W134" s="1"/>
      <c r="X134" s="2"/>
      <c r="Y134" s="2"/>
      <c r="Z134" s="1"/>
      <c r="AA134" s="1"/>
      <c r="AB134" s="1"/>
      <c r="AC134" s="2"/>
      <c r="AD134" s="2"/>
      <c r="AE134" s="1"/>
      <c r="AF134" s="1"/>
      <c r="AG134" s="1"/>
      <c r="AH134" s="2"/>
      <c r="AI134" s="2"/>
      <c r="AJ134" s="1"/>
      <c r="AK134" s="1"/>
      <c r="AL134" s="1"/>
      <c r="AM134" s="2"/>
      <c r="AN134" s="2"/>
      <c r="AO134" s="1"/>
      <c r="AP134" s="1"/>
      <c r="AQ134" s="1"/>
      <c r="AR134" s="2"/>
      <c r="AS134" s="2"/>
      <c r="AT134" s="1"/>
      <c r="AU134" s="1"/>
      <c r="AV134" s="1"/>
      <c r="AW134" s="2"/>
      <c r="AX134" s="2"/>
      <c r="AY134" s="1"/>
      <c r="AZ134" s="1"/>
      <c r="BA134" s="1"/>
      <c r="BB134" s="2"/>
      <c r="BC134" s="2"/>
      <c r="BD134" s="1"/>
      <c r="BE134" s="1"/>
      <c r="BF134" s="1"/>
      <c r="BG134" s="2"/>
      <c r="BH134" s="2"/>
      <c r="BI134" s="1"/>
      <c r="BJ134" s="1"/>
      <c r="BK134" s="1"/>
      <c r="BL134" s="2"/>
      <c r="BM134" s="2"/>
      <c r="BN134" s="1"/>
      <c r="BO134" s="1"/>
      <c r="BP134" s="1"/>
      <c r="BQ134" s="2"/>
      <c r="BR134" s="2"/>
      <c r="BS134" s="1"/>
      <c r="BT134" s="1"/>
      <c r="BU134" s="1"/>
      <c r="BV134" s="2"/>
      <c r="BW134" s="2"/>
    </row>
    <row r="135" ht="22.5" customHeight="1">
      <c r="A135" s="1"/>
      <c r="B135" s="1"/>
      <c r="C135" s="1"/>
      <c r="D135" s="1"/>
      <c r="E135" s="67"/>
      <c r="F135" s="67"/>
      <c r="G135" s="1"/>
      <c r="H135" s="1"/>
      <c r="I135" s="65"/>
      <c r="J135" s="66"/>
      <c r="K135" s="1"/>
      <c r="L135" s="1"/>
      <c r="M135" s="1"/>
      <c r="N135" s="2"/>
      <c r="O135" s="2"/>
      <c r="P135" s="1"/>
      <c r="Q135" s="1"/>
      <c r="R135" s="1"/>
      <c r="S135" s="2"/>
      <c r="T135" s="2"/>
      <c r="U135" s="1"/>
      <c r="V135" s="1"/>
      <c r="W135" s="1"/>
      <c r="X135" s="2"/>
      <c r="Y135" s="2"/>
      <c r="Z135" s="1"/>
      <c r="AA135" s="1"/>
      <c r="AB135" s="1"/>
      <c r="AC135" s="2"/>
      <c r="AD135" s="2"/>
      <c r="AE135" s="1"/>
      <c r="AF135" s="1"/>
      <c r="AG135" s="1"/>
      <c r="AH135" s="2"/>
      <c r="AI135" s="2"/>
      <c r="AJ135" s="1"/>
      <c r="AK135" s="1"/>
      <c r="AL135" s="1"/>
      <c r="AM135" s="2"/>
      <c r="AN135" s="2"/>
      <c r="AO135" s="1"/>
      <c r="AP135" s="1"/>
      <c r="AQ135" s="1"/>
      <c r="AR135" s="2"/>
      <c r="AS135" s="2"/>
      <c r="AT135" s="1"/>
      <c r="AU135" s="1"/>
      <c r="AV135" s="1"/>
      <c r="AW135" s="2"/>
      <c r="AX135" s="2"/>
      <c r="AY135" s="1"/>
      <c r="AZ135" s="1"/>
      <c r="BA135" s="1"/>
      <c r="BB135" s="2"/>
      <c r="BC135" s="2"/>
      <c r="BD135" s="1"/>
      <c r="BE135" s="1"/>
      <c r="BF135" s="1"/>
      <c r="BG135" s="2"/>
      <c r="BH135" s="2"/>
      <c r="BI135" s="1"/>
      <c r="BJ135" s="1"/>
      <c r="BK135" s="1"/>
      <c r="BL135" s="2"/>
      <c r="BM135" s="2"/>
      <c r="BN135" s="1"/>
      <c r="BO135" s="1"/>
      <c r="BP135" s="1"/>
      <c r="BQ135" s="2"/>
      <c r="BR135" s="2"/>
      <c r="BS135" s="1"/>
      <c r="BT135" s="1"/>
      <c r="BU135" s="1"/>
      <c r="BV135" s="2"/>
      <c r="BW135" s="2"/>
    </row>
    <row r="136" ht="22.5" customHeight="1">
      <c r="A136" s="1"/>
      <c r="B136" s="1"/>
      <c r="C136" s="1"/>
      <c r="D136" s="1"/>
      <c r="E136" s="67"/>
      <c r="F136" s="67"/>
      <c r="G136" s="1"/>
      <c r="H136" s="1"/>
      <c r="I136" s="65"/>
      <c r="J136" s="66"/>
      <c r="K136" s="1"/>
      <c r="L136" s="1"/>
      <c r="M136" s="1"/>
      <c r="N136" s="2"/>
      <c r="O136" s="2"/>
      <c r="P136" s="1"/>
      <c r="Q136" s="1"/>
      <c r="R136" s="1"/>
      <c r="S136" s="2"/>
      <c r="T136" s="2"/>
      <c r="U136" s="1"/>
      <c r="V136" s="1"/>
      <c r="W136" s="1"/>
      <c r="X136" s="2"/>
      <c r="Y136" s="2"/>
      <c r="Z136" s="1"/>
      <c r="AA136" s="1"/>
      <c r="AB136" s="1"/>
      <c r="AC136" s="2"/>
      <c r="AD136" s="2"/>
      <c r="AE136" s="1"/>
      <c r="AF136" s="1"/>
      <c r="AG136" s="1"/>
      <c r="AH136" s="2"/>
      <c r="AI136" s="2"/>
      <c r="AJ136" s="1"/>
      <c r="AK136" s="1"/>
      <c r="AL136" s="1"/>
      <c r="AM136" s="2"/>
      <c r="AN136" s="2"/>
      <c r="AO136" s="1"/>
      <c r="AP136" s="1"/>
      <c r="AQ136" s="1"/>
      <c r="AR136" s="2"/>
      <c r="AS136" s="2"/>
      <c r="AT136" s="1"/>
      <c r="AU136" s="1"/>
      <c r="AV136" s="1"/>
      <c r="AW136" s="2"/>
      <c r="AX136" s="2"/>
      <c r="AY136" s="1"/>
      <c r="AZ136" s="1"/>
      <c r="BA136" s="1"/>
      <c r="BB136" s="2"/>
      <c r="BC136" s="2"/>
      <c r="BD136" s="1"/>
      <c r="BE136" s="1"/>
      <c r="BF136" s="1"/>
      <c r="BG136" s="2"/>
      <c r="BH136" s="2"/>
      <c r="BI136" s="1"/>
      <c r="BJ136" s="1"/>
      <c r="BK136" s="1"/>
      <c r="BL136" s="2"/>
      <c r="BM136" s="2"/>
      <c r="BN136" s="1"/>
      <c r="BO136" s="1"/>
      <c r="BP136" s="1"/>
      <c r="BQ136" s="2"/>
      <c r="BR136" s="2"/>
      <c r="BS136" s="1"/>
      <c r="BT136" s="1"/>
      <c r="BU136" s="1"/>
      <c r="BV136" s="2"/>
      <c r="BW136" s="2"/>
    </row>
    <row r="137" ht="22.5" customHeight="1">
      <c r="A137" s="1"/>
      <c r="B137" s="1"/>
      <c r="C137" s="1"/>
      <c r="D137" s="1"/>
      <c r="E137" s="67"/>
      <c r="F137" s="67"/>
      <c r="G137" s="1"/>
      <c r="H137" s="1"/>
      <c r="I137" s="65"/>
      <c r="J137" s="66"/>
      <c r="K137" s="1"/>
      <c r="L137" s="1"/>
      <c r="M137" s="1"/>
      <c r="N137" s="2"/>
      <c r="O137" s="2"/>
      <c r="P137" s="1"/>
      <c r="Q137" s="1"/>
      <c r="R137" s="1"/>
      <c r="S137" s="2"/>
      <c r="T137" s="2"/>
      <c r="U137" s="1"/>
      <c r="V137" s="1"/>
      <c r="W137" s="1"/>
      <c r="X137" s="2"/>
      <c r="Y137" s="2"/>
      <c r="Z137" s="1"/>
      <c r="AA137" s="1"/>
      <c r="AB137" s="1"/>
      <c r="AC137" s="2"/>
      <c r="AD137" s="2"/>
      <c r="AE137" s="1"/>
      <c r="AF137" s="1"/>
      <c r="AG137" s="1"/>
      <c r="AH137" s="2"/>
      <c r="AI137" s="2"/>
      <c r="AJ137" s="1"/>
      <c r="AK137" s="1"/>
      <c r="AL137" s="1"/>
      <c r="AM137" s="2"/>
      <c r="AN137" s="2"/>
      <c r="AO137" s="1"/>
      <c r="AP137" s="1"/>
      <c r="AQ137" s="1"/>
      <c r="AR137" s="2"/>
      <c r="AS137" s="2"/>
      <c r="AT137" s="1"/>
      <c r="AU137" s="1"/>
      <c r="AV137" s="1"/>
      <c r="AW137" s="2"/>
      <c r="AX137" s="2"/>
      <c r="AY137" s="1"/>
      <c r="AZ137" s="1"/>
      <c r="BA137" s="1"/>
      <c r="BB137" s="2"/>
      <c r="BC137" s="2"/>
      <c r="BD137" s="1"/>
      <c r="BE137" s="1"/>
      <c r="BF137" s="1"/>
      <c r="BG137" s="2"/>
      <c r="BH137" s="2"/>
      <c r="BI137" s="1"/>
      <c r="BJ137" s="1"/>
      <c r="BK137" s="1"/>
      <c r="BL137" s="2"/>
      <c r="BM137" s="2"/>
      <c r="BN137" s="1"/>
      <c r="BO137" s="1"/>
      <c r="BP137" s="1"/>
      <c r="BQ137" s="2"/>
      <c r="BR137" s="2"/>
      <c r="BS137" s="1"/>
      <c r="BT137" s="1"/>
      <c r="BU137" s="1"/>
      <c r="BV137" s="2"/>
      <c r="BW137" s="2"/>
    </row>
    <row r="138" ht="22.5" customHeight="1">
      <c r="A138" s="1"/>
      <c r="B138" s="1"/>
      <c r="C138" s="1"/>
      <c r="D138" s="1"/>
      <c r="E138" s="67"/>
      <c r="F138" s="67"/>
      <c r="G138" s="1"/>
      <c r="H138" s="1"/>
      <c r="I138" s="65"/>
      <c r="J138" s="66"/>
      <c r="K138" s="1"/>
      <c r="L138" s="1"/>
      <c r="M138" s="1"/>
      <c r="N138" s="2"/>
      <c r="O138" s="2"/>
      <c r="P138" s="1"/>
      <c r="Q138" s="1"/>
      <c r="R138" s="1"/>
      <c r="S138" s="2"/>
      <c r="T138" s="2"/>
      <c r="U138" s="1"/>
      <c r="V138" s="1"/>
      <c r="W138" s="1"/>
      <c r="X138" s="2"/>
      <c r="Y138" s="2"/>
      <c r="Z138" s="1"/>
      <c r="AA138" s="1"/>
      <c r="AB138" s="1"/>
      <c r="AC138" s="2"/>
      <c r="AD138" s="2"/>
      <c r="AE138" s="1"/>
      <c r="AF138" s="1"/>
      <c r="AG138" s="1"/>
      <c r="AH138" s="2"/>
      <c r="AI138" s="2"/>
      <c r="AJ138" s="1"/>
      <c r="AK138" s="1"/>
      <c r="AL138" s="1"/>
      <c r="AM138" s="2"/>
      <c r="AN138" s="2"/>
      <c r="AO138" s="1"/>
      <c r="AP138" s="1"/>
      <c r="AQ138" s="1"/>
      <c r="AR138" s="2"/>
      <c r="AS138" s="2"/>
      <c r="AT138" s="1"/>
      <c r="AU138" s="1"/>
      <c r="AV138" s="1"/>
      <c r="AW138" s="2"/>
      <c r="AX138" s="2"/>
      <c r="AY138" s="1"/>
      <c r="AZ138" s="1"/>
      <c r="BA138" s="1"/>
      <c r="BB138" s="2"/>
      <c r="BC138" s="2"/>
      <c r="BD138" s="1"/>
      <c r="BE138" s="1"/>
      <c r="BF138" s="1"/>
      <c r="BG138" s="2"/>
      <c r="BH138" s="2"/>
      <c r="BI138" s="1"/>
      <c r="BJ138" s="1"/>
      <c r="BK138" s="1"/>
      <c r="BL138" s="2"/>
      <c r="BM138" s="2"/>
      <c r="BN138" s="1"/>
      <c r="BO138" s="1"/>
      <c r="BP138" s="1"/>
      <c r="BQ138" s="2"/>
      <c r="BR138" s="2"/>
      <c r="BS138" s="1"/>
      <c r="BT138" s="1"/>
      <c r="BU138" s="1"/>
      <c r="BV138" s="2"/>
      <c r="BW138" s="2"/>
    </row>
    <row r="139" ht="22.5" customHeight="1">
      <c r="A139" s="1"/>
      <c r="B139" s="1"/>
      <c r="C139" s="1"/>
      <c r="D139" s="1"/>
      <c r="E139" s="67"/>
      <c r="F139" s="67"/>
      <c r="G139" s="1"/>
      <c r="H139" s="1"/>
      <c r="I139" s="65"/>
      <c r="J139" s="66"/>
      <c r="K139" s="1"/>
      <c r="L139" s="1"/>
      <c r="M139" s="1"/>
      <c r="N139" s="2"/>
      <c r="O139" s="2"/>
      <c r="P139" s="1"/>
      <c r="Q139" s="1"/>
      <c r="R139" s="1"/>
      <c r="S139" s="2"/>
      <c r="T139" s="2"/>
      <c r="U139" s="1"/>
      <c r="V139" s="1"/>
      <c r="W139" s="1"/>
      <c r="X139" s="2"/>
      <c r="Y139" s="2"/>
      <c r="Z139" s="1"/>
      <c r="AA139" s="1"/>
      <c r="AB139" s="1"/>
      <c r="AC139" s="2"/>
      <c r="AD139" s="2"/>
      <c r="AE139" s="1"/>
      <c r="AF139" s="1"/>
      <c r="AG139" s="1"/>
      <c r="AH139" s="2"/>
      <c r="AI139" s="2"/>
      <c r="AJ139" s="1"/>
      <c r="AK139" s="1"/>
      <c r="AL139" s="1"/>
      <c r="AM139" s="2"/>
      <c r="AN139" s="2"/>
      <c r="AO139" s="1"/>
      <c r="AP139" s="1"/>
      <c r="AQ139" s="1"/>
      <c r="AR139" s="2"/>
      <c r="AS139" s="2"/>
      <c r="AT139" s="1"/>
      <c r="AU139" s="1"/>
      <c r="AV139" s="1"/>
      <c r="AW139" s="2"/>
      <c r="AX139" s="2"/>
      <c r="AY139" s="1"/>
      <c r="AZ139" s="1"/>
      <c r="BA139" s="1"/>
      <c r="BB139" s="2"/>
      <c r="BC139" s="2"/>
      <c r="BD139" s="1"/>
      <c r="BE139" s="1"/>
      <c r="BF139" s="1"/>
      <c r="BG139" s="2"/>
      <c r="BH139" s="2"/>
      <c r="BI139" s="1"/>
      <c r="BJ139" s="1"/>
      <c r="BK139" s="1"/>
      <c r="BL139" s="2"/>
      <c r="BM139" s="2"/>
      <c r="BN139" s="1"/>
      <c r="BO139" s="1"/>
      <c r="BP139" s="1"/>
      <c r="BQ139" s="2"/>
      <c r="BR139" s="2"/>
      <c r="BS139" s="1"/>
      <c r="BT139" s="1"/>
      <c r="BU139" s="1"/>
      <c r="BV139" s="2"/>
      <c r="BW139" s="2"/>
    </row>
    <row r="140" ht="22.5" customHeight="1">
      <c r="A140" s="1"/>
      <c r="B140" s="1"/>
      <c r="C140" s="1"/>
      <c r="D140" s="1"/>
      <c r="E140" s="67"/>
      <c r="F140" s="67"/>
      <c r="G140" s="1"/>
      <c r="H140" s="1"/>
      <c r="I140" s="65"/>
      <c r="J140" s="66"/>
      <c r="K140" s="1"/>
      <c r="L140" s="1"/>
      <c r="M140" s="1"/>
      <c r="N140" s="2"/>
      <c r="O140" s="2"/>
      <c r="P140" s="1"/>
      <c r="Q140" s="1"/>
      <c r="R140" s="1"/>
      <c r="S140" s="2"/>
      <c r="T140" s="2"/>
      <c r="U140" s="1"/>
      <c r="V140" s="1"/>
      <c r="W140" s="1"/>
      <c r="X140" s="2"/>
      <c r="Y140" s="2"/>
      <c r="Z140" s="1"/>
      <c r="AA140" s="1"/>
      <c r="AB140" s="1"/>
      <c r="AC140" s="2"/>
      <c r="AD140" s="2"/>
      <c r="AE140" s="1"/>
      <c r="AF140" s="1"/>
      <c r="AG140" s="1"/>
      <c r="AH140" s="2"/>
      <c r="AI140" s="2"/>
      <c r="AJ140" s="1"/>
      <c r="AK140" s="1"/>
      <c r="AL140" s="1"/>
      <c r="AM140" s="2"/>
      <c r="AN140" s="2"/>
      <c r="AO140" s="1"/>
      <c r="AP140" s="1"/>
      <c r="AQ140" s="1"/>
      <c r="AR140" s="2"/>
      <c r="AS140" s="2"/>
      <c r="AT140" s="1"/>
      <c r="AU140" s="1"/>
      <c r="AV140" s="1"/>
      <c r="AW140" s="2"/>
      <c r="AX140" s="2"/>
      <c r="AY140" s="1"/>
      <c r="AZ140" s="1"/>
      <c r="BA140" s="1"/>
      <c r="BB140" s="2"/>
      <c r="BC140" s="2"/>
      <c r="BD140" s="1"/>
      <c r="BE140" s="1"/>
      <c r="BF140" s="1"/>
      <c r="BG140" s="2"/>
      <c r="BH140" s="2"/>
      <c r="BI140" s="1"/>
      <c r="BJ140" s="1"/>
      <c r="BK140" s="1"/>
      <c r="BL140" s="2"/>
      <c r="BM140" s="2"/>
      <c r="BN140" s="1"/>
      <c r="BO140" s="1"/>
      <c r="BP140" s="1"/>
      <c r="BQ140" s="2"/>
      <c r="BR140" s="2"/>
      <c r="BS140" s="1"/>
      <c r="BT140" s="1"/>
      <c r="BU140" s="1"/>
      <c r="BV140" s="2"/>
      <c r="BW140" s="2"/>
    </row>
    <row r="141" ht="22.5" customHeight="1">
      <c r="A141" s="1"/>
      <c r="B141" s="1"/>
      <c r="C141" s="1"/>
      <c r="D141" s="1"/>
      <c r="E141" s="67"/>
      <c r="F141" s="67"/>
      <c r="G141" s="1"/>
      <c r="H141" s="1"/>
      <c r="I141" s="65"/>
      <c r="J141" s="66"/>
      <c r="K141" s="1"/>
      <c r="L141" s="1"/>
      <c r="M141" s="1"/>
      <c r="N141" s="2"/>
      <c r="O141" s="2"/>
      <c r="P141" s="1"/>
      <c r="Q141" s="1"/>
      <c r="R141" s="1"/>
      <c r="S141" s="2"/>
      <c r="T141" s="2"/>
      <c r="U141" s="1"/>
      <c r="V141" s="1"/>
      <c r="W141" s="1"/>
      <c r="X141" s="2"/>
      <c r="Y141" s="2"/>
      <c r="Z141" s="1"/>
      <c r="AA141" s="1"/>
      <c r="AB141" s="1"/>
      <c r="AC141" s="2"/>
      <c r="AD141" s="2"/>
      <c r="AE141" s="1"/>
      <c r="AF141" s="1"/>
      <c r="AG141" s="1"/>
      <c r="AH141" s="2"/>
      <c r="AI141" s="2"/>
      <c r="AJ141" s="1"/>
      <c r="AK141" s="1"/>
      <c r="AL141" s="1"/>
      <c r="AM141" s="2"/>
      <c r="AN141" s="2"/>
      <c r="AO141" s="1"/>
      <c r="AP141" s="1"/>
      <c r="AQ141" s="1"/>
      <c r="AR141" s="2"/>
      <c r="AS141" s="2"/>
      <c r="AT141" s="1"/>
      <c r="AU141" s="1"/>
      <c r="AV141" s="1"/>
      <c r="AW141" s="2"/>
      <c r="AX141" s="2"/>
      <c r="AY141" s="1"/>
      <c r="AZ141" s="1"/>
      <c r="BA141" s="1"/>
      <c r="BB141" s="2"/>
      <c r="BC141" s="2"/>
      <c r="BD141" s="1"/>
      <c r="BE141" s="1"/>
      <c r="BF141" s="1"/>
      <c r="BG141" s="2"/>
      <c r="BH141" s="2"/>
      <c r="BI141" s="1"/>
      <c r="BJ141" s="1"/>
      <c r="BK141" s="1"/>
      <c r="BL141" s="2"/>
      <c r="BM141" s="2"/>
      <c r="BN141" s="1"/>
      <c r="BO141" s="1"/>
      <c r="BP141" s="1"/>
      <c r="BQ141" s="2"/>
      <c r="BR141" s="2"/>
      <c r="BS141" s="1"/>
      <c r="BT141" s="1"/>
      <c r="BU141" s="1"/>
      <c r="BV141" s="2"/>
      <c r="BW141" s="2"/>
    </row>
    <row r="142" ht="22.5" customHeight="1">
      <c r="A142" s="1"/>
      <c r="B142" s="1"/>
      <c r="C142" s="1"/>
      <c r="D142" s="1"/>
      <c r="E142" s="67"/>
      <c r="F142" s="67"/>
      <c r="G142" s="1"/>
      <c r="H142" s="1"/>
      <c r="I142" s="65"/>
      <c r="J142" s="66"/>
      <c r="K142" s="1"/>
      <c r="L142" s="1"/>
      <c r="M142" s="1"/>
      <c r="N142" s="2"/>
      <c r="O142" s="2"/>
      <c r="P142" s="1"/>
      <c r="Q142" s="1"/>
      <c r="R142" s="1"/>
      <c r="S142" s="2"/>
      <c r="T142" s="2"/>
      <c r="U142" s="1"/>
      <c r="V142" s="1"/>
      <c r="W142" s="1"/>
      <c r="X142" s="2"/>
      <c r="Y142" s="2"/>
      <c r="Z142" s="1"/>
      <c r="AA142" s="1"/>
      <c r="AB142" s="1"/>
      <c r="AC142" s="2"/>
      <c r="AD142" s="2"/>
      <c r="AE142" s="1"/>
      <c r="AF142" s="1"/>
      <c r="AG142" s="1"/>
      <c r="AH142" s="2"/>
      <c r="AI142" s="2"/>
      <c r="AJ142" s="1"/>
      <c r="AK142" s="1"/>
      <c r="AL142" s="1"/>
      <c r="AM142" s="2"/>
      <c r="AN142" s="2"/>
      <c r="AO142" s="1"/>
      <c r="AP142" s="1"/>
      <c r="AQ142" s="1"/>
      <c r="AR142" s="2"/>
      <c r="AS142" s="2"/>
      <c r="AT142" s="1"/>
      <c r="AU142" s="1"/>
      <c r="AV142" s="1"/>
      <c r="AW142" s="2"/>
      <c r="AX142" s="2"/>
      <c r="AY142" s="1"/>
      <c r="AZ142" s="1"/>
      <c r="BA142" s="1"/>
      <c r="BB142" s="2"/>
      <c r="BC142" s="2"/>
      <c r="BD142" s="1"/>
      <c r="BE142" s="1"/>
      <c r="BF142" s="1"/>
      <c r="BG142" s="2"/>
      <c r="BH142" s="2"/>
      <c r="BI142" s="1"/>
      <c r="BJ142" s="1"/>
      <c r="BK142" s="1"/>
      <c r="BL142" s="2"/>
      <c r="BM142" s="2"/>
      <c r="BN142" s="1"/>
      <c r="BO142" s="1"/>
      <c r="BP142" s="1"/>
      <c r="BQ142" s="2"/>
      <c r="BR142" s="2"/>
      <c r="BS142" s="1"/>
      <c r="BT142" s="1"/>
      <c r="BU142" s="1"/>
      <c r="BV142" s="2"/>
      <c r="BW142" s="2"/>
    </row>
    <row r="143" ht="22.5" customHeight="1">
      <c r="A143" s="1"/>
      <c r="B143" s="1"/>
      <c r="C143" s="1"/>
      <c r="D143" s="1"/>
      <c r="E143" s="67"/>
      <c r="F143" s="67"/>
      <c r="G143" s="1"/>
      <c r="H143" s="1"/>
      <c r="I143" s="65"/>
      <c r="J143" s="66"/>
      <c r="K143" s="1"/>
      <c r="L143" s="1"/>
      <c r="M143" s="1"/>
      <c r="N143" s="2"/>
      <c r="O143" s="2"/>
      <c r="P143" s="1"/>
      <c r="Q143" s="1"/>
      <c r="R143" s="1"/>
      <c r="S143" s="2"/>
      <c r="T143" s="2"/>
      <c r="U143" s="1"/>
      <c r="V143" s="1"/>
      <c r="W143" s="1"/>
      <c r="X143" s="2"/>
      <c r="Y143" s="2"/>
      <c r="Z143" s="1"/>
      <c r="AA143" s="1"/>
      <c r="AB143" s="1"/>
      <c r="AC143" s="2"/>
      <c r="AD143" s="2"/>
      <c r="AE143" s="1"/>
      <c r="AF143" s="1"/>
      <c r="AG143" s="1"/>
      <c r="AH143" s="2"/>
      <c r="AI143" s="2"/>
      <c r="AJ143" s="1"/>
      <c r="AK143" s="1"/>
      <c r="AL143" s="1"/>
      <c r="AM143" s="2"/>
      <c r="AN143" s="2"/>
      <c r="AO143" s="1"/>
      <c r="AP143" s="1"/>
      <c r="AQ143" s="1"/>
      <c r="AR143" s="2"/>
      <c r="AS143" s="2"/>
      <c r="AT143" s="1"/>
      <c r="AU143" s="1"/>
      <c r="AV143" s="1"/>
      <c r="AW143" s="2"/>
      <c r="AX143" s="2"/>
      <c r="AY143" s="1"/>
      <c r="AZ143" s="1"/>
      <c r="BA143" s="1"/>
      <c r="BB143" s="2"/>
      <c r="BC143" s="2"/>
      <c r="BD143" s="1"/>
      <c r="BE143" s="1"/>
      <c r="BF143" s="1"/>
      <c r="BG143" s="2"/>
      <c r="BH143" s="2"/>
      <c r="BI143" s="1"/>
      <c r="BJ143" s="1"/>
      <c r="BK143" s="1"/>
      <c r="BL143" s="2"/>
      <c r="BM143" s="2"/>
      <c r="BN143" s="1"/>
      <c r="BO143" s="1"/>
      <c r="BP143" s="1"/>
      <c r="BQ143" s="2"/>
      <c r="BR143" s="2"/>
      <c r="BS143" s="1"/>
      <c r="BT143" s="1"/>
      <c r="BU143" s="1"/>
      <c r="BV143" s="2"/>
      <c r="BW143" s="2"/>
    </row>
    <row r="144" ht="22.5" customHeight="1">
      <c r="A144" s="1"/>
      <c r="B144" s="1"/>
      <c r="C144" s="1"/>
      <c r="D144" s="1"/>
      <c r="E144" s="67"/>
      <c r="F144" s="67"/>
      <c r="G144" s="1"/>
      <c r="H144" s="1"/>
      <c r="I144" s="65"/>
      <c r="J144" s="66"/>
      <c r="K144" s="1"/>
      <c r="L144" s="1"/>
      <c r="M144" s="1"/>
      <c r="N144" s="2"/>
      <c r="O144" s="2"/>
      <c r="P144" s="1"/>
      <c r="Q144" s="1"/>
      <c r="R144" s="1"/>
      <c r="S144" s="2"/>
      <c r="T144" s="2"/>
      <c r="U144" s="1"/>
      <c r="V144" s="1"/>
      <c r="W144" s="1"/>
      <c r="X144" s="2"/>
      <c r="Y144" s="2"/>
      <c r="Z144" s="1"/>
      <c r="AA144" s="1"/>
      <c r="AB144" s="1"/>
      <c r="AC144" s="2"/>
      <c r="AD144" s="2"/>
      <c r="AE144" s="1"/>
      <c r="AF144" s="1"/>
      <c r="AG144" s="1"/>
      <c r="AH144" s="2"/>
      <c r="AI144" s="2"/>
      <c r="AJ144" s="1"/>
      <c r="AK144" s="1"/>
      <c r="AL144" s="1"/>
      <c r="AM144" s="2"/>
      <c r="AN144" s="2"/>
      <c r="AO144" s="1"/>
      <c r="AP144" s="1"/>
      <c r="AQ144" s="1"/>
      <c r="AR144" s="2"/>
      <c r="AS144" s="2"/>
      <c r="AT144" s="1"/>
      <c r="AU144" s="1"/>
      <c r="AV144" s="1"/>
      <c r="AW144" s="2"/>
      <c r="AX144" s="2"/>
      <c r="AY144" s="1"/>
      <c r="AZ144" s="1"/>
      <c r="BA144" s="1"/>
      <c r="BB144" s="2"/>
      <c r="BC144" s="2"/>
      <c r="BD144" s="1"/>
      <c r="BE144" s="1"/>
      <c r="BF144" s="1"/>
      <c r="BG144" s="2"/>
      <c r="BH144" s="2"/>
      <c r="BI144" s="1"/>
      <c r="BJ144" s="1"/>
      <c r="BK144" s="1"/>
      <c r="BL144" s="2"/>
      <c r="BM144" s="2"/>
      <c r="BN144" s="1"/>
      <c r="BO144" s="1"/>
      <c r="BP144" s="1"/>
      <c r="BQ144" s="2"/>
      <c r="BR144" s="2"/>
      <c r="BS144" s="1"/>
      <c r="BT144" s="1"/>
      <c r="BU144" s="1"/>
      <c r="BV144" s="2"/>
      <c r="BW144" s="2"/>
    </row>
    <row r="145" ht="22.5" customHeight="1">
      <c r="A145" s="1"/>
      <c r="B145" s="1"/>
      <c r="C145" s="1"/>
      <c r="D145" s="1"/>
      <c r="E145" s="67"/>
      <c r="F145" s="67"/>
      <c r="G145" s="1"/>
      <c r="H145" s="1"/>
      <c r="I145" s="65"/>
      <c r="J145" s="66"/>
      <c r="K145" s="1"/>
      <c r="L145" s="1"/>
      <c r="M145" s="1"/>
      <c r="N145" s="2"/>
      <c r="O145" s="2"/>
      <c r="P145" s="1"/>
      <c r="Q145" s="1"/>
      <c r="R145" s="1"/>
      <c r="S145" s="2"/>
      <c r="T145" s="2"/>
      <c r="U145" s="1"/>
      <c r="V145" s="1"/>
      <c r="W145" s="1"/>
      <c r="X145" s="2"/>
      <c r="Y145" s="2"/>
      <c r="Z145" s="1"/>
      <c r="AA145" s="1"/>
      <c r="AB145" s="1"/>
      <c r="AC145" s="2"/>
      <c r="AD145" s="2"/>
      <c r="AE145" s="1"/>
      <c r="AF145" s="1"/>
      <c r="AG145" s="1"/>
      <c r="AH145" s="2"/>
      <c r="AI145" s="2"/>
      <c r="AJ145" s="1"/>
      <c r="AK145" s="1"/>
      <c r="AL145" s="1"/>
      <c r="AM145" s="2"/>
      <c r="AN145" s="2"/>
      <c r="AO145" s="1"/>
      <c r="AP145" s="1"/>
      <c r="AQ145" s="1"/>
      <c r="AR145" s="2"/>
      <c r="AS145" s="2"/>
      <c r="AT145" s="1"/>
      <c r="AU145" s="1"/>
      <c r="AV145" s="1"/>
      <c r="AW145" s="2"/>
      <c r="AX145" s="2"/>
      <c r="AY145" s="1"/>
      <c r="AZ145" s="1"/>
      <c r="BA145" s="1"/>
      <c r="BB145" s="2"/>
      <c r="BC145" s="2"/>
      <c r="BD145" s="1"/>
      <c r="BE145" s="1"/>
      <c r="BF145" s="1"/>
      <c r="BG145" s="2"/>
      <c r="BH145" s="2"/>
      <c r="BI145" s="1"/>
      <c r="BJ145" s="1"/>
      <c r="BK145" s="1"/>
      <c r="BL145" s="2"/>
      <c r="BM145" s="2"/>
      <c r="BN145" s="1"/>
      <c r="BO145" s="1"/>
      <c r="BP145" s="1"/>
      <c r="BQ145" s="2"/>
      <c r="BR145" s="2"/>
      <c r="BS145" s="1"/>
      <c r="BT145" s="1"/>
      <c r="BU145" s="1"/>
      <c r="BV145" s="2"/>
      <c r="BW145" s="2"/>
    </row>
    <row r="146" ht="22.5" customHeight="1">
      <c r="A146" s="1"/>
      <c r="B146" s="1"/>
      <c r="C146" s="1"/>
      <c r="D146" s="1"/>
      <c r="E146" s="67"/>
      <c r="F146" s="67"/>
      <c r="G146" s="1"/>
      <c r="H146" s="1"/>
      <c r="I146" s="65"/>
      <c r="J146" s="66"/>
      <c r="K146" s="1"/>
      <c r="L146" s="1"/>
      <c r="M146" s="1"/>
      <c r="N146" s="2"/>
      <c r="O146" s="2"/>
      <c r="P146" s="1"/>
      <c r="Q146" s="1"/>
      <c r="R146" s="1"/>
      <c r="S146" s="2"/>
      <c r="T146" s="2"/>
      <c r="U146" s="1"/>
      <c r="V146" s="1"/>
      <c r="W146" s="1"/>
      <c r="X146" s="2"/>
      <c r="Y146" s="2"/>
      <c r="Z146" s="1"/>
      <c r="AA146" s="1"/>
      <c r="AB146" s="1"/>
      <c r="AC146" s="2"/>
      <c r="AD146" s="2"/>
      <c r="AE146" s="1"/>
      <c r="AF146" s="1"/>
      <c r="AG146" s="1"/>
      <c r="AH146" s="2"/>
      <c r="AI146" s="2"/>
      <c r="AJ146" s="1"/>
      <c r="AK146" s="1"/>
      <c r="AL146" s="1"/>
      <c r="AM146" s="2"/>
      <c r="AN146" s="2"/>
      <c r="AO146" s="1"/>
      <c r="AP146" s="1"/>
      <c r="AQ146" s="1"/>
      <c r="AR146" s="2"/>
      <c r="AS146" s="2"/>
      <c r="AT146" s="1"/>
      <c r="AU146" s="1"/>
      <c r="AV146" s="1"/>
      <c r="AW146" s="2"/>
      <c r="AX146" s="2"/>
      <c r="AY146" s="1"/>
      <c r="AZ146" s="1"/>
      <c r="BA146" s="1"/>
      <c r="BB146" s="2"/>
      <c r="BC146" s="2"/>
      <c r="BD146" s="1"/>
      <c r="BE146" s="1"/>
      <c r="BF146" s="1"/>
      <c r="BG146" s="2"/>
      <c r="BH146" s="2"/>
      <c r="BI146" s="1"/>
      <c r="BJ146" s="1"/>
      <c r="BK146" s="1"/>
      <c r="BL146" s="2"/>
      <c r="BM146" s="2"/>
      <c r="BN146" s="1"/>
      <c r="BO146" s="1"/>
      <c r="BP146" s="1"/>
      <c r="BQ146" s="2"/>
      <c r="BR146" s="2"/>
      <c r="BS146" s="1"/>
      <c r="BT146" s="1"/>
      <c r="BU146" s="1"/>
      <c r="BV146" s="2"/>
      <c r="BW146" s="2"/>
    </row>
    <row r="147" ht="22.5" customHeight="1">
      <c r="A147" s="1"/>
      <c r="B147" s="1"/>
      <c r="C147" s="1"/>
      <c r="D147" s="1"/>
      <c r="E147" s="67"/>
      <c r="F147" s="67"/>
      <c r="G147" s="1"/>
      <c r="H147" s="1"/>
      <c r="I147" s="65"/>
      <c r="J147" s="66"/>
      <c r="K147" s="1"/>
      <c r="L147" s="1"/>
      <c r="M147" s="1"/>
      <c r="N147" s="2"/>
      <c r="O147" s="2"/>
      <c r="P147" s="1"/>
      <c r="Q147" s="1"/>
      <c r="R147" s="1"/>
      <c r="S147" s="2"/>
      <c r="T147" s="2"/>
      <c r="U147" s="1"/>
      <c r="V147" s="1"/>
      <c r="W147" s="1"/>
      <c r="X147" s="2"/>
      <c r="Y147" s="2"/>
      <c r="Z147" s="1"/>
      <c r="AA147" s="1"/>
      <c r="AB147" s="1"/>
      <c r="AC147" s="2"/>
      <c r="AD147" s="2"/>
      <c r="AE147" s="1"/>
      <c r="AF147" s="1"/>
      <c r="AG147" s="1"/>
      <c r="AH147" s="2"/>
      <c r="AI147" s="2"/>
      <c r="AJ147" s="1"/>
      <c r="AK147" s="1"/>
      <c r="AL147" s="1"/>
      <c r="AM147" s="2"/>
      <c r="AN147" s="2"/>
      <c r="AO147" s="1"/>
      <c r="AP147" s="1"/>
      <c r="AQ147" s="1"/>
      <c r="AR147" s="2"/>
      <c r="AS147" s="2"/>
      <c r="AT147" s="1"/>
      <c r="AU147" s="1"/>
      <c r="AV147" s="1"/>
      <c r="AW147" s="2"/>
      <c r="AX147" s="2"/>
      <c r="AY147" s="1"/>
      <c r="AZ147" s="1"/>
      <c r="BA147" s="1"/>
      <c r="BB147" s="2"/>
      <c r="BC147" s="2"/>
      <c r="BD147" s="1"/>
      <c r="BE147" s="1"/>
      <c r="BF147" s="1"/>
      <c r="BG147" s="2"/>
      <c r="BH147" s="2"/>
      <c r="BI147" s="1"/>
      <c r="BJ147" s="1"/>
      <c r="BK147" s="1"/>
      <c r="BL147" s="2"/>
      <c r="BM147" s="2"/>
      <c r="BN147" s="1"/>
      <c r="BO147" s="1"/>
      <c r="BP147" s="1"/>
      <c r="BQ147" s="2"/>
      <c r="BR147" s="2"/>
      <c r="BS147" s="1"/>
      <c r="BT147" s="1"/>
      <c r="BU147" s="1"/>
      <c r="BV147" s="2"/>
      <c r="BW147" s="2"/>
    </row>
    <row r="148" ht="22.5" customHeight="1">
      <c r="A148" s="1"/>
      <c r="B148" s="1"/>
      <c r="C148" s="1"/>
      <c r="D148" s="1"/>
      <c r="E148" s="67"/>
      <c r="F148" s="67"/>
      <c r="G148" s="1"/>
      <c r="H148" s="1"/>
      <c r="I148" s="65"/>
      <c r="J148" s="66"/>
      <c r="K148" s="1"/>
      <c r="L148" s="1"/>
      <c r="M148" s="1"/>
      <c r="N148" s="2"/>
      <c r="O148" s="2"/>
      <c r="P148" s="1"/>
      <c r="Q148" s="1"/>
      <c r="R148" s="1"/>
      <c r="S148" s="2"/>
      <c r="T148" s="2"/>
      <c r="U148" s="1"/>
      <c r="V148" s="1"/>
      <c r="W148" s="1"/>
      <c r="X148" s="2"/>
      <c r="Y148" s="2"/>
      <c r="Z148" s="1"/>
      <c r="AA148" s="1"/>
      <c r="AB148" s="1"/>
      <c r="AC148" s="2"/>
      <c r="AD148" s="2"/>
      <c r="AE148" s="1"/>
      <c r="AF148" s="1"/>
      <c r="AG148" s="1"/>
      <c r="AH148" s="2"/>
      <c r="AI148" s="2"/>
      <c r="AJ148" s="1"/>
      <c r="AK148" s="1"/>
      <c r="AL148" s="1"/>
      <c r="AM148" s="2"/>
      <c r="AN148" s="2"/>
      <c r="AO148" s="1"/>
      <c r="AP148" s="1"/>
      <c r="AQ148" s="1"/>
      <c r="AR148" s="2"/>
      <c r="AS148" s="2"/>
      <c r="AT148" s="1"/>
      <c r="AU148" s="1"/>
      <c r="AV148" s="1"/>
      <c r="AW148" s="2"/>
      <c r="AX148" s="2"/>
      <c r="AY148" s="1"/>
      <c r="AZ148" s="1"/>
      <c r="BA148" s="1"/>
      <c r="BB148" s="2"/>
      <c r="BC148" s="2"/>
      <c r="BD148" s="1"/>
      <c r="BE148" s="1"/>
      <c r="BF148" s="1"/>
      <c r="BG148" s="2"/>
      <c r="BH148" s="2"/>
      <c r="BI148" s="1"/>
      <c r="BJ148" s="1"/>
      <c r="BK148" s="1"/>
      <c r="BL148" s="2"/>
      <c r="BM148" s="2"/>
      <c r="BN148" s="1"/>
      <c r="BO148" s="1"/>
      <c r="BP148" s="1"/>
      <c r="BQ148" s="2"/>
      <c r="BR148" s="2"/>
      <c r="BS148" s="1"/>
      <c r="BT148" s="1"/>
      <c r="BU148" s="1"/>
      <c r="BV148" s="2"/>
      <c r="BW148" s="2"/>
    </row>
    <row r="149" ht="22.5" customHeight="1">
      <c r="A149" s="1"/>
      <c r="B149" s="1"/>
      <c r="C149" s="1"/>
      <c r="D149" s="1"/>
      <c r="E149" s="67"/>
      <c r="F149" s="67"/>
      <c r="G149" s="1"/>
      <c r="H149" s="1"/>
      <c r="I149" s="65"/>
      <c r="J149" s="66"/>
      <c r="K149" s="1"/>
      <c r="L149" s="1"/>
      <c r="M149" s="1"/>
      <c r="N149" s="2"/>
      <c r="O149" s="2"/>
      <c r="P149" s="1"/>
      <c r="Q149" s="1"/>
      <c r="R149" s="1"/>
      <c r="S149" s="2"/>
      <c r="T149" s="2"/>
      <c r="U149" s="1"/>
      <c r="V149" s="1"/>
      <c r="W149" s="1"/>
      <c r="X149" s="2"/>
      <c r="Y149" s="2"/>
      <c r="Z149" s="1"/>
      <c r="AA149" s="1"/>
      <c r="AB149" s="1"/>
      <c r="AC149" s="2"/>
      <c r="AD149" s="2"/>
      <c r="AE149" s="1"/>
      <c r="AF149" s="1"/>
      <c r="AG149" s="1"/>
      <c r="AH149" s="2"/>
      <c r="AI149" s="2"/>
      <c r="AJ149" s="1"/>
      <c r="AK149" s="1"/>
      <c r="AL149" s="1"/>
      <c r="AM149" s="2"/>
      <c r="AN149" s="2"/>
      <c r="AO149" s="1"/>
      <c r="AP149" s="1"/>
      <c r="AQ149" s="1"/>
      <c r="AR149" s="2"/>
      <c r="AS149" s="2"/>
      <c r="AT149" s="1"/>
      <c r="AU149" s="1"/>
      <c r="AV149" s="1"/>
      <c r="AW149" s="2"/>
      <c r="AX149" s="2"/>
      <c r="AY149" s="1"/>
      <c r="AZ149" s="1"/>
      <c r="BA149" s="1"/>
      <c r="BB149" s="2"/>
      <c r="BC149" s="2"/>
      <c r="BD149" s="1"/>
      <c r="BE149" s="1"/>
      <c r="BF149" s="1"/>
      <c r="BG149" s="2"/>
      <c r="BH149" s="2"/>
      <c r="BI149" s="1"/>
      <c r="BJ149" s="1"/>
      <c r="BK149" s="1"/>
      <c r="BL149" s="2"/>
      <c r="BM149" s="2"/>
      <c r="BN149" s="1"/>
      <c r="BO149" s="1"/>
      <c r="BP149" s="1"/>
      <c r="BQ149" s="2"/>
      <c r="BR149" s="2"/>
      <c r="BS149" s="1"/>
      <c r="BT149" s="1"/>
      <c r="BU149" s="1"/>
      <c r="BV149" s="2"/>
      <c r="BW149" s="2"/>
    </row>
    <row r="150" ht="22.5" customHeight="1">
      <c r="A150" s="1"/>
      <c r="B150" s="1"/>
      <c r="C150" s="1"/>
      <c r="D150" s="1"/>
      <c r="E150" s="67"/>
      <c r="F150" s="67"/>
      <c r="G150" s="1"/>
      <c r="H150" s="1"/>
      <c r="I150" s="65"/>
      <c r="J150" s="66"/>
      <c r="K150" s="1"/>
      <c r="L150" s="1"/>
      <c r="M150" s="1"/>
      <c r="N150" s="2"/>
      <c r="O150" s="2"/>
      <c r="P150" s="1"/>
      <c r="Q150" s="1"/>
      <c r="R150" s="1"/>
      <c r="S150" s="2"/>
      <c r="T150" s="2"/>
      <c r="U150" s="1"/>
      <c r="V150" s="1"/>
      <c r="W150" s="1"/>
      <c r="X150" s="2"/>
      <c r="Y150" s="2"/>
      <c r="Z150" s="1"/>
      <c r="AA150" s="1"/>
      <c r="AB150" s="1"/>
      <c r="AC150" s="2"/>
      <c r="AD150" s="2"/>
      <c r="AE150" s="1"/>
      <c r="AF150" s="1"/>
      <c r="AG150" s="1"/>
      <c r="AH150" s="2"/>
      <c r="AI150" s="2"/>
      <c r="AJ150" s="1"/>
      <c r="AK150" s="1"/>
      <c r="AL150" s="1"/>
      <c r="AM150" s="2"/>
      <c r="AN150" s="2"/>
      <c r="AO150" s="1"/>
      <c r="AP150" s="1"/>
      <c r="AQ150" s="1"/>
      <c r="AR150" s="2"/>
      <c r="AS150" s="2"/>
      <c r="AT150" s="1"/>
      <c r="AU150" s="1"/>
      <c r="AV150" s="1"/>
      <c r="AW150" s="2"/>
      <c r="AX150" s="2"/>
      <c r="AY150" s="1"/>
      <c r="AZ150" s="1"/>
      <c r="BA150" s="1"/>
      <c r="BB150" s="2"/>
      <c r="BC150" s="2"/>
      <c r="BD150" s="1"/>
      <c r="BE150" s="1"/>
      <c r="BF150" s="1"/>
      <c r="BG150" s="2"/>
      <c r="BH150" s="2"/>
      <c r="BI150" s="1"/>
      <c r="BJ150" s="1"/>
      <c r="BK150" s="1"/>
      <c r="BL150" s="2"/>
      <c r="BM150" s="2"/>
      <c r="BN150" s="1"/>
      <c r="BO150" s="1"/>
      <c r="BP150" s="1"/>
      <c r="BQ150" s="2"/>
      <c r="BR150" s="2"/>
      <c r="BS150" s="1"/>
      <c r="BT150" s="1"/>
      <c r="BU150" s="1"/>
      <c r="BV150" s="2"/>
      <c r="BW150" s="2"/>
    </row>
    <row r="151" ht="22.5" customHeight="1">
      <c r="A151" s="1"/>
      <c r="B151" s="1"/>
      <c r="C151" s="1"/>
      <c r="D151" s="1"/>
      <c r="E151" s="67"/>
      <c r="F151" s="67"/>
      <c r="G151" s="1"/>
      <c r="H151" s="1"/>
      <c r="I151" s="65"/>
      <c r="J151" s="66"/>
      <c r="K151" s="1"/>
      <c r="L151" s="1"/>
      <c r="M151" s="1"/>
      <c r="N151" s="2"/>
      <c r="O151" s="2"/>
      <c r="P151" s="1"/>
      <c r="Q151" s="1"/>
      <c r="R151" s="1"/>
      <c r="S151" s="2"/>
      <c r="T151" s="2"/>
      <c r="U151" s="1"/>
      <c r="V151" s="1"/>
      <c r="W151" s="1"/>
      <c r="X151" s="2"/>
      <c r="Y151" s="2"/>
      <c r="Z151" s="1"/>
      <c r="AA151" s="1"/>
      <c r="AB151" s="1"/>
      <c r="AC151" s="2"/>
      <c r="AD151" s="2"/>
      <c r="AE151" s="1"/>
      <c r="AF151" s="1"/>
      <c r="AG151" s="1"/>
      <c r="AH151" s="2"/>
      <c r="AI151" s="2"/>
      <c r="AJ151" s="1"/>
      <c r="AK151" s="1"/>
      <c r="AL151" s="1"/>
      <c r="AM151" s="2"/>
      <c r="AN151" s="2"/>
      <c r="AO151" s="1"/>
      <c r="AP151" s="1"/>
      <c r="AQ151" s="1"/>
      <c r="AR151" s="2"/>
      <c r="AS151" s="2"/>
      <c r="AT151" s="1"/>
      <c r="AU151" s="1"/>
      <c r="AV151" s="1"/>
      <c r="AW151" s="2"/>
      <c r="AX151" s="2"/>
      <c r="AY151" s="1"/>
      <c r="AZ151" s="1"/>
      <c r="BA151" s="1"/>
      <c r="BB151" s="2"/>
      <c r="BC151" s="2"/>
      <c r="BD151" s="1"/>
      <c r="BE151" s="1"/>
      <c r="BF151" s="1"/>
      <c r="BG151" s="2"/>
      <c r="BH151" s="2"/>
      <c r="BI151" s="1"/>
      <c r="BJ151" s="1"/>
      <c r="BK151" s="1"/>
      <c r="BL151" s="2"/>
      <c r="BM151" s="2"/>
      <c r="BN151" s="1"/>
      <c r="BO151" s="1"/>
      <c r="BP151" s="1"/>
      <c r="BQ151" s="2"/>
      <c r="BR151" s="2"/>
      <c r="BS151" s="1"/>
      <c r="BT151" s="1"/>
      <c r="BU151" s="1"/>
      <c r="BV151" s="2"/>
      <c r="BW151" s="2"/>
    </row>
    <row r="152" ht="22.5" customHeight="1">
      <c r="A152" s="1"/>
      <c r="B152" s="1"/>
      <c r="C152" s="1"/>
      <c r="D152" s="1"/>
      <c r="E152" s="67"/>
      <c r="F152" s="67"/>
      <c r="G152" s="1"/>
      <c r="H152" s="1"/>
      <c r="I152" s="65"/>
      <c r="J152" s="66"/>
      <c r="K152" s="1"/>
      <c r="L152" s="1"/>
      <c r="M152" s="1"/>
      <c r="N152" s="2"/>
      <c r="O152" s="2"/>
      <c r="P152" s="1"/>
      <c r="Q152" s="1"/>
      <c r="R152" s="1"/>
      <c r="S152" s="2"/>
      <c r="T152" s="2"/>
      <c r="U152" s="1"/>
      <c r="V152" s="1"/>
      <c r="W152" s="1"/>
      <c r="X152" s="2"/>
      <c r="Y152" s="2"/>
      <c r="Z152" s="1"/>
      <c r="AA152" s="1"/>
      <c r="AB152" s="1"/>
      <c r="AC152" s="2"/>
      <c r="AD152" s="2"/>
      <c r="AE152" s="1"/>
      <c r="AF152" s="1"/>
      <c r="AG152" s="1"/>
      <c r="AH152" s="2"/>
      <c r="AI152" s="2"/>
      <c r="AJ152" s="1"/>
      <c r="AK152" s="1"/>
      <c r="AL152" s="1"/>
      <c r="AM152" s="2"/>
      <c r="AN152" s="2"/>
      <c r="AO152" s="1"/>
      <c r="AP152" s="1"/>
      <c r="AQ152" s="1"/>
      <c r="AR152" s="2"/>
      <c r="AS152" s="2"/>
      <c r="AT152" s="1"/>
      <c r="AU152" s="1"/>
      <c r="AV152" s="1"/>
      <c r="AW152" s="2"/>
      <c r="AX152" s="2"/>
      <c r="AY152" s="1"/>
      <c r="AZ152" s="1"/>
      <c r="BA152" s="1"/>
      <c r="BB152" s="2"/>
      <c r="BC152" s="2"/>
      <c r="BD152" s="1"/>
      <c r="BE152" s="1"/>
      <c r="BF152" s="1"/>
      <c r="BG152" s="2"/>
      <c r="BH152" s="2"/>
      <c r="BI152" s="1"/>
      <c r="BJ152" s="1"/>
      <c r="BK152" s="1"/>
      <c r="BL152" s="2"/>
      <c r="BM152" s="2"/>
      <c r="BN152" s="1"/>
      <c r="BO152" s="1"/>
      <c r="BP152" s="1"/>
      <c r="BQ152" s="2"/>
      <c r="BR152" s="2"/>
      <c r="BS152" s="1"/>
      <c r="BT152" s="1"/>
      <c r="BU152" s="1"/>
      <c r="BV152" s="2"/>
      <c r="BW152" s="2"/>
    </row>
    <row r="153" ht="22.5" customHeight="1">
      <c r="A153" s="1"/>
      <c r="B153" s="1"/>
      <c r="C153" s="1"/>
      <c r="D153" s="1"/>
      <c r="E153" s="67"/>
      <c r="F153" s="67"/>
      <c r="G153" s="1"/>
      <c r="H153" s="1"/>
      <c r="I153" s="65"/>
      <c r="J153" s="66"/>
      <c r="K153" s="1"/>
      <c r="L153" s="1"/>
      <c r="M153" s="1"/>
      <c r="N153" s="2"/>
      <c r="O153" s="2"/>
      <c r="P153" s="1"/>
      <c r="Q153" s="1"/>
      <c r="R153" s="1"/>
      <c r="S153" s="2"/>
      <c r="T153" s="2"/>
      <c r="U153" s="1"/>
      <c r="V153" s="1"/>
      <c r="W153" s="1"/>
      <c r="X153" s="2"/>
      <c r="Y153" s="2"/>
      <c r="Z153" s="1"/>
      <c r="AA153" s="1"/>
      <c r="AB153" s="1"/>
      <c r="AC153" s="2"/>
      <c r="AD153" s="2"/>
      <c r="AE153" s="1"/>
      <c r="AF153" s="1"/>
      <c r="AG153" s="1"/>
      <c r="AH153" s="2"/>
      <c r="AI153" s="2"/>
      <c r="AJ153" s="1"/>
      <c r="AK153" s="1"/>
      <c r="AL153" s="1"/>
      <c r="AM153" s="2"/>
      <c r="AN153" s="2"/>
      <c r="AO153" s="1"/>
      <c r="AP153" s="1"/>
      <c r="AQ153" s="1"/>
      <c r="AR153" s="2"/>
      <c r="AS153" s="2"/>
      <c r="AT153" s="1"/>
      <c r="AU153" s="1"/>
      <c r="AV153" s="1"/>
      <c r="AW153" s="2"/>
      <c r="AX153" s="2"/>
      <c r="AY153" s="1"/>
      <c r="AZ153" s="1"/>
      <c r="BA153" s="1"/>
      <c r="BB153" s="2"/>
      <c r="BC153" s="2"/>
      <c r="BD153" s="1"/>
      <c r="BE153" s="1"/>
      <c r="BF153" s="1"/>
      <c r="BG153" s="2"/>
      <c r="BH153" s="2"/>
      <c r="BI153" s="1"/>
      <c r="BJ153" s="1"/>
      <c r="BK153" s="1"/>
      <c r="BL153" s="2"/>
      <c r="BM153" s="2"/>
      <c r="BN153" s="1"/>
      <c r="BO153" s="1"/>
      <c r="BP153" s="1"/>
      <c r="BQ153" s="2"/>
      <c r="BR153" s="2"/>
      <c r="BS153" s="1"/>
      <c r="BT153" s="1"/>
      <c r="BU153" s="1"/>
      <c r="BV153" s="2"/>
      <c r="BW153" s="2"/>
    </row>
    <row r="154" ht="22.5" customHeight="1">
      <c r="A154" s="1"/>
      <c r="B154" s="1"/>
      <c r="C154" s="1"/>
      <c r="D154" s="1"/>
      <c r="E154" s="67"/>
      <c r="F154" s="67"/>
      <c r="G154" s="1"/>
      <c r="H154" s="1"/>
      <c r="I154" s="65"/>
      <c r="J154" s="66"/>
      <c r="K154" s="1"/>
      <c r="L154" s="1"/>
      <c r="M154" s="1"/>
      <c r="N154" s="2"/>
      <c r="O154" s="2"/>
      <c r="P154" s="1"/>
      <c r="Q154" s="1"/>
      <c r="R154" s="1"/>
      <c r="S154" s="2"/>
      <c r="T154" s="2"/>
      <c r="U154" s="1"/>
      <c r="V154" s="1"/>
      <c r="W154" s="1"/>
      <c r="X154" s="2"/>
      <c r="Y154" s="2"/>
      <c r="Z154" s="1"/>
      <c r="AA154" s="1"/>
      <c r="AB154" s="1"/>
      <c r="AC154" s="2"/>
      <c r="AD154" s="2"/>
      <c r="AE154" s="1"/>
      <c r="AF154" s="1"/>
      <c r="AG154" s="1"/>
      <c r="AH154" s="2"/>
      <c r="AI154" s="2"/>
      <c r="AJ154" s="1"/>
      <c r="AK154" s="1"/>
      <c r="AL154" s="1"/>
      <c r="AM154" s="2"/>
      <c r="AN154" s="2"/>
      <c r="AO154" s="1"/>
      <c r="AP154" s="1"/>
      <c r="AQ154" s="1"/>
      <c r="AR154" s="2"/>
      <c r="AS154" s="2"/>
      <c r="AT154" s="1"/>
      <c r="AU154" s="1"/>
      <c r="AV154" s="1"/>
      <c r="AW154" s="2"/>
      <c r="AX154" s="2"/>
      <c r="AY154" s="1"/>
      <c r="AZ154" s="1"/>
      <c r="BA154" s="1"/>
      <c r="BB154" s="2"/>
      <c r="BC154" s="2"/>
      <c r="BD154" s="1"/>
      <c r="BE154" s="1"/>
      <c r="BF154" s="1"/>
      <c r="BG154" s="2"/>
      <c r="BH154" s="2"/>
      <c r="BI154" s="1"/>
      <c r="BJ154" s="1"/>
      <c r="BK154" s="1"/>
      <c r="BL154" s="2"/>
      <c r="BM154" s="2"/>
      <c r="BN154" s="1"/>
      <c r="BO154" s="1"/>
      <c r="BP154" s="1"/>
      <c r="BQ154" s="2"/>
      <c r="BR154" s="2"/>
      <c r="BS154" s="1"/>
      <c r="BT154" s="1"/>
      <c r="BU154" s="1"/>
      <c r="BV154" s="2"/>
      <c r="BW154" s="2"/>
    </row>
    <row r="155" ht="22.5" customHeight="1">
      <c r="A155" s="1"/>
      <c r="B155" s="1"/>
      <c r="C155" s="1"/>
      <c r="D155" s="1"/>
      <c r="E155" s="67"/>
      <c r="F155" s="67"/>
      <c r="G155" s="1"/>
      <c r="H155" s="1"/>
      <c r="I155" s="65"/>
      <c r="J155" s="66"/>
      <c r="K155" s="1"/>
      <c r="L155" s="1"/>
      <c r="M155" s="1"/>
      <c r="N155" s="2"/>
      <c r="O155" s="2"/>
      <c r="P155" s="1"/>
      <c r="Q155" s="1"/>
      <c r="R155" s="1"/>
      <c r="S155" s="2"/>
      <c r="T155" s="2"/>
      <c r="U155" s="1"/>
      <c r="V155" s="1"/>
      <c r="W155" s="1"/>
      <c r="X155" s="2"/>
      <c r="Y155" s="2"/>
      <c r="Z155" s="1"/>
      <c r="AA155" s="1"/>
      <c r="AB155" s="1"/>
      <c r="AC155" s="2"/>
      <c r="AD155" s="2"/>
      <c r="AE155" s="1"/>
      <c r="AF155" s="1"/>
      <c r="AG155" s="1"/>
      <c r="AH155" s="2"/>
      <c r="AI155" s="2"/>
      <c r="AJ155" s="1"/>
      <c r="AK155" s="1"/>
      <c r="AL155" s="1"/>
      <c r="AM155" s="2"/>
      <c r="AN155" s="2"/>
      <c r="AO155" s="1"/>
      <c r="AP155" s="1"/>
      <c r="AQ155" s="1"/>
      <c r="AR155" s="2"/>
      <c r="AS155" s="2"/>
      <c r="AT155" s="1"/>
      <c r="AU155" s="1"/>
      <c r="AV155" s="1"/>
      <c r="AW155" s="2"/>
      <c r="AX155" s="2"/>
      <c r="AY155" s="1"/>
      <c r="AZ155" s="1"/>
      <c r="BA155" s="1"/>
      <c r="BB155" s="2"/>
      <c r="BC155" s="2"/>
      <c r="BD155" s="1"/>
      <c r="BE155" s="1"/>
      <c r="BF155" s="1"/>
      <c r="BG155" s="2"/>
      <c r="BH155" s="2"/>
      <c r="BI155" s="1"/>
      <c r="BJ155" s="1"/>
      <c r="BK155" s="1"/>
      <c r="BL155" s="2"/>
      <c r="BM155" s="2"/>
      <c r="BN155" s="1"/>
      <c r="BO155" s="1"/>
      <c r="BP155" s="1"/>
      <c r="BQ155" s="2"/>
      <c r="BR155" s="2"/>
      <c r="BS155" s="1"/>
      <c r="BT155" s="1"/>
      <c r="BU155" s="1"/>
      <c r="BV155" s="2"/>
      <c r="BW155" s="2"/>
    </row>
    <row r="156" ht="22.5" customHeight="1">
      <c r="A156" s="1"/>
      <c r="B156" s="1"/>
      <c r="C156" s="1"/>
      <c r="D156" s="1"/>
      <c r="E156" s="67"/>
      <c r="F156" s="67"/>
      <c r="G156" s="1"/>
      <c r="H156" s="1"/>
      <c r="I156" s="65"/>
      <c r="J156" s="66"/>
      <c r="K156" s="1"/>
      <c r="L156" s="1"/>
      <c r="M156" s="1"/>
      <c r="N156" s="2"/>
      <c r="O156" s="2"/>
      <c r="P156" s="1"/>
      <c r="Q156" s="1"/>
      <c r="R156" s="1"/>
      <c r="S156" s="2"/>
      <c r="T156" s="2"/>
      <c r="U156" s="1"/>
      <c r="V156" s="1"/>
      <c r="W156" s="1"/>
      <c r="X156" s="2"/>
      <c r="Y156" s="2"/>
      <c r="Z156" s="1"/>
      <c r="AA156" s="1"/>
      <c r="AB156" s="1"/>
      <c r="AC156" s="2"/>
      <c r="AD156" s="2"/>
      <c r="AE156" s="1"/>
      <c r="AF156" s="1"/>
      <c r="AG156" s="1"/>
      <c r="AH156" s="2"/>
      <c r="AI156" s="2"/>
      <c r="AJ156" s="1"/>
      <c r="AK156" s="1"/>
      <c r="AL156" s="1"/>
      <c r="AM156" s="2"/>
      <c r="AN156" s="2"/>
      <c r="AO156" s="1"/>
      <c r="AP156" s="1"/>
      <c r="AQ156" s="1"/>
      <c r="AR156" s="2"/>
      <c r="AS156" s="2"/>
      <c r="AT156" s="1"/>
      <c r="AU156" s="1"/>
      <c r="AV156" s="1"/>
      <c r="AW156" s="2"/>
      <c r="AX156" s="2"/>
      <c r="AY156" s="1"/>
      <c r="AZ156" s="1"/>
      <c r="BA156" s="1"/>
      <c r="BB156" s="2"/>
      <c r="BC156" s="2"/>
      <c r="BD156" s="1"/>
      <c r="BE156" s="1"/>
      <c r="BF156" s="1"/>
      <c r="BG156" s="2"/>
      <c r="BH156" s="2"/>
      <c r="BI156" s="1"/>
      <c r="BJ156" s="1"/>
      <c r="BK156" s="1"/>
      <c r="BL156" s="2"/>
      <c r="BM156" s="2"/>
      <c r="BN156" s="1"/>
      <c r="BO156" s="1"/>
      <c r="BP156" s="1"/>
      <c r="BQ156" s="2"/>
      <c r="BR156" s="2"/>
      <c r="BS156" s="1"/>
      <c r="BT156" s="1"/>
      <c r="BU156" s="1"/>
      <c r="BV156" s="2"/>
      <c r="BW156" s="2"/>
    </row>
    <row r="157" ht="22.5" customHeight="1">
      <c r="A157" s="1"/>
      <c r="B157" s="1"/>
      <c r="C157" s="1"/>
      <c r="D157" s="1"/>
      <c r="E157" s="67"/>
      <c r="F157" s="67"/>
      <c r="G157" s="1"/>
      <c r="H157" s="1"/>
      <c r="I157" s="65"/>
      <c r="J157" s="66"/>
      <c r="K157" s="1"/>
      <c r="L157" s="1"/>
      <c r="M157" s="1"/>
      <c r="N157" s="2"/>
      <c r="O157" s="2"/>
      <c r="P157" s="1"/>
      <c r="Q157" s="1"/>
      <c r="R157" s="1"/>
      <c r="S157" s="2"/>
      <c r="T157" s="2"/>
      <c r="U157" s="1"/>
      <c r="V157" s="1"/>
      <c r="W157" s="1"/>
      <c r="X157" s="2"/>
      <c r="Y157" s="2"/>
      <c r="Z157" s="1"/>
      <c r="AA157" s="1"/>
      <c r="AB157" s="1"/>
      <c r="AC157" s="2"/>
      <c r="AD157" s="2"/>
      <c r="AE157" s="1"/>
      <c r="AF157" s="1"/>
      <c r="AG157" s="1"/>
      <c r="AH157" s="2"/>
      <c r="AI157" s="2"/>
      <c r="AJ157" s="1"/>
      <c r="AK157" s="1"/>
      <c r="AL157" s="1"/>
      <c r="AM157" s="2"/>
      <c r="AN157" s="2"/>
      <c r="AO157" s="1"/>
      <c r="AP157" s="1"/>
      <c r="AQ157" s="1"/>
      <c r="AR157" s="2"/>
      <c r="AS157" s="2"/>
      <c r="AT157" s="1"/>
      <c r="AU157" s="1"/>
      <c r="AV157" s="1"/>
      <c r="AW157" s="2"/>
      <c r="AX157" s="2"/>
      <c r="AY157" s="1"/>
      <c r="AZ157" s="1"/>
      <c r="BA157" s="1"/>
      <c r="BB157" s="2"/>
      <c r="BC157" s="2"/>
      <c r="BD157" s="1"/>
      <c r="BE157" s="1"/>
      <c r="BF157" s="1"/>
      <c r="BG157" s="2"/>
      <c r="BH157" s="2"/>
      <c r="BI157" s="1"/>
      <c r="BJ157" s="1"/>
      <c r="BK157" s="1"/>
      <c r="BL157" s="2"/>
      <c r="BM157" s="2"/>
      <c r="BN157" s="1"/>
      <c r="BO157" s="1"/>
      <c r="BP157" s="1"/>
      <c r="BQ157" s="2"/>
      <c r="BR157" s="2"/>
      <c r="BS157" s="1"/>
      <c r="BT157" s="1"/>
      <c r="BU157" s="1"/>
      <c r="BV157" s="2"/>
      <c r="BW157" s="2"/>
    </row>
    <row r="158" ht="22.5" customHeight="1">
      <c r="A158" s="1"/>
      <c r="B158" s="1"/>
      <c r="C158" s="1"/>
      <c r="D158" s="1"/>
      <c r="E158" s="67"/>
      <c r="F158" s="67"/>
      <c r="G158" s="1"/>
      <c r="H158" s="1"/>
      <c r="I158" s="65"/>
      <c r="J158" s="66"/>
      <c r="K158" s="1"/>
      <c r="L158" s="1"/>
      <c r="M158" s="1"/>
      <c r="N158" s="2"/>
      <c r="O158" s="2"/>
      <c r="P158" s="1"/>
      <c r="Q158" s="1"/>
      <c r="R158" s="1"/>
      <c r="S158" s="2"/>
      <c r="T158" s="2"/>
      <c r="U158" s="1"/>
      <c r="V158" s="1"/>
      <c r="W158" s="1"/>
      <c r="X158" s="2"/>
      <c r="Y158" s="2"/>
      <c r="Z158" s="1"/>
      <c r="AA158" s="1"/>
      <c r="AB158" s="1"/>
      <c r="AC158" s="2"/>
      <c r="AD158" s="2"/>
      <c r="AE158" s="1"/>
      <c r="AF158" s="1"/>
      <c r="AG158" s="1"/>
      <c r="AH158" s="2"/>
      <c r="AI158" s="2"/>
      <c r="AJ158" s="1"/>
      <c r="AK158" s="1"/>
      <c r="AL158" s="1"/>
      <c r="AM158" s="2"/>
      <c r="AN158" s="2"/>
      <c r="AO158" s="1"/>
      <c r="AP158" s="1"/>
      <c r="AQ158" s="1"/>
      <c r="AR158" s="2"/>
      <c r="AS158" s="2"/>
      <c r="AT158" s="1"/>
      <c r="AU158" s="1"/>
      <c r="AV158" s="1"/>
      <c r="AW158" s="2"/>
      <c r="AX158" s="2"/>
      <c r="AY158" s="1"/>
      <c r="AZ158" s="1"/>
      <c r="BA158" s="1"/>
      <c r="BB158" s="2"/>
      <c r="BC158" s="2"/>
      <c r="BD158" s="1"/>
      <c r="BE158" s="1"/>
      <c r="BF158" s="1"/>
      <c r="BG158" s="2"/>
      <c r="BH158" s="2"/>
      <c r="BI158" s="1"/>
      <c r="BJ158" s="1"/>
      <c r="BK158" s="1"/>
      <c r="BL158" s="2"/>
      <c r="BM158" s="2"/>
      <c r="BN158" s="1"/>
      <c r="BO158" s="1"/>
      <c r="BP158" s="1"/>
      <c r="BQ158" s="2"/>
      <c r="BR158" s="2"/>
      <c r="BS158" s="1"/>
      <c r="BT158" s="1"/>
      <c r="BU158" s="1"/>
      <c r="BV158" s="2"/>
      <c r="BW158" s="2"/>
    </row>
    <row r="159" ht="22.5" customHeight="1">
      <c r="A159" s="1"/>
      <c r="B159" s="1"/>
      <c r="C159" s="1"/>
      <c r="D159" s="1"/>
      <c r="E159" s="67"/>
      <c r="F159" s="67"/>
      <c r="G159" s="1"/>
      <c r="H159" s="1"/>
      <c r="I159" s="65"/>
      <c r="J159" s="66"/>
      <c r="K159" s="1"/>
      <c r="L159" s="1"/>
      <c r="M159" s="1"/>
      <c r="N159" s="2"/>
      <c r="O159" s="2"/>
      <c r="P159" s="1"/>
      <c r="Q159" s="1"/>
      <c r="R159" s="1"/>
      <c r="S159" s="2"/>
      <c r="T159" s="2"/>
      <c r="U159" s="1"/>
      <c r="V159" s="1"/>
      <c r="W159" s="1"/>
      <c r="X159" s="2"/>
      <c r="Y159" s="2"/>
      <c r="Z159" s="1"/>
      <c r="AA159" s="1"/>
      <c r="AB159" s="1"/>
      <c r="AC159" s="2"/>
      <c r="AD159" s="2"/>
      <c r="AE159" s="1"/>
      <c r="AF159" s="1"/>
      <c r="AG159" s="1"/>
      <c r="AH159" s="2"/>
      <c r="AI159" s="2"/>
      <c r="AJ159" s="1"/>
      <c r="AK159" s="1"/>
      <c r="AL159" s="1"/>
      <c r="AM159" s="2"/>
      <c r="AN159" s="2"/>
      <c r="AO159" s="1"/>
      <c r="AP159" s="1"/>
      <c r="AQ159" s="1"/>
      <c r="AR159" s="2"/>
      <c r="AS159" s="2"/>
      <c r="AT159" s="1"/>
      <c r="AU159" s="1"/>
      <c r="AV159" s="1"/>
      <c r="AW159" s="2"/>
      <c r="AX159" s="2"/>
      <c r="AY159" s="1"/>
      <c r="AZ159" s="1"/>
      <c r="BA159" s="1"/>
      <c r="BB159" s="2"/>
      <c r="BC159" s="2"/>
      <c r="BD159" s="1"/>
      <c r="BE159" s="1"/>
      <c r="BF159" s="1"/>
      <c r="BG159" s="2"/>
      <c r="BH159" s="2"/>
      <c r="BI159" s="1"/>
      <c r="BJ159" s="1"/>
      <c r="BK159" s="1"/>
      <c r="BL159" s="2"/>
      <c r="BM159" s="2"/>
      <c r="BN159" s="1"/>
      <c r="BO159" s="1"/>
      <c r="BP159" s="1"/>
      <c r="BQ159" s="2"/>
      <c r="BR159" s="2"/>
      <c r="BS159" s="1"/>
      <c r="BT159" s="1"/>
      <c r="BU159" s="1"/>
      <c r="BV159" s="2"/>
      <c r="BW159" s="2"/>
    </row>
    <row r="160" ht="22.5" customHeight="1">
      <c r="A160" s="1"/>
      <c r="B160" s="1"/>
      <c r="C160" s="1"/>
      <c r="D160" s="1"/>
      <c r="E160" s="67"/>
      <c r="F160" s="67"/>
      <c r="G160" s="1"/>
      <c r="H160" s="1"/>
      <c r="I160" s="65"/>
      <c r="J160" s="66"/>
      <c r="K160" s="1"/>
      <c r="L160" s="1"/>
      <c r="M160" s="1"/>
      <c r="N160" s="2"/>
      <c r="O160" s="2"/>
      <c r="P160" s="1"/>
      <c r="Q160" s="1"/>
      <c r="R160" s="1"/>
      <c r="S160" s="2"/>
      <c r="T160" s="2"/>
      <c r="U160" s="1"/>
      <c r="V160" s="1"/>
      <c r="W160" s="1"/>
      <c r="X160" s="2"/>
      <c r="Y160" s="2"/>
      <c r="Z160" s="1"/>
      <c r="AA160" s="1"/>
      <c r="AB160" s="1"/>
      <c r="AC160" s="2"/>
      <c r="AD160" s="2"/>
      <c r="AE160" s="1"/>
      <c r="AF160" s="1"/>
      <c r="AG160" s="1"/>
      <c r="AH160" s="2"/>
      <c r="AI160" s="2"/>
      <c r="AJ160" s="1"/>
      <c r="AK160" s="1"/>
      <c r="AL160" s="1"/>
      <c r="AM160" s="2"/>
      <c r="AN160" s="2"/>
      <c r="AO160" s="1"/>
      <c r="AP160" s="1"/>
      <c r="AQ160" s="1"/>
      <c r="AR160" s="2"/>
      <c r="AS160" s="2"/>
      <c r="AT160" s="1"/>
      <c r="AU160" s="1"/>
      <c r="AV160" s="1"/>
      <c r="AW160" s="2"/>
      <c r="AX160" s="2"/>
      <c r="AY160" s="1"/>
      <c r="AZ160" s="1"/>
      <c r="BA160" s="1"/>
      <c r="BB160" s="2"/>
      <c r="BC160" s="2"/>
      <c r="BD160" s="1"/>
      <c r="BE160" s="1"/>
      <c r="BF160" s="1"/>
      <c r="BG160" s="2"/>
      <c r="BH160" s="2"/>
      <c r="BI160" s="1"/>
      <c r="BJ160" s="1"/>
      <c r="BK160" s="1"/>
      <c r="BL160" s="2"/>
      <c r="BM160" s="2"/>
      <c r="BN160" s="1"/>
      <c r="BO160" s="1"/>
      <c r="BP160" s="1"/>
      <c r="BQ160" s="2"/>
      <c r="BR160" s="2"/>
      <c r="BS160" s="1"/>
      <c r="BT160" s="1"/>
      <c r="BU160" s="1"/>
      <c r="BV160" s="2"/>
      <c r="BW160" s="2"/>
    </row>
    <row r="161" ht="22.5" customHeight="1">
      <c r="A161" s="1"/>
      <c r="B161" s="1"/>
      <c r="C161" s="1"/>
      <c r="D161" s="1"/>
      <c r="E161" s="67"/>
      <c r="F161" s="67"/>
      <c r="G161" s="1"/>
      <c r="H161" s="1"/>
      <c r="I161" s="65"/>
      <c r="J161" s="66"/>
      <c r="K161" s="1"/>
      <c r="L161" s="1"/>
      <c r="M161" s="1"/>
      <c r="N161" s="2"/>
      <c r="O161" s="2"/>
      <c r="P161" s="1"/>
      <c r="Q161" s="1"/>
      <c r="R161" s="1"/>
      <c r="S161" s="2"/>
      <c r="T161" s="2"/>
      <c r="U161" s="1"/>
      <c r="V161" s="1"/>
      <c r="W161" s="1"/>
      <c r="X161" s="2"/>
      <c r="Y161" s="2"/>
      <c r="Z161" s="1"/>
      <c r="AA161" s="1"/>
      <c r="AB161" s="1"/>
      <c r="AC161" s="2"/>
      <c r="AD161" s="2"/>
      <c r="AE161" s="1"/>
      <c r="AF161" s="1"/>
      <c r="AG161" s="1"/>
      <c r="AH161" s="2"/>
      <c r="AI161" s="2"/>
      <c r="AJ161" s="1"/>
      <c r="AK161" s="1"/>
      <c r="AL161" s="1"/>
      <c r="AM161" s="2"/>
      <c r="AN161" s="2"/>
      <c r="AO161" s="1"/>
      <c r="AP161" s="1"/>
      <c r="AQ161" s="1"/>
      <c r="AR161" s="2"/>
      <c r="AS161" s="2"/>
      <c r="AT161" s="1"/>
      <c r="AU161" s="1"/>
      <c r="AV161" s="1"/>
      <c r="AW161" s="2"/>
      <c r="AX161" s="2"/>
      <c r="AY161" s="1"/>
      <c r="AZ161" s="1"/>
      <c r="BA161" s="1"/>
      <c r="BB161" s="2"/>
      <c r="BC161" s="2"/>
      <c r="BD161" s="1"/>
      <c r="BE161" s="1"/>
      <c r="BF161" s="1"/>
      <c r="BG161" s="2"/>
      <c r="BH161" s="2"/>
      <c r="BI161" s="1"/>
      <c r="BJ161" s="1"/>
      <c r="BK161" s="1"/>
      <c r="BL161" s="2"/>
      <c r="BM161" s="2"/>
      <c r="BN161" s="1"/>
      <c r="BO161" s="1"/>
      <c r="BP161" s="1"/>
      <c r="BQ161" s="2"/>
      <c r="BR161" s="2"/>
      <c r="BS161" s="1"/>
      <c r="BT161" s="1"/>
      <c r="BU161" s="1"/>
      <c r="BV161" s="2"/>
      <c r="BW161" s="2"/>
    </row>
    <row r="162" ht="22.5" customHeight="1">
      <c r="A162" s="1"/>
      <c r="B162" s="1"/>
      <c r="C162" s="1"/>
      <c r="D162" s="1"/>
      <c r="E162" s="67"/>
      <c r="F162" s="67"/>
      <c r="G162" s="1"/>
      <c r="H162" s="1"/>
      <c r="I162" s="65"/>
      <c r="J162" s="66"/>
      <c r="K162" s="1"/>
      <c r="L162" s="1"/>
      <c r="M162" s="1"/>
      <c r="N162" s="2"/>
      <c r="O162" s="2"/>
      <c r="P162" s="1"/>
      <c r="Q162" s="1"/>
      <c r="R162" s="1"/>
      <c r="S162" s="2"/>
      <c r="T162" s="2"/>
      <c r="U162" s="1"/>
      <c r="V162" s="1"/>
      <c r="W162" s="1"/>
      <c r="X162" s="2"/>
      <c r="Y162" s="2"/>
      <c r="Z162" s="1"/>
      <c r="AA162" s="1"/>
      <c r="AB162" s="1"/>
      <c r="AC162" s="2"/>
      <c r="AD162" s="2"/>
      <c r="AE162" s="1"/>
      <c r="AF162" s="1"/>
      <c r="AG162" s="1"/>
      <c r="AH162" s="2"/>
      <c r="AI162" s="2"/>
      <c r="AJ162" s="1"/>
      <c r="AK162" s="1"/>
      <c r="AL162" s="1"/>
      <c r="AM162" s="2"/>
      <c r="AN162" s="2"/>
      <c r="AO162" s="1"/>
      <c r="AP162" s="1"/>
      <c r="AQ162" s="1"/>
      <c r="AR162" s="2"/>
      <c r="AS162" s="2"/>
      <c r="AT162" s="1"/>
      <c r="AU162" s="1"/>
      <c r="AV162" s="1"/>
      <c r="AW162" s="2"/>
      <c r="AX162" s="2"/>
      <c r="AY162" s="1"/>
      <c r="AZ162" s="1"/>
      <c r="BA162" s="1"/>
      <c r="BB162" s="2"/>
      <c r="BC162" s="2"/>
      <c r="BD162" s="1"/>
      <c r="BE162" s="1"/>
      <c r="BF162" s="1"/>
      <c r="BG162" s="2"/>
      <c r="BH162" s="2"/>
      <c r="BI162" s="1"/>
      <c r="BJ162" s="1"/>
      <c r="BK162" s="1"/>
      <c r="BL162" s="2"/>
      <c r="BM162" s="2"/>
      <c r="BN162" s="1"/>
      <c r="BO162" s="1"/>
      <c r="BP162" s="1"/>
      <c r="BQ162" s="2"/>
      <c r="BR162" s="2"/>
      <c r="BS162" s="1"/>
      <c r="BT162" s="1"/>
      <c r="BU162" s="1"/>
      <c r="BV162" s="2"/>
      <c r="BW162" s="2"/>
    </row>
    <row r="163" ht="22.5" customHeight="1">
      <c r="A163" s="1"/>
      <c r="B163" s="1"/>
      <c r="C163" s="1"/>
      <c r="D163" s="1"/>
      <c r="E163" s="67"/>
      <c r="F163" s="67"/>
      <c r="G163" s="1"/>
      <c r="H163" s="1"/>
      <c r="I163" s="65"/>
      <c r="J163" s="66"/>
      <c r="K163" s="1"/>
      <c r="L163" s="1"/>
      <c r="M163" s="1"/>
      <c r="N163" s="2"/>
      <c r="O163" s="2"/>
      <c r="P163" s="1"/>
      <c r="Q163" s="1"/>
      <c r="R163" s="1"/>
      <c r="S163" s="2"/>
      <c r="T163" s="2"/>
      <c r="U163" s="1"/>
      <c r="V163" s="1"/>
      <c r="W163" s="1"/>
      <c r="X163" s="2"/>
      <c r="Y163" s="2"/>
      <c r="Z163" s="1"/>
      <c r="AA163" s="1"/>
      <c r="AB163" s="1"/>
      <c r="AC163" s="2"/>
      <c r="AD163" s="2"/>
      <c r="AE163" s="1"/>
      <c r="AF163" s="1"/>
      <c r="AG163" s="1"/>
      <c r="AH163" s="2"/>
      <c r="AI163" s="2"/>
      <c r="AJ163" s="1"/>
      <c r="AK163" s="1"/>
      <c r="AL163" s="1"/>
      <c r="AM163" s="2"/>
      <c r="AN163" s="2"/>
      <c r="AO163" s="1"/>
      <c r="AP163" s="1"/>
      <c r="AQ163" s="1"/>
      <c r="AR163" s="2"/>
      <c r="AS163" s="2"/>
      <c r="AT163" s="1"/>
      <c r="AU163" s="1"/>
      <c r="AV163" s="1"/>
      <c r="AW163" s="2"/>
      <c r="AX163" s="2"/>
      <c r="AY163" s="1"/>
      <c r="AZ163" s="1"/>
      <c r="BA163" s="1"/>
      <c r="BB163" s="2"/>
      <c r="BC163" s="2"/>
      <c r="BD163" s="1"/>
      <c r="BE163" s="1"/>
      <c r="BF163" s="1"/>
      <c r="BG163" s="2"/>
      <c r="BH163" s="2"/>
      <c r="BI163" s="1"/>
      <c r="BJ163" s="1"/>
      <c r="BK163" s="1"/>
      <c r="BL163" s="2"/>
      <c r="BM163" s="2"/>
      <c r="BN163" s="1"/>
      <c r="BO163" s="1"/>
      <c r="BP163" s="1"/>
      <c r="BQ163" s="2"/>
      <c r="BR163" s="2"/>
      <c r="BS163" s="1"/>
      <c r="BT163" s="1"/>
      <c r="BU163" s="1"/>
      <c r="BV163" s="2"/>
      <c r="BW163" s="2"/>
    </row>
    <row r="164" ht="22.5" customHeight="1">
      <c r="A164" s="1"/>
      <c r="B164" s="1"/>
      <c r="C164" s="1"/>
      <c r="D164" s="1"/>
      <c r="E164" s="67"/>
      <c r="F164" s="67"/>
      <c r="G164" s="1"/>
      <c r="H164" s="1"/>
      <c r="I164" s="65"/>
      <c r="J164" s="66"/>
      <c r="K164" s="1"/>
      <c r="L164" s="1"/>
      <c r="M164" s="1"/>
      <c r="N164" s="2"/>
      <c r="O164" s="2"/>
      <c r="P164" s="1"/>
      <c r="Q164" s="1"/>
      <c r="R164" s="1"/>
      <c r="S164" s="2"/>
      <c r="T164" s="2"/>
      <c r="U164" s="1"/>
      <c r="V164" s="1"/>
      <c r="W164" s="1"/>
      <c r="X164" s="2"/>
      <c r="Y164" s="2"/>
      <c r="Z164" s="1"/>
      <c r="AA164" s="1"/>
      <c r="AB164" s="1"/>
      <c r="AC164" s="2"/>
      <c r="AD164" s="2"/>
      <c r="AE164" s="1"/>
      <c r="AF164" s="1"/>
      <c r="AG164" s="1"/>
      <c r="AH164" s="2"/>
      <c r="AI164" s="2"/>
      <c r="AJ164" s="1"/>
      <c r="AK164" s="1"/>
      <c r="AL164" s="1"/>
      <c r="AM164" s="2"/>
      <c r="AN164" s="2"/>
      <c r="AO164" s="1"/>
      <c r="AP164" s="1"/>
      <c r="AQ164" s="1"/>
      <c r="AR164" s="2"/>
      <c r="AS164" s="2"/>
      <c r="AT164" s="1"/>
      <c r="AU164" s="1"/>
      <c r="AV164" s="1"/>
      <c r="AW164" s="2"/>
      <c r="AX164" s="2"/>
      <c r="AY164" s="1"/>
      <c r="AZ164" s="1"/>
      <c r="BA164" s="1"/>
      <c r="BB164" s="2"/>
      <c r="BC164" s="2"/>
      <c r="BD164" s="1"/>
      <c r="BE164" s="1"/>
      <c r="BF164" s="1"/>
      <c r="BG164" s="2"/>
      <c r="BH164" s="2"/>
      <c r="BI164" s="1"/>
      <c r="BJ164" s="1"/>
      <c r="BK164" s="1"/>
      <c r="BL164" s="2"/>
      <c r="BM164" s="2"/>
      <c r="BN164" s="1"/>
      <c r="BO164" s="1"/>
      <c r="BP164" s="1"/>
      <c r="BQ164" s="2"/>
      <c r="BR164" s="2"/>
      <c r="BS164" s="1"/>
      <c r="BT164" s="1"/>
      <c r="BU164" s="1"/>
      <c r="BV164" s="2"/>
      <c r="BW164" s="2"/>
    </row>
    <row r="165" ht="22.5" customHeight="1">
      <c r="A165" s="1"/>
      <c r="B165" s="1"/>
      <c r="C165" s="1"/>
      <c r="D165" s="1"/>
      <c r="E165" s="67"/>
      <c r="F165" s="67"/>
      <c r="G165" s="1"/>
      <c r="H165" s="1"/>
      <c r="I165" s="65"/>
      <c r="J165" s="66"/>
      <c r="K165" s="1"/>
      <c r="L165" s="1"/>
      <c r="M165" s="1"/>
      <c r="N165" s="2"/>
      <c r="O165" s="2"/>
      <c r="P165" s="1"/>
      <c r="Q165" s="1"/>
      <c r="R165" s="1"/>
      <c r="S165" s="2"/>
      <c r="T165" s="2"/>
      <c r="U165" s="1"/>
      <c r="V165" s="1"/>
      <c r="W165" s="1"/>
      <c r="X165" s="2"/>
      <c r="Y165" s="2"/>
      <c r="Z165" s="1"/>
      <c r="AA165" s="1"/>
      <c r="AB165" s="1"/>
      <c r="AC165" s="2"/>
      <c r="AD165" s="2"/>
      <c r="AE165" s="1"/>
      <c r="AF165" s="1"/>
      <c r="AG165" s="1"/>
      <c r="AH165" s="2"/>
      <c r="AI165" s="2"/>
      <c r="AJ165" s="1"/>
      <c r="AK165" s="1"/>
      <c r="AL165" s="1"/>
      <c r="AM165" s="2"/>
      <c r="AN165" s="2"/>
      <c r="AO165" s="1"/>
      <c r="AP165" s="1"/>
      <c r="AQ165" s="1"/>
      <c r="AR165" s="2"/>
      <c r="AS165" s="2"/>
      <c r="AT165" s="1"/>
      <c r="AU165" s="1"/>
      <c r="AV165" s="1"/>
      <c r="AW165" s="2"/>
      <c r="AX165" s="2"/>
      <c r="AY165" s="1"/>
      <c r="AZ165" s="1"/>
      <c r="BA165" s="1"/>
      <c r="BB165" s="2"/>
      <c r="BC165" s="2"/>
      <c r="BD165" s="1"/>
      <c r="BE165" s="1"/>
      <c r="BF165" s="1"/>
      <c r="BG165" s="2"/>
      <c r="BH165" s="2"/>
      <c r="BI165" s="1"/>
      <c r="BJ165" s="1"/>
      <c r="BK165" s="1"/>
      <c r="BL165" s="2"/>
      <c r="BM165" s="2"/>
      <c r="BN165" s="1"/>
      <c r="BO165" s="1"/>
      <c r="BP165" s="1"/>
      <c r="BQ165" s="2"/>
      <c r="BR165" s="2"/>
      <c r="BS165" s="1"/>
      <c r="BT165" s="1"/>
      <c r="BU165" s="1"/>
      <c r="BV165" s="2"/>
      <c r="BW165" s="2"/>
    </row>
    <row r="166" ht="22.5" customHeight="1">
      <c r="A166" s="1"/>
      <c r="B166" s="1"/>
      <c r="C166" s="1"/>
      <c r="D166" s="1"/>
      <c r="E166" s="67"/>
      <c r="F166" s="67"/>
      <c r="G166" s="1"/>
      <c r="H166" s="1"/>
      <c r="I166" s="65"/>
      <c r="J166" s="66"/>
      <c r="K166" s="1"/>
      <c r="L166" s="1"/>
      <c r="M166" s="1"/>
      <c r="N166" s="2"/>
      <c r="O166" s="2"/>
      <c r="P166" s="1"/>
      <c r="Q166" s="1"/>
      <c r="R166" s="1"/>
      <c r="S166" s="2"/>
      <c r="T166" s="2"/>
      <c r="U166" s="1"/>
      <c r="V166" s="1"/>
      <c r="W166" s="1"/>
      <c r="X166" s="2"/>
      <c r="Y166" s="2"/>
      <c r="Z166" s="1"/>
      <c r="AA166" s="1"/>
      <c r="AB166" s="1"/>
      <c r="AC166" s="2"/>
      <c r="AD166" s="2"/>
      <c r="AE166" s="1"/>
      <c r="AF166" s="1"/>
      <c r="AG166" s="1"/>
      <c r="AH166" s="2"/>
      <c r="AI166" s="2"/>
      <c r="AJ166" s="1"/>
      <c r="AK166" s="1"/>
      <c r="AL166" s="1"/>
      <c r="AM166" s="2"/>
      <c r="AN166" s="2"/>
      <c r="AO166" s="1"/>
      <c r="AP166" s="1"/>
      <c r="AQ166" s="1"/>
      <c r="AR166" s="2"/>
      <c r="AS166" s="2"/>
      <c r="AT166" s="1"/>
      <c r="AU166" s="1"/>
      <c r="AV166" s="1"/>
      <c r="AW166" s="2"/>
      <c r="AX166" s="2"/>
      <c r="AY166" s="1"/>
      <c r="AZ166" s="1"/>
      <c r="BA166" s="1"/>
      <c r="BB166" s="2"/>
      <c r="BC166" s="2"/>
      <c r="BD166" s="1"/>
      <c r="BE166" s="1"/>
      <c r="BF166" s="1"/>
      <c r="BG166" s="2"/>
      <c r="BH166" s="2"/>
      <c r="BI166" s="1"/>
      <c r="BJ166" s="1"/>
      <c r="BK166" s="1"/>
      <c r="BL166" s="2"/>
      <c r="BM166" s="2"/>
      <c r="BN166" s="1"/>
      <c r="BO166" s="1"/>
      <c r="BP166" s="1"/>
      <c r="BQ166" s="2"/>
      <c r="BR166" s="2"/>
      <c r="BS166" s="1"/>
      <c r="BT166" s="1"/>
      <c r="BU166" s="1"/>
      <c r="BV166" s="2"/>
      <c r="BW166" s="2"/>
    </row>
    <row r="167" ht="22.5" customHeight="1">
      <c r="A167" s="1"/>
      <c r="B167" s="1"/>
      <c r="C167" s="1"/>
      <c r="D167" s="1"/>
      <c r="E167" s="67"/>
      <c r="F167" s="67"/>
      <c r="G167" s="1"/>
      <c r="H167" s="1"/>
      <c r="I167" s="65"/>
      <c r="J167" s="66"/>
      <c r="K167" s="1"/>
      <c r="L167" s="1"/>
      <c r="M167" s="1"/>
      <c r="N167" s="2"/>
      <c r="O167" s="2"/>
      <c r="P167" s="1"/>
      <c r="Q167" s="1"/>
      <c r="R167" s="1"/>
      <c r="S167" s="2"/>
      <c r="T167" s="2"/>
      <c r="U167" s="1"/>
      <c r="V167" s="1"/>
      <c r="W167" s="1"/>
      <c r="X167" s="2"/>
      <c r="Y167" s="2"/>
      <c r="Z167" s="1"/>
      <c r="AA167" s="1"/>
      <c r="AB167" s="1"/>
      <c r="AC167" s="2"/>
      <c r="AD167" s="2"/>
      <c r="AE167" s="1"/>
      <c r="AF167" s="1"/>
      <c r="AG167" s="1"/>
      <c r="AH167" s="2"/>
      <c r="AI167" s="2"/>
      <c r="AJ167" s="1"/>
      <c r="AK167" s="1"/>
      <c r="AL167" s="1"/>
      <c r="AM167" s="2"/>
      <c r="AN167" s="2"/>
      <c r="AO167" s="1"/>
      <c r="AP167" s="1"/>
      <c r="AQ167" s="1"/>
      <c r="AR167" s="2"/>
      <c r="AS167" s="2"/>
      <c r="AT167" s="1"/>
      <c r="AU167" s="1"/>
      <c r="AV167" s="1"/>
      <c r="AW167" s="2"/>
      <c r="AX167" s="2"/>
      <c r="AY167" s="1"/>
      <c r="AZ167" s="1"/>
      <c r="BA167" s="1"/>
      <c r="BB167" s="2"/>
      <c r="BC167" s="2"/>
      <c r="BD167" s="1"/>
      <c r="BE167" s="1"/>
      <c r="BF167" s="1"/>
      <c r="BG167" s="2"/>
      <c r="BH167" s="2"/>
      <c r="BI167" s="1"/>
      <c r="BJ167" s="1"/>
      <c r="BK167" s="1"/>
      <c r="BL167" s="2"/>
      <c r="BM167" s="2"/>
      <c r="BN167" s="1"/>
      <c r="BO167" s="1"/>
      <c r="BP167" s="1"/>
      <c r="BQ167" s="2"/>
      <c r="BR167" s="2"/>
      <c r="BS167" s="1"/>
      <c r="BT167" s="1"/>
      <c r="BU167" s="1"/>
      <c r="BV167" s="2"/>
      <c r="BW167" s="2"/>
    </row>
    <row r="168" ht="22.5" customHeight="1">
      <c r="A168" s="1"/>
      <c r="B168" s="1"/>
      <c r="C168" s="1"/>
      <c r="D168" s="1"/>
      <c r="E168" s="67"/>
      <c r="F168" s="67"/>
      <c r="G168" s="1"/>
      <c r="H168" s="1"/>
      <c r="I168" s="65"/>
      <c r="J168" s="66"/>
      <c r="K168" s="1"/>
      <c r="L168" s="1"/>
      <c r="M168" s="1"/>
      <c r="N168" s="2"/>
      <c r="O168" s="2"/>
      <c r="P168" s="1"/>
      <c r="Q168" s="1"/>
      <c r="R168" s="1"/>
      <c r="S168" s="2"/>
      <c r="T168" s="2"/>
      <c r="U168" s="1"/>
      <c r="V168" s="1"/>
      <c r="W168" s="1"/>
      <c r="X168" s="2"/>
      <c r="Y168" s="2"/>
      <c r="Z168" s="1"/>
      <c r="AA168" s="1"/>
      <c r="AB168" s="1"/>
      <c r="AC168" s="2"/>
      <c r="AD168" s="2"/>
      <c r="AE168" s="1"/>
      <c r="AF168" s="1"/>
      <c r="AG168" s="1"/>
      <c r="AH168" s="2"/>
      <c r="AI168" s="2"/>
      <c r="AJ168" s="1"/>
      <c r="AK168" s="1"/>
      <c r="AL168" s="1"/>
      <c r="AM168" s="2"/>
      <c r="AN168" s="2"/>
      <c r="AO168" s="1"/>
      <c r="AP168" s="1"/>
      <c r="AQ168" s="1"/>
      <c r="AR168" s="2"/>
      <c r="AS168" s="2"/>
      <c r="AT168" s="1"/>
      <c r="AU168" s="1"/>
      <c r="AV168" s="1"/>
      <c r="AW168" s="2"/>
      <c r="AX168" s="2"/>
      <c r="AY168" s="1"/>
      <c r="AZ168" s="1"/>
      <c r="BA168" s="1"/>
      <c r="BB168" s="2"/>
      <c r="BC168" s="2"/>
      <c r="BD168" s="1"/>
      <c r="BE168" s="1"/>
      <c r="BF168" s="1"/>
      <c r="BG168" s="2"/>
      <c r="BH168" s="2"/>
      <c r="BI168" s="1"/>
      <c r="BJ168" s="1"/>
      <c r="BK168" s="1"/>
      <c r="BL168" s="2"/>
      <c r="BM168" s="2"/>
      <c r="BN168" s="1"/>
      <c r="BO168" s="1"/>
      <c r="BP168" s="1"/>
      <c r="BQ168" s="2"/>
      <c r="BR168" s="2"/>
      <c r="BS168" s="1"/>
      <c r="BT168" s="1"/>
      <c r="BU168" s="1"/>
      <c r="BV168" s="2"/>
      <c r="BW168" s="2"/>
    </row>
    <row r="169" ht="22.5" customHeight="1">
      <c r="A169" s="1"/>
      <c r="B169" s="1"/>
      <c r="C169" s="1"/>
      <c r="D169" s="1"/>
      <c r="E169" s="67"/>
      <c r="F169" s="67"/>
      <c r="G169" s="1"/>
      <c r="H169" s="1"/>
      <c r="I169" s="65"/>
      <c r="J169" s="66"/>
      <c r="K169" s="1"/>
      <c r="L169" s="1"/>
      <c r="M169" s="1"/>
      <c r="N169" s="2"/>
      <c r="O169" s="2"/>
      <c r="P169" s="1"/>
      <c r="Q169" s="1"/>
      <c r="R169" s="1"/>
      <c r="S169" s="2"/>
      <c r="T169" s="2"/>
      <c r="U169" s="1"/>
      <c r="V169" s="1"/>
      <c r="W169" s="1"/>
      <c r="X169" s="2"/>
      <c r="Y169" s="2"/>
      <c r="Z169" s="1"/>
      <c r="AA169" s="1"/>
      <c r="AB169" s="1"/>
      <c r="AC169" s="2"/>
      <c r="AD169" s="2"/>
      <c r="AE169" s="1"/>
      <c r="AF169" s="1"/>
      <c r="AG169" s="1"/>
      <c r="AH169" s="2"/>
      <c r="AI169" s="2"/>
      <c r="AJ169" s="1"/>
      <c r="AK169" s="1"/>
      <c r="AL169" s="1"/>
      <c r="AM169" s="2"/>
      <c r="AN169" s="2"/>
      <c r="AO169" s="1"/>
      <c r="AP169" s="1"/>
      <c r="AQ169" s="1"/>
      <c r="AR169" s="2"/>
      <c r="AS169" s="2"/>
      <c r="AT169" s="1"/>
      <c r="AU169" s="1"/>
      <c r="AV169" s="1"/>
      <c r="AW169" s="2"/>
      <c r="AX169" s="2"/>
      <c r="AY169" s="1"/>
      <c r="AZ169" s="1"/>
      <c r="BA169" s="1"/>
      <c r="BB169" s="2"/>
      <c r="BC169" s="2"/>
      <c r="BD169" s="1"/>
      <c r="BE169" s="1"/>
      <c r="BF169" s="1"/>
      <c r="BG169" s="2"/>
      <c r="BH169" s="2"/>
      <c r="BI169" s="1"/>
      <c r="BJ169" s="1"/>
      <c r="BK169" s="1"/>
      <c r="BL169" s="2"/>
      <c r="BM169" s="2"/>
      <c r="BN169" s="1"/>
      <c r="BO169" s="1"/>
      <c r="BP169" s="1"/>
      <c r="BQ169" s="2"/>
      <c r="BR169" s="2"/>
      <c r="BS169" s="1"/>
      <c r="BT169" s="1"/>
      <c r="BU169" s="1"/>
      <c r="BV169" s="2"/>
      <c r="BW169" s="2"/>
    </row>
    <row r="170" ht="22.5" customHeight="1">
      <c r="A170" s="1"/>
      <c r="B170" s="1"/>
      <c r="C170" s="1"/>
      <c r="D170" s="1"/>
      <c r="E170" s="67"/>
      <c r="F170" s="67"/>
      <c r="G170" s="1"/>
      <c r="H170" s="1"/>
      <c r="I170" s="65"/>
      <c r="J170" s="66"/>
      <c r="K170" s="1"/>
      <c r="L170" s="1"/>
      <c r="M170" s="1"/>
      <c r="N170" s="2"/>
      <c r="O170" s="2"/>
      <c r="P170" s="1"/>
      <c r="Q170" s="1"/>
      <c r="R170" s="1"/>
      <c r="S170" s="2"/>
      <c r="T170" s="2"/>
      <c r="U170" s="1"/>
      <c r="V170" s="1"/>
      <c r="W170" s="1"/>
      <c r="X170" s="2"/>
      <c r="Y170" s="2"/>
      <c r="Z170" s="1"/>
      <c r="AA170" s="1"/>
      <c r="AB170" s="1"/>
      <c r="AC170" s="2"/>
      <c r="AD170" s="2"/>
      <c r="AE170" s="1"/>
      <c r="AF170" s="1"/>
      <c r="AG170" s="1"/>
      <c r="AH170" s="2"/>
      <c r="AI170" s="2"/>
      <c r="AJ170" s="1"/>
      <c r="AK170" s="1"/>
      <c r="AL170" s="1"/>
      <c r="AM170" s="2"/>
      <c r="AN170" s="2"/>
      <c r="AO170" s="1"/>
      <c r="AP170" s="1"/>
      <c r="AQ170" s="1"/>
      <c r="AR170" s="2"/>
      <c r="AS170" s="2"/>
      <c r="AT170" s="1"/>
      <c r="AU170" s="1"/>
      <c r="AV170" s="1"/>
      <c r="AW170" s="2"/>
      <c r="AX170" s="2"/>
      <c r="AY170" s="1"/>
      <c r="AZ170" s="1"/>
      <c r="BA170" s="1"/>
      <c r="BB170" s="2"/>
      <c r="BC170" s="2"/>
      <c r="BD170" s="1"/>
      <c r="BE170" s="1"/>
      <c r="BF170" s="1"/>
      <c r="BG170" s="2"/>
      <c r="BH170" s="2"/>
      <c r="BI170" s="1"/>
      <c r="BJ170" s="1"/>
      <c r="BK170" s="1"/>
      <c r="BL170" s="2"/>
      <c r="BM170" s="2"/>
      <c r="BN170" s="1"/>
      <c r="BO170" s="1"/>
      <c r="BP170" s="1"/>
      <c r="BQ170" s="2"/>
      <c r="BR170" s="2"/>
      <c r="BS170" s="1"/>
      <c r="BT170" s="1"/>
      <c r="BU170" s="1"/>
      <c r="BV170" s="2"/>
      <c r="BW170" s="2"/>
    </row>
    <row r="171" ht="22.5" customHeight="1">
      <c r="A171" s="1"/>
      <c r="B171" s="1"/>
      <c r="C171" s="1"/>
      <c r="D171" s="1"/>
      <c r="E171" s="67"/>
      <c r="F171" s="67"/>
      <c r="G171" s="1"/>
      <c r="H171" s="1"/>
      <c r="I171" s="65"/>
      <c r="J171" s="66"/>
      <c r="K171" s="1"/>
      <c r="L171" s="1"/>
      <c r="M171" s="1"/>
      <c r="N171" s="2"/>
      <c r="O171" s="2"/>
      <c r="P171" s="1"/>
      <c r="Q171" s="1"/>
      <c r="R171" s="1"/>
      <c r="S171" s="2"/>
      <c r="T171" s="2"/>
      <c r="U171" s="1"/>
      <c r="V171" s="1"/>
      <c r="W171" s="1"/>
      <c r="X171" s="2"/>
      <c r="Y171" s="2"/>
      <c r="Z171" s="1"/>
      <c r="AA171" s="1"/>
      <c r="AB171" s="1"/>
      <c r="AC171" s="2"/>
      <c r="AD171" s="2"/>
      <c r="AE171" s="1"/>
      <c r="AF171" s="1"/>
      <c r="AG171" s="1"/>
      <c r="AH171" s="2"/>
      <c r="AI171" s="2"/>
      <c r="AJ171" s="1"/>
      <c r="AK171" s="1"/>
      <c r="AL171" s="1"/>
      <c r="AM171" s="2"/>
      <c r="AN171" s="2"/>
      <c r="AO171" s="1"/>
      <c r="AP171" s="1"/>
      <c r="AQ171" s="1"/>
      <c r="AR171" s="2"/>
      <c r="AS171" s="2"/>
      <c r="AT171" s="1"/>
      <c r="AU171" s="1"/>
      <c r="AV171" s="1"/>
      <c r="AW171" s="2"/>
      <c r="AX171" s="2"/>
      <c r="AY171" s="1"/>
      <c r="AZ171" s="1"/>
      <c r="BA171" s="1"/>
      <c r="BB171" s="2"/>
      <c r="BC171" s="2"/>
      <c r="BD171" s="1"/>
      <c r="BE171" s="1"/>
      <c r="BF171" s="1"/>
      <c r="BG171" s="2"/>
      <c r="BH171" s="2"/>
      <c r="BI171" s="1"/>
      <c r="BJ171" s="1"/>
      <c r="BK171" s="1"/>
      <c r="BL171" s="2"/>
      <c r="BM171" s="2"/>
      <c r="BN171" s="1"/>
      <c r="BO171" s="1"/>
      <c r="BP171" s="1"/>
      <c r="BQ171" s="2"/>
      <c r="BR171" s="2"/>
      <c r="BS171" s="1"/>
      <c r="BT171" s="1"/>
      <c r="BU171" s="1"/>
      <c r="BV171" s="2"/>
      <c r="BW171" s="2"/>
    </row>
    <row r="172" ht="22.5" customHeight="1">
      <c r="A172" s="1"/>
      <c r="B172" s="1"/>
      <c r="C172" s="1"/>
      <c r="D172" s="1"/>
      <c r="E172" s="67"/>
      <c r="F172" s="67"/>
      <c r="G172" s="1"/>
      <c r="H172" s="1"/>
      <c r="I172" s="65"/>
      <c r="J172" s="66"/>
      <c r="K172" s="1"/>
      <c r="L172" s="1"/>
      <c r="M172" s="1"/>
      <c r="N172" s="2"/>
      <c r="O172" s="2"/>
      <c r="P172" s="1"/>
      <c r="Q172" s="1"/>
      <c r="R172" s="1"/>
      <c r="S172" s="2"/>
      <c r="T172" s="2"/>
      <c r="U172" s="1"/>
      <c r="V172" s="1"/>
      <c r="W172" s="1"/>
      <c r="X172" s="2"/>
      <c r="Y172" s="2"/>
      <c r="Z172" s="1"/>
      <c r="AA172" s="1"/>
      <c r="AB172" s="1"/>
      <c r="AC172" s="2"/>
      <c r="AD172" s="2"/>
      <c r="AE172" s="1"/>
      <c r="AF172" s="1"/>
      <c r="AG172" s="1"/>
      <c r="AH172" s="2"/>
      <c r="AI172" s="2"/>
      <c r="AJ172" s="1"/>
      <c r="AK172" s="1"/>
      <c r="AL172" s="1"/>
      <c r="AM172" s="2"/>
      <c r="AN172" s="2"/>
      <c r="AO172" s="1"/>
      <c r="AP172" s="1"/>
      <c r="AQ172" s="1"/>
      <c r="AR172" s="2"/>
      <c r="AS172" s="2"/>
      <c r="AT172" s="1"/>
      <c r="AU172" s="1"/>
      <c r="AV172" s="1"/>
      <c r="AW172" s="2"/>
      <c r="AX172" s="2"/>
      <c r="AY172" s="1"/>
      <c r="AZ172" s="1"/>
      <c r="BA172" s="1"/>
      <c r="BB172" s="2"/>
      <c r="BC172" s="2"/>
      <c r="BD172" s="1"/>
      <c r="BE172" s="1"/>
      <c r="BF172" s="1"/>
      <c r="BG172" s="2"/>
      <c r="BH172" s="2"/>
      <c r="BI172" s="1"/>
      <c r="BJ172" s="1"/>
      <c r="BK172" s="1"/>
      <c r="BL172" s="2"/>
      <c r="BM172" s="2"/>
      <c r="BN172" s="1"/>
      <c r="BO172" s="1"/>
      <c r="BP172" s="1"/>
      <c r="BQ172" s="2"/>
      <c r="BR172" s="2"/>
      <c r="BS172" s="1"/>
      <c r="BT172" s="1"/>
      <c r="BU172" s="1"/>
      <c r="BV172" s="2"/>
      <c r="BW172" s="2"/>
    </row>
    <row r="173" ht="22.5" customHeight="1">
      <c r="A173" s="1"/>
      <c r="B173" s="1"/>
      <c r="C173" s="1"/>
      <c r="D173" s="1"/>
      <c r="E173" s="67"/>
      <c r="F173" s="67"/>
      <c r="G173" s="1"/>
      <c r="H173" s="1"/>
      <c r="I173" s="65"/>
      <c r="J173" s="66"/>
      <c r="K173" s="1"/>
      <c r="L173" s="1"/>
      <c r="M173" s="1"/>
      <c r="N173" s="2"/>
      <c r="O173" s="2"/>
      <c r="P173" s="1"/>
      <c r="Q173" s="1"/>
      <c r="R173" s="1"/>
      <c r="S173" s="2"/>
      <c r="T173" s="2"/>
      <c r="U173" s="1"/>
      <c r="V173" s="1"/>
      <c r="W173" s="1"/>
      <c r="X173" s="2"/>
      <c r="Y173" s="2"/>
      <c r="Z173" s="1"/>
      <c r="AA173" s="1"/>
      <c r="AB173" s="1"/>
      <c r="AC173" s="2"/>
      <c r="AD173" s="2"/>
      <c r="AE173" s="1"/>
      <c r="AF173" s="1"/>
      <c r="AG173" s="1"/>
      <c r="AH173" s="2"/>
      <c r="AI173" s="2"/>
      <c r="AJ173" s="1"/>
      <c r="AK173" s="1"/>
      <c r="AL173" s="1"/>
      <c r="AM173" s="2"/>
      <c r="AN173" s="2"/>
      <c r="AO173" s="1"/>
      <c r="AP173" s="1"/>
      <c r="AQ173" s="1"/>
      <c r="AR173" s="2"/>
      <c r="AS173" s="2"/>
      <c r="AT173" s="1"/>
      <c r="AU173" s="1"/>
      <c r="AV173" s="1"/>
      <c r="AW173" s="2"/>
      <c r="AX173" s="2"/>
      <c r="AY173" s="1"/>
      <c r="AZ173" s="1"/>
      <c r="BA173" s="1"/>
      <c r="BB173" s="2"/>
      <c r="BC173" s="2"/>
      <c r="BD173" s="1"/>
      <c r="BE173" s="1"/>
      <c r="BF173" s="1"/>
      <c r="BG173" s="2"/>
      <c r="BH173" s="2"/>
      <c r="BI173" s="1"/>
      <c r="BJ173" s="1"/>
      <c r="BK173" s="1"/>
      <c r="BL173" s="2"/>
      <c r="BM173" s="2"/>
      <c r="BN173" s="1"/>
      <c r="BO173" s="1"/>
      <c r="BP173" s="1"/>
      <c r="BQ173" s="2"/>
      <c r="BR173" s="2"/>
      <c r="BS173" s="1"/>
      <c r="BT173" s="1"/>
      <c r="BU173" s="1"/>
      <c r="BV173" s="2"/>
      <c r="BW173" s="2"/>
    </row>
    <row r="174" ht="22.5" customHeight="1">
      <c r="A174" s="1"/>
      <c r="B174" s="1"/>
      <c r="C174" s="1"/>
      <c r="D174" s="1"/>
      <c r="E174" s="67"/>
      <c r="F174" s="67"/>
      <c r="G174" s="1"/>
      <c r="H174" s="1"/>
      <c r="I174" s="65"/>
      <c r="J174" s="66"/>
      <c r="K174" s="1"/>
      <c r="L174" s="1"/>
      <c r="M174" s="1"/>
      <c r="N174" s="2"/>
      <c r="O174" s="2"/>
      <c r="P174" s="1"/>
      <c r="Q174" s="1"/>
      <c r="R174" s="1"/>
      <c r="S174" s="2"/>
      <c r="T174" s="2"/>
      <c r="U174" s="1"/>
      <c r="V174" s="1"/>
      <c r="W174" s="1"/>
      <c r="X174" s="2"/>
      <c r="Y174" s="2"/>
      <c r="Z174" s="1"/>
      <c r="AA174" s="1"/>
      <c r="AB174" s="1"/>
      <c r="AC174" s="2"/>
      <c r="AD174" s="2"/>
      <c r="AE174" s="1"/>
      <c r="AF174" s="1"/>
      <c r="AG174" s="1"/>
      <c r="AH174" s="2"/>
      <c r="AI174" s="2"/>
      <c r="AJ174" s="1"/>
      <c r="AK174" s="1"/>
      <c r="AL174" s="1"/>
      <c r="AM174" s="2"/>
      <c r="AN174" s="2"/>
      <c r="AO174" s="1"/>
      <c r="AP174" s="1"/>
      <c r="AQ174" s="1"/>
      <c r="AR174" s="2"/>
      <c r="AS174" s="2"/>
      <c r="AT174" s="1"/>
      <c r="AU174" s="1"/>
      <c r="AV174" s="1"/>
      <c r="AW174" s="2"/>
      <c r="AX174" s="2"/>
      <c r="AY174" s="1"/>
      <c r="AZ174" s="1"/>
      <c r="BA174" s="1"/>
      <c r="BB174" s="2"/>
      <c r="BC174" s="2"/>
      <c r="BD174" s="1"/>
      <c r="BE174" s="1"/>
      <c r="BF174" s="1"/>
      <c r="BG174" s="2"/>
      <c r="BH174" s="2"/>
      <c r="BI174" s="1"/>
      <c r="BJ174" s="1"/>
      <c r="BK174" s="1"/>
      <c r="BL174" s="2"/>
      <c r="BM174" s="2"/>
      <c r="BN174" s="1"/>
      <c r="BO174" s="1"/>
      <c r="BP174" s="1"/>
      <c r="BQ174" s="2"/>
      <c r="BR174" s="2"/>
      <c r="BS174" s="1"/>
      <c r="BT174" s="1"/>
      <c r="BU174" s="1"/>
      <c r="BV174" s="2"/>
      <c r="BW174" s="2"/>
    </row>
    <row r="175" ht="22.5" customHeight="1">
      <c r="A175" s="1"/>
      <c r="B175" s="1"/>
      <c r="C175" s="1"/>
      <c r="D175" s="1"/>
      <c r="E175" s="67"/>
      <c r="F175" s="67"/>
      <c r="G175" s="1"/>
      <c r="H175" s="1"/>
      <c r="I175" s="65"/>
      <c r="J175" s="66"/>
      <c r="K175" s="1"/>
      <c r="L175" s="1"/>
      <c r="M175" s="1"/>
      <c r="N175" s="2"/>
      <c r="O175" s="2"/>
      <c r="P175" s="1"/>
      <c r="Q175" s="1"/>
      <c r="R175" s="1"/>
      <c r="S175" s="2"/>
      <c r="T175" s="2"/>
      <c r="U175" s="1"/>
      <c r="V175" s="1"/>
      <c r="W175" s="1"/>
      <c r="X175" s="2"/>
      <c r="Y175" s="2"/>
      <c r="Z175" s="1"/>
      <c r="AA175" s="1"/>
      <c r="AB175" s="1"/>
      <c r="AC175" s="2"/>
      <c r="AD175" s="2"/>
      <c r="AE175" s="1"/>
      <c r="AF175" s="1"/>
      <c r="AG175" s="1"/>
      <c r="AH175" s="2"/>
      <c r="AI175" s="2"/>
      <c r="AJ175" s="1"/>
      <c r="AK175" s="1"/>
      <c r="AL175" s="1"/>
      <c r="AM175" s="2"/>
      <c r="AN175" s="2"/>
      <c r="AO175" s="1"/>
      <c r="AP175" s="1"/>
      <c r="AQ175" s="1"/>
      <c r="AR175" s="2"/>
      <c r="AS175" s="2"/>
      <c r="AT175" s="1"/>
      <c r="AU175" s="1"/>
      <c r="AV175" s="1"/>
      <c r="AW175" s="2"/>
      <c r="AX175" s="2"/>
      <c r="AY175" s="1"/>
      <c r="AZ175" s="1"/>
      <c r="BA175" s="1"/>
      <c r="BB175" s="2"/>
      <c r="BC175" s="2"/>
      <c r="BD175" s="1"/>
      <c r="BE175" s="1"/>
      <c r="BF175" s="1"/>
      <c r="BG175" s="2"/>
      <c r="BH175" s="2"/>
      <c r="BI175" s="1"/>
      <c r="BJ175" s="1"/>
      <c r="BK175" s="1"/>
      <c r="BL175" s="2"/>
      <c r="BM175" s="2"/>
      <c r="BN175" s="1"/>
      <c r="BO175" s="1"/>
      <c r="BP175" s="1"/>
      <c r="BQ175" s="2"/>
      <c r="BR175" s="2"/>
      <c r="BS175" s="1"/>
      <c r="BT175" s="1"/>
      <c r="BU175" s="1"/>
      <c r="BV175" s="2"/>
      <c r="BW175" s="2"/>
    </row>
    <row r="176" ht="22.5" customHeight="1">
      <c r="A176" s="1"/>
      <c r="B176" s="1"/>
      <c r="C176" s="1"/>
      <c r="D176" s="1"/>
      <c r="E176" s="67"/>
      <c r="F176" s="67"/>
      <c r="G176" s="1"/>
      <c r="H176" s="1"/>
      <c r="I176" s="65"/>
      <c r="J176" s="66"/>
      <c r="K176" s="1"/>
      <c r="L176" s="1"/>
      <c r="M176" s="1"/>
      <c r="N176" s="2"/>
      <c r="O176" s="2"/>
      <c r="P176" s="1"/>
      <c r="Q176" s="1"/>
      <c r="R176" s="1"/>
      <c r="S176" s="2"/>
      <c r="T176" s="2"/>
      <c r="U176" s="1"/>
      <c r="V176" s="1"/>
      <c r="W176" s="1"/>
      <c r="X176" s="2"/>
      <c r="Y176" s="2"/>
      <c r="Z176" s="1"/>
      <c r="AA176" s="1"/>
      <c r="AB176" s="1"/>
      <c r="AC176" s="2"/>
      <c r="AD176" s="2"/>
      <c r="AE176" s="1"/>
      <c r="AF176" s="1"/>
      <c r="AG176" s="1"/>
      <c r="AH176" s="2"/>
      <c r="AI176" s="2"/>
      <c r="AJ176" s="1"/>
      <c r="AK176" s="1"/>
      <c r="AL176" s="1"/>
      <c r="AM176" s="2"/>
      <c r="AN176" s="2"/>
      <c r="AO176" s="1"/>
      <c r="AP176" s="1"/>
      <c r="AQ176" s="1"/>
      <c r="AR176" s="2"/>
      <c r="AS176" s="2"/>
      <c r="AT176" s="1"/>
      <c r="AU176" s="1"/>
      <c r="AV176" s="1"/>
      <c r="AW176" s="2"/>
      <c r="AX176" s="2"/>
      <c r="AY176" s="1"/>
      <c r="AZ176" s="1"/>
      <c r="BA176" s="1"/>
      <c r="BB176" s="2"/>
      <c r="BC176" s="2"/>
      <c r="BD176" s="1"/>
      <c r="BE176" s="1"/>
      <c r="BF176" s="1"/>
      <c r="BG176" s="2"/>
      <c r="BH176" s="2"/>
      <c r="BI176" s="1"/>
      <c r="BJ176" s="1"/>
      <c r="BK176" s="1"/>
      <c r="BL176" s="2"/>
      <c r="BM176" s="2"/>
      <c r="BN176" s="1"/>
      <c r="BO176" s="1"/>
      <c r="BP176" s="1"/>
      <c r="BQ176" s="2"/>
      <c r="BR176" s="2"/>
      <c r="BS176" s="1"/>
      <c r="BT176" s="1"/>
      <c r="BU176" s="1"/>
      <c r="BV176" s="2"/>
      <c r="BW176" s="2"/>
    </row>
    <row r="177" ht="22.5" customHeight="1">
      <c r="A177" s="1"/>
      <c r="B177" s="1"/>
      <c r="C177" s="1"/>
      <c r="D177" s="1"/>
      <c r="E177" s="67"/>
      <c r="F177" s="67"/>
      <c r="G177" s="1"/>
      <c r="H177" s="1"/>
      <c r="I177" s="65"/>
      <c r="J177" s="66"/>
      <c r="K177" s="1"/>
      <c r="L177" s="1"/>
      <c r="M177" s="1"/>
      <c r="N177" s="2"/>
      <c r="O177" s="2"/>
      <c r="P177" s="1"/>
      <c r="Q177" s="1"/>
      <c r="R177" s="1"/>
      <c r="S177" s="2"/>
      <c r="T177" s="2"/>
      <c r="U177" s="1"/>
      <c r="V177" s="1"/>
      <c r="W177" s="1"/>
      <c r="X177" s="2"/>
      <c r="Y177" s="2"/>
      <c r="Z177" s="1"/>
      <c r="AA177" s="1"/>
      <c r="AB177" s="1"/>
      <c r="AC177" s="2"/>
      <c r="AD177" s="2"/>
      <c r="AE177" s="1"/>
      <c r="AF177" s="1"/>
      <c r="AG177" s="1"/>
      <c r="AH177" s="2"/>
      <c r="AI177" s="2"/>
      <c r="AJ177" s="1"/>
      <c r="AK177" s="1"/>
      <c r="AL177" s="1"/>
      <c r="AM177" s="2"/>
      <c r="AN177" s="2"/>
      <c r="AO177" s="1"/>
      <c r="AP177" s="1"/>
      <c r="AQ177" s="1"/>
      <c r="AR177" s="2"/>
      <c r="AS177" s="2"/>
      <c r="AT177" s="1"/>
      <c r="AU177" s="1"/>
      <c r="AV177" s="1"/>
      <c r="AW177" s="2"/>
      <c r="AX177" s="2"/>
      <c r="AY177" s="1"/>
      <c r="AZ177" s="1"/>
      <c r="BA177" s="1"/>
      <c r="BB177" s="2"/>
      <c r="BC177" s="2"/>
      <c r="BD177" s="1"/>
      <c r="BE177" s="1"/>
      <c r="BF177" s="1"/>
      <c r="BG177" s="2"/>
      <c r="BH177" s="2"/>
      <c r="BI177" s="1"/>
      <c r="BJ177" s="1"/>
      <c r="BK177" s="1"/>
      <c r="BL177" s="2"/>
      <c r="BM177" s="2"/>
      <c r="BN177" s="1"/>
      <c r="BO177" s="1"/>
      <c r="BP177" s="1"/>
      <c r="BQ177" s="2"/>
      <c r="BR177" s="2"/>
      <c r="BS177" s="1"/>
      <c r="BT177" s="1"/>
      <c r="BU177" s="1"/>
      <c r="BV177" s="2"/>
      <c r="BW177" s="2"/>
    </row>
    <row r="178" ht="22.5" customHeight="1">
      <c r="A178" s="1"/>
      <c r="B178" s="1"/>
      <c r="C178" s="1"/>
      <c r="D178" s="1"/>
      <c r="E178" s="67"/>
      <c r="F178" s="67"/>
      <c r="G178" s="1"/>
      <c r="H178" s="1"/>
      <c r="I178" s="65"/>
      <c r="J178" s="66"/>
      <c r="K178" s="1"/>
      <c r="L178" s="1"/>
      <c r="M178" s="1"/>
      <c r="N178" s="2"/>
      <c r="O178" s="2"/>
      <c r="P178" s="1"/>
      <c r="Q178" s="1"/>
      <c r="R178" s="1"/>
      <c r="S178" s="2"/>
      <c r="T178" s="2"/>
      <c r="U178" s="1"/>
      <c r="V178" s="1"/>
      <c r="W178" s="1"/>
      <c r="X178" s="2"/>
      <c r="Y178" s="2"/>
      <c r="Z178" s="1"/>
      <c r="AA178" s="1"/>
      <c r="AB178" s="1"/>
      <c r="AC178" s="2"/>
      <c r="AD178" s="2"/>
      <c r="AE178" s="1"/>
      <c r="AF178" s="1"/>
      <c r="AG178" s="1"/>
      <c r="AH178" s="2"/>
      <c r="AI178" s="2"/>
      <c r="AJ178" s="1"/>
      <c r="AK178" s="1"/>
      <c r="AL178" s="1"/>
      <c r="AM178" s="2"/>
      <c r="AN178" s="2"/>
      <c r="AO178" s="1"/>
      <c r="AP178" s="1"/>
      <c r="AQ178" s="1"/>
      <c r="AR178" s="2"/>
      <c r="AS178" s="2"/>
      <c r="AT178" s="1"/>
      <c r="AU178" s="1"/>
      <c r="AV178" s="1"/>
      <c r="AW178" s="2"/>
      <c r="AX178" s="2"/>
      <c r="AY178" s="1"/>
      <c r="AZ178" s="1"/>
      <c r="BA178" s="1"/>
      <c r="BB178" s="2"/>
      <c r="BC178" s="2"/>
      <c r="BD178" s="1"/>
      <c r="BE178" s="1"/>
      <c r="BF178" s="1"/>
      <c r="BG178" s="2"/>
      <c r="BH178" s="2"/>
      <c r="BI178" s="1"/>
      <c r="BJ178" s="1"/>
      <c r="BK178" s="1"/>
      <c r="BL178" s="2"/>
      <c r="BM178" s="2"/>
      <c r="BN178" s="1"/>
      <c r="BO178" s="1"/>
      <c r="BP178" s="1"/>
      <c r="BQ178" s="2"/>
      <c r="BR178" s="2"/>
      <c r="BS178" s="1"/>
      <c r="BT178" s="1"/>
      <c r="BU178" s="1"/>
      <c r="BV178" s="2"/>
      <c r="BW178" s="2"/>
    </row>
    <row r="179" ht="22.5" customHeight="1">
      <c r="A179" s="1"/>
      <c r="B179" s="1"/>
      <c r="C179" s="1"/>
      <c r="D179" s="1"/>
      <c r="E179" s="67"/>
      <c r="F179" s="67"/>
      <c r="G179" s="1"/>
      <c r="H179" s="1"/>
      <c r="I179" s="65"/>
      <c r="J179" s="66"/>
      <c r="K179" s="1"/>
      <c r="L179" s="1"/>
      <c r="M179" s="1"/>
      <c r="N179" s="2"/>
      <c r="O179" s="2"/>
      <c r="P179" s="1"/>
      <c r="Q179" s="1"/>
      <c r="R179" s="1"/>
      <c r="S179" s="2"/>
      <c r="T179" s="2"/>
      <c r="U179" s="1"/>
      <c r="V179" s="1"/>
      <c r="W179" s="1"/>
      <c r="X179" s="2"/>
      <c r="Y179" s="2"/>
      <c r="Z179" s="1"/>
      <c r="AA179" s="1"/>
      <c r="AB179" s="1"/>
      <c r="AC179" s="2"/>
      <c r="AD179" s="2"/>
      <c r="AE179" s="1"/>
      <c r="AF179" s="1"/>
      <c r="AG179" s="1"/>
      <c r="AH179" s="2"/>
      <c r="AI179" s="2"/>
      <c r="AJ179" s="1"/>
      <c r="AK179" s="1"/>
      <c r="AL179" s="1"/>
      <c r="AM179" s="2"/>
      <c r="AN179" s="2"/>
      <c r="AO179" s="1"/>
      <c r="AP179" s="1"/>
      <c r="AQ179" s="1"/>
      <c r="AR179" s="2"/>
      <c r="AS179" s="2"/>
      <c r="AT179" s="1"/>
      <c r="AU179" s="1"/>
      <c r="AV179" s="1"/>
      <c r="AW179" s="2"/>
      <c r="AX179" s="2"/>
      <c r="AY179" s="1"/>
      <c r="AZ179" s="1"/>
      <c r="BA179" s="1"/>
      <c r="BB179" s="2"/>
      <c r="BC179" s="2"/>
      <c r="BD179" s="1"/>
      <c r="BE179" s="1"/>
      <c r="BF179" s="1"/>
      <c r="BG179" s="2"/>
      <c r="BH179" s="2"/>
      <c r="BI179" s="1"/>
      <c r="BJ179" s="1"/>
      <c r="BK179" s="1"/>
      <c r="BL179" s="2"/>
      <c r="BM179" s="2"/>
      <c r="BN179" s="1"/>
      <c r="BO179" s="1"/>
      <c r="BP179" s="1"/>
      <c r="BQ179" s="2"/>
      <c r="BR179" s="2"/>
      <c r="BS179" s="1"/>
      <c r="BT179" s="1"/>
      <c r="BU179" s="1"/>
      <c r="BV179" s="2"/>
      <c r="BW179" s="2"/>
    </row>
    <row r="180" ht="22.5" customHeight="1">
      <c r="A180" s="1"/>
      <c r="B180" s="1"/>
      <c r="C180" s="1"/>
      <c r="D180" s="1"/>
      <c r="E180" s="67"/>
      <c r="F180" s="67"/>
      <c r="G180" s="1"/>
      <c r="H180" s="1"/>
      <c r="I180" s="65"/>
      <c r="J180" s="66"/>
      <c r="K180" s="1"/>
      <c r="L180" s="1"/>
      <c r="M180" s="1"/>
      <c r="N180" s="2"/>
      <c r="O180" s="2"/>
      <c r="P180" s="1"/>
      <c r="Q180" s="1"/>
      <c r="R180" s="1"/>
      <c r="S180" s="2"/>
      <c r="T180" s="2"/>
      <c r="U180" s="1"/>
      <c r="V180" s="1"/>
      <c r="W180" s="1"/>
      <c r="X180" s="2"/>
      <c r="Y180" s="2"/>
      <c r="Z180" s="1"/>
      <c r="AA180" s="1"/>
      <c r="AB180" s="1"/>
      <c r="AC180" s="2"/>
      <c r="AD180" s="2"/>
      <c r="AE180" s="1"/>
      <c r="AF180" s="1"/>
      <c r="AG180" s="1"/>
      <c r="AH180" s="2"/>
      <c r="AI180" s="2"/>
      <c r="AJ180" s="1"/>
      <c r="AK180" s="1"/>
      <c r="AL180" s="1"/>
      <c r="AM180" s="2"/>
      <c r="AN180" s="2"/>
      <c r="AO180" s="1"/>
      <c r="AP180" s="1"/>
      <c r="AQ180" s="1"/>
      <c r="AR180" s="2"/>
      <c r="AS180" s="2"/>
      <c r="AT180" s="1"/>
      <c r="AU180" s="1"/>
      <c r="AV180" s="1"/>
      <c r="AW180" s="2"/>
      <c r="AX180" s="2"/>
      <c r="AY180" s="1"/>
      <c r="AZ180" s="1"/>
      <c r="BA180" s="1"/>
      <c r="BB180" s="2"/>
      <c r="BC180" s="2"/>
      <c r="BD180" s="1"/>
      <c r="BE180" s="1"/>
      <c r="BF180" s="1"/>
      <c r="BG180" s="2"/>
      <c r="BH180" s="2"/>
      <c r="BI180" s="1"/>
      <c r="BJ180" s="1"/>
      <c r="BK180" s="1"/>
      <c r="BL180" s="2"/>
      <c r="BM180" s="2"/>
      <c r="BN180" s="1"/>
      <c r="BO180" s="1"/>
      <c r="BP180" s="1"/>
      <c r="BQ180" s="2"/>
      <c r="BR180" s="2"/>
      <c r="BS180" s="1"/>
      <c r="BT180" s="1"/>
      <c r="BU180" s="1"/>
      <c r="BV180" s="2"/>
      <c r="BW180" s="2"/>
    </row>
    <row r="181" ht="22.5" customHeight="1">
      <c r="A181" s="1"/>
      <c r="B181" s="1"/>
      <c r="C181" s="1"/>
      <c r="D181" s="1"/>
      <c r="E181" s="67"/>
      <c r="F181" s="67"/>
      <c r="G181" s="1"/>
      <c r="H181" s="1"/>
      <c r="I181" s="65"/>
      <c r="J181" s="66"/>
      <c r="K181" s="1"/>
      <c r="L181" s="1"/>
      <c r="M181" s="1"/>
      <c r="N181" s="2"/>
      <c r="O181" s="2"/>
      <c r="P181" s="1"/>
      <c r="Q181" s="1"/>
      <c r="R181" s="1"/>
      <c r="S181" s="2"/>
      <c r="T181" s="2"/>
      <c r="U181" s="1"/>
      <c r="V181" s="1"/>
      <c r="W181" s="1"/>
      <c r="X181" s="2"/>
      <c r="Y181" s="2"/>
      <c r="Z181" s="1"/>
      <c r="AA181" s="1"/>
      <c r="AB181" s="1"/>
      <c r="AC181" s="2"/>
      <c r="AD181" s="2"/>
      <c r="AE181" s="1"/>
      <c r="AF181" s="1"/>
      <c r="AG181" s="1"/>
      <c r="AH181" s="2"/>
      <c r="AI181" s="2"/>
      <c r="AJ181" s="1"/>
      <c r="AK181" s="1"/>
      <c r="AL181" s="1"/>
      <c r="AM181" s="2"/>
      <c r="AN181" s="2"/>
      <c r="AO181" s="1"/>
      <c r="AP181" s="1"/>
      <c r="AQ181" s="1"/>
      <c r="AR181" s="2"/>
      <c r="AS181" s="2"/>
      <c r="AT181" s="1"/>
      <c r="AU181" s="1"/>
      <c r="AV181" s="1"/>
      <c r="AW181" s="2"/>
      <c r="AX181" s="2"/>
      <c r="AY181" s="1"/>
      <c r="AZ181" s="1"/>
      <c r="BA181" s="1"/>
      <c r="BB181" s="2"/>
      <c r="BC181" s="2"/>
      <c r="BD181" s="1"/>
      <c r="BE181" s="1"/>
      <c r="BF181" s="1"/>
      <c r="BG181" s="2"/>
      <c r="BH181" s="2"/>
      <c r="BI181" s="1"/>
      <c r="BJ181" s="1"/>
      <c r="BK181" s="1"/>
      <c r="BL181" s="2"/>
      <c r="BM181" s="2"/>
      <c r="BN181" s="1"/>
      <c r="BO181" s="1"/>
      <c r="BP181" s="1"/>
      <c r="BQ181" s="2"/>
      <c r="BR181" s="2"/>
      <c r="BS181" s="1"/>
      <c r="BT181" s="1"/>
      <c r="BU181" s="1"/>
      <c r="BV181" s="2"/>
      <c r="BW181" s="2"/>
    </row>
    <row r="182" ht="22.5" customHeight="1">
      <c r="A182" s="1"/>
      <c r="B182" s="1"/>
      <c r="C182" s="1"/>
      <c r="D182" s="1"/>
      <c r="E182" s="67"/>
      <c r="F182" s="67"/>
      <c r="G182" s="1"/>
      <c r="H182" s="1"/>
      <c r="I182" s="65"/>
      <c r="J182" s="66"/>
      <c r="K182" s="1"/>
      <c r="L182" s="1"/>
      <c r="M182" s="1"/>
      <c r="N182" s="2"/>
      <c r="O182" s="2"/>
      <c r="P182" s="1"/>
      <c r="Q182" s="1"/>
      <c r="R182" s="1"/>
      <c r="S182" s="2"/>
      <c r="T182" s="2"/>
      <c r="U182" s="1"/>
      <c r="V182" s="1"/>
      <c r="W182" s="1"/>
      <c r="X182" s="2"/>
      <c r="Y182" s="2"/>
      <c r="Z182" s="1"/>
      <c r="AA182" s="1"/>
      <c r="AB182" s="1"/>
      <c r="AC182" s="2"/>
      <c r="AD182" s="2"/>
      <c r="AE182" s="1"/>
      <c r="AF182" s="1"/>
      <c r="AG182" s="1"/>
      <c r="AH182" s="2"/>
      <c r="AI182" s="2"/>
      <c r="AJ182" s="1"/>
      <c r="AK182" s="1"/>
      <c r="AL182" s="1"/>
      <c r="AM182" s="2"/>
      <c r="AN182" s="2"/>
      <c r="AO182" s="1"/>
      <c r="AP182" s="1"/>
      <c r="AQ182" s="1"/>
      <c r="AR182" s="2"/>
      <c r="AS182" s="2"/>
      <c r="AT182" s="1"/>
      <c r="AU182" s="1"/>
      <c r="AV182" s="1"/>
      <c r="AW182" s="2"/>
      <c r="AX182" s="2"/>
      <c r="AY182" s="1"/>
      <c r="AZ182" s="1"/>
      <c r="BA182" s="1"/>
      <c r="BB182" s="2"/>
      <c r="BC182" s="2"/>
      <c r="BD182" s="1"/>
      <c r="BE182" s="1"/>
      <c r="BF182" s="1"/>
      <c r="BG182" s="2"/>
      <c r="BH182" s="2"/>
      <c r="BI182" s="1"/>
      <c r="BJ182" s="1"/>
      <c r="BK182" s="1"/>
      <c r="BL182" s="2"/>
      <c r="BM182" s="2"/>
      <c r="BN182" s="1"/>
      <c r="BO182" s="1"/>
      <c r="BP182" s="1"/>
      <c r="BQ182" s="2"/>
      <c r="BR182" s="2"/>
      <c r="BS182" s="1"/>
      <c r="BT182" s="1"/>
      <c r="BU182" s="1"/>
      <c r="BV182" s="2"/>
      <c r="BW182" s="2"/>
    </row>
    <row r="183" ht="22.5" customHeight="1">
      <c r="A183" s="1"/>
      <c r="B183" s="1"/>
      <c r="C183" s="1"/>
      <c r="D183" s="1"/>
      <c r="E183" s="67"/>
      <c r="F183" s="67"/>
      <c r="G183" s="1"/>
      <c r="H183" s="1"/>
      <c r="I183" s="65"/>
      <c r="J183" s="66"/>
      <c r="K183" s="1"/>
      <c r="L183" s="1"/>
      <c r="M183" s="1"/>
      <c r="N183" s="2"/>
      <c r="O183" s="2"/>
      <c r="P183" s="1"/>
      <c r="Q183" s="1"/>
      <c r="R183" s="1"/>
      <c r="S183" s="2"/>
      <c r="T183" s="2"/>
      <c r="U183" s="1"/>
      <c r="V183" s="1"/>
      <c r="W183" s="1"/>
      <c r="X183" s="2"/>
      <c r="Y183" s="2"/>
      <c r="Z183" s="1"/>
      <c r="AA183" s="1"/>
      <c r="AB183" s="1"/>
      <c r="AC183" s="2"/>
      <c r="AD183" s="2"/>
      <c r="AE183" s="1"/>
      <c r="AF183" s="1"/>
      <c r="AG183" s="1"/>
      <c r="AH183" s="2"/>
      <c r="AI183" s="2"/>
      <c r="AJ183" s="1"/>
      <c r="AK183" s="1"/>
      <c r="AL183" s="1"/>
      <c r="AM183" s="2"/>
      <c r="AN183" s="2"/>
      <c r="AO183" s="1"/>
      <c r="AP183" s="1"/>
      <c r="AQ183" s="1"/>
      <c r="AR183" s="2"/>
      <c r="AS183" s="2"/>
      <c r="AT183" s="1"/>
      <c r="AU183" s="1"/>
      <c r="AV183" s="1"/>
      <c r="AW183" s="2"/>
      <c r="AX183" s="2"/>
      <c r="AY183" s="1"/>
      <c r="AZ183" s="1"/>
      <c r="BA183" s="1"/>
      <c r="BB183" s="2"/>
      <c r="BC183" s="2"/>
      <c r="BD183" s="1"/>
      <c r="BE183" s="1"/>
      <c r="BF183" s="1"/>
      <c r="BG183" s="2"/>
      <c r="BH183" s="2"/>
      <c r="BI183" s="1"/>
      <c r="BJ183" s="1"/>
      <c r="BK183" s="1"/>
      <c r="BL183" s="2"/>
      <c r="BM183" s="2"/>
      <c r="BN183" s="1"/>
      <c r="BO183" s="1"/>
      <c r="BP183" s="1"/>
      <c r="BQ183" s="2"/>
      <c r="BR183" s="2"/>
      <c r="BS183" s="1"/>
      <c r="BT183" s="1"/>
      <c r="BU183" s="1"/>
      <c r="BV183" s="2"/>
      <c r="BW183" s="2"/>
    </row>
    <row r="184" ht="22.5" customHeight="1">
      <c r="A184" s="1"/>
      <c r="B184" s="1"/>
      <c r="C184" s="1"/>
      <c r="D184" s="1"/>
      <c r="E184" s="67"/>
      <c r="F184" s="67"/>
      <c r="G184" s="1"/>
      <c r="H184" s="1"/>
      <c r="I184" s="65"/>
      <c r="J184" s="66"/>
      <c r="K184" s="1"/>
      <c r="L184" s="1"/>
      <c r="M184" s="1"/>
      <c r="N184" s="2"/>
      <c r="O184" s="2"/>
      <c r="P184" s="1"/>
      <c r="Q184" s="1"/>
      <c r="R184" s="1"/>
      <c r="S184" s="2"/>
      <c r="T184" s="2"/>
      <c r="U184" s="1"/>
      <c r="V184" s="1"/>
      <c r="W184" s="1"/>
      <c r="X184" s="2"/>
      <c r="Y184" s="2"/>
      <c r="Z184" s="1"/>
      <c r="AA184" s="1"/>
      <c r="AB184" s="1"/>
      <c r="AC184" s="2"/>
      <c r="AD184" s="2"/>
      <c r="AE184" s="1"/>
      <c r="AF184" s="1"/>
      <c r="AG184" s="1"/>
      <c r="AH184" s="2"/>
      <c r="AI184" s="2"/>
      <c r="AJ184" s="1"/>
      <c r="AK184" s="1"/>
      <c r="AL184" s="1"/>
      <c r="AM184" s="2"/>
      <c r="AN184" s="2"/>
      <c r="AO184" s="1"/>
      <c r="AP184" s="1"/>
      <c r="AQ184" s="1"/>
      <c r="AR184" s="2"/>
      <c r="AS184" s="2"/>
      <c r="AT184" s="1"/>
      <c r="AU184" s="1"/>
      <c r="AV184" s="1"/>
      <c r="AW184" s="2"/>
      <c r="AX184" s="2"/>
      <c r="AY184" s="1"/>
      <c r="AZ184" s="1"/>
      <c r="BA184" s="1"/>
      <c r="BB184" s="2"/>
      <c r="BC184" s="2"/>
      <c r="BD184" s="1"/>
      <c r="BE184" s="1"/>
      <c r="BF184" s="1"/>
      <c r="BG184" s="2"/>
      <c r="BH184" s="2"/>
      <c r="BI184" s="1"/>
      <c r="BJ184" s="1"/>
      <c r="BK184" s="1"/>
      <c r="BL184" s="2"/>
      <c r="BM184" s="2"/>
      <c r="BN184" s="1"/>
      <c r="BO184" s="1"/>
      <c r="BP184" s="1"/>
      <c r="BQ184" s="2"/>
      <c r="BR184" s="2"/>
      <c r="BS184" s="1"/>
      <c r="BT184" s="1"/>
      <c r="BU184" s="1"/>
      <c r="BV184" s="2"/>
      <c r="BW184" s="2"/>
    </row>
    <row r="185" ht="22.5" customHeight="1">
      <c r="A185" s="1"/>
      <c r="B185" s="1"/>
      <c r="C185" s="1"/>
      <c r="D185" s="1"/>
      <c r="E185" s="67"/>
      <c r="F185" s="67"/>
      <c r="G185" s="1"/>
      <c r="H185" s="1"/>
      <c r="I185" s="65"/>
      <c r="J185" s="66"/>
      <c r="K185" s="1"/>
      <c r="L185" s="1"/>
      <c r="M185" s="1"/>
      <c r="N185" s="2"/>
      <c r="O185" s="2"/>
      <c r="P185" s="1"/>
      <c r="Q185" s="1"/>
      <c r="R185" s="1"/>
      <c r="S185" s="2"/>
      <c r="T185" s="2"/>
      <c r="U185" s="1"/>
      <c r="V185" s="1"/>
      <c r="W185" s="1"/>
      <c r="X185" s="2"/>
      <c r="Y185" s="2"/>
      <c r="Z185" s="1"/>
      <c r="AA185" s="1"/>
      <c r="AB185" s="1"/>
      <c r="AC185" s="2"/>
      <c r="AD185" s="2"/>
      <c r="AE185" s="1"/>
      <c r="AF185" s="1"/>
      <c r="AG185" s="1"/>
      <c r="AH185" s="2"/>
      <c r="AI185" s="2"/>
      <c r="AJ185" s="1"/>
      <c r="AK185" s="1"/>
      <c r="AL185" s="1"/>
      <c r="AM185" s="2"/>
      <c r="AN185" s="2"/>
      <c r="AO185" s="1"/>
      <c r="AP185" s="1"/>
      <c r="AQ185" s="1"/>
      <c r="AR185" s="2"/>
      <c r="AS185" s="2"/>
      <c r="AT185" s="1"/>
      <c r="AU185" s="1"/>
      <c r="AV185" s="1"/>
      <c r="AW185" s="2"/>
      <c r="AX185" s="2"/>
      <c r="AY185" s="1"/>
      <c r="AZ185" s="1"/>
      <c r="BA185" s="1"/>
      <c r="BB185" s="2"/>
      <c r="BC185" s="2"/>
      <c r="BD185" s="1"/>
      <c r="BE185" s="1"/>
      <c r="BF185" s="1"/>
      <c r="BG185" s="2"/>
      <c r="BH185" s="2"/>
      <c r="BI185" s="1"/>
      <c r="BJ185" s="1"/>
      <c r="BK185" s="1"/>
      <c r="BL185" s="2"/>
      <c r="BM185" s="2"/>
      <c r="BN185" s="1"/>
      <c r="BO185" s="1"/>
      <c r="BP185" s="1"/>
      <c r="BQ185" s="2"/>
      <c r="BR185" s="2"/>
      <c r="BS185" s="1"/>
      <c r="BT185" s="1"/>
      <c r="BU185" s="1"/>
      <c r="BV185" s="2"/>
      <c r="BW185" s="2"/>
    </row>
    <row r="186" ht="22.5" customHeight="1">
      <c r="A186" s="1"/>
      <c r="B186" s="1"/>
      <c r="C186" s="1"/>
      <c r="D186" s="1"/>
      <c r="E186" s="67"/>
      <c r="F186" s="67"/>
      <c r="G186" s="1"/>
      <c r="H186" s="1"/>
      <c r="I186" s="65"/>
      <c r="J186" s="66"/>
      <c r="K186" s="1"/>
      <c r="L186" s="1"/>
      <c r="M186" s="1"/>
      <c r="N186" s="2"/>
      <c r="O186" s="2"/>
      <c r="P186" s="1"/>
      <c r="Q186" s="1"/>
      <c r="R186" s="1"/>
      <c r="S186" s="2"/>
      <c r="T186" s="2"/>
      <c r="U186" s="1"/>
      <c r="V186" s="1"/>
      <c r="W186" s="1"/>
      <c r="X186" s="2"/>
      <c r="Y186" s="2"/>
      <c r="Z186" s="1"/>
      <c r="AA186" s="1"/>
      <c r="AB186" s="1"/>
      <c r="AC186" s="2"/>
      <c r="AD186" s="2"/>
      <c r="AE186" s="1"/>
      <c r="AF186" s="1"/>
      <c r="AG186" s="1"/>
      <c r="AH186" s="2"/>
      <c r="AI186" s="2"/>
      <c r="AJ186" s="1"/>
      <c r="AK186" s="1"/>
      <c r="AL186" s="1"/>
      <c r="AM186" s="2"/>
      <c r="AN186" s="2"/>
      <c r="AO186" s="1"/>
      <c r="AP186" s="1"/>
      <c r="AQ186" s="1"/>
      <c r="AR186" s="2"/>
      <c r="AS186" s="2"/>
      <c r="AT186" s="1"/>
      <c r="AU186" s="1"/>
      <c r="AV186" s="1"/>
      <c r="AW186" s="2"/>
      <c r="AX186" s="2"/>
      <c r="AY186" s="1"/>
      <c r="AZ186" s="1"/>
      <c r="BA186" s="1"/>
      <c r="BB186" s="2"/>
      <c r="BC186" s="2"/>
      <c r="BD186" s="1"/>
      <c r="BE186" s="1"/>
      <c r="BF186" s="1"/>
      <c r="BG186" s="2"/>
      <c r="BH186" s="2"/>
      <c r="BI186" s="1"/>
      <c r="BJ186" s="1"/>
      <c r="BK186" s="1"/>
      <c r="BL186" s="2"/>
      <c r="BM186" s="2"/>
      <c r="BN186" s="1"/>
      <c r="BO186" s="1"/>
      <c r="BP186" s="1"/>
      <c r="BQ186" s="2"/>
      <c r="BR186" s="2"/>
      <c r="BS186" s="1"/>
      <c r="BT186" s="1"/>
      <c r="BU186" s="1"/>
      <c r="BV186" s="2"/>
      <c r="BW186" s="2"/>
    </row>
    <row r="187" ht="22.5" customHeight="1">
      <c r="A187" s="1"/>
      <c r="B187" s="1"/>
      <c r="C187" s="1"/>
      <c r="D187" s="1"/>
      <c r="E187" s="67"/>
      <c r="F187" s="67"/>
      <c r="G187" s="1"/>
      <c r="H187" s="1"/>
      <c r="I187" s="65"/>
      <c r="J187" s="66"/>
      <c r="K187" s="1"/>
      <c r="L187" s="1"/>
      <c r="M187" s="1"/>
      <c r="N187" s="2"/>
      <c r="O187" s="2"/>
      <c r="P187" s="1"/>
      <c r="Q187" s="1"/>
      <c r="R187" s="1"/>
      <c r="S187" s="2"/>
      <c r="T187" s="2"/>
      <c r="U187" s="1"/>
      <c r="V187" s="1"/>
      <c r="W187" s="1"/>
      <c r="X187" s="2"/>
      <c r="Y187" s="2"/>
      <c r="Z187" s="1"/>
      <c r="AA187" s="1"/>
      <c r="AB187" s="1"/>
      <c r="AC187" s="2"/>
      <c r="AD187" s="2"/>
      <c r="AE187" s="1"/>
      <c r="AF187" s="1"/>
      <c r="AG187" s="1"/>
      <c r="AH187" s="2"/>
      <c r="AI187" s="2"/>
      <c r="AJ187" s="1"/>
      <c r="AK187" s="1"/>
      <c r="AL187" s="1"/>
      <c r="AM187" s="2"/>
      <c r="AN187" s="2"/>
      <c r="AO187" s="1"/>
      <c r="AP187" s="1"/>
      <c r="AQ187" s="1"/>
      <c r="AR187" s="2"/>
      <c r="AS187" s="2"/>
      <c r="AT187" s="1"/>
      <c r="AU187" s="1"/>
      <c r="AV187" s="1"/>
      <c r="AW187" s="2"/>
      <c r="AX187" s="2"/>
      <c r="AY187" s="1"/>
      <c r="AZ187" s="1"/>
      <c r="BA187" s="1"/>
      <c r="BB187" s="2"/>
      <c r="BC187" s="2"/>
      <c r="BD187" s="1"/>
      <c r="BE187" s="1"/>
      <c r="BF187" s="1"/>
      <c r="BG187" s="2"/>
      <c r="BH187" s="2"/>
      <c r="BI187" s="1"/>
      <c r="BJ187" s="1"/>
      <c r="BK187" s="1"/>
      <c r="BL187" s="2"/>
      <c r="BM187" s="2"/>
      <c r="BN187" s="1"/>
      <c r="BO187" s="1"/>
      <c r="BP187" s="1"/>
      <c r="BQ187" s="2"/>
      <c r="BR187" s="2"/>
      <c r="BS187" s="1"/>
      <c r="BT187" s="1"/>
      <c r="BU187" s="1"/>
      <c r="BV187" s="2"/>
      <c r="BW187" s="2"/>
    </row>
    <row r="188" ht="22.5" customHeight="1">
      <c r="A188" s="1"/>
      <c r="B188" s="1"/>
      <c r="C188" s="1"/>
      <c r="D188" s="1"/>
      <c r="E188" s="67"/>
      <c r="F188" s="67"/>
      <c r="G188" s="1"/>
      <c r="H188" s="1"/>
      <c r="I188" s="65"/>
      <c r="J188" s="66"/>
      <c r="K188" s="1"/>
      <c r="L188" s="1"/>
      <c r="M188" s="1"/>
      <c r="N188" s="2"/>
      <c r="O188" s="2"/>
      <c r="P188" s="1"/>
      <c r="Q188" s="1"/>
      <c r="R188" s="1"/>
      <c r="S188" s="2"/>
      <c r="T188" s="2"/>
      <c r="U188" s="1"/>
      <c r="V188" s="1"/>
      <c r="W188" s="1"/>
      <c r="X188" s="2"/>
      <c r="Y188" s="2"/>
      <c r="Z188" s="1"/>
      <c r="AA188" s="1"/>
      <c r="AB188" s="1"/>
      <c r="AC188" s="2"/>
      <c r="AD188" s="2"/>
      <c r="AE188" s="1"/>
      <c r="AF188" s="1"/>
      <c r="AG188" s="1"/>
      <c r="AH188" s="2"/>
      <c r="AI188" s="2"/>
      <c r="AJ188" s="1"/>
      <c r="AK188" s="1"/>
      <c r="AL188" s="1"/>
      <c r="AM188" s="2"/>
      <c r="AN188" s="2"/>
      <c r="AO188" s="1"/>
      <c r="AP188" s="1"/>
      <c r="AQ188" s="1"/>
      <c r="AR188" s="2"/>
      <c r="AS188" s="2"/>
      <c r="AT188" s="1"/>
      <c r="AU188" s="1"/>
      <c r="AV188" s="1"/>
      <c r="AW188" s="2"/>
      <c r="AX188" s="2"/>
      <c r="AY188" s="1"/>
      <c r="AZ188" s="1"/>
      <c r="BA188" s="1"/>
      <c r="BB188" s="2"/>
      <c r="BC188" s="2"/>
      <c r="BD188" s="1"/>
      <c r="BE188" s="1"/>
      <c r="BF188" s="1"/>
      <c r="BG188" s="2"/>
      <c r="BH188" s="2"/>
      <c r="BI188" s="1"/>
      <c r="BJ188" s="1"/>
      <c r="BK188" s="1"/>
      <c r="BL188" s="2"/>
      <c r="BM188" s="2"/>
      <c r="BN188" s="1"/>
      <c r="BO188" s="1"/>
      <c r="BP188" s="1"/>
      <c r="BQ188" s="2"/>
      <c r="BR188" s="2"/>
      <c r="BS188" s="1"/>
      <c r="BT188" s="1"/>
      <c r="BU188" s="1"/>
      <c r="BV188" s="2"/>
      <c r="BW188" s="2"/>
    </row>
    <row r="189" ht="22.5" customHeight="1">
      <c r="A189" s="1"/>
      <c r="B189" s="1"/>
      <c r="C189" s="1"/>
      <c r="D189" s="1"/>
      <c r="E189" s="67"/>
      <c r="F189" s="67"/>
      <c r="G189" s="1"/>
      <c r="H189" s="1"/>
      <c r="I189" s="65"/>
      <c r="J189" s="66"/>
      <c r="K189" s="1"/>
      <c r="L189" s="1"/>
      <c r="M189" s="1"/>
      <c r="N189" s="2"/>
      <c r="O189" s="2"/>
      <c r="P189" s="1"/>
      <c r="Q189" s="1"/>
      <c r="R189" s="1"/>
      <c r="S189" s="2"/>
      <c r="T189" s="2"/>
      <c r="U189" s="1"/>
      <c r="V189" s="1"/>
      <c r="W189" s="1"/>
      <c r="X189" s="2"/>
      <c r="Y189" s="2"/>
      <c r="Z189" s="1"/>
      <c r="AA189" s="1"/>
      <c r="AB189" s="1"/>
      <c r="AC189" s="2"/>
      <c r="AD189" s="2"/>
      <c r="AE189" s="1"/>
      <c r="AF189" s="1"/>
      <c r="AG189" s="1"/>
      <c r="AH189" s="2"/>
      <c r="AI189" s="2"/>
      <c r="AJ189" s="1"/>
      <c r="AK189" s="1"/>
      <c r="AL189" s="1"/>
      <c r="AM189" s="2"/>
      <c r="AN189" s="2"/>
      <c r="AO189" s="1"/>
      <c r="AP189" s="1"/>
      <c r="AQ189" s="1"/>
      <c r="AR189" s="2"/>
      <c r="AS189" s="2"/>
      <c r="AT189" s="1"/>
      <c r="AU189" s="1"/>
      <c r="AV189" s="1"/>
      <c r="AW189" s="2"/>
      <c r="AX189" s="2"/>
      <c r="AY189" s="1"/>
      <c r="AZ189" s="1"/>
      <c r="BA189" s="1"/>
      <c r="BB189" s="2"/>
      <c r="BC189" s="2"/>
      <c r="BD189" s="1"/>
      <c r="BE189" s="1"/>
      <c r="BF189" s="1"/>
      <c r="BG189" s="2"/>
      <c r="BH189" s="2"/>
      <c r="BI189" s="1"/>
      <c r="BJ189" s="1"/>
      <c r="BK189" s="1"/>
      <c r="BL189" s="2"/>
      <c r="BM189" s="2"/>
      <c r="BN189" s="1"/>
      <c r="BO189" s="1"/>
      <c r="BP189" s="1"/>
      <c r="BQ189" s="2"/>
      <c r="BR189" s="2"/>
      <c r="BS189" s="1"/>
      <c r="BT189" s="1"/>
      <c r="BU189" s="1"/>
      <c r="BV189" s="2"/>
      <c r="BW189" s="2"/>
    </row>
    <row r="190" ht="22.5" customHeight="1">
      <c r="A190" s="1"/>
      <c r="B190" s="1"/>
      <c r="C190" s="1"/>
      <c r="D190" s="1"/>
      <c r="E190" s="67"/>
      <c r="F190" s="67"/>
      <c r="G190" s="1"/>
      <c r="H190" s="1"/>
      <c r="I190" s="65"/>
      <c r="J190" s="66"/>
      <c r="K190" s="1"/>
      <c r="L190" s="1"/>
      <c r="M190" s="1"/>
      <c r="N190" s="2"/>
      <c r="O190" s="2"/>
      <c r="P190" s="1"/>
      <c r="Q190" s="1"/>
      <c r="R190" s="1"/>
      <c r="S190" s="2"/>
      <c r="T190" s="2"/>
      <c r="U190" s="1"/>
      <c r="V190" s="1"/>
      <c r="W190" s="1"/>
      <c r="X190" s="2"/>
      <c r="Y190" s="2"/>
      <c r="Z190" s="1"/>
      <c r="AA190" s="1"/>
      <c r="AB190" s="1"/>
      <c r="AC190" s="2"/>
      <c r="AD190" s="2"/>
      <c r="AE190" s="1"/>
      <c r="AF190" s="1"/>
      <c r="AG190" s="1"/>
      <c r="AH190" s="2"/>
      <c r="AI190" s="2"/>
      <c r="AJ190" s="1"/>
      <c r="AK190" s="1"/>
      <c r="AL190" s="1"/>
      <c r="AM190" s="2"/>
      <c r="AN190" s="2"/>
      <c r="AO190" s="1"/>
      <c r="AP190" s="1"/>
      <c r="AQ190" s="1"/>
      <c r="AR190" s="2"/>
      <c r="AS190" s="2"/>
      <c r="AT190" s="1"/>
      <c r="AU190" s="1"/>
      <c r="AV190" s="1"/>
      <c r="AW190" s="2"/>
      <c r="AX190" s="2"/>
      <c r="AY190" s="1"/>
      <c r="AZ190" s="1"/>
      <c r="BA190" s="1"/>
      <c r="BB190" s="2"/>
      <c r="BC190" s="2"/>
      <c r="BD190" s="1"/>
      <c r="BE190" s="1"/>
      <c r="BF190" s="1"/>
      <c r="BG190" s="2"/>
      <c r="BH190" s="2"/>
      <c r="BI190" s="1"/>
      <c r="BJ190" s="1"/>
      <c r="BK190" s="1"/>
      <c r="BL190" s="2"/>
      <c r="BM190" s="2"/>
      <c r="BN190" s="1"/>
      <c r="BO190" s="1"/>
      <c r="BP190" s="1"/>
      <c r="BQ190" s="2"/>
      <c r="BR190" s="2"/>
      <c r="BS190" s="1"/>
      <c r="BT190" s="1"/>
      <c r="BU190" s="1"/>
      <c r="BV190" s="2"/>
      <c r="BW190" s="2"/>
    </row>
    <row r="191" ht="22.5" customHeight="1">
      <c r="A191" s="1"/>
      <c r="B191" s="1"/>
      <c r="C191" s="1"/>
      <c r="D191" s="1"/>
      <c r="E191" s="67"/>
      <c r="F191" s="67"/>
      <c r="G191" s="1"/>
      <c r="H191" s="1"/>
      <c r="I191" s="65"/>
      <c r="J191" s="66"/>
      <c r="K191" s="1"/>
      <c r="L191" s="1"/>
      <c r="M191" s="1"/>
      <c r="N191" s="2"/>
      <c r="O191" s="2"/>
      <c r="P191" s="1"/>
      <c r="Q191" s="1"/>
      <c r="R191" s="1"/>
      <c r="S191" s="2"/>
      <c r="T191" s="2"/>
      <c r="U191" s="1"/>
      <c r="V191" s="1"/>
      <c r="W191" s="1"/>
      <c r="X191" s="2"/>
      <c r="Y191" s="2"/>
      <c r="Z191" s="1"/>
      <c r="AA191" s="1"/>
      <c r="AB191" s="1"/>
      <c r="AC191" s="2"/>
      <c r="AD191" s="2"/>
      <c r="AE191" s="1"/>
      <c r="AF191" s="1"/>
      <c r="AG191" s="1"/>
      <c r="AH191" s="2"/>
      <c r="AI191" s="2"/>
      <c r="AJ191" s="1"/>
      <c r="AK191" s="1"/>
      <c r="AL191" s="1"/>
      <c r="AM191" s="2"/>
      <c r="AN191" s="2"/>
      <c r="AO191" s="1"/>
      <c r="AP191" s="1"/>
      <c r="AQ191" s="1"/>
      <c r="AR191" s="2"/>
      <c r="AS191" s="2"/>
      <c r="AT191" s="1"/>
      <c r="AU191" s="1"/>
      <c r="AV191" s="1"/>
      <c r="AW191" s="2"/>
      <c r="AX191" s="2"/>
      <c r="AY191" s="1"/>
      <c r="AZ191" s="1"/>
      <c r="BA191" s="1"/>
      <c r="BB191" s="2"/>
      <c r="BC191" s="2"/>
      <c r="BD191" s="1"/>
      <c r="BE191" s="1"/>
      <c r="BF191" s="1"/>
      <c r="BG191" s="2"/>
      <c r="BH191" s="2"/>
      <c r="BI191" s="1"/>
      <c r="BJ191" s="1"/>
      <c r="BK191" s="1"/>
      <c r="BL191" s="2"/>
      <c r="BM191" s="2"/>
      <c r="BN191" s="1"/>
      <c r="BO191" s="1"/>
      <c r="BP191" s="1"/>
      <c r="BQ191" s="2"/>
      <c r="BR191" s="2"/>
      <c r="BS191" s="1"/>
      <c r="BT191" s="1"/>
      <c r="BU191" s="1"/>
      <c r="BV191" s="2"/>
      <c r="BW191" s="2"/>
    </row>
    <row r="192" ht="22.5" customHeight="1">
      <c r="A192" s="1"/>
      <c r="B192" s="1"/>
      <c r="C192" s="1"/>
      <c r="D192" s="1"/>
      <c r="E192" s="67"/>
      <c r="F192" s="67"/>
      <c r="G192" s="1"/>
      <c r="H192" s="1"/>
      <c r="I192" s="65"/>
      <c r="J192" s="66"/>
      <c r="K192" s="1"/>
      <c r="L192" s="1"/>
      <c r="M192" s="1"/>
      <c r="N192" s="2"/>
      <c r="O192" s="2"/>
      <c r="P192" s="1"/>
      <c r="Q192" s="1"/>
      <c r="R192" s="1"/>
      <c r="S192" s="2"/>
      <c r="T192" s="2"/>
      <c r="U192" s="1"/>
      <c r="V192" s="1"/>
      <c r="W192" s="1"/>
      <c r="X192" s="2"/>
      <c r="Y192" s="2"/>
      <c r="Z192" s="1"/>
      <c r="AA192" s="1"/>
      <c r="AB192" s="1"/>
      <c r="AC192" s="2"/>
      <c r="AD192" s="2"/>
      <c r="AE192" s="1"/>
      <c r="AF192" s="1"/>
      <c r="AG192" s="1"/>
      <c r="AH192" s="2"/>
      <c r="AI192" s="2"/>
      <c r="AJ192" s="1"/>
      <c r="AK192" s="1"/>
      <c r="AL192" s="1"/>
      <c r="AM192" s="2"/>
      <c r="AN192" s="2"/>
      <c r="AO192" s="1"/>
      <c r="AP192" s="1"/>
      <c r="AQ192" s="1"/>
      <c r="AR192" s="2"/>
      <c r="AS192" s="2"/>
      <c r="AT192" s="1"/>
      <c r="AU192" s="1"/>
      <c r="AV192" s="1"/>
      <c r="AW192" s="2"/>
      <c r="AX192" s="2"/>
      <c r="AY192" s="1"/>
      <c r="AZ192" s="1"/>
      <c r="BA192" s="1"/>
      <c r="BB192" s="2"/>
      <c r="BC192" s="2"/>
      <c r="BD192" s="1"/>
      <c r="BE192" s="1"/>
      <c r="BF192" s="1"/>
      <c r="BG192" s="2"/>
      <c r="BH192" s="2"/>
      <c r="BI192" s="1"/>
      <c r="BJ192" s="1"/>
      <c r="BK192" s="1"/>
      <c r="BL192" s="2"/>
      <c r="BM192" s="2"/>
      <c r="BN192" s="1"/>
      <c r="BO192" s="1"/>
      <c r="BP192" s="1"/>
      <c r="BQ192" s="2"/>
      <c r="BR192" s="2"/>
      <c r="BS192" s="1"/>
      <c r="BT192" s="1"/>
      <c r="BU192" s="1"/>
      <c r="BV192" s="2"/>
      <c r="BW192" s="2"/>
    </row>
    <row r="193" ht="22.5" customHeight="1">
      <c r="A193" s="1"/>
      <c r="B193" s="1"/>
      <c r="C193" s="1"/>
      <c r="D193" s="1"/>
      <c r="E193" s="67"/>
      <c r="F193" s="67"/>
      <c r="G193" s="1"/>
      <c r="H193" s="1"/>
      <c r="I193" s="65"/>
      <c r="J193" s="66"/>
      <c r="K193" s="1"/>
      <c r="L193" s="1"/>
      <c r="M193" s="1"/>
      <c r="N193" s="2"/>
      <c r="O193" s="2"/>
      <c r="P193" s="1"/>
      <c r="Q193" s="1"/>
      <c r="R193" s="1"/>
      <c r="S193" s="2"/>
      <c r="T193" s="2"/>
      <c r="U193" s="1"/>
      <c r="V193" s="1"/>
      <c r="W193" s="1"/>
      <c r="X193" s="2"/>
      <c r="Y193" s="2"/>
      <c r="Z193" s="1"/>
      <c r="AA193" s="1"/>
      <c r="AB193" s="1"/>
      <c r="AC193" s="2"/>
      <c r="AD193" s="2"/>
      <c r="AE193" s="1"/>
      <c r="AF193" s="1"/>
      <c r="AG193" s="1"/>
      <c r="AH193" s="2"/>
      <c r="AI193" s="2"/>
      <c r="AJ193" s="1"/>
      <c r="AK193" s="1"/>
      <c r="AL193" s="1"/>
      <c r="AM193" s="2"/>
      <c r="AN193" s="2"/>
      <c r="AO193" s="1"/>
      <c r="AP193" s="1"/>
      <c r="AQ193" s="1"/>
      <c r="AR193" s="2"/>
      <c r="AS193" s="2"/>
      <c r="AT193" s="1"/>
      <c r="AU193" s="1"/>
      <c r="AV193" s="1"/>
      <c r="AW193" s="2"/>
      <c r="AX193" s="2"/>
      <c r="AY193" s="1"/>
      <c r="AZ193" s="1"/>
      <c r="BA193" s="1"/>
      <c r="BB193" s="2"/>
      <c r="BC193" s="2"/>
      <c r="BD193" s="1"/>
      <c r="BE193" s="1"/>
      <c r="BF193" s="1"/>
      <c r="BG193" s="2"/>
      <c r="BH193" s="2"/>
      <c r="BI193" s="1"/>
      <c r="BJ193" s="1"/>
      <c r="BK193" s="1"/>
      <c r="BL193" s="2"/>
      <c r="BM193" s="2"/>
      <c r="BN193" s="1"/>
      <c r="BO193" s="1"/>
      <c r="BP193" s="1"/>
      <c r="BQ193" s="2"/>
      <c r="BR193" s="2"/>
      <c r="BS193" s="1"/>
      <c r="BT193" s="1"/>
      <c r="BU193" s="1"/>
      <c r="BV193" s="2"/>
      <c r="BW193" s="2"/>
    </row>
    <row r="194" ht="22.5" customHeight="1">
      <c r="A194" s="1"/>
      <c r="B194" s="1"/>
      <c r="C194" s="1"/>
      <c r="D194" s="1"/>
      <c r="E194" s="67"/>
      <c r="F194" s="67"/>
      <c r="G194" s="1"/>
      <c r="H194" s="1"/>
      <c r="I194" s="65"/>
      <c r="J194" s="66"/>
      <c r="K194" s="1"/>
      <c r="L194" s="1"/>
      <c r="M194" s="1"/>
      <c r="N194" s="2"/>
      <c r="O194" s="2"/>
      <c r="P194" s="1"/>
      <c r="Q194" s="1"/>
      <c r="R194" s="1"/>
      <c r="S194" s="2"/>
      <c r="T194" s="2"/>
      <c r="U194" s="1"/>
      <c r="V194" s="1"/>
      <c r="W194" s="1"/>
      <c r="X194" s="2"/>
      <c r="Y194" s="2"/>
      <c r="Z194" s="1"/>
      <c r="AA194" s="1"/>
      <c r="AB194" s="1"/>
      <c r="AC194" s="2"/>
      <c r="AD194" s="2"/>
      <c r="AE194" s="1"/>
      <c r="AF194" s="1"/>
      <c r="AG194" s="1"/>
      <c r="AH194" s="2"/>
      <c r="AI194" s="2"/>
      <c r="AJ194" s="1"/>
      <c r="AK194" s="1"/>
      <c r="AL194" s="1"/>
      <c r="AM194" s="2"/>
      <c r="AN194" s="2"/>
      <c r="AO194" s="1"/>
      <c r="AP194" s="1"/>
      <c r="AQ194" s="1"/>
      <c r="AR194" s="2"/>
      <c r="AS194" s="2"/>
      <c r="AT194" s="1"/>
      <c r="AU194" s="1"/>
      <c r="AV194" s="1"/>
      <c r="AW194" s="2"/>
      <c r="AX194" s="2"/>
      <c r="AY194" s="1"/>
      <c r="AZ194" s="1"/>
      <c r="BA194" s="1"/>
      <c r="BB194" s="2"/>
      <c r="BC194" s="2"/>
      <c r="BD194" s="1"/>
      <c r="BE194" s="1"/>
      <c r="BF194" s="1"/>
      <c r="BG194" s="2"/>
      <c r="BH194" s="2"/>
      <c r="BI194" s="1"/>
      <c r="BJ194" s="1"/>
      <c r="BK194" s="1"/>
      <c r="BL194" s="2"/>
      <c r="BM194" s="2"/>
      <c r="BN194" s="1"/>
      <c r="BO194" s="1"/>
      <c r="BP194" s="1"/>
      <c r="BQ194" s="2"/>
      <c r="BR194" s="2"/>
      <c r="BS194" s="1"/>
      <c r="BT194" s="1"/>
      <c r="BU194" s="1"/>
      <c r="BV194" s="2"/>
      <c r="BW194" s="2"/>
    </row>
    <row r="195" ht="22.5" customHeight="1">
      <c r="A195" s="1"/>
      <c r="B195" s="1"/>
      <c r="C195" s="1"/>
      <c r="D195" s="1"/>
      <c r="E195" s="67"/>
      <c r="F195" s="67"/>
      <c r="G195" s="1"/>
      <c r="H195" s="1"/>
      <c r="I195" s="65"/>
      <c r="J195" s="66"/>
      <c r="K195" s="1"/>
      <c r="L195" s="1"/>
      <c r="M195" s="1"/>
      <c r="N195" s="2"/>
      <c r="O195" s="2"/>
      <c r="P195" s="1"/>
      <c r="Q195" s="1"/>
      <c r="R195" s="1"/>
      <c r="S195" s="2"/>
      <c r="T195" s="2"/>
      <c r="U195" s="1"/>
      <c r="V195" s="1"/>
      <c r="W195" s="1"/>
      <c r="X195" s="2"/>
      <c r="Y195" s="2"/>
      <c r="Z195" s="1"/>
      <c r="AA195" s="1"/>
      <c r="AB195" s="1"/>
      <c r="AC195" s="2"/>
      <c r="AD195" s="2"/>
      <c r="AE195" s="1"/>
      <c r="AF195" s="1"/>
      <c r="AG195" s="1"/>
      <c r="AH195" s="2"/>
      <c r="AI195" s="2"/>
      <c r="AJ195" s="1"/>
      <c r="AK195" s="1"/>
      <c r="AL195" s="1"/>
      <c r="AM195" s="2"/>
      <c r="AN195" s="2"/>
      <c r="AO195" s="1"/>
      <c r="AP195" s="1"/>
      <c r="AQ195" s="1"/>
      <c r="AR195" s="2"/>
      <c r="AS195" s="2"/>
      <c r="AT195" s="1"/>
      <c r="AU195" s="1"/>
      <c r="AV195" s="1"/>
      <c r="AW195" s="2"/>
      <c r="AX195" s="2"/>
      <c r="AY195" s="1"/>
      <c r="AZ195" s="1"/>
      <c r="BA195" s="1"/>
      <c r="BB195" s="2"/>
      <c r="BC195" s="2"/>
      <c r="BD195" s="1"/>
      <c r="BE195" s="1"/>
      <c r="BF195" s="1"/>
      <c r="BG195" s="2"/>
      <c r="BH195" s="2"/>
      <c r="BI195" s="1"/>
      <c r="BJ195" s="1"/>
      <c r="BK195" s="1"/>
      <c r="BL195" s="2"/>
      <c r="BM195" s="2"/>
      <c r="BN195" s="1"/>
      <c r="BO195" s="1"/>
      <c r="BP195" s="1"/>
      <c r="BQ195" s="2"/>
      <c r="BR195" s="2"/>
      <c r="BS195" s="1"/>
      <c r="BT195" s="1"/>
      <c r="BU195" s="1"/>
      <c r="BV195" s="2"/>
      <c r="BW195" s="2"/>
    </row>
    <row r="196" ht="22.5" customHeight="1">
      <c r="A196" s="1"/>
      <c r="B196" s="1"/>
      <c r="C196" s="1"/>
      <c r="D196" s="1"/>
      <c r="E196" s="67"/>
      <c r="F196" s="67"/>
      <c r="G196" s="1"/>
      <c r="H196" s="1"/>
      <c r="I196" s="65"/>
      <c r="J196" s="66"/>
      <c r="K196" s="1"/>
      <c r="L196" s="1"/>
      <c r="M196" s="1"/>
      <c r="N196" s="2"/>
      <c r="O196" s="2"/>
      <c r="P196" s="1"/>
      <c r="Q196" s="1"/>
      <c r="R196" s="1"/>
      <c r="S196" s="2"/>
      <c r="T196" s="2"/>
      <c r="U196" s="1"/>
      <c r="V196" s="1"/>
      <c r="W196" s="1"/>
      <c r="X196" s="2"/>
      <c r="Y196" s="2"/>
      <c r="Z196" s="1"/>
      <c r="AA196" s="1"/>
      <c r="AB196" s="1"/>
      <c r="AC196" s="2"/>
      <c r="AD196" s="2"/>
      <c r="AE196" s="1"/>
      <c r="AF196" s="1"/>
      <c r="AG196" s="1"/>
      <c r="AH196" s="2"/>
      <c r="AI196" s="2"/>
      <c r="AJ196" s="1"/>
      <c r="AK196" s="1"/>
      <c r="AL196" s="1"/>
      <c r="AM196" s="2"/>
      <c r="AN196" s="2"/>
      <c r="AO196" s="1"/>
      <c r="AP196" s="1"/>
      <c r="AQ196" s="1"/>
      <c r="AR196" s="2"/>
      <c r="AS196" s="2"/>
      <c r="AT196" s="1"/>
      <c r="AU196" s="1"/>
      <c r="AV196" s="1"/>
      <c r="AW196" s="2"/>
      <c r="AX196" s="2"/>
      <c r="AY196" s="1"/>
      <c r="AZ196" s="1"/>
      <c r="BA196" s="1"/>
      <c r="BB196" s="2"/>
      <c r="BC196" s="2"/>
      <c r="BD196" s="1"/>
      <c r="BE196" s="1"/>
      <c r="BF196" s="1"/>
      <c r="BG196" s="2"/>
      <c r="BH196" s="2"/>
      <c r="BI196" s="1"/>
      <c r="BJ196" s="1"/>
      <c r="BK196" s="1"/>
      <c r="BL196" s="2"/>
      <c r="BM196" s="2"/>
      <c r="BN196" s="1"/>
      <c r="BO196" s="1"/>
      <c r="BP196" s="1"/>
      <c r="BQ196" s="2"/>
      <c r="BR196" s="2"/>
      <c r="BS196" s="1"/>
      <c r="BT196" s="1"/>
      <c r="BU196" s="1"/>
      <c r="BV196" s="2"/>
      <c r="BW196" s="2"/>
    </row>
    <row r="197" ht="22.5" customHeight="1">
      <c r="A197" s="1"/>
      <c r="B197" s="1"/>
      <c r="C197" s="1"/>
      <c r="D197" s="1"/>
      <c r="E197" s="67"/>
      <c r="F197" s="67"/>
      <c r="G197" s="1"/>
      <c r="H197" s="1"/>
      <c r="I197" s="65"/>
      <c r="J197" s="66"/>
      <c r="K197" s="1"/>
      <c r="L197" s="1"/>
      <c r="M197" s="1"/>
      <c r="N197" s="2"/>
      <c r="O197" s="2"/>
      <c r="P197" s="1"/>
      <c r="Q197" s="1"/>
      <c r="R197" s="1"/>
      <c r="S197" s="2"/>
      <c r="T197" s="2"/>
      <c r="U197" s="1"/>
      <c r="V197" s="1"/>
      <c r="W197" s="1"/>
      <c r="X197" s="2"/>
      <c r="Y197" s="2"/>
      <c r="Z197" s="1"/>
      <c r="AA197" s="1"/>
      <c r="AB197" s="1"/>
      <c r="AC197" s="2"/>
      <c r="AD197" s="2"/>
      <c r="AE197" s="1"/>
      <c r="AF197" s="1"/>
      <c r="AG197" s="1"/>
      <c r="AH197" s="2"/>
      <c r="AI197" s="2"/>
      <c r="AJ197" s="1"/>
      <c r="AK197" s="1"/>
      <c r="AL197" s="1"/>
      <c r="AM197" s="2"/>
      <c r="AN197" s="2"/>
      <c r="AO197" s="1"/>
      <c r="AP197" s="1"/>
      <c r="AQ197" s="1"/>
      <c r="AR197" s="2"/>
      <c r="AS197" s="2"/>
      <c r="AT197" s="1"/>
      <c r="AU197" s="1"/>
      <c r="AV197" s="1"/>
      <c r="AW197" s="2"/>
      <c r="AX197" s="2"/>
      <c r="AY197" s="1"/>
      <c r="AZ197" s="1"/>
      <c r="BA197" s="1"/>
      <c r="BB197" s="2"/>
      <c r="BC197" s="2"/>
      <c r="BD197" s="1"/>
      <c r="BE197" s="1"/>
      <c r="BF197" s="1"/>
      <c r="BG197" s="2"/>
      <c r="BH197" s="2"/>
      <c r="BI197" s="1"/>
      <c r="BJ197" s="1"/>
      <c r="BK197" s="1"/>
      <c r="BL197" s="2"/>
      <c r="BM197" s="2"/>
      <c r="BN197" s="1"/>
      <c r="BO197" s="1"/>
      <c r="BP197" s="1"/>
      <c r="BQ197" s="2"/>
      <c r="BR197" s="2"/>
      <c r="BS197" s="1"/>
      <c r="BT197" s="1"/>
      <c r="BU197" s="1"/>
      <c r="BV197" s="2"/>
      <c r="BW197" s="2"/>
    </row>
    <row r="198" ht="22.5" customHeight="1">
      <c r="A198" s="1"/>
      <c r="B198" s="1"/>
      <c r="C198" s="1"/>
      <c r="D198" s="1"/>
      <c r="E198" s="67"/>
      <c r="F198" s="67"/>
      <c r="G198" s="1"/>
      <c r="H198" s="1"/>
      <c r="I198" s="65"/>
      <c r="J198" s="66"/>
      <c r="K198" s="1"/>
      <c r="L198" s="1"/>
      <c r="M198" s="1"/>
      <c r="N198" s="2"/>
      <c r="O198" s="2"/>
      <c r="P198" s="1"/>
      <c r="Q198" s="1"/>
      <c r="R198" s="1"/>
      <c r="S198" s="2"/>
      <c r="T198" s="2"/>
      <c r="U198" s="1"/>
      <c r="V198" s="1"/>
      <c r="W198" s="1"/>
      <c r="X198" s="2"/>
      <c r="Y198" s="2"/>
      <c r="Z198" s="1"/>
      <c r="AA198" s="1"/>
      <c r="AB198" s="1"/>
      <c r="AC198" s="2"/>
      <c r="AD198" s="2"/>
      <c r="AE198" s="1"/>
      <c r="AF198" s="1"/>
      <c r="AG198" s="1"/>
      <c r="AH198" s="2"/>
      <c r="AI198" s="2"/>
      <c r="AJ198" s="1"/>
      <c r="AK198" s="1"/>
      <c r="AL198" s="1"/>
      <c r="AM198" s="2"/>
      <c r="AN198" s="2"/>
      <c r="AO198" s="1"/>
      <c r="AP198" s="1"/>
      <c r="AQ198" s="1"/>
      <c r="AR198" s="2"/>
      <c r="AS198" s="2"/>
      <c r="AT198" s="1"/>
      <c r="AU198" s="1"/>
      <c r="AV198" s="1"/>
      <c r="AW198" s="2"/>
      <c r="AX198" s="2"/>
      <c r="AY198" s="1"/>
      <c r="AZ198" s="1"/>
      <c r="BA198" s="1"/>
      <c r="BB198" s="2"/>
      <c r="BC198" s="2"/>
      <c r="BD198" s="1"/>
      <c r="BE198" s="1"/>
      <c r="BF198" s="1"/>
      <c r="BG198" s="2"/>
      <c r="BH198" s="2"/>
      <c r="BI198" s="1"/>
      <c r="BJ198" s="1"/>
      <c r="BK198" s="1"/>
      <c r="BL198" s="2"/>
      <c r="BM198" s="2"/>
      <c r="BN198" s="1"/>
      <c r="BO198" s="1"/>
      <c r="BP198" s="1"/>
      <c r="BQ198" s="2"/>
      <c r="BR198" s="2"/>
      <c r="BS198" s="1"/>
      <c r="BT198" s="1"/>
      <c r="BU198" s="1"/>
      <c r="BV198" s="2"/>
      <c r="BW198" s="2"/>
    </row>
    <row r="199" ht="22.5" customHeight="1">
      <c r="A199" s="1"/>
      <c r="B199" s="1"/>
      <c r="C199" s="1"/>
      <c r="D199" s="1"/>
      <c r="E199" s="67"/>
      <c r="F199" s="67"/>
      <c r="G199" s="1"/>
      <c r="H199" s="1"/>
      <c r="I199" s="65"/>
      <c r="J199" s="66"/>
      <c r="K199" s="1"/>
      <c r="L199" s="1"/>
      <c r="M199" s="1"/>
      <c r="N199" s="2"/>
      <c r="O199" s="2"/>
      <c r="P199" s="1"/>
      <c r="Q199" s="1"/>
      <c r="R199" s="1"/>
      <c r="S199" s="2"/>
      <c r="T199" s="2"/>
      <c r="U199" s="1"/>
      <c r="V199" s="1"/>
      <c r="W199" s="1"/>
      <c r="X199" s="2"/>
      <c r="Y199" s="2"/>
      <c r="Z199" s="1"/>
      <c r="AA199" s="1"/>
      <c r="AB199" s="1"/>
      <c r="AC199" s="2"/>
      <c r="AD199" s="2"/>
      <c r="AE199" s="1"/>
      <c r="AF199" s="1"/>
      <c r="AG199" s="1"/>
      <c r="AH199" s="2"/>
      <c r="AI199" s="2"/>
      <c r="AJ199" s="1"/>
      <c r="AK199" s="1"/>
      <c r="AL199" s="1"/>
      <c r="AM199" s="2"/>
      <c r="AN199" s="2"/>
      <c r="AO199" s="1"/>
      <c r="AP199" s="1"/>
      <c r="AQ199" s="1"/>
      <c r="AR199" s="2"/>
      <c r="AS199" s="2"/>
      <c r="AT199" s="1"/>
      <c r="AU199" s="1"/>
      <c r="AV199" s="1"/>
      <c r="AW199" s="2"/>
      <c r="AX199" s="2"/>
      <c r="AY199" s="1"/>
      <c r="AZ199" s="1"/>
      <c r="BA199" s="1"/>
      <c r="BB199" s="2"/>
      <c r="BC199" s="2"/>
      <c r="BD199" s="1"/>
      <c r="BE199" s="1"/>
      <c r="BF199" s="1"/>
      <c r="BG199" s="2"/>
      <c r="BH199" s="2"/>
      <c r="BI199" s="1"/>
      <c r="BJ199" s="1"/>
      <c r="BK199" s="1"/>
      <c r="BL199" s="2"/>
      <c r="BM199" s="2"/>
      <c r="BN199" s="1"/>
      <c r="BO199" s="1"/>
      <c r="BP199" s="1"/>
      <c r="BQ199" s="2"/>
      <c r="BR199" s="2"/>
      <c r="BS199" s="1"/>
      <c r="BT199" s="1"/>
      <c r="BU199" s="1"/>
      <c r="BV199" s="2"/>
      <c r="BW199" s="2"/>
    </row>
    <row r="200" ht="22.5" customHeight="1">
      <c r="A200" s="1"/>
      <c r="B200" s="1"/>
      <c r="C200" s="1"/>
      <c r="D200" s="1"/>
      <c r="E200" s="67"/>
      <c r="F200" s="67"/>
      <c r="G200" s="1"/>
      <c r="H200" s="1"/>
      <c r="I200" s="65"/>
      <c r="J200" s="66"/>
      <c r="K200" s="1"/>
      <c r="L200" s="1"/>
      <c r="M200" s="1"/>
      <c r="N200" s="2"/>
      <c r="O200" s="2"/>
      <c r="P200" s="1"/>
      <c r="Q200" s="1"/>
      <c r="R200" s="1"/>
      <c r="S200" s="2"/>
      <c r="T200" s="2"/>
      <c r="U200" s="1"/>
      <c r="V200" s="1"/>
      <c r="W200" s="1"/>
      <c r="X200" s="2"/>
      <c r="Y200" s="2"/>
      <c r="Z200" s="1"/>
      <c r="AA200" s="1"/>
      <c r="AB200" s="1"/>
      <c r="AC200" s="2"/>
      <c r="AD200" s="2"/>
      <c r="AE200" s="1"/>
      <c r="AF200" s="1"/>
      <c r="AG200" s="1"/>
      <c r="AH200" s="2"/>
      <c r="AI200" s="2"/>
      <c r="AJ200" s="1"/>
      <c r="AK200" s="1"/>
      <c r="AL200" s="1"/>
      <c r="AM200" s="2"/>
      <c r="AN200" s="2"/>
      <c r="AO200" s="1"/>
      <c r="AP200" s="1"/>
      <c r="AQ200" s="1"/>
      <c r="AR200" s="2"/>
      <c r="AS200" s="2"/>
      <c r="AT200" s="1"/>
      <c r="AU200" s="1"/>
      <c r="AV200" s="1"/>
      <c r="AW200" s="2"/>
      <c r="AX200" s="2"/>
      <c r="AY200" s="1"/>
      <c r="AZ200" s="1"/>
      <c r="BA200" s="1"/>
      <c r="BB200" s="2"/>
      <c r="BC200" s="2"/>
      <c r="BD200" s="1"/>
      <c r="BE200" s="1"/>
      <c r="BF200" s="1"/>
      <c r="BG200" s="2"/>
      <c r="BH200" s="2"/>
      <c r="BI200" s="1"/>
      <c r="BJ200" s="1"/>
      <c r="BK200" s="1"/>
      <c r="BL200" s="2"/>
      <c r="BM200" s="2"/>
      <c r="BN200" s="1"/>
      <c r="BO200" s="1"/>
      <c r="BP200" s="1"/>
      <c r="BQ200" s="2"/>
      <c r="BR200" s="2"/>
      <c r="BS200" s="1"/>
      <c r="BT200" s="1"/>
      <c r="BU200" s="1"/>
      <c r="BV200" s="2"/>
      <c r="BW200" s="2"/>
    </row>
    <row r="201" ht="22.5" customHeight="1">
      <c r="A201" s="1"/>
      <c r="B201" s="1"/>
      <c r="C201" s="1"/>
      <c r="D201" s="1"/>
      <c r="E201" s="67"/>
      <c r="F201" s="67"/>
      <c r="G201" s="1"/>
      <c r="H201" s="1"/>
      <c r="I201" s="65"/>
      <c r="J201" s="66"/>
      <c r="K201" s="1"/>
      <c r="L201" s="1"/>
      <c r="M201" s="1"/>
      <c r="N201" s="2"/>
      <c r="O201" s="2"/>
      <c r="P201" s="1"/>
      <c r="Q201" s="1"/>
      <c r="R201" s="1"/>
      <c r="S201" s="2"/>
      <c r="T201" s="2"/>
      <c r="U201" s="1"/>
      <c r="V201" s="1"/>
      <c r="W201" s="1"/>
      <c r="X201" s="2"/>
      <c r="Y201" s="2"/>
      <c r="Z201" s="1"/>
      <c r="AA201" s="1"/>
      <c r="AB201" s="1"/>
      <c r="AC201" s="2"/>
      <c r="AD201" s="2"/>
      <c r="AE201" s="1"/>
      <c r="AF201" s="1"/>
      <c r="AG201" s="1"/>
      <c r="AH201" s="2"/>
      <c r="AI201" s="2"/>
      <c r="AJ201" s="1"/>
      <c r="AK201" s="1"/>
      <c r="AL201" s="1"/>
      <c r="AM201" s="2"/>
      <c r="AN201" s="2"/>
      <c r="AO201" s="1"/>
      <c r="AP201" s="1"/>
      <c r="AQ201" s="1"/>
      <c r="AR201" s="2"/>
      <c r="AS201" s="2"/>
      <c r="AT201" s="1"/>
      <c r="AU201" s="1"/>
      <c r="AV201" s="1"/>
      <c r="AW201" s="2"/>
      <c r="AX201" s="2"/>
      <c r="AY201" s="1"/>
      <c r="AZ201" s="1"/>
      <c r="BA201" s="1"/>
      <c r="BB201" s="2"/>
      <c r="BC201" s="2"/>
      <c r="BD201" s="1"/>
      <c r="BE201" s="1"/>
      <c r="BF201" s="1"/>
      <c r="BG201" s="2"/>
      <c r="BH201" s="2"/>
      <c r="BI201" s="1"/>
      <c r="BJ201" s="1"/>
      <c r="BK201" s="1"/>
      <c r="BL201" s="2"/>
      <c r="BM201" s="2"/>
      <c r="BN201" s="1"/>
      <c r="BO201" s="1"/>
      <c r="BP201" s="1"/>
      <c r="BQ201" s="2"/>
      <c r="BR201" s="2"/>
      <c r="BS201" s="1"/>
      <c r="BT201" s="1"/>
      <c r="BU201" s="1"/>
      <c r="BV201" s="2"/>
      <c r="BW201" s="2"/>
    </row>
    <row r="202" ht="22.5" customHeight="1">
      <c r="A202" s="1"/>
      <c r="B202" s="1"/>
      <c r="C202" s="1"/>
      <c r="D202" s="1"/>
      <c r="E202" s="67"/>
      <c r="F202" s="67"/>
      <c r="G202" s="1"/>
      <c r="H202" s="1"/>
      <c r="I202" s="65"/>
      <c r="J202" s="66"/>
      <c r="K202" s="1"/>
      <c r="L202" s="1"/>
      <c r="M202" s="1"/>
      <c r="N202" s="2"/>
      <c r="O202" s="2"/>
      <c r="P202" s="1"/>
      <c r="Q202" s="1"/>
      <c r="R202" s="1"/>
      <c r="S202" s="2"/>
      <c r="T202" s="2"/>
      <c r="U202" s="1"/>
      <c r="V202" s="1"/>
      <c r="W202" s="1"/>
      <c r="X202" s="2"/>
      <c r="Y202" s="2"/>
      <c r="Z202" s="1"/>
      <c r="AA202" s="1"/>
      <c r="AB202" s="1"/>
      <c r="AC202" s="2"/>
      <c r="AD202" s="2"/>
      <c r="AE202" s="1"/>
      <c r="AF202" s="1"/>
      <c r="AG202" s="1"/>
      <c r="AH202" s="2"/>
      <c r="AI202" s="2"/>
      <c r="AJ202" s="1"/>
      <c r="AK202" s="1"/>
      <c r="AL202" s="1"/>
      <c r="AM202" s="2"/>
      <c r="AN202" s="2"/>
      <c r="AO202" s="1"/>
      <c r="AP202" s="1"/>
      <c r="AQ202" s="1"/>
      <c r="AR202" s="2"/>
      <c r="AS202" s="2"/>
      <c r="AT202" s="1"/>
      <c r="AU202" s="1"/>
      <c r="AV202" s="1"/>
      <c r="AW202" s="2"/>
      <c r="AX202" s="2"/>
      <c r="AY202" s="1"/>
      <c r="AZ202" s="1"/>
      <c r="BA202" s="1"/>
      <c r="BB202" s="2"/>
      <c r="BC202" s="2"/>
      <c r="BD202" s="1"/>
      <c r="BE202" s="1"/>
      <c r="BF202" s="1"/>
      <c r="BG202" s="2"/>
      <c r="BH202" s="2"/>
      <c r="BI202" s="1"/>
      <c r="BJ202" s="1"/>
      <c r="BK202" s="1"/>
      <c r="BL202" s="2"/>
      <c r="BM202" s="2"/>
      <c r="BN202" s="1"/>
      <c r="BO202" s="1"/>
      <c r="BP202" s="1"/>
      <c r="BQ202" s="2"/>
      <c r="BR202" s="2"/>
      <c r="BS202" s="1"/>
      <c r="BT202" s="1"/>
      <c r="BU202" s="1"/>
      <c r="BV202" s="2"/>
      <c r="BW202" s="2"/>
    </row>
    <row r="203" ht="22.5" customHeight="1">
      <c r="A203" s="1"/>
      <c r="B203" s="1"/>
      <c r="C203" s="1"/>
      <c r="D203" s="1"/>
      <c r="E203" s="67"/>
      <c r="F203" s="67"/>
      <c r="G203" s="1"/>
      <c r="H203" s="1"/>
      <c r="I203" s="65"/>
      <c r="J203" s="66"/>
      <c r="K203" s="1"/>
      <c r="L203" s="1"/>
      <c r="M203" s="1"/>
      <c r="N203" s="2"/>
      <c r="O203" s="2"/>
      <c r="P203" s="1"/>
      <c r="Q203" s="1"/>
      <c r="R203" s="1"/>
      <c r="S203" s="2"/>
      <c r="T203" s="2"/>
      <c r="U203" s="1"/>
      <c r="V203" s="1"/>
      <c r="W203" s="1"/>
      <c r="X203" s="2"/>
      <c r="Y203" s="2"/>
      <c r="Z203" s="1"/>
      <c r="AA203" s="1"/>
      <c r="AB203" s="1"/>
      <c r="AC203" s="2"/>
      <c r="AD203" s="2"/>
      <c r="AE203" s="1"/>
      <c r="AF203" s="1"/>
      <c r="AG203" s="1"/>
      <c r="AH203" s="2"/>
      <c r="AI203" s="2"/>
      <c r="AJ203" s="1"/>
      <c r="AK203" s="1"/>
      <c r="AL203" s="1"/>
      <c r="AM203" s="2"/>
      <c r="AN203" s="2"/>
      <c r="AO203" s="1"/>
      <c r="AP203" s="1"/>
      <c r="AQ203" s="1"/>
      <c r="AR203" s="2"/>
      <c r="AS203" s="2"/>
      <c r="AT203" s="1"/>
      <c r="AU203" s="1"/>
      <c r="AV203" s="1"/>
      <c r="AW203" s="2"/>
      <c r="AX203" s="2"/>
      <c r="AY203" s="1"/>
      <c r="AZ203" s="1"/>
      <c r="BA203" s="1"/>
      <c r="BB203" s="2"/>
      <c r="BC203" s="2"/>
      <c r="BD203" s="1"/>
      <c r="BE203" s="1"/>
      <c r="BF203" s="1"/>
      <c r="BG203" s="2"/>
      <c r="BH203" s="2"/>
      <c r="BI203" s="1"/>
      <c r="BJ203" s="1"/>
      <c r="BK203" s="1"/>
      <c r="BL203" s="2"/>
      <c r="BM203" s="2"/>
      <c r="BN203" s="1"/>
      <c r="BO203" s="1"/>
      <c r="BP203" s="1"/>
      <c r="BQ203" s="2"/>
      <c r="BR203" s="2"/>
      <c r="BS203" s="1"/>
      <c r="BT203" s="1"/>
      <c r="BU203" s="1"/>
      <c r="BV203" s="2"/>
      <c r="BW203" s="2"/>
    </row>
    <row r="204" ht="22.5" customHeight="1">
      <c r="A204" s="1"/>
      <c r="B204" s="1"/>
      <c r="C204" s="1"/>
      <c r="D204" s="1"/>
      <c r="E204" s="67"/>
      <c r="F204" s="67"/>
      <c r="G204" s="1"/>
      <c r="H204" s="1"/>
      <c r="I204" s="65"/>
      <c r="J204" s="66"/>
      <c r="K204" s="1"/>
      <c r="L204" s="1"/>
      <c r="M204" s="1"/>
      <c r="N204" s="2"/>
      <c r="O204" s="2"/>
      <c r="P204" s="1"/>
      <c r="Q204" s="1"/>
      <c r="R204" s="1"/>
      <c r="S204" s="2"/>
      <c r="T204" s="2"/>
      <c r="U204" s="1"/>
      <c r="V204" s="1"/>
      <c r="W204" s="1"/>
      <c r="X204" s="2"/>
      <c r="Y204" s="2"/>
      <c r="Z204" s="1"/>
      <c r="AA204" s="1"/>
      <c r="AB204" s="1"/>
      <c r="AC204" s="2"/>
      <c r="AD204" s="2"/>
      <c r="AE204" s="1"/>
      <c r="AF204" s="1"/>
      <c r="AG204" s="1"/>
      <c r="AH204" s="2"/>
      <c r="AI204" s="2"/>
      <c r="AJ204" s="1"/>
      <c r="AK204" s="1"/>
      <c r="AL204" s="1"/>
      <c r="AM204" s="2"/>
      <c r="AN204" s="2"/>
      <c r="AO204" s="1"/>
      <c r="AP204" s="1"/>
      <c r="AQ204" s="1"/>
      <c r="AR204" s="2"/>
      <c r="AS204" s="2"/>
      <c r="AT204" s="1"/>
      <c r="AU204" s="1"/>
      <c r="AV204" s="1"/>
      <c r="AW204" s="2"/>
      <c r="AX204" s="2"/>
      <c r="AY204" s="1"/>
      <c r="AZ204" s="1"/>
      <c r="BA204" s="1"/>
      <c r="BB204" s="2"/>
      <c r="BC204" s="2"/>
      <c r="BD204" s="1"/>
      <c r="BE204" s="1"/>
      <c r="BF204" s="1"/>
      <c r="BG204" s="2"/>
      <c r="BH204" s="2"/>
      <c r="BI204" s="1"/>
      <c r="BJ204" s="1"/>
      <c r="BK204" s="1"/>
      <c r="BL204" s="2"/>
      <c r="BM204" s="2"/>
      <c r="BN204" s="1"/>
      <c r="BO204" s="1"/>
      <c r="BP204" s="1"/>
      <c r="BQ204" s="2"/>
      <c r="BR204" s="2"/>
      <c r="BS204" s="1"/>
      <c r="BT204" s="1"/>
      <c r="BU204" s="1"/>
      <c r="BV204" s="2"/>
      <c r="BW204" s="2"/>
    </row>
    <row r="205" ht="22.5" customHeight="1">
      <c r="A205" s="1"/>
      <c r="B205" s="1"/>
      <c r="C205" s="1"/>
      <c r="D205" s="1"/>
      <c r="E205" s="67"/>
      <c r="F205" s="67"/>
      <c r="G205" s="1"/>
      <c r="H205" s="1"/>
      <c r="I205" s="65"/>
      <c r="J205" s="66"/>
      <c r="K205" s="1"/>
      <c r="L205" s="1"/>
      <c r="M205" s="1"/>
      <c r="N205" s="2"/>
      <c r="O205" s="2"/>
      <c r="P205" s="1"/>
      <c r="Q205" s="1"/>
      <c r="R205" s="1"/>
      <c r="S205" s="2"/>
      <c r="T205" s="2"/>
      <c r="U205" s="1"/>
      <c r="V205" s="1"/>
      <c r="W205" s="1"/>
      <c r="X205" s="2"/>
      <c r="Y205" s="2"/>
      <c r="Z205" s="1"/>
      <c r="AA205" s="1"/>
      <c r="AB205" s="1"/>
      <c r="AC205" s="2"/>
      <c r="AD205" s="2"/>
      <c r="AE205" s="1"/>
      <c r="AF205" s="1"/>
      <c r="AG205" s="1"/>
      <c r="AH205" s="2"/>
      <c r="AI205" s="2"/>
      <c r="AJ205" s="1"/>
      <c r="AK205" s="1"/>
      <c r="AL205" s="1"/>
      <c r="AM205" s="2"/>
      <c r="AN205" s="2"/>
      <c r="AO205" s="1"/>
      <c r="AP205" s="1"/>
      <c r="AQ205" s="1"/>
      <c r="AR205" s="2"/>
      <c r="AS205" s="2"/>
      <c r="AT205" s="1"/>
      <c r="AU205" s="1"/>
      <c r="AV205" s="1"/>
      <c r="AW205" s="2"/>
      <c r="AX205" s="2"/>
      <c r="AY205" s="1"/>
      <c r="AZ205" s="1"/>
      <c r="BA205" s="1"/>
      <c r="BB205" s="2"/>
      <c r="BC205" s="2"/>
      <c r="BD205" s="1"/>
      <c r="BE205" s="1"/>
      <c r="BF205" s="1"/>
      <c r="BG205" s="2"/>
      <c r="BH205" s="2"/>
      <c r="BI205" s="1"/>
      <c r="BJ205" s="1"/>
      <c r="BK205" s="1"/>
      <c r="BL205" s="2"/>
      <c r="BM205" s="2"/>
      <c r="BN205" s="1"/>
      <c r="BO205" s="1"/>
      <c r="BP205" s="1"/>
      <c r="BQ205" s="2"/>
      <c r="BR205" s="2"/>
      <c r="BS205" s="1"/>
      <c r="BT205" s="1"/>
      <c r="BU205" s="1"/>
      <c r="BV205" s="2"/>
      <c r="BW205" s="2"/>
    </row>
    <row r="206" ht="22.5" customHeight="1">
      <c r="A206" s="1"/>
      <c r="B206" s="1"/>
      <c r="C206" s="1"/>
      <c r="D206" s="1"/>
      <c r="E206" s="67"/>
      <c r="F206" s="67"/>
      <c r="G206" s="1"/>
      <c r="H206" s="1"/>
      <c r="I206" s="65"/>
      <c r="J206" s="66"/>
      <c r="K206" s="1"/>
      <c r="L206" s="1"/>
      <c r="M206" s="1"/>
      <c r="N206" s="2"/>
      <c r="O206" s="2"/>
      <c r="P206" s="1"/>
      <c r="Q206" s="1"/>
      <c r="R206" s="1"/>
      <c r="S206" s="2"/>
      <c r="T206" s="2"/>
      <c r="U206" s="1"/>
      <c r="V206" s="1"/>
      <c r="W206" s="1"/>
      <c r="X206" s="2"/>
      <c r="Y206" s="2"/>
      <c r="Z206" s="1"/>
      <c r="AA206" s="1"/>
      <c r="AB206" s="1"/>
      <c r="AC206" s="2"/>
      <c r="AD206" s="2"/>
      <c r="AE206" s="1"/>
      <c r="AF206" s="1"/>
      <c r="AG206" s="1"/>
      <c r="AH206" s="2"/>
      <c r="AI206" s="2"/>
      <c r="AJ206" s="1"/>
      <c r="AK206" s="1"/>
      <c r="AL206" s="1"/>
      <c r="AM206" s="2"/>
      <c r="AN206" s="2"/>
      <c r="AO206" s="1"/>
      <c r="AP206" s="1"/>
      <c r="AQ206" s="1"/>
      <c r="AR206" s="2"/>
      <c r="AS206" s="2"/>
      <c r="AT206" s="1"/>
      <c r="AU206" s="1"/>
      <c r="AV206" s="1"/>
      <c r="AW206" s="2"/>
      <c r="AX206" s="2"/>
      <c r="AY206" s="1"/>
      <c r="AZ206" s="1"/>
      <c r="BA206" s="1"/>
      <c r="BB206" s="2"/>
      <c r="BC206" s="2"/>
      <c r="BD206" s="1"/>
      <c r="BE206" s="1"/>
      <c r="BF206" s="1"/>
      <c r="BG206" s="2"/>
      <c r="BH206" s="2"/>
      <c r="BI206" s="1"/>
      <c r="BJ206" s="1"/>
      <c r="BK206" s="1"/>
      <c r="BL206" s="2"/>
      <c r="BM206" s="2"/>
      <c r="BN206" s="1"/>
      <c r="BO206" s="1"/>
      <c r="BP206" s="1"/>
      <c r="BQ206" s="2"/>
      <c r="BR206" s="2"/>
      <c r="BS206" s="1"/>
      <c r="BT206" s="1"/>
      <c r="BU206" s="1"/>
      <c r="BV206" s="2"/>
      <c r="BW206" s="2"/>
    </row>
    <row r="207" ht="22.5" customHeight="1">
      <c r="A207" s="1"/>
      <c r="B207" s="1"/>
      <c r="C207" s="1"/>
      <c r="D207" s="1"/>
      <c r="E207" s="67"/>
      <c r="F207" s="67"/>
      <c r="G207" s="1"/>
      <c r="H207" s="1"/>
      <c r="I207" s="65"/>
      <c r="J207" s="66"/>
      <c r="K207" s="1"/>
      <c r="L207" s="1"/>
      <c r="M207" s="1"/>
      <c r="N207" s="2"/>
      <c r="O207" s="2"/>
      <c r="P207" s="1"/>
      <c r="Q207" s="1"/>
      <c r="R207" s="1"/>
      <c r="S207" s="2"/>
      <c r="T207" s="2"/>
      <c r="U207" s="1"/>
      <c r="V207" s="1"/>
      <c r="W207" s="1"/>
      <c r="X207" s="2"/>
      <c r="Y207" s="2"/>
      <c r="Z207" s="1"/>
      <c r="AA207" s="1"/>
      <c r="AB207" s="1"/>
      <c r="AC207" s="2"/>
      <c r="AD207" s="2"/>
      <c r="AE207" s="1"/>
      <c r="AF207" s="1"/>
      <c r="AG207" s="1"/>
      <c r="AH207" s="2"/>
      <c r="AI207" s="2"/>
      <c r="AJ207" s="1"/>
      <c r="AK207" s="1"/>
      <c r="AL207" s="1"/>
      <c r="AM207" s="2"/>
      <c r="AN207" s="2"/>
      <c r="AO207" s="1"/>
      <c r="AP207" s="1"/>
      <c r="AQ207" s="1"/>
      <c r="AR207" s="2"/>
      <c r="AS207" s="2"/>
      <c r="AT207" s="1"/>
      <c r="AU207" s="1"/>
      <c r="AV207" s="1"/>
      <c r="AW207" s="2"/>
      <c r="AX207" s="2"/>
      <c r="AY207" s="1"/>
      <c r="AZ207" s="1"/>
      <c r="BA207" s="1"/>
      <c r="BB207" s="2"/>
      <c r="BC207" s="2"/>
      <c r="BD207" s="1"/>
      <c r="BE207" s="1"/>
      <c r="BF207" s="1"/>
      <c r="BG207" s="2"/>
      <c r="BH207" s="2"/>
      <c r="BI207" s="1"/>
      <c r="BJ207" s="1"/>
      <c r="BK207" s="1"/>
      <c r="BL207" s="2"/>
      <c r="BM207" s="2"/>
      <c r="BN207" s="1"/>
      <c r="BO207" s="1"/>
      <c r="BP207" s="1"/>
      <c r="BQ207" s="2"/>
      <c r="BR207" s="2"/>
      <c r="BS207" s="1"/>
      <c r="BT207" s="1"/>
      <c r="BU207" s="1"/>
      <c r="BV207" s="2"/>
      <c r="BW207" s="2"/>
    </row>
    <row r="208" ht="22.5" customHeight="1">
      <c r="A208" s="1"/>
      <c r="B208" s="1"/>
      <c r="C208" s="1"/>
      <c r="D208" s="1"/>
      <c r="E208" s="67"/>
      <c r="F208" s="67"/>
      <c r="G208" s="1"/>
      <c r="H208" s="1"/>
      <c r="I208" s="65"/>
      <c r="J208" s="66"/>
      <c r="K208" s="1"/>
      <c r="L208" s="1"/>
      <c r="M208" s="1"/>
      <c r="N208" s="2"/>
      <c r="O208" s="2"/>
      <c r="P208" s="1"/>
      <c r="Q208" s="1"/>
      <c r="R208" s="1"/>
      <c r="S208" s="2"/>
      <c r="T208" s="2"/>
      <c r="U208" s="1"/>
      <c r="V208" s="1"/>
      <c r="W208" s="1"/>
      <c r="X208" s="2"/>
      <c r="Y208" s="2"/>
      <c r="Z208" s="1"/>
      <c r="AA208" s="1"/>
      <c r="AB208" s="1"/>
      <c r="AC208" s="2"/>
      <c r="AD208" s="2"/>
      <c r="AE208" s="1"/>
      <c r="AF208" s="1"/>
      <c r="AG208" s="1"/>
      <c r="AH208" s="2"/>
      <c r="AI208" s="2"/>
      <c r="AJ208" s="1"/>
      <c r="AK208" s="1"/>
      <c r="AL208" s="1"/>
      <c r="AM208" s="2"/>
      <c r="AN208" s="2"/>
      <c r="AO208" s="1"/>
      <c r="AP208" s="1"/>
      <c r="AQ208" s="1"/>
      <c r="AR208" s="2"/>
      <c r="AS208" s="2"/>
      <c r="AT208" s="1"/>
      <c r="AU208" s="1"/>
      <c r="AV208" s="1"/>
      <c r="AW208" s="2"/>
      <c r="AX208" s="2"/>
      <c r="AY208" s="1"/>
      <c r="AZ208" s="1"/>
      <c r="BA208" s="1"/>
      <c r="BB208" s="2"/>
      <c r="BC208" s="2"/>
      <c r="BD208" s="1"/>
      <c r="BE208" s="1"/>
      <c r="BF208" s="1"/>
      <c r="BG208" s="2"/>
      <c r="BH208" s="2"/>
      <c r="BI208" s="1"/>
      <c r="BJ208" s="1"/>
      <c r="BK208" s="1"/>
      <c r="BL208" s="2"/>
      <c r="BM208" s="2"/>
      <c r="BN208" s="1"/>
      <c r="BO208" s="1"/>
      <c r="BP208" s="1"/>
      <c r="BQ208" s="2"/>
      <c r="BR208" s="2"/>
      <c r="BS208" s="1"/>
      <c r="BT208" s="1"/>
      <c r="BU208" s="1"/>
      <c r="BV208" s="2"/>
      <c r="BW208" s="2"/>
    </row>
    <row r="209" ht="22.5" customHeight="1">
      <c r="A209" s="1"/>
      <c r="B209" s="1"/>
      <c r="C209" s="1"/>
      <c r="D209" s="1"/>
      <c r="E209" s="67"/>
      <c r="F209" s="67"/>
      <c r="G209" s="1"/>
      <c r="H209" s="1"/>
      <c r="I209" s="65"/>
      <c r="J209" s="66"/>
      <c r="K209" s="1"/>
      <c r="L209" s="1"/>
      <c r="M209" s="1"/>
      <c r="N209" s="2"/>
      <c r="O209" s="2"/>
      <c r="P209" s="1"/>
      <c r="Q209" s="1"/>
      <c r="R209" s="1"/>
      <c r="S209" s="2"/>
      <c r="T209" s="2"/>
      <c r="U209" s="1"/>
      <c r="V209" s="1"/>
      <c r="W209" s="1"/>
      <c r="X209" s="2"/>
      <c r="Y209" s="2"/>
      <c r="Z209" s="1"/>
      <c r="AA209" s="1"/>
      <c r="AB209" s="1"/>
      <c r="AC209" s="2"/>
      <c r="AD209" s="2"/>
      <c r="AE209" s="1"/>
      <c r="AF209" s="1"/>
      <c r="AG209" s="1"/>
      <c r="AH209" s="2"/>
      <c r="AI209" s="2"/>
      <c r="AJ209" s="1"/>
      <c r="AK209" s="1"/>
      <c r="AL209" s="1"/>
      <c r="AM209" s="2"/>
      <c r="AN209" s="2"/>
      <c r="AO209" s="1"/>
      <c r="AP209" s="1"/>
      <c r="AQ209" s="1"/>
      <c r="AR209" s="2"/>
      <c r="AS209" s="2"/>
      <c r="AT209" s="1"/>
      <c r="AU209" s="1"/>
      <c r="AV209" s="1"/>
      <c r="AW209" s="2"/>
      <c r="AX209" s="2"/>
      <c r="AY209" s="1"/>
      <c r="AZ209" s="1"/>
      <c r="BA209" s="1"/>
      <c r="BB209" s="2"/>
      <c r="BC209" s="2"/>
      <c r="BD209" s="1"/>
      <c r="BE209" s="1"/>
      <c r="BF209" s="1"/>
      <c r="BG209" s="2"/>
      <c r="BH209" s="2"/>
      <c r="BI209" s="1"/>
      <c r="BJ209" s="1"/>
      <c r="BK209" s="1"/>
      <c r="BL209" s="2"/>
      <c r="BM209" s="2"/>
      <c r="BN209" s="1"/>
      <c r="BO209" s="1"/>
      <c r="BP209" s="1"/>
      <c r="BQ209" s="2"/>
      <c r="BR209" s="2"/>
      <c r="BS209" s="1"/>
      <c r="BT209" s="1"/>
      <c r="BU209" s="1"/>
      <c r="BV209" s="2"/>
      <c r="BW209" s="2"/>
    </row>
    <row r="210" ht="22.5" customHeight="1">
      <c r="A210" s="1"/>
      <c r="B210" s="1"/>
      <c r="C210" s="1"/>
      <c r="D210" s="1"/>
      <c r="E210" s="67"/>
      <c r="F210" s="67"/>
      <c r="G210" s="1"/>
      <c r="H210" s="1"/>
      <c r="I210" s="65"/>
      <c r="J210" s="66"/>
      <c r="K210" s="1"/>
      <c r="L210" s="1"/>
      <c r="M210" s="1"/>
      <c r="N210" s="2"/>
      <c r="O210" s="2"/>
      <c r="P210" s="1"/>
      <c r="Q210" s="1"/>
      <c r="R210" s="1"/>
      <c r="S210" s="2"/>
      <c r="T210" s="2"/>
      <c r="U210" s="1"/>
      <c r="V210" s="1"/>
      <c r="W210" s="1"/>
      <c r="X210" s="2"/>
      <c r="Y210" s="2"/>
      <c r="Z210" s="1"/>
      <c r="AA210" s="1"/>
      <c r="AB210" s="1"/>
      <c r="AC210" s="2"/>
      <c r="AD210" s="2"/>
      <c r="AE210" s="1"/>
      <c r="AF210" s="1"/>
      <c r="AG210" s="1"/>
      <c r="AH210" s="2"/>
      <c r="AI210" s="2"/>
      <c r="AJ210" s="1"/>
      <c r="AK210" s="1"/>
      <c r="AL210" s="1"/>
      <c r="AM210" s="2"/>
      <c r="AN210" s="2"/>
      <c r="AO210" s="1"/>
      <c r="AP210" s="1"/>
      <c r="AQ210" s="1"/>
      <c r="AR210" s="2"/>
      <c r="AS210" s="2"/>
      <c r="AT210" s="1"/>
      <c r="AU210" s="1"/>
      <c r="AV210" s="1"/>
      <c r="AW210" s="2"/>
      <c r="AX210" s="2"/>
      <c r="AY210" s="1"/>
      <c r="AZ210" s="1"/>
      <c r="BA210" s="1"/>
      <c r="BB210" s="2"/>
      <c r="BC210" s="2"/>
      <c r="BD210" s="1"/>
      <c r="BE210" s="1"/>
      <c r="BF210" s="1"/>
      <c r="BG210" s="2"/>
      <c r="BH210" s="2"/>
      <c r="BI210" s="1"/>
      <c r="BJ210" s="1"/>
      <c r="BK210" s="1"/>
      <c r="BL210" s="2"/>
      <c r="BM210" s="2"/>
      <c r="BN210" s="1"/>
      <c r="BO210" s="1"/>
      <c r="BP210" s="1"/>
      <c r="BQ210" s="2"/>
      <c r="BR210" s="2"/>
      <c r="BS210" s="1"/>
      <c r="BT210" s="1"/>
      <c r="BU210" s="1"/>
      <c r="BV210" s="2"/>
      <c r="BW210" s="2"/>
    </row>
    <row r="211" ht="22.5" customHeight="1">
      <c r="A211" s="1"/>
      <c r="B211" s="1"/>
      <c r="C211" s="1"/>
      <c r="D211" s="1"/>
      <c r="E211" s="67"/>
      <c r="F211" s="67"/>
      <c r="G211" s="1"/>
      <c r="H211" s="1"/>
      <c r="I211" s="65"/>
      <c r="J211" s="66"/>
      <c r="K211" s="1"/>
      <c r="L211" s="1"/>
      <c r="M211" s="1"/>
      <c r="N211" s="2"/>
      <c r="O211" s="2"/>
      <c r="P211" s="1"/>
      <c r="Q211" s="1"/>
      <c r="R211" s="1"/>
      <c r="S211" s="2"/>
      <c r="T211" s="2"/>
      <c r="U211" s="1"/>
      <c r="V211" s="1"/>
      <c r="W211" s="1"/>
      <c r="X211" s="2"/>
      <c r="Y211" s="2"/>
      <c r="Z211" s="1"/>
      <c r="AA211" s="1"/>
      <c r="AB211" s="1"/>
      <c r="AC211" s="2"/>
      <c r="AD211" s="2"/>
      <c r="AE211" s="1"/>
      <c r="AF211" s="1"/>
      <c r="AG211" s="1"/>
      <c r="AH211" s="2"/>
      <c r="AI211" s="2"/>
      <c r="AJ211" s="1"/>
      <c r="AK211" s="1"/>
      <c r="AL211" s="1"/>
      <c r="AM211" s="2"/>
      <c r="AN211" s="2"/>
      <c r="AO211" s="1"/>
      <c r="AP211" s="1"/>
      <c r="AQ211" s="1"/>
      <c r="AR211" s="2"/>
      <c r="AS211" s="2"/>
      <c r="AT211" s="1"/>
      <c r="AU211" s="1"/>
      <c r="AV211" s="1"/>
      <c r="AW211" s="2"/>
      <c r="AX211" s="2"/>
      <c r="AY211" s="1"/>
      <c r="AZ211" s="1"/>
      <c r="BA211" s="1"/>
      <c r="BB211" s="2"/>
      <c r="BC211" s="2"/>
      <c r="BD211" s="1"/>
      <c r="BE211" s="1"/>
      <c r="BF211" s="1"/>
      <c r="BG211" s="2"/>
      <c r="BH211" s="2"/>
      <c r="BI211" s="1"/>
      <c r="BJ211" s="1"/>
      <c r="BK211" s="1"/>
      <c r="BL211" s="2"/>
      <c r="BM211" s="2"/>
      <c r="BN211" s="1"/>
      <c r="BO211" s="1"/>
      <c r="BP211" s="1"/>
      <c r="BQ211" s="2"/>
      <c r="BR211" s="2"/>
      <c r="BS211" s="1"/>
      <c r="BT211" s="1"/>
      <c r="BU211" s="1"/>
      <c r="BV211" s="2"/>
      <c r="BW211" s="2"/>
    </row>
    <row r="212" ht="22.5" customHeight="1">
      <c r="A212" s="1"/>
      <c r="B212" s="1"/>
      <c r="C212" s="1"/>
      <c r="D212" s="1"/>
      <c r="E212" s="67"/>
      <c r="F212" s="67"/>
      <c r="G212" s="1"/>
      <c r="H212" s="1"/>
      <c r="I212" s="65"/>
      <c r="J212" s="66"/>
      <c r="K212" s="1"/>
      <c r="L212" s="1"/>
      <c r="M212" s="1"/>
      <c r="N212" s="2"/>
      <c r="O212" s="2"/>
      <c r="P212" s="1"/>
      <c r="Q212" s="1"/>
      <c r="R212" s="1"/>
      <c r="S212" s="2"/>
      <c r="T212" s="2"/>
      <c r="U212" s="1"/>
      <c r="V212" s="1"/>
      <c r="W212" s="1"/>
      <c r="X212" s="2"/>
      <c r="Y212" s="2"/>
      <c r="Z212" s="1"/>
      <c r="AA212" s="1"/>
      <c r="AB212" s="1"/>
      <c r="AC212" s="2"/>
      <c r="AD212" s="2"/>
      <c r="AE212" s="1"/>
      <c r="AF212" s="1"/>
      <c r="AG212" s="1"/>
      <c r="AH212" s="2"/>
      <c r="AI212" s="2"/>
      <c r="AJ212" s="1"/>
      <c r="AK212" s="1"/>
      <c r="AL212" s="1"/>
      <c r="AM212" s="2"/>
      <c r="AN212" s="2"/>
      <c r="AO212" s="1"/>
      <c r="AP212" s="1"/>
      <c r="AQ212" s="1"/>
      <c r="AR212" s="2"/>
      <c r="AS212" s="2"/>
      <c r="AT212" s="1"/>
      <c r="AU212" s="1"/>
      <c r="AV212" s="1"/>
      <c r="AW212" s="2"/>
      <c r="AX212" s="2"/>
      <c r="AY212" s="1"/>
      <c r="AZ212" s="1"/>
      <c r="BA212" s="1"/>
      <c r="BB212" s="2"/>
      <c r="BC212" s="2"/>
      <c r="BD212" s="1"/>
      <c r="BE212" s="1"/>
      <c r="BF212" s="1"/>
      <c r="BG212" s="2"/>
      <c r="BH212" s="2"/>
      <c r="BI212" s="1"/>
      <c r="BJ212" s="1"/>
      <c r="BK212" s="1"/>
      <c r="BL212" s="2"/>
      <c r="BM212" s="2"/>
      <c r="BN212" s="1"/>
      <c r="BO212" s="1"/>
      <c r="BP212" s="1"/>
      <c r="BQ212" s="2"/>
      <c r="BR212" s="2"/>
      <c r="BS212" s="1"/>
      <c r="BT212" s="1"/>
      <c r="BU212" s="1"/>
      <c r="BV212" s="2"/>
      <c r="BW212" s="2"/>
    </row>
    <row r="213" ht="22.5" customHeight="1">
      <c r="A213" s="1"/>
      <c r="B213" s="1"/>
      <c r="C213" s="1"/>
      <c r="D213" s="1"/>
      <c r="E213" s="67"/>
      <c r="F213" s="67"/>
      <c r="G213" s="1"/>
      <c r="H213" s="1"/>
      <c r="I213" s="65"/>
      <c r="J213" s="66"/>
      <c r="K213" s="1"/>
      <c r="L213" s="1"/>
      <c r="M213" s="1"/>
      <c r="N213" s="2"/>
      <c r="O213" s="2"/>
      <c r="P213" s="1"/>
      <c r="Q213" s="1"/>
      <c r="R213" s="1"/>
      <c r="S213" s="2"/>
      <c r="T213" s="2"/>
      <c r="U213" s="1"/>
      <c r="V213" s="1"/>
      <c r="W213" s="1"/>
      <c r="X213" s="2"/>
      <c r="Y213" s="2"/>
      <c r="Z213" s="1"/>
      <c r="AA213" s="1"/>
      <c r="AB213" s="1"/>
      <c r="AC213" s="2"/>
      <c r="AD213" s="2"/>
      <c r="AE213" s="1"/>
      <c r="AF213" s="1"/>
      <c r="AG213" s="1"/>
      <c r="AH213" s="2"/>
      <c r="AI213" s="2"/>
      <c r="AJ213" s="1"/>
      <c r="AK213" s="1"/>
      <c r="AL213" s="1"/>
      <c r="AM213" s="2"/>
      <c r="AN213" s="2"/>
      <c r="AO213" s="1"/>
      <c r="AP213" s="1"/>
      <c r="AQ213" s="1"/>
      <c r="AR213" s="2"/>
      <c r="AS213" s="2"/>
      <c r="AT213" s="1"/>
      <c r="AU213" s="1"/>
      <c r="AV213" s="1"/>
      <c r="AW213" s="2"/>
      <c r="AX213" s="2"/>
      <c r="AY213" s="1"/>
      <c r="AZ213" s="1"/>
      <c r="BA213" s="1"/>
      <c r="BB213" s="2"/>
      <c r="BC213" s="2"/>
      <c r="BD213" s="1"/>
      <c r="BE213" s="1"/>
      <c r="BF213" s="1"/>
      <c r="BG213" s="2"/>
      <c r="BH213" s="2"/>
      <c r="BI213" s="1"/>
      <c r="BJ213" s="1"/>
      <c r="BK213" s="1"/>
      <c r="BL213" s="2"/>
      <c r="BM213" s="2"/>
      <c r="BN213" s="1"/>
      <c r="BO213" s="1"/>
      <c r="BP213" s="1"/>
      <c r="BQ213" s="2"/>
      <c r="BR213" s="2"/>
      <c r="BS213" s="1"/>
      <c r="BT213" s="1"/>
      <c r="BU213" s="1"/>
      <c r="BV213" s="2"/>
      <c r="BW213" s="2"/>
    </row>
    <row r="214" ht="22.5" customHeight="1">
      <c r="A214" s="1"/>
      <c r="B214" s="1"/>
      <c r="C214" s="1"/>
      <c r="D214" s="1"/>
      <c r="E214" s="67"/>
      <c r="F214" s="67"/>
      <c r="G214" s="1"/>
      <c r="H214" s="1"/>
      <c r="I214" s="65"/>
      <c r="J214" s="66"/>
      <c r="K214" s="1"/>
      <c r="L214" s="1"/>
      <c r="M214" s="1"/>
      <c r="N214" s="2"/>
      <c r="O214" s="2"/>
      <c r="P214" s="1"/>
      <c r="Q214" s="1"/>
      <c r="R214" s="1"/>
      <c r="S214" s="2"/>
      <c r="T214" s="2"/>
      <c r="U214" s="1"/>
      <c r="V214" s="1"/>
      <c r="W214" s="1"/>
      <c r="X214" s="2"/>
      <c r="Y214" s="2"/>
      <c r="Z214" s="1"/>
      <c r="AA214" s="1"/>
      <c r="AB214" s="1"/>
      <c r="AC214" s="2"/>
      <c r="AD214" s="2"/>
      <c r="AE214" s="1"/>
      <c r="AF214" s="1"/>
      <c r="AG214" s="1"/>
      <c r="AH214" s="2"/>
      <c r="AI214" s="2"/>
      <c r="AJ214" s="1"/>
      <c r="AK214" s="1"/>
      <c r="AL214" s="1"/>
      <c r="AM214" s="2"/>
      <c r="AN214" s="2"/>
      <c r="AO214" s="1"/>
      <c r="AP214" s="1"/>
      <c r="AQ214" s="1"/>
      <c r="AR214" s="2"/>
      <c r="AS214" s="2"/>
      <c r="AT214" s="1"/>
      <c r="AU214" s="1"/>
      <c r="AV214" s="1"/>
      <c r="AW214" s="2"/>
      <c r="AX214" s="2"/>
      <c r="AY214" s="1"/>
      <c r="AZ214" s="1"/>
      <c r="BA214" s="1"/>
      <c r="BB214" s="2"/>
      <c r="BC214" s="2"/>
      <c r="BD214" s="1"/>
      <c r="BE214" s="1"/>
      <c r="BF214" s="1"/>
      <c r="BG214" s="2"/>
      <c r="BH214" s="2"/>
      <c r="BI214" s="1"/>
      <c r="BJ214" s="1"/>
      <c r="BK214" s="1"/>
      <c r="BL214" s="2"/>
      <c r="BM214" s="2"/>
      <c r="BN214" s="1"/>
      <c r="BO214" s="1"/>
      <c r="BP214" s="1"/>
      <c r="BQ214" s="2"/>
      <c r="BR214" s="2"/>
      <c r="BS214" s="1"/>
      <c r="BT214" s="1"/>
      <c r="BU214" s="1"/>
      <c r="BV214" s="2"/>
      <c r="BW214" s="2"/>
    </row>
    <row r="215" ht="22.5" customHeight="1">
      <c r="A215" s="1"/>
      <c r="B215" s="1"/>
      <c r="C215" s="1"/>
      <c r="D215" s="1"/>
      <c r="E215" s="67"/>
      <c r="F215" s="67"/>
      <c r="G215" s="1"/>
      <c r="H215" s="1"/>
      <c r="I215" s="65"/>
      <c r="J215" s="66"/>
      <c r="K215" s="1"/>
      <c r="L215" s="1"/>
      <c r="M215" s="1"/>
      <c r="N215" s="2"/>
      <c r="O215" s="2"/>
      <c r="P215" s="1"/>
      <c r="Q215" s="1"/>
      <c r="R215" s="1"/>
      <c r="S215" s="2"/>
      <c r="T215" s="2"/>
      <c r="U215" s="1"/>
      <c r="V215" s="1"/>
      <c r="W215" s="1"/>
      <c r="X215" s="2"/>
      <c r="Y215" s="2"/>
      <c r="Z215" s="1"/>
      <c r="AA215" s="1"/>
      <c r="AB215" s="1"/>
      <c r="AC215" s="2"/>
      <c r="AD215" s="2"/>
      <c r="AE215" s="1"/>
      <c r="AF215" s="1"/>
      <c r="AG215" s="1"/>
      <c r="AH215" s="2"/>
      <c r="AI215" s="2"/>
      <c r="AJ215" s="1"/>
      <c r="AK215" s="1"/>
      <c r="AL215" s="1"/>
      <c r="AM215" s="2"/>
      <c r="AN215" s="2"/>
      <c r="AO215" s="1"/>
      <c r="AP215" s="1"/>
      <c r="AQ215" s="1"/>
      <c r="AR215" s="2"/>
      <c r="AS215" s="2"/>
      <c r="AT215" s="1"/>
      <c r="AU215" s="1"/>
      <c r="AV215" s="1"/>
      <c r="AW215" s="2"/>
      <c r="AX215" s="2"/>
      <c r="AY215" s="1"/>
      <c r="AZ215" s="1"/>
      <c r="BA215" s="1"/>
      <c r="BB215" s="2"/>
      <c r="BC215" s="2"/>
      <c r="BD215" s="1"/>
      <c r="BE215" s="1"/>
      <c r="BF215" s="1"/>
      <c r="BG215" s="2"/>
      <c r="BH215" s="2"/>
      <c r="BI215" s="1"/>
      <c r="BJ215" s="1"/>
      <c r="BK215" s="1"/>
      <c r="BL215" s="2"/>
      <c r="BM215" s="2"/>
      <c r="BN215" s="1"/>
      <c r="BO215" s="1"/>
      <c r="BP215" s="1"/>
      <c r="BQ215" s="2"/>
      <c r="BR215" s="2"/>
      <c r="BS215" s="1"/>
      <c r="BT215" s="1"/>
      <c r="BU215" s="1"/>
      <c r="BV215" s="2"/>
      <c r="BW215" s="2"/>
    </row>
    <row r="216" ht="22.5" customHeight="1">
      <c r="A216" s="1"/>
      <c r="B216" s="1"/>
      <c r="C216" s="1"/>
      <c r="D216" s="1"/>
      <c r="E216" s="67"/>
      <c r="F216" s="67"/>
      <c r="G216" s="1"/>
      <c r="H216" s="1"/>
      <c r="I216" s="65"/>
      <c r="J216" s="66"/>
      <c r="K216" s="1"/>
      <c r="L216" s="1"/>
      <c r="M216" s="1"/>
      <c r="N216" s="2"/>
      <c r="O216" s="2"/>
      <c r="P216" s="1"/>
      <c r="Q216" s="1"/>
      <c r="R216" s="1"/>
      <c r="S216" s="2"/>
      <c r="T216" s="2"/>
      <c r="U216" s="1"/>
      <c r="V216" s="1"/>
      <c r="W216" s="1"/>
      <c r="X216" s="2"/>
      <c r="Y216" s="2"/>
      <c r="Z216" s="1"/>
      <c r="AA216" s="1"/>
      <c r="AB216" s="1"/>
      <c r="AC216" s="2"/>
      <c r="AD216" s="2"/>
      <c r="AE216" s="1"/>
      <c r="AF216" s="1"/>
      <c r="AG216" s="1"/>
      <c r="AH216" s="2"/>
      <c r="AI216" s="2"/>
      <c r="AJ216" s="1"/>
      <c r="AK216" s="1"/>
      <c r="AL216" s="1"/>
      <c r="AM216" s="2"/>
      <c r="AN216" s="2"/>
      <c r="AO216" s="1"/>
      <c r="AP216" s="1"/>
      <c r="AQ216" s="1"/>
      <c r="AR216" s="2"/>
      <c r="AS216" s="2"/>
      <c r="AT216" s="1"/>
      <c r="AU216" s="1"/>
      <c r="AV216" s="1"/>
      <c r="AW216" s="2"/>
      <c r="AX216" s="2"/>
      <c r="AY216" s="1"/>
      <c r="AZ216" s="1"/>
      <c r="BA216" s="1"/>
      <c r="BB216" s="2"/>
      <c r="BC216" s="2"/>
      <c r="BD216" s="1"/>
      <c r="BE216" s="1"/>
      <c r="BF216" s="1"/>
      <c r="BG216" s="2"/>
      <c r="BH216" s="2"/>
      <c r="BI216" s="1"/>
      <c r="BJ216" s="1"/>
      <c r="BK216" s="1"/>
      <c r="BL216" s="2"/>
      <c r="BM216" s="2"/>
      <c r="BN216" s="1"/>
      <c r="BO216" s="1"/>
      <c r="BP216" s="1"/>
      <c r="BQ216" s="2"/>
      <c r="BR216" s="2"/>
      <c r="BS216" s="1"/>
      <c r="BT216" s="1"/>
      <c r="BU216" s="1"/>
      <c r="BV216" s="2"/>
      <c r="BW216" s="2"/>
    </row>
    <row r="217" ht="22.5" customHeight="1">
      <c r="A217" s="1"/>
      <c r="B217" s="1"/>
      <c r="C217" s="1"/>
      <c r="D217" s="1"/>
      <c r="E217" s="67"/>
      <c r="F217" s="67"/>
      <c r="G217" s="1"/>
      <c r="H217" s="1"/>
      <c r="I217" s="65"/>
      <c r="J217" s="66"/>
      <c r="K217" s="1"/>
      <c r="L217" s="1"/>
      <c r="M217" s="1"/>
      <c r="N217" s="2"/>
      <c r="O217" s="2"/>
      <c r="P217" s="1"/>
      <c r="Q217" s="1"/>
      <c r="R217" s="1"/>
      <c r="S217" s="2"/>
      <c r="T217" s="2"/>
      <c r="U217" s="1"/>
      <c r="V217" s="1"/>
      <c r="W217" s="1"/>
      <c r="X217" s="2"/>
      <c r="Y217" s="2"/>
      <c r="Z217" s="1"/>
      <c r="AA217" s="1"/>
      <c r="AB217" s="1"/>
      <c r="AC217" s="2"/>
      <c r="AD217" s="2"/>
      <c r="AE217" s="1"/>
      <c r="AF217" s="1"/>
      <c r="AG217" s="1"/>
      <c r="AH217" s="2"/>
      <c r="AI217" s="2"/>
      <c r="AJ217" s="1"/>
      <c r="AK217" s="1"/>
      <c r="AL217" s="1"/>
      <c r="AM217" s="2"/>
      <c r="AN217" s="2"/>
      <c r="AO217" s="1"/>
      <c r="AP217" s="1"/>
      <c r="AQ217" s="1"/>
      <c r="AR217" s="2"/>
      <c r="AS217" s="2"/>
      <c r="AT217" s="1"/>
      <c r="AU217" s="1"/>
      <c r="AV217" s="1"/>
      <c r="AW217" s="2"/>
      <c r="AX217" s="2"/>
      <c r="AY217" s="1"/>
      <c r="AZ217" s="1"/>
      <c r="BA217" s="1"/>
      <c r="BB217" s="2"/>
      <c r="BC217" s="2"/>
      <c r="BD217" s="1"/>
      <c r="BE217" s="1"/>
      <c r="BF217" s="1"/>
      <c r="BG217" s="2"/>
      <c r="BH217" s="2"/>
      <c r="BI217" s="1"/>
      <c r="BJ217" s="1"/>
      <c r="BK217" s="1"/>
      <c r="BL217" s="2"/>
      <c r="BM217" s="2"/>
      <c r="BN217" s="1"/>
      <c r="BO217" s="1"/>
      <c r="BP217" s="1"/>
      <c r="BQ217" s="2"/>
      <c r="BR217" s="2"/>
      <c r="BS217" s="1"/>
      <c r="BT217" s="1"/>
      <c r="BU217" s="1"/>
      <c r="BV217" s="2"/>
      <c r="BW217" s="2"/>
    </row>
    <row r="218" ht="22.5" customHeight="1">
      <c r="A218" s="1"/>
      <c r="B218" s="1"/>
      <c r="C218" s="1"/>
      <c r="D218" s="1"/>
      <c r="E218" s="67"/>
      <c r="F218" s="67"/>
      <c r="G218" s="1"/>
      <c r="H218" s="1"/>
      <c r="I218" s="65"/>
      <c r="J218" s="66"/>
      <c r="K218" s="1"/>
      <c r="L218" s="1"/>
      <c r="M218" s="1"/>
      <c r="N218" s="2"/>
      <c r="O218" s="2"/>
      <c r="P218" s="1"/>
      <c r="Q218" s="1"/>
      <c r="R218" s="1"/>
      <c r="S218" s="2"/>
      <c r="T218" s="2"/>
      <c r="U218" s="1"/>
      <c r="V218" s="1"/>
      <c r="W218" s="1"/>
      <c r="X218" s="2"/>
      <c r="Y218" s="2"/>
      <c r="Z218" s="1"/>
      <c r="AA218" s="1"/>
      <c r="AB218" s="1"/>
      <c r="AC218" s="2"/>
      <c r="AD218" s="2"/>
      <c r="AE218" s="1"/>
      <c r="AF218" s="1"/>
      <c r="AG218" s="1"/>
      <c r="AH218" s="2"/>
      <c r="AI218" s="2"/>
      <c r="AJ218" s="1"/>
      <c r="AK218" s="1"/>
      <c r="AL218" s="1"/>
      <c r="AM218" s="2"/>
      <c r="AN218" s="2"/>
      <c r="AO218" s="1"/>
      <c r="AP218" s="1"/>
      <c r="AQ218" s="1"/>
      <c r="AR218" s="2"/>
      <c r="AS218" s="2"/>
      <c r="AT218" s="1"/>
      <c r="AU218" s="1"/>
      <c r="AV218" s="1"/>
      <c r="AW218" s="2"/>
      <c r="AX218" s="2"/>
      <c r="AY218" s="1"/>
      <c r="AZ218" s="1"/>
      <c r="BA218" s="1"/>
      <c r="BB218" s="2"/>
      <c r="BC218" s="2"/>
      <c r="BD218" s="1"/>
      <c r="BE218" s="1"/>
      <c r="BF218" s="1"/>
      <c r="BG218" s="2"/>
      <c r="BH218" s="2"/>
      <c r="BI218" s="1"/>
      <c r="BJ218" s="1"/>
      <c r="BK218" s="1"/>
      <c r="BL218" s="2"/>
      <c r="BM218" s="2"/>
      <c r="BN218" s="1"/>
      <c r="BO218" s="1"/>
      <c r="BP218" s="1"/>
      <c r="BQ218" s="2"/>
      <c r="BR218" s="2"/>
      <c r="BS218" s="1"/>
      <c r="BT218" s="1"/>
      <c r="BU218" s="1"/>
      <c r="BV218" s="2"/>
      <c r="BW218" s="2"/>
    </row>
    <row r="219" ht="22.5" customHeight="1">
      <c r="A219" s="1"/>
      <c r="B219" s="1"/>
      <c r="C219" s="1"/>
      <c r="D219" s="1"/>
      <c r="E219" s="67"/>
      <c r="F219" s="67"/>
      <c r="G219" s="1"/>
      <c r="H219" s="1"/>
      <c r="I219" s="65"/>
      <c r="J219" s="66"/>
      <c r="K219" s="1"/>
      <c r="L219" s="1"/>
      <c r="M219" s="1"/>
      <c r="N219" s="2"/>
      <c r="O219" s="2"/>
      <c r="P219" s="1"/>
      <c r="Q219" s="1"/>
      <c r="R219" s="1"/>
      <c r="S219" s="2"/>
      <c r="T219" s="2"/>
      <c r="U219" s="1"/>
      <c r="V219" s="1"/>
      <c r="W219" s="1"/>
      <c r="X219" s="2"/>
      <c r="Y219" s="2"/>
      <c r="Z219" s="1"/>
      <c r="AA219" s="1"/>
      <c r="AB219" s="1"/>
      <c r="AC219" s="2"/>
      <c r="AD219" s="2"/>
      <c r="AE219" s="1"/>
      <c r="AF219" s="1"/>
      <c r="AG219" s="1"/>
      <c r="AH219" s="2"/>
      <c r="AI219" s="2"/>
      <c r="AJ219" s="1"/>
      <c r="AK219" s="1"/>
      <c r="AL219" s="1"/>
      <c r="AM219" s="2"/>
      <c r="AN219" s="2"/>
      <c r="AO219" s="1"/>
      <c r="AP219" s="1"/>
      <c r="AQ219" s="1"/>
      <c r="AR219" s="2"/>
      <c r="AS219" s="2"/>
      <c r="AT219" s="1"/>
      <c r="AU219" s="1"/>
      <c r="AV219" s="1"/>
      <c r="AW219" s="2"/>
      <c r="AX219" s="2"/>
      <c r="AY219" s="1"/>
      <c r="AZ219" s="1"/>
      <c r="BA219" s="1"/>
      <c r="BB219" s="2"/>
      <c r="BC219" s="2"/>
      <c r="BD219" s="1"/>
      <c r="BE219" s="1"/>
      <c r="BF219" s="1"/>
      <c r="BG219" s="2"/>
      <c r="BH219" s="2"/>
      <c r="BI219" s="1"/>
      <c r="BJ219" s="1"/>
      <c r="BK219" s="1"/>
      <c r="BL219" s="2"/>
      <c r="BM219" s="2"/>
      <c r="BN219" s="1"/>
      <c r="BO219" s="1"/>
      <c r="BP219" s="1"/>
      <c r="BQ219" s="2"/>
      <c r="BR219" s="2"/>
      <c r="BS219" s="1"/>
      <c r="BT219" s="1"/>
      <c r="BU219" s="1"/>
      <c r="BV219" s="2"/>
      <c r="BW219" s="2"/>
    </row>
    <row r="220" ht="22.5" customHeight="1">
      <c r="A220" s="1"/>
      <c r="B220" s="1"/>
      <c r="C220" s="1"/>
      <c r="D220" s="1"/>
      <c r="E220" s="67"/>
      <c r="F220" s="67"/>
      <c r="G220" s="1"/>
      <c r="H220" s="1"/>
      <c r="I220" s="65"/>
      <c r="J220" s="66"/>
      <c r="K220" s="1"/>
      <c r="L220" s="1"/>
      <c r="M220" s="1"/>
      <c r="N220" s="2"/>
      <c r="O220" s="2"/>
      <c r="P220" s="1"/>
      <c r="Q220" s="1"/>
      <c r="R220" s="1"/>
      <c r="S220" s="2"/>
      <c r="T220" s="2"/>
      <c r="U220" s="1"/>
      <c r="V220" s="1"/>
      <c r="W220" s="1"/>
      <c r="X220" s="2"/>
      <c r="Y220" s="2"/>
      <c r="Z220" s="1"/>
      <c r="AA220" s="1"/>
      <c r="AB220" s="1"/>
      <c r="AC220" s="2"/>
      <c r="AD220" s="2"/>
      <c r="AE220" s="1"/>
      <c r="AF220" s="1"/>
      <c r="AG220" s="1"/>
      <c r="AH220" s="2"/>
      <c r="AI220" s="2"/>
      <c r="AJ220" s="1"/>
      <c r="AK220" s="1"/>
      <c r="AL220" s="1"/>
      <c r="AM220" s="2"/>
      <c r="AN220" s="2"/>
      <c r="AO220" s="1"/>
      <c r="AP220" s="1"/>
      <c r="AQ220" s="1"/>
      <c r="AR220" s="2"/>
      <c r="AS220" s="2"/>
      <c r="AT220" s="1"/>
      <c r="AU220" s="1"/>
      <c r="AV220" s="1"/>
      <c r="AW220" s="2"/>
      <c r="AX220" s="2"/>
      <c r="AY220" s="1"/>
      <c r="AZ220" s="1"/>
      <c r="BA220" s="1"/>
      <c r="BB220" s="2"/>
      <c r="BC220" s="2"/>
      <c r="BD220" s="1"/>
      <c r="BE220" s="1"/>
      <c r="BF220" s="1"/>
      <c r="BG220" s="2"/>
      <c r="BH220" s="2"/>
      <c r="BI220" s="1"/>
      <c r="BJ220" s="1"/>
      <c r="BK220" s="1"/>
      <c r="BL220" s="2"/>
      <c r="BM220" s="2"/>
      <c r="BN220" s="1"/>
      <c r="BO220" s="1"/>
      <c r="BP220" s="1"/>
      <c r="BQ220" s="2"/>
      <c r="BR220" s="2"/>
      <c r="BS220" s="1"/>
      <c r="BT220" s="1"/>
      <c r="BU220" s="1"/>
      <c r="BV220" s="2"/>
      <c r="BW220" s="2"/>
    </row>
    <row r="221" ht="22.5" customHeight="1">
      <c r="A221" s="1"/>
      <c r="B221" s="1"/>
      <c r="C221" s="1"/>
      <c r="D221" s="1"/>
      <c r="E221" s="67"/>
      <c r="F221" s="67"/>
      <c r="G221" s="1"/>
      <c r="H221" s="1"/>
      <c r="I221" s="65"/>
      <c r="J221" s="66"/>
      <c r="K221" s="1"/>
      <c r="L221" s="1"/>
      <c r="M221" s="1"/>
      <c r="N221" s="2"/>
      <c r="O221" s="2"/>
      <c r="P221" s="1"/>
      <c r="Q221" s="1"/>
      <c r="R221" s="1"/>
      <c r="S221" s="2"/>
      <c r="T221" s="2"/>
      <c r="U221" s="1"/>
      <c r="V221" s="1"/>
      <c r="W221" s="1"/>
      <c r="X221" s="2"/>
      <c r="Y221" s="2"/>
      <c r="Z221" s="1"/>
      <c r="AA221" s="1"/>
      <c r="AB221" s="1"/>
      <c r="AC221" s="2"/>
      <c r="AD221" s="2"/>
      <c r="AE221" s="1"/>
      <c r="AF221" s="1"/>
      <c r="AG221" s="1"/>
      <c r="AH221" s="2"/>
      <c r="AI221" s="2"/>
      <c r="AJ221" s="1"/>
      <c r="AK221" s="1"/>
      <c r="AL221" s="1"/>
      <c r="AM221" s="2"/>
      <c r="AN221" s="2"/>
      <c r="AO221" s="1"/>
      <c r="AP221" s="1"/>
      <c r="AQ221" s="1"/>
      <c r="AR221" s="2"/>
      <c r="AS221" s="2"/>
      <c r="AT221" s="1"/>
      <c r="AU221" s="1"/>
      <c r="AV221" s="1"/>
      <c r="AW221" s="2"/>
      <c r="AX221" s="2"/>
      <c r="AY221" s="1"/>
      <c r="AZ221" s="1"/>
      <c r="BA221" s="1"/>
      <c r="BB221" s="2"/>
      <c r="BC221" s="2"/>
      <c r="BD221" s="1"/>
      <c r="BE221" s="1"/>
      <c r="BF221" s="1"/>
      <c r="BG221" s="2"/>
      <c r="BH221" s="2"/>
      <c r="BI221" s="1"/>
      <c r="BJ221" s="1"/>
      <c r="BK221" s="1"/>
      <c r="BL221" s="2"/>
      <c r="BM221" s="2"/>
      <c r="BN221" s="1"/>
      <c r="BO221" s="1"/>
      <c r="BP221" s="1"/>
      <c r="BQ221" s="2"/>
      <c r="BR221" s="2"/>
      <c r="BS221" s="1"/>
      <c r="BT221" s="1"/>
      <c r="BU221" s="1"/>
      <c r="BV221" s="2"/>
      <c r="BW221" s="2"/>
    </row>
    <row r="222" ht="22.5" customHeight="1">
      <c r="A222" s="1"/>
      <c r="B222" s="1"/>
      <c r="C222" s="1"/>
      <c r="D222" s="1"/>
      <c r="E222" s="67"/>
      <c r="F222" s="67"/>
      <c r="G222" s="1"/>
      <c r="H222" s="1"/>
      <c r="I222" s="65"/>
      <c r="J222" s="66"/>
      <c r="K222" s="1"/>
      <c r="L222" s="1"/>
      <c r="M222" s="1"/>
      <c r="N222" s="2"/>
      <c r="O222" s="2"/>
      <c r="P222" s="1"/>
      <c r="Q222" s="1"/>
      <c r="R222" s="1"/>
      <c r="S222" s="2"/>
      <c r="T222" s="2"/>
      <c r="U222" s="1"/>
      <c r="V222" s="1"/>
      <c r="W222" s="1"/>
      <c r="X222" s="2"/>
      <c r="Y222" s="2"/>
      <c r="Z222" s="1"/>
      <c r="AA222" s="1"/>
      <c r="AB222" s="1"/>
      <c r="AC222" s="2"/>
      <c r="AD222" s="2"/>
      <c r="AE222" s="1"/>
      <c r="AF222" s="1"/>
      <c r="AG222" s="1"/>
      <c r="AH222" s="2"/>
      <c r="AI222" s="2"/>
      <c r="AJ222" s="1"/>
      <c r="AK222" s="1"/>
      <c r="AL222" s="1"/>
      <c r="AM222" s="2"/>
      <c r="AN222" s="2"/>
      <c r="AO222" s="1"/>
      <c r="AP222" s="1"/>
      <c r="AQ222" s="1"/>
      <c r="AR222" s="2"/>
      <c r="AS222" s="2"/>
      <c r="AT222" s="1"/>
      <c r="AU222" s="1"/>
      <c r="AV222" s="1"/>
      <c r="AW222" s="2"/>
      <c r="AX222" s="2"/>
      <c r="AY222" s="1"/>
      <c r="AZ222" s="1"/>
      <c r="BA222" s="1"/>
      <c r="BB222" s="2"/>
      <c r="BC222" s="2"/>
      <c r="BD222" s="1"/>
      <c r="BE222" s="1"/>
      <c r="BF222" s="1"/>
      <c r="BG222" s="2"/>
      <c r="BH222" s="2"/>
      <c r="BI222" s="1"/>
      <c r="BJ222" s="1"/>
      <c r="BK222" s="1"/>
      <c r="BL222" s="2"/>
      <c r="BM222" s="2"/>
      <c r="BN222" s="1"/>
      <c r="BO222" s="1"/>
      <c r="BP222" s="1"/>
      <c r="BQ222" s="2"/>
      <c r="BR222" s="2"/>
      <c r="BS222" s="1"/>
      <c r="BT222" s="1"/>
      <c r="BU222" s="1"/>
      <c r="BV222" s="2"/>
      <c r="BW222" s="2"/>
    </row>
    <row r="223" ht="22.5" customHeight="1">
      <c r="A223" s="1"/>
      <c r="B223" s="1"/>
      <c r="C223" s="1"/>
      <c r="D223" s="1"/>
      <c r="E223" s="67"/>
      <c r="F223" s="67"/>
      <c r="G223" s="1"/>
      <c r="H223" s="1"/>
      <c r="I223" s="65"/>
      <c r="J223" s="66"/>
      <c r="K223" s="1"/>
      <c r="L223" s="1"/>
      <c r="M223" s="1"/>
      <c r="N223" s="2"/>
      <c r="O223" s="2"/>
      <c r="P223" s="1"/>
      <c r="Q223" s="1"/>
      <c r="R223" s="1"/>
      <c r="S223" s="2"/>
      <c r="T223" s="2"/>
      <c r="U223" s="1"/>
      <c r="V223" s="1"/>
      <c r="W223" s="1"/>
      <c r="X223" s="2"/>
      <c r="Y223" s="2"/>
      <c r="Z223" s="1"/>
      <c r="AA223" s="1"/>
      <c r="AB223" s="1"/>
      <c r="AC223" s="2"/>
      <c r="AD223" s="2"/>
      <c r="AE223" s="1"/>
      <c r="AF223" s="1"/>
      <c r="AG223" s="1"/>
      <c r="AH223" s="2"/>
      <c r="AI223" s="2"/>
      <c r="AJ223" s="1"/>
      <c r="AK223" s="1"/>
      <c r="AL223" s="1"/>
      <c r="AM223" s="2"/>
      <c r="AN223" s="2"/>
      <c r="AO223" s="1"/>
      <c r="AP223" s="1"/>
      <c r="AQ223" s="1"/>
      <c r="AR223" s="2"/>
      <c r="AS223" s="2"/>
      <c r="AT223" s="1"/>
      <c r="AU223" s="1"/>
      <c r="AV223" s="1"/>
      <c r="AW223" s="2"/>
      <c r="AX223" s="2"/>
      <c r="AY223" s="1"/>
      <c r="AZ223" s="1"/>
      <c r="BA223" s="1"/>
      <c r="BB223" s="2"/>
      <c r="BC223" s="2"/>
      <c r="BD223" s="1"/>
      <c r="BE223" s="1"/>
      <c r="BF223" s="1"/>
      <c r="BG223" s="2"/>
      <c r="BH223" s="2"/>
      <c r="BI223" s="1"/>
      <c r="BJ223" s="1"/>
      <c r="BK223" s="1"/>
      <c r="BL223" s="2"/>
      <c r="BM223" s="2"/>
      <c r="BN223" s="1"/>
      <c r="BO223" s="1"/>
      <c r="BP223" s="1"/>
      <c r="BQ223" s="2"/>
      <c r="BR223" s="2"/>
      <c r="BS223" s="1"/>
      <c r="BT223" s="1"/>
      <c r="BU223" s="1"/>
      <c r="BV223" s="2"/>
      <c r="BW223" s="2"/>
    </row>
    <row r="224" ht="22.5" customHeight="1">
      <c r="A224" s="1"/>
      <c r="B224" s="1"/>
      <c r="C224" s="1"/>
      <c r="D224" s="1"/>
      <c r="E224" s="67"/>
      <c r="F224" s="67"/>
      <c r="G224" s="1"/>
      <c r="H224" s="1"/>
      <c r="I224" s="65"/>
      <c r="J224" s="66"/>
      <c r="K224" s="1"/>
      <c r="L224" s="1"/>
      <c r="M224" s="1"/>
      <c r="N224" s="2"/>
      <c r="O224" s="2"/>
      <c r="P224" s="1"/>
      <c r="Q224" s="1"/>
      <c r="R224" s="1"/>
      <c r="S224" s="2"/>
      <c r="T224" s="2"/>
      <c r="U224" s="1"/>
      <c r="V224" s="1"/>
      <c r="W224" s="1"/>
      <c r="X224" s="2"/>
      <c r="Y224" s="2"/>
      <c r="Z224" s="1"/>
      <c r="AA224" s="1"/>
      <c r="AB224" s="1"/>
      <c r="AC224" s="2"/>
      <c r="AD224" s="2"/>
      <c r="AE224" s="1"/>
      <c r="AF224" s="1"/>
      <c r="AG224" s="1"/>
      <c r="AH224" s="2"/>
      <c r="AI224" s="2"/>
      <c r="AJ224" s="1"/>
      <c r="AK224" s="1"/>
      <c r="AL224" s="1"/>
      <c r="AM224" s="2"/>
      <c r="AN224" s="2"/>
      <c r="AO224" s="1"/>
      <c r="AP224" s="1"/>
      <c r="AQ224" s="1"/>
      <c r="AR224" s="2"/>
      <c r="AS224" s="2"/>
      <c r="AT224" s="1"/>
      <c r="AU224" s="1"/>
      <c r="AV224" s="1"/>
      <c r="AW224" s="2"/>
      <c r="AX224" s="2"/>
      <c r="AY224" s="1"/>
      <c r="AZ224" s="1"/>
      <c r="BA224" s="1"/>
      <c r="BB224" s="2"/>
      <c r="BC224" s="2"/>
      <c r="BD224" s="1"/>
      <c r="BE224" s="1"/>
      <c r="BF224" s="1"/>
      <c r="BG224" s="2"/>
      <c r="BH224" s="2"/>
      <c r="BI224" s="1"/>
      <c r="BJ224" s="1"/>
      <c r="BK224" s="1"/>
      <c r="BL224" s="2"/>
      <c r="BM224" s="2"/>
      <c r="BN224" s="1"/>
      <c r="BO224" s="1"/>
      <c r="BP224" s="1"/>
      <c r="BQ224" s="2"/>
      <c r="BR224" s="2"/>
      <c r="BS224" s="1"/>
      <c r="BT224" s="1"/>
      <c r="BU224" s="1"/>
      <c r="BV224" s="2"/>
      <c r="BW224" s="2"/>
    </row>
    <row r="225" ht="22.5" customHeight="1">
      <c r="A225" s="1"/>
      <c r="B225" s="1"/>
      <c r="C225" s="1"/>
      <c r="D225" s="1"/>
      <c r="E225" s="67"/>
      <c r="F225" s="67"/>
      <c r="G225" s="1"/>
      <c r="H225" s="1"/>
      <c r="I225" s="65"/>
      <c r="J225" s="66"/>
      <c r="K225" s="1"/>
      <c r="L225" s="1"/>
      <c r="M225" s="1"/>
      <c r="N225" s="2"/>
      <c r="O225" s="2"/>
      <c r="P225" s="1"/>
      <c r="Q225" s="1"/>
      <c r="R225" s="1"/>
      <c r="S225" s="2"/>
      <c r="T225" s="2"/>
      <c r="U225" s="1"/>
      <c r="V225" s="1"/>
      <c r="W225" s="1"/>
      <c r="X225" s="2"/>
      <c r="Y225" s="2"/>
      <c r="Z225" s="1"/>
      <c r="AA225" s="1"/>
      <c r="AB225" s="1"/>
      <c r="AC225" s="2"/>
      <c r="AD225" s="2"/>
      <c r="AE225" s="1"/>
      <c r="AF225" s="1"/>
      <c r="AG225" s="1"/>
      <c r="AH225" s="2"/>
      <c r="AI225" s="2"/>
      <c r="AJ225" s="1"/>
      <c r="AK225" s="1"/>
      <c r="AL225" s="1"/>
      <c r="AM225" s="2"/>
      <c r="AN225" s="2"/>
      <c r="AO225" s="1"/>
      <c r="AP225" s="1"/>
      <c r="AQ225" s="1"/>
      <c r="AR225" s="2"/>
      <c r="AS225" s="2"/>
      <c r="AT225" s="1"/>
      <c r="AU225" s="1"/>
      <c r="AV225" s="1"/>
      <c r="AW225" s="2"/>
      <c r="AX225" s="2"/>
      <c r="AY225" s="1"/>
      <c r="AZ225" s="1"/>
      <c r="BA225" s="1"/>
      <c r="BB225" s="2"/>
      <c r="BC225" s="2"/>
      <c r="BD225" s="1"/>
      <c r="BE225" s="1"/>
      <c r="BF225" s="1"/>
      <c r="BG225" s="2"/>
      <c r="BH225" s="2"/>
      <c r="BI225" s="1"/>
      <c r="BJ225" s="1"/>
      <c r="BK225" s="1"/>
      <c r="BL225" s="2"/>
      <c r="BM225" s="2"/>
      <c r="BN225" s="1"/>
      <c r="BO225" s="1"/>
      <c r="BP225" s="1"/>
      <c r="BQ225" s="2"/>
      <c r="BR225" s="2"/>
      <c r="BS225" s="1"/>
      <c r="BT225" s="1"/>
      <c r="BU225" s="1"/>
      <c r="BV225" s="2"/>
      <c r="BW225" s="2"/>
    </row>
    <row r="226" ht="22.5" customHeight="1">
      <c r="A226" s="1"/>
      <c r="B226" s="1"/>
      <c r="C226" s="1"/>
      <c r="D226" s="1"/>
      <c r="E226" s="67"/>
      <c r="F226" s="67"/>
      <c r="G226" s="1"/>
      <c r="H226" s="1"/>
      <c r="I226" s="65"/>
      <c r="J226" s="66"/>
      <c r="K226" s="1"/>
      <c r="L226" s="1"/>
      <c r="M226" s="1"/>
      <c r="N226" s="2"/>
      <c r="O226" s="2"/>
      <c r="P226" s="1"/>
      <c r="Q226" s="1"/>
      <c r="R226" s="1"/>
      <c r="S226" s="2"/>
      <c r="T226" s="2"/>
      <c r="U226" s="1"/>
      <c r="V226" s="1"/>
      <c r="W226" s="1"/>
      <c r="X226" s="2"/>
      <c r="Y226" s="2"/>
      <c r="Z226" s="1"/>
      <c r="AA226" s="1"/>
      <c r="AB226" s="1"/>
      <c r="AC226" s="2"/>
      <c r="AD226" s="2"/>
      <c r="AE226" s="1"/>
      <c r="AF226" s="1"/>
      <c r="AG226" s="1"/>
      <c r="AH226" s="2"/>
      <c r="AI226" s="2"/>
      <c r="AJ226" s="1"/>
      <c r="AK226" s="1"/>
      <c r="AL226" s="1"/>
      <c r="AM226" s="2"/>
      <c r="AN226" s="2"/>
      <c r="AO226" s="1"/>
      <c r="AP226" s="1"/>
      <c r="AQ226" s="1"/>
      <c r="AR226" s="2"/>
      <c r="AS226" s="2"/>
      <c r="AT226" s="1"/>
      <c r="AU226" s="1"/>
      <c r="AV226" s="1"/>
      <c r="AW226" s="2"/>
      <c r="AX226" s="2"/>
      <c r="AY226" s="1"/>
      <c r="AZ226" s="1"/>
      <c r="BA226" s="1"/>
      <c r="BB226" s="2"/>
      <c r="BC226" s="2"/>
      <c r="BD226" s="1"/>
      <c r="BE226" s="1"/>
      <c r="BF226" s="1"/>
      <c r="BG226" s="2"/>
      <c r="BH226" s="2"/>
      <c r="BI226" s="1"/>
      <c r="BJ226" s="1"/>
      <c r="BK226" s="1"/>
      <c r="BL226" s="2"/>
      <c r="BM226" s="2"/>
      <c r="BN226" s="1"/>
      <c r="BO226" s="1"/>
      <c r="BP226" s="1"/>
      <c r="BQ226" s="2"/>
      <c r="BR226" s="2"/>
      <c r="BS226" s="1"/>
      <c r="BT226" s="1"/>
      <c r="BU226" s="1"/>
      <c r="BV226" s="2"/>
      <c r="BW226" s="2"/>
    </row>
    <row r="227" ht="22.5" customHeight="1">
      <c r="A227" s="1"/>
      <c r="B227" s="1"/>
      <c r="C227" s="1"/>
      <c r="D227" s="1"/>
      <c r="E227" s="67"/>
      <c r="F227" s="67"/>
      <c r="G227" s="1"/>
      <c r="H227" s="1"/>
      <c r="I227" s="65"/>
      <c r="J227" s="66"/>
      <c r="K227" s="1"/>
      <c r="L227" s="1"/>
      <c r="M227" s="1"/>
      <c r="N227" s="2"/>
      <c r="O227" s="2"/>
      <c r="P227" s="1"/>
      <c r="Q227" s="1"/>
      <c r="R227" s="1"/>
      <c r="S227" s="2"/>
      <c r="T227" s="2"/>
      <c r="U227" s="1"/>
      <c r="V227" s="1"/>
      <c r="W227" s="1"/>
      <c r="X227" s="2"/>
      <c r="Y227" s="2"/>
      <c r="Z227" s="1"/>
      <c r="AA227" s="1"/>
      <c r="AB227" s="1"/>
      <c r="AC227" s="2"/>
      <c r="AD227" s="2"/>
      <c r="AE227" s="1"/>
      <c r="AF227" s="1"/>
      <c r="AG227" s="1"/>
      <c r="AH227" s="2"/>
      <c r="AI227" s="2"/>
      <c r="AJ227" s="1"/>
      <c r="AK227" s="1"/>
      <c r="AL227" s="1"/>
      <c r="AM227" s="2"/>
      <c r="AN227" s="2"/>
      <c r="AO227" s="1"/>
      <c r="AP227" s="1"/>
      <c r="AQ227" s="1"/>
      <c r="AR227" s="2"/>
      <c r="AS227" s="2"/>
      <c r="AT227" s="1"/>
      <c r="AU227" s="1"/>
      <c r="AV227" s="1"/>
      <c r="AW227" s="2"/>
      <c r="AX227" s="2"/>
      <c r="AY227" s="1"/>
      <c r="AZ227" s="1"/>
      <c r="BA227" s="1"/>
      <c r="BB227" s="2"/>
      <c r="BC227" s="2"/>
      <c r="BD227" s="1"/>
      <c r="BE227" s="1"/>
      <c r="BF227" s="1"/>
      <c r="BG227" s="2"/>
      <c r="BH227" s="2"/>
      <c r="BI227" s="1"/>
      <c r="BJ227" s="1"/>
      <c r="BK227" s="1"/>
      <c r="BL227" s="2"/>
      <c r="BM227" s="2"/>
      <c r="BN227" s="1"/>
      <c r="BO227" s="1"/>
      <c r="BP227" s="1"/>
      <c r="BQ227" s="2"/>
      <c r="BR227" s="2"/>
      <c r="BS227" s="1"/>
      <c r="BT227" s="1"/>
      <c r="BU227" s="1"/>
      <c r="BV227" s="2"/>
      <c r="BW227" s="2"/>
    </row>
    <row r="228" ht="22.5" customHeight="1">
      <c r="A228" s="1"/>
      <c r="B228" s="1"/>
      <c r="C228" s="1"/>
      <c r="D228" s="1"/>
      <c r="E228" s="67"/>
      <c r="F228" s="67"/>
      <c r="G228" s="1"/>
      <c r="H228" s="1"/>
      <c r="I228" s="65"/>
      <c r="J228" s="66"/>
      <c r="K228" s="1"/>
      <c r="L228" s="1"/>
      <c r="M228" s="1"/>
      <c r="N228" s="2"/>
      <c r="O228" s="2"/>
      <c r="P228" s="1"/>
      <c r="Q228" s="1"/>
      <c r="R228" s="1"/>
      <c r="S228" s="2"/>
      <c r="T228" s="2"/>
      <c r="U228" s="1"/>
      <c r="V228" s="1"/>
      <c r="W228" s="1"/>
      <c r="X228" s="2"/>
      <c r="Y228" s="2"/>
      <c r="Z228" s="1"/>
      <c r="AA228" s="1"/>
      <c r="AB228" s="1"/>
      <c r="AC228" s="2"/>
      <c r="AD228" s="2"/>
      <c r="AE228" s="1"/>
      <c r="AF228" s="1"/>
      <c r="AG228" s="1"/>
      <c r="AH228" s="2"/>
      <c r="AI228" s="2"/>
      <c r="AJ228" s="1"/>
      <c r="AK228" s="1"/>
      <c r="AL228" s="1"/>
      <c r="AM228" s="2"/>
      <c r="AN228" s="2"/>
      <c r="AO228" s="1"/>
      <c r="AP228" s="1"/>
      <c r="AQ228" s="1"/>
      <c r="AR228" s="2"/>
      <c r="AS228" s="2"/>
      <c r="AT228" s="1"/>
      <c r="AU228" s="1"/>
      <c r="AV228" s="1"/>
      <c r="AW228" s="2"/>
      <c r="AX228" s="2"/>
      <c r="AY228" s="1"/>
      <c r="AZ228" s="1"/>
      <c r="BA228" s="1"/>
      <c r="BB228" s="2"/>
      <c r="BC228" s="2"/>
      <c r="BD228" s="1"/>
      <c r="BE228" s="1"/>
      <c r="BF228" s="1"/>
      <c r="BG228" s="2"/>
      <c r="BH228" s="2"/>
      <c r="BI228" s="1"/>
      <c r="BJ228" s="1"/>
      <c r="BK228" s="1"/>
      <c r="BL228" s="2"/>
      <c r="BM228" s="2"/>
      <c r="BN228" s="1"/>
      <c r="BO228" s="1"/>
      <c r="BP228" s="1"/>
      <c r="BQ228" s="2"/>
      <c r="BR228" s="2"/>
      <c r="BS228" s="1"/>
      <c r="BT228" s="1"/>
      <c r="BU228" s="1"/>
      <c r="BV228" s="2"/>
      <c r="BW228" s="2"/>
    </row>
    <row r="229" ht="22.5" customHeight="1">
      <c r="A229" s="1"/>
      <c r="B229" s="1"/>
      <c r="C229" s="1"/>
      <c r="D229" s="1"/>
      <c r="E229" s="67"/>
      <c r="F229" s="67"/>
      <c r="G229" s="1"/>
      <c r="H229" s="1"/>
      <c r="I229" s="65"/>
      <c r="J229" s="66"/>
      <c r="K229" s="1"/>
      <c r="L229" s="1"/>
      <c r="M229" s="1"/>
      <c r="N229" s="2"/>
      <c r="O229" s="2"/>
      <c r="P229" s="1"/>
      <c r="Q229" s="1"/>
      <c r="R229" s="1"/>
      <c r="S229" s="2"/>
      <c r="T229" s="2"/>
      <c r="U229" s="1"/>
      <c r="V229" s="1"/>
      <c r="W229" s="1"/>
      <c r="X229" s="2"/>
      <c r="Y229" s="2"/>
      <c r="Z229" s="1"/>
      <c r="AA229" s="1"/>
      <c r="AB229" s="1"/>
      <c r="AC229" s="2"/>
      <c r="AD229" s="2"/>
      <c r="AE229" s="1"/>
      <c r="AF229" s="1"/>
      <c r="AG229" s="1"/>
      <c r="AH229" s="2"/>
      <c r="AI229" s="2"/>
      <c r="AJ229" s="1"/>
      <c r="AK229" s="1"/>
      <c r="AL229" s="1"/>
      <c r="AM229" s="2"/>
      <c r="AN229" s="2"/>
      <c r="AO229" s="1"/>
      <c r="AP229" s="1"/>
      <c r="AQ229" s="1"/>
      <c r="AR229" s="2"/>
      <c r="AS229" s="2"/>
      <c r="AT229" s="1"/>
      <c r="AU229" s="1"/>
      <c r="AV229" s="1"/>
      <c r="AW229" s="2"/>
      <c r="AX229" s="2"/>
      <c r="AY229" s="1"/>
      <c r="AZ229" s="1"/>
      <c r="BA229" s="1"/>
      <c r="BB229" s="2"/>
      <c r="BC229" s="2"/>
      <c r="BD229" s="1"/>
      <c r="BE229" s="1"/>
      <c r="BF229" s="1"/>
      <c r="BG229" s="2"/>
      <c r="BH229" s="2"/>
      <c r="BI229" s="1"/>
      <c r="BJ229" s="1"/>
      <c r="BK229" s="1"/>
      <c r="BL229" s="2"/>
      <c r="BM229" s="2"/>
      <c r="BN229" s="1"/>
      <c r="BO229" s="1"/>
      <c r="BP229" s="1"/>
      <c r="BQ229" s="2"/>
      <c r="BR229" s="2"/>
      <c r="BS229" s="1"/>
      <c r="BT229" s="1"/>
      <c r="BU229" s="1"/>
      <c r="BV229" s="2"/>
      <c r="BW229" s="2"/>
    </row>
    <row r="230" ht="22.5" customHeight="1">
      <c r="A230" s="1"/>
      <c r="B230" s="1"/>
      <c r="C230" s="1"/>
      <c r="D230" s="1"/>
      <c r="E230" s="67"/>
      <c r="F230" s="67"/>
      <c r="G230" s="1"/>
      <c r="H230" s="1"/>
      <c r="I230" s="65"/>
      <c r="J230" s="66"/>
      <c r="K230" s="1"/>
      <c r="L230" s="1"/>
      <c r="M230" s="1"/>
      <c r="N230" s="2"/>
      <c r="O230" s="2"/>
      <c r="P230" s="1"/>
      <c r="Q230" s="1"/>
      <c r="R230" s="1"/>
      <c r="S230" s="2"/>
      <c r="T230" s="2"/>
      <c r="U230" s="1"/>
      <c r="V230" s="1"/>
      <c r="W230" s="1"/>
      <c r="X230" s="2"/>
      <c r="Y230" s="2"/>
      <c r="Z230" s="1"/>
      <c r="AA230" s="1"/>
      <c r="AB230" s="1"/>
      <c r="AC230" s="2"/>
      <c r="AD230" s="2"/>
      <c r="AE230" s="1"/>
      <c r="AF230" s="1"/>
      <c r="AG230" s="1"/>
      <c r="AH230" s="2"/>
      <c r="AI230" s="2"/>
      <c r="AJ230" s="1"/>
      <c r="AK230" s="1"/>
      <c r="AL230" s="1"/>
      <c r="AM230" s="2"/>
      <c r="AN230" s="2"/>
      <c r="AO230" s="1"/>
      <c r="AP230" s="1"/>
      <c r="AQ230" s="1"/>
      <c r="AR230" s="2"/>
      <c r="AS230" s="2"/>
      <c r="AT230" s="1"/>
      <c r="AU230" s="1"/>
      <c r="AV230" s="1"/>
      <c r="AW230" s="2"/>
      <c r="AX230" s="2"/>
      <c r="AY230" s="1"/>
      <c r="AZ230" s="1"/>
      <c r="BA230" s="1"/>
      <c r="BB230" s="2"/>
      <c r="BC230" s="2"/>
      <c r="BD230" s="1"/>
      <c r="BE230" s="1"/>
      <c r="BF230" s="1"/>
      <c r="BG230" s="2"/>
      <c r="BH230" s="2"/>
      <c r="BI230" s="1"/>
      <c r="BJ230" s="1"/>
      <c r="BK230" s="1"/>
      <c r="BL230" s="2"/>
      <c r="BM230" s="2"/>
      <c r="BN230" s="1"/>
      <c r="BO230" s="1"/>
      <c r="BP230" s="1"/>
      <c r="BQ230" s="2"/>
      <c r="BR230" s="2"/>
      <c r="BS230" s="1"/>
      <c r="BT230" s="1"/>
      <c r="BU230" s="1"/>
      <c r="BV230" s="2"/>
      <c r="BW230" s="2"/>
    </row>
    <row r="231" ht="22.5" customHeight="1">
      <c r="A231" s="1"/>
      <c r="B231" s="1"/>
      <c r="C231" s="1"/>
      <c r="D231" s="1"/>
      <c r="E231" s="67"/>
      <c r="F231" s="67"/>
      <c r="G231" s="1"/>
      <c r="H231" s="1"/>
      <c r="I231" s="65"/>
      <c r="J231" s="66"/>
      <c r="K231" s="1"/>
      <c r="L231" s="1"/>
      <c r="M231" s="1"/>
      <c r="N231" s="2"/>
      <c r="O231" s="2"/>
      <c r="P231" s="1"/>
      <c r="Q231" s="1"/>
      <c r="R231" s="1"/>
      <c r="S231" s="2"/>
      <c r="T231" s="2"/>
      <c r="U231" s="1"/>
      <c r="V231" s="1"/>
      <c r="W231" s="1"/>
      <c r="X231" s="2"/>
      <c r="Y231" s="2"/>
      <c r="Z231" s="1"/>
      <c r="AA231" s="1"/>
      <c r="AB231" s="1"/>
      <c r="AC231" s="2"/>
      <c r="AD231" s="2"/>
      <c r="AE231" s="1"/>
      <c r="AF231" s="1"/>
      <c r="AG231" s="1"/>
      <c r="AH231" s="2"/>
      <c r="AI231" s="2"/>
      <c r="AJ231" s="1"/>
      <c r="AK231" s="1"/>
      <c r="AL231" s="1"/>
      <c r="AM231" s="2"/>
      <c r="AN231" s="2"/>
      <c r="AO231" s="1"/>
      <c r="AP231" s="1"/>
      <c r="AQ231" s="1"/>
      <c r="AR231" s="2"/>
      <c r="AS231" s="2"/>
      <c r="AT231" s="1"/>
      <c r="AU231" s="1"/>
      <c r="AV231" s="1"/>
      <c r="AW231" s="2"/>
      <c r="AX231" s="2"/>
      <c r="AY231" s="1"/>
      <c r="AZ231" s="1"/>
      <c r="BA231" s="1"/>
      <c r="BB231" s="2"/>
      <c r="BC231" s="2"/>
      <c r="BD231" s="1"/>
      <c r="BE231" s="1"/>
      <c r="BF231" s="1"/>
      <c r="BG231" s="2"/>
      <c r="BH231" s="2"/>
      <c r="BI231" s="1"/>
      <c r="BJ231" s="1"/>
      <c r="BK231" s="1"/>
      <c r="BL231" s="2"/>
      <c r="BM231" s="2"/>
      <c r="BN231" s="1"/>
      <c r="BO231" s="1"/>
      <c r="BP231" s="1"/>
      <c r="BQ231" s="2"/>
      <c r="BR231" s="2"/>
      <c r="BS231" s="1"/>
      <c r="BT231" s="1"/>
      <c r="BU231" s="1"/>
      <c r="BV231" s="2"/>
      <c r="BW231" s="2"/>
    </row>
    <row r="232" ht="22.5" customHeight="1">
      <c r="A232" s="1"/>
      <c r="B232" s="1"/>
      <c r="C232" s="1"/>
      <c r="D232" s="1"/>
      <c r="E232" s="67"/>
      <c r="F232" s="67"/>
      <c r="G232" s="1"/>
      <c r="H232" s="1"/>
      <c r="I232" s="65"/>
      <c r="J232" s="66"/>
      <c r="K232" s="1"/>
      <c r="L232" s="1"/>
      <c r="M232" s="1"/>
      <c r="N232" s="2"/>
      <c r="O232" s="2"/>
      <c r="P232" s="1"/>
      <c r="Q232" s="1"/>
      <c r="R232" s="1"/>
      <c r="S232" s="2"/>
      <c r="T232" s="2"/>
      <c r="U232" s="1"/>
      <c r="V232" s="1"/>
      <c r="W232" s="1"/>
      <c r="X232" s="2"/>
      <c r="Y232" s="2"/>
      <c r="Z232" s="1"/>
      <c r="AA232" s="1"/>
      <c r="AB232" s="1"/>
      <c r="AC232" s="2"/>
      <c r="AD232" s="2"/>
      <c r="AE232" s="1"/>
      <c r="AF232" s="1"/>
      <c r="AG232" s="1"/>
      <c r="AH232" s="2"/>
      <c r="AI232" s="2"/>
      <c r="AJ232" s="1"/>
      <c r="AK232" s="1"/>
      <c r="AL232" s="1"/>
      <c r="AM232" s="2"/>
      <c r="AN232" s="2"/>
      <c r="AO232" s="1"/>
      <c r="AP232" s="1"/>
      <c r="AQ232" s="1"/>
      <c r="AR232" s="2"/>
      <c r="AS232" s="2"/>
      <c r="AT232" s="1"/>
      <c r="AU232" s="1"/>
      <c r="AV232" s="1"/>
      <c r="AW232" s="2"/>
      <c r="AX232" s="2"/>
      <c r="AY232" s="1"/>
      <c r="AZ232" s="1"/>
      <c r="BA232" s="1"/>
      <c r="BB232" s="2"/>
      <c r="BC232" s="2"/>
      <c r="BD232" s="1"/>
      <c r="BE232" s="1"/>
      <c r="BF232" s="1"/>
      <c r="BG232" s="2"/>
      <c r="BH232" s="2"/>
      <c r="BI232" s="1"/>
      <c r="BJ232" s="1"/>
      <c r="BK232" s="1"/>
      <c r="BL232" s="2"/>
      <c r="BM232" s="2"/>
      <c r="BN232" s="1"/>
      <c r="BO232" s="1"/>
      <c r="BP232" s="1"/>
      <c r="BQ232" s="2"/>
      <c r="BR232" s="2"/>
      <c r="BS232" s="1"/>
      <c r="BT232" s="1"/>
      <c r="BU232" s="1"/>
      <c r="BV232" s="2"/>
      <c r="BW232" s="2"/>
    </row>
    <row r="233" ht="22.5" customHeight="1">
      <c r="A233" s="1"/>
      <c r="B233" s="1"/>
      <c r="C233" s="1"/>
      <c r="D233" s="1"/>
      <c r="E233" s="67"/>
      <c r="F233" s="67"/>
      <c r="G233" s="1"/>
      <c r="H233" s="1"/>
      <c r="I233" s="65"/>
      <c r="J233" s="66"/>
      <c r="K233" s="1"/>
      <c r="L233" s="1"/>
      <c r="M233" s="1"/>
      <c r="N233" s="2"/>
      <c r="O233" s="2"/>
      <c r="P233" s="1"/>
      <c r="Q233" s="1"/>
      <c r="R233" s="1"/>
      <c r="S233" s="2"/>
      <c r="T233" s="2"/>
      <c r="U233" s="1"/>
      <c r="V233" s="1"/>
      <c r="W233" s="1"/>
      <c r="X233" s="2"/>
      <c r="Y233" s="2"/>
      <c r="Z233" s="1"/>
      <c r="AA233" s="1"/>
      <c r="AB233" s="1"/>
      <c r="AC233" s="2"/>
      <c r="AD233" s="2"/>
      <c r="AE233" s="1"/>
      <c r="AF233" s="1"/>
      <c r="AG233" s="1"/>
      <c r="AH233" s="2"/>
      <c r="AI233" s="2"/>
      <c r="AJ233" s="1"/>
      <c r="AK233" s="1"/>
      <c r="AL233" s="1"/>
      <c r="AM233" s="2"/>
      <c r="AN233" s="2"/>
      <c r="AO233" s="1"/>
      <c r="AP233" s="1"/>
      <c r="AQ233" s="1"/>
      <c r="AR233" s="2"/>
      <c r="AS233" s="2"/>
      <c r="AT233" s="1"/>
      <c r="AU233" s="1"/>
      <c r="AV233" s="1"/>
      <c r="AW233" s="2"/>
      <c r="AX233" s="2"/>
      <c r="AY233" s="1"/>
      <c r="AZ233" s="1"/>
      <c r="BA233" s="1"/>
      <c r="BB233" s="2"/>
      <c r="BC233" s="2"/>
      <c r="BD233" s="1"/>
      <c r="BE233" s="1"/>
      <c r="BF233" s="1"/>
      <c r="BG233" s="2"/>
      <c r="BH233" s="2"/>
      <c r="BI233" s="1"/>
      <c r="BJ233" s="1"/>
      <c r="BK233" s="1"/>
      <c r="BL233" s="2"/>
      <c r="BM233" s="2"/>
      <c r="BN233" s="1"/>
      <c r="BO233" s="1"/>
      <c r="BP233" s="1"/>
      <c r="BQ233" s="2"/>
      <c r="BR233" s="2"/>
      <c r="BS233" s="1"/>
      <c r="BT233" s="1"/>
      <c r="BU233" s="1"/>
      <c r="BV233" s="2"/>
      <c r="BW233" s="2"/>
    </row>
    <row r="234" ht="22.5" customHeight="1">
      <c r="A234" s="1"/>
      <c r="B234" s="1"/>
      <c r="C234" s="1"/>
      <c r="D234" s="1"/>
      <c r="E234" s="67"/>
      <c r="F234" s="67"/>
      <c r="G234" s="1"/>
      <c r="H234" s="1"/>
      <c r="I234" s="65"/>
      <c r="J234" s="66"/>
      <c r="K234" s="1"/>
      <c r="L234" s="1"/>
      <c r="M234" s="1"/>
      <c r="N234" s="2"/>
      <c r="O234" s="2"/>
      <c r="P234" s="1"/>
      <c r="Q234" s="1"/>
      <c r="R234" s="1"/>
      <c r="S234" s="2"/>
      <c r="T234" s="2"/>
      <c r="U234" s="1"/>
      <c r="V234" s="1"/>
      <c r="W234" s="1"/>
      <c r="X234" s="2"/>
      <c r="Y234" s="2"/>
      <c r="Z234" s="1"/>
      <c r="AA234" s="1"/>
      <c r="AB234" s="1"/>
      <c r="AC234" s="2"/>
      <c r="AD234" s="2"/>
      <c r="AE234" s="1"/>
      <c r="AF234" s="1"/>
      <c r="AG234" s="1"/>
      <c r="AH234" s="2"/>
      <c r="AI234" s="2"/>
      <c r="AJ234" s="1"/>
      <c r="AK234" s="1"/>
      <c r="AL234" s="1"/>
      <c r="AM234" s="2"/>
      <c r="AN234" s="2"/>
      <c r="AO234" s="1"/>
      <c r="AP234" s="1"/>
      <c r="AQ234" s="1"/>
      <c r="AR234" s="2"/>
      <c r="AS234" s="2"/>
      <c r="AT234" s="1"/>
      <c r="AU234" s="1"/>
      <c r="AV234" s="1"/>
      <c r="AW234" s="2"/>
      <c r="AX234" s="2"/>
      <c r="AY234" s="1"/>
      <c r="AZ234" s="1"/>
      <c r="BA234" s="1"/>
      <c r="BB234" s="2"/>
      <c r="BC234" s="2"/>
      <c r="BD234" s="1"/>
      <c r="BE234" s="1"/>
      <c r="BF234" s="1"/>
      <c r="BG234" s="2"/>
      <c r="BH234" s="2"/>
      <c r="BI234" s="1"/>
      <c r="BJ234" s="1"/>
      <c r="BK234" s="1"/>
      <c r="BL234" s="2"/>
      <c r="BM234" s="2"/>
      <c r="BN234" s="1"/>
      <c r="BO234" s="1"/>
      <c r="BP234" s="1"/>
      <c r="BQ234" s="2"/>
      <c r="BR234" s="2"/>
      <c r="BS234" s="1"/>
      <c r="BT234" s="1"/>
      <c r="BU234" s="1"/>
      <c r="BV234" s="2"/>
      <c r="BW234" s="2"/>
    </row>
    <row r="235" ht="22.5" customHeight="1">
      <c r="A235" s="1"/>
      <c r="B235" s="1"/>
      <c r="C235" s="1"/>
      <c r="D235" s="1"/>
      <c r="E235" s="67"/>
      <c r="F235" s="67"/>
      <c r="G235" s="1"/>
      <c r="H235" s="1"/>
      <c r="I235" s="65"/>
      <c r="J235" s="66"/>
      <c r="K235" s="1"/>
      <c r="L235" s="1"/>
      <c r="M235" s="1"/>
      <c r="N235" s="2"/>
      <c r="O235" s="2"/>
      <c r="P235" s="1"/>
      <c r="Q235" s="1"/>
      <c r="R235" s="1"/>
      <c r="S235" s="2"/>
      <c r="T235" s="2"/>
      <c r="U235" s="1"/>
      <c r="V235" s="1"/>
      <c r="W235" s="1"/>
      <c r="X235" s="2"/>
      <c r="Y235" s="2"/>
      <c r="Z235" s="1"/>
      <c r="AA235" s="1"/>
      <c r="AB235" s="1"/>
      <c r="AC235" s="2"/>
      <c r="AD235" s="2"/>
      <c r="AE235" s="1"/>
      <c r="AF235" s="1"/>
      <c r="AG235" s="1"/>
      <c r="AH235" s="2"/>
      <c r="AI235" s="2"/>
      <c r="AJ235" s="1"/>
      <c r="AK235" s="1"/>
      <c r="AL235" s="1"/>
      <c r="AM235" s="2"/>
      <c r="AN235" s="2"/>
      <c r="AO235" s="1"/>
      <c r="AP235" s="1"/>
      <c r="AQ235" s="1"/>
      <c r="AR235" s="2"/>
      <c r="AS235" s="2"/>
      <c r="AT235" s="1"/>
      <c r="AU235" s="1"/>
      <c r="AV235" s="1"/>
      <c r="AW235" s="2"/>
      <c r="AX235" s="2"/>
      <c r="AY235" s="1"/>
      <c r="AZ235" s="1"/>
      <c r="BA235" s="1"/>
      <c r="BB235" s="2"/>
      <c r="BC235" s="2"/>
      <c r="BD235" s="1"/>
      <c r="BE235" s="1"/>
      <c r="BF235" s="1"/>
      <c r="BG235" s="2"/>
      <c r="BH235" s="2"/>
      <c r="BI235" s="1"/>
      <c r="BJ235" s="1"/>
      <c r="BK235" s="1"/>
      <c r="BL235" s="2"/>
      <c r="BM235" s="2"/>
      <c r="BN235" s="1"/>
      <c r="BO235" s="1"/>
      <c r="BP235" s="1"/>
      <c r="BQ235" s="2"/>
      <c r="BR235" s="2"/>
      <c r="BS235" s="1"/>
      <c r="BT235" s="1"/>
      <c r="BU235" s="1"/>
      <c r="BV235" s="2"/>
      <c r="BW235" s="2"/>
    </row>
    <row r="236" ht="22.5" customHeight="1">
      <c r="A236" s="1"/>
      <c r="B236" s="1"/>
      <c r="C236" s="1"/>
      <c r="D236" s="1"/>
      <c r="E236" s="67"/>
      <c r="F236" s="67"/>
      <c r="G236" s="1"/>
      <c r="H236" s="1"/>
      <c r="I236" s="65"/>
      <c r="J236" s="66"/>
      <c r="K236" s="1"/>
      <c r="L236" s="1"/>
      <c r="M236" s="1"/>
      <c r="N236" s="2"/>
      <c r="O236" s="2"/>
      <c r="P236" s="1"/>
      <c r="Q236" s="1"/>
      <c r="R236" s="1"/>
      <c r="S236" s="2"/>
      <c r="T236" s="2"/>
      <c r="U236" s="1"/>
      <c r="V236" s="1"/>
      <c r="W236" s="1"/>
      <c r="X236" s="2"/>
      <c r="Y236" s="2"/>
      <c r="Z236" s="1"/>
      <c r="AA236" s="1"/>
      <c r="AB236" s="1"/>
      <c r="AC236" s="2"/>
      <c r="AD236" s="2"/>
      <c r="AE236" s="1"/>
      <c r="AF236" s="1"/>
      <c r="AG236" s="1"/>
      <c r="AH236" s="2"/>
      <c r="AI236" s="2"/>
      <c r="AJ236" s="1"/>
      <c r="AK236" s="1"/>
      <c r="AL236" s="1"/>
      <c r="AM236" s="2"/>
      <c r="AN236" s="2"/>
      <c r="AO236" s="1"/>
      <c r="AP236" s="1"/>
      <c r="AQ236" s="1"/>
      <c r="AR236" s="2"/>
      <c r="AS236" s="2"/>
      <c r="AT236" s="1"/>
      <c r="AU236" s="1"/>
      <c r="AV236" s="1"/>
      <c r="AW236" s="2"/>
      <c r="AX236" s="2"/>
      <c r="AY236" s="1"/>
      <c r="AZ236" s="1"/>
      <c r="BA236" s="1"/>
      <c r="BB236" s="2"/>
      <c r="BC236" s="2"/>
      <c r="BD236" s="1"/>
      <c r="BE236" s="1"/>
      <c r="BF236" s="1"/>
      <c r="BG236" s="2"/>
      <c r="BH236" s="2"/>
      <c r="BI236" s="1"/>
      <c r="BJ236" s="1"/>
      <c r="BK236" s="1"/>
      <c r="BL236" s="2"/>
      <c r="BM236" s="2"/>
      <c r="BN236" s="1"/>
      <c r="BO236" s="1"/>
      <c r="BP236" s="1"/>
      <c r="BQ236" s="2"/>
      <c r="BR236" s="2"/>
      <c r="BS236" s="1"/>
      <c r="BT236" s="1"/>
      <c r="BU236" s="1"/>
      <c r="BV236" s="2"/>
      <c r="BW236" s="2"/>
    </row>
    <row r="237" ht="22.5" customHeight="1">
      <c r="A237" s="1"/>
      <c r="B237" s="1"/>
      <c r="C237" s="1"/>
      <c r="D237" s="1"/>
      <c r="E237" s="67"/>
      <c r="F237" s="67"/>
      <c r="G237" s="1"/>
      <c r="H237" s="1"/>
      <c r="I237" s="65"/>
      <c r="J237" s="66"/>
      <c r="K237" s="1"/>
      <c r="L237" s="1"/>
      <c r="M237" s="1"/>
      <c r="N237" s="2"/>
      <c r="O237" s="2"/>
      <c r="P237" s="1"/>
      <c r="Q237" s="1"/>
      <c r="R237" s="1"/>
      <c r="S237" s="2"/>
      <c r="T237" s="2"/>
      <c r="U237" s="1"/>
      <c r="V237" s="1"/>
      <c r="W237" s="1"/>
      <c r="X237" s="2"/>
      <c r="Y237" s="2"/>
      <c r="Z237" s="1"/>
      <c r="AA237" s="1"/>
      <c r="AB237" s="1"/>
      <c r="AC237" s="2"/>
      <c r="AD237" s="2"/>
      <c r="AE237" s="1"/>
      <c r="AF237" s="1"/>
      <c r="AG237" s="1"/>
      <c r="AH237" s="2"/>
      <c r="AI237" s="2"/>
      <c r="AJ237" s="1"/>
      <c r="AK237" s="1"/>
      <c r="AL237" s="1"/>
      <c r="AM237" s="2"/>
      <c r="AN237" s="2"/>
      <c r="AO237" s="1"/>
      <c r="AP237" s="1"/>
      <c r="AQ237" s="1"/>
      <c r="AR237" s="2"/>
      <c r="AS237" s="2"/>
      <c r="AT237" s="1"/>
      <c r="AU237" s="1"/>
      <c r="AV237" s="1"/>
      <c r="AW237" s="2"/>
      <c r="AX237" s="2"/>
      <c r="AY237" s="1"/>
      <c r="AZ237" s="1"/>
      <c r="BA237" s="1"/>
      <c r="BB237" s="2"/>
      <c r="BC237" s="2"/>
      <c r="BD237" s="1"/>
      <c r="BE237" s="1"/>
      <c r="BF237" s="1"/>
      <c r="BG237" s="2"/>
      <c r="BH237" s="2"/>
      <c r="BI237" s="1"/>
      <c r="BJ237" s="1"/>
      <c r="BK237" s="1"/>
      <c r="BL237" s="2"/>
      <c r="BM237" s="2"/>
      <c r="BN237" s="1"/>
      <c r="BO237" s="1"/>
      <c r="BP237" s="1"/>
      <c r="BQ237" s="2"/>
      <c r="BR237" s="2"/>
      <c r="BS237" s="1"/>
      <c r="BT237" s="1"/>
      <c r="BU237" s="1"/>
      <c r="BV237" s="2"/>
      <c r="BW237" s="2"/>
    </row>
    <row r="238" ht="22.5" customHeight="1">
      <c r="A238" s="1"/>
      <c r="B238" s="1"/>
      <c r="C238" s="1"/>
      <c r="D238" s="1"/>
      <c r="E238" s="67"/>
      <c r="F238" s="67"/>
      <c r="G238" s="1"/>
      <c r="H238" s="1"/>
      <c r="I238" s="65"/>
      <c r="J238" s="66"/>
      <c r="K238" s="1"/>
      <c r="L238" s="1"/>
      <c r="M238" s="1"/>
      <c r="N238" s="2"/>
      <c r="O238" s="2"/>
      <c r="P238" s="1"/>
      <c r="Q238" s="1"/>
      <c r="R238" s="1"/>
      <c r="S238" s="2"/>
      <c r="T238" s="2"/>
      <c r="U238" s="1"/>
      <c r="V238" s="1"/>
      <c r="W238" s="1"/>
      <c r="X238" s="2"/>
      <c r="Y238" s="2"/>
      <c r="Z238" s="1"/>
      <c r="AA238" s="1"/>
      <c r="AB238" s="1"/>
      <c r="AC238" s="2"/>
      <c r="AD238" s="2"/>
      <c r="AE238" s="1"/>
      <c r="AF238" s="1"/>
      <c r="AG238" s="1"/>
      <c r="AH238" s="2"/>
      <c r="AI238" s="2"/>
      <c r="AJ238" s="1"/>
      <c r="AK238" s="1"/>
      <c r="AL238" s="1"/>
      <c r="AM238" s="2"/>
      <c r="AN238" s="2"/>
      <c r="AO238" s="1"/>
      <c r="AP238" s="1"/>
      <c r="AQ238" s="1"/>
      <c r="AR238" s="2"/>
      <c r="AS238" s="2"/>
      <c r="AT238" s="1"/>
      <c r="AU238" s="1"/>
      <c r="AV238" s="1"/>
      <c r="AW238" s="2"/>
      <c r="AX238" s="2"/>
      <c r="AY238" s="1"/>
      <c r="AZ238" s="1"/>
      <c r="BA238" s="1"/>
      <c r="BB238" s="2"/>
      <c r="BC238" s="2"/>
      <c r="BD238" s="1"/>
      <c r="BE238" s="1"/>
      <c r="BF238" s="1"/>
      <c r="BG238" s="2"/>
      <c r="BH238" s="2"/>
      <c r="BI238" s="1"/>
      <c r="BJ238" s="1"/>
      <c r="BK238" s="1"/>
      <c r="BL238" s="2"/>
      <c r="BM238" s="2"/>
      <c r="BN238" s="1"/>
      <c r="BO238" s="1"/>
      <c r="BP238" s="1"/>
      <c r="BQ238" s="2"/>
      <c r="BR238" s="2"/>
      <c r="BS238" s="1"/>
      <c r="BT238" s="1"/>
      <c r="BU238" s="1"/>
      <c r="BV238" s="2"/>
      <c r="BW238" s="2"/>
    </row>
    <row r="239" ht="22.5" customHeight="1">
      <c r="A239" s="1"/>
      <c r="B239" s="1"/>
      <c r="C239" s="1"/>
      <c r="D239" s="1"/>
      <c r="E239" s="67"/>
      <c r="F239" s="67"/>
      <c r="G239" s="1"/>
      <c r="H239" s="1"/>
      <c r="I239" s="65"/>
      <c r="J239" s="66"/>
      <c r="K239" s="1"/>
      <c r="L239" s="1"/>
      <c r="M239" s="1"/>
      <c r="N239" s="2"/>
      <c r="O239" s="2"/>
      <c r="P239" s="1"/>
      <c r="Q239" s="1"/>
      <c r="R239" s="1"/>
      <c r="S239" s="2"/>
      <c r="T239" s="2"/>
      <c r="U239" s="1"/>
      <c r="V239" s="1"/>
      <c r="W239" s="1"/>
      <c r="X239" s="2"/>
      <c r="Y239" s="2"/>
      <c r="Z239" s="1"/>
      <c r="AA239" s="1"/>
      <c r="AB239" s="1"/>
      <c r="AC239" s="2"/>
      <c r="AD239" s="2"/>
      <c r="AE239" s="1"/>
      <c r="AF239" s="1"/>
      <c r="AG239" s="1"/>
      <c r="AH239" s="2"/>
      <c r="AI239" s="2"/>
      <c r="AJ239" s="1"/>
      <c r="AK239" s="1"/>
      <c r="AL239" s="1"/>
      <c r="AM239" s="2"/>
      <c r="AN239" s="2"/>
      <c r="AO239" s="1"/>
      <c r="AP239" s="1"/>
      <c r="AQ239" s="1"/>
      <c r="AR239" s="2"/>
      <c r="AS239" s="2"/>
      <c r="AT239" s="1"/>
      <c r="AU239" s="1"/>
      <c r="AV239" s="1"/>
      <c r="AW239" s="2"/>
      <c r="AX239" s="2"/>
      <c r="AY239" s="1"/>
      <c r="AZ239" s="1"/>
      <c r="BA239" s="1"/>
      <c r="BB239" s="2"/>
      <c r="BC239" s="2"/>
      <c r="BD239" s="1"/>
      <c r="BE239" s="1"/>
      <c r="BF239" s="1"/>
      <c r="BG239" s="2"/>
      <c r="BH239" s="2"/>
      <c r="BI239" s="1"/>
      <c r="BJ239" s="1"/>
      <c r="BK239" s="1"/>
      <c r="BL239" s="2"/>
      <c r="BM239" s="2"/>
      <c r="BN239" s="1"/>
      <c r="BO239" s="1"/>
      <c r="BP239" s="1"/>
      <c r="BQ239" s="2"/>
      <c r="BR239" s="2"/>
      <c r="BS239" s="1"/>
      <c r="BT239" s="1"/>
      <c r="BU239" s="1"/>
      <c r="BV239" s="2"/>
      <c r="BW239" s="2"/>
    </row>
    <row r="240" ht="22.5" customHeight="1">
      <c r="A240" s="1"/>
      <c r="B240" s="1"/>
      <c r="C240" s="1"/>
      <c r="D240" s="1"/>
      <c r="E240" s="67"/>
      <c r="F240" s="67"/>
      <c r="G240" s="1"/>
      <c r="H240" s="1"/>
      <c r="I240" s="65"/>
      <c r="J240" s="66"/>
      <c r="K240" s="1"/>
      <c r="L240" s="1"/>
      <c r="M240" s="1"/>
      <c r="N240" s="2"/>
      <c r="O240" s="2"/>
      <c r="P240" s="1"/>
      <c r="Q240" s="1"/>
      <c r="R240" s="1"/>
      <c r="S240" s="2"/>
      <c r="T240" s="2"/>
      <c r="U240" s="1"/>
      <c r="V240" s="1"/>
      <c r="W240" s="1"/>
      <c r="X240" s="2"/>
      <c r="Y240" s="2"/>
      <c r="Z240" s="1"/>
      <c r="AA240" s="1"/>
      <c r="AB240" s="1"/>
      <c r="AC240" s="2"/>
      <c r="AD240" s="2"/>
      <c r="AE240" s="1"/>
      <c r="AF240" s="1"/>
      <c r="AG240" s="1"/>
      <c r="AH240" s="2"/>
      <c r="AI240" s="2"/>
      <c r="AJ240" s="1"/>
      <c r="AK240" s="1"/>
      <c r="AL240" s="1"/>
      <c r="AM240" s="2"/>
      <c r="AN240" s="2"/>
      <c r="AO240" s="1"/>
      <c r="AP240" s="1"/>
      <c r="AQ240" s="1"/>
      <c r="AR240" s="2"/>
      <c r="AS240" s="2"/>
      <c r="AT240" s="1"/>
      <c r="AU240" s="1"/>
      <c r="AV240" s="1"/>
      <c r="AW240" s="2"/>
      <c r="AX240" s="2"/>
      <c r="AY240" s="1"/>
      <c r="AZ240" s="1"/>
      <c r="BA240" s="1"/>
      <c r="BB240" s="2"/>
      <c r="BC240" s="2"/>
      <c r="BD240" s="1"/>
      <c r="BE240" s="1"/>
      <c r="BF240" s="1"/>
      <c r="BG240" s="2"/>
      <c r="BH240" s="2"/>
      <c r="BI240" s="1"/>
      <c r="BJ240" s="1"/>
      <c r="BK240" s="1"/>
      <c r="BL240" s="2"/>
      <c r="BM240" s="2"/>
      <c r="BN240" s="1"/>
      <c r="BO240" s="1"/>
      <c r="BP240" s="1"/>
      <c r="BQ240" s="2"/>
      <c r="BR240" s="2"/>
      <c r="BS240" s="1"/>
      <c r="BT240" s="1"/>
      <c r="BU240" s="1"/>
      <c r="BV240" s="2"/>
      <c r="BW240" s="2"/>
    </row>
    <row r="241" ht="22.5" customHeight="1">
      <c r="A241" s="1"/>
      <c r="B241" s="1"/>
      <c r="C241" s="1"/>
      <c r="D241" s="1"/>
      <c r="E241" s="67"/>
      <c r="F241" s="67"/>
      <c r="G241" s="1"/>
      <c r="H241" s="1"/>
      <c r="I241" s="65"/>
      <c r="J241" s="66"/>
      <c r="K241" s="1"/>
      <c r="L241" s="1"/>
      <c r="M241" s="1"/>
      <c r="N241" s="2"/>
      <c r="O241" s="2"/>
      <c r="P241" s="1"/>
      <c r="Q241" s="1"/>
      <c r="R241" s="1"/>
      <c r="S241" s="2"/>
      <c r="T241" s="2"/>
      <c r="U241" s="1"/>
      <c r="V241" s="1"/>
      <c r="W241" s="1"/>
      <c r="X241" s="2"/>
      <c r="Y241" s="2"/>
      <c r="Z241" s="1"/>
      <c r="AA241" s="1"/>
      <c r="AB241" s="1"/>
      <c r="AC241" s="2"/>
      <c r="AD241" s="2"/>
      <c r="AE241" s="1"/>
      <c r="AF241" s="1"/>
      <c r="AG241" s="1"/>
      <c r="AH241" s="2"/>
      <c r="AI241" s="2"/>
      <c r="AJ241" s="1"/>
      <c r="AK241" s="1"/>
      <c r="AL241" s="1"/>
      <c r="AM241" s="2"/>
      <c r="AN241" s="2"/>
      <c r="AO241" s="1"/>
      <c r="AP241" s="1"/>
      <c r="AQ241" s="1"/>
      <c r="AR241" s="2"/>
      <c r="AS241" s="2"/>
      <c r="AT241" s="1"/>
      <c r="AU241" s="1"/>
      <c r="AV241" s="1"/>
      <c r="AW241" s="2"/>
      <c r="AX241" s="2"/>
      <c r="AY241" s="1"/>
      <c r="AZ241" s="1"/>
      <c r="BA241" s="1"/>
      <c r="BB241" s="2"/>
      <c r="BC241" s="2"/>
      <c r="BD241" s="1"/>
      <c r="BE241" s="1"/>
      <c r="BF241" s="1"/>
      <c r="BG241" s="2"/>
      <c r="BH241" s="2"/>
      <c r="BI241" s="1"/>
      <c r="BJ241" s="1"/>
      <c r="BK241" s="1"/>
      <c r="BL241" s="2"/>
      <c r="BM241" s="2"/>
      <c r="BN241" s="1"/>
      <c r="BO241" s="1"/>
      <c r="BP241" s="1"/>
      <c r="BQ241" s="2"/>
      <c r="BR241" s="2"/>
      <c r="BS241" s="1"/>
      <c r="BT241" s="1"/>
      <c r="BU241" s="1"/>
      <c r="BV241" s="2"/>
      <c r="BW241" s="2"/>
    </row>
    <row r="242" ht="22.5" customHeight="1">
      <c r="A242" s="1"/>
      <c r="B242" s="1"/>
      <c r="C242" s="1"/>
      <c r="D242" s="1"/>
      <c r="E242" s="67"/>
      <c r="F242" s="67"/>
      <c r="G242" s="1"/>
      <c r="H242" s="1"/>
      <c r="I242" s="65"/>
      <c r="J242" s="66"/>
      <c r="K242" s="1"/>
      <c r="L242" s="1"/>
      <c r="M242" s="1"/>
      <c r="N242" s="2"/>
      <c r="O242" s="2"/>
      <c r="P242" s="1"/>
      <c r="Q242" s="1"/>
      <c r="R242" s="1"/>
      <c r="S242" s="2"/>
      <c r="T242" s="2"/>
      <c r="U242" s="1"/>
      <c r="V242" s="1"/>
      <c r="W242" s="1"/>
      <c r="X242" s="2"/>
      <c r="Y242" s="2"/>
      <c r="Z242" s="1"/>
      <c r="AA242" s="1"/>
      <c r="AB242" s="1"/>
      <c r="AC242" s="2"/>
      <c r="AD242" s="2"/>
      <c r="AE242" s="1"/>
      <c r="AF242" s="1"/>
      <c r="AG242" s="1"/>
      <c r="AH242" s="2"/>
      <c r="AI242" s="2"/>
      <c r="AJ242" s="1"/>
      <c r="AK242" s="1"/>
      <c r="AL242" s="1"/>
      <c r="AM242" s="2"/>
      <c r="AN242" s="2"/>
      <c r="AO242" s="1"/>
      <c r="AP242" s="1"/>
      <c r="AQ242" s="1"/>
      <c r="AR242" s="2"/>
      <c r="AS242" s="2"/>
      <c r="AT242" s="1"/>
      <c r="AU242" s="1"/>
      <c r="AV242" s="1"/>
      <c r="AW242" s="2"/>
      <c r="AX242" s="2"/>
      <c r="AY242" s="1"/>
      <c r="AZ242" s="1"/>
      <c r="BA242" s="1"/>
      <c r="BB242" s="2"/>
      <c r="BC242" s="2"/>
      <c r="BD242" s="1"/>
      <c r="BE242" s="1"/>
      <c r="BF242" s="1"/>
      <c r="BG242" s="2"/>
      <c r="BH242" s="2"/>
      <c r="BI242" s="1"/>
      <c r="BJ242" s="1"/>
      <c r="BK242" s="1"/>
      <c r="BL242" s="2"/>
      <c r="BM242" s="2"/>
      <c r="BN242" s="1"/>
      <c r="BO242" s="1"/>
      <c r="BP242" s="1"/>
      <c r="BQ242" s="2"/>
      <c r="BR242" s="2"/>
      <c r="BS242" s="1"/>
      <c r="BT242" s="1"/>
      <c r="BU242" s="1"/>
      <c r="BV242" s="2"/>
      <c r="BW242" s="2"/>
    </row>
    <row r="243" ht="22.5" customHeight="1">
      <c r="A243" s="1"/>
      <c r="B243" s="1"/>
      <c r="C243" s="1"/>
      <c r="D243" s="1"/>
      <c r="E243" s="67"/>
      <c r="F243" s="67"/>
      <c r="G243" s="1"/>
      <c r="H243" s="1"/>
      <c r="I243" s="65"/>
      <c r="J243" s="66"/>
      <c r="K243" s="1"/>
      <c r="L243" s="1"/>
      <c r="M243" s="1"/>
      <c r="N243" s="2"/>
      <c r="O243" s="2"/>
      <c r="P243" s="1"/>
      <c r="Q243" s="1"/>
      <c r="R243" s="1"/>
      <c r="S243" s="2"/>
      <c r="T243" s="2"/>
      <c r="U243" s="1"/>
      <c r="V243" s="1"/>
      <c r="W243" s="1"/>
      <c r="X243" s="2"/>
      <c r="Y243" s="2"/>
      <c r="Z243" s="1"/>
      <c r="AA243" s="1"/>
      <c r="AB243" s="1"/>
      <c r="AC243" s="2"/>
      <c r="AD243" s="2"/>
      <c r="AE243" s="1"/>
      <c r="AF243" s="1"/>
      <c r="AG243" s="1"/>
      <c r="AH243" s="2"/>
      <c r="AI243" s="2"/>
      <c r="AJ243" s="1"/>
      <c r="AK243" s="1"/>
      <c r="AL243" s="1"/>
      <c r="AM243" s="2"/>
      <c r="AN243" s="2"/>
      <c r="AO243" s="1"/>
      <c r="AP243" s="1"/>
      <c r="AQ243" s="1"/>
      <c r="AR243" s="2"/>
      <c r="AS243" s="2"/>
      <c r="AT243" s="1"/>
      <c r="AU243" s="1"/>
      <c r="AV243" s="1"/>
      <c r="AW243" s="2"/>
      <c r="AX243" s="2"/>
      <c r="AY243" s="1"/>
      <c r="AZ243" s="1"/>
      <c r="BA243" s="1"/>
      <c r="BB243" s="2"/>
      <c r="BC243" s="2"/>
      <c r="BD243" s="1"/>
      <c r="BE243" s="1"/>
      <c r="BF243" s="1"/>
      <c r="BG243" s="2"/>
      <c r="BH243" s="2"/>
      <c r="BI243" s="1"/>
      <c r="BJ243" s="1"/>
      <c r="BK243" s="1"/>
      <c r="BL243" s="2"/>
      <c r="BM243" s="2"/>
      <c r="BN243" s="1"/>
      <c r="BO243" s="1"/>
      <c r="BP243" s="1"/>
      <c r="BQ243" s="2"/>
      <c r="BR243" s="2"/>
      <c r="BS243" s="1"/>
      <c r="BT243" s="1"/>
      <c r="BU243" s="1"/>
      <c r="BV243" s="2"/>
      <c r="BW243" s="2"/>
    </row>
    <row r="244" ht="22.5" customHeight="1">
      <c r="A244" s="1"/>
      <c r="B244" s="1"/>
      <c r="C244" s="1"/>
      <c r="D244" s="1"/>
      <c r="E244" s="67"/>
      <c r="F244" s="67"/>
      <c r="G244" s="1"/>
      <c r="H244" s="1"/>
      <c r="I244" s="65"/>
      <c r="J244" s="66"/>
      <c r="K244" s="1"/>
      <c r="L244" s="1"/>
      <c r="M244" s="1"/>
      <c r="N244" s="2"/>
      <c r="O244" s="2"/>
      <c r="P244" s="1"/>
      <c r="Q244" s="1"/>
      <c r="R244" s="1"/>
      <c r="S244" s="2"/>
      <c r="T244" s="2"/>
      <c r="U244" s="1"/>
      <c r="V244" s="1"/>
      <c r="W244" s="1"/>
      <c r="X244" s="2"/>
      <c r="Y244" s="2"/>
      <c r="Z244" s="1"/>
      <c r="AA244" s="1"/>
      <c r="AB244" s="1"/>
      <c r="AC244" s="2"/>
      <c r="AD244" s="2"/>
      <c r="AE244" s="1"/>
      <c r="AF244" s="1"/>
      <c r="AG244" s="1"/>
      <c r="AH244" s="2"/>
      <c r="AI244" s="2"/>
      <c r="AJ244" s="1"/>
      <c r="AK244" s="1"/>
      <c r="AL244" s="1"/>
      <c r="AM244" s="2"/>
      <c r="AN244" s="2"/>
      <c r="AO244" s="1"/>
      <c r="AP244" s="1"/>
      <c r="AQ244" s="1"/>
      <c r="AR244" s="2"/>
      <c r="AS244" s="2"/>
      <c r="AT244" s="1"/>
      <c r="AU244" s="1"/>
      <c r="AV244" s="1"/>
      <c r="AW244" s="2"/>
      <c r="AX244" s="2"/>
      <c r="AY244" s="1"/>
      <c r="AZ244" s="1"/>
      <c r="BA244" s="1"/>
      <c r="BB244" s="2"/>
      <c r="BC244" s="2"/>
      <c r="BD244" s="1"/>
      <c r="BE244" s="1"/>
      <c r="BF244" s="1"/>
      <c r="BG244" s="2"/>
      <c r="BH244" s="2"/>
      <c r="BI244" s="1"/>
      <c r="BJ244" s="1"/>
      <c r="BK244" s="1"/>
      <c r="BL244" s="2"/>
      <c r="BM244" s="2"/>
      <c r="BN244" s="1"/>
      <c r="BO244" s="1"/>
      <c r="BP244" s="1"/>
      <c r="BQ244" s="2"/>
      <c r="BR244" s="2"/>
      <c r="BS244" s="1"/>
      <c r="BT244" s="1"/>
      <c r="BU244" s="1"/>
      <c r="BV244" s="2"/>
      <c r="BW244" s="2"/>
    </row>
    <row r="245" ht="22.5" customHeight="1">
      <c r="A245" s="1"/>
      <c r="B245" s="1"/>
      <c r="C245" s="1"/>
      <c r="D245" s="1"/>
      <c r="E245" s="67"/>
      <c r="F245" s="67"/>
      <c r="G245" s="1"/>
      <c r="H245" s="1"/>
      <c r="I245" s="65"/>
      <c r="J245" s="66"/>
      <c r="K245" s="1"/>
      <c r="L245" s="1"/>
      <c r="M245" s="1"/>
      <c r="N245" s="2"/>
      <c r="O245" s="2"/>
      <c r="P245" s="1"/>
      <c r="Q245" s="1"/>
      <c r="R245" s="1"/>
      <c r="S245" s="2"/>
      <c r="T245" s="2"/>
      <c r="U245" s="1"/>
      <c r="V245" s="1"/>
      <c r="W245" s="1"/>
      <c r="X245" s="2"/>
      <c r="Y245" s="2"/>
      <c r="Z245" s="1"/>
      <c r="AA245" s="1"/>
      <c r="AB245" s="1"/>
      <c r="AC245" s="2"/>
      <c r="AD245" s="2"/>
      <c r="AE245" s="1"/>
      <c r="AF245" s="1"/>
      <c r="AG245" s="1"/>
      <c r="AH245" s="2"/>
      <c r="AI245" s="2"/>
      <c r="AJ245" s="1"/>
      <c r="AK245" s="1"/>
      <c r="AL245" s="1"/>
      <c r="AM245" s="2"/>
      <c r="AN245" s="2"/>
      <c r="AO245" s="1"/>
      <c r="AP245" s="1"/>
      <c r="AQ245" s="1"/>
      <c r="AR245" s="2"/>
      <c r="AS245" s="2"/>
      <c r="AT245" s="1"/>
      <c r="AU245" s="1"/>
      <c r="AV245" s="1"/>
      <c r="AW245" s="2"/>
      <c r="AX245" s="2"/>
      <c r="AY245" s="1"/>
      <c r="AZ245" s="1"/>
      <c r="BA245" s="1"/>
      <c r="BB245" s="2"/>
      <c r="BC245" s="2"/>
      <c r="BD245" s="1"/>
      <c r="BE245" s="1"/>
      <c r="BF245" s="1"/>
      <c r="BG245" s="2"/>
      <c r="BH245" s="2"/>
      <c r="BI245" s="1"/>
      <c r="BJ245" s="1"/>
      <c r="BK245" s="1"/>
      <c r="BL245" s="2"/>
      <c r="BM245" s="2"/>
      <c r="BN245" s="1"/>
      <c r="BO245" s="1"/>
      <c r="BP245" s="1"/>
      <c r="BQ245" s="2"/>
      <c r="BR245" s="2"/>
      <c r="BS245" s="1"/>
      <c r="BT245" s="1"/>
      <c r="BU245" s="1"/>
      <c r="BV245" s="2"/>
      <c r="BW245" s="2"/>
    </row>
    <row r="246" ht="22.5" customHeight="1">
      <c r="A246" s="1"/>
      <c r="B246" s="1"/>
      <c r="C246" s="1"/>
      <c r="D246" s="1"/>
      <c r="E246" s="67"/>
      <c r="F246" s="67"/>
      <c r="G246" s="1"/>
      <c r="H246" s="1"/>
      <c r="I246" s="65"/>
      <c r="J246" s="66"/>
      <c r="K246" s="1"/>
      <c r="L246" s="1"/>
      <c r="M246" s="1"/>
      <c r="N246" s="2"/>
      <c r="O246" s="2"/>
      <c r="P246" s="1"/>
      <c r="Q246" s="1"/>
      <c r="R246" s="1"/>
      <c r="S246" s="2"/>
      <c r="T246" s="2"/>
      <c r="U246" s="1"/>
      <c r="V246" s="1"/>
      <c r="W246" s="1"/>
      <c r="X246" s="2"/>
      <c r="Y246" s="2"/>
      <c r="Z246" s="1"/>
      <c r="AA246" s="1"/>
      <c r="AB246" s="1"/>
      <c r="AC246" s="2"/>
      <c r="AD246" s="2"/>
      <c r="AE246" s="1"/>
      <c r="AF246" s="1"/>
      <c r="AG246" s="1"/>
      <c r="AH246" s="2"/>
      <c r="AI246" s="2"/>
      <c r="AJ246" s="1"/>
      <c r="AK246" s="1"/>
      <c r="AL246" s="1"/>
      <c r="AM246" s="2"/>
      <c r="AN246" s="2"/>
      <c r="AO246" s="1"/>
      <c r="AP246" s="1"/>
      <c r="AQ246" s="1"/>
      <c r="AR246" s="2"/>
      <c r="AS246" s="2"/>
      <c r="AT246" s="1"/>
      <c r="AU246" s="1"/>
      <c r="AV246" s="1"/>
      <c r="AW246" s="2"/>
      <c r="AX246" s="2"/>
      <c r="AY246" s="1"/>
      <c r="AZ246" s="1"/>
      <c r="BA246" s="1"/>
      <c r="BB246" s="2"/>
      <c r="BC246" s="2"/>
      <c r="BD246" s="1"/>
      <c r="BE246" s="1"/>
      <c r="BF246" s="1"/>
      <c r="BG246" s="2"/>
      <c r="BH246" s="2"/>
      <c r="BI246" s="1"/>
      <c r="BJ246" s="1"/>
      <c r="BK246" s="1"/>
      <c r="BL246" s="2"/>
      <c r="BM246" s="2"/>
      <c r="BN246" s="1"/>
      <c r="BO246" s="1"/>
      <c r="BP246" s="1"/>
      <c r="BQ246" s="2"/>
      <c r="BR246" s="2"/>
      <c r="BS246" s="1"/>
      <c r="BT246" s="1"/>
      <c r="BU246" s="1"/>
      <c r="BV246" s="2"/>
      <c r="BW246" s="2"/>
    </row>
    <row r="247" ht="22.5" customHeight="1">
      <c r="A247" s="1"/>
      <c r="B247" s="1"/>
      <c r="C247" s="1"/>
      <c r="D247" s="1"/>
      <c r="E247" s="67"/>
      <c r="F247" s="67"/>
      <c r="G247" s="1"/>
      <c r="H247" s="1"/>
      <c r="I247" s="65"/>
      <c r="J247" s="66"/>
      <c r="K247" s="1"/>
      <c r="L247" s="1"/>
      <c r="M247" s="1"/>
      <c r="N247" s="2"/>
      <c r="O247" s="2"/>
      <c r="P247" s="1"/>
      <c r="Q247" s="1"/>
      <c r="R247" s="1"/>
      <c r="S247" s="2"/>
      <c r="T247" s="2"/>
      <c r="U247" s="1"/>
      <c r="V247" s="1"/>
      <c r="W247" s="1"/>
      <c r="X247" s="2"/>
      <c r="Y247" s="2"/>
      <c r="Z247" s="1"/>
      <c r="AA247" s="1"/>
      <c r="AB247" s="1"/>
      <c r="AC247" s="2"/>
      <c r="AD247" s="2"/>
      <c r="AE247" s="1"/>
      <c r="AF247" s="1"/>
      <c r="AG247" s="1"/>
      <c r="AH247" s="2"/>
      <c r="AI247" s="2"/>
      <c r="AJ247" s="1"/>
      <c r="AK247" s="1"/>
      <c r="AL247" s="1"/>
      <c r="AM247" s="2"/>
      <c r="AN247" s="2"/>
      <c r="AO247" s="1"/>
      <c r="AP247" s="1"/>
      <c r="AQ247" s="1"/>
      <c r="AR247" s="2"/>
      <c r="AS247" s="2"/>
      <c r="AT247" s="1"/>
      <c r="AU247" s="1"/>
      <c r="AV247" s="1"/>
      <c r="AW247" s="2"/>
      <c r="AX247" s="2"/>
      <c r="AY247" s="1"/>
      <c r="AZ247" s="1"/>
      <c r="BA247" s="1"/>
      <c r="BB247" s="2"/>
      <c r="BC247" s="2"/>
      <c r="BD247" s="1"/>
      <c r="BE247" s="1"/>
      <c r="BF247" s="1"/>
      <c r="BG247" s="2"/>
      <c r="BH247" s="2"/>
      <c r="BI247" s="1"/>
      <c r="BJ247" s="1"/>
      <c r="BK247" s="1"/>
      <c r="BL247" s="2"/>
      <c r="BM247" s="2"/>
      <c r="BN247" s="1"/>
      <c r="BO247" s="1"/>
      <c r="BP247" s="1"/>
      <c r="BQ247" s="2"/>
      <c r="BR247" s="2"/>
      <c r="BS247" s="1"/>
      <c r="BT247" s="1"/>
      <c r="BU247" s="1"/>
      <c r="BV247" s="2"/>
      <c r="BW247" s="2"/>
    </row>
    <row r="248" ht="22.5" customHeight="1">
      <c r="A248" s="1"/>
      <c r="B248" s="1"/>
      <c r="C248" s="1"/>
      <c r="D248" s="1"/>
      <c r="E248" s="67"/>
      <c r="F248" s="67"/>
      <c r="G248" s="1"/>
      <c r="H248" s="1"/>
      <c r="I248" s="65"/>
      <c r="J248" s="66"/>
      <c r="K248" s="1"/>
      <c r="L248" s="1"/>
      <c r="M248" s="1"/>
      <c r="N248" s="2"/>
      <c r="O248" s="2"/>
      <c r="P248" s="1"/>
      <c r="Q248" s="1"/>
      <c r="R248" s="1"/>
      <c r="S248" s="2"/>
      <c r="T248" s="2"/>
      <c r="U248" s="1"/>
      <c r="V248" s="1"/>
      <c r="W248" s="1"/>
      <c r="X248" s="2"/>
      <c r="Y248" s="2"/>
      <c r="Z248" s="1"/>
      <c r="AA248" s="1"/>
      <c r="AB248" s="1"/>
      <c r="AC248" s="2"/>
      <c r="AD248" s="2"/>
      <c r="AE248" s="1"/>
      <c r="AF248" s="1"/>
      <c r="AG248" s="1"/>
      <c r="AH248" s="2"/>
      <c r="AI248" s="2"/>
      <c r="AJ248" s="1"/>
      <c r="AK248" s="1"/>
      <c r="AL248" s="1"/>
      <c r="AM248" s="2"/>
      <c r="AN248" s="2"/>
      <c r="AO248" s="1"/>
      <c r="AP248" s="1"/>
      <c r="AQ248" s="1"/>
      <c r="AR248" s="2"/>
      <c r="AS248" s="2"/>
      <c r="AT248" s="1"/>
      <c r="AU248" s="1"/>
      <c r="AV248" s="1"/>
      <c r="AW248" s="2"/>
      <c r="AX248" s="2"/>
      <c r="AY248" s="1"/>
      <c r="AZ248" s="1"/>
      <c r="BA248" s="1"/>
      <c r="BB248" s="2"/>
      <c r="BC248" s="2"/>
      <c r="BD248" s="1"/>
      <c r="BE248" s="1"/>
      <c r="BF248" s="1"/>
      <c r="BG248" s="2"/>
      <c r="BH248" s="2"/>
      <c r="BI248" s="1"/>
      <c r="BJ248" s="1"/>
      <c r="BK248" s="1"/>
      <c r="BL248" s="2"/>
      <c r="BM248" s="2"/>
      <c r="BN248" s="1"/>
      <c r="BO248" s="1"/>
      <c r="BP248" s="1"/>
      <c r="BQ248" s="2"/>
      <c r="BR248" s="2"/>
      <c r="BS248" s="1"/>
      <c r="BT248" s="1"/>
      <c r="BU248" s="1"/>
      <c r="BV248" s="2"/>
      <c r="BW248" s="2"/>
    </row>
    <row r="249" ht="22.5" customHeight="1">
      <c r="A249" s="1"/>
      <c r="B249" s="1"/>
      <c r="C249" s="1"/>
      <c r="D249" s="1"/>
      <c r="E249" s="67"/>
      <c r="F249" s="67"/>
      <c r="G249" s="1"/>
      <c r="H249" s="1"/>
      <c r="I249" s="65"/>
      <c r="J249" s="66"/>
      <c r="K249" s="1"/>
      <c r="L249" s="1"/>
      <c r="M249" s="1"/>
      <c r="N249" s="2"/>
      <c r="O249" s="2"/>
      <c r="P249" s="1"/>
      <c r="Q249" s="1"/>
      <c r="R249" s="1"/>
      <c r="S249" s="2"/>
      <c r="T249" s="2"/>
      <c r="U249" s="1"/>
      <c r="V249" s="1"/>
      <c r="W249" s="1"/>
      <c r="X249" s="2"/>
      <c r="Y249" s="2"/>
      <c r="Z249" s="1"/>
      <c r="AA249" s="1"/>
      <c r="AB249" s="1"/>
      <c r="AC249" s="2"/>
      <c r="AD249" s="2"/>
      <c r="AE249" s="1"/>
      <c r="AF249" s="1"/>
      <c r="AG249" s="1"/>
      <c r="AH249" s="2"/>
      <c r="AI249" s="2"/>
      <c r="AJ249" s="1"/>
      <c r="AK249" s="1"/>
      <c r="AL249" s="1"/>
      <c r="AM249" s="2"/>
      <c r="AN249" s="2"/>
      <c r="AO249" s="1"/>
      <c r="AP249" s="1"/>
      <c r="AQ249" s="1"/>
      <c r="AR249" s="2"/>
      <c r="AS249" s="2"/>
      <c r="AT249" s="1"/>
      <c r="AU249" s="1"/>
      <c r="AV249" s="1"/>
      <c r="AW249" s="2"/>
      <c r="AX249" s="2"/>
      <c r="AY249" s="1"/>
      <c r="AZ249" s="1"/>
      <c r="BA249" s="1"/>
      <c r="BB249" s="2"/>
      <c r="BC249" s="2"/>
      <c r="BD249" s="1"/>
      <c r="BE249" s="1"/>
      <c r="BF249" s="1"/>
      <c r="BG249" s="2"/>
      <c r="BH249" s="2"/>
      <c r="BI249" s="1"/>
      <c r="BJ249" s="1"/>
      <c r="BK249" s="1"/>
      <c r="BL249" s="2"/>
      <c r="BM249" s="2"/>
      <c r="BN249" s="1"/>
      <c r="BO249" s="1"/>
      <c r="BP249" s="1"/>
      <c r="BQ249" s="2"/>
      <c r="BR249" s="2"/>
      <c r="BS249" s="1"/>
      <c r="BT249" s="1"/>
      <c r="BU249" s="1"/>
      <c r="BV249" s="2"/>
      <c r="BW249" s="2"/>
    </row>
    <row r="250" ht="22.5" customHeight="1">
      <c r="A250" s="1"/>
      <c r="B250" s="1"/>
      <c r="C250" s="1"/>
      <c r="D250" s="1"/>
      <c r="E250" s="67"/>
      <c r="F250" s="67"/>
      <c r="G250" s="1"/>
      <c r="H250" s="1"/>
      <c r="I250" s="65"/>
      <c r="J250" s="66"/>
      <c r="K250" s="1"/>
      <c r="L250" s="1"/>
      <c r="M250" s="1"/>
      <c r="N250" s="2"/>
      <c r="O250" s="2"/>
      <c r="P250" s="1"/>
      <c r="Q250" s="1"/>
      <c r="R250" s="1"/>
      <c r="S250" s="2"/>
      <c r="T250" s="2"/>
      <c r="U250" s="1"/>
      <c r="V250" s="1"/>
      <c r="W250" s="1"/>
      <c r="X250" s="2"/>
      <c r="Y250" s="2"/>
      <c r="Z250" s="1"/>
      <c r="AA250" s="1"/>
      <c r="AB250" s="1"/>
      <c r="AC250" s="2"/>
      <c r="AD250" s="2"/>
      <c r="AE250" s="1"/>
      <c r="AF250" s="1"/>
      <c r="AG250" s="1"/>
      <c r="AH250" s="2"/>
      <c r="AI250" s="2"/>
      <c r="AJ250" s="1"/>
      <c r="AK250" s="1"/>
      <c r="AL250" s="1"/>
      <c r="AM250" s="2"/>
      <c r="AN250" s="2"/>
      <c r="AO250" s="1"/>
      <c r="AP250" s="1"/>
      <c r="AQ250" s="1"/>
      <c r="AR250" s="2"/>
      <c r="AS250" s="2"/>
      <c r="AT250" s="1"/>
      <c r="AU250" s="1"/>
      <c r="AV250" s="1"/>
      <c r="AW250" s="2"/>
      <c r="AX250" s="2"/>
      <c r="AY250" s="1"/>
      <c r="AZ250" s="1"/>
      <c r="BA250" s="1"/>
      <c r="BB250" s="2"/>
      <c r="BC250" s="2"/>
      <c r="BD250" s="1"/>
      <c r="BE250" s="1"/>
      <c r="BF250" s="1"/>
      <c r="BG250" s="2"/>
      <c r="BH250" s="2"/>
      <c r="BI250" s="1"/>
      <c r="BJ250" s="1"/>
      <c r="BK250" s="1"/>
      <c r="BL250" s="2"/>
      <c r="BM250" s="2"/>
      <c r="BN250" s="1"/>
      <c r="BO250" s="1"/>
      <c r="BP250" s="1"/>
      <c r="BQ250" s="2"/>
      <c r="BR250" s="2"/>
      <c r="BS250" s="1"/>
      <c r="BT250" s="1"/>
      <c r="BU250" s="1"/>
      <c r="BV250" s="2"/>
      <c r="BW250" s="2"/>
    </row>
    <row r="251" ht="22.5" customHeight="1">
      <c r="A251" s="1"/>
      <c r="B251" s="1"/>
      <c r="C251" s="1"/>
      <c r="D251" s="1"/>
      <c r="E251" s="67"/>
      <c r="F251" s="67"/>
      <c r="G251" s="1"/>
      <c r="H251" s="1"/>
      <c r="I251" s="65"/>
      <c r="J251" s="66"/>
      <c r="K251" s="1"/>
      <c r="L251" s="1"/>
      <c r="M251" s="1"/>
      <c r="N251" s="2"/>
      <c r="O251" s="2"/>
      <c r="P251" s="1"/>
      <c r="Q251" s="1"/>
      <c r="R251" s="1"/>
      <c r="S251" s="2"/>
      <c r="T251" s="2"/>
      <c r="U251" s="1"/>
      <c r="V251" s="1"/>
      <c r="W251" s="1"/>
      <c r="X251" s="2"/>
      <c r="Y251" s="2"/>
      <c r="Z251" s="1"/>
      <c r="AA251" s="1"/>
      <c r="AB251" s="1"/>
      <c r="AC251" s="2"/>
      <c r="AD251" s="2"/>
      <c r="AE251" s="1"/>
      <c r="AF251" s="1"/>
      <c r="AG251" s="1"/>
      <c r="AH251" s="2"/>
      <c r="AI251" s="2"/>
      <c r="AJ251" s="1"/>
      <c r="AK251" s="1"/>
      <c r="AL251" s="1"/>
      <c r="AM251" s="2"/>
      <c r="AN251" s="2"/>
      <c r="AO251" s="1"/>
      <c r="AP251" s="1"/>
      <c r="AQ251" s="1"/>
      <c r="AR251" s="2"/>
      <c r="AS251" s="2"/>
      <c r="AT251" s="1"/>
      <c r="AU251" s="1"/>
      <c r="AV251" s="1"/>
      <c r="AW251" s="2"/>
      <c r="AX251" s="2"/>
      <c r="AY251" s="1"/>
      <c r="AZ251" s="1"/>
      <c r="BA251" s="1"/>
      <c r="BB251" s="2"/>
      <c r="BC251" s="2"/>
      <c r="BD251" s="1"/>
      <c r="BE251" s="1"/>
      <c r="BF251" s="1"/>
      <c r="BG251" s="2"/>
      <c r="BH251" s="2"/>
      <c r="BI251" s="1"/>
      <c r="BJ251" s="1"/>
      <c r="BK251" s="1"/>
      <c r="BL251" s="2"/>
      <c r="BM251" s="2"/>
      <c r="BN251" s="1"/>
      <c r="BO251" s="1"/>
      <c r="BP251" s="1"/>
      <c r="BQ251" s="2"/>
      <c r="BR251" s="2"/>
      <c r="BS251" s="1"/>
      <c r="BT251" s="1"/>
      <c r="BU251" s="1"/>
      <c r="BV251" s="2"/>
      <c r="BW251" s="2"/>
    </row>
    <row r="252" ht="22.5" customHeight="1">
      <c r="A252" s="1"/>
      <c r="B252" s="1"/>
      <c r="C252" s="1"/>
      <c r="D252" s="1"/>
      <c r="E252" s="67"/>
      <c r="F252" s="67"/>
      <c r="G252" s="1"/>
      <c r="H252" s="1"/>
      <c r="I252" s="65"/>
      <c r="J252" s="66"/>
      <c r="K252" s="1"/>
      <c r="L252" s="1"/>
      <c r="M252" s="1"/>
      <c r="N252" s="2"/>
      <c r="O252" s="2"/>
      <c r="P252" s="1"/>
      <c r="Q252" s="1"/>
      <c r="R252" s="1"/>
      <c r="S252" s="2"/>
      <c r="T252" s="2"/>
      <c r="U252" s="1"/>
      <c r="V252" s="1"/>
      <c r="W252" s="1"/>
      <c r="X252" s="2"/>
      <c r="Y252" s="2"/>
      <c r="Z252" s="1"/>
      <c r="AA252" s="1"/>
      <c r="AB252" s="1"/>
      <c r="AC252" s="2"/>
      <c r="AD252" s="2"/>
      <c r="AE252" s="1"/>
      <c r="AF252" s="1"/>
      <c r="AG252" s="1"/>
      <c r="AH252" s="2"/>
      <c r="AI252" s="2"/>
      <c r="AJ252" s="1"/>
      <c r="AK252" s="1"/>
      <c r="AL252" s="1"/>
      <c r="AM252" s="2"/>
      <c r="AN252" s="2"/>
      <c r="AO252" s="1"/>
      <c r="AP252" s="1"/>
      <c r="AQ252" s="1"/>
      <c r="AR252" s="2"/>
      <c r="AS252" s="2"/>
      <c r="AT252" s="1"/>
      <c r="AU252" s="1"/>
      <c r="AV252" s="1"/>
      <c r="AW252" s="2"/>
      <c r="AX252" s="2"/>
      <c r="AY252" s="1"/>
      <c r="AZ252" s="1"/>
      <c r="BA252" s="1"/>
      <c r="BB252" s="2"/>
      <c r="BC252" s="2"/>
      <c r="BD252" s="1"/>
      <c r="BE252" s="1"/>
      <c r="BF252" s="1"/>
      <c r="BG252" s="2"/>
      <c r="BH252" s="2"/>
      <c r="BI252" s="1"/>
      <c r="BJ252" s="1"/>
      <c r="BK252" s="1"/>
      <c r="BL252" s="2"/>
      <c r="BM252" s="2"/>
      <c r="BN252" s="1"/>
      <c r="BO252" s="1"/>
      <c r="BP252" s="1"/>
      <c r="BQ252" s="2"/>
      <c r="BR252" s="2"/>
      <c r="BS252" s="1"/>
      <c r="BT252" s="1"/>
      <c r="BU252" s="1"/>
      <c r="BV252" s="2"/>
      <c r="BW252" s="2"/>
    </row>
    <row r="253" ht="22.5" customHeight="1">
      <c r="A253" s="1"/>
      <c r="B253" s="1"/>
      <c r="C253" s="1"/>
      <c r="D253" s="1"/>
      <c r="E253" s="67"/>
      <c r="F253" s="67"/>
      <c r="G253" s="1"/>
      <c r="H253" s="1"/>
      <c r="I253" s="65"/>
      <c r="J253" s="66"/>
      <c r="K253" s="1"/>
      <c r="L253" s="1"/>
      <c r="M253" s="1"/>
      <c r="N253" s="2"/>
      <c r="O253" s="2"/>
      <c r="P253" s="1"/>
      <c r="Q253" s="1"/>
      <c r="R253" s="1"/>
      <c r="S253" s="2"/>
      <c r="T253" s="2"/>
      <c r="U253" s="1"/>
      <c r="V253" s="1"/>
      <c r="W253" s="1"/>
      <c r="X253" s="2"/>
      <c r="Y253" s="2"/>
      <c r="Z253" s="1"/>
      <c r="AA253" s="1"/>
      <c r="AB253" s="1"/>
      <c r="AC253" s="2"/>
      <c r="AD253" s="2"/>
      <c r="AE253" s="1"/>
      <c r="AF253" s="1"/>
      <c r="AG253" s="1"/>
      <c r="AH253" s="2"/>
      <c r="AI253" s="2"/>
      <c r="AJ253" s="1"/>
      <c r="AK253" s="1"/>
      <c r="AL253" s="1"/>
      <c r="AM253" s="2"/>
      <c r="AN253" s="2"/>
      <c r="AO253" s="1"/>
      <c r="AP253" s="1"/>
      <c r="AQ253" s="1"/>
      <c r="AR253" s="2"/>
      <c r="AS253" s="2"/>
      <c r="AT253" s="1"/>
      <c r="AU253" s="1"/>
      <c r="AV253" s="1"/>
      <c r="AW253" s="2"/>
      <c r="AX253" s="2"/>
      <c r="AY253" s="1"/>
      <c r="AZ253" s="1"/>
      <c r="BA253" s="1"/>
      <c r="BB253" s="2"/>
      <c r="BC253" s="2"/>
      <c r="BD253" s="1"/>
      <c r="BE253" s="1"/>
      <c r="BF253" s="1"/>
      <c r="BG253" s="2"/>
      <c r="BH253" s="2"/>
      <c r="BI253" s="1"/>
      <c r="BJ253" s="1"/>
      <c r="BK253" s="1"/>
      <c r="BL253" s="2"/>
      <c r="BM253" s="2"/>
      <c r="BN253" s="1"/>
      <c r="BO253" s="1"/>
      <c r="BP253" s="1"/>
      <c r="BQ253" s="2"/>
      <c r="BR253" s="2"/>
      <c r="BS253" s="1"/>
      <c r="BT253" s="1"/>
      <c r="BU253" s="1"/>
      <c r="BV253" s="2"/>
      <c r="BW253" s="2"/>
    </row>
    <row r="254" ht="22.5" customHeight="1">
      <c r="A254" s="1"/>
      <c r="B254" s="1"/>
      <c r="C254" s="1"/>
      <c r="D254" s="1"/>
      <c r="E254" s="67"/>
      <c r="F254" s="67"/>
      <c r="G254" s="1"/>
      <c r="H254" s="1"/>
      <c r="I254" s="65"/>
      <c r="J254" s="66"/>
      <c r="K254" s="1"/>
      <c r="L254" s="1"/>
      <c r="M254" s="1"/>
      <c r="N254" s="2"/>
      <c r="O254" s="2"/>
      <c r="P254" s="1"/>
      <c r="Q254" s="1"/>
      <c r="R254" s="1"/>
      <c r="S254" s="2"/>
      <c r="T254" s="2"/>
      <c r="U254" s="1"/>
      <c r="V254" s="1"/>
      <c r="W254" s="1"/>
      <c r="X254" s="2"/>
      <c r="Y254" s="2"/>
      <c r="Z254" s="1"/>
      <c r="AA254" s="1"/>
      <c r="AB254" s="1"/>
      <c r="AC254" s="2"/>
      <c r="AD254" s="2"/>
      <c r="AE254" s="1"/>
      <c r="AF254" s="1"/>
      <c r="AG254" s="1"/>
      <c r="AH254" s="2"/>
      <c r="AI254" s="2"/>
      <c r="AJ254" s="1"/>
      <c r="AK254" s="1"/>
      <c r="AL254" s="1"/>
      <c r="AM254" s="2"/>
      <c r="AN254" s="2"/>
      <c r="AO254" s="1"/>
      <c r="AP254" s="1"/>
      <c r="AQ254" s="1"/>
      <c r="AR254" s="2"/>
      <c r="AS254" s="2"/>
      <c r="AT254" s="1"/>
      <c r="AU254" s="1"/>
      <c r="AV254" s="1"/>
      <c r="AW254" s="2"/>
      <c r="AX254" s="2"/>
      <c r="AY254" s="1"/>
      <c r="AZ254" s="1"/>
      <c r="BA254" s="1"/>
      <c r="BB254" s="2"/>
      <c r="BC254" s="2"/>
      <c r="BD254" s="1"/>
      <c r="BE254" s="1"/>
      <c r="BF254" s="1"/>
      <c r="BG254" s="2"/>
      <c r="BH254" s="2"/>
      <c r="BI254" s="1"/>
      <c r="BJ254" s="1"/>
      <c r="BK254" s="1"/>
      <c r="BL254" s="2"/>
      <c r="BM254" s="2"/>
      <c r="BN254" s="1"/>
      <c r="BO254" s="1"/>
      <c r="BP254" s="1"/>
      <c r="BQ254" s="2"/>
      <c r="BR254" s="2"/>
      <c r="BS254" s="1"/>
      <c r="BT254" s="1"/>
      <c r="BU254" s="1"/>
      <c r="BV254" s="2"/>
      <c r="BW254" s="2"/>
    </row>
    <row r="255" ht="22.5" customHeight="1">
      <c r="A255" s="1"/>
      <c r="B255" s="1"/>
      <c r="C255" s="1"/>
      <c r="D255" s="1"/>
      <c r="E255" s="67"/>
      <c r="F255" s="67"/>
      <c r="G255" s="1"/>
      <c r="H255" s="1"/>
      <c r="I255" s="65"/>
      <c r="J255" s="66"/>
      <c r="K255" s="1"/>
      <c r="L255" s="1"/>
      <c r="M255" s="1"/>
      <c r="N255" s="2"/>
      <c r="O255" s="2"/>
      <c r="P255" s="1"/>
      <c r="Q255" s="1"/>
      <c r="R255" s="1"/>
      <c r="S255" s="2"/>
      <c r="T255" s="2"/>
      <c r="U255" s="1"/>
      <c r="V255" s="1"/>
      <c r="W255" s="1"/>
      <c r="X255" s="2"/>
      <c r="Y255" s="2"/>
      <c r="Z255" s="1"/>
      <c r="AA255" s="1"/>
      <c r="AB255" s="1"/>
      <c r="AC255" s="2"/>
      <c r="AD255" s="2"/>
      <c r="AE255" s="1"/>
      <c r="AF255" s="1"/>
      <c r="AG255" s="1"/>
      <c r="AH255" s="2"/>
      <c r="AI255" s="2"/>
      <c r="AJ255" s="1"/>
      <c r="AK255" s="1"/>
      <c r="AL255" s="1"/>
      <c r="AM255" s="2"/>
      <c r="AN255" s="2"/>
      <c r="AO255" s="1"/>
      <c r="AP255" s="1"/>
      <c r="AQ255" s="1"/>
      <c r="AR255" s="2"/>
      <c r="AS255" s="2"/>
      <c r="AT255" s="1"/>
      <c r="AU255" s="1"/>
      <c r="AV255" s="1"/>
      <c r="AW255" s="2"/>
      <c r="AX255" s="2"/>
      <c r="AY255" s="1"/>
      <c r="AZ255" s="1"/>
      <c r="BA255" s="1"/>
      <c r="BB255" s="2"/>
      <c r="BC255" s="2"/>
      <c r="BD255" s="1"/>
      <c r="BE255" s="1"/>
      <c r="BF255" s="1"/>
      <c r="BG255" s="2"/>
      <c r="BH255" s="2"/>
      <c r="BI255" s="1"/>
      <c r="BJ255" s="1"/>
      <c r="BK255" s="1"/>
      <c r="BL255" s="2"/>
      <c r="BM255" s="2"/>
      <c r="BN255" s="1"/>
      <c r="BO255" s="1"/>
      <c r="BP255" s="1"/>
      <c r="BQ255" s="2"/>
      <c r="BR255" s="2"/>
      <c r="BS255" s="1"/>
      <c r="BT255" s="1"/>
      <c r="BU255" s="1"/>
      <c r="BV255" s="2"/>
      <c r="BW255" s="2"/>
    </row>
    <row r="256" ht="22.5" customHeight="1">
      <c r="A256" s="1"/>
      <c r="B256" s="1"/>
      <c r="C256" s="1"/>
      <c r="D256" s="1"/>
      <c r="E256" s="67"/>
      <c r="F256" s="67"/>
      <c r="G256" s="1"/>
      <c r="H256" s="1"/>
      <c r="I256" s="65"/>
      <c r="J256" s="66"/>
      <c r="K256" s="1"/>
      <c r="L256" s="1"/>
      <c r="M256" s="1"/>
      <c r="N256" s="2"/>
      <c r="O256" s="2"/>
      <c r="P256" s="1"/>
      <c r="Q256" s="1"/>
      <c r="R256" s="1"/>
      <c r="S256" s="2"/>
      <c r="T256" s="2"/>
      <c r="U256" s="1"/>
      <c r="V256" s="1"/>
      <c r="W256" s="1"/>
      <c r="X256" s="2"/>
      <c r="Y256" s="2"/>
      <c r="Z256" s="1"/>
      <c r="AA256" s="1"/>
      <c r="AB256" s="1"/>
      <c r="AC256" s="2"/>
      <c r="AD256" s="2"/>
      <c r="AE256" s="1"/>
      <c r="AF256" s="1"/>
      <c r="AG256" s="1"/>
      <c r="AH256" s="2"/>
      <c r="AI256" s="2"/>
      <c r="AJ256" s="1"/>
      <c r="AK256" s="1"/>
      <c r="AL256" s="1"/>
      <c r="AM256" s="2"/>
      <c r="AN256" s="2"/>
      <c r="AO256" s="1"/>
      <c r="AP256" s="1"/>
      <c r="AQ256" s="1"/>
      <c r="AR256" s="2"/>
      <c r="AS256" s="2"/>
      <c r="AT256" s="1"/>
      <c r="AU256" s="1"/>
      <c r="AV256" s="1"/>
      <c r="AW256" s="2"/>
      <c r="AX256" s="2"/>
      <c r="AY256" s="1"/>
      <c r="AZ256" s="1"/>
      <c r="BA256" s="1"/>
      <c r="BB256" s="2"/>
      <c r="BC256" s="2"/>
      <c r="BD256" s="1"/>
      <c r="BE256" s="1"/>
      <c r="BF256" s="1"/>
      <c r="BG256" s="2"/>
      <c r="BH256" s="2"/>
      <c r="BI256" s="1"/>
      <c r="BJ256" s="1"/>
      <c r="BK256" s="1"/>
      <c r="BL256" s="2"/>
      <c r="BM256" s="2"/>
      <c r="BN256" s="1"/>
      <c r="BO256" s="1"/>
      <c r="BP256" s="1"/>
      <c r="BQ256" s="2"/>
      <c r="BR256" s="2"/>
      <c r="BS256" s="1"/>
      <c r="BT256" s="1"/>
      <c r="BU256" s="1"/>
      <c r="BV256" s="2"/>
      <c r="BW256" s="2"/>
    </row>
    <row r="257" ht="22.5" customHeight="1">
      <c r="A257" s="1"/>
      <c r="B257" s="1"/>
      <c r="C257" s="1"/>
      <c r="D257" s="1"/>
      <c r="E257" s="67"/>
      <c r="F257" s="67"/>
      <c r="G257" s="1"/>
      <c r="H257" s="1"/>
      <c r="I257" s="65"/>
      <c r="J257" s="66"/>
      <c r="K257" s="1"/>
      <c r="L257" s="1"/>
      <c r="M257" s="1"/>
      <c r="N257" s="2"/>
      <c r="O257" s="2"/>
      <c r="P257" s="1"/>
      <c r="Q257" s="1"/>
      <c r="R257" s="1"/>
      <c r="S257" s="2"/>
      <c r="T257" s="2"/>
      <c r="U257" s="1"/>
      <c r="V257" s="1"/>
      <c r="W257" s="1"/>
      <c r="X257" s="2"/>
      <c r="Y257" s="2"/>
      <c r="Z257" s="1"/>
      <c r="AA257" s="1"/>
      <c r="AB257" s="1"/>
      <c r="AC257" s="2"/>
      <c r="AD257" s="2"/>
      <c r="AE257" s="1"/>
      <c r="AF257" s="1"/>
      <c r="AG257" s="1"/>
      <c r="AH257" s="2"/>
      <c r="AI257" s="2"/>
      <c r="AJ257" s="1"/>
      <c r="AK257" s="1"/>
      <c r="AL257" s="1"/>
      <c r="AM257" s="2"/>
      <c r="AN257" s="2"/>
      <c r="AO257" s="1"/>
      <c r="AP257" s="1"/>
      <c r="AQ257" s="1"/>
      <c r="AR257" s="2"/>
      <c r="AS257" s="2"/>
      <c r="AT257" s="1"/>
      <c r="AU257" s="1"/>
      <c r="AV257" s="1"/>
      <c r="AW257" s="2"/>
      <c r="AX257" s="2"/>
      <c r="AY257" s="1"/>
      <c r="AZ257" s="1"/>
      <c r="BA257" s="1"/>
      <c r="BB257" s="2"/>
      <c r="BC257" s="2"/>
      <c r="BD257" s="1"/>
      <c r="BE257" s="1"/>
      <c r="BF257" s="1"/>
      <c r="BG257" s="2"/>
      <c r="BH257" s="2"/>
      <c r="BI257" s="1"/>
      <c r="BJ257" s="1"/>
      <c r="BK257" s="1"/>
      <c r="BL257" s="2"/>
      <c r="BM257" s="2"/>
      <c r="BN257" s="1"/>
      <c r="BO257" s="1"/>
      <c r="BP257" s="1"/>
      <c r="BQ257" s="2"/>
      <c r="BR257" s="2"/>
      <c r="BS257" s="1"/>
      <c r="BT257" s="1"/>
      <c r="BU257" s="1"/>
      <c r="BV257" s="2"/>
      <c r="BW257" s="2"/>
    </row>
    <row r="258" ht="22.5" customHeight="1">
      <c r="A258" s="1"/>
      <c r="B258" s="1"/>
      <c r="C258" s="1"/>
      <c r="D258" s="1"/>
      <c r="E258" s="67"/>
      <c r="F258" s="67"/>
      <c r="G258" s="1"/>
      <c r="H258" s="1"/>
      <c r="I258" s="65"/>
      <c r="J258" s="66"/>
      <c r="K258" s="1"/>
      <c r="L258" s="1"/>
      <c r="M258" s="1"/>
      <c r="N258" s="2"/>
      <c r="O258" s="2"/>
      <c r="P258" s="1"/>
      <c r="Q258" s="1"/>
      <c r="R258" s="1"/>
      <c r="S258" s="2"/>
      <c r="T258" s="2"/>
      <c r="U258" s="1"/>
      <c r="V258" s="1"/>
      <c r="W258" s="1"/>
      <c r="X258" s="2"/>
      <c r="Y258" s="2"/>
      <c r="Z258" s="1"/>
      <c r="AA258" s="1"/>
      <c r="AB258" s="1"/>
      <c r="AC258" s="2"/>
      <c r="AD258" s="2"/>
      <c r="AE258" s="1"/>
      <c r="AF258" s="1"/>
      <c r="AG258" s="1"/>
      <c r="AH258" s="2"/>
      <c r="AI258" s="2"/>
      <c r="AJ258" s="1"/>
      <c r="AK258" s="1"/>
      <c r="AL258" s="1"/>
      <c r="AM258" s="2"/>
      <c r="AN258" s="2"/>
      <c r="AO258" s="1"/>
      <c r="AP258" s="1"/>
      <c r="AQ258" s="1"/>
      <c r="AR258" s="2"/>
      <c r="AS258" s="2"/>
      <c r="AT258" s="1"/>
      <c r="AU258" s="1"/>
      <c r="AV258" s="1"/>
      <c r="AW258" s="2"/>
      <c r="AX258" s="2"/>
      <c r="AY258" s="1"/>
      <c r="AZ258" s="1"/>
      <c r="BA258" s="1"/>
      <c r="BB258" s="2"/>
      <c r="BC258" s="2"/>
      <c r="BD258" s="1"/>
      <c r="BE258" s="1"/>
      <c r="BF258" s="1"/>
      <c r="BG258" s="2"/>
      <c r="BH258" s="2"/>
      <c r="BI258" s="1"/>
      <c r="BJ258" s="1"/>
      <c r="BK258" s="1"/>
      <c r="BL258" s="2"/>
      <c r="BM258" s="2"/>
      <c r="BN258" s="1"/>
      <c r="BO258" s="1"/>
      <c r="BP258" s="1"/>
      <c r="BQ258" s="2"/>
      <c r="BR258" s="2"/>
      <c r="BS258" s="1"/>
      <c r="BT258" s="1"/>
      <c r="BU258" s="1"/>
      <c r="BV258" s="2"/>
      <c r="BW258" s="2"/>
    </row>
    <row r="259" ht="22.5" customHeight="1">
      <c r="A259" s="1"/>
      <c r="B259" s="1"/>
      <c r="C259" s="1"/>
      <c r="D259" s="1"/>
      <c r="E259" s="67"/>
      <c r="F259" s="67"/>
      <c r="G259" s="1"/>
      <c r="H259" s="1"/>
      <c r="I259" s="65"/>
      <c r="J259" s="66"/>
      <c r="K259" s="1"/>
      <c r="L259" s="1"/>
      <c r="M259" s="1"/>
      <c r="N259" s="2"/>
      <c r="O259" s="2"/>
      <c r="P259" s="1"/>
      <c r="Q259" s="1"/>
      <c r="R259" s="1"/>
      <c r="S259" s="2"/>
      <c r="T259" s="2"/>
      <c r="U259" s="1"/>
      <c r="V259" s="1"/>
      <c r="W259" s="1"/>
      <c r="X259" s="2"/>
      <c r="Y259" s="2"/>
      <c r="Z259" s="1"/>
      <c r="AA259" s="1"/>
      <c r="AB259" s="1"/>
      <c r="AC259" s="2"/>
      <c r="AD259" s="2"/>
      <c r="AE259" s="1"/>
      <c r="AF259" s="1"/>
      <c r="AG259" s="1"/>
      <c r="AH259" s="2"/>
      <c r="AI259" s="2"/>
      <c r="AJ259" s="1"/>
      <c r="AK259" s="1"/>
      <c r="AL259" s="1"/>
      <c r="AM259" s="2"/>
      <c r="AN259" s="2"/>
      <c r="AO259" s="1"/>
      <c r="AP259" s="1"/>
      <c r="AQ259" s="1"/>
      <c r="AR259" s="2"/>
      <c r="AS259" s="2"/>
      <c r="AT259" s="1"/>
      <c r="AU259" s="1"/>
      <c r="AV259" s="1"/>
      <c r="AW259" s="2"/>
      <c r="AX259" s="2"/>
      <c r="AY259" s="1"/>
      <c r="AZ259" s="1"/>
      <c r="BA259" s="1"/>
      <c r="BB259" s="2"/>
      <c r="BC259" s="2"/>
      <c r="BD259" s="1"/>
      <c r="BE259" s="1"/>
      <c r="BF259" s="1"/>
      <c r="BG259" s="2"/>
      <c r="BH259" s="2"/>
      <c r="BI259" s="1"/>
      <c r="BJ259" s="1"/>
      <c r="BK259" s="1"/>
      <c r="BL259" s="2"/>
      <c r="BM259" s="2"/>
      <c r="BN259" s="1"/>
      <c r="BO259" s="1"/>
      <c r="BP259" s="1"/>
      <c r="BQ259" s="2"/>
      <c r="BR259" s="2"/>
      <c r="BS259" s="1"/>
      <c r="BT259" s="1"/>
      <c r="BU259" s="1"/>
      <c r="BV259" s="2"/>
      <c r="BW259" s="2"/>
    </row>
    <row r="260" ht="22.5" customHeight="1">
      <c r="A260" s="1"/>
      <c r="B260" s="1"/>
      <c r="C260" s="1"/>
      <c r="D260" s="1"/>
      <c r="E260" s="67"/>
      <c r="F260" s="67"/>
      <c r="G260" s="1"/>
      <c r="H260" s="1"/>
      <c r="I260" s="65"/>
      <c r="J260" s="66"/>
      <c r="K260" s="1"/>
      <c r="L260" s="1"/>
      <c r="M260" s="1"/>
      <c r="N260" s="2"/>
      <c r="O260" s="2"/>
      <c r="P260" s="1"/>
      <c r="Q260" s="1"/>
      <c r="R260" s="1"/>
      <c r="S260" s="2"/>
      <c r="T260" s="2"/>
      <c r="U260" s="1"/>
      <c r="V260" s="1"/>
      <c r="W260" s="1"/>
      <c r="X260" s="2"/>
      <c r="Y260" s="2"/>
      <c r="Z260" s="1"/>
      <c r="AA260" s="1"/>
      <c r="AB260" s="1"/>
      <c r="AC260" s="2"/>
      <c r="AD260" s="2"/>
      <c r="AE260" s="1"/>
      <c r="AF260" s="1"/>
      <c r="AG260" s="1"/>
      <c r="AH260" s="2"/>
      <c r="AI260" s="2"/>
      <c r="AJ260" s="1"/>
      <c r="AK260" s="1"/>
      <c r="AL260" s="1"/>
      <c r="AM260" s="2"/>
      <c r="AN260" s="2"/>
      <c r="AO260" s="1"/>
      <c r="AP260" s="1"/>
      <c r="AQ260" s="1"/>
      <c r="AR260" s="2"/>
      <c r="AS260" s="2"/>
      <c r="AT260" s="1"/>
      <c r="AU260" s="1"/>
      <c r="AV260" s="1"/>
      <c r="AW260" s="2"/>
      <c r="AX260" s="2"/>
      <c r="AY260" s="1"/>
      <c r="AZ260" s="1"/>
      <c r="BA260" s="1"/>
      <c r="BB260" s="2"/>
      <c r="BC260" s="2"/>
      <c r="BD260" s="1"/>
      <c r="BE260" s="1"/>
      <c r="BF260" s="1"/>
      <c r="BG260" s="2"/>
      <c r="BH260" s="2"/>
      <c r="BI260" s="1"/>
      <c r="BJ260" s="1"/>
      <c r="BK260" s="1"/>
      <c r="BL260" s="2"/>
      <c r="BM260" s="2"/>
      <c r="BN260" s="1"/>
      <c r="BO260" s="1"/>
      <c r="BP260" s="1"/>
      <c r="BQ260" s="2"/>
      <c r="BR260" s="2"/>
      <c r="BS260" s="1"/>
      <c r="BT260" s="1"/>
      <c r="BU260" s="1"/>
      <c r="BV260" s="2"/>
      <c r="BW260" s="2"/>
    </row>
    <row r="261" ht="22.5" customHeight="1">
      <c r="A261" s="1"/>
      <c r="B261" s="1"/>
      <c r="C261" s="1"/>
      <c r="D261" s="1"/>
      <c r="E261" s="67"/>
      <c r="F261" s="67"/>
      <c r="G261" s="1"/>
      <c r="H261" s="1"/>
      <c r="I261" s="65"/>
      <c r="J261" s="66"/>
      <c r="K261" s="1"/>
      <c r="L261" s="1"/>
      <c r="M261" s="1"/>
      <c r="N261" s="2"/>
      <c r="O261" s="2"/>
      <c r="P261" s="1"/>
      <c r="Q261" s="1"/>
      <c r="R261" s="1"/>
      <c r="S261" s="2"/>
      <c r="T261" s="2"/>
      <c r="U261" s="1"/>
      <c r="V261" s="1"/>
      <c r="W261" s="1"/>
      <c r="X261" s="2"/>
      <c r="Y261" s="2"/>
      <c r="Z261" s="1"/>
      <c r="AA261" s="1"/>
      <c r="AB261" s="1"/>
      <c r="AC261" s="2"/>
      <c r="AD261" s="2"/>
      <c r="AE261" s="1"/>
      <c r="AF261" s="1"/>
      <c r="AG261" s="1"/>
      <c r="AH261" s="2"/>
      <c r="AI261" s="2"/>
      <c r="AJ261" s="1"/>
      <c r="AK261" s="1"/>
      <c r="AL261" s="1"/>
      <c r="AM261" s="2"/>
      <c r="AN261" s="2"/>
      <c r="AO261" s="1"/>
      <c r="AP261" s="1"/>
      <c r="AQ261" s="1"/>
      <c r="AR261" s="2"/>
      <c r="AS261" s="2"/>
      <c r="AT261" s="1"/>
      <c r="AU261" s="1"/>
      <c r="AV261" s="1"/>
      <c r="AW261" s="2"/>
      <c r="AX261" s="2"/>
      <c r="AY261" s="1"/>
      <c r="AZ261" s="1"/>
      <c r="BA261" s="1"/>
      <c r="BB261" s="2"/>
      <c r="BC261" s="2"/>
      <c r="BD261" s="1"/>
      <c r="BE261" s="1"/>
      <c r="BF261" s="1"/>
      <c r="BG261" s="2"/>
      <c r="BH261" s="2"/>
      <c r="BI261" s="1"/>
      <c r="BJ261" s="1"/>
      <c r="BK261" s="1"/>
      <c r="BL261" s="2"/>
      <c r="BM261" s="2"/>
      <c r="BN261" s="1"/>
      <c r="BO261" s="1"/>
      <c r="BP261" s="1"/>
      <c r="BQ261" s="2"/>
      <c r="BR261" s="2"/>
      <c r="BS261" s="1"/>
      <c r="BT261" s="1"/>
      <c r="BU261" s="1"/>
      <c r="BV261" s="2"/>
      <c r="BW261" s="2"/>
    </row>
    <row r="262" ht="22.5" customHeight="1">
      <c r="A262" s="1"/>
      <c r="B262" s="1"/>
      <c r="C262" s="1"/>
      <c r="D262" s="1"/>
      <c r="E262" s="67"/>
      <c r="F262" s="67"/>
      <c r="G262" s="1"/>
      <c r="H262" s="1"/>
      <c r="I262" s="65"/>
      <c r="J262" s="66"/>
      <c r="K262" s="1"/>
      <c r="L262" s="1"/>
      <c r="M262" s="1"/>
      <c r="N262" s="2"/>
      <c r="O262" s="2"/>
      <c r="P262" s="1"/>
      <c r="Q262" s="1"/>
      <c r="R262" s="1"/>
      <c r="S262" s="2"/>
      <c r="T262" s="2"/>
      <c r="U262" s="1"/>
      <c r="V262" s="1"/>
      <c r="W262" s="1"/>
      <c r="X262" s="2"/>
      <c r="Y262" s="2"/>
      <c r="Z262" s="1"/>
      <c r="AA262" s="1"/>
      <c r="AB262" s="1"/>
      <c r="AC262" s="2"/>
      <c r="AD262" s="2"/>
      <c r="AE262" s="1"/>
      <c r="AF262" s="1"/>
      <c r="AG262" s="1"/>
      <c r="AH262" s="2"/>
      <c r="AI262" s="2"/>
      <c r="AJ262" s="1"/>
      <c r="AK262" s="1"/>
      <c r="AL262" s="1"/>
      <c r="AM262" s="2"/>
      <c r="AN262" s="2"/>
      <c r="AO262" s="1"/>
      <c r="AP262" s="1"/>
      <c r="AQ262" s="1"/>
      <c r="AR262" s="2"/>
      <c r="AS262" s="2"/>
      <c r="AT262" s="1"/>
      <c r="AU262" s="1"/>
      <c r="AV262" s="1"/>
      <c r="AW262" s="2"/>
      <c r="AX262" s="2"/>
      <c r="AY262" s="1"/>
      <c r="AZ262" s="1"/>
      <c r="BA262" s="1"/>
      <c r="BB262" s="2"/>
      <c r="BC262" s="2"/>
      <c r="BD262" s="1"/>
      <c r="BE262" s="1"/>
      <c r="BF262" s="1"/>
      <c r="BG262" s="2"/>
      <c r="BH262" s="2"/>
      <c r="BI262" s="1"/>
      <c r="BJ262" s="1"/>
      <c r="BK262" s="1"/>
      <c r="BL262" s="2"/>
      <c r="BM262" s="2"/>
      <c r="BN262" s="1"/>
      <c r="BO262" s="1"/>
      <c r="BP262" s="1"/>
      <c r="BQ262" s="2"/>
      <c r="BR262" s="2"/>
      <c r="BS262" s="1"/>
      <c r="BT262" s="1"/>
      <c r="BU262" s="1"/>
      <c r="BV262" s="2"/>
      <c r="BW262" s="2"/>
    </row>
    <row r="263" ht="22.5" customHeight="1">
      <c r="A263" s="1"/>
      <c r="B263" s="1"/>
      <c r="C263" s="1"/>
      <c r="D263" s="1"/>
      <c r="E263" s="67"/>
      <c r="F263" s="67"/>
      <c r="G263" s="1"/>
      <c r="H263" s="1"/>
      <c r="I263" s="65"/>
      <c r="J263" s="66"/>
      <c r="K263" s="1"/>
      <c r="L263" s="1"/>
      <c r="M263" s="1"/>
      <c r="N263" s="2"/>
      <c r="O263" s="2"/>
      <c r="P263" s="1"/>
      <c r="Q263" s="1"/>
      <c r="R263" s="1"/>
      <c r="S263" s="2"/>
      <c r="T263" s="2"/>
      <c r="U263" s="1"/>
      <c r="V263" s="1"/>
      <c r="W263" s="1"/>
      <c r="X263" s="2"/>
      <c r="Y263" s="2"/>
      <c r="Z263" s="1"/>
      <c r="AA263" s="1"/>
      <c r="AB263" s="1"/>
      <c r="AC263" s="2"/>
      <c r="AD263" s="2"/>
      <c r="AE263" s="1"/>
      <c r="AF263" s="1"/>
      <c r="AG263" s="1"/>
      <c r="AH263" s="2"/>
      <c r="AI263" s="2"/>
      <c r="AJ263" s="1"/>
      <c r="AK263" s="1"/>
      <c r="AL263" s="1"/>
      <c r="AM263" s="2"/>
      <c r="AN263" s="2"/>
      <c r="AO263" s="1"/>
      <c r="AP263" s="1"/>
      <c r="AQ263" s="1"/>
      <c r="AR263" s="2"/>
      <c r="AS263" s="2"/>
      <c r="AT263" s="1"/>
      <c r="AU263" s="1"/>
      <c r="AV263" s="1"/>
      <c r="AW263" s="2"/>
      <c r="AX263" s="2"/>
      <c r="AY263" s="1"/>
      <c r="AZ263" s="1"/>
      <c r="BA263" s="1"/>
      <c r="BB263" s="2"/>
      <c r="BC263" s="2"/>
      <c r="BD263" s="1"/>
      <c r="BE263" s="1"/>
      <c r="BF263" s="1"/>
      <c r="BG263" s="2"/>
      <c r="BH263" s="2"/>
      <c r="BI263" s="1"/>
      <c r="BJ263" s="1"/>
      <c r="BK263" s="1"/>
      <c r="BL263" s="2"/>
      <c r="BM263" s="2"/>
      <c r="BN263" s="1"/>
      <c r="BO263" s="1"/>
      <c r="BP263" s="1"/>
      <c r="BQ263" s="2"/>
      <c r="BR263" s="2"/>
      <c r="BS263" s="1"/>
      <c r="BT263" s="1"/>
      <c r="BU263" s="1"/>
      <c r="BV263" s="2"/>
      <c r="BW263" s="2"/>
    </row>
    <row r="264" ht="22.5" customHeight="1">
      <c r="A264" s="1"/>
      <c r="B264" s="1"/>
      <c r="C264" s="1"/>
      <c r="D264" s="1"/>
      <c r="E264" s="67"/>
      <c r="F264" s="67"/>
      <c r="G264" s="1"/>
      <c r="H264" s="1"/>
      <c r="I264" s="65"/>
      <c r="J264" s="66"/>
      <c r="K264" s="1"/>
      <c r="L264" s="1"/>
      <c r="M264" s="1"/>
      <c r="N264" s="2"/>
      <c r="O264" s="2"/>
      <c r="P264" s="1"/>
      <c r="Q264" s="1"/>
      <c r="R264" s="1"/>
      <c r="S264" s="2"/>
      <c r="T264" s="2"/>
      <c r="U264" s="1"/>
      <c r="V264" s="1"/>
      <c r="W264" s="1"/>
      <c r="X264" s="2"/>
      <c r="Y264" s="2"/>
      <c r="Z264" s="1"/>
      <c r="AA264" s="1"/>
      <c r="AB264" s="1"/>
      <c r="AC264" s="2"/>
      <c r="AD264" s="2"/>
      <c r="AE264" s="1"/>
      <c r="AF264" s="1"/>
      <c r="AG264" s="1"/>
      <c r="AH264" s="2"/>
      <c r="AI264" s="2"/>
      <c r="AJ264" s="1"/>
      <c r="AK264" s="1"/>
      <c r="AL264" s="1"/>
      <c r="AM264" s="2"/>
      <c r="AN264" s="2"/>
      <c r="AO264" s="1"/>
      <c r="AP264" s="1"/>
      <c r="AQ264" s="1"/>
      <c r="AR264" s="2"/>
      <c r="AS264" s="2"/>
      <c r="AT264" s="1"/>
      <c r="AU264" s="1"/>
      <c r="AV264" s="1"/>
      <c r="AW264" s="2"/>
      <c r="AX264" s="2"/>
      <c r="AY264" s="1"/>
      <c r="AZ264" s="1"/>
      <c r="BA264" s="1"/>
      <c r="BB264" s="2"/>
      <c r="BC264" s="2"/>
      <c r="BD264" s="1"/>
      <c r="BE264" s="1"/>
      <c r="BF264" s="1"/>
      <c r="BG264" s="2"/>
      <c r="BH264" s="2"/>
      <c r="BI264" s="1"/>
      <c r="BJ264" s="1"/>
      <c r="BK264" s="1"/>
      <c r="BL264" s="2"/>
      <c r="BM264" s="2"/>
      <c r="BN264" s="1"/>
      <c r="BO264" s="1"/>
      <c r="BP264" s="1"/>
      <c r="BQ264" s="2"/>
      <c r="BR264" s="2"/>
      <c r="BS264" s="1"/>
      <c r="BT264" s="1"/>
      <c r="BU264" s="1"/>
      <c r="BV264" s="2"/>
      <c r="BW264" s="2"/>
    </row>
    <row r="265" ht="22.5" customHeight="1">
      <c r="A265" s="1"/>
      <c r="B265" s="1"/>
      <c r="C265" s="1"/>
      <c r="D265" s="1"/>
      <c r="E265" s="67"/>
      <c r="F265" s="67"/>
      <c r="G265" s="1"/>
      <c r="H265" s="1"/>
      <c r="I265" s="65"/>
      <c r="J265" s="66"/>
      <c r="K265" s="1"/>
      <c r="L265" s="1"/>
      <c r="M265" s="1"/>
      <c r="N265" s="2"/>
      <c r="O265" s="2"/>
      <c r="P265" s="1"/>
      <c r="Q265" s="1"/>
      <c r="R265" s="1"/>
      <c r="S265" s="2"/>
      <c r="T265" s="2"/>
      <c r="U265" s="1"/>
      <c r="V265" s="1"/>
      <c r="W265" s="1"/>
      <c r="X265" s="2"/>
      <c r="Y265" s="2"/>
      <c r="Z265" s="1"/>
      <c r="AA265" s="1"/>
      <c r="AB265" s="1"/>
      <c r="AC265" s="2"/>
      <c r="AD265" s="2"/>
      <c r="AE265" s="1"/>
      <c r="AF265" s="1"/>
      <c r="AG265" s="1"/>
      <c r="AH265" s="2"/>
      <c r="AI265" s="2"/>
      <c r="AJ265" s="1"/>
      <c r="AK265" s="1"/>
      <c r="AL265" s="1"/>
      <c r="AM265" s="2"/>
      <c r="AN265" s="2"/>
      <c r="AO265" s="1"/>
      <c r="AP265" s="1"/>
      <c r="AQ265" s="1"/>
      <c r="AR265" s="2"/>
      <c r="AS265" s="2"/>
      <c r="AT265" s="1"/>
      <c r="AU265" s="1"/>
      <c r="AV265" s="1"/>
      <c r="AW265" s="2"/>
      <c r="AX265" s="2"/>
      <c r="AY265" s="1"/>
      <c r="AZ265" s="1"/>
      <c r="BA265" s="1"/>
      <c r="BB265" s="2"/>
      <c r="BC265" s="2"/>
      <c r="BD265" s="1"/>
      <c r="BE265" s="1"/>
      <c r="BF265" s="1"/>
      <c r="BG265" s="2"/>
      <c r="BH265" s="2"/>
      <c r="BI265" s="1"/>
      <c r="BJ265" s="1"/>
      <c r="BK265" s="1"/>
      <c r="BL265" s="2"/>
      <c r="BM265" s="2"/>
      <c r="BN265" s="1"/>
      <c r="BO265" s="1"/>
      <c r="BP265" s="1"/>
      <c r="BQ265" s="2"/>
      <c r="BR265" s="2"/>
      <c r="BS265" s="1"/>
      <c r="BT265" s="1"/>
      <c r="BU265" s="1"/>
      <c r="BV265" s="2"/>
      <c r="BW265" s="2"/>
    </row>
    <row r="266" ht="22.5" customHeight="1">
      <c r="A266" s="1"/>
      <c r="B266" s="1"/>
      <c r="C266" s="1"/>
      <c r="D266" s="1"/>
      <c r="E266" s="67"/>
      <c r="F266" s="67"/>
      <c r="G266" s="1"/>
      <c r="H266" s="1"/>
      <c r="I266" s="65"/>
      <c r="J266" s="66"/>
      <c r="K266" s="1"/>
      <c r="L266" s="1"/>
      <c r="M266" s="1"/>
      <c r="N266" s="2"/>
      <c r="O266" s="2"/>
      <c r="P266" s="1"/>
      <c r="Q266" s="1"/>
      <c r="R266" s="1"/>
      <c r="S266" s="2"/>
      <c r="T266" s="2"/>
      <c r="U266" s="1"/>
      <c r="V266" s="1"/>
      <c r="W266" s="1"/>
      <c r="X266" s="2"/>
      <c r="Y266" s="2"/>
      <c r="Z266" s="1"/>
      <c r="AA266" s="1"/>
      <c r="AB266" s="1"/>
      <c r="AC266" s="2"/>
      <c r="AD266" s="2"/>
      <c r="AE266" s="1"/>
      <c r="AF266" s="1"/>
      <c r="AG266" s="1"/>
      <c r="AH266" s="2"/>
      <c r="AI266" s="2"/>
      <c r="AJ266" s="1"/>
      <c r="AK266" s="1"/>
      <c r="AL266" s="1"/>
      <c r="AM266" s="2"/>
      <c r="AN266" s="2"/>
      <c r="AO266" s="1"/>
      <c r="AP266" s="1"/>
      <c r="AQ266" s="1"/>
      <c r="AR266" s="2"/>
      <c r="AS266" s="2"/>
      <c r="AT266" s="1"/>
      <c r="AU266" s="1"/>
      <c r="AV266" s="1"/>
      <c r="AW266" s="2"/>
      <c r="AX266" s="2"/>
      <c r="AY266" s="1"/>
      <c r="AZ266" s="1"/>
      <c r="BA266" s="1"/>
      <c r="BB266" s="2"/>
      <c r="BC266" s="2"/>
      <c r="BD266" s="1"/>
      <c r="BE266" s="1"/>
      <c r="BF266" s="1"/>
      <c r="BG266" s="2"/>
      <c r="BH266" s="2"/>
      <c r="BI266" s="1"/>
      <c r="BJ266" s="1"/>
      <c r="BK266" s="1"/>
      <c r="BL266" s="2"/>
      <c r="BM266" s="2"/>
      <c r="BN266" s="1"/>
      <c r="BO266" s="1"/>
      <c r="BP266" s="1"/>
      <c r="BQ266" s="2"/>
      <c r="BR266" s="2"/>
      <c r="BS266" s="1"/>
      <c r="BT266" s="1"/>
      <c r="BU266" s="1"/>
      <c r="BV266" s="2"/>
      <c r="BW266" s="2"/>
    </row>
    <row r="267" ht="22.5" customHeight="1">
      <c r="A267" s="1"/>
      <c r="B267" s="1"/>
      <c r="C267" s="1"/>
      <c r="D267" s="1"/>
      <c r="E267" s="67"/>
      <c r="F267" s="67"/>
      <c r="G267" s="1"/>
      <c r="H267" s="1"/>
      <c r="I267" s="65"/>
      <c r="J267" s="66"/>
      <c r="K267" s="1"/>
      <c r="L267" s="1"/>
      <c r="M267" s="1"/>
      <c r="N267" s="2"/>
      <c r="O267" s="2"/>
      <c r="P267" s="1"/>
      <c r="Q267" s="1"/>
      <c r="R267" s="1"/>
      <c r="S267" s="2"/>
      <c r="T267" s="2"/>
      <c r="U267" s="1"/>
      <c r="V267" s="1"/>
      <c r="W267" s="1"/>
      <c r="X267" s="2"/>
      <c r="Y267" s="2"/>
      <c r="Z267" s="1"/>
      <c r="AA267" s="1"/>
      <c r="AB267" s="1"/>
      <c r="AC267" s="2"/>
      <c r="AD267" s="2"/>
      <c r="AE267" s="1"/>
      <c r="AF267" s="1"/>
      <c r="AG267" s="1"/>
      <c r="AH267" s="2"/>
      <c r="AI267" s="2"/>
      <c r="AJ267" s="1"/>
      <c r="AK267" s="1"/>
      <c r="AL267" s="1"/>
      <c r="AM267" s="2"/>
      <c r="AN267" s="2"/>
      <c r="AO267" s="1"/>
      <c r="AP267" s="1"/>
      <c r="AQ267" s="1"/>
      <c r="AR267" s="2"/>
      <c r="AS267" s="2"/>
      <c r="AT267" s="1"/>
      <c r="AU267" s="1"/>
      <c r="AV267" s="1"/>
      <c r="AW267" s="2"/>
      <c r="AX267" s="2"/>
      <c r="AY267" s="1"/>
      <c r="AZ267" s="1"/>
      <c r="BA267" s="1"/>
      <c r="BB267" s="2"/>
      <c r="BC267" s="2"/>
      <c r="BD267" s="1"/>
      <c r="BE267" s="1"/>
      <c r="BF267" s="1"/>
      <c r="BG267" s="2"/>
      <c r="BH267" s="2"/>
      <c r="BI267" s="1"/>
      <c r="BJ267" s="1"/>
      <c r="BK267" s="1"/>
      <c r="BL267" s="2"/>
      <c r="BM267" s="2"/>
      <c r="BN267" s="1"/>
      <c r="BO267" s="1"/>
      <c r="BP267" s="1"/>
      <c r="BQ267" s="2"/>
      <c r="BR267" s="2"/>
      <c r="BS267" s="1"/>
      <c r="BT267" s="1"/>
      <c r="BU267" s="1"/>
      <c r="BV267" s="2"/>
      <c r="BW267" s="2"/>
    </row>
    <row r="268" ht="22.5" customHeight="1">
      <c r="A268" s="1"/>
      <c r="B268" s="1"/>
      <c r="C268" s="1"/>
      <c r="D268" s="1"/>
      <c r="E268" s="67"/>
      <c r="F268" s="67"/>
      <c r="G268" s="1"/>
      <c r="H268" s="1"/>
      <c r="I268" s="65"/>
      <c r="J268" s="66"/>
      <c r="K268" s="1"/>
      <c r="L268" s="1"/>
      <c r="M268" s="1"/>
      <c r="N268" s="2"/>
      <c r="O268" s="2"/>
      <c r="P268" s="1"/>
      <c r="Q268" s="1"/>
      <c r="R268" s="1"/>
      <c r="S268" s="2"/>
      <c r="T268" s="2"/>
      <c r="U268" s="1"/>
      <c r="V268" s="1"/>
      <c r="W268" s="1"/>
      <c r="X268" s="2"/>
      <c r="Y268" s="2"/>
      <c r="Z268" s="1"/>
      <c r="AA268" s="1"/>
      <c r="AB268" s="1"/>
      <c r="AC268" s="2"/>
      <c r="AD268" s="2"/>
      <c r="AE268" s="1"/>
      <c r="AF268" s="1"/>
      <c r="AG268" s="1"/>
      <c r="AH268" s="2"/>
      <c r="AI268" s="2"/>
      <c r="AJ268" s="1"/>
      <c r="AK268" s="1"/>
      <c r="AL268" s="1"/>
      <c r="AM268" s="2"/>
      <c r="AN268" s="2"/>
      <c r="AO268" s="1"/>
      <c r="AP268" s="1"/>
      <c r="AQ268" s="1"/>
      <c r="AR268" s="2"/>
      <c r="AS268" s="2"/>
      <c r="AT268" s="1"/>
      <c r="AU268" s="1"/>
      <c r="AV268" s="1"/>
      <c r="AW268" s="2"/>
      <c r="AX268" s="2"/>
      <c r="AY268" s="1"/>
      <c r="AZ268" s="1"/>
      <c r="BA268" s="1"/>
      <c r="BB268" s="2"/>
      <c r="BC268" s="2"/>
      <c r="BD268" s="1"/>
      <c r="BE268" s="1"/>
      <c r="BF268" s="1"/>
      <c r="BG268" s="2"/>
      <c r="BH268" s="2"/>
      <c r="BI268" s="1"/>
      <c r="BJ268" s="1"/>
      <c r="BK268" s="1"/>
      <c r="BL268" s="2"/>
      <c r="BM268" s="2"/>
      <c r="BN268" s="1"/>
      <c r="BO268" s="1"/>
      <c r="BP268" s="1"/>
      <c r="BQ268" s="2"/>
      <c r="BR268" s="2"/>
      <c r="BS268" s="1"/>
      <c r="BT268" s="1"/>
      <c r="BU268" s="1"/>
      <c r="BV268" s="2"/>
      <c r="BW268" s="2"/>
    </row>
    <row r="269" ht="22.5" customHeight="1">
      <c r="A269" s="1"/>
      <c r="B269" s="1"/>
      <c r="C269" s="1"/>
      <c r="D269" s="1"/>
      <c r="E269" s="67"/>
      <c r="F269" s="67"/>
      <c r="G269" s="1"/>
      <c r="H269" s="1"/>
      <c r="I269" s="65"/>
      <c r="J269" s="66"/>
      <c r="K269" s="1"/>
      <c r="L269" s="1"/>
      <c r="M269" s="1"/>
      <c r="N269" s="2"/>
      <c r="O269" s="2"/>
      <c r="P269" s="1"/>
      <c r="Q269" s="1"/>
      <c r="R269" s="1"/>
      <c r="S269" s="2"/>
      <c r="T269" s="2"/>
      <c r="U269" s="1"/>
      <c r="V269" s="1"/>
      <c r="W269" s="1"/>
      <c r="X269" s="2"/>
      <c r="Y269" s="2"/>
      <c r="Z269" s="1"/>
      <c r="AA269" s="1"/>
      <c r="AB269" s="1"/>
      <c r="AC269" s="2"/>
      <c r="AD269" s="2"/>
      <c r="AE269" s="1"/>
      <c r="AF269" s="1"/>
      <c r="AG269" s="1"/>
      <c r="AH269" s="2"/>
      <c r="AI269" s="2"/>
      <c r="AJ269" s="1"/>
      <c r="AK269" s="1"/>
      <c r="AL269" s="1"/>
      <c r="AM269" s="2"/>
      <c r="AN269" s="2"/>
      <c r="AO269" s="1"/>
      <c r="AP269" s="1"/>
      <c r="AQ269" s="1"/>
      <c r="AR269" s="2"/>
      <c r="AS269" s="2"/>
      <c r="AT269" s="1"/>
      <c r="AU269" s="1"/>
      <c r="AV269" s="1"/>
      <c r="AW269" s="2"/>
      <c r="AX269" s="2"/>
      <c r="AY269" s="1"/>
      <c r="AZ269" s="1"/>
      <c r="BA269" s="1"/>
      <c r="BB269" s="2"/>
      <c r="BC269" s="2"/>
      <c r="BD269" s="1"/>
      <c r="BE269" s="1"/>
      <c r="BF269" s="1"/>
      <c r="BG269" s="2"/>
      <c r="BH269" s="2"/>
      <c r="BI269" s="1"/>
      <c r="BJ269" s="1"/>
      <c r="BK269" s="1"/>
      <c r="BL269" s="2"/>
      <c r="BM269" s="2"/>
      <c r="BN269" s="1"/>
      <c r="BO269" s="1"/>
      <c r="BP269" s="1"/>
      <c r="BQ269" s="2"/>
      <c r="BR269" s="2"/>
      <c r="BS269" s="1"/>
      <c r="BT269" s="1"/>
      <c r="BU269" s="1"/>
      <c r="BV269" s="2"/>
      <c r="BW269" s="2"/>
    </row>
    <row r="270" ht="22.5" customHeight="1">
      <c r="A270" s="1"/>
      <c r="B270" s="1"/>
      <c r="C270" s="1"/>
      <c r="D270" s="1"/>
      <c r="E270" s="67"/>
      <c r="F270" s="67"/>
      <c r="G270" s="1"/>
      <c r="H270" s="1"/>
      <c r="I270" s="65"/>
      <c r="J270" s="66"/>
      <c r="K270" s="1"/>
      <c r="L270" s="1"/>
      <c r="M270" s="1"/>
      <c r="N270" s="2"/>
      <c r="O270" s="2"/>
      <c r="P270" s="1"/>
      <c r="Q270" s="1"/>
      <c r="R270" s="1"/>
      <c r="S270" s="2"/>
      <c r="T270" s="2"/>
      <c r="U270" s="1"/>
      <c r="V270" s="1"/>
      <c r="W270" s="1"/>
      <c r="X270" s="2"/>
      <c r="Y270" s="2"/>
      <c r="Z270" s="1"/>
      <c r="AA270" s="1"/>
      <c r="AB270" s="1"/>
      <c r="AC270" s="2"/>
      <c r="AD270" s="2"/>
      <c r="AE270" s="1"/>
      <c r="AF270" s="1"/>
      <c r="AG270" s="1"/>
      <c r="AH270" s="2"/>
      <c r="AI270" s="2"/>
      <c r="AJ270" s="1"/>
      <c r="AK270" s="1"/>
      <c r="AL270" s="1"/>
      <c r="AM270" s="2"/>
      <c r="AN270" s="2"/>
      <c r="AO270" s="1"/>
      <c r="AP270" s="1"/>
      <c r="AQ270" s="1"/>
      <c r="AR270" s="2"/>
      <c r="AS270" s="2"/>
      <c r="AT270" s="1"/>
      <c r="AU270" s="1"/>
      <c r="AV270" s="1"/>
      <c r="AW270" s="2"/>
      <c r="AX270" s="2"/>
      <c r="AY270" s="1"/>
      <c r="AZ270" s="1"/>
      <c r="BA270" s="1"/>
      <c r="BB270" s="2"/>
      <c r="BC270" s="2"/>
      <c r="BD270" s="1"/>
      <c r="BE270" s="1"/>
      <c r="BF270" s="1"/>
      <c r="BG270" s="2"/>
      <c r="BH270" s="2"/>
      <c r="BI270" s="1"/>
      <c r="BJ270" s="1"/>
      <c r="BK270" s="1"/>
      <c r="BL270" s="2"/>
      <c r="BM270" s="2"/>
      <c r="BN270" s="1"/>
      <c r="BO270" s="1"/>
      <c r="BP270" s="1"/>
      <c r="BQ270" s="2"/>
      <c r="BR270" s="2"/>
      <c r="BS270" s="1"/>
      <c r="BT270" s="1"/>
      <c r="BU270" s="1"/>
      <c r="BV270" s="2"/>
      <c r="BW270" s="2"/>
    </row>
    <row r="271" ht="22.5" customHeight="1">
      <c r="A271" s="1"/>
      <c r="B271" s="1"/>
      <c r="C271" s="1"/>
      <c r="D271" s="1"/>
      <c r="E271" s="67"/>
      <c r="F271" s="67"/>
      <c r="G271" s="1"/>
      <c r="H271" s="1"/>
      <c r="I271" s="65"/>
      <c r="J271" s="66"/>
      <c r="K271" s="1"/>
      <c r="L271" s="1"/>
      <c r="M271" s="1"/>
      <c r="N271" s="2"/>
      <c r="O271" s="2"/>
      <c r="P271" s="1"/>
      <c r="Q271" s="1"/>
      <c r="R271" s="1"/>
      <c r="S271" s="2"/>
      <c r="T271" s="2"/>
      <c r="U271" s="1"/>
      <c r="V271" s="1"/>
      <c r="W271" s="1"/>
      <c r="X271" s="2"/>
      <c r="Y271" s="2"/>
      <c r="Z271" s="1"/>
      <c r="AA271" s="1"/>
      <c r="AB271" s="1"/>
      <c r="AC271" s="2"/>
      <c r="AD271" s="2"/>
      <c r="AE271" s="1"/>
      <c r="AF271" s="1"/>
      <c r="AG271" s="1"/>
      <c r="AH271" s="2"/>
      <c r="AI271" s="2"/>
      <c r="AJ271" s="1"/>
      <c r="AK271" s="1"/>
      <c r="AL271" s="1"/>
      <c r="AM271" s="2"/>
      <c r="AN271" s="2"/>
      <c r="AO271" s="1"/>
      <c r="AP271" s="1"/>
      <c r="AQ271" s="1"/>
      <c r="AR271" s="2"/>
      <c r="AS271" s="2"/>
      <c r="AT271" s="1"/>
      <c r="AU271" s="1"/>
      <c r="AV271" s="1"/>
      <c r="AW271" s="2"/>
      <c r="AX271" s="2"/>
      <c r="AY271" s="1"/>
      <c r="AZ271" s="1"/>
      <c r="BA271" s="1"/>
      <c r="BB271" s="2"/>
      <c r="BC271" s="2"/>
      <c r="BD271" s="1"/>
      <c r="BE271" s="1"/>
      <c r="BF271" s="1"/>
      <c r="BG271" s="2"/>
      <c r="BH271" s="2"/>
      <c r="BI271" s="1"/>
      <c r="BJ271" s="1"/>
      <c r="BK271" s="1"/>
      <c r="BL271" s="2"/>
      <c r="BM271" s="2"/>
      <c r="BN271" s="1"/>
      <c r="BO271" s="1"/>
      <c r="BP271" s="1"/>
      <c r="BQ271" s="2"/>
      <c r="BR271" s="2"/>
      <c r="BS271" s="1"/>
      <c r="BT271" s="1"/>
      <c r="BU271" s="1"/>
      <c r="BV271" s="2"/>
      <c r="BW271" s="2"/>
    </row>
    <row r="272" ht="22.5" customHeight="1">
      <c r="A272" s="1"/>
      <c r="B272" s="1"/>
      <c r="C272" s="1"/>
      <c r="D272" s="1"/>
      <c r="E272" s="67"/>
      <c r="F272" s="67"/>
      <c r="G272" s="1"/>
      <c r="H272" s="1"/>
      <c r="I272" s="65"/>
      <c r="J272" s="66"/>
      <c r="K272" s="1"/>
      <c r="L272" s="1"/>
      <c r="M272" s="1"/>
      <c r="N272" s="2"/>
      <c r="O272" s="2"/>
      <c r="P272" s="1"/>
      <c r="Q272" s="1"/>
      <c r="R272" s="1"/>
      <c r="S272" s="2"/>
      <c r="T272" s="2"/>
      <c r="U272" s="1"/>
      <c r="V272" s="1"/>
      <c r="W272" s="1"/>
      <c r="X272" s="2"/>
      <c r="Y272" s="2"/>
      <c r="Z272" s="1"/>
      <c r="AA272" s="1"/>
      <c r="AB272" s="1"/>
      <c r="AC272" s="2"/>
      <c r="AD272" s="2"/>
      <c r="AE272" s="1"/>
      <c r="AF272" s="1"/>
      <c r="AG272" s="1"/>
      <c r="AH272" s="2"/>
      <c r="AI272" s="2"/>
      <c r="AJ272" s="1"/>
      <c r="AK272" s="1"/>
      <c r="AL272" s="1"/>
      <c r="AM272" s="2"/>
      <c r="AN272" s="2"/>
      <c r="AO272" s="1"/>
      <c r="AP272" s="1"/>
      <c r="AQ272" s="1"/>
      <c r="AR272" s="2"/>
      <c r="AS272" s="2"/>
      <c r="AT272" s="1"/>
      <c r="AU272" s="1"/>
      <c r="AV272" s="1"/>
      <c r="AW272" s="2"/>
      <c r="AX272" s="2"/>
      <c r="AY272" s="1"/>
      <c r="AZ272" s="1"/>
      <c r="BA272" s="1"/>
      <c r="BB272" s="2"/>
      <c r="BC272" s="2"/>
      <c r="BD272" s="1"/>
      <c r="BE272" s="1"/>
      <c r="BF272" s="1"/>
      <c r="BG272" s="2"/>
      <c r="BH272" s="2"/>
      <c r="BI272" s="1"/>
      <c r="BJ272" s="1"/>
      <c r="BK272" s="1"/>
      <c r="BL272" s="2"/>
      <c r="BM272" s="2"/>
      <c r="BN272" s="1"/>
      <c r="BO272" s="1"/>
      <c r="BP272" s="1"/>
      <c r="BQ272" s="2"/>
      <c r="BR272" s="2"/>
      <c r="BS272" s="1"/>
      <c r="BT272" s="1"/>
      <c r="BU272" s="1"/>
      <c r="BV272" s="2"/>
      <c r="BW272" s="2"/>
    </row>
    <row r="273" ht="22.5" customHeight="1">
      <c r="A273" s="1"/>
      <c r="B273" s="1"/>
      <c r="C273" s="1"/>
      <c r="D273" s="1"/>
      <c r="E273" s="67"/>
      <c r="F273" s="67"/>
      <c r="G273" s="1"/>
      <c r="H273" s="1"/>
      <c r="I273" s="65"/>
      <c r="J273" s="66"/>
      <c r="K273" s="1"/>
      <c r="L273" s="1"/>
      <c r="M273" s="1"/>
      <c r="N273" s="2"/>
      <c r="O273" s="2"/>
      <c r="P273" s="1"/>
      <c r="Q273" s="1"/>
      <c r="R273" s="1"/>
      <c r="S273" s="2"/>
      <c r="T273" s="2"/>
      <c r="U273" s="1"/>
      <c r="V273" s="1"/>
      <c r="W273" s="1"/>
      <c r="X273" s="2"/>
      <c r="Y273" s="2"/>
      <c r="Z273" s="1"/>
      <c r="AA273" s="1"/>
      <c r="AB273" s="1"/>
      <c r="AC273" s="2"/>
      <c r="AD273" s="2"/>
      <c r="AE273" s="1"/>
      <c r="AF273" s="1"/>
      <c r="AG273" s="1"/>
      <c r="AH273" s="2"/>
      <c r="AI273" s="2"/>
      <c r="AJ273" s="1"/>
      <c r="AK273" s="1"/>
      <c r="AL273" s="1"/>
      <c r="AM273" s="2"/>
      <c r="AN273" s="2"/>
      <c r="AO273" s="1"/>
      <c r="AP273" s="1"/>
      <c r="AQ273" s="1"/>
      <c r="AR273" s="2"/>
      <c r="AS273" s="2"/>
      <c r="AT273" s="1"/>
      <c r="AU273" s="1"/>
      <c r="AV273" s="1"/>
      <c r="AW273" s="2"/>
      <c r="AX273" s="2"/>
      <c r="AY273" s="1"/>
      <c r="AZ273" s="1"/>
      <c r="BA273" s="1"/>
      <c r="BB273" s="2"/>
      <c r="BC273" s="2"/>
      <c r="BD273" s="1"/>
      <c r="BE273" s="1"/>
      <c r="BF273" s="1"/>
      <c r="BG273" s="2"/>
      <c r="BH273" s="2"/>
      <c r="BI273" s="1"/>
      <c r="BJ273" s="1"/>
      <c r="BK273" s="1"/>
      <c r="BL273" s="2"/>
      <c r="BM273" s="2"/>
      <c r="BN273" s="1"/>
      <c r="BO273" s="1"/>
      <c r="BP273" s="1"/>
      <c r="BQ273" s="2"/>
      <c r="BR273" s="2"/>
      <c r="BS273" s="1"/>
      <c r="BT273" s="1"/>
      <c r="BU273" s="1"/>
      <c r="BV273" s="2"/>
      <c r="BW273" s="2"/>
    </row>
    <row r="274" ht="22.5" customHeight="1">
      <c r="A274" s="1"/>
      <c r="B274" s="1"/>
      <c r="C274" s="1"/>
      <c r="D274" s="1"/>
      <c r="E274" s="67"/>
      <c r="F274" s="67"/>
      <c r="G274" s="1"/>
      <c r="H274" s="1"/>
      <c r="I274" s="65"/>
      <c r="J274" s="66"/>
      <c r="K274" s="1"/>
      <c r="L274" s="1"/>
      <c r="M274" s="1"/>
      <c r="N274" s="2"/>
      <c r="O274" s="2"/>
      <c r="P274" s="1"/>
      <c r="Q274" s="1"/>
      <c r="R274" s="1"/>
      <c r="S274" s="2"/>
      <c r="T274" s="2"/>
      <c r="U274" s="1"/>
      <c r="V274" s="1"/>
      <c r="W274" s="1"/>
      <c r="X274" s="2"/>
      <c r="Y274" s="2"/>
      <c r="Z274" s="1"/>
      <c r="AA274" s="1"/>
      <c r="AB274" s="1"/>
      <c r="AC274" s="2"/>
      <c r="AD274" s="2"/>
      <c r="AE274" s="1"/>
      <c r="AF274" s="1"/>
      <c r="AG274" s="1"/>
      <c r="AH274" s="2"/>
      <c r="AI274" s="2"/>
      <c r="AJ274" s="1"/>
      <c r="AK274" s="1"/>
      <c r="AL274" s="1"/>
      <c r="AM274" s="2"/>
      <c r="AN274" s="2"/>
      <c r="AO274" s="1"/>
      <c r="AP274" s="1"/>
      <c r="AQ274" s="1"/>
      <c r="AR274" s="2"/>
      <c r="AS274" s="2"/>
      <c r="AT274" s="1"/>
      <c r="AU274" s="1"/>
      <c r="AV274" s="1"/>
      <c r="AW274" s="2"/>
      <c r="AX274" s="2"/>
      <c r="AY274" s="1"/>
      <c r="AZ274" s="1"/>
      <c r="BA274" s="1"/>
      <c r="BB274" s="2"/>
      <c r="BC274" s="2"/>
      <c r="BD274" s="1"/>
      <c r="BE274" s="1"/>
      <c r="BF274" s="1"/>
      <c r="BG274" s="2"/>
      <c r="BH274" s="2"/>
      <c r="BI274" s="1"/>
      <c r="BJ274" s="1"/>
      <c r="BK274" s="1"/>
      <c r="BL274" s="2"/>
      <c r="BM274" s="2"/>
      <c r="BN274" s="1"/>
      <c r="BO274" s="1"/>
      <c r="BP274" s="1"/>
      <c r="BQ274" s="2"/>
      <c r="BR274" s="2"/>
      <c r="BS274" s="1"/>
      <c r="BT274" s="1"/>
      <c r="BU274" s="1"/>
      <c r="BV274" s="2"/>
      <c r="BW274" s="2"/>
    </row>
    <row r="275" ht="22.5" customHeight="1">
      <c r="A275" s="1"/>
      <c r="B275" s="1"/>
      <c r="C275" s="1"/>
      <c r="D275" s="1"/>
      <c r="E275" s="67"/>
      <c r="F275" s="67"/>
      <c r="G275" s="1"/>
      <c r="H275" s="1"/>
      <c r="I275" s="65"/>
      <c r="J275" s="66"/>
      <c r="K275" s="1"/>
      <c r="L275" s="1"/>
      <c r="M275" s="1"/>
      <c r="N275" s="2"/>
      <c r="O275" s="2"/>
      <c r="P275" s="1"/>
      <c r="Q275" s="1"/>
      <c r="R275" s="1"/>
      <c r="S275" s="2"/>
      <c r="T275" s="2"/>
      <c r="U275" s="1"/>
      <c r="V275" s="1"/>
      <c r="W275" s="1"/>
      <c r="X275" s="2"/>
      <c r="Y275" s="2"/>
      <c r="Z275" s="1"/>
      <c r="AA275" s="1"/>
      <c r="AB275" s="1"/>
      <c r="AC275" s="2"/>
      <c r="AD275" s="2"/>
      <c r="AE275" s="1"/>
      <c r="AF275" s="1"/>
      <c r="AG275" s="1"/>
      <c r="AH275" s="2"/>
      <c r="AI275" s="2"/>
      <c r="AJ275" s="1"/>
      <c r="AK275" s="1"/>
      <c r="AL275" s="1"/>
      <c r="AM275" s="2"/>
      <c r="AN275" s="2"/>
      <c r="AO275" s="1"/>
      <c r="AP275" s="1"/>
      <c r="AQ275" s="1"/>
      <c r="AR275" s="2"/>
      <c r="AS275" s="2"/>
      <c r="AT275" s="1"/>
      <c r="AU275" s="1"/>
      <c r="AV275" s="1"/>
      <c r="AW275" s="2"/>
      <c r="AX275" s="2"/>
      <c r="AY275" s="1"/>
      <c r="AZ275" s="1"/>
      <c r="BA275" s="1"/>
      <c r="BB275" s="2"/>
      <c r="BC275" s="2"/>
      <c r="BD275" s="1"/>
      <c r="BE275" s="1"/>
      <c r="BF275" s="1"/>
      <c r="BG275" s="2"/>
      <c r="BH275" s="2"/>
      <c r="BI275" s="1"/>
      <c r="BJ275" s="1"/>
      <c r="BK275" s="1"/>
      <c r="BL275" s="2"/>
      <c r="BM275" s="2"/>
      <c r="BN275" s="1"/>
      <c r="BO275" s="1"/>
      <c r="BP275" s="1"/>
      <c r="BQ275" s="2"/>
      <c r="BR275" s="2"/>
      <c r="BS275" s="1"/>
      <c r="BT275" s="1"/>
      <c r="BU275" s="1"/>
      <c r="BV275" s="2"/>
      <c r="BW275" s="2"/>
    </row>
    <row r="276" ht="22.5" customHeight="1">
      <c r="A276" s="1"/>
      <c r="B276" s="1"/>
      <c r="C276" s="1"/>
      <c r="D276" s="1"/>
      <c r="E276" s="67"/>
      <c r="F276" s="67"/>
      <c r="G276" s="1"/>
      <c r="H276" s="1"/>
      <c r="I276" s="65"/>
      <c r="J276" s="66"/>
      <c r="K276" s="1"/>
      <c r="L276" s="1"/>
      <c r="M276" s="1"/>
      <c r="N276" s="2"/>
      <c r="O276" s="2"/>
      <c r="P276" s="1"/>
      <c r="Q276" s="1"/>
      <c r="R276" s="1"/>
      <c r="S276" s="2"/>
      <c r="T276" s="2"/>
      <c r="U276" s="1"/>
      <c r="V276" s="1"/>
      <c r="W276" s="1"/>
      <c r="X276" s="2"/>
      <c r="Y276" s="2"/>
      <c r="Z276" s="1"/>
      <c r="AA276" s="1"/>
      <c r="AB276" s="1"/>
      <c r="AC276" s="2"/>
      <c r="AD276" s="2"/>
      <c r="AE276" s="1"/>
      <c r="AF276" s="1"/>
      <c r="AG276" s="1"/>
      <c r="AH276" s="2"/>
      <c r="AI276" s="2"/>
      <c r="AJ276" s="1"/>
      <c r="AK276" s="1"/>
      <c r="AL276" s="1"/>
      <c r="AM276" s="2"/>
      <c r="AN276" s="2"/>
      <c r="AO276" s="1"/>
      <c r="AP276" s="1"/>
      <c r="AQ276" s="1"/>
      <c r="AR276" s="2"/>
      <c r="AS276" s="2"/>
      <c r="AT276" s="1"/>
      <c r="AU276" s="1"/>
      <c r="AV276" s="1"/>
      <c r="AW276" s="2"/>
      <c r="AX276" s="2"/>
      <c r="AY276" s="1"/>
      <c r="AZ276" s="1"/>
      <c r="BA276" s="1"/>
      <c r="BB276" s="2"/>
      <c r="BC276" s="2"/>
      <c r="BD276" s="1"/>
      <c r="BE276" s="1"/>
      <c r="BF276" s="1"/>
      <c r="BG276" s="2"/>
      <c r="BH276" s="2"/>
      <c r="BI276" s="1"/>
      <c r="BJ276" s="1"/>
      <c r="BK276" s="1"/>
      <c r="BL276" s="2"/>
      <c r="BM276" s="2"/>
      <c r="BN276" s="1"/>
      <c r="BO276" s="1"/>
      <c r="BP276" s="1"/>
      <c r="BQ276" s="2"/>
      <c r="BR276" s="2"/>
      <c r="BS276" s="1"/>
      <c r="BT276" s="1"/>
      <c r="BU276" s="1"/>
      <c r="BV276" s="2"/>
      <c r="BW276" s="2"/>
    </row>
    <row r="277" ht="22.5" customHeight="1">
      <c r="A277" s="1"/>
      <c r="B277" s="1"/>
      <c r="C277" s="1"/>
      <c r="D277" s="1"/>
      <c r="E277" s="67"/>
      <c r="F277" s="67"/>
      <c r="G277" s="1"/>
      <c r="H277" s="1"/>
      <c r="I277" s="65"/>
      <c r="J277" s="66"/>
      <c r="K277" s="1"/>
      <c r="L277" s="1"/>
      <c r="M277" s="1"/>
      <c r="N277" s="2"/>
      <c r="O277" s="2"/>
      <c r="P277" s="1"/>
      <c r="Q277" s="1"/>
      <c r="R277" s="1"/>
      <c r="S277" s="2"/>
      <c r="T277" s="2"/>
      <c r="U277" s="1"/>
      <c r="V277" s="1"/>
      <c r="W277" s="1"/>
      <c r="X277" s="2"/>
      <c r="Y277" s="2"/>
      <c r="Z277" s="1"/>
      <c r="AA277" s="1"/>
      <c r="AB277" s="1"/>
      <c r="AC277" s="2"/>
      <c r="AD277" s="2"/>
      <c r="AE277" s="1"/>
      <c r="AF277" s="1"/>
      <c r="AG277" s="1"/>
      <c r="AH277" s="2"/>
      <c r="AI277" s="2"/>
      <c r="AJ277" s="1"/>
      <c r="AK277" s="1"/>
      <c r="AL277" s="1"/>
      <c r="AM277" s="2"/>
      <c r="AN277" s="2"/>
      <c r="AO277" s="1"/>
      <c r="AP277" s="1"/>
      <c r="AQ277" s="1"/>
      <c r="AR277" s="2"/>
      <c r="AS277" s="2"/>
      <c r="AT277" s="1"/>
      <c r="AU277" s="1"/>
      <c r="AV277" s="1"/>
      <c r="AW277" s="2"/>
      <c r="AX277" s="2"/>
      <c r="AY277" s="1"/>
      <c r="AZ277" s="1"/>
      <c r="BA277" s="1"/>
      <c r="BB277" s="2"/>
      <c r="BC277" s="2"/>
      <c r="BD277" s="1"/>
      <c r="BE277" s="1"/>
      <c r="BF277" s="1"/>
      <c r="BG277" s="2"/>
      <c r="BH277" s="2"/>
      <c r="BI277" s="1"/>
      <c r="BJ277" s="1"/>
      <c r="BK277" s="1"/>
      <c r="BL277" s="2"/>
      <c r="BM277" s="2"/>
      <c r="BN277" s="1"/>
      <c r="BO277" s="1"/>
      <c r="BP277" s="1"/>
      <c r="BQ277" s="2"/>
      <c r="BR277" s="2"/>
      <c r="BS277" s="1"/>
      <c r="BT277" s="1"/>
      <c r="BU277" s="1"/>
      <c r="BV277" s="2"/>
      <c r="BW277" s="2"/>
    </row>
    <row r="278" ht="22.5" customHeight="1">
      <c r="A278" s="1"/>
      <c r="B278" s="1"/>
      <c r="C278" s="1"/>
      <c r="D278" s="1"/>
      <c r="E278" s="67"/>
      <c r="F278" s="67"/>
      <c r="G278" s="1"/>
      <c r="H278" s="1"/>
      <c r="I278" s="65"/>
      <c r="J278" s="66"/>
      <c r="K278" s="1"/>
      <c r="L278" s="1"/>
      <c r="M278" s="1"/>
      <c r="N278" s="2"/>
      <c r="O278" s="2"/>
      <c r="P278" s="1"/>
      <c r="Q278" s="1"/>
      <c r="R278" s="1"/>
      <c r="S278" s="2"/>
      <c r="T278" s="2"/>
      <c r="U278" s="1"/>
      <c r="V278" s="1"/>
      <c r="W278" s="1"/>
      <c r="X278" s="2"/>
      <c r="Y278" s="2"/>
      <c r="Z278" s="1"/>
      <c r="AA278" s="1"/>
      <c r="AB278" s="1"/>
      <c r="AC278" s="2"/>
      <c r="AD278" s="2"/>
      <c r="AE278" s="1"/>
      <c r="AF278" s="1"/>
      <c r="AG278" s="1"/>
      <c r="AH278" s="2"/>
      <c r="AI278" s="2"/>
      <c r="AJ278" s="1"/>
      <c r="AK278" s="1"/>
      <c r="AL278" s="1"/>
      <c r="AM278" s="2"/>
      <c r="AN278" s="2"/>
      <c r="AO278" s="1"/>
      <c r="AP278" s="1"/>
      <c r="AQ278" s="1"/>
      <c r="AR278" s="2"/>
      <c r="AS278" s="2"/>
      <c r="AT278" s="1"/>
      <c r="AU278" s="1"/>
      <c r="AV278" s="1"/>
      <c r="AW278" s="2"/>
      <c r="AX278" s="2"/>
      <c r="AY278" s="1"/>
      <c r="AZ278" s="1"/>
      <c r="BA278" s="1"/>
      <c r="BB278" s="2"/>
      <c r="BC278" s="2"/>
      <c r="BD278" s="1"/>
      <c r="BE278" s="1"/>
      <c r="BF278" s="1"/>
      <c r="BG278" s="2"/>
      <c r="BH278" s="2"/>
      <c r="BI278" s="1"/>
      <c r="BJ278" s="1"/>
      <c r="BK278" s="1"/>
      <c r="BL278" s="2"/>
      <c r="BM278" s="2"/>
      <c r="BN278" s="1"/>
      <c r="BO278" s="1"/>
      <c r="BP278" s="1"/>
      <c r="BQ278" s="2"/>
      <c r="BR278" s="2"/>
      <c r="BS278" s="1"/>
      <c r="BT278" s="1"/>
      <c r="BU278" s="1"/>
      <c r="BV278" s="2"/>
      <c r="BW278" s="2"/>
    </row>
    <row r="279" ht="22.5" customHeight="1">
      <c r="A279" s="1"/>
      <c r="B279" s="1"/>
      <c r="C279" s="1"/>
      <c r="D279" s="1"/>
      <c r="E279" s="67"/>
      <c r="F279" s="67"/>
      <c r="G279" s="1"/>
      <c r="H279" s="1"/>
      <c r="I279" s="65"/>
      <c r="J279" s="66"/>
      <c r="K279" s="1"/>
      <c r="L279" s="1"/>
      <c r="M279" s="1"/>
      <c r="N279" s="2"/>
      <c r="O279" s="2"/>
      <c r="P279" s="1"/>
      <c r="Q279" s="1"/>
      <c r="R279" s="1"/>
      <c r="S279" s="2"/>
      <c r="T279" s="2"/>
      <c r="U279" s="1"/>
      <c r="V279" s="1"/>
      <c r="W279" s="1"/>
      <c r="X279" s="2"/>
      <c r="Y279" s="2"/>
      <c r="Z279" s="1"/>
      <c r="AA279" s="1"/>
      <c r="AB279" s="1"/>
      <c r="AC279" s="2"/>
      <c r="AD279" s="2"/>
      <c r="AE279" s="1"/>
      <c r="AF279" s="1"/>
      <c r="AG279" s="1"/>
      <c r="AH279" s="2"/>
      <c r="AI279" s="2"/>
      <c r="AJ279" s="1"/>
      <c r="AK279" s="1"/>
      <c r="AL279" s="1"/>
      <c r="AM279" s="2"/>
      <c r="AN279" s="2"/>
      <c r="AO279" s="1"/>
      <c r="AP279" s="1"/>
      <c r="AQ279" s="1"/>
      <c r="AR279" s="2"/>
      <c r="AS279" s="2"/>
      <c r="AT279" s="1"/>
      <c r="AU279" s="1"/>
      <c r="AV279" s="1"/>
      <c r="AW279" s="2"/>
      <c r="AX279" s="2"/>
      <c r="AY279" s="1"/>
      <c r="AZ279" s="1"/>
      <c r="BA279" s="1"/>
      <c r="BB279" s="2"/>
      <c r="BC279" s="2"/>
      <c r="BD279" s="1"/>
      <c r="BE279" s="1"/>
      <c r="BF279" s="1"/>
      <c r="BG279" s="2"/>
      <c r="BH279" s="2"/>
      <c r="BI279" s="1"/>
      <c r="BJ279" s="1"/>
      <c r="BK279" s="1"/>
      <c r="BL279" s="2"/>
      <c r="BM279" s="2"/>
      <c r="BN279" s="1"/>
      <c r="BO279" s="1"/>
      <c r="BP279" s="1"/>
      <c r="BQ279" s="2"/>
      <c r="BR279" s="2"/>
      <c r="BS279" s="1"/>
      <c r="BT279" s="1"/>
      <c r="BU279" s="1"/>
      <c r="BV279" s="2"/>
      <c r="BW279" s="2"/>
    </row>
    <row r="280" ht="22.5" customHeight="1">
      <c r="A280" s="1"/>
      <c r="B280" s="1"/>
      <c r="C280" s="1"/>
      <c r="D280" s="1"/>
      <c r="E280" s="67"/>
      <c r="F280" s="67"/>
      <c r="G280" s="1"/>
      <c r="H280" s="1"/>
      <c r="I280" s="65"/>
      <c r="J280" s="66"/>
      <c r="K280" s="1"/>
      <c r="L280" s="1"/>
      <c r="M280" s="1"/>
      <c r="N280" s="2"/>
      <c r="O280" s="2"/>
      <c r="P280" s="1"/>
      <c r="Q280" s="1"/>
      <c r="R280" s="1"/>
      <c r="S280" s="2"/>
      <c r="T280" s="2"/>
      <c r="U280" s="1"/>
      <c r="V280" s="1"/>
      <c r="W280" s="1"/>
      <c r="X280" s="2"/>
      <c r="Y280" s="2"/>
      <c r="Z280" s="1"/>
      <c r="AA280" s="1"/>
      <c r="AB280" s="1"/>
      <c r="AC280" s="2"/>
      <c r="AD280" s="2"/>
      <c r="AE280" s="1"/>
      <c r="AF280" s="1"/>
      <c r="AG280" s="1"/>
      <c r="AH280" s="2"/>
      <c r="AI280" s="2"/>
      <c r="AJ280" s="1"/>
      <c r="AK280" s="1"/>
      <c r="AL280" s="1"/>
      <c r="AM280" s="2"/>
      <c r="AN280" s="2"/>
      <c r="AO280" s="1"/>
      <c r="AP280" s="1"/>
      <c r="AQ280" s="1"/>
      <c r="AR280" s="2"/>
      <c r="AS280" s="2"/>
      <c r="AT280" s="1"/>
      <c r="AU280" s="1"/>
      <c r="AV280" s="1"/>
      <c r="AW280" s="2"/>
      <c r="AX280" s="2"/>
      <c r="AY280" s="1"/>
      <c r="AZ280" s="1"/>
      <c r="BA280" s="1"/>
      <c r="BB280" s="2"/>
      <c r="BC280" s="2"/>
      <c r="BD280" s="1"/>
      <c r="BE280" s="1"/>
      <c r="BF280" s="1"/>
      <c r="BG280" s="2"/>
      <c r="BH280" s="2"/>
      <c r="BI280" s="1"/>
      <c r="BJ280" s="1"/>
      <c r="BK280" s="1"/>
      <c r="BL280" s="2"/>
      <c r="BM280" s="2"/>
      <c r="BN280" s="1"/>
      <c r="BO280" s="1"/>
      <c r="BP280" s="1"/>
      <c r="BQ280" s="2"/>
      <c r="BR280" s="2"/>
      <c r="BS280" s="1"/>
      <c r="BT280" s="1"/>
      <c r="BU280" s="1"/>
      <c r="BV280" s="2"/>
      <c r="BW280" s="2"/>
    </row>
    <row r="281" ht="22.5" customHeight="1">
      <c r="A281" s="1"/>
      <c r="B281" s="1"/>
      <c r="C281" s="1"/>
      <c r="D281" s="1"/>
      <c r="E281" s="67"/>
      <c r="F281" s="67"/>
      <c r="G281" s="1"/>
      <c r="H281" s="1"/>
      <c r="I281" s="65"/>
      <c r="J281" s="66"/>
      <c r="K281" s="1"/>
      <c r="L281" s="1"/>
      <c r="M281" s="1"/>
      <c r="N281" s="2"/>
      <c r="O281" s="2"/>
      <c r="P281" s="1"/>
      <c r="Q281" s="1"/>
      <c r="R281" s="1"/>
      <c r="S281" s="2"/>
      <c r="T281" s="2"/>
      <c r="U281" s="1"/>
      <c r="V281" s="1"/>
      <c r="W281" s="1"/>
      <c r="X281" s="2"/>
      <c r="Y281" s="2"/>
      <c r="Z281" s="1"/>
      <c r="AA281" s="1"/>
      <c r="AB281" s="1"/>
      <c r="AC281" s="2"/>
      <c r="AD281" s="2"/>
      <c r="AE281" s="1"/>
      <c r="AF281" s="1"/>
      <c r="AG281" s="1"/>
      <c r="AH281" s="2"/>
      <c r="AI281" s="2"/>
      <c r="AJ281" s="1"/>
      <c r="AK281" s="1"/>
      <c r="AL281" s="1"/>
      <c r="AM281" s="2"/>
      <c r="AN281" s="2"/>
      <c r="AO281" s="1"/>
      <c r="AP281" s="1"/>
      <c r="AQ281" s="1"/>
      <c r="AR281" s="2"/>
      <c r="AS281" s="2"/>
      <c r="AT281" s="1"/>
      <c r="AU281" s="1"/>
      <c r="AV281" s="1"/>
      <c r="AW281" s="2"/>
      <c r="AX281" s="2"/>
      <c r="AY281" s="1"/>
      <c r="AZ281" s="1"/>
      <c r="BA281" s="1"/>
      <c r="BB281" s="2"/>
      <c r="BC281" s="2"/>
      <c r="BD281" s="1"/>
      <c r="BE281" s="1"/>
      <c r="BF281" s="1"/>
      <c r="BG281" s="2"/>
      <c r="BH281" s="2"/>
      <c r="BI281" s="1"/>
      <c r="BJ281" s="1"/>
      <c r="BK281" s="1"/>
      <c r="BL281" s="2"/>
      <c r="BM281" s="2"/>
      <c r="BN281" s="1"/>
      <c r="BO281" s="1"/>
      <c r="BP281" s="1"/>
      <c r="BQ281" s="2"/>
      <c r="BR281" s="2"/>
      <c r="BS281" s="1"/>
      <c r="BT281" s="1"/>
      <c r="BU281" s="1"/>
      <c r="BV281" s="2"/>
      <c r="BW281" s="2"/>
    </row>
    <row r="282" ht="22.5" customHeight="1">
      <c r="A282" s="1"/>
      <c r="B282" s="1"/>
      <c r="C282" s="1"/>
      <c r="D282" s="1"/>
      <c r="E282" s="67"/>
      <c r="F282" s="67"/>
      <c r="G282" s="1"/>
      <c r="H282" s="1"/>
      <c r="I282" s="65"/>
      <c r="J282" s="66"/>
      <c r="K282" s="1"/>
      <c r="L282" s="1"/>
      <c r="M282" s="1"/>
      <c r="N282" s="2"/>
      <c r="O282" s="2"/>
      <c r="P282" s="1"/>
      <c r="Q282" s="1"/>
      <c r="R282" s="1"/>
      <c r="S282" s="2"/>
      <c r="T282" s="2"/>
      <c r="U282" s="1"/>
      <c r="V282" s="1"/>
      <c r="W282" s="1"/>
      <c r="X282" s="2"/>
      <c r="Y282" s="2"/>
      <c r="Z282" s="1"/>
      <c r="AA282" s="1"/>
      <c r="AB282" s="1"/>
      <c r="AC282" s="2"/>
      <c r="AD282" s="2"/>
      <c r="AE282" s="1"/>
      <c r="AF282" s="1"/>
      <c r="AG282" s="1"/>
      <c r="AH282" s="2"/>
      <c r="AI282" s="2"/>
      <c r="AJ282" s="1"/>
      <c r="AK282" s="1"/>
      <c r="AL282" s="1"/>
      <c r="AM282" s="2"/>
      <c r="AN282" s="2"/>
      <c r="AO282" s="1"/>
      <c r="AP282" s="1"/>
      <c r="AQ282" s="1"/>
      <c r="AR282" s="2"/>
      <c r="AS282" s="2"/>
      <c r="AT282" s="1"/>
      <c r="AU282" s="1"/>
      <c r="AV282" s="1"/>
      <c r="AW282" s="2"/>
      <c r="AX282" s="2"/>
      <c r="AY282" s="1"/>
      <c r="AZ282" s="1"/>
      <c r="BA282" s="1"/>
      <c r="BB282" s="2"/>
      <c r="BC282" s="2"/>
      <c r="BD282" s="1"/>
      <c r="BE282" s="1"/>
      <c r="BF282" s="1"/>
      <c r="BG282" s="2"/>
      <c r="BH282" s="2"/>
      <c r="BI282" s="1"/>
      <c r="BJ282" s="1"/>
      <c r="BK282" s="1"/>
      <c r="BL282" s="2"/>
      <c r="BM282" s="2"/>
      <c r="BN282" s="1"/>
      <c r="BO282" s="1"/>
      <c r="BP282" s="1"/>
      <c r="BQ282" s="2"/>
      <c r="BR282" s="2"/>
      <c r="BS282" s="1"/>
      <c r="BT282" s="1"/>
      <c r="BU282" s="1"/>
      <c r="BV282" s="2"/>
      <c r="BW282" s="2"/>
    </row>
    <row r="283" ht="22.5" customHeight="1">
      <c r="A283" s="1"/>
      <c r="B283" s="1"/>
      <c r="C283" s="1"/>
      <c r="D283" s="1"/>
      <c r="E283" s="67"/>
      <c r="F283" s="67"/>
      <c r="G283" s="1"/>
      <c r="H283" s="1"/>
      <c r="I283" s="65"/>
      <c r="J283" s="66"/>
      <c r="K283" s="1"/>
      <c r="L283" s="1"/>
      <c r="M283" s="1"/>
      <c r="N283" s="2"/>
      <c r="O283" s="2"/>
      <c r="P283" s="1"/>
      <c r="Q283" s="1"/>
      <c r="R283" s="1"/>
      <c r="S283" s="2"/>
      <c r="T283" s="2"/>
      <c r="U283" s="1"/>
      <c r="V283" s="1"/>
      <c r="W283" s="1"/>
      <c r="X283" s="2"/>
      <c r="Y283" s="2"/>
      <c r="Z283" s="1"/>
      <c r="AA283" s="1"/>
      <c r="AB283" s="1"/>
      <c r="AC283" s="2"/>
      <c r="AD283" s="2"/>
      <c r="AE283" s="1"/>
      <c r="AF283" s="1"/>
      <c r="AG283" s="1"/>
      <c r="AH283" s="2"/>
      <c r="AI283" s="2"/>
      <c r="AJ283" s="1"/>
      <c r="AK283" s="1"/>
      <c r="AL283" s="1"/>
      <c r="AM283" s="2"/>
      <c r="AN283" s="2"/>
      <c r="AO283" s="1"/>
      <c r="AP283" s="1"/>
      <c r="AQ283" s="1"/>
      <c r="AR283" s="2"/>
      <c r="AS283" s="2"/>
      <c r="AT283" s="1"/>
      <c r="AU283" s="1"/>
      <c r="AV283" s="1"/>
      <c r="AW283" s="2"/>
      <c r="AX283" s="2"/>
      <c r="AY283" s="1"/>
      <c r="AZ283" s="1"/>
      <c r="BA283" s="1"/>
      <c r="BB283" s="2"/>
      <c r="BC283" s="2"/>
      <c r="BD283" s="1"/>
      <c r="BE283" s="1"/>
      <c r="BF283" s="1"/>
      <c r="BG283" s="2"/>
      <c r="BH283" s="2"/>
      <c r="BI283" s="1"/>
      <c r="BJ283" s="1"/>
      <c r="BK283" s="1"/>
      <c r="BL283" s="2"/>
      <c r="BM283" s="2"/>
      <c r="BN283" s="1"/>
      <c r="BO283" s="1"/>
      <c r="BP283" s="1"/>
      <c r="BQ283" s="2"/>
      <c r="BR283" s="2"/>
      <c r="BS283" s="1"/>
      <c r="BT283" s="1"/>
      <c r="BU283" s="1"/>
      <c r="BV283" s="2"/>
      <c r="BW283" s="2"/>
    </row>
    <row r="284" ht="22.5" customHeight="1">
      <c r="A284" s="1"/>
      <c r="B284" s="1"/>
      <c r="C284" s="1"/>
      <c r="D284" s="1"/>
      <c r="E284" s="67"/>
      <c r="F284" s="67"/>
      <c r="G284" s="1"/>
      <c r="H284" s="1"/>
      <c r="I284" s="65"/>
      <c r="J284" s="66"/>
      <c r="K284" s="1"/>
      <c r="L284" s="1"/>
      <c r="M284" s="1"/>
      <c r="N284" s="2"/>
      <c r="O284" s="2"/>
      <c r="P284" s="1"/>
      <c r="Q284" s="1"/>
      <c r="R284" s="1"/>
      <c r="S284" s="2"/>
      <c r="T284" s="2"/>
      <c r="U284" s="1"/>
      <c r="V284" s="1"/>
      <c r="W284" s="1"/>
      <c r="X284" s="2"/>
      <c r="Y284" s="2"/>
      <c r="Z284" s="1"/>
      <c r="AA284" s="1"/>
      <c r="AB284" s="1"/>
      <c r="AC284" s="2"/>
      <c r="AD284" s="2"/>
      <c r="AE284" s="1"/>
      <c r="AF284" s="1"/>
      <c r="AG284" s="1"/>
      <c r="AH284" s="2"/>
      <c r="AI284" s="2"/>
      <c r="AJ284" s="1"/>
      <c r="AK284" s="1"/>
      <c r="AL284" s="1"/>
      <c r="AM284" s="2"/>
      <c r="AN284" s="2"/>
      <c r="AO284" s="1"/>
      <c r="AP284" s="1"/>
      <c r="AQ284" s="1"/>
      <c r="AR284" s="2"/>
      <c r="AS284" s="2"/>
      <c r="AT284" s="1"/>
      <c r="AU284" s="1"/>
      <c r="AV284" s="1"/>
      <c r="AW284" s="2"/>
      <c r="AX284" s="2"/>
      <c r="AY284" s="1"/>
      <c r="AZ284" s="1"/>
      <c r="BA284" s="1"/>
      <c r="BB284" s="2"/>
      <c r="BC284" s="2"/>
      <c r="BD284" s="1"/>
      <c r="BE284" s="1"/>
      <c r="BF284" s="1"/>
      <c r="BG284" s="2"/>
      <c r="BH284" s="2"/>
      <c r="BI284" s="1"/>
      <c r="BJ284" s="1"/>
      <c r="BK284" s="1"/>
      <c r="BL284" s="2"/>
      <c r="BM284" s="2"/>
      <c r="BN284" s="1"/>
      <c r="BO284" s="1"/>
      <c r="BP284" s="1"/>
      <c r="BQ284" s="2"/>
      <c r="BR284" s="2"/>
      <c r="BS284" s="1"/>
      <c r="BT284" s="1"/>
      <c r="BU284" s="1"/>
      <c r="BV284" s="2"/>
      <c r="BW284" s="2"/>
    </row>
    <row r="285" ht="22.5" customHeight="1">
      <c r="A285" s="1"/>
      <c r="B285" s="1"/>
      <c r="C285" s="1"/>
      <c r="D285" s="1"/>
      <c r="E285" s="67"/>
      <c r="F285" s="67"/>
      <c r="G285" s="1"/>
      <c r="H285" s="1"/>
      <c r="I285" s="65"/>
      <c r="J285" s="66"/>
      <c r="K285" s="1"/>
      <c r="L285" s="1"/>
      <c r="M285" s="1"/>
      <c r="N285" s="2"/>
      <c r="O285" s="2"/>
      <c r="P285" s="1"/>
      <c r="Q285" s="1"/>
      <c r="R285" s="1"/>
      <c r="S285" s="2"/>
      <c r="T285" s="2"/>
      <c r="U285" s="1"/>
      <c r="V285" s="1"/>
      <c r="W285" s="1"/>
      <c r="X285" s="2"/>
      <c r="Y285" s="2"/>
      <c r="Z285" s="1"/>
      <c r="AA285" s="1"/>
      <c r="AB285" s="1"/>
      <c r="AC285" s="2"/>
      <c r="AD285" s="2"/>
      <c r="AE285" s="1"/>
      <c r="AF285" s="1"/>
      <c r="AG285" s="1"/>
      <c r="AH285" s="2"/>
      <c r="AI285" s="2"/>
      <c r="AJ285" s="1"/>
      <c r="AK285" s="1"/>
      <c r="AL285" s="1"/>
      <c r="AM285" s="2"/>
      <c r="AN285" s="2"/>
      <c r="AO285" s="1"/>
      <c r="AP285" s="1"/>
      <c r="AQ285" s="1"/>
      <c r="AR285" s="2"/>
      <c r="AS285" s="2"/>
      <c r="AT285" s="1"/>
      <c r="AU285" s="1"/>
      <c r="AV285" s="1"/>
      <c r="AW285" s="2"/>
      <c r="AX285" s="2"/>
      <c r="AY285" s="1"/>
      <c r="AZ285" s="1"/>
      <c r="BA285" s="1"/>
      <c r="BB285" s="2"/>
      <c r="BC285" s="2"/>
      <c r="BD285" s="1"/>
      <c r="BE285" s="1"/>
      <c r="BF285" s="1"/>
      <c r="BG285" s="2"/>
      <c r="BH285" s="2"/>
      <c r="BI285" s="1"/>
      <c r="BJ285" s="1"/>
      <c r="BK285" s="1"/>
      <c r="BL285" s="2"/>
      <c r="BM285" s="2"/>
      <c r="BN285" s="1"/>
      <c r="BO285" s="1"/>
      <c r="BP285" s="1"/>
      <c r="BQ285" s="2"/>
      <c r="BR285" s="2"/>
      <c r="BS285" s="1"/>
      <c r="BT285" s="1"/>
      <c r="BU285" s="1"/>
      <c r="BV285" s="2"/>
      <c r="BW285" s="2"/>
    </row>
    <row r="286" ht="22.5" customHeight="1">
      <c r="A286" s="1"/>
      <c r="B286" s="1"/>
      <c r="C286" s="1"/>
      <c r="D286" s="1"/>
      <c r="E286" s="67"/>
      <c r="F286" s="67"/>
      <c r="G286" s="1"/>
      <c r="H286" s="1"/>
      <c r="I286" s="65"/>
      <c r="J286" s="66"/>
      <c r="K286" s="1"/>
      <c r="L286" s="1"/>
      <c r="M286" s="1"/>
      <c r="N286" s="2"/>
      <c r="O286" s="2"/>
      <c r="P286" s="1"/>
      <c r="Q286" s="1"/>
      <c r="R286" s="1"/>
      <c r="S286" s="2"/>
      <c r="T286" s="2"/>
      <c r="U286" s="1"/>
      <c r="V286" s="1"/>
      <c r="W286" s="1"/>
      <c r="X286" s="2"/>
      <c r="Y286" s="2"/>
      <c r="Z286" s="1"/>
      <c r="AA286" s="1"/>
      <c r="AB286" s="1"/>
      <c r="AC286" s="2"/>
      <c r="AD286" s="2"/>
      <c r="AE286" s="1"/>
      <c r="AF286" s="1"/>
      <c r="AG286" s="1"/>
      <c r="AH286" s="2"/>
      <c r="AI286" s="2"/>
      <c r="AJ286" s="1"/>
      <c r="AK286" s="1"/>
      <c r="AL286" s="1"/>
      <c r="AM286" s="2"/>
      <c r="AN286" s="2"/>
      <c r="AO286" s="1"/>
      <c r="AP286" s="1"/>
      <c r="AQ286" s="1"/>
      <c r="AR286" s="2"/>
      <c r="AS286" s="2"/>
      <c r="AT286" s="1"/>
      <c r="AU286" s="1"/>
      <c r="AV286" s="1"/>
      <c r="AW286" s="2"/>
      <c r="AX286" s="2"/>
      <c r="AY286" s="1"/>
      <c r="AZ286" s="1"/>
      <c r="BA286" s="1"/>
      <c r="BB286" s="2"/>
      <c r="BC286" s="2"/>
      <c r="BD286" s="1"/>
      <c r="BE286" s="1"/>
      <c r="BF286" s="1"/>
      <c r="BG286" s="2"/>
      <c r="BH286" s="2"/>
      <c r="BI286" s="1"/>
      <c r="BJ286" s="1"/>
      <c r="BK286" s="1"/>
      <c r="BL286" s="2"/>
      <c r="BM286" s="2"/>
      <c r="BN286" s="1"/>
      <c r="BO286" s="1"/>
      <c r="BP286" s="1"/>
      <c r="BQ286" s="2"/>
      <c r="BR286" s="2"/>
      <c r="BS286" s="1"/>
      <c r="BT286" s="1"/>
      <c r="BU286" s="1"/>
      <c r="BV286" s="2"/>
      <c r="BW286" s="2"/>
    </row>
    <row r="287" ht="22.5" customHeight="1">
      <c r="A287" s="1"/>
      <c r="B287" s="1"/>
      <c r="C287" s="1"/>
      <c r="D287" s="1"/>
      <c r="E287" s="67"/>
      <c r="F287" s="67"/>
      <c r="G287" s="1"/>
      <c r="H287" s="1"/>
      <c r="I287" s="65"/>
      <c r="J287" s="66"/>
      <c r="K287" s="1"/>
      <c r="L287" s="1"/>
      <c r="M287" s="1"/>
      <c r="N287" s="2"/>
      <c r="O287" s="2"/>
      <c r="P287" s="1"/>
      <c r="Q287" s="1"/>
      <c r="R287" s="1"/>
      <c r="S287" s="2"/>
      <c r="T287" s="2"/>
      <c r="U287" s="1"/>
      <c r="V287" s="1"/>
      <c r="W287" s="1"/>
      <c r="X287" s="2"/>
      <c r="Y287" s="2"/>
      <c r="Z287" s="1"/>
      <c r="AA287" s="1"/>
      <c r="AB287" s="1"/>
      <c r="AC287" s="2"/>
      <c r="AD287" s="2"/>
      <c r="AE287" s="1"/>
      <c r="AF287" s="1"/>
      <c r="AG287" s="1"/>
      <c r="AH287" s="2"/>
      <c r="AI287" s="2"/>
      <c r="AJ287" s="1"/>
      <c r="AK287" s="1"/>
      <c r="AL287" s="1"/>
      <c r="AM287" s="2"/>
      <c r="AN287" s="2"/>
      <c r="AO287" s="1"/>
      <c r="AP287" s="1"/>
      <c r="AQ287" s="1"/>
      <c r="AR287" s="2"/>
      <c r="AS287" s="2"/>
      <c r="AT287" s="1"/>
      <c r="AU287" s="1"/>
      <c r="AV287" s="1"/>
      <c r="AW287" s="2"/>
      <c r="AX287" s="2"/>
      <c r="AY287" s="1"/>
      <c r="AZ287" s="1"/>
      <c r="BA287" s="1"/>
      <c r="BB287" s="2"/>
      <c r="BC287" s="2"/>
      <c r="BD287" s="1"/>
      <c r="BE287" s="1"/>
      <c r="BF287" s="1"/>
      <c r="BG287" s="2"/>
      <c r="BH287" s="2"/>
      <c r="BI287" s="1"/>
      <c r="BJ287" s="1"/>
      <c r="BK287" s="1"/>
      <c r="BL287" s="2"/>
      <c r="BM287" s="2"/>
      <c r="BN287" s="1"/>
      <c r="BO287" s="1"/>
      <c r="BP287" s="1"/>
      <c r="BQ287" s="2"/>
      <c r="BR287" s="2"/>
      <c r="BS287" s="1"/>
      <c r="BT287" s="1"/>
      <c r="BU287" s="1"/>
      <c r="BV287" s="2"/>
      <c r="BW287" s="2"/>
    </row>
    <row r="288" ht="22.5" customHeight="1">
      <c r="A288" s="1"/>
      <c r="B288" s="1"/>
      <c r="C288" s="1"/>
      <c r="D288" s="1"/>
      <c r="E288" s="67"/>
      <c r="F288" s="67"/>
      <c r="G288" s="1"/>
      <c r="H288" s="1"/>
      <c r="I288" s="65"/>
      <c r="J288" s="66"/>
      <c r="K288" s="1"/>
      <c r="L288" s="1"/>
      <c r="M288" s="1"/>
      <c r="N288" s="2"/>
      <c r="O288" s="2"/>
      <c r="P288" s="1"/>
      <c r="Q288" s="1"/>
      <c r="R288" s="1"/>
      <c r="S288" s="2"/>
      <c r="T288" s="2"/>
      <c r="U288" s="1"/>
      <c r="V288" s="1"/>
      <c r="W288" s="1"/>
      <c r="X288" s="2"/>
      <c r="Y288" s="2"/>
      <c r="Z288" s="1"/>
      <c r="AA288" s="1"/>
      <c r="AB288" s="1"/>
      <c r="AC288" s="2"/>
      <c r="AD288" s="2"/>
      <c r="AE288" s="1"/>
      <c r="AF288" s="1"/>
      <c r="AG288" s="1"/>
      <c r="AH288" s="2"/>
      <c r="AI288" s="2"/>
      <c r="AJ288" s="1"/>
      <c r="AK288" s="1"/>
      <c r="AL288" s="1"/>
      <c r="AM288" s="2"/>
      <c r="AN288" s="2"/>
      <c r="AO288" s="1"/>
      <c r="AP288" s="1"/>
      <c r="AQ288" s="1"/>
      <c r="AR288" s="2"/>
      <c r="AS288" s="2"/>
      <c r="AT288" s="1"/>
      <c r="AU288" s="1"/>
      <c r="AV288" s="1"/>
      <c r="AW288" s="2"/>
      <c r="AX288" s="2"/>
      <c r="AY288" s="1"/>
      <c r="AZ288" s="1"/>
      <c r="BA288" s="1"/>
      <c r="BB288" s="2"/>
      <c r="BC288" s="2"/>
      <c r="BD288" s="1"/>
      <c r="BE288" s="1"/>
      <c r="BF288" s="1"/>
      <c r="BG288" s="2"/>
      <c r="BH288" s="2"/>
      <c r="BI288" s="1"/>
      <c r="BJ288" s="1"/>
      <c r="BK288" s="1"/>
      <c r="BL288" s="2"/>
      <c r="BM288" s="2"/>
      <c r="BN288" s="1"/>
      <c r="BO288" s="1"/>
      <c r="BP288" s="1"/>
      <c r="BQ288" s="2"/>
      <c r="BR288" s="2"/>
      <c r="BS288" s="1"/>
      <c r="BT288" s="1"/>
      <c r="BU288" s="1"/>
      <c r="BV288" s="2"/>
      <c r="BW288" s="2"/>
    </row>
    <row r="289" ht="22.5" customHeight="1">
      <c r="A289" s="1"/>
      <c r="B289" s="1"/>
      <c r="C289" s="1"/>
      <c r="D289" s="1"/>
      <c r="E289" s="67"/>
      <c r="F289" s="67"/>
      <c r="G289" s="1"/>
      <c r="H289" s="1"/>
      <c r="I289" s="65"/>
      <c r="J289" s="66"/>
      <c r="K289" s="1"/>
      <c r="L289" s="1"/>
      <c r="M289" s="1"/>
      <c r="N289" s="2"/>
      <c r="O289" s="2"/>
      <c r="P289" s="1"/>
      <c r="Q289" s="1"/>
      <c r="R289" s="1"/>
      <c r="S289" s="2"/>
      <c r="T289" s="2"/>
      <c r="U289" s="1"/>
      <c r="V289" s="1"/>
      <c r="W289" s="1"/>
      <c r="X289" s="2"/>
      <c r="Y289" s="2"/>
      <c r="Z289" s="1"/>
      <c r="AA289" s="1"/>
      <c r="AB289" s="1"/>
      <c r="AC289" s="2"/>
      <c r="AD289" s="2"/>
      <c r="AE289" s="1"/>
      <c r="AF289" s="1"/>
      <c r="AG289" s="1"/>
      <c r="AH289" s="2"/>
      <c r="AI289" s="2"/>
      <c r="AJ289" s="1"/>
      <c r="AK289" s="1"/>
      <c r="AL289" s="1"/>
      <c r="AM289" s="2"/>
      <c r="AN289" s="2"/>
      <c r="AO289" s="1"/>
      <c r="AP289" s="1"/>
      <c r="AQ289" s="1"/>
      <c r="AR289" s="2"/>
      <c r="AS289" s="2"/>
      <c r="AT289" s="1"/>
      <c r="AU289" s="1"/>
      <c r="AV289" s="1"/>
      <c r="AW289" s="2"/>
      <c r="AX289" s="2"/>
      <c r="AY289" s="1"/>
      <c r="AZ289" s="1"/>
      <c r="BA289" s="1"/>
      <c r="BB289" s="2"/>
      <c r="BC289" s="2"/>
      <c r="BD289" s="1"/>
      <c r="BE289" s="1"/>
      <c r="BF289" s="1"/>
      <c r="BG289" s="2"/>
      <c r="BH289" s="2"/>
      <c r="BI289" s="1"/>
      <c r="BJ289" s="1"/>
      <c r="BK289" s="1"/>
      <c r="BL289" s="2"/>
      <c r="BM289" s="2"/>
      <c r="BN289" s="1"/>
      <c r="BO289" s="1"/>
      <c r="BP289" s="1"/>
      <c r="BQ289" s="2"/>
      <c r="BR289" s="2"/>
      <c r="BS289" s="1"/>
      <c r="BT289" s="1"/>
      <c r="BU289" s="1"/>
      <c r="BV289" s="2"/>
      <c r="BW289" s="2"/>
    </row>
    <row r="290" ht="22.5" customHeight="1">
      <c r="A290" s="1"/>
      <c r="B290" s="1"/>
      <c r="C290" s="1"/>
      <c r="D290" s="1"/>
      <c r="E290" s="67"/>
      <c r="F290" s="67"/>
      <c r="G290" s="1"/>
      <c r="H290" s="1"/>
      <c r="I290" s="65"/>
      <c r="J290" s="66"/>
      <c r="K290" s="1"/>
      <c r="L290" s="1"/>
      <c r="M290" s="1"/>
      <c r="N290" s="2"/>
      <c r="O290" s="2"/>
      <c r="P290" s="1"/>
      <c r="Q290" s="1"/>
      <c r="R290" s="1"/>
      <c r="S290" s="2"/>
      <c r="T290" s="2"/>
      <c r="U290" s="1"/>
      <c r="V290" s="1"/>
      <c r="W290" s="1"/>
      <c r="X290" s="2"/>
      <c r="Y290" s="2"/>
      <c r="Z290" s="1"/>
      <c r="AA290" s="1"/>
      <c r="AB290" s="1"/>
      <c r="AC290" s="2"/>
      <c r="AD290" s="2"/>
      <c r="AE290" s="1"/>
      <c r="AF290" s="1"/>
      <c r="AG290" s="1"/>
      <c r="AH290" s="2"/>
      <c r="AI290" s="2"/>
      <c r="AJ290" s="1"/>
      <c r="AK290" s="1"/>
      <c r="AL290" s="1"/>
      <c r="AM290" s="2"/>
      <c r="AN290" s="2"/>
      <c r="AO290" s="1"/>
      <c r="AP290" s="1"/>
      <c r="AQ290" s="1"/>
      <c r="AR290" s="2"/>
      <c r="AS290" s="2"/>
      <c r="AT290" s="1"/>
      <c r="AU290" s="1"/>
      <c r="AV290" s="1"/>
      <c r="AW290" s="2"/>
      <c r="AX290" s="2"/>
      <c r="AY290" s="1"/>
      <c r="AZ290" s="1"/>
      <c r="BA290" s="1"/>
      <c r="BB290" s="2"/>
      <c r="BC290" s="2"/>
      <c r="BD290" s="1"/>
      <c r="BE290" s="1"/>
      <c r="BF290" s="1"/>
      <c r="BG290" s="2"/>
      <c r="BH290" s="2"/>
      <c r="BI290" s="1"/>
      <c r="BJ290" s="1"/>
      <c r="BK290" s="1"/>
      <c r="BL290" s="2"/>
      <c r="BM290" s="2"/>
      <c r="BN290" s="1"/>
      <c r="BO290" s="1"/>
      <c r="BP290" s="1"/>
      <c r="BQ290" s="2"/>
      <c r="BR290" s="2"/>
      <c r="BS290" s="1"/>
      <c r="BT290" s="1"/>
      <c r="BU290" s="1"/>
      <c r="BV290" s="2"/>
      <c r="BW290" s="2"/>
    </row>
    <row r="291" ht="22.5" customHeight="1">
      <c r="A291" s="1"/>
      <c r="B291" s="1"/>
      <c r="C291" s="1"/>
      <c r="D291" s="1"/>
      <c r="E291" s="67"/>
      <c r="F291" s="67"/>
      <c r="G291" s="1"/>
      <c r="H291" s="1"/>
      <c r="I291" s="65"/>
      <c r="J291" s="66"/>
      <c r="K291" s="1"/>
      <c r="L291" s="1"/>
      <c r="M291" s="1"/>
      <c r="N291" s="2"/>
      <c r="O291" s="2"/>
      <c r="P291" s="1"/>
      <c r="Q291" s="1"/>
      <c r="R291" s="1"/>
      <c r="S291" s="2"/>
      <c r="T291" s="2"/>
      <c r="U291" s="1"/>
      <c r="V291" s="1"/>
      <c r="W291" s="1"/>
      <c r="X291" s="2"/>
      <c r="Y291" s="2"/>
      <c r="Z291" s="1"/>
      <c r="AA291" s="1"/>
      <c r="AB291" s="1"/>
      <c r="AC291" s="2"/>
      <c r="AD291" s="2"/>
      <c r="AE291" s="1"/>
      <c r="AF291" s="1"/>
      <c r="AG291" s="1"/>
      <c r="AH291" s="2"/>
      <c r="AI291" s="2"/>
      <c r="AJ291" s="1"/>
      <c r="AK291" s="1"/>
      <c r="AL291" s="1"/>
      <c r="AM291" s="2"/>
      <c r="AN291" s="2"/>
      <c r="AO291" s="1"/>
      <c r="AP291" s="1"/>
      <c r="AQ291" s="1"/>
      <c r="AR291" s="2"/>
      <c r="AS291" s="2"/>
      <c r="AT291" s="1"/>
      <c r="AU291" s="1"/>
      <c r="AV291" s="1"/>
      <c r="AW291" s="2"/>
      <c r="AX291" s="2"/>
      <c r="AY291" s="1"/>
      <c r="AZ291" s="1"/>
      <c r="BA291" s="1"/>
      <c r="BB291" s="2"/>
      <c r="BC291" s="2"/>
      <c r="BD291" s="1"/>
      <c r="BE291" s="1"/>
      <c r="BF291" s="1"/>
      <c r="BG291" s="2"/>
      <c r="BH291" s="2"/>
      <c r="BI291" s="1"/>
      <c r="BJ291" s="1"/>
      <c r="BK291" s="1"/>
      <c r="BL291" s="2"/>
      <c r="BM291" s="2"/>
      <c r="BN291" s="1"/>
      <c r="BO291" s="1"/>
      <c r="BP291" s="1"/>
      <c r="BQ291" s="2"/>
      <c r="BR291" s="2"/>
      <c r="BS291" s="1"/>
      <c r="BT291" s="1"/>
      <c r="BU291" s="1"/>
      <c r="BV291" s="2"/>
      <c r="BW291" s="2"/>
    </row>
    <row r="292" ht="22.5" customHeight="1">
      <c r="A292" s="1"/>
      <c r="B292" s="1"/>
      <c r="C292" s="1"/>
      <c r="D292" s="1"/>
      <c r="E292" s="67"/>
      <c r="F292" s="67"/>
      <c r="G292" s="1"/>
      <c r="H292" s="1"/>
      <c r="I292" s="65"/>
      <c r="J292" s="66"/>
      <c r="K292" s="1"/>
      <c r="L292" s="1"/>
      <c r="M292" s="1"/>
      <c r="N292" s="2"/>
      <c r="O292" s="2"/>
      <c r="P292" s="1"/>
      <c r="Q292" s="1"/>
      <c r="R292" s="1"/>
      <c r="S292" s="2"/>
      <c r="T292" s="2"/>
      <c r="U292" s="1"/>
      <c r="V292" s="1"/>
      <c r="W292" s="1"/>
      <c r="X292" s="2"/>
      <c r="Y292" s="2"/>
      <c r="Z292" s="1"/>
      <c r="AA292" s="1"/>
      <c r="AB292" s="1"/>
      <c r="AC292" s="2"/>
      <c r="AD292" s="2"/>
      <c r="AE292" s="1"/>
      <c r="AF292" s="1"/>
      <c r="AG292" s="1"/>
      <c r="AH292" s="2"/>
      <c r="AI292" s="2"/>
      <c r="AJ292" s="1"/>
      <c r="AK292" s="1"/>
      <c r="AL292" s="1"/>
      <c r="AM292" s="2"/>
      <c r="AN292" s="2"/>
      <c r="AO292" s="1"/>
      <c r="AP292" s="1"/>
      <c r="AQ292" s="1"/>
      <c r="AR292" s="2"/>
      <c r="AS292" s="2"/>
      <c r="AT292" s="1"/>
      <c r="AU292" s="1"/>
      <c r="AV292" s="1"/>
      <c r="AW292" s="2"/>
      <c r="AX292" s="2"/>
      <c r="AY292" s="1"/>
      <c r="AZ292" s="1"/>
      <c r="BA292" s="1"/>
      <c r="BB292" s="2"/>
      <c r="BC292" s="2"/>
      <c r="BD292" s="1"/>
      <c r="BE292" s="1"/>
      <c r="BF292" s="1"/>
      <c r="BG292" s="2"/>
      <c r="BH292" s="2"/>
      <c r="BI292" s="1"/>
      <c r="BJ292" s="1"/>
      <c r="BK292" s="1"/>
      <c r="BL292" s="2"/>
      <c r="BM292" s="2"/>
      <c r="BN292" s="1"/>
      <c r="BO292" s="1"/>
      <c r="BP292" s="1"/>
      <c r="BQ292" s="2"/>
      <c r="BR292" s="2"/>
      <c r="BS292" s="1"/>
      <c r="BT292" s="1"/>
      <c r="BU292" s="1"/>
      <c r="BV292" s="2"/>
      <c r="BW292" s="2"/>
    </row>
    <row r="293" ht="22.5" customHeight="1">
      <c r="A293" s="1"/>
      <c r="B293" s="1"/>
      <c r="C293" s="1"/>
      <c r="D293" s="1"/>
      <c r="E293" s="67"/>
      <c r="F293" s="67"/>
      <c r="G293" s="1"/>
      <c r="H293" s="1"/>
      <c r="I293" s="65"/>
      <c r="J293" s="66"/>
      <c r="K293" s="1"/>
      <c r="L293" s="1"/>
      <c r="M293" s="1"/>
      <c r="N293" s="2"/>
      <c r="O293" s="2"/>
      <c r="P293" s="1"/>
      <c r="Q293" s="1"/>
      <c r="R293" s="1"/>
      <c r="S293" s="2"/>
      <c r="T293" s="2"/>
      <c r="U293" s="1"/>
      <c r="V293" s="1"/>
      <c r="W293" s="1"/>
      <c r="X293" s="2"/>
      <c r="Y293" s="2"/>
      <c r="Z293" s="1"/>
      <c r="AA293" s="1"/>
      <c r="AB293" s="1"/>
      <c r="AC293" s="2"/>
      <c r="AD293" s="2"/>
      <c r="AE293" s="1"/>
      <c r="AF293" s="1"/>
      <c r="AG293" s="1"/>
      <c r="AH293" s="2"/>
      <c r="AI293" s="2"/>
      <c r="AJ293" s="1"/>
      <c r="AK293" s="1"/>
      <c r="AL293" s="1"/>
      <c r="AM293" s="2"/>
      <c r="AN293" s="2"/>
      <c r="AO293" s="1"/>
      <c r="AP293" s="1"/>
      <c r="AQ293" s="1"/>
      <c r="AR293" s="2"/>
      <c r="AS293" s="2"/>
      <c r="AT293" s="1"/>
      <c r="AU293" s="1"/>
      <c r="AV293" s="1"/>
      <c r="AW293" s="2"/>
      <c r="AX293" s="2"/>
      <c r="AY293" s="1"/>
      <c r="AZ293" s="1"/>
      <c r="BA293" s="1"/>
      <c r="BB293" s="2"/>
      <c r="BC293" s="2"/>
      <c r="BD293" s="1"/>
      <c r="BE293" s="1"/>
      <c r="BF293" s="1"/>
      <c r="BG293" s="2"/>
      <c r="BH293" s="2"/>
      <c r="BI293" s="1"/>
      <c r="BJ293" s="1"/>
      <c r="BK293" s="1"/>
      <c r="BL293" s="2"/>
      <c r="BM293" s="2"/>
      <c r="BN293" s="1"/>
      <c r="BO293" s="1"/>
      <c r="BP293" s="1"/>
      <c r="BQ293" s="2"/>
      <c r="BR293" s="2"/>
      <c r="BS293" s="1"/>
      <c r="BT293" s="1"/>
      <c r="BU293" s="1"/>
      <c r="BV293" s="2"/>
      <c r="BW293" s="2"/>
    </row>
    <row r="294" ht="22.5" customHeight="1">
      <c r="A294" s="1"/>
      <c r="B294" s="1"/>
      <c r="C294" s="1"/>
      <c r="D294" s="1"/>
      <c r="E294" s="67"/>
      <c r="F294" s="67"/>
      <c r="G294" s="1"/>
      <c r="H294" s="1"/>
      <c r="I294" s="65"/>
      <c r="J294" s="66"/>
      <c r="K294" s="1"/>
      <c r="L294" s="1"/>
      <c r="M294" s="1"/>
      <c r="N294" s="2"/>
      <c r="O294" s="2"/>
      <c r="P294" s="1"/>
      <c r="Q294" s="1"/>
      <c r="R294" s="1"/>
      <c r="S294" s="2"/>
      <c r="T294" s="2"/>
      <c r="U294" s="1"/>
      <c r="V294" s="1"/>
      <c r="W294" s="1"/>
      <c r="X294" s="2"/>
      <c r="Y294" s="2"/>
      <c r="Z294" s="1"/>
      <c r="AA294" s="1"/>
      <c r="AB294" s="1"/>
      <c r="AC294" s="2"/>
      <c r="AD294" s="2"/>
      <c r="AE294" s="1"/>
      <c r="AF294" s="1"/>
      <c r="AG294" s="1"/>
      <c r="AH294" s="2"/>
      <c r="AI294" s="2"/>
      <c r="AJ294" s="1"/>
      <c r="AK294" s="1"/>
      <c r="AL294" s="1"/>
      <c r="AM294" s="2"/>
      <c r="AN294" s="2"/>
      <c r="AO294" s="1"/>
      <c r="AP294" s="1"/>
      <c r="AQ294" s="1"/>
      <c r="AR294" s="2"/>
      <c r="AS294" s="2"/>
      <c r="AT294" s="1"/>
      <c r="AU294" s="1"/>
      <c r="AV294" s="1"/>
      <c r="AW294" s="2"/>
      <c r="AX294" s="2"/>
      <c r="AY294" s="1"/>
      <c r="AZ294" s="1"/>
      <c r="BA294" s="1"/>
      <c r="BB294" s="2"/>
      <c r="BC294" s="2"/>
      <c r="BD294" s="1"/>
      <c r="BE294" s="1"/>
      <c r="BF294" s="1"/>
      <c r="BG294" s="2"/>
      <c r="BH294" s="2"/>
      <c r="BI294" s="1"/>
      <c r="BJ294" s="1"/>
      <c r="BK294" s="1"/>
      <c r="BL294" s="2"/>
      <c r="BM294" s="2"/>
      <c r="BN294" s="1"/>
      <c r="BO294" s="1"/>
      <c r="BP294" s="1"/>
      <c r="BQ294" s="2"/>
      <c r="BR294" s="2"/>
      <c r="BS294" s="1"/>
      <c r="BT294" s="1"/>
      <c r="BU294" s="1"/>
      <c r="BV294" s="2"/>
      <c r="BW294" s="2"/>
    </row>
    <row r="295" ht="22.5" customHeight="1">
      <c r="A295" s="1"/>
      <c r="B295" s="1"/>
      <c r="C295" s="1"/>
      <c r="D295" s="1"/>
      <c r="E295" s="67"/>
      <c r="F295" s="67"/>
      <c r="G295" s="1"/>
      <c r="H295" s="1"/>
      <c r="I295" s="65"/>
      <c r="J295" s="66"/>
      <c r="K295" s="1"/>
      <c r="L295" s="1"/>
      <c r="M295" s="1"/>
      <c r="N295" s="2"/>
      <c r="O295" s="2"/>
      <c r="P295" s="1"/>
      <c r="Q295" s="1"/>
      <c r="R295" s="1"/>
      <c r="S295" s="2"/>
      <c r="T295" s="2"/>
      <c r="U295" s="1"/>
      <c r="V295" s="1"/>
      <c r="W295" s="1"/>
      <c r="X295" s="2"/>
      <c r="Y295" s="2"/>
      <c r="Z295" s="1"/>
      <c r="AA295" s="1"/>
      <c r="AB295" s="1"/>
      <c r="AC295" s="2"/>
      <c r="AD295" s="2"/>
      <c r="AE295" s="1"/>
      <c r="AF295" s="1"/>
      <c r="AG295" s="1"/>
      <c r="AH295" s="2"/>
      <c r="AI295" s="2"/>
      <c r="AJ295" s="1"/>
      <c r="AK295" s="1"/>
      <c r="AL295" s="1"/>
      <c r="AM295" s="2"/>
      <c r="AN295" s="2"/>
      <c r="AO295" s="1"/>
      <c r="AP295" s="1"/>
      <c r="AQ295" s="1"/>
      <c r="AR295" s="2"/>
      <c r="AS295" s="2"/>
      <c r="AT295" s="1"/>
      <c r="AU295" s="1"/>
      <c r="AV295" s="1"/>
      <c r="AW295" s="2"/>
      <c r="AX295" s="2"/>
      <c r="AY295" s="1"/>
      <c r="AZ295" s="1"/>
      <c r="BA295" s="1"/>
      <c r="BB295" s="2"/>
      <c r="BC295" s="2"/>
      <c r="BD295" s="1"/>
      <c r="BE295" s="1"/>
      <c r="BF295" s="1"/>
      <c r="BG295" s="2"/>
      <c r="BH295" s="2"/>
      <c r="BI295" s="1"/>
      <c r="BJ295" s="1"/>
      <c r="BK295" s="1"/>
      <c r="BL295" s="2"/>
      <c r="BM295" s="2"/>
      <c r="BN295" s="1"/>
      <c r="BO295" s="1"/>
      <c r="BP295" s="1"/>
      <c r="BQ295" s="2"/>
      <c r="BR295" s="2"/>
      <c r="BS295" s="1"/>
      <c r="BT295" s="1"/>
      <c r="BU295" s="1"/>
      <c r="BV295" s="2"/>
      <c r="BW295" s="2"/>
    </row>
    <row r="296" ht="22.5" customHeight="1">
      <c r="A296" s="1"/>
      <c r="B296" s="1"/>
      <c r="C296" s="1"/>
      <c r="D296" s="1"/>
      <c r="E296" s="67"/>
      <c r="F296" s="67"/>
      <c r="G296" s="1"/>
      <c r="H296" s="1"/>
      <c r="I296" s="65"/>
      <c r="J296" s="66"/>
      <c r="K296" s="1"/>
      <c r="L296" s="1"/>
      <c r="M296" s="1"/>
      <c r="N296" s="2"/>
      <c r="O296" s="2"/>
      <c r="P296" s="1"/>
      <c r="Q296" s="1"/>
      <c r="R296" s="1"/>
      <c r="S296" s="2"/>
      <c r="T296" s="2"/>
      <c r="U296" s="1"/>
      <c r="V296" s="1"/>
      <c r="W296" s="1"/>
      <c r="X296" s="2"/>
      <c r="Y296" s="2"/>
      <c r="Z296" s="1"/>
      <c r="AA296" s="1"/>
      <c r="AB296" s="1"/>
      <c r="AC296" s="2"/>
      <c r="AD296" s="2"/>
      <c r="AE296" s="1"/>
      <c r="AF296" s="1"/>
      <c r="AG296" s="1"/>
      <c r="AH296" s="2"/>
      <c r="AI296" s="2"/>
      <c r="AJ296" s="1"/>
      <c r="AK296" s="1"/>
      <c r="AL296" s="1"/>
      <c r="AM296" s="2"/>
      <c r="AN296" s="2"/>
      <c r="AO296" s="1"/>
      <c r="AP296" s="1"/>
      <c r="AQ296" s="1"/>
      <c r="AR296" s="2"/>
      <c r="AS296" s="2"/>
      <c r="AT296" s="1"/>
      <c r="AU296" s="1"/>
      <c r="AV296" s="1"/>
      <c r="AW296" s="2"/>
      <c r="AX296" s="2"/>
      <c r="AY296" s="1"/>
      <c r="AZ296" s="1"/>
      <c r="BA296" s="1"/>
      <c r="BB296" s="2"/>
      <c r="BC296" s="2"/>
      <c r="BD296" s="1"/>
      <c r="BE296" s="1"/>
      <c r="BF296" s="1"/>
      <c r="BG296" s="2"/>
      <c r="BH296" s="2"/>
      <c r="BI296" s="1"/>
      <c r="BJ296" s="1"/>
      <c r="BK296" s="1"/>
      <c r="BL296" s="2"/>
      <c r="BM296" s="2"/>
      <c r="BN296" s="1"/>
      <c r="BO296" s="1"/>
      <c r="BP296" s="1"/>
      <c r="BQ296" s="2"/>
      <c r="BR296" s="2"/>
      <c r="BS296" s="1"/>
      <c r="BT296" s="1"/>
      <c r="BU296" s="1"/>
      <c r="BV296" s="2"/>
      <c r="BW296" s="2"/>
    </row>
    <row r="297" ht="22.5" customHeight="1">
      <c r="A297" s="1"/>
      <c r="B297" s="1"/>
      <c r="C297" s="1"/>
      <c r="D297" s="1"/>
      <c r="E297" s="67"/>
      <c r="F297" s="67"/>
      <c r="G297" s="1"/>
      <c r="H297" s="1"/>
      <c r="I297" s="65"/>
      <c r="J297" s="66"/>
      <c r="K297" s="1"/>
      <c r="L297" s="1"/>
      <c r="M297" s="1"/>
      <c r="N297" s="2"/>
      <c r="O297" s="2"/>
      <c r="P297" s="1"/>
      <c r="Q297" s="1"/>
      <c r="R297" s="1"/>
      <c r="S297" s="2"/>
      <c r="T297" s="2"/>
      <c r="U297" s="1"/>
      <c r="V297" s="1"/>
      <c r="W297" s="1"/>
      <c r="X297" s="2"/>
      <c r="Y297" s="2"/>
      <c r="Z297" s="1"/>
      <c r="AA297" s="1"/>
      <c r="AB297" s="1"/>
      <c r="AC297" s="2"/>
      <c r="AD297" s="2"/>
      <c r="AE297" s="1"/>
      <c r="AF297" s="1"/>
      <c r="AG297" s="1"/>
      <c r="AH297" s="2"/>
      <c r="AI297" s="2"/>
      <c r="AJ297" s="1"/>
      <c r="AK297" s="1"/>
      <c r="AL297" s="1"/>
      <c r="AM297" s="2"/>
      <c r="AN297" s="2"/>
      <c r="AO297" s="1"/>
      <c r="AP297" s="1"/>
      <c r="AQ297" s="1"/>
      <c r="AR297" s="2"/>
      <c r="AS297" s="2"/>
      <c r="AT297" s="1"/>
      <c r="AU297" s="1"/>
      <c r="AV297" s="1"/>
      <c r="AW297" s="2"/>
      <c r="AX297" s="2"/>
      <c r="AY297" s="1"/>
      <c r="AZ297" s="1"/>
      <c r="BA297" s="1"/>
      <c r="BB297" s="2"/>
      <c r="BC297" s="2"/>
      <c r="BD297" s="1"/>
      <c r="BE297" s="1"/>
      <c r="BF297" s="1"/>
      <c r="BG297" s="2"/>
      <c r="BH297" s="2"/>
      <c r="BI297" s="1"/>
      <c r="BJ297" s="1"/>
      <c r="BK297" s="1"/>
      <c r="BL297" s="2"/>
      <c r="BM297" s="2"/>
      <c r="BN297" s="1"/>
      <c r="BO297" s="1"/>
      <c r="BP297" s="1"/>
      <c r="BQ297" s="2"/>
      <c r="BR297" s="2"/>
      <c r="BS297" s="1"/>
      <c r="BT297" s="1"/>
      <c r="BU297" s="1"/>
      <c r="BV297" s="2"/>
      <c r="BW297" s="2"/>
    </row>
    <row r="298" ht="22.5" customHeight="1">
      <c r="A298" s="1"/>
      <c r="B298" s="1"/>
      <c r="C298" s="1"/>
      <c r="D298" s="1"/>
      <c r="E298" s="67"/>
      <c r="F298" s="67"/>
      <c r="G298" s="1"/>
      <c r="H298" s="1"/>
      <c r="I298" s="65"/>
      <c r="J298" s="66"/>
      <c r="K298" s="1"/>
      <c r="L298" s="1"/>
      <c r="M298" s="1"/>
      <c r="N298" s="2"/>
      <c r="O298" s="2"/>
      <c r="P298" s="1"/>
      <c r="Q298" s="1"/>
      <c r="R298" s="1"/>
      <c r="S298" s="2"/>
      <c r="T298" s="2"/>
      <c r="U298" s="1"/>
      <c r="V298" s="1"/>
      <c r="W298" s="1"/>
      <c r="X298" s="2"/>
      <c r="Y298" s="2"/>
      <c r="Z298" s="1"/>
      <c r="AA298" s="1"/>
      <c r="AB298" s="1"/>
      <c r="AC298" s="2"/>
      <c r="AD298" s="2"/>
      <c r="AE298" s="1"/>
      <c r="AF298" s="1"/>
      <c r="AG298" s="1"/>
      <c r="AH298" s="2"/>
      <c r="AI298" s="2"/>
      <c r="AJ298" s="1"/>
      <c r="AK298" s="1"/>
      <c r="AL298" s="1"/>
      <c r="AM298" s="2"/>
      <c r="AN298" s="2"/>
      <c r="AO298" s="1"/>
      <c r="AP298" s="1"/>
      <c r="AQ298" s="1"/>
      <c r="AR298" s="2"/>
      <c r="AS298" s="2"/>
      <c r="AT298" s="1"/>
      <c r="AU298" s="1"/>
      <c r="AV298" s="1"/>
      <c r="AW298" s="2"/>
      <c r="AX298" s="2"/>
      <c r="AY298" s="1"/>
      <c r="AZ298" s="1"/>
      <c r="BA298" s="1"/>
      <c r="BB298" s="2"/>
      <c r="BC298" s="2"/>
      <c r="BD298" s="1"/>
      <c r="BE298" s="1"/>
      <c r="BF298" s="1"/>
      <c r="BG298" s="2"/>
      <c r="BH298" s="2"/>
      <c r="BI298" s="1"/>
      <c r="BJ298" s="1"/>
      <c r="BK298" s="1"/>
      <c r="BL298" s="2"/>
      <c r="BM298" s="2"/>
      <c r="BN298" s="1"/>
      <c r="BO298" s="1"/>
      <c r="BP298" s="1"/>
      <c r="BQ298" s="2"/>
      <c r="BR298" s="2"/>
      <c r="BS298" s="1"/>
      <c r="BT298" s="1"/>
      <c r="BU298" s="1"/>
      <c r="BV298" s="2"/>
      <c r="BW298" s="2"/>
    </row>
    <row r="299" ht="22.5" customHeight="1">
      <c r="A299" s="1"/>
      <c r="B299" s="1"/>
      <c r="C299" s="1"/>
      <c r="D299" s="1"/>
      <c r="E299" s="67"/>
      <c r="F299" s="67"/>
      <c r="G299" s="1"/>
      <c r="H299" s="1"/>
      <c r="I299" s="65"/>
      <c r="J299" s="66"/>
      <c r="K299" s="1"/>
      <c r="L299" s="1"/>
      <c r="M299" s="1"/>
      <c r="N299" s="2"/>
      <c r="O299" s="2"/>
      <c r="P299" s="1"/>
      <c r="Q299" s="1"/>
      <c r="R299" s="1"/>
      <c r="S299" s="2"/>
      <c r="T299" s="2"/>
      <c r="U299" s="1"/>
      <c r="V299" s="1"/>
      <c r="W299" s="1"/>
      <c r="X299" s="2"/>
      <c r="Y299" s="2"/>
      <c r="Z299" s="1"/>
      <c r="AA299" s="1"/>
      <c r="AB299" s="1"/>
      <c r="AC299" s="2"/>
      <c r="AD299" s="2"/>
      <c r="AE299" s="1"/>
      <c r="AF299" s="1"/>
      <c r="AG299" s="1"/>
      <c r="AH299" s="2"/>
      <c r="AI299" s="2"/>
      <c r="AJ299" s="1"/>
      <c r="AK299" s="1"/>
      <c r="AL299" s="1"/>
      <c r="AM299" s="2"/>
      <c r="AN299" s="2"/>
      <c r="AO299" s="1"/>
      <c r="AP299" s="1"/>
      <c r="AQ299" s="1"/>
      <c r="AR299" s="2"/>
      <c r="AS299" s="2"/>
      <c r="AT299" s="1"/>
      <c r="AU299" s="1"/>
      <c r="AV299" s="1"/>
      <c r="AW299" s="2"/>
      <c r="AX299" s="2"/>
      <c r="AY299" s="1"/>
      <c r="AZ299" s="1"/>
      <c r="BA299" s="1"/>
      <c r="BB299" s="2"/>
      <c r="BC299" s="2"/>
      <c r="BD299" s="1"/>
      <c r="BE299" s="1"/>
      <c r="BF299" s="1"/>
      <c r="BG299" s="2"/>
      <c r="BH299" s="2"/>
      <c r="BI299" s="1"/>
      <c r="BJ299" s="1"/>
      <c r="BK299" s="1"/>
      <c r="BL299" s="2"/>
      <c r="BM299" s="2"/>
      <c r="BN299" s="1"/>
      <c r="BO299" s="1"/>
      <c r="BP299" s="1"/>
      <c r="BQ299" s="2"/>
      <c r="BR299" s="2"/>
      <c r="BS299" s="1"/>
      <c r="BT299" s="1"/>
      <c r="BU299" s="1"/>
      <c r="BV299" s="2"/>
      <c r="BW299" s="2"/>
    </row>
    <row r="300" ht="22.5" customHeight="1">
      <c r="A300" s="1"/>
      <c r="B300" s="1"/>
      <c r="C300" s="1"/>
      <c r="D300" s="1"/>
      <c r="E300" s="67"/>
      <c r="F300" s="67"/>
      <c r="G300" s="1"/>
      <c r="H300" s="1"/>
      <c r="I300" s="65"/>
      <c r="J300" s="66"/>
      <c r="K300" s="1"/>
      <c r="L300" s="1"/>
      <c r="M300" s="1"/>
      <c r="N300" s="2"/>
      <c r="O300" s="2"/>
      <c r="P300" s="1"/>
      <c r="Q300" s="1"/>
      <c r="R300" s="1"/>
      <c r="S300" s="2"/>
      <c r="T300" s="2"/>
      <c r="U300" s="1"/>
      <c r="V300" s="1"/>
      <c r="W300" s="1"/>
      <c r="X300" s="2"/>
      <c r="Y300" s="2"/>
      <c r="Z300" s="1"/>
      <c r="AA300" s="1"/>
      <c r="AB300" s="1"/>
      <c r="AC300" s="2"/>
      <c r="AD300" s="2"/>
      <c r="AE300" s="1"/>
      <c r="AF300" s="1"/>
      <c r="AG300" s="1"/>
      <c r="AH300" s="2"/>
      <c r="AI300" s="2"/>
      <c r="AJ300" s="1"/>
      <c r="AK300" s="1"/>
      <c r="AL300" s="1"/>
      <c r="AM300" s="2"/>
      <c r="AN300" s="2"/>
      <c r="AO300" s="1"/>
      <c r="AP300" s="1"/>
      <c r="AQ300" s="1"/>
      <c r="AR300" s="2"/>
      <c r="AS300" s="2"/>
      <c r="AT300" s="1"/>
      <c r="AU300" s="1"/>
      <c r="AV300" s="1"/>
      <c r="AW300" s="2"/>
      <c r="AX300" s="2"/>
      <c r="AY300" s="1"/>
      <c r="AZ300" s="1"/>
      <c r="BA300" s="1"/>
      <c r="BB300" s="2"/>
      <c r="BC300" s="2"/>
      <c r="BD300" s="1"/>
      <c r="BE300" s="1"/>
      <c r="BF300" s="1"/>
      <c r="BG300" s="2"/>
      <c r="BH300" s="2"/>
      <c r="BI300" s="1"/>
      <c r="BJ300" s="1"/>
      <c r="BK300" s="1"/>
      <c r="BL300" s="2"/>
      <c r="BM300" s="2"/>
      <c r="BN300" s="1"/>
      <c r="BO300" s="1"/>
      <c r="BP300" s="1"/>
      <c r="BQ300" s="2"/>
      <c r="BR300" s="2"/>
      <c r="BS300" s="1"/>
      <c r="BT300" s="1"/>
      <c r="BU300" s="1"/>
      <c r="BV300" s="2"/>
      <c r="BW300" s="2"/>
    </row>
    <row r="301" ht="22.5" customHeight="1">
      <c r="A301" s="1"/>
      <c r="B301" s="1"/>
      <c r="C301" s="1"/>
      <c r="D301" s="1"/>
      <c r="E301" s="67"/>
      <c r="F301" s="67"/>
      <c r="G301" s="1"/>
      <c r="H301" s="1"/>
      <c r="I301" s="65"/>
      <c r="J301" s="66"/>
      <c r="K301" s="1"/>
      <c r="L301" s="1"/>
      <c r="M301" s="1"/>
      <c r="N301" s="2"/>
      <c r="O301" s="2"/>
      <c r="P301" s="1"/>
      <c r="Q301" s="1"/>
      <c r="R301" s="1"/>
      <c r="S301" s="2"/>
      <c r="T301" s="2"/>
      <c r="U301" s="1"/>
      <c r="V301" s="1"/>
      <c r="W301" s="1"/>
      <c r="X301" s="2"/>
      <c r="Y301" s="2"/>
      <c r="Z301" s="1"/>
      <c r="AA301" s="1"/>
      <c r="AB301" s="1"/>
      <c r="AC301" s="2"/>
      <c r="AD301" s="2"/>
      <c r="AE301" s="1"/>
      <c r="AF301" s="1"/>
      <c r="AG301" s="1"/>
      <c r="AH301" s="2"/>
      <c r="AI301" s="2"/>
      <c r="AJ301" s="1"/>
      <c r="AK301" s="1"/>
      <c r="AL301" s="1"/>
      <c r="AM301" s="2"/>
      <c r="AN301" s="2"/>
      <c r="AO301" s="1"/>
      <c r="AP301" s="1"/>
      <c r="AQ301" s="1"/>
      <c r="AR301" s="2"/>
      <c r="AS301" s="2"/>
      <c r="AT301" s="1"/>
      <c r="AU301" s="1"/>
      <c r="AV301" s="1"/>
      <c r="AW301" s="2"/>
      <c r="AX301" s="2"/>
      <c r="AY301" s="1"/>
      <c r="AZ301" s="1"/>
      <c r="BA301" s="1"/>
      <c r="BB301" s="2"/>
      <c r="BC301" s="2"/>
      <c r="BD301" s="1"/>
      <c r="BE301" s="1"/>
      <c r="BF301" s="1"/>
      <c r="BG301" s="2"/>
      <c r="BH301" s="2"/>
      <c r="BI301" s="1"/>
      <c r="BJ301" s="1"/>
      <c r="BK301" s="1"/>
      <c r="BL301" s="2"/>
      <c r="BM301" s="2"/>
      <c r="BN301" s="1"/>
      <c r="BO301" s="1"/>
      <c r="BP301" s="1"/>
      <c r="BQ301" s="2"/>
      <c r="BR301" s="2"/>
      <c r="BS301" s="1"/>
      <c r="BT301" s="1"/>
      <c r="BU301" s="1"/>
      <c r="BV301" s="2"/>
      <c r="BW301" s="2"/>
    </row>
    <row r="302" ht="22.5" customHeight="1">
      <c r="A302" s="1"/>
      <c r="B302" s="1"/>
      <c r="C302" s="1"/>
      <c r="D302" s="1"/>
      <c r="E302" s="67"/>
      <c r="F302" s="67"/>
      <c r="G302" s="1"/>
      <c r="H302" s="1"/>
      <c r="I302" s="65"/>
      <c r="J302" s="66"/>
      <c r="K302" s="1"/>
      <c r="L302" s="1"/>
      <c r="M302" s="1"/>
      <c r="N302" s="2"/>
      <c r="O302" s="2"/>
      <c r="P302" s="1"/>
      <c r="Q302" s="1"/>
      <c r="R302" s="1"/>
      <c r="S302" s="2"/>
      <c r="T302" s="2"/>
      <c r="U302" s="1"/>
      <c r="V302" s="1"/>
      <c r="W302" s="1"/>
      <c r="X302" s="2"/>
      <c r="Y302" s="2"/>
      <c r="Z302" s="1"/>
      <c r="AA302" s="1"/>
      <c r="AB302" s="1"/>
      <c r="AC302" s="2"/>
      <c r="AD302" s="2"/>
      <c r="AE302" s="1"/>
      <c r="AF302" s="1"/>
      <c r="AG302" s="1"/>
      <c r="AH302" s="2"/>
      <c r="AI302" s="2"/>
      <c r="AJ302" s="1"/>
      <c r="AK302" s="1"/>
      <c r="AL302" s="1"/>
      <c r="AM302" s="2"/>
      <c r="AN302" s="2"/>
      <c r="AO302" s="1"/>
      <c r="AP302" s="1"/>
      <c r="AQ302" s="1"/>
      <c r="AR302" s="2"/>
      <c r="AS302" s="2"/>
      <c r="AT302" s="1"/>
      <c r="AU302" s="1"/>
      <c r="AV302" s="1"/>
      <c r="AW302" s="2"/>
      <c r="AX302" s="2"/>
      <c r="AY302" s="1"/>
      <c r="AZ302" s="1"/>
      <c r="BA302" s="1"/>
      <c r="BB302" s="2"/>
      <c r="BC302" s="2"/>
      <c r="BD302" s="1"/>
      <c r="BE302" s="1"/>
      <c r="BF302" s="1"/>
      <c r="BG302" s="2"/>
      <c r="BH302" s="2"/>
      <c r="BI302" s="1"/>
      <c r="BJ302" s="1"/>
      <c r="BK302" s="1"/>
      <c r="BL302" s="2"/>
      <c r="BM302" s="2"/>
      <c r="BN302" s="1"/>
      <c r="BO302" s="1"/>
      <c r="BP302" s="1"/>
      <c r="BQ302" s="2"/>
      <c r="BR302" s="2"/>
      <c r="BS302" s="1"/>
      <c r="BT302" s="1"/>
      <c r="BU302" s="1"/>
      <c r="BV302" s="2"/>
      <c r="BW302" s="2"/>
    </row>
    <row r="303" ht="22.5" customHeight="1">
      <c r="A303" s="1"/>
      <c r="B303" s="1"/>
      <c r="C303" s="1"/>
      <c r="D303" s="1"/>
      <c r="E303" s="67"/>
      <c r="F303" s="67"/>
      <c r="G303" s="1"/>
      <c r="H303" s="1"/>
      <c r="I303" s="65"/>
      <c r="J303" s="66"/>
      <c r="K303" s="1"/>
      <c r="L303" s="1"/>
      <c r="M303" s="1"/>
      <c r="N303" s="2"/>
      <c r="O303" s="2"/>
      <c r="P303" s="1"/>
      <c r="Q303" s="1"/>
      <c r="R303" s="1"/>
      <c r="S303" s="2"/>
      <c r="T303" s="2"/>
      <c r="U303" s="1"/>
      <c r="V303" s="1"/>
      <c r="W303" s="1"/>
      <c r="X303" s="2"/>
      <c r="Y303" s="2"/>
      <c r="Z303" s="1"/>
      <c r="AA303" s="1"/>
      <c r="AB303" s="1"/>
      <c r="AC303" s="2"/>
      <c r="AD303" s="2"/>
      <c r="AE303" s="1"/>
      <c r="AF303" s="1"/>
      <c r="AG303" s="1"/>
      <c r="AH303" s="2"/>
      <c r="AI303" s="2"/>
      <c r="AJ303" s="1"/>
      <c r="AK303" s="1"/>
      <c r="AL303" s="1"/>
      <c r="AM303" s="2"/>
      <c r="AN303" s="2"/>
      <c r="AO303" s="1"/>
      <c r="AP303" s="1"/>
      <c r="AQ303" s="1"/>
      <c r="AR303" s="2"/>
      <c r="AS303" s="2"/>
      <c r="AT303" s="1"/>
      <c r="AU303" s="1"/>
      <c r="AV303" s="1"/>
      <c r="AW303" s="2"/>
      <c r="AX303" s="2"/>
      <c r="AY303" s="1"/>
      <c r="AZ303" s="1"/>
      <c r="BA303" s="1"/>
      <c r="BB303" s="2"/>
      <c r="BC303" s="2"/>
      <c r="BD303" s="1"/>
      <c r="BE303" s="1"/>
      <c r="BF303" s="1"/>
      <c r="BG303" s="2"/>
      <c r="BH303" s="2"/>
      <c r="BI303" s="1"/>
      <c r="BJ303" s="1"/>
      <c r="BK303" s="1"/>
      <c r="BL303" s="2"/>
      <c r="BM303" s="2"/>
      <c r="BN303" s="1"/>
      <c r="BO303" s="1"/>
      <c r="BP303" s="1"/>
      <c r="BQ303" s="2"/>
      <c r="BR303" s="2"/>
      <c r="BS303" s="1"/>
      <c r="BT303" s="1"/>
      <c r="BU303" s="1"/>
      <c r="BV303" s="2"/>
      <c r="BW303" s="2"/>
    </row>
    <row r="304" ht="22.5" customHeight="1">
      <c r="A304" s="1"/>
      <c r="B304" s="1"/>
      <c r="C304" s="1"/>
      <c r="D304" s="1"/>
      <c r="E304" s="67"/>
      <c r="F304" s="67"/>
      <c r="G304" s="1"/>
      <c r="H304" s="1"/>
      <c r="I304" s="65"/>
      <c r="J304" s="66"/>
      <c r="K304" s="1"/>
      <c r="L304" s="1"/>
      <c r="M304" s="1"/>
      <c r="N304" s="2"/>
      <c r="O304" s="2"/>
      <c r="P304" s="1"/>
      <c r="Q304" s="1"/>
      <c r="R304" s="1"/>
      <c r="S304" s="2"/>
      <c r="T304" s="2"/>
      <c r="U304" s="1"/>
      <c r="V304" s="1"/>
      <c r="W304" s="1"/>
      <c r="X304" s="2"/>
      <c r="Y304" s="2"/>
      <c r="Z304" s="1"/>
      <c r="AA304" s="1"/>
      <c r="AB304" s="1"/>
      <c r="AC304" s="2"/>
      <c r="AD304" s="2"/>
      <c r="AE304" s="1"/>
      <c r="AF304" s="1"/>
      <c r="AG304" s="1"/>
      <c r="AH304" s="2"/>
      <c r="AI304" s="2"/>
      <c r="AJ304" s="1"/>
      <c r="AK304" s="1"/>
      <c r="AL304" s="1"/>
      <c r="AM304" s="2"/>
      <c r="AN304" s="2"/>
      <c r="AO304" s="1"/>
      <c r="AP304" s="1"/>
      <c r="AQ304" s="1"/>
      <c r="AR304" s="2"/>
      <c r="AS304" s="2"/>
      <c r="AT304" s="1"/>
      <c r="AU304" s="1"/>
      <c r="AV304" s="1"/>
      <c r="AW304" s="2"/>
      <c r="AX304" s="2"/>
      <c r="AY304" s="1"/>
      <c r="AZ304" s="1"/>
      <c r="BA304" s="1"/>
      <c r="BB304" s="2"/>
      <c r="BC304" s="2"/>
      <c r="BD304" s="1"/>
      <c r="BE304" s="1"/>
      <c r="BF304" s="1"/>
      <c r="BG304" s="2"/>
      <c r="BH304" s="2"/>
      <c r="BI304" s="1"/>
      <c r="BJ304" s="1"/>
      <c r="BK304" s="1"/>
      <c r="BL304" s="2"/>
      <c r="BM304" s="2"/>
      <c r="BN304" s="1"/>
      <c r="BO304" s="1"/>
      <c r="BP304" s="1"/>
      <c r="BQ304" s="2"/>
      <c r="BR304" s="2"/>
      <c r="BS304" s="1"/>
      <c r="BT304" s="1"/>
      <c r="BU304" s="1"/>
      <c r="BV304" s="2"/>
      <c r="BW304" s="2"/>
    </row>
    <row r="305" ht="22.5" customHeight="1">
      <c r="A305" s="1"/>
      <c r="B305" s="1"/>
      <c r="C305" s="1"/>
      <c r="D305" s="1"/>
      <c r="E305" s="67"/>
      <c r="F305" s="67"/>
      <c r="G305" s="1"/>
      <c r="H305" s="1"/>
      <c r="I305" s="65"/>
      <c r="J305" s="66"/>
      <c r="K305" s="1"/>
      <c r="L305" s="1"/>
      <c r="M305" s="1"/>
      <c r="N305" s="2"/>
      <c r="O305" s="2"/>
      <c r="P305" s="1"/>
      <c r="Q305" s="1"/>
      <c r="R305" s="1"/>
      <c r="S305" s="2"/>
      <c r="T305" s="2"/>
      <c r="U305" s="1"/>
      <c r="V305" s="1"/>
      <c r="W305" s="1"/>
      <c r="X305" s="2"/>
      <c r="Y305" s="2"/>
      <c r="Z305" s="1"/>
      <c r="AA305" s="1"/>
      <c r="AB305" s="1"/>
      <c r="AC305" s="2"/>
      <c r="AD305" s="2"/>
      <c r="AE305" s="1"/>
      <c r="AF305" s="1"/>
      <c r="AG305" s="1"/>
      <c r="AH305" s="2"/>
      <c r="AI305" s="2"/>
      <c r="AJ305" s="1"/>
      <c r="AK305" s="1"/>
      <c r="AL305" s="1"/>
      <c r="AM305" s="2"/>
      <c r="AN305" s="2"/>
      <c r="AO305" s="1"/>
      <c r="AP305" s="1"/>
      <c r="AQ305" s="1"/>
      <c r="AR305" s="2"/>
      <c r="AS305" s="2"/>
      <c r="AT305" s="1"/>
      <c r="AU305" s="1"/>
      <c r="AV305" s="1"/>
      <c r="AW305" s="2"/>
      <c r="AX305" s="2"/>
      <c r="AY305" s="1"/>
      <c r="AZ305" s="1"/>
      <c r="BA305" s="1"/>
      <c r="BB305" s="2"/>
      <c r="BC305" s="2"/>
      <c r="BD305" s="1"/>
      <c r="BE305" s="1"/>
      <c r="BF305" s="1"/>
      <c r="BG305" s="2"/>
      <c r="BH305" s="2"/>
      <c r="BI305" s="1"/>
      <c r="BJ305" s="1"/>
      <c r="BK305" s="1"/>
      <c r="BL305" s="2"/>
      <c r="BM305" s="2"/>
      <c r="BN305" s="1"/>
      <c r="BO305" s="1"/>
      <c r="BP305" s="1"/>
      <c r="BQ305" s="2"/>
      <c r="BR305" s="2"/>
      <c r="BS305" s="1"/>
      <c r="BT305" s="1"/>
      <c r="BU305" s="1"/>
      <c r="BV305" s="2"/>
      <c r="BW305" s="2"/>
    </row>
    <row r="306" ht="22.5" customHeight="1">
      <c r="A306" s="1"/>
      <c r="B306" s="1"/>
      <c r="C306" s="1"/>
      <c r="D306" s="1"/>
      <c r="E306" s="67"/>
      <c r="F306" s="67"/>
      <c r="G306" s="1"/>
      <c r="H306" s="1"/>
      <c r="I306" s="65"/>
      <c r="J306" s="66"/>
      <c r="K306" s="1"/>
      <c r="L306" s="1"/>
      <c r="M306" s="1"/>
      <c r="N306" s="2"/>
      <c r="O306" s="2"/>
      <c r="P306" s="1"/>
      <c r="Q306" s="1"/>
      <c r="R306" s="1"/>
      <c r="S306" s="2"/>
      <c r="T306" s="2"/>
      <c r="U306" s="1"/>
      <c r="V306" s="1"/>
      <c r="W306" s="1"/>
      <c r="X306" s="2"/>
      <c r="Y306" s="2"/>
      <c r="Z306" s="1"/>
      <c r="AA306" s="1"/>
      <c r="AB306" s="1"/>
      <c r="AC306" s="2"/>
      <c r="AD306" s="2"/>
      <c r="AE306" s="1"/>
      <c r="AF306" s="1"/>
      <c r="AG306" s="1"/>
      <c r="AH306" s="2"/>
      <c r="AI306" s="2"/>
      <c r="AJ306" s="1"/>
      <c r="AK306" s="1"/>
      <c r="AL306" s="1"/>
      <c r="AM306" s="2"/>
      <c r="AN306" s="2"/>
      <c r="AO306" s="1"/>
      <c r="AP306" s="1"/>
      <c r="AQ306" s="1"/>
      <c r="AR306" s="2"/>
      <c r="AS306" s="2"/>
      <c r="AT306" s="1"/>
      <c r="AU306" s="1"/>
      <c r="AV306" s="1"/>
      <c r="AW306" s="2"/>
      <c r="AX306" s="2"/>
      <c r="AY306" s="1"/>
      <c r="AZ306" s="1"/>
      <c r="BA306" s="1"/>
      <c r="BB306" s="2"/>
      <c r="BC306" s="2"/>
      <c r="BD306" s="1"/>
      <c r="BE306" s="1"/>
      <c r="BF306" s="1"/>
      <c r="BG306" s="2"/>
      <c r="BH306" s="2"/>
      <c r="BI306" s="1"/>
      <c r="BJ306" s="1"/>
      <c r="BK306" s="1"/>
      <c r="BL306" s="2"/>
      <c r="BM306" s="2"/>
      <c r="BN306" s="1"/>
      <c r="BO306" s="1"/>
      <c r="BP306" s="1"/>
      <c r="BQ306" s="2"/>
      <c r="BR306" s="2"/>
      <c r="BS306" s="1"/>
      <c r="BT306" s="1"/>
      <c r="BU306" s="1"/>
      <c r="BV306" s="2"/>
      <c r="BW306" s="2"/>
    </row>
    <row r="307" ht="22.5" customHeight="1">
      <c r="A307" s="1"/>
      <c r="B307" s="1"/>
      <c r="C307" s="1"/>
      <c r="D307" s="1"/>
      <c r="E307" s="67"/>
      <c r="F307" s="67"/>
      <c r="G307" s="1"/>
      <c r="H307" s="1"/>
      <c r="I307" s="65"/>
      <c r="J307" s="66"/>
      <c r="K307" s="1"/>
      <c r="L307" s="1"/>
      <c r="M307" s="1"/>
      <c r="N307" s="2"/>
      <c r="O307" s="2"/>
      <c r="P307" s="1"/>
      <c r="Q307" s="1"/>
      <c r="R307" s="1"/>
      <c r="S307" s="2"/>
      <c r="T307" s="2"/>
      <c r="U307" s="1"/>
      <c r="V307" s="1"/>
      <c r="W307" s="1"/>
      <c r="X307" s="2"/>
      <c r="Y307" s="2"/>
      <c r="Z307" s="1"/>
      <c r="AA307" s="1"/>
      <c r="AB307" s="1"/>
      <c r="AC307" s="2"/>
      <c r="AD307" s="2"/>
      <c r="AE307" s="1"/>
      <c r="AF307" s="1"/>
      <c r="AG307" s="1"/>
      <c r="AH307" s="2"/>
      <c r="AI307" s="2"/>
      <c r="AJ307" s="1"/>
      <c r="AK307" s="1"/>
      <c r="AL307" s="1"/>
      <c r="AM307" s="2"/>
      <c r="AN307" s="2"/>
      <c r="AO307" s="1"/>
      <c r="AP307" s="1"/>
      <c r="AQ307" s="1"/>
      <c r="AR307" s="2"/>
      <c r="AS307" s="2"/>
      <c r="AT307" s="1"/>
      <c r="AU307" s="1"/>
      <c r="AV307" s="1"/>
      <c r="AW307" s="2"/>
      <c r="AX307" s="2"/>
      <c r="AY307" s="1"/>
      <c r="AZ307" s="1"/>
      <c r="BA307" s="1"/>
      <c r="BB307" s="2"/>
      <c r="BC307" s="2"/>
      <c r="BD307" s="1"/>
      <c r="BE307" s="1"/>
      <c r="BF307" s="1"/>
      <c r="BG307" s="2"/>
      <c r="BH307" s="2"/>
      <c r="BI307" s="1"/>
      <c r="BJ307" s="1"/>
      <c r="BK307" s="1"/>
      <c r="BL307" s="2"/>
      <c r="BM307" s="2"/>
      <c r="BN307" s="1"/>
      <c r="BO307" s="1"/>
      <c r="BP307" s="1"/>
      <c r="BQ307" s="2"/>
      <c r="BR307" s="2"/>
      <c r="BS307" s="1"/>
      <c r="BT307" s="1"/>
      <c r="BU307" s="1"/>
      <c r="BV307" s="2"/>
      <c r="BW307" s="2"/>
    </row>
    <row r="308" ht="22.5" customHeight="1">
      <c r="A308" s="1"/>
      <c r="B308" s="1"/>
      <c r="C308" s="1"/>
      <c r="D308" s="1"/>
      <c r="E308" s="67"/>
      <c r="F308" s="67"/>
      <c r="G308" s="1"/>
      <c r="H308" s="1"/>
      <c r="I308" s="65"/>
      <c r="J308" s="66"/>
      <c r="K308" s="1"/>
      <c r="L308" s="1"/>
      <c r="M308" s="1"/>
      <c r="N308" s="2"/>
      <c r="O308" s="2"/>
      <c r="P308" s="1"/>
      <c r="Q308" s="1"/>
      <c r="R308" s="1"/>
      <c r="S308" s="2"/>
      <c r="T308" s="2"/>
      <c r="U308" s="1"/>
      <c r="V308" s="1"/>
      <c r="W308" s="1"/>
      <c r="X308" s="2"/>
      <c r="Y308" s="2"/>
      <c r="Z308" s="1"/>
      <c r="AA308" s="1"/>
      <c r="AB308" s="1"/>
      <c r="AC308" s="2"/>
      <c r="AD308" s="2"/>
      <c r="AE308" s="1"/>
      <c r="AF308" s="1"/>
      <c r="AG308" s="1"/>
      <c r="AH308" s="2"/>
      <c r="AI308" s="2"/>
      <c r="AJ308" s="1"/>
      <c r="AK308" s="1"/>
      <c r="AL308" s="1"/>
      <c r="AM308" s="2"/>
      <c r="AN308" s="2"/>
      <c r="AO308" s="1"/>
      <c r="AP308" s="1"/>
      <c r="AQ308" s="1"/>
      <c r="AR308" s="2"/>
      <c r="AS308" s="2"/>
      <c r="AT308" s="1"/>
      <c r="AU308" s="1"/>
      <c r="AV308" s="1"/>
      <c r="AW308" s="2"/>
      <c r="AX308" s="2"/>
      <c r="AY308" s="1"/>
      <c r="AZ308" s="1"/>
      <c r="BA308" s="1"/>
      <c r="BB308" s="2"/>
      <c r="BC308" s="2"/>
      <c r="BD308" s="1"/>
      <c r="BE308" s="1"/>
      <c r="BF308" s="1"/>
      <c r="BG308" s="2"/>
      <c r="BH308" s="2"/>
      <c r="BI308" s="1"/>
      <c r="BJ308" s="1"/>
      <c r="BK308" s="1"/>
      <c r="BL308" s="2"/>
      <c r="BM308" s="2"/>
      <c r="BN308" s="1"/>
      <c r="BO308" s="1"/>
      <c r="BP308" s="1"/>
      <c r="BQ308" s="2"/>
      <c r="BR308" s="2"/>
      <c r="BS308" s="1"/>
      <c r="BT308" s="1"/>
      <c r="BU308" s="1"/>
      <c r="BV308" s="2"/>
      <c r="BW308" s="2"/>
    </row>
    <row r="309" ht="22.5" customHeight="1">
      <c r="A309" s="1"/>
      <c r="B309" s="1"/>
      <c r="C309" s="1"/>
      <c r="D309" s="1"/>
      <c r="E309" s="67"/>
      <c r="F309" s="67"/>
      <c r="G309" s="1"/>
      <c r="H309" s="1"/>
      <c r="I309" s="65"/>
      <c r="J309" s="66"/>
      <c r="K309" s="1"/>
      <c r="L309" s="1"/>
      <c r="M309" s="1"/>
      <c r="N309" s="2"/>
      <c r="O309" s="2"/>
      <c r="P309" s="1"/>
      <c r="Q309" s="1"/>
      <c r="R309" s="1"/>
      <c r="S309" s="2"/>
      <c r="T309" s="2"/>
      <c r="U309" s="1"/>
      <c r="V309" s="1"/>
      <c r="W309" s="1"/>
      <c r="X309" s="2"/>
      <c r="Y309" s="2"/>
      <c r="Z309" s="1"/>
      <c r="AA309" s="1"/>
      <c r="AB309" s="1"/>
      <c r="AC309" s="2"/>
      <c r="AD309" s="2"/>
      <c r="AE309" s="1"/>
      <c r="AF309" s="1"/>
      <c r="AG309" s="1"/>
      <c r="AH309" s="2"/>
      <c r="AI309" s="2"/>
      <c r="AJ309" s="1"/>
      <c r="AK309" s="1"/>
      <c r="AL309" s="1"/>
      <c r="AM309" s="2"/>
      <c r="AN309" s="2"/>
      <c r="AO309" s="1"/>
      <c r="AP309" s="1"/>
      <c r="AQ309" s="1"/>
      <c r="AR309" s="2"/>
      <c r="AS309" s="2"/>
      <c r="AT309" s="1"/>
      <c r="AU309" s="1"/>
      <c r="AV309" s="1"/>
      <c r="AW309" s="2"/>
      <c r="AX309" s="2"/>
      <c r="AY309" s="1"/>
      <c r="AZ309" s="1"/>
      <c r="BA309" s="1"/>
      <c r="BB309" s="2"/>
      <c r="BC309" s="2"/>
      <c r="BD309" s="1"/>
      <c r="BE309" s="1"/>
      <c r="BF309" s="1"/>
      <c r="BG309" s="2"/>
      <c r="BH309" s="2"/>
      <c r="BI309" s="1"/>
      <c r="BJ309" s="1"/>
      <c r="BK309" s="1"/>
      <c r="BL309" s="2"/>
      <c r="BM309" s="2"/>
      <c r="BN309" s="1"/>
      <c r="BO309" s="1"/>
      <c r="BP309" s="1"/>
      <c r="BQ309" s="2"/>
      <c r="BR309" s="2"/>
      <c r="BS309" s="1"/>
      <c r="BT309" s="1"/>
      <c r="BU309" s="1"/>
      <c r="BV309" s="2"/>
      <c r="BW309" s="2"/>
    </row>
    <row r="310" ht="22.5" customHeight="1">
      <c r="A310" s="1"/>
      <c r="B310" s="1"/>
      <c r="C310" s="1"/>
      <c r="D310" s="1"/>
      <c r="E310" s="67"/>
      <c r="F310" s="67"/>
      <c r="G310" s="1"/>
      <c r="H310" s="1"/>
      <c r="I310" s="65"/>
      <c r="J310" s="66"/>
      <c r="K310" s="1"/>
      <c r="L310" s="1"/>
      <c r="M310" s="1"/>
      <c r="N310" s="2"/>
      <c r="O310" s="2"/>
      <c r="P310" s="1"/>
      <c r="Q310" s="1"/>
      <c r="R310" s="1"/>
      <c r="S310" s="2"/>
      <c r="T310" s="2"/>
      <c r="U310" s="1"/>
      <c r="V310" s="1"/>
      <c r="W310" s="1"/>
      <c r="X310" s="2"/>
      <c r="Y310" s="2"/>
      <c r="Z310" s="1"/>
      <c r="AA310" s="1"/>
      <c r="AB310" s="1"/>
      <c r="AC310" s="2"/>
      <c r="AD310" s="2"/>
      <c r="AE310" s="1"/>
      <c r="AF310" s="1"/>
      <c r="AG310" s="1"/>
      <c r="AH310" s="2"/>
      <c r="AI310" s="2"/>
      <c r="AJ310" s="1"/>
      <c r="AK310" s="1"/>
      <c r="AL310" s="1"/>
      <c r="AM310" s="2"/>
      <c r="AN310" s="2"/>
      <c r="AO310" s="1"/>
      <c r="AP310" s="1"/>
      <c r="AQ310" s="1"/>
      <c r="AR310" s="2"/>
      <c r="AS310" s="2"/>
      <c r="AT310" s="1"/>
      <c r="AU310" s="1"/>
      <c r="AV310" s="1"/>
      <c r="AW310" s="2"/>
      <c r="AX310" s="2"/>
      <c r="AY310" s="1"/>
      <c r="AZ310" s="1"/>
      <c r="BA310" s="1"/>
      <c r="BB310" s="2"/>
      <c r="BC310" s="2"/>
      <c r="BD310" s="1"/>
      <c r="BE310" s="1"/>
      <c r="BF310" s="1"/>
      <c r="BG310" s="2"/>
      <c r="BH310" s="2"/>
      <c r="BI310" s="1"/>
      <c r="BJ310" s="1"/>
      <c r="BK310" s="1"/>
      <c r="BL310" s="2"/>
      <c r="BM310" s="2"/>
      <c r="BN310" s="1"/>
      <c r="BO310" s="1"/>
      <c r="BP310" s="1"/>
      <c r="BQ310" s="2"/>
      <c r="BR310" s="2"/>
      <c r="BS310" s="1"/>
      <c r="BT310" s="1"/>
      <c r="BU310" s="1"/>
      <c r="BV310" s="2"/>
      <c r="BW310" s="2"/>
    </row>
    <row r="311" ht="22.5" customHeight="1">
      <c r="A311" s="1"/>
      <c r="B311" s="1"/>
      <c r="C311" s="1"/>
      <c r="D311" s="1"/>
      <c r="E311" s="67"/>
      <c r="F311" s="67"/>
      <c r="G311" s="1"/>
      <c r="H311" s="1"/>
      <c r="I311" s="65"/>
      <c r="J311" s="66"/>
      <c r="K311" s="1"/>
      <c r="L311" s="1"/>
      <c r="M311" s="1"/>
      <c r="N311" s="2"/>
      <c r="O311" s="2"/>
      <c r="P311" s="1"/>
      <c r="Q311" s="1"/>
      <c r="R311" s="1"/>
      <c r="S311" s="2"/>
      <c r="T311" s="2"/>
      <c r="U311" s="1"/>
      <c r="V311" s="1"/>
      <c r="W311" s="1"/>
      <c r="X311" s="2"/>
      <c r="Y311" s="2"/>
      <c r="Z311" s="1"/>
      <c r="AA311" s="1"/>
      <c r="AB311" s="1"/>
      <c r="AC311" s="2"/>
      <c r="AD311" s="2"/>
      <c r="AE311" s="1"/>
      <c r="AF311" s="1"/>
      <c r="AG311" s="1"/>
      <c r="AH311" s="2"/>
      <c r="AI311" s="2"/>
      <c r="AJ311" s="1"/>
      <c r="AK311" s="1"/>
      <c r="AL311" s="1"/>
      <c r="AM311" s="2"/>
      <c r="AN311" s="2"/>
      <c r="AO311" s="1"/>
      <c r="AP311" s="1"/>
      <c r="AQ311" s="1"/>
      <c r="AR311" s="2"/>
      <c r="AS311" s="2"/>
      <c r="AT311" s="1"/>
      <c r="AU311" s="1"/>
      <c r="AV311" s="1"/>
      <c r="AW311" s="2"/>
      <c r="AX311" s="2"/>
      <c r="AY311" s="1"/>
      <c r="AZ311" s="1"/>
      <c r="BA311" s="1"/>
      <c r="BB311" s="2"/>
      <c r="BC311" s="2"/>
      <c r="BD311" s="1"/>
      <c r="BE311" s="1"/>
      <c r="BF311" s="1"/>
      <c r="BG311" s="2"/>
      <c r="BH311" s="2"/>
      <c r="BI311" s="1"/>
      <c r="BJ311" s="1"/>
      <c r="BK311" s="1"/>
      <c r="BL311" s="2"/>
      <c r="BM311" s="2"/>
      <c r="BN311" s="1"/>
      <c r="BO311" s="1"/>
      <c r="BP311" s="1"/>
      <c r="BQ311" s="2"/>
      <c r="BR311" s="2"/>
      <c r="BS311" s="1"/>
      <c r="BT311" s="1"/>
      <c r="BU311" s="1"/>
      <c r="BV311" s="2"/>
      <c r="BW311" s="2"/>
    </row>
    <row r="312" ht="22.5" customHeight="1">
      <c r="A312" s="1"/>
      <c r="B312" s="1"/>
      <c r="C312" s="1"/>
      <c r="D312" s="1"/>
      <c r="E312" s="67"/>
      <c r="F312" s="67"/>
      <c r="G312" s="1"/>
      <c r="H312" s="1"/>
      <c r="I312" s="65"/>
      <c r="J312" s="66"/>
      <c r="K312" s="1"/>
      <c r="L312" s="1"/>
      <c r="M312" s="1"/>
      <c r="N312" s="2"/>
      <c r="O312" s="2"/>
      <c r="P312" s="1"/>
      <c r="Q312" s="1"/>
      <c r="R312" s="1"/>
      <c r="S312" s="2"/>
      <c r="T312" s="2"/>
      <c r="U312" s="1"/>
      <c r="V312" s="1"/>
      <c r="W312" s="1"/>
      <c r="X312" s="2"/>
      <c r="Y312" s="2"/>
      <c r="Z312" s="1"/>
      <c r="AA312" s="1"/>
      <c r="AB312" s="1"/>
      <c r="AC312" s="2"/>
      <c r="AD312" s="2"/>
      <c r="AE312" s="1"/>
      <c r="AF312" s="1"/>
      <c r="AG312" s="1"/>
      <c r="AH312" s="2"/>
      <c r="AI312" s="2"/>
      <c r="AJ312" s="1"/>
      <c r="AK312" s="1"/>
      <c r="AL312" s="1"/>
      <c r="AM312" s="2"/>
      <c r="AN312" s="2"/>
      <c r="AO312" s="1"/>
      <c r="AP312" s="1"/>
      <c r="AQ312" s="1"/>
      <c r="AR312" s="2"/>
      <c r="AS312" s="2"/>
      <c r="AT312" s="1"/>
      <c r="AU312" s="1"/>
      <c r="AV312" s="1"/>
      <c r="AW312" s="2"/>
      <c r="AX312" s="2"/>
      <c r="AY312" s="1"/>
      <c r="AZ312" s="1"/>
      <c r="BA312" s="1"/>
      <c r="BB312" s="2"/>
      <c r="BC312" s="2"/>
      <c r="BD312" s="1"/>
      <c r="BE312" s="1"/>
      <c r="BF312" s="1"/>
      <c r="BG312" s="2"/>
      <c r="BH312" s="2"/>
      <c r="BI312" s="1"/>
      <c r="BJ312" s="1"/>
      <c r="BK312" s="1"/>
      <c r="BL312" s="2"/>
      <c r="BM312" s="2"/>
      <c r="BN312" s="1"/>
      <c r="BO312" s="1"/>
      <c r="BP312" s="1"/>
      <c r="BQ312" s="2"/>
      <c r="BR312" s="2"/>
      <c r="BS312" s="1"/>
      <c r="BT312" s="1"/>
      <c r="BU312" s="1"/>
      <c r="BV312" s="2"/>
      <c r="BW312" s="2"/>
    </row>
    <row r="313" ht="22.5" customHeight="1">
      <c r="A313" s="1"/>
      <c r="B313" s="1"/>
      <c r="C313" s="1"/>
      <c r="D313" s="1"/>
      <c r="E313" s="67"/>
      <c r="F313" s="67"/>
      <c r="G313" s="1"/>
      <c r="H313" s="1"/>
      <c r="I313" s="65"/>
      <c r="J313" s="66"/>
      <c r="K313" s="1"/>
      <c r="L313" s="1"/>
      <c r="M313" s="1"/>
      <c r="N313" s="2"/>
      <c r="O313" s="2"/>
      <c r="P313" s="1"/>
      <c r="Q313" s="1"/>
      <c r="R313" s="1"/>
      <c r="S313" s="2"/>
      <c r="T313" s="2"/>
      <c r="U313" s="1"/>
      <c r="V313" s="1"/>
      <c r="W313" s="1"/>
      <c r="X313" s="2"/>
      <c r="Y313" s="2"/>
      <c r="Z313" s="1"/>
      <c r="AA313" s="1"/>
      <c r="AB313" s="1"/>
      <c r="AC313" s="2"/>
      <c r="AD313" s="2"/>
      <c r="AE313" s="1"/>
      <c r="AF313" s="1"/>
      <c r="AG313" s="1"/>
      <c r="AH313" s="2"/>
      <c r="AI313" s="2"/>
      <c r="AJ313" s="1"/>
      <c r="AK313" s="1"/>
      <c r="AL313" s="1"/>
      <c r="AM313" s="2"/>
      <c r="AN313" s="2"/>
      <c r="AO313" s="1"/>
      <c r="AP313" s="1"/>
      <c r="AQ313" s="1"/>
      <c r="AR313" s="2"/>
      <c r="AS313" s="2"/>
      <c r="AT313" s="1"/>
      <c r="AU313" s="1"/>
      <c r="AV313" s="1"/>
      <c r="AW313" s="2"/>
      <c r="AX313" s="2"/>
      <c r="AY313" s="1"/>
      <c r="AZ313" s="1"/>
      <c r="BA313" s="1"/>
      <c r="BB313" s="2"/>
      <c r="BC313" s="2"/>
      <c r="BD313" s="1"/>
      <c r="BE313" s="1"/>
      <c r="BF313" s="1"/>
      <c r="BG313" s="2"/>
      <c r="BH313" s="2"/>
      <c r="BI313" s="1"/>
      <c r="BJ313" s="1"/>
      <c r="BK313" s="1"/>
      <c r="BL313" s="2"/>
      <c r="BM313" s="2"/>
      <c r="BN313" s="1"/>
      <c r="BO313" s="1"/>
      <c r="BP313" s="1"/>
      <c r="BQ313" s="2"/>
      <c r="BR313" s="2"/>
      <c r="BS313" s="1"/>
      <c r="BT313" s="1"/>
      <c r="BU313" s="1"/>
      <c r="BV313" s="2"/>
      <c r="BW313" s="2"/>
    </row>
    <row r="314" ht="22.5" customHeight="1">
      <c r="A314" s="1"/>
      <c r="B314" s="1"/>
      <c r="C314" s="1"/>
      <c r="D314" s="1"/>
      <c r="E314" s="67"/>
      <c r="F314" s="67"/>
      <c r="G314" s="1"/>
      <c r="H314" s="1"/>
      <c r="I314" s="65"/>
      <c r="J314" s="66"/>
      <c r="K314" s="1"/>
      <c r="L314" s="1"/>
      <c r="M314" s="1"/>
      <c r="N314" s="2"/>
      <c r="O314" s="2"/>
      <c r="P314" s="1"/>
      <c r="Q314" s="1"/>
      <c r="R314" s="1"/>
      <c r="S314" s="2"/>
      <c r="T314" s="2"/>
      <c r="U314" s="1"/>
      <c r="V314" s="1"/>
      <c r="W314" s="1"/>
      <c r="X314" s="2"/>
      <c r="Y314" s="2"/>
      <c r="Z314" s="1"/>
      <c r="AA314" s="1"/>
      <c r="AB314" s="1"/>
      <c r="AC314" s="2"/>
      <c r="AD314" s="2"/>
      <c r="AE314" s="1"/>
      <c r="AF314" s="1"/>
      <c r="AG314" s="1"/>
      <c r="AH314" s="2"/>
      <c r="AI314" s="2"/>
      <c r="AJ314" s="1"/>
      <c r="AK314" s="1"/>
      <c r="AL314" s="1"/>
      <c r="AM314" s="2"/>
      <c r="AN314" s="2"/>
      <c r="AO314" s="1"/>
      <c r="AP314" s="1"/>
      <c r="AQ314" s="1"/>
      <c r="AR314" s="2"/>
      <c r="AS314" s="2"/>
      <c r="AT314" s="1"/>
      <c r="AU314" s="1"/>
      <c r="AV314" s="1"/>
      <c r="AW314" s="2"/>
      <c r="AX314" s="2"/>
      <c r="AY314" s="1"/>
      <c r="AZ314" s="1"/>
      <c r="BA314" s="1"/>
      <c r="BB314" s="2"/>
      <c r="BC314" s="2"/>
      <c r="BD314" s="1"/>
      <c r="BE314" s="1"/>
      <c r="BF314" s="1"/>
      <c r="BG314" s="2"/>
      <c r="BH314" s="2"/>
      <c r="BI314" s="1"/>
      <c r="BJ314" s="1"/>
      <c r="BK314" s="1"/>
      <c r="BL314" s="2"/>
      <c r="BM314" s="2"/>
      <c r="BN314" s="1"/>
      <c r="BO314" s="1"/>
      <c r="BP314" s="1"/>
      <c r="BQ314" s="2"/>
      <c r="BR314" s="2"/>
      <c r="BS314" s="1"/>
      <c r="BT314" s="1"/>
      <c r="BU314" s="1"/>
      <c r="BV314" s="2"/>
      <c r="BW314" s="2"/>
    </row>
    <row r="315" ht="22.5" customHeight="1">
      <c r="A315" s="1"/>
      <c r="B315" s="1"/>
      <c r="C315" s="1"/>
      <c r="D315" s="1"/>
      <c r="E315" s="67"/>
      <c r="F315" s="67"/>
      <c r="G315" s="1"/>
      <c r="H315" s="1"/>
      <c r="I315" s="65"/>
      <c r="J315" s="66"/>
      <c r="K315" s="1"/>
      <c r="L315" s="1"/>
      <c r="M315" s="1"/>
      <c r="N315" s="2"/>
      <c r="O315" s="2"/>
      <c r="P315" s="1"/>
      <c r="Q315" s="1"/>
      <c r="R315" s="1"/>
      <c r="S315" s="2"/>
      <c r="T315" s="2"/>
      <c r="U315" s="1"/>
      <c r="V315" s="1"/>
      <c r="W315" s="1"/>
      <c r="X315" s="2"/>
      <c r="Y315" s="2"/>
      <c r="Z315" s="1"/>
      <c r="AA315" s="1"/>
      <c r="AB315" s="1"/>
      <c r="AC315" s="2"/>
      <c r="AD315" s="2"/>
      <c r="AE315" s="1"/>
      <c r="AF315" s="1"/>
      <c r="AG315" s="1"/>
      <c r="AH315" s="2"/>
      <c r="AI315" s="2"/>
      <c r="AJ315" s="1"/>
      <c r="AK315" s="1"/>
      <c r="AL315" s="1"/>
      <c r="AM315" s="2"/>
      <c r="AN315" s="2"/>
      <c r="AO315" s="1"/>
      <c r="AP315" s="1"/>
      <c r="AQ315" s="1"/>
      <c r="AR315" s="2"/>
      <c r="AS315" s="2"/>
      <c r="AT315" s="1"/>
      <c r="AU315" s="1"/>
      <c r="AV315" s="1"/>
      <c r="AW315" s="2"/>
      <c r="AX315" s="2"/>
      <c r="AY315" s="1"/>
      <c r="AZ315" s="1"/>
      <c r="BA315" s="1"/>
      <c r="BB315" s="2"/>
      <c r="BC315" s="2"/>
      <c r="BD315" s="1"/>
      <c r="BE315" s="1"/>
      <c r="BF315" s="1"/>
      <c r="BG315" s="2"/>
      <c r="BH315" s="2"/>
      <c r="BI315" s="1"/>
      <c r="BJ315" s="1"/>
      <c r="BK315" s="1"/>
      <c r="BL315" s="2"/>
      <c r="BM315" s="2"/>
      <c r="BN315" s="1"/>
      <c r="BO315" s="1"/>
      <c r="BP315" s="1"/>
      <c r="BQ315" s="2"/>
      <c r="BR315" s="2"/>
      <c r="BS315" s="1"/>
      <c r="BT315" s="1"/>
      <c r="BU315" s="1"/>
      <c r="BV315" s="2"/>
      <c r="BW315" s="2"/>
    </row>
    <row r="316" ht="22.5" customHeight="1">
      <c r="A316" s="1"/>
      <c r="B316" s="1"/>
      <c r="C316" s="1"/>
      <c r="D316" s="1"/>
      <c r="E316" s="67"/>
      <c r="F316" s="67"/>
      <c r="G316" s="1"/>
      <c r="H316" s="1"/>
      <c r="I316" s="65"/>
      <c r="J316" s="66"/>
      <c r="K316" s="1"/>
      <c r="L316" s="1"/>
      <c r="M316" s="1"/>
      <c r="N316" s="2"/>
      <c r="O316" s="2"/>
      <c r="P316" s="1"/>
      <c r="Q316" s="1"/>
      <c r="R316" s="1"/>
      <c r="S316" s="2"/>
      <c r="T316" s="2"/>
      <c r="U316" s="1"/>
      <c r="V316" s="1"/>
      <c r="W316" s="1"/>
      <c r="X316" s="2"/>
      <c r="Y316" s="2"/>
      <c r="Z316" s="1"/>
      <c r="AA316" s="1"/>
      <c r="AB316" s="1"/>
      <c r="AC316" s="2"/>
      <c r="AD316" s="2"/>
      <c r="AE316" s="1"/>
      <c r="AF316" s="1"/>
      <c r="AG316" s="1"/>
      <c r="AH316" s="2"/>
      <c r="AI316" s="2"/>
      <c r="AJ316" s="1"/>
      <c r="AK316" s="1"/>
      <c r="AL316" s="1"/>
      <c r="AM316" s="2"/>
      <c r="AN316" s="2"/>
      <c r="AO316" s="1"/>
      <c r="AP316" s="1"/>
      <c r="AQ316" s="1"/>
      <c r="AR316" s="2"/>
      <c r="AS316" s="2"/>
      <c r="AT316" s="1"/>
      <c r="AU316" s="1"/>
      <c r="AV316" s="1"/>
      <c r="AW316" s="2"/>
      <c r="AX316" s="2"/>
      <c r="AY316" s="1"/>
      <c r="AZ316" s="1"/>
      <c r="BA316" s="1"/>
      <c r="BB316" s="2"/>
      <c r="BC316" s="2"/>
      <c r="BD316" s="1"/>
      <c r="BE316" s="1"/>
      <c r="BF316" s="1"/>
      <c r="BG316" s="2"/>
      <c r="BH316" s="2"/>
      <c r="BI316" s="1"/>
      <c r="BJ316" s="1"/>
      <c r="BK316" s="1"/>
      <c r="BL316" s="2"/>
      <c r="BM316" s="2"/>
      <c r="BN316" s="1"/>
      <c r="BO316" s="1"/>
      <c r="BP316" s="1"/>
      <c r="BQ316" s="2"/>
      <c r="BR316" s="2"/>
      <c r="BS316" s="1"/>
      <c r="BT316" s="1"/>
      <c r="BU316" s="1"/>
      <c r="BV316" s="2"/>
      <c r="BW316" s="2"/>
    </row>
    <row r="317" ht="22.5" customHeight="1">
      <c r="A317" s="1"/>
      <c r="B317" s="1"/>
      <c r="C317" s="1"/>
      <c r="D317" s="1"/>
      <c r="E317" s="67"/>
      <c r="F317" s="67"/>
      <c r="G317" s="1"/>
      <c r="H317" s="1"/>
      <c r="I317" s="65"/>
      <c r="J317" s="66"/>
      <c r="K317" s="1"/>
      <c r="L317" s="1"/>
      <c r="M317" s="1"/>
      <c r="N317" s="2"/>
      <c r="O317" s="2"/>
      <c r="P317" s="1"/>
      <c r="Q317" s="1"/>
      <c r="R317" s="1"/>
      <c r="S317" s="2"/>
      <c r="T317" s="2"/>
      <c r="U317" s="1"/>
      <c r="V317" s="1"/>
      <c r="W317" s="1"/>
      <c r="X317" s="2"/>
      <c r="Y317" s="2"/>
      <c r="Z317" s="1"/>
      <c r="AA317" s="1"/>
      <c r="AB317" s="1"/>
      <c r="AC317" s="2"/>
      <c r="AD317" s="2"/>
      <c r="AE317" s="1"/>
      <c r="AF317" s="1"/>
      <c r="AG317" s="1"/>
      <c r="AH317" s="2"/>
      <c r="AI317" s="2"/>
      <c r="AJ317" s="1"/>
      <c r="AK317" s="1"/>
      <c r="AL317" s="1"/>
      <c r="AM317" s="2"/>
      <c r="AN317" s="2"/>
      <c r="AO317" s="1"/>
      <c r="AP317" s="1"/>
      <c r="AQ317" s="1"/>
      <c r="AR317" s="2"/>
      <c r="AS317" s="2"/>
      <c r="AT317" s="1"/>
      <c r="AU317" s="1"/>
      <c r="AV317" s="1"/>
      <c r="AW317" s="2"/>
      <c r="AX317" s="2"/>
      <c r="AY317" s="1"/>
      <c r="AZ317" s="1"/>
      <c r="BA317" s="1"/>
      <c r="BB317" s="2"/>
      <c r="BC317" s="2"/>
      <c r="BD317" s="1"/>
      <c r="BE317" s="1"/>
      <c r="BF317" s="1"/>
      <c r="BG317" s="2"/>
      <c r="BH317" s="2"/>
      <c r="BI317" s="1"/>
      <c r="BJ317" s="1"/>
      <c r="BK317" s="1"/>
      <c r="BL317" s="2"/>
      <c r="BM317" s="2"/>
      <c r="BN317" s="1"/>
      <c r="BO317" s="1"/>
      <c r="BP317" s="1"/>
      <c r="BQ317" s="2"/>
      <c r="BR317" s="2"/>
      <c r="BS317" s="1"/>
      <c r="BT317" s="1"/>
      <c r="BU317" s="1"/>
      <c r="BV317" s="2"/>
      <c r="BW317" s="2"/>
    </row>
    <row r="318" ht="22.5" customHeight="1">
      <c r="A318" s="1"/>
      <c r="B318" s="1"/>
      <c r="C318" s="1"/>
      <c r="D318" s="1"/>
      <c r="E318" s="67"/>
      <c r="F318" s="67"/>
      <c r="G318" s="1"/>
      <c r="H318" s="1"/>
      <c r="I318" s="65"/>
      <c r="J318" s="66"/>
      <c r="K318" s="1"/>
      <c r="L318" s="1"/>
      <c r="M318" s="1"/>
      <c r="N318" s="2"/>
      <c r="O318" s="2"/>
      <c r="P318" s="1"/>
      <c r="Q318" s="1"/>
      <c r="R318" s="1"/>
      <c r="S318" s="2"/>
      <c r="T318" s="2"/>
      <c r="U318" s="1"/>
      <c r="V318" s="1"/>
      <c r="W318" s="1"/>
      <c r="X318" s="2"/>
      <c r="Y318" s="2"/>
      <c r="Z318" s="1"/>
      <c r="AA318" s="1"/>
      <c r="AB318" s="1"/>
      <c r="AC318" s="2"/>
      <c r="AD318" s="2"/>
      <c r="AE318" s="1"/>
      <c r="AF318" s="1"/>
      <c r="AG318" s="1"/>
      <c r="AH318" s="2"/>
      <c r="AI318" s="2"/>
      <c r="AJ318" s="1"/>
      <c r="AK318" s="1"/>
      <c r="AL318" s="1"/>
      <c r="AM318" s="2"/>
      <c r="AN318" s="2"/>
      <c r="AO318" s="1"/>
      <c r="AP318" s="1"/>
      <c r="AQ318" s="1"/>
      <c r="AR318" s="2"/>
      <c r="AS318" s="2"/>
      <c r="AT318" s="1"/>
      <c r="AU318" s="1"/>
      <c r="AV318" s="1"/>
      <c r="AW318" s="2"/>
      <c r="AX318" s="2"/>
      <c r="AY318" s="1"/>
      <c r="AZ318" s="1"/>
      <c r="BA318" s="1"/>
      <c r="BB318" s="2"/>
      <c r="BC318" s="2"/>
      <c r="BD318" s="1"/>
      <c r="BE318" s="1"/>
      <c r="BF318" s="1"/>
      <c r="BG318" s="2"/>
      <c r="BH318" s="2"/>
      <c r="BI318" s="1"/>
      <c r="BJ318" s="1"/>
      <c r="BK318" s="1"/>
      <c r="BL318" s="2"/>
      <c r="BM318" s="2"/>
      <c r="BN318" s="1"/>
      <c r="BO318" s="1"/>
      <c r="BP318" s="1"/>
      <c r="BQ318" s="2"/>
      <c r="BR318" s="2"/>
      <c r="BS318" s="1"/>
      <c r="BT318" s="1"/>
      <c r="BU318" s="1"/>
      <c r="BV318" s="2"/>
      <c r="BW318" s="2"/>
    </row>
    <row r="319" ht="22.5" customHeight="1">
      <c r="A319" s="1"/>
      <c r="B319" s="1"/>
      <c r="C319" s="1"/>
      <c r="D319" s="1"/>
      <c r="E319" s="67"/>
      <c r="F319" s="67"/>
      <c r="G319" s="1"/>
      <c r="H319" s="1"/>
      <c r="I319" s="65"/>
      <c r="J319" s="66"/>
      <c r="K319" s="1"/>
      <c r="L319" s="1"/>
      <c r="M319" s="1"/>
      <c r="N319" s="2"/>
      <c r="O319" s="2"/>
      <c r="P319" s="1"/>
      <c r="Q319" s="1"/>
      <c r="R319" s="1"/>
      <c r="S319" s="2"/>
      <c r="T319" s="2"/>
      <c r="U319" s="1"/>
      <c r="V319" s="1"/>
      <c r="W319" s="1"/>
      <c r="X319" s="2"/>
      <c r="Y319" s="2"/>
      <c r="Z319" s="1"/>
      <c r="AA319" s="1"/>
      <c r="AB319" s="1"/>
      <c r="AC319" s="2"/>
      <c r="AD319" s="2"/>
      <c r="AE319" s="1"/>
      <c r="AF319" s="1"/>
      <c r="AG319" s="1"/>
      <c r="AH319" s="2"/>
      <c r="AI319" s="2"/>
      <c r="AJ319" s="1"/>
      <c r="AK319" s="1"/>
      <c r="AL319" s="1"/>
      <c r="AM319" s="2"/>
      <c r="AN319" s="2"/>
      <c r="AO319" s="1"/>
      <c r="AP319" s="1"/>
      <c r="AQ319" s="1"/>
      <c r="AR319" s="2"/>
      <c r="AS319" s="2"/>
      <c r="AT319" s="1"/>
      <c r="AU319" s="1"/>
      <c r="AV319" s="1"/>
      <c r="AW319" s="2"/>
      <c r="AX319" s="2"/>
      <c r="AY319" s="1"/>
      <c r="AZ319" s="1"/>
      <c r="BA319" s="1"/>
      <c r="BB319" s="2"/>
      <c r="BC319" s="2"/>
      <c r="BD319" s="1"/>
      <c r="BE319" s="1"/>
      <c r="BF319" s="1"/>
      <c r="BG319" s="2"/>
      <c r="BH319" s="2"/>
      <c r="BI319" s="1"/>
      <c r="BJ319" s="1"/>
      <c r="BK319" s="1"/>
      <c r="BL319" s="2"/>
      <c r="BM319" s="2"/>
      <c r="BN319" s="1"/>
      <c r="BO319" s="1"/>
      <c r="BP319" s="1"/>
      <c r="BQ319" s="2"/>
      <c r="BR319" s="2"/>
      <c r="BS319" s="1"/>
      <c r="BT319" s="1"/>
      <c r="BU319" s="1"/>
      <c r="BV319" s="2"/>
      <c r="BW319" s="2"/>
    </row>
    <row r="320" ht="22.5" customHeight="1">
      <c r="A320" s="1"/>
      <c r="B320" s="1"/>
      <c r="C320" s="1"/>
      <c r="D320" s="1"/>
      <c r="E320" s="67"/>
      <c r="F320" s="67"/>
      <c r="G320" s="1"/>
      <c r="H320" s="1"/>
      <c r="I320" s="65"/>
      <c r="J320" s="66"/>
      <c r="K320" s="1"/>
      <c r="L320" s="1"/>
      <c r="M320" s="1"/>
      <c r="N320" s="2"/>
      <c r="O320" s="2"/>
      <c r="P320" s="1"/>
      <c r="Q320" s="1"/>
      <c r="R320" s="1"/>
      <c r="S320" s="2"/>
      <c r="T320" s="2"/>
      <c r="U320" s="1"/>
      <c r="V320" s="1"/>
      <c r="W320" s="1"/>
      <c r="X320" s="2"/>
      <c r="Y320" s="2"/>
      <c r="Z320" s="1"/>
      <c r="AA320" s="1"/>
      <c r="AB320" s="1"/>
      <c r="AC320" s="2"/>
      <c r="AD320" s="2"/>
      <c r="AE320" s="1"/>
      <c r="AF320" s="1"/>
      <c r="AG320" s="1"/>
      <c r="AH320" s="2"/>
      <c r="AI320" s="2"/>
      <c r="AJ320" s="1"/>
      <c r="AK320" s="1"/>
      <c r="AL320" s="1"/>
      <c r="AM320" s="2"/>
      <c r="AN320" s="2"/>
      <c r="AO320" s="1"/>
      <c r="AP320" s="1"/>
      <c r="AQ320" s="1"/>
      <c r="AR320" s="2"/>
      <c r="AS320" s="2"/>
      <c r="AT320" s="1"/>
      <c r="AU320" s="1"/>
      <c r="AV320" s="1"/>
      <c r="AW320" s="2"/>
      <c r="AX320" s="2"/>
      <c r="AY320" s="1"/>
      <c r="AZ320" s="1"/>
      <c r="BA320" s="1"/>
      <c r="BB320" s="2"/>
      <c r="BC320" s="2"/>
      <c r="BD320" s="1"/>
      <c r="BE320" s="1"/>
      <c r="BF320" s="1"/>
      <c r="BG320" s="2"/>
      <c r="BH320" s="2"/>
      <c r="BI320" s="1"/>
      <c r="BJ320" s="1"/>
      <c r="BK320" s="1"/>
      <c r="BL320" s="2"/>
      <c r="BM320" s="2"/>
      <c r="BN320" s="1"/>
      <c r="BO320" s="1"/>
      <c r="BP320" s="1"/>
      <c r="BQ320" s="2"/>
      <c r="BR320" s="2"/>
      <c r="BS320" s="1"/>
      <c r="BT320" s="1"/>
      <c r="BU320" s="1"/>
      <c r="BV320" s="2"/>
      <c r="BW320" s="2"/>
    </row>
    <row r="321" ht="22.5" customHeight="1">
      <c r="A321" s="1"/>
      <c r="B321" s="1"/>
      <c r="C321" s="1"/>
      <c r="D321" s="1"/>
      <c r="E321" s="67"/>
      <c r="F321" s="67"/>
      <c r="G321" s="1"/>
      <c r="H321" s="1"/>
      <c r="I321" s="65"/>
      <c r="J321" s="66"/>
      <c r="K321" s="1"/>
      <c r="L321" s="1"/>
      <c r="M321" s="1"/>
      <c r="N321" s="2"/>
      <c r="O321" s="2"/>
      <c r="P321" s="1"/>
      <c r="Q321" s="1"/>
      <c r="R321" s="1"/>
      <c r="S321" s="2"/>
      <c r="T321" s="2"/>
      <c r="U321" s="1"/>
      <c r="V321" s="1"/>
      <c r="W321" s="1"/>
      <c r="X321" s="2"/>
      <c r="Y321" s="2"/>
      <c r="Z321" s="1"/>
      <c r="AA321" s="1"/>
      <c r="AB321" s="1"/>
      <c r="AC321" s="2"/>
      <c r="AD321" s="2"/>
      <c r="AE321" s="1"/>
      <c r="AF321" s="1"/>
      <c r="AG321" s="1"/>
      <c r="AH321" s="2"/>
      <c r="AI321" s="2"/>
      <c r="AJ321" s="1"/>
      <c r="AK321" s="1"/>
      <c r="AL321" s="1"/>
      <c r="AM321" s="2"/>
      <c r="AN321" s="2"/>
      <c r="AO321" s="1"/>
      <c r="AP321" s="1"/>
      <c r="AQ321" s="1"/>
      <c r="AR321" s="2"/>
      <c r="AS321" s="2"/>
      <c r="AT321" s="1"/>
      <c r="AU321" s="1"/>
      <c r="AV321" s="1"/>
      <c r="AW321" s="2"/>
      <c r="AX321" s="2"/>
      <c r="AY321" s="1"/>
      <c r="AZ321" s="1"/>
      <c r="BA321" s="1"/>
      <c r="BB321" s="2"/>
      <c r="BC321" s="2"/>
      <c r="BD321" s="1"/>
      <c r="BE321" s="1"/>
      <c r="BF321" s="1"/>
      <c r="BG321" s="2"/>
      <c r="BH321" s="2"/>
      <c r="BI321" s="1"/>
      <c r="BJ321" s="1"/>
      <c r="BK321" s="1"/>
      <c r="BL321" s="2"/>
      <c r="BM321" s="2"/>
      <c r="BN321" s="1"/>
      <c r="BO321" s="1"/>
      <c r="BP321" s="1"/>
      <c r="BQ321" s="2"/>
      <c r="BR321" s="2"/>
      <c r="BS321" s="1"/>
      <c r="BT321" s="1"/>
      <c r="BU321" s="1"/>
      <c r="BV321" s="2"/>
      <c r="BW321" s="2"/>
    </row>
    <row r="322" ht="22.5" customHeight="1">
      <c r="A322" s="1"/>
      <c r="B322" s="1"/>
      <c r="C322" s="1"/>
      <c r="D322" s="1"/>
      <c r="E322" s="67"/>
      <c r="F322" s="67"/>
      <c r="G322" s="1"/>
      <c r="H322" s="1"/>
      <c r="I322" s="65"/>
      <c r="J322" s="66"/>
      <c r="K322" s="1"/>
      <c r="L322" s="1"/>
      <c r="M322" s="1"/>
      <c r="N322" s="2"/>
      <c r="O322" s="2"/>
      <c r="P322" s="1"/>
      <c r="Q322" s="1"/>
      <c r="R322" s="1"/>
      <c r="S322" s="2"/>
      <c r="T322" s="2"/>
      <c r="U322" s="1"/>
      <c r="V322" s="1"/>
      <c r="W322" s="1"/>
      <c r="X322" s="2"/>
      <c r="Y322" s="2"/>
      <c r="Z322" s="1"/>
      <c r="AA322" s="1"/>
      <c r="AB322" s="1"/>
      <c r="AC322" s="2"/>
      <c r="AD322" s="2"/>
      <c r="AE322" s="1"/>
      <c r="AF322" s="1"/>
      <c r="AG322" s="1"/>
      <c r="AH322" s="2"/>
      <c r="AI322" s="2"/>
      <c r="AJ322" s="1"/>
      <c r="AK322" s="1"/>
      <c r="AL322" s="1"/>
      <c r="AM322" s="2"/>
      <c r="AN322" s="2"/>
      <c r="AO322" s="1"/>
      <c r="AP322" s="1"/>
      <c r="AQ322" s="1"/>
      <c r="AR322" s="2"/>
      <c r="AS322" s="2"/>
      <c r="AT322" s="1"/>
      <c r="AU322" s="1"/>
      <c r="AV322" s="1"/>
      <c r="AW322" s="2"/>
      <c r="AX322" s="2"/>
      <c r="AY322" s="1"/>
      <c r="AZ322" s="1"/>
      <c r="BA322" s="1"/>
      <c r="BB322" s="2"/>
      <c r="BC322" s="2"/>
      <c r="BD322" s="1"/>
      <c r="BE322" s="1"/>
      <c r="BF322" s="1"/>
      <c r="BG322" s="2"/>
      <c r="BH322" s="2"/>
      <c r="BI322" s="1"/>
      <c r="BJ322" s="1"/>
      <c r="BK322" s="1"/>
      <c r="BL322" s="2"/>
      <c r="BM322" s="2"/>
      <c r="BN322" s="1"/>
      <c r="BO322" s="1"/>
      <c r="BP322" s="1"/>
      <c r="BQ322" s="2"/>
      <c r="BR322" s="2"/>
      <c r="BS322" s="1"/>
      <c r="BT322" s="1"/>
      <c r="BU322" s="1"/>
      <c r="BV322" s="2"/>
      <c r="BW322" s="2"/>
    </row>
    <row r="323" ht="22.5" customHeight="1">
      <c r="A323" s="1"/>
      <c r="B323" s="1"/>
      <c r="C323" s="1"/>
      <c r="D323" s="1"/>
      <c r="E323" s="67"/>
      <c r="F323" s="67"/>
      <c r="G323" s="1"/>
      <c r="H323" s="1"/>
      <c r="I323" s="65"/>
      <c r="J323" s="66"/>
      <c r="K323" s="1"/>
      <c r="L323" s="1"/>
      <c r="M323" s="1"/>
      <c r="N323" s="2"/>
      <c r="O323" s="2"/>
      <c r="P323" s="1"/>
      <c r="Q323" s="1"/>
      <c r="R323" s="1"/>
      <c r="S323" s="2"/>
      <c r="T323" s="2"/>
      <c r="U323" s="1"/>
      <c r="V323" s="1"/>
      <c r="W323" s="1"/>
      <c r="X323" s="2"/>
      <c r="Y323" s="2"/>
      <c r="Z323" s="1"/>
      <c r="AA323" s="1"/>
      <c r="AB323" s="1"/>
      <c r="AC323" s="2"/>
      <c r="AD323" s="2"/>
      <c r="AE323" s="1"/>
      <c r="AF323" s="1"/>
      <c r="AG323" s="1"/>
      <c r="AH323" s="2"/>
      <c r="AI323" s="2"/>
      <c r="AJ323" s="1"/>
      <c r="AK323" s="1"/>
      <c r="AL323" s="1"/>
      <c r="AM323" s="2"/>
      <c r="AN323" s="2"/>
      <c r="AO323" s="1"/>
      <c r="AP323" s="1"/>
      <c r="AQ323" s="1"/>
      <c r="AR323" s="2"/>
      <c r="AS323" s="2"/>
      <c r="AT323" s="1"/>
      <c r="AU323" s="1"/>
      <c r="AV323" s="1"/>
      <c r="AW323" s="2"/>
      <c r="AX323" s="2"/>
      <c r="AY323" s="1"/>
      <c r="AZ323" s="1"/>
      <c r="BA323" s="1"/>
      <c r="BB323" s="2"/>
      <c r="BC323" s="2"/>
      <c r="BD323" s="1"/>
      <c r="BE323" s="1"/>
      <c r="BF323" s="1"/>
      <c r="BG323" s="2"/>
      <c r="BH323" s="2"/>
      <c r="BI323" s="1"/>
      <c r="BJ323" s="1"/>
      <c r="BK323" s="1"/>
      <c r="BL323" s="2"/>
      <c r="BM323" s="2"/>
      <c r="BN323" s="1"/>
      <c r="BO323" s="1"/>
      <c r="BP323" s="1"/>
      <c r="BQ323" s="2"/>
      <c r="BR323" s="2"/>
      <c r="BS323" s="1"/>
      <c r="BT323" s="1"/>
      <c r="BU323" s="1"/>
      <c r="BV323" s="2"/>
      <c r="BW323" s="2"/>
    </row>
    <row r="324" ht="22.5" customHeight="1">
      <c r="A324" s="1"/>
      <c r="B324" s="1"/>
      <c r="C324" s="1"/>
      <c r="D324" s="1"/>
      <c r="E324" s="67"/>
      <c r="F324" s="67"/>
      <c r="G324" s="1"/>
      <c r="H324" s="1"/>
      <c r="I324" s="65"/>
      <c r="J324" s="66"/>
      <c r="K324" s="1"/>
      <c r="L324" s="1"/>
      <c r="M324" s="1"/>
      <c r="N324" s="2"/>
      <c r="O324" s="2"/>
      <c r="P324" s="1"/>
      <c r="Q324" s="1"/>
      <c r="R324" s="1"/>
      <c r="S324" s="2"/>
      <c r="T324" s="2"/>
      <c r="U324" s="1"/>
      <c r="V324" s="1"/>
      <c r="W324" s="1"/>
      <c r="X324" s="2"/>
      <c r="Y324" s="2"/>
      <c r="Z324" s="1"/>
      <c r="AA324" s="1"/>
      <c r="AB324" s="1"/>
      <c r="AC324" s="2"/>
      <c r="AD324" s="2"/>
      <c r="AE324" s="1"/>
      <c r="AF324" s="1"/>
      <c r="AG324" s="1"/>
      <c r="AH324" s="2"/>
      <c r="AI324" s="2"/>
      <c r="AJ324" s="1"/>
      <c r="AK324" s="1"/>
      <c r="AL324" s="1"/>
      <c r="AM324" s="2"/>
      <c r="AN324" s="2"/>
      <c r="AO324" s="1"/>
      <c r="AP324" s="1"/>
      <c r="AQ324" s="1"/>
      <c r="AR324" s="2"/>
      <c r="AS324" s="2"/>
      <c r="AT324" s="1"/>
      <c r="AU324" s="1"/>
      <c r="AV324" s="1"/>
      <c r="AW324" s="2"/>
      <c r="AX324" s="2"/>
      <c r="AY324" s="1"/>
      <c r="AZ324" s="1"/>
      <c r="BA324" s="1"/>
      <c r="BB324" s="2"/>
      <c r="BC324" s="2"/>
      <c r="BD324" s="1"/>
      <c r="BE324" s="1"/>
      <c r="BF324" s="1"/>
      <c r="BG324" s="2"/>
      <c r="BH324" s="2"/>
      <c r="BI324" s="1"/>
      <c r="BJ324" s="1"/>
      <c r="BK324" s="1"/>
      <c r="BL324" s="2"/>
      <c r="BM324" s="2"/>
      <c r="BN324" s="1"/>
      <c r="BO324" s="1"/>
      <c r="BP324" s="1"/>
      <c r="BQ324" s="2"/>
      <c r="BR324" s="2"/>
      <c r="BS324" s="1"/>
      <c r="BT324" s="1"/>
      <c r="BU324" s="1"/>
      <c r="BV324" s="2"/>
      <c r="BW324" s="2"/>
    </row>
    <row r="325" ht="22.5" customHeight="1">
      <c r="A325" s="1"/>
      <c r="B325" s="1"/>
      <c r="C325" s="1"/>
      <c r="D325" s="1"/>
      <c r="E325" s="67"/>
      <c r="F325" s="67"/>
      <c r="G325" s="1"/>
      <c r="H325" s="1"/>
      <c r="I325" s="65"/>
      <c r="J325" s="66"/>
      <c r="K325" s="1"/>
      <c r="L325" s="1"/>
      <c r="M325" s="1"/>
      <c r="N325" s="2"/>
      <c r="O325" s="2"/>
      <c r="P325" s="1"/>
      <c r="Q325" s="1"/>
      <c r="R325" s="1"/>
      <c r="S325" s="2"/>
      <c r="T325" s="2"/>
      <c r="U325" s="1"/>
      <c r="V325" s="1"/>
      <c r="W325" s="1"/>
      <c r="X325" s="2"/>
      <c r="Y325" s="2"/>
      <c r="Z325" s="1"/>
      <c r="AA325" s="1"/>
      <c r="AB325" s="1"/>
      <c r="AC325" s="2"/>
      <c r="AD325" s="2"/>
      <c r="AE325" s="1"/>
      <c r="AF325" s="1"/>
      <c r="AG325" s="1"/>
      <c r="AH325" s="2"/>
      <c r="AI325" s="2"/>
      <c r="AJ325" s="1"/>
      <c r="AK325" s="1"/>
      <c r="AL325" s="1"/>
      <c r="AM325" s="2"/>
      <c r="AN325" s="2"/>
      <c r="AO325" s="1"/>
      <c r="AP325" s="1"/>
      <c r="AQ325" s="1"/>
      <c r="AR325" s="2"/>
      <c r="AS325" s="2"/>
      <c r="AT325" s="1"/>
      <c r="AU325" s="1"/>
      <c r="AV325" s="1"/>
      <c r="AW325" s="2"/>
      <c r="AX325" s="2"/>
      <c r="AY325" s="1"/>
      <c r="AZ325" s="1"/>
      <c r="BA325" s="1"/>
      <c r="BB325" s="2"/>
      <c r="BC325" s="2"/>
      <c r="BD325" s="1"/>
      <c r="BE325" s="1"/>
      <c r="BF325" s="1"/>
      <c r="BG325" s="2"/>
      <c r="BH325" s="2"/>
      <c r="BI325" s="1"/>
      <c r="BJ325" s="1"/>
      <c r="BK325" s="1"/>
      <c r="BL325" s="2"/>
      <c r="BM325" s="2"/>
      <c r="BN325" s="1"/>
      <c r="BO325" s="1"/>
      <c r="BP325" s="1"/>
      <c r="BQ325" s="2"/>
      <c r="BR325" s="2"/>
      <c r="BS325" s="1"/>
      <c r="BT325" s="1"/>
      <c r="BU325" s="1"/>
      <c r="BV325" s="2"/>
      <c r="BW325" s="2"/>
    </row>
    <row r="326" ht="22.5" customHeight="1">
      <c r="A326" s="1"/>
      <c r="B326" s="1"/>
      <c r="C326" s="1"/>
      <c r="D326" s="1"/>
      <c r="E326" s="67"/>
      <c r="F326" s="67"/>
      <c r="G326" s="1"/>
      <c r="H326" s="1"/>
      <c r="I326" s="65"/>
      <c r="J326" s="66"/>
      <c r="K326" s="1"/>
      <c r="L326" s="1"/>
      <c r="M326" s="1"/>
      <c r="N326" s="2"/>
      <c r="O326" s="2"/>
      <c r="P326" s="1"/>
      <c r="Q326" s="1"/>
      <c r="R326" s="1"/>
      <c r="S326" s="2"/>
      <c r="T326" s="2"/>
      <c r="U326" s="1"/>
      <c r="V326" s="1"/>
      <c r="W326" s="1"/>
      <c r="X326" s="2"/>
      <c r="Y326" s="2"/>
      <c r="Z326" s="1"/>
      <c r="AA326" s="1"/>
      <c r="AB326" s="1"/>
      <c r="AC326" s="2"/>
      <c r="AD326" s="2"/>
      <c r="AE326" s="1"/>
      <c r="AF326" s="1"/>
      <c r="AG326" s="1"/>
      <c r="AH326" s="2"/>
      <c r="AI326" s="2"/>
      <c r="AJ326" s="1"/>
      <c r="AK326" s="1"/>
      <c r="AL326" s="1"/>
      <c r="AM326" s="2"/>
      <c r="AN326" s="2"/>
      <c r="AO326" s="1"/>
      <c r="AP326" s="1"/>
      <c r="AQ326" s="1"/>
      <c r="AR326" s="2"/>
      <c r="AS326" s="2"/>
      <c r="AT326" s="1"/>
      <c r="AU326" s="1"/>
      <c r="AV326" s="1"/>
      <c r="AW326" s="2"/>
      <c r="AX326" s="2"/>
      <c r="AY326" s="1"/>
      <c r="AZ326" s="1"/>
      <c r="BA326" s="1"/>
      <c r="BB326" s="2"/>
      <c r="BC326" s="2"/>
      <c r="BD326" s="1"/>
      <c r="BE326" s="1"/>
      <c r="BF326" s="1"/>
      <c r="BG326" s="2"/>
      <c r="BH326" s="2"/>
      <c r="BI326" s="1"/>
      <c r="BJ326" s="1"/>
      <c r="BK326" s="1"/>
      <c r="BL326" s="2"/>
      <c r="BM326" s="2"/>
      <c r="BN326" s="1"/>
      <c r="BO326" s="1"/>
      <c r="BP326" s="1"/>
      <c r="BQ326" s="2"/>
      <c r="BR326" s="2"/>
      <c r="BS326" s="1"/>
      <c r="BT326" s="1"/>
      <c r="BU326" s="1"/>
      <c r="BV326" s="2"/>
      <c r="BW326" s="2"/>
    </row>
    <row r="327" ht="22.5" customHeight="1">
      <c r="A327" s="1"/>
      <c r="B327" s="1"/>
      <c r="C327" s="1"/>
      <c r="D327" s="1"/>
      <c r="E327" s="67"/>
      <c r="F327" s="67"/>
      <c r="G327" s="1"/>
      <c r="H327" s="1"/>
      <c r="I327" s="65"/>
      <c r="J327" s="66"/>
      <c r="K327" s="1"/>
      <c r="L327" s="1"/>
      <c r="M327" s="1"/>
      <c r="N327" s="2"/>
      <c r="O327" s="2"/>
      <c r="P327" s="1"/>
      <c r="Q327" s="1"/>
      <c r="R327" s="1"/>
      <c r="S327" s="2"/>
      <c r="T327" s="2"/>
      <c r="U327" s="1"/>
      <c r="V327" s="1"/>
      <c r="W327" s="1"/>
      <c r="X327" s="2"/>
      <c r="Y327" s="2"/>
      <c r="Z327" s="1"/>
      <c r="AA327" s="1"/>
      <c r="AB327" s="1"/>
      <c r="AC327" s="2"/>
      <c r="AD327" s="2"/>
      <c r="AE327" s="1"/>
      <c r="AF327" s="1"/>
      <c r="AG327" s="1"/>
      <c r="AH327" s="2"/>
      <c r="AI327" s="2"/>
      <c r="AJ327" s="1"/>
      <c r="AK327" s="1"/>
      <c r="AL327" s="1"/>
      <c r="AM327" s="2"/>
      <c r="AN327" s="2"/>
      <c r="AO327" s="1"/>
      <c r="AP327" s="1"/>
      <c r="AQ327" s="1"/>
      <c r="AR327" s="2"/>
      <c r="AS327" s="2"/>
      <c r="AT327" s="1"/>
      <c r="AU327" s="1"/>
      <c r="AV327" s="1"/>
      <c r="AW327" s="2"/>
      <c r="AX327" s="2"/>
      <c r="AY327" s="1"/>
      <c r="AZ327" s="1"/>
      <c r="BA327" s="1"/>
      <c r="BB327" s="2"/>
      <c r="BC327" s="2"/>
      <c r="BD327" s="1"/>
      <c r="BE327" s="1"/>
      <c r="BF327" s="1"/>
      <c r="BG327" s="2"/>
      <c r="BH327" s="2"/>
      <c r="BI327" s="1"/>
      <c r="BJ327" s="1"/>
      <c r="BK327" s="1"/>
      <c r="BL327" s="2"/>
      <c r="BM327" s="2"/>
      <c r="BN327" s="1"/>
      <c r="BO327" s="1"/>
      <c r="BP327" s="1"/>
      <c r="BQ327" s="2"/>
      <c r="BR327" s="2"/>
      <c r="BS327" s="1"/>
      <c r="BT327" s="1"/>
      <c r="BU327" s="1"/>
      <c r="BV327" s="2"/>
      <c r="BW327" s="2"/>
    </row>
    <row r="328" ht="22.5" customHeight="1">
      <c r="A328" s="1"/>
      <c r="B328" s="1"/>
      <c r="C328" s="1"/>
      <c r="D328" s="1"/>
      <c r="E328" s="67"/>
      <c r="F328" s="67"/>
      <c r="G328" s="1"/>
      <c r="H328" s="1"/>
      <c r="I328" s="65"/>
      <c r="J328" s="66"/>
      <c r="K328" s="1"/>
      <c r="L328" s="1"/>
      <c r="M328" s="1"/>
      <c r="N328" s="2"/>
      <c r="O328" s="2"/>
      <c r="P328" s="1"/>
      <c r="Q328" s="1"/>
      <c r="R328" s="1"/>
      <c r="S328" s="2"/>
      <c r="T328" s="2"/>
      <c r="U328" s="1"/>
      <c r="V328" s="1"/>
      <c r="W328" s="1"/>
      <c r="X328" s="2"/>
      <c r="Y328" s="2"/>
      <c r="Z328" s="1"/>
      <c r="AA328" s="1"/>
      <c r="AB328" s="1"/>
      <c r="AC328" s="2"/>
      <c r="AD328" s="2"/>
      <c r="AE328" s="1"/>
      <c r="AF328" s="1"/>
      <c r="AG328" s="1"/>
      <c r="AH328" s="2"/>
      <c r="AI328" s="2"/>
      <c r="AJ328" s="1"/>
      <c r="AK328" s="1"/>
      <c r="AL328" s="1"/>
      <c r="AM328" s="2"/>
      <c r="AN328" s="2"/>
      <c r="AO328" s="1"/>
      <c r="AP328" s="1"/>
      <c r="AQ328" s="1"/>
      <c r="AR328" s="2"/>
      <c r="AS328" s="2"/>
      <c r="AT328" s="1"/>
      <c r="AU328" s="1"/>
      <c r="AV328" s="1"/>
      <c r="AW328" s="2"/>
      <c r="AX328" s="2"/>
      <c r="AY328" s="1"/>
      <c r="AZ328" s="1"/>
      <c r="BA328" s="1"/>
      <c r="BB328" s="2"/>
      <c r="BC328" s="2"/>
      <c r="BD328" s="1"/>
      <c r="BE328" s="1"/>
      <c r="BF328" s="1"/>
      <c r="BG328" s="2"/>
      <c r="BH328" s="2"/>
      <c r="BI328" s="1"/>
      <c r="BJ328" s="1"/>
      <c r="BK328" s="1"/>
      <c r="BL328" s="2"/>
      <c r="BM328" s="2"/>
      <c r="BN328" s="1"/>
      <c r="BO328" s="1"/>
      <c r="BP328" s="1"/>
      <c r="BQ328" s="2"/>
      <c r="BR328" s="2"/>
      <c r="BS328" s="1"/>
      <c r="BT328" s="1"/>
      <c r="BU328" s="1"/>
      <c r="BV328" s="2"/>
      <c r="BW328" s="2"/>
    </row>
    <row r="329" ht="22.5" customHeight="1">
      <c r="A329" s="1"/>
      <c r="B329" s="1"/>
      <c r="C329" s="1"/>
      <c r="D329" s="1"/>
      <c r="E329" s="67"/>
      <c r="F329" s="67"/>
      <c r="G329" s="1"/>
      <c r="H329" s="1"/>
      <c r="I329" s="65"/>
      <c r="J329" s="66"/>
      <c r="K329" s="1"/>
      <c r="L329" s="1"/>
      <c r="M329" s="1"/>
      <c r="N329" s="2"/>
      <c r="O329" s="2"/>
      <c r="P329" s="1"/>
      <c r="Q329" s="1"/>
      <c r="R329" s="1"/>
      <c r="S329" s="2"/>
      <c r="T329" s="2"/>
      <c r="U329" s="1"/>
      <c r="V329" s="1"/>
      <c r="W329" s="1"/>
      <c r="X329" s="2"/>
      <c r="Y329" s="2"/>
      <c r="Z329" s="1"/>
      <c r="AA329" s="1"/>
      <c r="AB329" s="1"/>
      <c r="AC329" s="2"/>
      <c r="AD329" s="2"/>
      <c r="AE329" s="1"/>
      <c r="AF329" s="1"/>
      <c r="AG329" s="1"/>
      <c r="AH329" s="2"/>
      <c r="AI329" s="2"/>
      <c r="AJ329" s="1"/>
      <c r="AK329" s="1"/>
      <c r="AL329" s="1"/>
      <c r="AM329" s="2"/>
      <c r="AN329" s="2"/>
      <c r="AO329" s="1"/>
      <c r="AP329" s="1"/>
      <c r="AQ329" s="1"/>
      <c r="AR329" s="2"/>
      <c r="AS329" s="2"/>
      <c r="AT329" s="1"/>
      <c r="AU329" s="1"/>
      <c r="AV329" s="1"/>
      <c r="AW329" s="2"/>
      <c r="AX329" s="2"/>
      <c r="AY329" s="1"/>
      <c r="AZ329" s="1"/>
      <c r="BA329" s="1"/>
      <c r="BB329" s="2"/>
      <c r="BC329" s="2"/>
      <c r="BD329" s="1"/>
      <c r="BE329" s="1"/>
      <c r="BF329" s="1"/>
      <c r="BG329" s="2"/>
      <c r="BH329" s="2"/>
      <c r="BI329" s="1"/>
      <c r="BJ329" s="1"/>
      <c r="BK329" s="1"/>
      <c r="BL329" s="2"/>
      <c r="BM329" s="2"/>
      <c r="BN329" s="1"/>
      <c r="BO329" s="1"/>
      <c r="BP329" s="1"/>
      <c r="BQ329" s="2"/>
      <c r="BR329" s="2"/>
      <c r="BS329" s="1"/>
      <c r="BT329" s="1"/>
      <c r="BU329" s="1"/>
      <c r="BV329" s="2"/>
      <c r="BW329" s="2"/>
    </row>
    <row r="330" ht="22.5" customHeight="1">
      <c r="A330" s="1"/>
      <c r="B330" s="1"/>
      <c r="C330" s="1"/>
      <c r="D330" s="1"/>
      <c r="E330" s="67"/>
      <c r="F330" s="67"/>
      <c r="G330" s="1"/>
      <c r="H330" s="1"/>
      <c r="I330" s="65"/>
      <c r="J330" s="66"/>
      <c r="K330" s="1"/>
      <c r="L330" s="1"/>
      <c r="M330" s="1"/>
      <c r="N330" s="2"/>
      <c r="O330" s="2"/>
      <c r="P330" s="1"/>
      <c r="Q330" s="1"/>
      <c r="R330" s="1"/>
      <c r="S330" s="2"/>
      <c r="T330" s="2"/>
      <c r="U330" s="1"/>
      <c r="V330" s="1"/>
      <c r="W330" s="1"/>
      <c r="X330" s="2"/>
      <c r="Y330" s="2"/>
      <c r="Z330" s="1"/>
      <c r="AA330" s="1"/>
      <c r="AB330" s="1"/>
      <c r="AC330" s="2"/>
      <c r="AD330" s="2"/>
      <c r="AE330" s="1"/>
      <c r="AF330" s="1"/>
      <c r="AG330" s="1"/>
      <c r="AH330" s="2"/>
      <c r="AI330" s="2"/>
      <c r="AJ330" s="1"/>
      <c r="AK330" s="1"/>
      <c r="AL330" s="1"/>
      <c r="AM330" s="2"/>
      <c r="AN330" s="2"/>
      <c r="AO330" s="1"/>
      <c r="AP330" s="1"/>
      <c r="AQ330" s="1"/>
      <c r="AR330" s="2"/>
      <c r="AS330" s="2"/>
      <c r="AT330" s="1"/>
      <c r="AU330" s="1"/>
      <c r="AV330" s="1"/>
      <c r="AW330" s="2"/>
      <c r="AX330" s="2"/>
      <c r="AY330" s="1"/>
      <c r="AZ330" s="1"/>
      <c r="BA330" s="1"/>
      <c r="BB330" s="2"/>
      <c r="BC330" s="2"/>
      <c r="BD330" s="1"/>
      <c r="BE330" s="1"/>
      <c r="BF330" s="1"/>
      <c r="BG330" s="2"/>
      <c r="BH330" s="2"/>
      <c r="BI330" s="1"/>
      <c r="BJ330" s="1"/>
      <c r="BK330" s="1"/>
      <c r="BL330" s="2"/>
      <c r="BM330" s="2"/>
      <c r="BN330" s="1"/>
      <c r="BO330" s="1"/>
      <c r="BP330" s="1"/>
      <c r="BQ330" s="2"/>
      <c r="BR330" s="2"/>
      <c r="BS330" s="1"/>
      <c r="BT330" s="1"/>
      <c r="BU330" s="1"/>
      <c r="BV330" s="2"/>
      <c r="BW330" s="2"/>
    </row>
    <row r="331" ht="22.5" customHeight="1">
      <c r="A331" s="1"/>
      <c r="B331" s="1"/>
      <c r="C331" s="1"/>
      <c r="D331" s="1"/>
      <c r="E331" s="67"/>
      <c r="F331" s="67"/>
      <c r="G331" s="1"/>
      <c r="H331" s="1"/>
      <c r="I331" s="65"/>
      <c r="J331" s="66"/>
      <c r="K331" s="1"/>
      <c r="L331" s="1"/>
      <c r="M331" s="1"/>
      <c r="N331" s="2"/>
      <c r="O331" s="2"/>
      <c r="P331" s="1"/>
      <c r="Q331" s="1"/>
      <c r="R331" s="1"/>
      <c r="S331" s="2"/>
      <c r="T331" s="2"/>
      <c r="U331" s="1"/>
      <c r="V331" s="1"/>
      <c r="W331" s="1"/>
      <c r="X331" s="2"/>
      <c r="Y331" s="2"/>
      <c r="Z331" s="1"/>
      <c r="AA331" s="1"/>
      <c r="AB331" s="1"/>
      <c r="AC331" s="2"/>
      <c r="AD331" s="2"/>
      <c r="AE331" s="1"/>
      <c r="AF331" s="1"/>
      <c r="AG331" s="1"/>
      <c r="AH331" s="2"/>
      <c r="AI331" s="2"/>
      <c r="AJ331" s="1"/>
      <c r="AK331" s="1"/>
      <c r="AL331" s="1"/>
      <c r="AM331" s="2"/>
      <c r="AN331" s="2"/>
      <c r="AO331" s="1"/>
      <c r="AP331" s="1"/>
      <c r="AQ331" s="1"/>
      <c r="AR331" s="2"/>
      <c r="AS331" s="2"/>
      <c r="AT331" s="1"/>
      <c r="AU331" s="1"/>
      <c r="AV331" s="1"/>
      <c r="AW331" s="2"/>
      <c r="AX331" s="2"/>
      <c r="AY331" s="1"/>
      <c r="AZ331" s="1"/>
      <c r="BA331" s="1"/>
      <c r="BB331" s="2"/>
      <c r="BC331" s="2"/>
      <c r="BD331" s="1"/>
      <c r="BE331" s="1"/>
      <c r="BF331" s="1"/>
      <c r="BG331" s="2"/>
      <c r="BH331" s="2"/>
      <c r="BI331" s="1"/>
      <c r="BJ331" s="1"/>
      <c r="BK331" s="1"/>
      <c r="BL331" s="2"/>
      <c r="BM331" s="2"/>
      <c r="BN331" s="1"/>
      <c r="BO331" s="1"/>
      <c r="BP331" s="1"/>
      <c r="BQ331" s="2"/>
      <c r="BR331" s="2"/>
      <c r="BS331" s="1"/>
      <c r="BT331" s="1"/>
      <c r="BU331" s="1"/>
      <c r="BV331" s="2"/>
      <c r="BW331" s="2"/>
    </row>
    <row r="332" ht="22.5" customHeight="1">
      <c r="A332" s="1"/>
      <c r="B332" s="1"/>
      <c r="C332" s="1"/>
      <c r="D332" s="1"/>
      <c r="E332" s="67"/>
      <c r="F332" s="67"/>
      <c r="G332" s="1"/>
      <c r="H332" s="1"/>
      <c r="I332" s="65"/>
      <c r="J332" s="66"/>
      <c r="K332" s="1"/>
      <c r="L332" s="1"/>
      <c r="M332" s="1"/>
      <c r="N332" s="2"/>
      <c r="O332" s="2"/>
      <c r="P332" s="1"/>
      <c r="Q332" s="1"/>
      <c r="R332" s="1"/>
      <c r="S332" s="2"/>
      <c r="T332" s="2"/>
      <c r="U332" s="1"/>
      <c r="V332" s="1"/>
      <c r="W332" s="1"/>
      <c r="X332" s="2"/>
      <c r="Y332" s="2"/>
      <c r="Z332" s="1"/>
      <c r="AA332" s="1"/>
      <c r="AB332" s="1"/>
      <c r="AC332" s="2"/>
      <c r="AD332" s="2"/>
      <c r="AE332" s="1"/>
      <c r="AF332" s="1"/>
      <c r="AG332" s="1"/>
      <c r="AH332" s="2"/>
      <c r="AI332" s="2"/>
      <c r="AJ332" s="1"/>
      <c r="AK332" s="1"/>
      <c r="AL332" s="1"/>
      <c r="AM332" s="2"/>
      <c r="AN332" s="2"/>
      <c r="AO332" s="1"/>
      <c r="AP332" s="1"/>
      <c r="AQ332" s="1"/>
      <c r="AR332" s="2"/>
      <c r="AS332" s="2"/>
      <c r="AT332" s="1"/>
      <c r="AU332" s="1"/>
      <c r="AV332" s="1"/>
      <c r="AW332" s="2"/>
      <c r="AX332" s="2"/>
      <c r="AY332" s="1"/>
      <c r="AZ332" s="1"/>
      <c r="BA332" s="1"/>
      <c r="BB332" s="2"/>
      <c r="BC332" s="2"/>
      <c r="BD332" s="1"/>
      <c r="BE332" s="1"/>
      <c r="BF332" s="1"/>
      <c r="BG332" s="2"/>
      <c r="BH332" s="2"/>
      <c r="BI332" s="1"/>
      <c r="BJ332" s="1"/>
      <c r="BK332" s="1"/>
      <c r="BL332" s="2"/>
      <c r="BM332" s="2"/>
      <c r="BN332" s="1"/>
      <c r="BO332" s="1"/>
      <c r="BP332" s="1"/>
      <c r="BQ332" s="2"/>
      <c r="BR332" s="2"/>
      <c r="BS332" s="1"/>
      <c r="BT332" s="1"/>
      <c r="BU332" s="1"/>
      <c r="BV332" s="2"/>
      <c r="BW332" s="2"/>
    </row>
    <row r="333" ht="22.5" customHeight="1">
      <c r="A333" s="1"/>
      <c r="B333" s="1"/>
      <c r="C333" s="1"/>
      <c r="D333" s="1"/>
      <c r="E333" s="67"/>
      <c r="F333" s="67"/>
      <c r="G333" s="1"/>
      <c r="H333" s="1"/>
      <c r="I333" s="65"/>
      <c r="J333" s="66"/>
      <c r="K333" s="1"/>
      <c r="L333" s="1"/>
      <c r="M333" s="1"/>
      <c r="N333" s="2"/>
      <c r="O333" s="2"/>
      <c r="P333" s="1"/>
      <c r="Q333" s="1"/>
      <c r="R333" s="1"/>
      <c r="S333" s="2"/>
      <c r="T333" s="2"/>
      <c r="U333" s="1"/>
      <c r="V333" s="1"/>
      <c r="W333" s="1"/>
      <c r="X333" s="2"/>
      <c r="Y333" s="2"/>
      <c r="Z333" s="1"/>
      <c r="AA333" s="1"/>
      <c r="AB333" s="1"/>
      <c r="AC333" s="2"/>
      <c r="AD333" s="2"/>
      <c r="AE333" s="1"/>
      <c r="AF333" s="1"/>
      <c r="AG333" s="1"/>
      <c r="AH333" s="2"/>
      <c r="AI333" s="2"/>
      <c r="AJ333" s="1"/>
      <c r="AK333" s="1"/>
      <c r="AL333" s="1"/>
      <c r="AM333" s="2"/>
      <c r="AN333" s="2"/>
      <c r="AO333" s="1"/>
      <c r="AP333" s="1"/>
      <c r="AQ333" s="1"/>
      <c r="AR333" s="2"/>
      <c r="AS333" s="2"/>
      <c r="AT333" s="1"/>
      <c r="AU333" s="1"/>
      <c r="AV333" s="1"/>
      <c r="AW333" s="2"/>
      <c r="AX333" s="2"/>
      <c r="AY333" s="1"/>
      <c r="AZ333" s="1"/>
      <c r="BA333" s="1"/>
      <c r="BB333" s="2"/>
      <c r="BC333" s="2"/>
      <c r="BD333" s="1"/>
      <c r="BE333" s="1"/>
      <c r="BF333" s="1"/>
      <c r="BG333" s="2"/>
      <c r="BH333" s="2"/>
      <c r="BI333" s="1"/>
      <c r="BJ333" s="1"/>
      <c r="BK333" s="1"/>
      <c r="BL333" s="2"/>
      <c r="BM333" s="2"/>
      <c r="BN333" s="1"/>
      <c r="BO333" s="1"/>
      <c r="BP333" s="1"/>
      <c r="BQ333" s="2"/>
      <c r="BR333" s="2"/>
      <c r="BS333" s="1"/>
      <c r="BT333" s="1"/>
      <c r="BU333" s="1"/>
      <c r="BV333" s="2"/>
      <c r="BW333" s="2"/>
    </row>
    <row r="334" ht="22.5" customHeight="1">
      <c r="A334" s="1"/>
      <c r="B334" s="1"/>
      <c r="C334" s="1"/>
      <c r="D334" s="1"/>
      <c r="E334" s="67"/>
      <c r="F334" s="67"/>
      <c r="G334" s="1"/>
      <c r="H334" s="1"/>
      <c r="I334" s="65"/>
      <c r="J334" s="66"/>
      <c r="K334" s="1"/>
      <c r="L334" s="1"/>
      <c r="M334" s="1"/>
      <c r="N334" s="2"/>
      <c r="O334" s="2"/>
      <c r="P334" s="1"/>
      <c r="Q334" s="1"/>
      <c r="R334" s="1"/>
      <c r="S334" s="2"/>
      <c r="T334" s="2"/>
      <c r="U334" s="1"/>
      <c r="V334" s="1"/>
      <c r="W334" s="1"/>
      <c r="X334" s="2"/>
      <c r="Y334" s="2"/>
      <c r="Z334" s="1"/>
      <c r="AA334" s="1"/>
      <c r="AB334" s="1"/>
      <c r="AC334" s="2"/>
      <c r="AD334" s="2"/>
      <c r="AE334" s="1"/>
      <c r="AF334" s="1"/>
      <c r="AG334" s="1"/>
      <c r="AH334" s="2"/>
      <c r="AI334" s="2"/>
      <c r="AJ334" s="1"/>
      <c r="AK334" s="1"/>
      <c r="AL334" s="1"/>
      <c r="AM334" s="2"/>
      <c r="AN334" s="2"/>
      <c r="AO334" s="1"/>
      <c r="AP334" s="1"/>
      <c r="AQ334" s="1"/>
      <c r="AR334" s="2"/>
      <c r="AS334" s="2"/>
      <c r="AT334" s="1"/>
      <c r="AU334" s="1"/>
      <c r="AV334" s="1"/>
      <c r="AW334" s="2"/>
      <c r="AX334" s="2"/>
      <c r="AY334" s="1"/>
      <c r="AZ334" s="1"/>
      <c r="BA334" s="1"/>
      <c r="BB334" s="2"/>
      <c r="BC334" s="2"/>
      <c r="BD334" s="1"/>
      <c r="BE334" s="1"/>
      <c r="BF334" s="1"/>
      <c r="BG334" s="2"/>
      <c r="BH334" s="2"/>
      <c r="BI334" s="1"/>
      <c r="BJ334" s="1"/>
      <c r="BK334" s="1"/>
      <c r="BL334" s="2"/>
      <c r="BM334" s="2"/>
      <c r="BN334" s="1"/>
      <c r="BO334" s="1"/>
      <c r="BP334" s="1"/>
      <c r="BQ334" s="2"/>
      <c r="BR334" s="2"/>
      <c r="BS334" s="1"/>
      <c r="BT334" s="1"/>
      <c r="BU334" s="1"/>
      <c r="BV334" s="2"/>
      <c r="BW334" s="2"/>
    </row>
    <row r="335" ht="22.5" customHeight="1">
      <c r="A335" s="1"/>
      <c r="B335" s="1"/>
      <c r="C335" s="1"/>
      <c r="D335" s="1"/>
      <c r="E335" s="67"/>
      <c r="F335" s="67"/>
      <c r="G335" s="1"/>
      <c r="H335" s="1"/>
      <c r="I335" s="65"/>
      <c r="J335" s="66"/>
      <c r="K335" s="1"/>
      <c r="L335" s="1"/>
      <c r="M335" s="1"/>
      <c r="N335" s="2"/>
      <c r="O335" s="2"/>
      <c r="P335" s="1"/>
      <c r="Q335" s="1"/>
      <c r="R335" s="1"/>
      <c r="S335" s="2"/>
      <c r="T335" s="2"/>
      <c r="U335" s="1"/>
      <c r="V335" s="1"/>
      <c r="W335" s="1"/>
      <c r="X335" s="2"/>
      <c r="Y335" s="2"/>
      <c r="Z335" s="1"/>
      <c r="AA335" s="1"/>
      <c r="AB335" s="1"/>
      <c r="AC335" s="2"/>
      <c r="AD335" s="2"/>
      <c r="AE335" s="1"/>
      <c r="AF335" s="1"/>
      <c r="AG335" s="1"/>
      <c r="AH335" s="2"/>
      <c r="AI335" s="2"/>
      <c r="AJ335" s="1"/>
      <c r="AK335" s="1"/>
      <c r="AL335" s="1"/>
      <c r="AM335" s="2"/>
      <c r="AN335" s="2"/>
      <c r="AO335" s="1"/>
      <c r="AP335" s="1"/>
      <c r="AQ335" s="1"/>
      <c r="AR335" s="2"/>
      <c r="AS335" s="2"/>
      <c r="AT335" s="1"/>
      <c r="AU335" s="1"/>
      <c r="AV335" s="1"/>
      <c r="AW335" s="2"/>
      <c r="AX335" s="2"/>
      <c r="AY335" s="1"/>
      <c r="AZ335" s="1"/>
      <c r="BA335" s="1"/>
      <c r="BB335" s="2"/>
      <c r="BC335" s="2"/>
      <c r="BD335" s="1"/>
      <c r="BE335" s="1"/>
      <c r="BF335" s="1"/>
      <c r="BG335" s="2"/>
      <c r="BH335" s="2"/>
      <c r="BI335" s="1"/>
      <c r="BJ335" s="1"/>
      <c r="BK335" s="1"/>
      <c r="BL335" s="2"/>
      <c r="BM335" s="2"/>
      <c r="BN335" s="1"/>
      <c r="BO335" s="1"/>
      <c r="BP335" s="1"/>
      <c r="BQ335" s="2"/>
      <c r="BR335" s="2"/>
      <c r="BS335" s="1"/>
      <c r="BT335" s="1"/>
      <c r="BU335" s="1"/>
      <c r="BV335" s="2"/>
      <c r="BW335" s="2"/>
    </row>
    <row r="336" ht="22.5" customHeight="1">
      <c r="A336" s="1"/>
      <c r="B336" s="1"/>
      <c r="C336" s="1"/>
      <c r="D336" s="1"/>
      <c r="E336" s="67"/>
      <c r="F336" s="67"/>
      <c r="G336" s="1"/>
      <c r="H336" s="1"/>
      <c r="I336" s="65"/>
      <c r="J336" s="66"/>
      <c r="K336" s="1"/>
      <c r="L336" s="1"/>
      <c r="M336" s="1"/>
      <c r="N336" s="2"/>
      <c r="O336" s="2"/>
      <c r="P336" s="1"/>
      <c r="Q336" s="1"/>
      <c r="R336" s="1"/>
      <c r="S336" s="2"/>
      <c r="T336" s="2"/>
      <c r="U336" s="1"/>
      <c r="V336" s="1"/>
      <c r="W336" s="1"/>
      <c r="X336" s="2"/>
      <c r="Y336" s="2"/>
      <c r="Z336" s="1"/>
      <c r="AA336" s="1"/>
      <c r="AB336" s="1"/>
      <c r="AC336" s="2"/>
      <c r="AD336" s="2"/>
      <c r="AE336" s="1"/>
      <c r="AF336" s="1"/>
      <c r="AG336" s="1"/>
      <c r="AH336" s="2"/>
      <c r="AI336" s="2"/>
      <c r="AJ336" s="1"/>
      <c r="AK336" s="1"/>
      <c r="AL336" s="1"/>
      <c r="AM336" s="2"/>
      <c r="AN336" s="2"/>
      <c r="AO336" s="1"/>
      <c r="AP336" s="1"/>
      <c r="AQ336" s="1"/>
      <c r="AR336" s="2"/>
      <c r="AS336" s="2"/>
      <c r="AT336" s="1"/>
      <c r="AU336" s="1"/>
      <c r="AV336" s="1"/>
      <c r="AW336" s="2"/>
      <c r="AX336" s="2"/>
      <c r="AY336" s="1"/>
      <c r="AZ336" s="1"/>
      <c r="BA336" s="1"/>
      <c r="BB336" s="2"/>
      <c r="BC336" s="2"/>
      <c r="BD336" s="1"/>
      <c r="BE336" s="1"/>
      <c r="BF336" s="1"/>
      <c r="BG336" s="2"/>
      <c r="BH336" s="2"/>
      <c r="BI336" s="1"/>
      <c r="BJ336" s="1"/>
      <c r="BK336" s="1"/>
      <c r="BL336" s="2"/>
      <c r="BM336" s="2"/>
      <c r="BN336" s="1"/>
      <c r="BO336" s="1"/>
      <c r="BP336" s="1"/>
      <c r="BQ336" s="2"/>
      <c r="BR336" s="2"/>
      <c r="BS336" s="1"/>
      <c r="BT336" s="1"/>
      <c r="BU336" s="1"/>
      <c r="BV336" s="2"/>
      <c r="BW336" s="2"/>
    </row>
    <row r="337" ht="22.5" customHeight="1">
      <c r="A337" s="1"/>
      <c r="B337" s="1"/>
      <c r="C337" s="1"/>
      <c r="D337" s="1"/>
      <c r="E337" s="67"/>
      <c r="F337" s="67"/>
      <c r="G337" s="1"/>
      <c r="H337" s="1"/>
      <c r="I337" s="65"/>
      <c r="J337" s="66"/>
      <c r="K337" s="1"/>
      <c r="L337" s="1"/>
      <c r="M337" s="1"/>
      <c r="N337" s="2"/>
      <c r="O337" s="2"/>
      <c r="P337" s="1"/>
      <c r="Q337" s="1"/>
      <c r="R337" s="1"/>
      <c r="S337" s="2"/>
      <c r="T337" s="2"/>
      <c r="U337" s="1"/>
      <c r="V337" s="1"/>
      <c r="W337" s="1"/>
      <c r="X337" s="2"/>
      <c r="Y337" s="2"/>
      <c r="Z337" s="1"/>
      <c r="AA337" s="1"/>
      <c r="AB337" s="1"/>
      <c r="AC337" s="2"/>
      <c r="AD337" s="2"/>
      <c r="AE337" s="1"/>
      <c r="AF337" s="1"/>
      <c r="AG337" s="1"/>
      <c r="AH337" s="2"/>
      <c r="AI337" s="2"/>
      <c r="AJ337" s="1"/>
      <c r="AK337" s="1"/>
      <c r="AL337" s="1"/>
      <c r="AM337" s="2"/>
      <c r="AN337" s="2"/>
      <c r="AO337" s="1"/>
      <c r="AP337" s="1"/>
      <c r="AQ337" s="1"/>
      <c r="AR337" s="2"/>
      <c r="AS337" s="2"/>
      <c r="AT337" s="1"/>
      <c r="AU337" s="1"/>
      <c r="AV337" s="1"/>
      <c r="AW337" s="2"/>
      <c r="AX337" s="2"/>
      <c r="AY337" s="1"/>
      <c r="AZ337" s="1"/>
      <c r="BA337" s="1"/>
      <c r="BB337" s="2"/>
      <c r="BC337" s="2"/>
      <c r="BD337" s="1"/>
      <c r="BE337" s="1"/>
      <c r="BF337" s="1"/>
      <c r="BG337" s="2"/>
      <c r="BH337" s="2"/>
      <c r="BI337" s="1"/>
      <c r="BJ337" s="1"/>
      <c r="BK337" s="1"/>
      <c r="BL337" s="2"/>
      <c r="BM337" s="2"/>
      <c r="BN337" s="1"/>
      <c r="BO337" s="1"/>
      <c r="BP337" s="1"/>
      <c r="BQ337" s="2"/>
      <c r="BR337" s="2"/>
      <c r="BS337" s="1"/>
      <c r="BT337" s="1"/>
      <c r="BU337" s="1"/>
      <c r="BV337" s="2"/>
      <c r="BW337" s="2"/>
    </row>
    <row r="338" ht="22.5" customHeight="1">
      <c r="A338" s="1"/>
      <c r="B338" s="1"/>
      <c r="C338" s="1"/>
      <c r="D338" s="1"/>
      <c r="E338" s="67"/>
      <c r="F338" s="67"/>
      <c r="G338" s="1"/>
      <c r="H338" s="1"/>
      <c r="I338" s="65"/>
      <c r="J338" s="66"/>
      <c r="K338" s="1"/>
      <c r="L338" s="1"/>
      <c r="M338" s="1"/>
      <c r="N338" s="2"/>
      <c r="O338" s="2"/>
      <c r="P338" s="1"/>
      <c r="Q338" s="1"/>
      <c r="R338" s="1"/>
      <c r="S338" s="2"/>
      <c r="T338" s="2"/>
      <c r="U338" s="1"/>
      <c r="V338" s="1"/>
      <c r="W338" s="1"/>
      <c r="X338" s="2"/>
      <c r="Y338" s="2"/>
      <c r="Z338" s="1"/>
      <c r="AA338" s="1"/>
      <c r="AB338" s="1"/>
      <c r="AC338" s="2"/>
      <c r="AD338" s="2"/>
      <c r="AE338" s="1"/>
      <c r="AF338" s="1"/>
      <c r="AG338" s="1"/>
      <c r="AH338" s="2"/>
      <c r="AI338" s="2"/>
      <c r="AJ338" s="1"/>
      <c r="AK338" s="1"/>
      <c r="AL338" s="1"/>
      <c r="AM338" s="2"/>
      <c r="AN338" s="2"/>
      <c r="AO338" s="1"/>
      <c r="AP338" s="1"/>
      <c r="AQ338" s="1"/>
      <c r="AR338" s="2"/>
      <c r="AS338" s="2"/>
      <c r="AT338" s="1"/>
      <c r="AU338" s="1"/>
      <c r="AV338" s="1"/>
      <c r="AW338" s="2"/>
      <c r="AX338" s="2"/>
      <c r="AY338" s="1"/>
      <c r="AZ338" s="1"/>
      <c r="BA338" s="1"/>
      <c r="BB338" s="2"/>
      <c r="BC338" s="2"/>
      <c r="BD338" s="1"/>
      <c r="BE338" s="1"/>
      <c r="BF338" s="1"/>
      <c r="BG338" s="2"/>
      <c r="BH338" s="2"/>
      <c r="BI338" s="1"/>
      <c r="BJ338" s="1"/>
      <c r="BK338" s="1"/>
      <c r="BL338" s="2"/>
      <c r="BM338" s="2"/>
      <c r="BN338" s="1"/>
      <c r="BO338" s="1"/>
      <c r="BP338" s="1"/>
      <c r="BQ338" s="2"/>
      <c r="BR338" s="2"/>
      <c r="BS338" s="1"/>
      <c r="BT338" s="1"/>
      <c r="BU338" s="1"/>
      <c r="BV338" s="2"/>
      <c r="BW338" s="2"/>
    </row>
    <row r="339" ht="22.5" customHeight="1">
      <c r="A339" s="1"/>
      <c r="B339" s="1"/>
      <c r="C339" s="1"/>
      <c r="D339" s="1"/>
      <c r="E339" s="67"/>
      <c r="F339" s="67"/>
      <c r="G339" s="1"/>
      <c r="H339" s="1"/>
      <c r="I339" s="65"/>
      <c r="J339" s="66"/>
      <c r="K339" s="1"/>
      <c r="L339" s="1"/>
      <c r="M339" s="1"/>
      <c r="N339" s="2"/>
      <c r="O339" s="2"/>
      <c r="P339" s="1"/>
      <c r="Q339" s="1"/>
      <c r="R339" s="1"/>
      <c r="S339" s="2"/>
      <c r="T339" s="2"/>
      <c r="U339" s="1"/>
      <c r="V339" s="1"/>
      <c r="W339" s="1"/>
      <c r="X339" s="2"/>
      <c r="Y339" s="2"/>
      <c r="Z339" s="1"/>
      <c r="AA339" s="1"/>
      <c r="AB339" s="1"/>
      <c r="AC339" s="2"/>
      <c r="AD339" s="2"/>
      <c r="AE339" s="1"/>
      <c r="AF339" s="1"/>
      <c r="AG339" s="1"/>
      <c r="AH339" s="2"/>
      <c r="AI339" s="2"/>
      <c r="AJ339" s="1"/>
      <c r="AK339" s="1"/>
      <c r="AL339" s="1"/>
      <c r="AM339" s="2"/>
      <c r="AN339" s="2"/>
      <c r="AO339" s="1"/>
      <c r="AP339" s="1"/>
      <c r="AQ339" s="1"/>
      <c r="AR339" s="2"/>
      <c r="AS339" s="2"/>
      <c r="AT339" s="1"/>
      <c r="AU339" s="1"/>
      <c r="AV339" s="1"/>
      <c r="AW339" s="2"/>
      <c r="AX339" s="2"/>
      <c r="AY339" s="1"/>
      <c r="AZ339" s="1"/>
      <c r="BA339" s="1"/>
      <c r="BB339" s="2"/>
      <c r="BC339" s="2"/>
      <c r="BD339" s="1"/>
      <c r="BE339" s="1"/>
      <c r="BF339" s="1"/>
      <c r="BG339" s="2"/>
      <c r="BH339" s="2"/>
      <c r="BI339" s="1"/>
      <c r="BJ339" s="1"/>
      <c r="BK339" s="1"/>
      <c r="BL339" s="2"/>
      <c r="BM339" s="2"/>
      <c r="BN339" s="1"/>
      <c r="BO339" s="1"/>
      <c r="BP339" s="1"/>
      <c r="BQ339" s="2"/>
      <c r="BR339" s="2"/>
      <c r="BS339" s="1"/>
      <c r="BT339" s="1"/>
      <c r="BU339" s="1"/>
      <c r="BV339" s="2"/>
      <c r="BW339" s="2"/>
    </row>
    <row r="340" ht="22.5" customHeight="1">
      <c r="A340" s="1"/>
      <c r="B340" s="1"/>
      <c r="C340" s="1"/>
      <c r="D340" s="1"/>
      <c r="E340" s="67"/>
      <c r="F340" s="67"/>
      <c r="G340" s="1"/>
      <c r="H340" s="1"/>
      <c r="I340" s="65"/>
      <c r="J340" s="66"/>
      <c r="K340" s="1"/>
      <c r="L340" s="1"/>
      <c r="M340" s="1"/>
      <c r="N340" s="2"/>
      <c r="O340" s="2"/>
      <c r="P340" s="1"/>
      <c r="Q340" s="1"/>
      <c r="R340" s="1"/>
      <c r="S340" s="2"/>
      <c r="T340" s="2"/>
      <c r="U340" s="1"/>
      <c r="V340" s="1"/>
      <c r="W340" s="1"/>
      <c r="X340" s="2"/>
      <c r="Y340" s="2"/>
      <c r="Z340" s="1"/>
      <c r="AA340" s="1"/>
      <c r="AB340" s="1"/>
      <c r="AC340" s="2"/>
      <c r="AD340" s="2"/>
      <c r="AE340" s="1"/>
      <c r="AF340" s="1"/>
      <c r="AG340" s="1"/>
      <c r="AH340" s="2"/>
      <c r="AI340" s="2"/>
      <c r="AJ340" s="1"/>
      <c r="AK340" s="1"/>
      <c r="AL340" s="1"/>
      <c r="AM340" s="2"/>
      <c r="AN340" s="2"/>
      <c r="AO340" s="1"/>
      <c r="AP340" s="1"/>
      <c r="AQ340" s="1"/>
      <c r="AR340" s="2"/>
      <c r="AS340" s="2"/>
      <c r="AT340" s="1"/>
      <c r="AU340" s="1"/>
      <c r="AV340" s="1"/>
      <c r="AW340" s="2"/>
      <c r="AX340" s="2"/>
      <c r="AY340" s="1"/>
      <c r="AZ340" s="1"/>
      <c r="BA340" s="1"/>
      <c r="BB340" s="2"/>
      <c r="BC340" s="2"/>
      <c r="BD340" s="1"/>
      <c r="BE340" s="1"/>
      <c r="BF340" s="1"/>
      <c r="BG340" s="2"/>
      <c r="BH340" s="2"/>
      <c r="BI340" s="1"/>
      <c r="BJ340" s="1"/>
      <c r="BK340" s="1"/>
      <c r="BL340" s="2"/>
      <c r="BM340" s="2"/>
      <c r="BN340" s="1"/>
      <c r="BO340" s="1"/>
      <c r="BP340" s="1"/>
      <c r="BQ340" s="2"/>
      <c r="BR340" s="2"/>
      <c r="BS340" s="1"/>
      <c r="BT340" s="1"/>
      <c r="BU340" s="1"/>
      <c r="BV340" s="2"/>
      <c r="BW340" s="2"/>
    </row>
    <row r="341" ht="22.5" customHeight="1">
      <c r="A341" s="1"/>
      <c r="B341" s="1"/>
      <c r="C341" s="1"/>
      <c r="D341" s="1"/>
      <c r="E341" s="67"/>
      <c r="F341" s="67"/>
      <c r="G341" s="1"/>
      <c r="H341" s="1"/>
      <c r="I341" s="65"/>
      <c r="J341" s="66"/>
      <c r="K341" s="1"/>
      <c r="L341" s="1"/>
      <c r="M341" s="1"/>
      <c r="N341" s="2"/>
      <c r="O341" s="2"/>
      <c r="P341" s="1"/>
      <c r="Q341" s="1"/>
      <c r="R341" s="1"/>
      <c r="S341" s="2"/>
      <c r="T341" s="2"/>
      <c r="U341" s="1"/>
      <c r="V341" s="1"/>
      <c r="W341" s="1"/>
      <c r="X341" s="2"/>
      <c r="Y341" s="2"/>
      <c r="Z341" s="1"/>
      <c r="AA341" s="1"/>
      <c r="AB341" s="1"/>
      <c r="AC341" s="2"/>
      <c r="AD341" s="2"/>
      <c r="AE341" s="1"/>
      <c r="AF341" s="1"/>
      <c r="AG341" s="1"/>
      <c r="AH341" s="2"/>
      <c r="AI341" s="2"/>
      <c r="AJ341" s="1"/>
      <c r="AK341" s="1"/>
      <c r="AL341" s="1"/>
      <c r="AM341" s="2"/>
      <c r="AN341" s="2"/>
      <c r="AO341" s="1"/>
      <c r="AP341" s="1"/>
      <c r="AQ341" s="1"/>
      <c r="AR341" s="2"/>
      <c r="AS341" s="2"/>
      <c r="AT341" s="1"/>
      <c r="AU341" s="1"/>
      <c r="AV341" s="1"/>
      <c r="AW341" s="2"/>
      <c r="AX341" s="2"/>
      <c r="AY341" s="1"/>
      <c r="AZ341" s="1"/>
      <c r="BA341" s="1"/>
      <c r="BB341" s="2"/>
      <c r="BC341" s="2"/>
      <c r="BD341" s="1"/>
      <c r="BE341" s="1"/>
      <c r="BF341" s="1"/>
      <c r="BG341" s="2"/>
      <c r="BH341" s="2"/>
      <c r="BI341" s="1"/>
      <c r="BJ341" s="1"/>
      <c r="BK341" s="1"/>
      <c r="BL341" s="2"/>
      <c r="BM341" s="2"/>
      <c r="BN341" s="1"/>
      <c r="BO341" s="1"/>
      <c r="BP341" s="1"/>
      <c r="BQ341" s="2"/>
      <c r="BR341" s="2"/>
      <c r="BS341" s="1"/>
      <c r="BT341" s="1"/>
      <c r="BU341" s="1"/>
      <c r="BV341" s="2"/>
      <c r="BW341" s="2"/>
    </row>
    <row r="342" ht="22.5" customHeight="1">
      <c r="A342" s="1"/>
      <c r="B342" s="1"/>
      <c r="C342" s="1"/>
      <c r="D342" s="1"/>
      <c r="E342" s="67"/>
      <c r="F342" s="67"/>
      <c r="G342" s="1"/>
      <c r="H342" s="1"/>
      <c r="I342" s="65"/>
      <c r="J342" s="66"/>
      <c r="K342" s="1"/>
      <c r="L342" s="1"/>
      <c r="M342" s="1"/>
      <c r="N342" s="2"/>
      <c r="O342" s="2"/>
      <c r="P342" s="1"/>
      <c r="Q342" s="1"/>
      <c r="R342" s="1"/>
      <c r="S342" s="2"/>
      <c r="T342" s="2"/>
      <c r="U342" s="1"/>
      <c r="V342" s="1"/>
      <c r="W342" s="1"/>
      <c r="X342" s="2"/>
      <c r="Y342" s="2"/>
      <c r="Z342" s="1"/>
      <c r="AA342" s="1"/>
      <c r="AB342" s="1"/>
      <c r="AC342" s="2"/>
      <c r="AD342" s="2"/>
      <c r="AE342" s="1"/>
      <c r="AF342" s="1"/>
      <c r="AG342" s="1"/>
      <c r="AH342" s="2"/>
      <c r="AI342" s="2"/>
      <c r="AJ342" s="1"/>
      <c r="AK342" s="1"/>
      <c r="AL342" s="1"/>
      <c r="AM342" s="2"/>
      <c r="AN342" s="2"/>
      <c r="AO342" s="1"/>
      <c r="AP342" s="1"/>
      <c r="AQ342" s="1"/>
      <c r="AR342" s="2"/>
      <c r="AS342" s="2"/>
      <c r="AT342" s="1"/>
      <c r="AU342" s="1"/>
      <c r="AV342" s="1"/>
      <c r="AW342" s="2"/>
      <c r="AX342" s="2"/>
      <c r="AY342" s="1"/>
      <c r="AZ342" s="1"/>
      <c r="BA342" s="1"/>
      <c r="BB342" s="2"/>
      <c r="BC342" s="2"/>
      <c r="BD342" s="1"/>
      <c r="BE342" s="1"/>
      <c r="BF342" s="1"/>
      <c r="BG342" s="2"/>
      <c r="BH342" s="2"/>
      <c r="BI342" s="1"/>
      <c r="BJ342" s="1"/>
      <c r="BK342" s="1"/>
      <c r="BL342" s="2"/>
      <c r="BM342" s="2"/>
      <c r="BN342" s="1"/>
      <c r="BO342" s="1"/>
      <c r="BP342" s="1"/>
      <c r="BQ342" s="2"/>
      <c r="BR342" s="2"/>
      <c r="BS342" s="1"/>
      <c r="BT342" s="1"/>
      <c r="BU342" s="1"/>
      <c r="BV342" s="2"/>
      <c r="BW342" s="2"/>
    </row>
    <row r="343" ht="22.5" customHeight="1">
      <c r="A343" s="1"/>
      <c r="B343" s="1"/>
      <c r="C343" s="1"/>
      <c r="D343" s="1"/>
      <c r="E343" s="67"/>
      <c r="F343" s="67"/>
      <c r="G343" s="1"/>
      <c r="H343" s="1"/>
      <c r="I343" s="65"/>
      <c r="J343" s="66"/>
      <c r="K343" s="1"/>
      <c r="L343" s="1"/>
      <c r="M343" s="1"/>
      <c r="N343" s="2"/>
      <c r="O343" s="2"/>
      <c r="P343" s="1"/>
      <c r="Q343" s="1"/>
      <c r="R343" s="1"/>
      <c r="S343" s="2"/>
      <c r="T343" s="2"/>
      <c r="U343" s="1"/>
      <c r="V343" s="1"/>
      <c r="W343" s="1"/>
      <c r="X343" s="2"/>
      <c r="Y343" s="2"/>
      <c r="Z343" s="1"/>
      <c r="AA343" s="1"/>
      <c r="AB343" s="1"/>
      <c r="AC343" s="2"/>
      <c r="AD343" s="2"/>
      <c r="AE343" s="1"/>
      <c r="AF343" s="1"/>
      <c r="AG343" s="1"/>
      <c r="AH343" s="2"/>
      <c r="AI343" s="2"/>
      <c r="AJ343" s="1"/>
      <c r="AK343" s="1"/>
      <c r="AL343" s="1"/>
      <c r="AM343" s="2"/>
      <c r="AN343" s="2"/>
      <c r="AO343" s="1"/>
      <c r="AP343" s="1"/>
      <c r="AQ343" s="1"/>
      <c r="AR343" s="2"/>
      <c r="AS343" s="2"/>
      <c r="AT343" s="1"/>
      <c r="AU343" s="1"/>
      <c r="AV343" s="1"/>
      <c r="AW343" s="2"/>
      <c r="AX343" s="2"/>
      <c r="AY343" s="1"/>
      <c r="AZ343" s="1"/>
      <c r="BA343" s="1"/>
      <c r="BB343" s="2"/>
      <c r="BC343" s="2"/>
      <c r="BD343" s="1"/>
      <c r="BE343" s="1"/>
      <c r="BF343" s="1"/>
      <c r="BG343" s="2"/>
      <c r="BH343" s="2"/>
      <c r="BI343" s="1"/>
      <c r="BJ343" s="1"/>
      <c r="BK343" s="1"/>
      <c r="BL343" s="2"/>
      <c r="BM343" s="2"/>
      <c r="BN343" s="1"/>
      <c r="BO343" s="1"/>
      <c r="BP343" s="1"/>
      <c r="BQ343" s="2"/>
      <c r="BR343" s="2"/>
      <c r="BS343" s="1"/>
      <c r="BT343" s="1"/>
      <c r="BU343" s="1"/>
      <c r="BV343" s="2"/>
      <c r="BW343" s="2"/>
    </row>
    <row r="344" ht="22.5" customHeight="1">
      <c r="A344" s="1"/>
      <c r="B344" s="1"/>
      <c r="C344" s="1"/>
      <c r="D344" s="1"/>
      <c r="E344" s="67"/>
      <c r="F344" s="67"/>
      <c r="G344" s="1"/>
      <c r="H344" s="1"/>
      <c r="I344" s="65"/>
      <c r="J344" s="66"/>
      <c r="K344" s="1"/>
      <c r="L344" s="1"/>
      <c r="M344" s="1"/>
      <c r="N344" s="2"/>
      <c r="O344" s="2"/>
      <c r="P344" s="1"/>
      <c r="Q344" s="1"/>
      <c r="R344" s="1"/>
      <c r="S344" s="2"/>
      <c r="T344" s="2"/>
      <c r="U344" s="1"/>
      <c r="V344" s="1"/>
      <c r="W344" s="1"/>
      <c r="X344" s="2"/>
      <c r="Y344" s="2"/>
      <c r="Z344" s="1"/>
      <c r="AA344" s="1"/>
      <c r="AB344" s="1"/>
      <c r="AC344" s="2"/>
      <c r="AD344" s="2"/>
      <c r="AE344" s="1"/>
      <c r="AF344" s="1"/>
      <c r="AG344" s="1"/>
      <c r="AH344" s="2"/>
      <c r="AI344" s="2"/>
      <c r="AJ344" s="1"/>
      <c r="AK344" s="1"/>
      <c r="AL344" s="1"/>
      <c r="AM344" s="2"/>
      <c r="AN344" s="2"/>
      <c r="AO344" s="1"/>
      <c r="AP344" s="1"/>
      <c r="AQ344" s="1"/>
      <c r="AR344" s="2"/>
      <c r="AS344" s="2"/>
      <c r="AT344" s="1"/>
      <c r="AU344" s="1"/>
      <c r="AV344" s="1"/>
      <c r="AW344" s="2"/>
      <c r="AX344" s="2"/>
      <c r="AY344" s="1"/>
      <c r="AZ344" s="1"/>
      <c r="BA344" s="1"/>
      <c r="BB344" s="2"/>
      <c r="BC344" s="2"/>
      <c r="BD344" s="1"/>
      <c r="BE344" s="1"/>
      <c r="BF344" s="1"/>
      <c r="BG344" s="2"/>
      <c r="BH344" s="2"/>
      <c r="BI344" s="1"/>
      <c r="BJ344" s="1"/>
      <c r="BK344" s="1"/>
      <c r="BL344" s="2"/>
      <c r="BM344" s="2"/>
      <c r="BN344" s="1"/>
      <c r="BO344" s="1"/>
      <c r="BP344" s="1"/>
      <c r="BQ344" s="2"/>
      <c r="BR344" s="2"/>
      <c r="BS344" s="1"/>
      <c r="BT344" s="1"/>
      <c r="BU344" s="1"/>
      <c r="BV344" s="2"/>
      <c r="BW344" s="2"/>
    </row>
    <row r="345" ht="22.5" customHeight="1">
      <c r="A345" s="1"/>
      <c r="B345" s="1"/>
      <c r="C345" s="1"/>
      <c r="D345" s="1"/>
      <c r="E345" s="67"/>
      <c r="F345" s="67"/>
      <c r="G345" s="1"/>
      <c r="H345" s="1"/>
      <c r="I345" s="65"/>
      <c r="J345" s="66"/>
      <c r="K345" s="1"/>
      <c r="L345" s="1"/>
      <c r="M345" s="1"/>
      <c r="N345" s="2"/>
      <c r="O345" s="2"/>
      <c r="P345" s="1"/>
      <c r="Q345" s="1"/>
      <c r="R345" s="1"/>
      <c r="S345" s="2"/>
      <c r="T345" s="2"/>
      <c r="U345" s="1"/>
      <c r="V345" s="1"/>
      <c r="W345" s="1"/>
      <c r="X345" s="2"/>
      <c r="Y345" s="2"/>
      <c r="Z345" s="1"/>
      <c r="AA345" s="1"/>
      <c r="AB345" s="1"/>
      <c r="AC345" s="2"/>
      <c r="AD345" s="2"/>
      <c r="AE345" s="1"/>
      <c r="AF345" s="1"/>
      <c r="AG345" s="1"/>
      <c r="AH345" s="2"/>
      <c r="AI345" s="2"/>
      <c r="AJ345" s="1"/>
      <c r="AK345" s="1"/>
      <c r="AL345" s="1"/>
      <c r="AM345" s="2"/>
      <c r="AN345" s="2"/>
      <c r="AO345" s="1"/>
      <c r="AP345" s="1"/>
      <c r="AQ345" s="1"/>
      <c r="AR345" s="2"/>
      <c r="AS345" s="2"/>
      <c r="AT345" s="1"/>
      <c r="AU345" s="1"/>
      <c r="AV345" s="1"/>
      <c r="AW345" s="2"/>
      <c r="AX345" s="2"/>
      <c r="AY345" s="1"/>
      <c r="AZ345" s="1"/>
      <c r="BA345" s="1"/>
      <c r="BB345" s="2"/>
      <c r="BC345" s="2"/>
      <c r="BD345" s="1"/>
      <c r="BE345" s="1"/>
      <c r="BF345" s="1"/>
      <c r="BG345" s="2"/>
      <c r="BH345" s="2"/>
      <c r="BI345" s="1"/>
      <c r="BJ345" s="1"/>
      <c r="BK345" s="1"/>
      <c r="BL345" s="2"/>
      <c r="BM345" s="2"/>
      <c r="BN345" s="1"/>
      <c r="BO345" s="1"/>
      <c r="BP345" s="1"/>
      <c r="BQ345" s="2"/>
      <c r="BR345" s="2"/>
      <c r="BS345" s="1"/>
      <c r="BT345" s="1"/>
      <c r="BU345" s="1"/>
      <c r="BV345" s="2"/>
      <c r="BW345" s="2"/>
    </row>
    <row r="346" ht="22.5" customHeight="1">
      <c r="A346" s="1"/>
      <c r="B346" s="1"/>
      <c r="C346" s="1"/>
      <c r="D346" s="1"/>
      <c r="E346" s="67"/>
      <c r="F346" s="67"/>
      <c r="G346" s="1"/>
      <c r="H346" s="1"/>
      <c r="I346" s="65"/>
      <c r="J346" s="66"/>
      <c r="K346" s="1"/>
      <c r="L346" s="1"/>
      <c r="M346" s="1"/>
      <c r="N346" s="2"/>
      <c r="O346" s="2"/>
      <c r="P346" s="1"/>
      <c r="Q346" s="1"/>
      <c r="R346" s="1"/>
      <c r="S346" s="2"/>
      <c r="T346" s="2"/>
      <c r="U346" s="1"/>
      <c r="V346" s="1"/>
      <c r="W346" s="1"/>
      <c r="X346" s="2"/>
      <c r="Y346" s="2"/>
      <c r="Z346" s="1"/>
      <c r="AA346" s="1"/>
      <c r="AB346" s="1"/>
      <c r="AC346" s="2"/>
      <c r="AD346" s="2"/>
      <c r="AE346" s="1"/>
      <c r="AF346" s="1"/>
      <c r="AG346" s="1"/>
      <c r="AH346" s="2"/>
      <c r="AI346" s="2"/>
      <c r="AJ346" s="1"/>
      <c r="AK346" s="1"/>
      <c r="AL346" s="1"/>
      <c r="AM346" s="2"/>
      <c r="AN346" s="2"/>
      <c r="AO346" s="1"/>
      <c r="AP346" s="1"/>
      <c r="AQ346" s="1"/>
      <c r="AR346" s="2"/>
      <c r="AS346" s="2"/>
      <c r="AT346" s="1"/>
      <c r="AU346" s="1"/>
      <c r="AV346" s="1"/>
      <c r="AW346" s="2"/>
      <c r="AX346" s="2"/>
      <c r="AY346" s="1"/>
      <c r="AZ346" s="1"/>
      <c r="BA346" s="1"/>
      <c r="BB346" s="2"/>
      <c r="BC346" s="2"/>
      <c r="BD346" s="1"/>
      <c r="BE346" s="1"/>
      <c r="BF346" s="1"/>
      <c r="BG346" s="2"/>
      <c r="BH346" s="2"/>
      <c r="BI346" s="1"/>
      <c r="BJ346" s="1"/>
      <c r="BK346" s="1"/>
      <c r="BL346" s="2"/>
      <c r="BM346" s="2"/>
      <c r="BN346" s="1"/>
      <c r="BO346" s="1"/>
      <c r="BP346" s="1"/>
      <c r="BQ346" s="2"/>
      <c r="BR346" s="2"/>
      <c r="BS346" s="1"/>
      <c r="BT346" s="1"/>
      <c r="BU346" s="1"/>
      <c r="BV346" s="2"/>
      <c r="BW346" s="2"/>
    </row>
    <row r="347" ht="22.5" customHeight="1">
      <c r="A347" s="1"/>
      <c r="B347" s="1"/>
      <c r="C347" s="1"/>
      <c r="D347" s="1"/>
      <c r="E347" s="67"/>
      <c r="F347" s="67"/>
      <c r="G347" s="1"/>
      <c r="H347" s="1"/>
      <c r="I347" s="65"/>
      <c r="J347" s="66"/>
      <c r="K347" s="1"/>
      <c r="L347" s="1"/>
      <c r="M347" s="1"/>
      <c r="N347" s="2"/>
      <c r="O347" s="2"/>
      <c r="P347" s="1"/>
      <c r="Q347" s="1"/>
      <c r="R347" s="1"/>
      <c r="S347" s="2"/>
      <c r="T347" s="2"/>
      <c r="U347" s="1"/>
      <c r="V347" s="1"/>
      <c r="W347" s="1"/>
      <c r="X347" s="2"/>
      <c r="Y347" s="2"/>
      <c r="Z347" s="1"/>
      <c r="AA347" s="1"/>
      <c r="AB347" s="1"/>
      <c r="AC347" s="2"/>
      <c r="AD347" s="2"/>
      <c r="AE347" s="1"/>
      <c r="AF347" s="1"/>
      <c r="AG347" s="1"/>
      <c r="AH347" s="2"/>
      <c r="AI347" s="2"/>
      <c r="AJ347" s="1"/>
      <c r="AK347" s="1"/>
      <c r="AL347" s="1"/>
      <c r="AM347" s="2"/>
      <c r="AN347" s="2"/>
      <c r="AO347" s="1"/>
      <c r="AP347" s="1"/>
      <c r="AQ347" s="1"/>
      <c r="AR347" s="2"/>
      <c r="AS347" s="2"/>
      <c r="AT347" s="1"/>
      <c r="AU347" s="1"/>
      <c r="AV347" s="1"/>
      <c r="AW347" s="2"/>
      <c r="AX347" s="2"/>
      <c r="AY347" s="1"/>
      <c r="AZ347" s="1"/>
      <c r="BA347" s="1"/>
      <c r="BB347" s="2"/>
      <c r="BC347" s="2"/>
      <c r="BD347" s="1"/>
      <c r="BE347" s="1"/>
      <c r="BF347" s="1"/>
      <c r="BG347" s="2"/>
      <c r="BH347" s="2"/>
      <c r="BI347" s="1"/>
      <c r="BJ347" s="1"/>
      <c r="BK347" s="1"/>
      <c r="BL347" s="2"/>
      <c r="BM347" s="2"/>
      <c r="BN347" s="1"/>
      <c r="BO347" s="1"/>
      <c r="BP347" s="1"/>
      <c r="BQ347" s="2"/>
      <c r="BR347" s="2"/>
      <c r="BS347" s="1"/>
      <c r="BT347" s="1"/>
      <c r="BU347" s="1"/>
      <c r="BV347" s="2"/>
      <c r="BW347" s="2"/>
    </row>
    <row r="348" ht="22.5" customHeight="1">
      <c r="A348" s="1"/>
      <c r="B348" s="1"/>
      <c r="C348" s="1"/>
      <c r="D348" s="1"/>
      <c r="E348" s="67"/>
      <c r="F348" s="67"/>
      <c r="G348" s="1"/>
      <c r="H348" s="1"/>
      <c r="I348" s="65"/>
      <c r="J348" s="66"/>
      <c r="K348" s="1"/>
      <c r="L348" s="1"/>
      <c r="M348" s="1"/>
      <c r="N348" s="2"/>
      <c r="O348" s="2"/>
      <c r="P348" s="1"/>
      <c r="Q348" s="1"/>
      <c r="R348" s="1"/>
      <c r="S348" s="2"/>
      <c r="T348" s="2"/>
      <c r="U348" s="1"/>
      <c r="V348" s="1"/>
      <c r="W348" s="1"/>
      <c r="X348" s="2"/>
      <c r="Y348" s="2"/>
      <c r="Z348" s="1"/>
      <c r="AA348" s="1"/>
      <c r="AB348" s="1"/>
      <c r="AC348" s="2"/>
      <c r="AD348" s="2"/>
      <c r="AE348" s="1"/>
      <c r="AF348" s="1"/>
      <c r="AG348" s="1"/>
      <c r="AH348" s="2"/>
      <c r="AI348" s="2"/>
      <c r="AJ348" s="1"/>
      <c r="AK348" s="1"/>
      <c r="AL348" s="1"/>
      <c r="AM348" s="2"/>
      <c r="AN348" s="2"/>
      <c r="AO348" s="1"/>
      <c r="AP348" s="1"/>
      <c r="AQ348" s="1"/>
      <c r="AR348" s="2"/>
      <c r="AS348" s="2"/>
      <c r="AT348" s="1"/>
      <c r="AU348" s="1"/>
      <c r="AV348" s="1"/>
      <c r="AW348" s="2"/>
      <c r="AX348" s="2"/>
      <c r="AY348" s="1"/>
      <c r="AZ348" s="1"/>
      <c r="BA348" s="1"/>
      <c r="BB348" s="2"/>
      <c r="BC348" s="2"/>
      <c r="BD348" s="1"/>
      <c r="BE348" s="1"/>
      <c r="BF348" s="1"/>
      <c r="BG348" s="2"/>
      <c r="BH348" s="2"/>
      <c r="BI348" s="1"/>
      <c r="BJ348" s="1"/>
      <c r="BK348" s="1"/>
      <c r="BL348" s="2"/>
      <c r="BM348" s="2"/>
      <c r="BN348" s="1"/>
      <c r="BO348" s="1"/>
      <c r="BP348" s="1"/>
      <c r="BQ348" s="2"/>
      <c r="BR348" s="2"/>
      <c r="BS348" s="1"/>
      <c r="BT348" s="1"/>
      <c r="BU348" s="1"/>
      <c r="BV348" s="2"/>
      <c r="BW348" s="2"/>
    </row>
    <row r="349" ht="22.5" customHeight="1">
      <c r="A349" s="1"/>
      <c r="B349" s="1"/>
      <c r="C349" s="1"/>
      <c r="D349" s="1"/>
      <c r="E349" s="67"/>
      <c r="F349" s="67"/>
      <c r="G349" s="1"/>
      <c r="H349" s="1"/>
      <c r="I349" s="65"/>
      <c r="J349" s="66"/>
      <c r="K349" s="1"/>
      <c r="L349" s="1"/>
      <c r="M349" s="1"/>
      <c r="N349" s="2"/>
      <c r="O349" s="2"/>
      <c r="P349" s="1"/>
      <c r="Q349" s="1"/>
      <c r="R349" s="1"/>
      <c r="S349" s="2"/>
      <c r="T349" s="2"/>
      <c r="U349" s="1"/>
      <c r="V349" s="1"/>
      <c r="W349" s="1"/>
      <c r="X349" s="2"/>
      <c r="Y349" s="2"/>
      <c r="Z349" s="1"/>
      <c r="AA349" s="1"/>
      <c r="AB349" s="1"/>
      <c r="AC349" s="2"/>
      <c r="AD349" s="2"/>
      <c r="AE349" s="1"/>
      <c r="AF349" s="1"/>
      <c r="AG349" s="1"/>
      <c r="AH349" s="2"/>
      <c r="AI349" s="2"/>
      <c r="AJ349" s="1"/>
      <c r="AK349" s="1"/>
      <c r="AL349" s="1"/>
      <c r="AM349" s="2"/>
      <c r="AN349" s="2"/>
      <c r="AO349" s="1"/>
      <c r="AP349" s="1"/>
      <c r="AQ349" s="1"/>
      <c r="AR349" s="2"/>
      <c r="AS349" s="2"/>
      <c r="AT349" s="1"/>
      <c r="AU349" s="1"/>
      <c r="AV349" s="1"/>
      <c r="AW349" s="2"/>
      <c r="AX349" s="2"/>
      <c r="AY349" s="1"/>
      <c r="AZ349" s="1"/>
      <c r="BA349" s="1"/>
      <c r="BB349" s="2"/>
      <c r="BC349" s="2"/>
      <c r="BD349" s="1"/>
      <c r="BE349" s="1"/>
      <c r="BF349" s="1"/>
      <c r="BG349" s="2"/>
      <c r="BH349" s="2"/>
      <c r="BI349" s="1"/>
      <c r="BJ349" s="1"/>
      <c r="BK349" s="1"/>
      <c r="BL349" s="2"/>
      <c r="BM349" s="2"/>
      <c r="BN349" s="1"/>
      <c r="BO349" s="1"/>
      <c r="BP349" s="1"/>
      <c r="BQ349" s="2"/>
      <c r="BR349" s="2"/>
      <c r="BS349" s="1"/>
      <c r="BT349" s="1"/>
      <c r="BU349" s="1"/>
      <c r="BV349" s="2"/>
      <c r="BW349" s="2"/>
    </row>
    <row r="350" ht="22.5" customHeight="1">
      <c r="A350" s="1"/>
      <c r="B350" s="1"/>
      <c r="C350" s="1"/>
      <c r="D350" s="1"/>
      <c r="E350" s="67"/>
      <c r="F350" s="67"/>
      <c r="G350" s="1"/>
      <c r="H350" s="1"/>
      <c r="I350" s="65"/>
      <c r="J350" s="66"/>
      <c r="K350" s="1"/>
      <c r="L350" s="1"/>
      <c r="M350" s="1"/>
      <c r="N350" s="2"/>
      <c r="O350" s="2"/>
      <c r="P350" s="1"/>
      <c r="Q350" s="1"/>
      <c r="R350" s="1"/>
      <c r="S350" s="2"/>
      <c r="T350" s="2"/>
      <c r="U350" s="1"/>
      <c r="V350" s="1"/>
      <c r="W350" s="1"/>
      <c r="X350" s="2"/>
      <c r="Y350" s="2"/>
      <c r="Z350" s="1"/>
      <c r="AA350" s="1"/>
      <c r="AB350" s="1"/>
      <c r="AC350" s="2"/>
      <c r="AD350" s="2"/>
      <c r="AE350" s="1"/>
      <c r="AF350" s="1"/>
      <c r="AG350" s="1"/>
      <c r="AH350" s="2"/>
      <c r="AI350" s="2"/>
      <c r="AJ350" s="1"/>
      <c r="AK350" s="1"/>
      <c r="AL350" s="1"/>
      <c r="AM350" s="2"/>
      <c r="AN350" s="2"/>
      <c r="AO350" s="1"/>
      <c r="AP350" s="1"/>
      <c r="AQ350" s="1"/>
      <c r="AR350" s="2"/>
      <c r="AS350" s="2"/>
      <c r="AT350" s="1"/>
      <c r="AU350" s="1"/>
      <c r="AV350" s="1"/>
      <c r="AW350" s="2"/>
      <c r="AX350" s="2"/>
      <c r="AY350" s="1"/>
      <c r="AZ350" s="1"/>
      <c r="BA350" s="1"/>
      <c r="BB350" s="2"/>
      <c r="BC350" s="2"/>
      <c r="BD350" s="1"/>
      <c r="BE350" s="1"/>
      <c r="BF350" s="1"/>
      <c r="BG350" s="2"/>
      <c r="BH350" s="2"/>
      <c r="BI350" s="1"/>
      <c r="BJ350" s="1"/>
      <c r="BK350" s="1"/>
      <c r="BL350" s="2"/>
      <c r="BM350" s="2"/>
      <c r="BN350" s="1"/>
      <c r="BO350" s="1"/>
      <c r="BP350" s="1"/>
      <c r="BQ350" s="2"/>
      <c r="BR350" s="2"/>
      <c r="BS350" s="1"/>
      <c r="BT350" s="1"/>
      <c r="BU350" s="1"/>
      <c r="BV350" s="2"/>
      <c r="BW350" s="2"/>
    </row>
    <row r="351" ht="22.5" customHeight="1">
      <c r="A351" s="1"/>
      <c r="B351" s="1"/>
      <c r="C351" s="1"/>
      <c r="D351" s="1"/>
      <c r="E351" s="67"/>
      <c r="F351" s="67"/>
      <c r="G351" s="1"/>
      <c r="H351" s="1"/>
      <c r="I351" s="65"/>
      <c r="J351" s="66"/>
      <c r="K351" s="1"/>
      <c r="L351" s="1"/>
      <c r="M351" s="1"/>
      <c r="N351" s="2"/>
      <c r="O351" s="2"/>
      <c r="P351" s="1"/>
      <c r="Q351" s="1"/>
      <c r="R351" s="1"/>
      <c r="S351" s="2"/>
      <c r="T351" s="2"/>
      <c r="U351" s="1"/>
      <c r="V351" s="1"/>
      <c r="W351" s="1"/>
      <c r="X351" s="2"/>
      <c r="Y351" s="2"/>
      <c r="Z351" s="1"/>
      <c r="AA351" s="1"/>
      <c r="AB351" s="1"/>
      <c r="AC351" s="2"/>
      <c r="AD351" s="2"/>
      <c r="AE351" s="1"/>
      <c r="AF351" s="1"/>
      <c r="AG351" s="1"/>
      <c r="AH351" s="2"/>
      <c r="AI351" s="2"/>
      <c r="AJ351" s="1"/>
      <c r="AK351" s="1"/>
      <c r="AL351" s="1"/>
      <c r="AM351" s="2"/>
      <c r="AN351" s="2"/>
      <c r="AO351" s="1"/>
      <c r="AP351" s="1"/>
      <c r="AQ351" s="1"/>
      <c r="AR351" s="2"/>
      <c r="AS351" s="2"/>
      <c r="AT351" s="1"/>
      <c r="AU351" s="1"/>
      <c r="AV351" s="1"/>
      <c r="AW351" s="2"/>
      <c r="AX351" s="2"/>
      <c r="AY351" s="1"/>
      <c r="AZ351" s="1"/>
      <c r="BA351" s="1"/>
      <c r="BB351" s="2"/>
      <c r="BC351" s="2"/>
      <c r="BD351" s="1"/>
      <c r="BE351" s="1"/>
      <c r="BF351" s="1"/>
      <c r="BG351" s="2"/>
      <c r="BH351" s="2"/>
      <c r="BI351" s="1"/>
      <c r="BJ351" s="1"/>
      <c r="BK351" s="1"/>
      <c r="BL351" s="2"/>
      <c r="BM351" s="2"/>
      <c r="BN351" s="1"/>
      <c r="BO351" s="1"/>
      <c r="BP351" s="1"/>
      <c r="BQ351" s="2"/>
      <c r="BR351" s="2"/>
      <c r="BS351" s="1"/>
      <c r="BT351" s="1"/>
      <c r="BU351" s="1"/>
      <c r="BV351" s="2"/>
      <c r="BW351" s="2"/>
    </row>
    <row r="352" ht="22.5" customHeight="1">
      <c r="A352" s="1"/>
      <c r="B352" s="1"/>
      <c r="C352" s="1"/>
      <c r="D352" s="1"/>
      <c r="E352" s="67"/>
      <c r="F352" s="67"/>
      <c r="G352" s="1"/>
      <c r="H352" s="1"/>
      <c r="I352" s="65"/>
      <c r="J352" s="66"/>
      <c r="K352" s="1"/>
      <c r="L352" s="1"/>
      <c r="M352" s="1"/>
      <c r="N352" s="2"/>
      <c r="O352" s="2"/>
      <c r="P352" s="1"/>
      <c r="Q352" s="1"/>
      <c r="R352" s="1"/>
      <c r="S352" s="2"/>
      <c r="T352" s="2"/>
      <c r="U352" s="1"/>
      <c r="V352" s="1"/>
      <c r="W352" s="1"/>
      <c r="X352" s="2"/>
      <c r="Y352" s="2"/>
      <c r="Z352" s="1"/>
      <c r="AA352" s="1"/>
      <c r="AB352" s="1"/>
      <c r="AC352" s="2"/>
      <c r="AD352" s="2"/>
      <c r="AE352" s="1"/>
      <c r="AF352" s="1"/>
      <c r="AG352" s="1"/>
      <c r="AH352" s="2"/>
      <c r="AI352" s="2"/>
      <c r="AJ352" s="1"/>
      <c r="AK352" s="1"/>
      <c r="AL352" s="1"/>
      <c r="AM352" s="2"/>
      <c r="AN352" s="2"/>
      <c r="AO352" s="1"/>
      <c r="AP352" s="1"/>
      <c r="AQ352" s="1"/>
      <c r="AR352" s="2"/>
      <c r="AS352" s="2"/>
      <c r="AT352" s="1"/>
      <c r="AU352" s="1"/>
      <c r="AV352" s="1"/>
      <c r="AW352" s="2"/>
      <c r="AX352" s="2"/>
      <c r="AY352" s="1"/>
      <c r="AZ352" s="1"/>
      <c r="BA352" s="1"/>
      <c r="BB352" s="2"/>
      <c r="BC352" s="2"/>
      <c r="BD352" s="1"/>
      <c r="BE352" s="1"/>
      <c r="BF352" s="1"/>
      <c r="BG352" s="2"/>
      <c r="BH352" s="2"/>
      <c r="BI352" s="1"/>
      <c r="BJ352" s="1"/>
      <c r="BK352" s="1"/>
      <c r="BL352" s="2"/>
      <c r="BM352" s="2"/>
      <c r="BN352" s="1"/>
      <c r="BO352" s="1"/>
      <c r="BP352" s="1"/>
      <c r="BQ352" s="2"/>
      <c r="BR352" s="2"/>
      <c r="BS352" s="1"/>
      <c r="BT352" s="1"/>
      <c r="BU352" s="1"/>
      <c r="BV352" s="2"/>
      <c r="BW352" s="2"/>
    </row>
    <row r="353" ht="22.5" customHeight="1">
      <c r="A353" s="1"/>
      <c r="B353" s="1"/>
      <c r="C353" s="1"/>
      <c r="D353" s="1"/>
      <c r="E353" s="67"/>
      <c r="F353" s="67"/>
      <c r="G353" s="1"/>
      <c r="H353" s="1"/>
      <c r="I353" s="65"/>
      <c r="J353" s="66"/>
      <c r="K353" s="1"/>
      <c r="L353" s="1"/>
      <c r="M353" s="1"/>
      <c r="N353" s="2"/>
      <c r="O353" s="2"/>
      <c r="P353" s="1"/>
      <c r="Q353" s="1"/>
      <c r="R353" s="1"/>
      <c r="S353" s="2"/>
      <c r="T353" s="2"/>
      <c r="U353" s="1"/>
      <c r="V353" s="1"/>
      <c r="W353" s="1"/>
      <c r="X353" s="2"/>
      <c r="Y353" s="2"/>
      <c r="Z353" s="1"/>
      <c r="AA353" s="1"/>
      <c r="AB353" s="1"/>
      <c r="AC353" s="2"/>
      <c r="AD353" s="2"/>
      <c r="AE353" s="1"/>
      <c r="AF353" s="1"/>
      <c r="AG353" s="1"/>
      <c r="AH353" s="2"/>
      <c r="AI353" s="2"/>
      <c r="AJ353" s="1"/>
      <c r="AK353" s="1"/>
      <c r="AL353" s="1"/>
      <c r="AM353" s="2"/>
      <c r="AN353" s="2"/>
      <c r="AO353" s="1"/>
      <c r="AP353" s="1"/>
      <c r="AQ353" s="1"/>
      <c r="AR353" s="2"/>
      <c r="AS353" s="2"/>
      <c r="AT353" s="1"/>
      <c r="AU353" s="1"/>
      <c r="AV353" s="1"/>
      <c r="AW353" s="2"/>
      <c r="AX353" s="2"/>
      <c r="AY353" s="1"/>
      <c r="AZ353" s="1"/>
      <c r="BA353" s="1"/>
      <c r="BB353" s="2"/>
      <c r="BC353" s="2"/>
      <c r="BD353" s="1"/>
      <c r="BE353" s="1"/>
      <c r="BF353" s="1"/>
      <c r="BG353" s="2"/>
      <c r="BH353" s="2"/>
      <c r="BI353" s="1"/>
      <c r="BJ353" s="1"/>
      <c r="BK353" s="1"/>
      <c r="BL353" s="2"/>
      <c r="BM353" s="2"/>
      <c r="BN353" s="1"/>
      <c r="BO353" s="1"/>
      <c r="BP353" s="1"/>
      <c r="BQ353" s="2"/>
      <c r="BR353" s="2"/>
      <c r="BS353" s="1"/>
      <c r="BT353" s="1"/>
      <c r="BU353" s="1"/>
      <c r="BV353" s="2"/>
      <c r="BW353" s="2"/>
    </row>
    <row r="354" ht="22.5" customHeight="1">
      <c r="A354" s="1"/>
      <c r="B354" s="1"/>
      <c r="C354" s="1"/>
      <c r="D354" s="1"/>
      <c r="E354" s="67"/>
      <c r="F354" s="67"/>
      <c r="G354" s="1"/>
      <c r="H354" s="1"/>
      <c r="I354" s="65"/>
      <c r="J354" s="66"/>
      <c r="K354" s="1"/>
      <c r="L354" s="1"/>
      <c r="M354" s="1"/>
      <c r="N354" s="2"/>
      <c r="O354" s="2"/>
      <c r="P354" s="1"/>
      <c r="Q354" s="1"/>
      <c r="R354" s="1"/>
      <c r="S354" s="2"/>
      <c r="T354" s="2"/>
      <c r="U354" s="1"/>
      <c r="V354" s="1"/>
      <c r="W354" s="1"/>
      <c r="X354" s="2"/>
      <c r="Y354" s="2"/>
      <c r="Z354" s="1"/>
      <c r="AA354" s="1"/>
      <c r="AB354" s="1"/>
      <c r="AC354" s="2"/>
      <c r="AD354" s="2"/>
      <c r="AE354" s="1"/>
      <c r="AF354" s="1"/>
      <c r="AG354" s="1"/>
      <c r="AH354" s="2"/>
      <c r="AI354" s="2"/>
      <c r="AJ354" s="1"/>
      <c r="AK354" s="1"/>
      <c r="AL354" s="1"/>
      <c r="AM354" s="2"/>
      <c r="AN354" s="2"/>
      <c r="AO354" s="1"/>
      <c r="AP354" s="1"/>
      <c r="AQ354" s="1"/>
      <c r="AR354" s="2"/>
      <c r="AS354" s="2"/>
      <c r="AT354" s="1"/>
      <c r="AU354" s="1"/>
      <c r="AV354" s="1"/>
      <c r="AW354" s="2"/>
      <c r="AX354" s="2"/>
      <c r="AY354" s="1"/>
      <c r="AZ354" s="1"/>
      <c r="BA354" s="1"/>
      <c r="BB354" s="2"/>
      <c r="BC354" s="2"/>
      <c r="BD354" s="1"/>
      <c r="BE354" s="1"/>
      <c r="BF354" s="1"/>
      <c r="BG354" s="2"/>
      <c r="BH354" s="2"/>
      <c r="BI354" s="1"/>
      <c r="BJ354" s="1"/>
      <c r="BK354" s="1"/>
      <c r="BL354" s="2"/>
      <c r="BM354" s="2"/>
      <c r="BN354" s="1"/>
      <c r="BO354" s="1"/>
      <c r="BP354" s="1"/>
      <c r="BQ354" s="2"/>
      <c r="BR354" s="2"/>
      <c r="BS354" s="1"/>
      <c r="BT354" s="1"/>
      <c r="BU354" s="1"/>
      <c r="BV354" s="2"/>
      <c r="BW354" s="2"/>
    </row>
    <row r="355" ht="22.5" customHeight="1">
      <c r="A355" s="1"/>
      <c r="B355" s="1"/>
      <c r="C355" s="1"/>
      <c r="D355" s="1"/>
      <c r="E355" s="67"/>
      <c r="F355" s="67"/>
      <c r="G355" s="1"/>
      <c r="H355" s="1"/>
      <c r="I355" s="65"/>
      <c r="J355" s="66"/>
      <c r="K355" s="1"/>
      <c r="L355" s="1"/>
      <c r="M355" s="1"/>
      <c r="N355" s="2"/>
      <c r="O355" s="2"/>
      <c r="P355" s="1"/>
      <c r="Q355" s="1"/>
      <c r="R355" s="1"/>
      <c r="S355" s="2"/>
      <c r="T355" s="2"/>
      <c r="U355" s="1"/>
      <c r="V355" s="1"/>
      <c r="W355" s="1"/>
      <c r="X355" s="2"/>
      <c r="Y355" s="2"/>
      <c r="Z355" s="1"/>
      <c r="AA355" s="1"/>
      <c r="AB355" s="1"/>
      <c r="AC355" s="2"/>
      <c r="AD355" s="2"/>
      <c r="AE355" s="1"/>
      <c r="AF355" s="1"/>
      <c r="AG355" s="1"/>
      <c r="AH355" s="2"/>
      <c r="AI355" s="2"/>
      <c r="AJ355" s="1"/>
      <c r="AK355" s="1"/>
      <c r="AL355" s="1"/>
      <c r="AM355" s="2"/>
      <c r="AN355" s="2"/>
      <c r="AO355" s="1"/>
      <c r="AP355" s="1"/>
      <c r="AQ355" s="1"/>
      <c r="AR355" s="2"/>
      <c r="AS355" s="2"/>
      <c r="AT355" s="1"/>
      <c r="AU355" s="1"/>
      <c r="AV355" s="1"/>
      <c r="AW355" s="2"/>
      <c r="AX355" s="2"/>
      <c r="AY355" s="1"/>
      <c r="AZ355" s="1"/>
      <c r="BA355" s="1"/>
      <c r="BB355" s="2"/>
      <c r="BC355" s="2"/>
      <c r="BD355" s="1"/>
      <c r="BE355" s="1"/>
      <c r="BF355" s="1"/>
      <c r="BG355" s="2"/>
      <c r="BH355" s="2"/>
      <c r="BI355" s="1"/>
      <c r="BJ355" s="1"/>
      <c r="BK355" s="1"/>
      <c r="BL355" s="2"/>
      <c r="BM355" s="2"/>
      <c r="BN355" s="1"/>
      <c r="BO355" s="1"/>
      <c r="BP355" s="1"/>
      <c r="BQ355" s="2"/>
      <c r="BR355" s="2"/>
      <c r="BS355" s="1"/>
      <c r="BT355" s="1"/>
      <c r="BU355" s="1"/>
      <c r="BV355" s="2"/>
      <c r="BW355" s="2"/>
    </row>
    <row r="356" ht="22.5" customHeight="1">
      <c r="A356" s="1"/>
      <c r="B356" s="1"/>
      <c r="C356" s="1"/>
      <c r="D356" s="1"/>
      <c r="E356" s="67"/>
      <c r="F356" s="67"/>
      <c r="G356" s="1"/>
      <c r="H356" s="1"/>
      <c r="I356" s="65"/>
      <c r="J356" s="66"/>
      <c r="K356" s="1"/>
      <c r="L356" s="1"/>
      <c r="M356" s="1"/>
      <c r="N356" s="2"/>
      <c r="O356" s="2"/>
      <c r="P356" s="1"/>
      <c r="Q356" s="1"/>
      <c r="R356" s="1"/>
      <c r="S356" s="2"/>
      <c r="T356" s="2"/>
      <c r="U356" s="1"/>
      <c r="V356" s="1"/>
      <c r="W356" s="1"/>
      <c r="X356" s="2"/>
      <c r="Y356" s="2"/>
      <c r="Z356" s="1"/>
      <c r="AA356" s="1"/>
      <c r="AB356" s="1"/>
      <c r="AC356" s="2"/>
      <c r="AD356" s="2"/>
      <c r="AE356" s="1"/>
      <c r="AF356" s="1"/>
      <c r="AG356" s="1"/>
      <c r="AH356" s="2"/>
      <c r="AI356" s="2"/>
      <c r="AJ356" s="1"/>
      <c r="AK356" s="1"/>
      <c r="AL356" s="1"/>
      <c r="AM356" s="2"/>
      <c r="AN356" s="2"/>
      <c r="AO356" s="1"/>
      <c r="AP356" s="1"/>
      <c r="AQ356" s="1"/>
      <c r="AR356" s="2"/>
      <c r="AS356" s="2"/>
      <c r="AT356" s="1"/>
      <c r="AU356" s="1"/>
      <c r="AV356" s="1"/>
      <c r="AW356" s="2"/>
      <c r="AX356" s="2"/>
      <c r="AY356" s="1"/>
      <c r="AZ356" s="1"/>
      <c r="BA356" s="1"/>
      <c r="BB356" s="2"/>
      <c r="BC356" s="2"/>
      <c r="BD356" s="1"/>
      <c r="BE356" s="1"/>
      <c r="BF356" s="1"/>
      <c r="BG356" s="2"/>
      <c r="BH356" s="2"/>
      <c r="BI356" s="1"/>
      <c r="BJ356" s="1"/>
      <c r="BK356" s="1"/>
      <c r="BL356" s="2"/>
      <c r="BM356" s="2"/>
      <c r="BN356" s="1"/>
      <c r="BO356" s="1"/>
      <c r="BP356" s="1"/>
      <c r="BQ356" s="2"/>
      <c r="BR356" s="2"/>
      <c r="BS356" s="1"/>
      <c r="BT356" s="1"/>
      <c r="BU356" s="1"/>
      <c r="BV356" s="2"/>
      <c r="BW356" s="2"/>
    </row>
    <row r="357" ht="22.5" customHeight="1">
      <c r="A357" s="1"/>
      <c r="B357" s="1"/>
      <c r="C357" s="1"/>
      <c r="D357" s="1"/>
      <c r="E357" s="67"/>
      <c r="F357" s="67"/>
      <c r="G357" s="1"/>
      <c r="H357" s="1"/>
      <c r="I357" s="65"/>
      <c r="J357" s="66"/>
      <c r="K357" s="1"/>
      <c r="L357" s="1"/>
      <c r="M357" s="1"/>
      <c r="N357" s="2"/>
      <c r="O357" s="2"/>
      <c r="P357" s="1"/>
      <c r="Q357" s="1"/>
      <c r="R357" s="1"/>
      <c r="S357" s="2"/>
      <c r="T357" s="2"/>
      <c r="U357" s="1"/>
      <c r="V357" s="1"/>
      <c r="W357" s="1"/>
      <c r="X357" s="2"/>
      <c r="Y357" s="2"/>
      <c r="Z357" s="1"/>
      <c r="AA357" s="1"/>
      <c r="AB357" s="1"/>
      <c r="AC357" s="2"/>
      <c r="AD357" s="2"/>
      <c r="AE357" s="1"/>
      <c r="AF357" s="1"/>
      <c r="AG357" s="1"/>
      <c r="AH357" s="2"/>
      <c r="AI357" s="2"/>
      <c r="AJ357" s="1"/>
      <c r="AK357" s="1"/>
      <c r="AL357" s="1"/>
      <c r="AM357" s="2"/>
      <c r="AN357" s="2"/>
      <c r="AO357" s="1"/>
      <c r="AP357" s="1"/>
      <c r="AQ357" s="1"/>
      <c r="AR357" s="2"/>
      <c r="AS357" s="2"/>
      <c r="AT357" s="1"/>
      <c r="AU357" s="1"/>
      <c r="AV357" s="1"/>
      <c r="AW357" s="2"/>
      <c r="AX357" s="2"/>
      <c r="AY357" s="1"/>
      <c r="AZ357" s="1"/>
      <c r="BA357" s="1"/>
      <c r="BB357" s="2"/>
      <c r="BC357" s="2"/>
      <c r="BD357" s="1"/>
      <c r="BE357" s="1"/>
      <c r="BF357" s="1"/>
      <c r="BG357" s="2"/>
      <c r="BH357" s="2"/>
      <c r="BI357" s="1"/>
      <c r="BJ357" s="1"/>
      <c r="BK357" s="1"/>
      <c r="BL357" s="2"/>
      <c r="BM357" s="2"/>
      <c r="BN357" s="1"/>
      <c r="BO357" s="1"/>
      <c r="BP357" s="1"/>
      <c r="BQ357" s="2"/>
      <c r="BR357" s="2"/>
      <c r="BS357" s="1"/>
      <c r="BT357" s="1"/>
      <c r="BU357" s="1"/>
      <c r="BV357" s="2"/>
      <c r="BW357" s="2"/>
    </row>
    <row r="358" ht="22.5" customHeight="1">
      <c r="A358" s="1"/>
      <c r="B358" s="1"/>
      <c r="C358" s="1"/>
      <c r="D358" s="1"/>
      <c r="E358" s="67"/>
      <c r="F358" s="67"/>
      <c r="G358" s="1"/>
      <c r="H358" s="1"/>
      <c r="I358" s="65"/>
      <c r="J358" s="66"/>
      <c r="K358" s="1"/>
      <c r="L358" s="1"/>
      <c r="M358" s="1"/>
      <c r="N358" s="2"/>
      <c r="O358" s="2"/>
      <c r="P358" s="1"/>
      <c r="Q358" s="1"/>
      <c r="R358" s="1"/>
      <c r="S358" s="2"/>
      <c r="T358" s="2"/>
      <c r="U358" s="1"/>
      <c r="V358" s="1"/>
      <c r="W358" s="1"/>
      <c r="X358" s="2"/>
      <c r="Y358" s="2"/>
      <c r="Z358" s="1"/>
      <c r="AA358" s="1"/>
      <c r="AB358" s="1"/>
      <c r="AC358" s="2"/>
      <c r="AD358" s="2"/>
      <c r="AE358" s="1"/>
      <c r="AF358" s="1"/>
      <c r="AG358" s="1"/>
      <c r="AH358" s="2"/>
      <c r="AI358" s="2"/>
      <c r="AJ358" s="1"/>
      <c r="AK358" s="1"/>
      <c r="AL358" s="1"/>
      <c r="AM358" s="2"/>
      <c r="AN358" s="2"/>
      <c r="AO358" s="1"/>
      <c r="AP358" s="1"/>
      <c r="AQ358" s="1"/>
      <c r="AR358" s="2"/>
      <c r="AS358" s="2"/>
      <c r="AT358" s="1"/>
      <c r="AU358" s="1"/>
      <c r="AV358" s="1"/>
      <c r="AW358" s="2"/>
      <c r="AX358" s="2"/>
      <c r="AY358" s="1"/>
      <c r="AZ358" s="1"/>
      <c r="BA358" s="1"/>
      <c r="BB358" s="2"/>
      <c r="BC358" s="2"/>
      <c r="BD358" s="1"/>
      <c r="BE358" s="1"/>
      <c r="BF358" s="1"/>
      <c r="BG358" s="2"/>
      <c r="BH358" s="2"/>
      <c r="BI358" s="1"/>
      <c r="BJ358" s="1"/>
      <c r="BK358" s="1"/>
      <c r="BL358" s="2"/>
      <c r="BM358" s="2"/>
      <c r="BN358" s="1"/>
      <c r="BO358" s="1"/>
      <c r="BP358" s="1"/>
      <c r="BQ358" s="2"/>
      <c r="BR358" s="2"/>
      <c r="BS358" s="1"/>
      <c r="BT358" s="1"/>
      <c r="BU358" s="1"/>
      <c r="BV358" s="2"/>
      <c r="BW358" s="2"/>
    </row>
    <row r="359" ht="22.5" customHeight="1">
      <c r="A359" s="1"/>
      <c r="B359" s="1"/>
      <c r="C359" s="1"/>
      <c r="D359" s="1"/>
      <c r="E359" s="67"/>
      <c r="F359" s="67"/>
      <c r="G359" s="1"/>
      <c r="H359" s="1"/>
      <c r="I359" s="65"/>
      <c r="J359" s="66"/>
      <c r="K359" s="1"/>
      <c r="L359" s="1"/>
      <c r="M359" s="1"/>
      <c r="N359" s="2"/>
      <c r="O359" s="2"/>
      <c r="P359" s="1"/>
      <c r="Q359" s="1"/>
      <c r="R359" s="1"/>
      <c r="S359" s="2"/>
      <c r="T359" s="2"/>
      <c r="U359" s="1"/>
      <c r="V359" s="1"/>
      <c r="W359" s="1"/>
      <c r="X359" s="2"/>
      <c r="Y359" s="2"/>
      <c r="Z359" s="1"/>
      <c r="AA359" s="1"/>
      <c r="AB359" s="1"/>
      <c r="AC359" s="2"/>
      <c r="AD359" s="2"/>
      <c r="AE359" s="1"/>
      <c r="AF359" s="1"/>
      <c r="AG359" s="1"/>
      <c r="AH359" s="2"/>
      <c r="AI359" s="2"/>
      <c r="AJ359" s="1"/>
      <c r="AK359" s="1"/>
      <c r="AL359" s="1"/>
      <c r="AM359" s="2"/>
      <c r="AN359" s="2"/>
      <c r="AO359" s="1"/>
      <c r="AP359" s="1"/>
      <c r="AQ359" s="1"/>
      <c r="AR359" s="2"/>
      <c r="AS359" s="2"/>
      <c r="AT359" s="1"/>
      <c r="AU359" s="1"/>
      <c r="AV359" s="1"/>
      <c r="AW359" s="2"/>
      <c r="AX359" s="2"/>
      <c r="AY359" s="1"/>
      <c r="AZ359" s="1"/>
      <c r="BA359" s="1"/>
      <c r="BB359" s="2"/>
      <c r="BC359" s="2"/>
      <c r="BD359" s="1"/>
      <c r="BE359" s="1"/>
      <c r="BF359" s="1"/>
      <c r="BG359" s="2"/>
      <c r="BH359" s="2"/>
      <c r="BI359" s="1"/>
      <c r="BJ359" s="1"/>
      <c r="BK359" s="1"/>
      <c r="BL359" s="2"/>
      <c r="BM359" s="2"/>
      <c r="BN359" s="1"/>
      <c r="BO359" s="1"/>
      <c r="BP359" s="1"/>
      <c r="BQ359" s="2"/>
      <c r="BR359" s="2"/>
      <c r="BS359" s="1"/>
      <c r="BT359" s="1"/>
      <c r="BU359" s="1"/>
      <c r="BV359" s="2"/>
      <c r="BW359" s="2"/>
    </row>
    <row r="360" ht="22.5" customHeight="1">
      <c r="A360" s="1"/>
      <c r="B360" s="1"/>
      <c r="C360" s="1"/>
      <c r="D360" s="1"/>
      <c r="E360" s="67"/>
      <c r="F360" s="67"/>
      <c r="G360" s="1"/>
      <c r="H360" s="1"/>
      <c r="I360" s="65"/>
      <c r="J360" s="66"/>
      <c r="K360" s="1"/>
      <c r="L360" s="1"/>
      <c r="M360" s="1"/>
      <c r="N360" s="2"/>
      <c r="O360" s="2"/>
      <c r="P360" s="1"/>
      <c r="Q360" s="1"/>
      <c r="R360" s="1"/>
      <c r="S360" s="2"/>
      <c r="T360" s="2"/>
      <c r="U360" s="1"/>
      <c r="V360" s="1"/>
      <c r="W360" s="1"/>
      <c r="X360" s="2"/>
      <c r="Y360" s="2"/>
      <c r="Z360" s="1"/>
      <c r="AA360" s="1"/>
      <c r="AB360" s="1"/>
      <c r="AC360" s="2"/>
      <c r="AD360" s="2"/>
      <c r="AE360" s="1"/>
      <c r="AF360" s="1"/>
      <c r="AG360" s="1"/>
      <c r="AH360" s="2"/>
      <c r="AI360" s="2"/>
      <c r="AJ360" s="1"/>
      <c r="AK360" s="1"/>
      <c r="AL360" s="1"/>
      <c r="AM360" s="2"/>
      <c r="AN360" s="2"/>
      <c r="AO360" s="1"/>
      <c r="AP360" s="1"/>
      <c r="AQ360" s="1"/>
      <c r="AR360" s="2"/>
      <c r="AS360" s="2"/>
      <c r="AT360" s="1"/>
      <c r="AU360" s="1"/>
      <c r="AV360" s="1"/>
      <c r="AW360" s="2"/>
      <c r="AX360" s="2"/>
      <c r="AY360" s="1"/>
      <c r="AZ360" s="1"/>
      <c r="BA360" s="1"/>
      <c r="BB360" s="2"/>
      <c r="BC360" s="2"/>
      <c r="BD360" s="1"/>
      <c r="BE360" s="1"/>
      <c r="BF360" s="1"/>
      <c r="BG360" s="2"/>
      <c r="BH360" s="2"/>
      <c r="BI360" s="1"/>
      <c r="BJ360" s="1"/>
      <c r="BK360" s="1"/>
      <c r="BL360" s="2"/>
      <c r="BM360" s="2"/>
      <c r="BN360" s="1"/>
      <c r="BO360" s="1"/>
      <c r="BP360" s="1"/>
      <c r="BQ360" s="2"/>
      <c r="BR360" s="2"/>
      <c r="BS360" s="1"/>
      <c r="BT360" s="1"/>
      <c r="BU360" s="1"/>
      <c r="BV360" s="2"/>
      <c r="BW360" s="2"/>
    </row>
    <row r="361" ht="22.5" customHeight="1">
      <c r="A361" s="1"/>
      <c r="B361" s="1"/>
      <c r="C361" s="1"/>
      <c r="D361" s="1"/>
      <c r="E361" s="67"/>
      <c r="F361" s="67"/>
      <c r="G361" s="1"/>
      <c r="H361" s="1"/>
      <c r="I361" s="65"/>
      <c r="J361" s="66"/>
      <c r="K361" s="1"/>
      <c r="L361" s="1"/>
      <c r="M361" s="1"/>
      <c r="N361" s="2"/>
      <c r="O361" s="2"/>
      <c r="P361" s="1"/>
      <c r="Q361" s="1"/>
      <c r="R361" s="1"/>
      <c r="S361" s="2"/>
      <c r="T361" s="2"/>
      <c r="U361" s="1"/>
      <c r="V361" s="1"/>
      <c r="W361" s="1"/>
      <c r="X361" s="2"/>
      <c r="Y361" s="2"/>
      <c r="Z361" s="1"/>
      <c r="AA361" s="1"/>
      <c r="AB361" s="1"/>
      <c r="AC361" s="2"/>
      <c r="AD361" s="2"/>
      <c r="AE361" s="1"/>
      <c r="AF361" s="1"/>
      <c r="AG361" s="1"/>
      <c r="AH361" s="2"/>
      <c r="AI361" s="2"/>
      <c r="AJ361" s="1"/>
      <c r="AK361" s="1"/>
      <c r="AL361" s="1"/>
      <c r="AM361" s="2"/>
      <c r="AN361" s="2"/>
      <c r="AO361" s="1"/>
      <c r="AP361" s="1"/>
      <c r="AQ361" s="1"/>
      <c r="AR361" s="2"/>
      <c r="AS361" s="2"/>
      <c r="AT361" s="1"/>
      <c r="AU361" s="1"/>
      <c r="AV361" s="1"/>
      <c r="AW361" s="2"/>
      <c r="AX361" s="2"/>
      <c r="AY361" s="1"/>
      <c r="AZ361" s="1"/>
      <c r="BA361" s="1"/>
      <c r="BB361" s="2"/>
      <c r="BC361" s="2"/>
      <c r="BD361" s="1"/>
      <c r="BE361" s="1"/>
      <c r="BF361" s="1"/>
      <c r="BG361" s="2"/>
      <c r="BH361" s="2"/>
      <c r="BI361" s="1"/>
      <c r="BJ361" s="1"/>
      <c r="BK361" s="1"/>
      <c r="BL361" s="2"/>
      <c r="BM361" s="2"/>
      <c r="BN361" s="1"/>
      <c r="BO361" s="1"/>
      <c r="BP361" s="1"/>
      <c r="BQ361" s="2"/>
      <c r="BR361" s="2"/>
      <c r="BS361" s="1"/>
      <c r="BT361" s="1"/>
      <c r="BU361" s="1"/>
      <c r="BV361" s="2"/>
      <c r="BW361" s="2"/>
    </row>
    <row r="362" ht="22.5" customHeight="1">
      <c r="A362" s="1"/>
      <c r="B362" s="1"/>
      <c r="C362" s="1"/>
      <c r="D362" s="1"/>
      <c r="E362" s="67"/>
      <c r="F362" s="67"/>
      <c r="G362" s="1"/>
      <c r="H362" s="1"/>
      <c r="I362" s="65"/>
      <c r="J362" s="66"/>
      <c r="K362" s="1"/>
      <c r="L362" s="1"/>
      <c r="M362" s="1"/>
      <c r="N362" s="2"/>
      <c r="O362" s="2"/>
      <c r="P362" s="1"/>
      <c r="Q362" s="1"/>
      <c r="R362" s="1"/>
      <c r="S362" s="2"/>
      <c r="T362" s="2"/>
      <c r="U362" s="1"/>
      <c r="V362" s="1"/>
      <c r="W362" s="1"/>
      <c r="X362" s="2"/>
      <c r="Y362" s="2"/>
      <c r="Z362" s="1"/>
      <c r="AA362" s="1"/>
      <c r="AB362" s="1"/>
      <c r="AC362" s="2"/>
      <c r="AD362" s="2"/>
      <c r="AE362" s="1"/>
      <c r="AF362" s="1"/>
      <c r="AG362" s="1"/>
      <c r="AH362" s="2"/>
      <c r="AI362" s="2"/>
      <c r="AJ362" s="1"/>
      <c r="AK362" s="1"/>
      <c r="AL362" s="1"/>
      <c r="AM362" s="2"/>
      <c r="AN362" s="2"/>
      <c r="AO362" s="1"/>
      <c r="AP362" s="1"/>
      <c r="AQ362" s="1"/>
      <c r="AR362" s="2"/>
      <c r="AS362" s="2"/>
      <c r="AT362" s="1"/>
      <c r="AU362" s="1"/>
      <c r="AV362" s="1"/>
      <c r="AW362" s="2"/>
      <c r="AX362" s="2"/>
      <c r="AY362" s="1"/>
      <c r="AZ362" s="1"/>
      <c r="BA362" s="1"/>
      <c r="BB362" s="2"/>
      <c r="BC362" s="2"/>
      <c r="BD362" s="1"/>
      <c r="BE362" s="1"/>
      <c r="BF362" s="1"/>
      <c r="BG362" s="2"/>
      <c r="BH362" s="2"/>
      <c r="BI362" s="1"/>
      <c r="BJ362" s="1"/>
      <c r="BK362" s="1"/>
      <c r="BL362" s="2"/>
      <c r="BM362" s="2"/>
      <c r="BN362" s="1"/>
      <c r="BO362" s="1"/>
      <c r="BP362" s="1"/>
      <c r="BQ362" s="2"/>
      <c r="BR362" s="2"/>
      <c r="BS362" s="1"/>
      <c r="BT362" s="1"/>
      <c r="BU362" s="1"/>
      <c r="BV362" s="2"/>
      <c r="BW362" s="2"/>
    </row>
    <row r="363" ht="22.5" customHeight="1">
      <c r="A363" s="1"/>
      <c r="B363" s="1"/>
      <c r="C363" s="1"/>
      <c r="D363" s="1"/>
      <c r="E363" s="67"/>
      <c r="F363" s="67"/>
      <c r="G363" s="1"/>
      <c r="H363" s="1"/>
      <c r="I363" s="65"/>
      <c r="J363" s="66"/>
      <c r="K363" s="1"/>
      <c r="L363" s="1"/>
      <c r="M363" s="1"/>
      <c r="N363" s="2"/>
      <c r="O363" s="2"/>
      <c r="P363" s="1"/>
      <c r="Q363" s="1"/>
      <c r="R363" s="1"/>
      <c r="S363" s="2"/>
      <c r="T363" s="2"/>
      <c r="U363" s="1"/>
      <c r="V363" s="1"/>
      <c r="W363" s="1"/>
      <c r="X363" s="2"/>
      <c r="Y363" s="2"/>
      <c r="Z363" s="1"/>
      <c r="AA363" s="1"/>
      <c r="AB363" s="1"/>
      <c r="AC363" s="2"/>
      <c r="AD363" s="2"/>
      <c r="AE363" s="1"/>
      <c r="AF363" s="1"/>
      <c r="AG363" s="1"/>
      <c r="AH363" s="2"/>
      <c r="AI363" s="2"/>
      <c r="AJ363" s="1"/>
      <c r="AK363" s="1"/>
      <c r="AL363" s="1"/>
      <c r="AM363" s="2"/>
      <c r="AN363" s="2"/>
      <c r="AO363" s="1"/>
      <c r="AP363" s="1"/>
      <c r="AQ363" s="1"/>
      <c r="AR363" s="2"/>
      <c r="AS363" s="2"/>
      <c r="AT363" s="1"/>
      <c r="AU363" s="1"/>
      <c r="AV363" s="1"/>
      <c r="AW363" s="2"/>
      <c r="AX363" s="2"/>
      <c r="AY363" s="1"/>
      <c r="AZ363" s="1"/>
      <c r="BA363" s="1"/>
      <c r="BB363" s="2"/>
      <c r="BC363" s="2"/>
      <c r="BD363" s="1"/>
      <c r="BE363" s="1"/>
      <c r="BF363" s="1"/>
      <c r="BG363" s="2"/>
      <c r="BH363" s="2"/>
      <c r="BI363" s="1"/>
      <c r="BJ363" s="1"/>
      <c r="BK363" s="1"/>
      <c r="BL363" s="2"/>
      <c r="BM363" s="2"/>
      <c r="BN363" s="1"/>
      <c r="BO363" s="1"/>
      <c r="BP363" s="1"/>
      <c r="BQ363" s="2"/>
      <c r="BR363" s="2"/>
      <c r="BS363" s="1"/>
      <c r="BT363" s="1"/>
      <c r="BU363" s="1"/>
      <c r="BV363" s="2"/>
      <c r="BW363" s="2"/>
    </row>
    <row r="364" ht="22.5" customHeight="1">
      <c r="A364" s="1"/>
      <c r="B364" s="1"/>
      <c r="C364" s="1"/>
      <c r="D364" s="1"/>
      <c r="E364" s="67"/>
      <c r="F364" s="67"/>
      <c r="G364" s="1"/>
      <c r="H364" s="1"/>
      <c r="I364" s="65"/>
      <c r="J364" s="66"/>
      <c r="K364" s="1"/>
      <c r="L364" s="1"/>
      <c r="M364" s="1"/>
      <c r="N364" s="2"/>
      <c r="O364" s="2"/>
      <c r="P364" s="1"/>
      <c r="Q364" s="1"/>
      <c r="R364" s="1"/>
      <c r="S364" s="2"/>
      <c r="T364" s="2"/>
      <c r="U364" s="1"/>
      <c r="V364" s="1"/>
      <c r="W364" s="1"/>
      <c r="X364" s="2"/>
      <c r="Y364" s="2"/>
      <c r="Z364" s="1"/>
      <c r="AA364" s="1"/>
      <c r="AB364" s="1"/>
      <c r="AC364" s="2"/>
      <c r="AD364" s="2"/>
      <c r="AE364" s="1"/>
      <c r="AF364" s="1"/>
      <c r="AG364" s="1"/>
      <c r="AH364" s="2"/>
      <c r="AI364" s="2"/>
      <c r="AJ364" s="1"/>
      <c r="AK364" s="1"/>
      <c r="AL364" s="1"/>
      <c r="AM364" s="2"/>
      <c r="AN364" s="2"/>
      <c r="AO364" s="1"/>
      <c r="AP364" s="1"/>
      <c r="AQ364" s="1"/>
      <c r="AR364" s="2"/>
      <c r="AS364" s="2"/>
      <c r="AT364" s="1"/>
      <c r="AU364" s="1"/>
      <c r="AV364" s="1"/>
      <c r="AW364" s="2"/>
      <c r="AX364" s="2"/>
      <c r="AY364" s="1"/>
      <c r="AZ364" s="1"/>
      <c r="BA364" s="1"/>
      <c r="BB364" s="2"/>
      <c r="BC364" s="2"/>
      <c r="BD364" s="1"/>
      <c r="BE364" s="1"/>
      <c r="BF364" s="1"/>
      <c r="BG364" s="2"/>
      <c r="BH364" s="2"/>
      <c r="BI364" s="1"/>
      <c r="BJ364" s="1"/>
      <c r="BK364" s="1"/>
      <c r="BL364" s="2"/>
      <c r="BM364" s="2"/>
      <c r="BN364" s="1"/>
      <c r="BO364" s="1"/>
      <c r="BP364" s="1"/>
      <c r="BQ364" s="2"/>
      <c r="BR364" s="2"/>
      <c r="BS364" s="1"/>
      <c r="BT364" s="1"/>
      <c r="BU364" s="1"/>
      <c r="BV364" s="2"/>
      <c r="BW364" s="2"/>
    </row>
    <row r="365" ht="22.5" customHeight="1">
      <c r="A365" s="1"/>
      <c r="B365" s="1"/>
      <c r="C365" s="1"/>
      <c r="D365" s="1"/>
      <c r="E365" s="67"/>
      <c r="F365" s="67"/>
      <c r="G365" s="1"/>
      <c r="H365" s="1"/>
      <c r="I365" s="65"/>
      <c r="J365" s="66"/>
      <c r="K365" s="1"/>
      <c r="L365" s="1"/>
      <c r="M365" s="1"/>
      <c r="N365" s="2"/>
      <c r="O365" s="2"/>
      <c r="P365" s="1"/>
      <c r="Q365" s="1"/>
      <c r="R365" s="1"/>
      <c r="S365" s="2"/>
      <c r="T365" s="2"/>
      <c r="U365" s="1"/>
      <c r="V365" s="1"/>
      <c r="W365" s="1"/>
      <c r="X365" s="2"/>
      <c r="Y365" s="2"/>
      <c r="Z365" s="1"/>
      <c r="AA365" s="1"/>
      <c r="AB365" s="1"/>
      <c r="AC365" s="2"/>
      <c r="AD365" s="2"/>
      <c r="AE365" s="1"/>
      <c r="AF365" s="1"/>
      <c r="AG365" s="1"/>
      <c r="AH365" s="2"/>
      <c r="AI365" s="2"/>
      <c r="AJ365" s="1"/>
      <c r="AK365" s="1"/>
      <c r="AL365" s="1"/>
      <c r="AM365" s="2"/>
      <c r="AN365" s="2"/>
      <c r="AO365" s="1"/>
      <c r="AP365" s="1"/>
      <c r="AQ365" s="1"/>
      <c r="AR365" s="2"/>
      <c r="AS365" s="2"/>
      <c r="AT365" s="1"/>
      <c r="AU365" s="1"/>
      <c r="AV365" s="1"/>
      <c r="AW365" s="2"/>
      <c r="AX365" s="2"/>
      <c r="AY365" s="1"/>
      <c r="AZ365" s="1"/>
      <c r="BA365" s="1"/>
      <c r="BB365" s="2"/>
      <c r="BC365" s="2"/>
      <c r="BD365" s="1"/>
      <c r="BE365" s="1"/>
      <c r="BF365" s="1"/>
      <c r="BG365" s="2"/>
      <c r="BH365" s="2"/>
      <c r="BI365" s="1"/>
      <c r="BJ365" s="1"/>
      <c r="BK365" s="1"/>
      <c r="BL365" s="2"/>
      <c r="BM365" s="2"/>
      <c r="BN365" s="1"/>
      <c r="BO365" s="1"/>
      <c r="BP365" s="1"/>
      <c r="BQ365" s="2"/>
      <c r="BR365" s="2"/>
      <c r="BS365" s="1"/>
      <c r="BT365" s="1"/>
      <c r="BU365" s="1"/>
      <c r="BV365" s="2"/>
      <c r="BW365" s="2"/>
    </row>
    <row r="366" ht="22.5" customHeight="1">
      <c r="A366" s="1"/>
      <c r="B366" s="1"/>
      <c r="C366" s="1"/>
      <c r="D366" s="1"/>
      <c r="E366" s="67"/>
      <c r="F366" s="67"/>
      <c r="G366" s="1"/>
      <c r="H366" s="1"/>
      <c r="I366" s="65"/>
      <c r="J366" s="66"/>
      <c r="K366" s="1"/>
      <c r="L366" s="1"/>
      <c r="M366" s="1"/>
      <c r="N366" s="2"/>
      <c r="O366" s="2"/>
      <c r="P366" s="1"/>
      <c r="Q366" s="1"/>
      <c r="R366" s="1"/>
      <c r="S366" s="2"/>
      <c r="T366" s="2"/>
      <c r="U366" s="1"/>
      <c r="V366" s="1"/>
      <c r="W366" s="1"/>
      <c r="X366" s="2"/>
      <c r="Y366" s="2"/>
      <c r="Z366" s="1"/>
      <c r="AA366" s="1"/>
      <c r="AB366" s="1"/>
      <c r="AC366" s="2"/>
      <c r="AD366" s="2"/>
      <c r="AE366" s="1"/>
      <c r="AF366" s="1"/>
      <c r="AG366" s="1"/>
      <c r="AH366" s="2"/>
      <c r="AI366" s="2"/>
      <c r="AJ366" s="1"/>
      <c r="AK366" s="1"/>
      <c r="AL366" s="1"/>
      <c r="AM366" s="2"/>
      <c r="AN366" s="2"/>
      <c r="AO366" s="1"/>
      <c r="AP366" s="1"/>
      <c r="AQ366" s="1"/>
      <c r="AR366" s="2"/>
      <c r="AS366" s="2"/>
      <c r="AT366" s="1"/>
      <c r="AU366" s="1"/>
      <c r="AV366" s="1"/>
      <c r="AW366" s="2"/>
      <c r="AX366" s="2"/>
      <c r="AY366" s="1"/>
      <c r="AZ366" s="1"/>
      <c r="BA366" s="1"/>
      <c r="BB366" s="2"/>
      <c r="BC366" s="2"/>
      <c r="BD366" s="1"/>
      <c r="BE366" s="1"/>
      <c r="BF366" s="1"/>
      <c r="BG366" s="2"/>
      <c r="BH366" s="2"/>
      <c r="BI366" s="1"/>
      <c r="BJ366" s="1"/>
      <c r="BK366" s="1"/>
      <c r="BL366" s="2"/>
      <c r="BM366" s="2"/>
      <c r="BN366" s="1"/>
      <c r="BO366" s="1"/>
      <c r="BP366" s="1"/>
      <c r="BQ366" s="2"/>
      <c r="BR366" s="2"/>
      <c r="BS366" s="1"/>
      <c r="BT366" s="1"/>
      <c r="BU366" s="1"/>
      <c r="BV366" s="2"/>
      <c r="BW366" s="2"/>
    </row>
    <row r="367" ht="22.5" customHeight="1">
      <c r="A367" s="1"/>
      <c r="B367" s="1"/>
      <c r="C367" s="1"/>
      <c r="D367" s="1"/>
      <c r="E367" s="67"/>
      <c r="F367" s="67"/>
      <c r="G367" s="1"/>
      <c r="H367" s="1"/>
      <c r="I367" s="65"/>
      <c r="J367" s="66"/>
      <c r="K367" s="1"/>
      <c r="L367" s="1"/>
      <c r="M367" s="1"/>
      <c r="N367" s="2"/>
      <c r="O367" s="2"/>
      <c r="P367" s="1"/>
      <c r="Q367" s="1"/>
      <c r="R367" s="1"/>
      <c r="S367" s="2"/>
      <c r="T367" s="2"/>
      <c r="U367" s="1"/>
      <c r="V367" s="1"/>
      <c r="W367" s="1"/>
      <c r="X367" s="2"/>
      <c r="Y367" s="2"/>
      <c r="Z367" s="1"/>
      <c r="AA367" s="1"/>
      <c r="AB367" s="1"/>
      <c r="AC367" s="2"/>
      <c r="AD367" s="2"/>
      <c r="AE367" s="1"/>
      <c r="AF367" s="1"/>
      <c r="AG367" s="1"/>
      <c r="AH367" s="2"/>
      <c r="AI367" s="2"/>
      <c r="AJ367" s="1"/>
      <c r="AK367" s="1"/>
      <c r="AL367" s="1"/>
      <c r="AM367" s="2"/>
      <c r="AN367" s="2"/>
      <c r="AO367" s="1"/>
      <c r="AP367" s="1"/>
      <c r="AQ367" s="1"/>
      <c r="AR367" s="2"/>
      <c r="AS367" s="2"/>
      <c r="AT367" s="1"/>
      <c r="AU367" s="1"/>
      <c r="AV367" s="1"/>
      <c r="AW367" s="2"/>
      <c r="AX367" s="2"/>
      <c r="AY367" s="1"/>
      <c r="AZ367" s="1"/>
      <c r="BA367" s="1"/>
      <c r="BB367" s="2"/>
      <c r="BC367" s="2"/>
      <c r="BD367" s="1"/>
      <c r="BE367" s="1"/>
      <c r="BF367" s="1"/>
      <c r="BG367" s="2"/>
      <c r="BH367" s="2"/>
      <c r="BI367" s="1"/>
      <c r="BJ367" s="1"/>
      <c r="BK367" s="1"/>
      <c r="BL367" s="2"/>
      <c r="BM367" s="2"/>
      <c r="BN367" s="1"/>
      <c r="BO367" s="1"/>
      <c r="BP367" s="1"/>
      <c r="BQ367" s="2"/>
      <c r="BR367" s="2"/>
      <c r="BS367" s="1"/>
      <c r="BT367" s="1"/>
      <c r="BU367" s="1"/>
      <c r="BV367" s="2"/>
      <c r="BW367" s="2"/>
    </row>
    <row r="368" ht="22.5" customHeight="1">
      <c r="A368" s="1"/>
      <c r="B368" s="1"/>
      <c r="C368" s="1"/>
      <c r="D368" s="1"/>
      <c r="E368" s="67"/>
      <c r="F368" s="67"/>
      <c r="G368" s="1"/>
      <c r="H368" s="1"/>
      <c r="I368" s="65"/>
      <c r="J368" s="66"/>
      <c r="K368" s="1"/>
      <c r="L368" s="1"/>
      <c r="M368" s="1"/>
      <c r="N368" s="2"/>
      <c r="O368" s="2"/>
      <c r="P368" s="1"/>
      <c r="Q368" s="1"/>
      <c r="R368" s="1"/>
      <c r="S368" s="2"/>
      <c r="T368" s="2"/>
      <c r="U368" s="1"/>
      <c r="V368" s="1"/>
      <c r="W368" s="1"/>
      <c r="X368" s="2"/>
      <c r="Y368" s="2"/>
      <c r="Z368" s="1"/>
      <c r="AA368" s="1"/>
      <c r="AB368" s="1"/>
      <c r="AC368" s="2"/>
      <c r="AD368" s="2"/>
      <c r="AE368" s="1"/>
      <c r="AF368" s="1"/>
      <c r="AG368" s="1"/>
      <c r="AH368" s="2"/>
      <c r="AI368" s="2"/>
      <c r="AJ368" s="1"/>
      <c r="AK368" s="1"/>
      <c r="AL368" s="1"/>
      <c r="AM368" s="2"/>
      <c r="AN368" s="2"/>
      <c r="AO368" s="1"/>
      <c r="AP368" s="1"/>
      <c r="AQ368" s="1"/>
      <c r="AR368" s="2"/>
      <c r="AS368" s="2"/>
      <c r="AT368" s="1"/>
      <c r="AU368" s="1"/>
      <c r="AV368" s="1"/>
      <c r="AW368" s="2"/>
      <c r="AX368" s="2"/>
      <c r="AY368" s="1"/>
      <c r="AZ368" s="1"/>
      <c r="BA368" s="1"/>
      <c r="BB368" s="2"/>
      <c r="BC368" s="2"/>
      <c r="BD368" s="1"/>
      <c r="BE368" s="1"/>
      <c r="BF368" s="1"/>
      <c r="BG368" s="2"/>
      <c r="BH368" s="2"/>
      <c r="BI368" s="1"/>
      <c r="BJ368" s="1"/>
      <c r="BK368" s="1"/>
      <c r="BL368" s="2"/>
      <c r="BM368" s="2"/>
      <c r="BN368" s="1"/>
      <c r="BO368" s="1"/>
      <c r="BP368" s="1"/>
      <c r="BQ368" s="2"/>
      <c r="BR368" s="2"/>
      <c r="BS368" s="1"/>
      <c r="BT368" s="1"/>
      <c r="BU368" s="1"/>
      <c r="BV368" s="2"/>
      <c r="BW368" s="2"/>
    </row>
    <row r="369" ht="22.5" customHeight="1">
      <c r="A369" s="1"/>
      <c r="B369" s="1"/>
      <c r="C369" s="1"/>
      <c r="D369" s="1"/>
      <c r="E369" s="67"/>
      <c r="F369" s="67"/>
      <c r="G369" s="1"/>
      <c r="H369" s="1"/>
      <c r="I369" s="65"/>
      <c r="J369" s="66"/>
      <c r="K369" s="1"/>
      <c r="L369" s="1"/>
      <c r="M369" s="1"/>
      <c r="N369" s="2"/>
      <c r="O369" s="2"/>
      <c r="P369" s="1"/>
      <c r="Q369" s="1"/>
      <c r="R369" s="1"/>
      <c r="S369" s="2"/>
      <c r="T369" s="2"/>
      <c r="U369" s="1"/>
      <c r="V369" s="1"/>
      <c r="W369" s="1"/>
      <c r="X369" s="2"/>
      <c r="Y369" s="2"/>
      <c r="Z369" s="1"/>
      <c r="AA369" s="1"/>
      <c r="AB369" s="1"/>
      <c r="AC369" s="2"/>
      <c r="AD369" s="2"/>
      <c r="AE369" s="1"/>
      <c r="AF369" s="1"/>
      <c r="AG369" s="1"/>
      <c r="AH369" s="2"/>
      <c r="AI369" s="2"/>
      <c r="AJ369" s="1"/>
      <c r="AK369" s="1"/>
      <c r="AL369" s="1"/>
      <c r="AM369" s="2"/>
      <c r="AN369" s="2"/>
      <c r="AO369" s="1"/>
      <c r="AP369" s="1"/>
      <c r="AQ369" s="1"/>
      <c r="AR369" s="2"/>
      <c r="AS369" s="2"/>
      <c r="AT369" s="1"/>
      <c r="AU369" s="1"/>
      <c r="AV369" s="1"/>
      <c r="AW369" s="2"/>
      <c r="AX369" s="2"/>
      <c r="AY369" s="1"/>
      <c r="AZ369" s="1"/>
      <c r="BA369" s="1"/>
      <c r="BB369" s="2"/>
      <c r="BC369" s="2"/>
      <c r="BD369" s="1"/>
      <c r="BE369" s="1"/>
      <c r="BF369" s="1"/>
      <c r="BG369" s="2"/>
      <c r="BH369" s="2"/>
      <c r="BI369" s="1"/>
      <c r="BJ369" s="1"/>
      <c r="BK369" s="1"/>
      <c r="BL369" s="2"/>
      <c r="BM369" s="2"/>
      <c r="BN369" s="1"/>
      <c r="BO369" s="1"/>
      <c r="BP369" s="1"/>
      <c r="BQ369" s="2"/>
      <c r="BR369" s="2"/>
      <c r="BS369" s="1"/>
      <c r="BT369" s="1"/>
      <c r="BU369" s="1"/>
      <c r="BV369" s="2"/>
      <c r="BW369" s="2"/>
    </row>
    <row r="370" ht="22.5" customHeight="1">
      <c r="A370" s="1"/>
      <c r="B370" s="1"/>
      <c r="C370" s="1"/>
      <c r="D370" s="1"/>
      <c r="E370" s="67"/>
      <c r="F370" s="67"/>
      <c r="G370" s="1"/>
      <c r="H370" s="1"/>
      <c r="I370" s="65"/>
      <c r="J370" s="66"/>
      <c r="K370" s="1"/>
      <c r="L370" s="1"/>
      <c r="M370" s="1"/>
      <c r="N370" s="2"/>
      <c r="O370" s="2"/>
      <c r="P370" s="1"/>
      <c r="Q370" s="1"/>
      <c r="R370" s="1"/>
      <c r="S370" s="2"/>
      <c r="T370" s="2"/>
      <c r="U370" s="1"/>
      <c r="V370" s="1"/>
      <c r="W370" s="1"/>
      <c r="X370" s="2"/>
      <c r="Y370" s="2"/>
      <c r="Z370" s="1"/>
      <c r="AA370" s="1"/>
      <c r="AB370" s="1"/>
      <c r="AC370" s="2"/>
      <c r="AD370" s="2"/>
      <c r="AE370" s="1"/>
      <c r="AF370" s="1"/>
      <c r="AG370" s="1"/>
      <c r="AH370" s="2"/>
      <c r="AI370" s="2"/>
      <c r="AJ370" s="1"/>
      <c r="AK370" s="1"/>
      <c r="AL370" s="1"/>
      <c r="AM370" s="2"/>
      <c r="AN370" s="2"/>
      <c r="AO370" s="1"/>
      <c r="AP370" s="1"/>
      <c r="AQ370" s="1"/>
      <c r="AR370" s="2"/>
      <c r="AS370" s="2"/>
      <c r="AT370" s="1"/>
      <c r="AU370" s="1"/>
      <c r="AV370" s="1"/>
      <c r="AW370" s="2"/>
      <c r="AX370" s="2"/>
      <c r="AY370" s="1"/>
      <c r="AZ370" s="1"/>
      <c r="BA370" s="1"/>
      <c r="BB370" s="2"/>
      <c r="BC370" s="2"/>
      <c r="BD370" s="1"/>
      <c r="BE370" s="1"/>
      <c r="BF370" s="1"/>
      <c r="BG370" s="2"/>
      <c r="BH370" s="2"/>
      <c r="BI370" s="1"/>
      <c r="BJ370" s="1"/>
      <c r="BK370" s="1"/>
      <c r="BL370" s="2"/>
      <c r="BM370" s="2"/>
      <c r="BN370" s="1"/>
      <c r="BO370" s="1"/>
      <c r="BP370" s="1"/>
      <c r="BQ370" s="2"/>
      <c r="BR370" s="2"/>
      <c r="BS370" s="1"/>
      <c r="BT370" s="1"/>
      <c r="BU370" s="1"/>
      <c r="BV370" s="2"/>
      <c r="BW370" s="2"/>
    </row>
    <row r="371" ht="22.5" customHeight="1">
      <c r="A371" s="1"/>
      <c r="B371" s="1"/>
      <c r="C371" s="1"/>
      <c r="D371" s="1"/>
      <c r="E371" s="67"/>
      <c r="F371" s="67"/>
      <c r="G371" s="1"/>
      <c r="H371" s="1"/>
      <c r="I371" s="65"/>
      <c r="J371" s="66"/>
      <c r="K371" s="1"/>
      <c r="L371" s="1"/>
      <c r="M371" s="1"/>
      <c r="N371" s="2"/>
      <c r="O371" s="2"/>
      <c r="P371" s="1"/>
      <c r="Q371" s="1"/>
      <c r="R371" s="1"/>
      <c r="S371" s="2"/>
      <c r="T371" s="2"/>
      <c r="U371" s="1"/>
      <c r="V371" s="1"/>
      <c r="W371" s="1"/>
      <c r="X371" s="2"/>
      <c r="Y371" s="2"/>
      <c r="Z371" s="1"/>
      <c r="AA371" s="1"/>
      <c r="AB371" s="1"/>
      <c r="AC371" s="2"/>
      <c r="AD371" s="2"/>
      <c r="AE371" s="1"/>
      <c r="AF371" s="1"/>
      <c r="AG371" s="1"/>
      <c r="AH371" s="2"/>
      <c r="AI371" s="2"/>
      <c r="AJ371" s="1"/>
      <c r="AK371" s="1"/>
      <c r="AL371" s="1"/>
      <c r="AM371" s="2"/>
      <c r="AN371" s="2"/>
      <c r="AO371" s="1"/>
      <c r="AP371" s="1"/>
      <c r="AQ371" s="1"/>
      <c r="AR371" s="2"/>
      <c r="AS371" s="2"/>
      <c r="AT371" s="1"/>
      <c r="AU371" s="1"/>
      <c r="AV371" s="1"/>
      <c r="AW371" s="2"/>
      <c r="AX371" s="2"/>
      <c r="AY371" s="1"/>
      <c r="AZ371" s="1"/>
      <c r="BA371" s="1"/>
      <c r="BB371" s="2"/>
      <c r="BC371" s="2"/>
      <c r="BD371" s="1"/>
      <c r="BE371" s="1"/>
      <c r="BF371" s="1"/>
      <c r="BG371" s="2"/>
      <c r="BH371" s="2"/>
      <c r="BI371" s="1"/>
      <c r="BJ371" s="1"/>
      <c r="BK371" s="1"/>
      <c r="BL371" s="2"/>
      <c r="BM371" s="2"/>
      <c r="BN371" s="1"/>
      <c r="BO371" s="1"/>
      <c r="BP371" s="1"/>
      <c r="BQ371" s="2"/>
      <c r="BR371" s="2"/>
      <c r="BS371" s="1"/>
      <c r="BT371" s="1"/>
      <c r="BU371" s="1"/>
      <c r="BV371" s="2"/>
      <c r="BW371" s="2"/>
    </row>
    <row r="372" ht="22.5" customHeight="1">
      <c r="A372" s="1"/>
      <c r="B372" s="1"/>
      <c r="C372" s="1"/>
      <c r="D372" s="1"/>
      <c r="E372" s="67"/>
      <c r="F372" s="67"/>
      <c r="G372" s="1"/>
      <c r="H372" s="1"/>
      <c r="I372" s="65"/>
      <c r="J372" s="66"/>
      <c r="K372" s="1"/>
      <c r="L372" s="1"/>
      <c r="M372" s="1"/>
      <c r="N372" s="2"/>
      <c r="O372" s="2"/>
      <c r="P372" s="1"/>
      <c r="Q372" s="1"/>
      <c r="R372" s="1"/>
      <c r="S372" s="2"/>
      <c r="T372" s="2"/>
      <c r="U372" s="1"/>
      <c r="V372" s="1"/>
      <c r="W372" s="1"/>
      <c r="X372" s="2"/>
      <c r="Y372" s="2"/>
      <c r="Z372" s="1"/>
      <c r="AA372" s="1"/>
      <c r="AB372" s="1"/>
      <c r="AC372" s="2"/>
      <c r="AD372" s="2"/>
      <c r="AE372" s="1"/>
      <c r="AF372" s="1"/>
      <c r="AG372" s="1"/>
      <c r="AH372" s="2"/>
      <c r="AI372" s="2"/>
      <c r="AJ372" s="1"/>
      <c r="AK372" s="1"/>
      <c r="AL372" s="1"/>
      <c r="AM372" s="2"/>
      <c r="AN372" s="2"/>
      <c r="AO372" s="1"/>
      <c r="AP372" s="1"/>
      <c r="AQ372" s="1"/>
      <c r="AR372" s="2"/>
      <c r="AS372" s="2"/>
      <c r="AT372" s="1"/>
      <c r="AU372" s="1"/>
      <c r="AV372" s="1"/>
      <c r="AW372" s="2"/>
      <c r="AX372" s="2"/>
      <c r="AY372" s="1"/>
      <c r="AZ372" s="1"/>
      <c r="BA372" s="1"/>
      <c r="BB372" s="2"/>
      <c r="BC372" s="2"/>
      <c r="BD372" s="1"/>
      <c r="BE372" s="1"/>
      <c r="BF372" s="1"/>
      <c r="BG372" s="2"/>
      <c r="BH372" s="2"/>
      <c r="BI372" s="1"/>
      <c r="BJ372" s="1"/>
      <c r="BK372" s="1"/>
      <c r="BL372" s="2"/>
      <c r="BM372" s="2"/>
      <c r="BN372" s="1"/>
      <c r="BO372" s="1"/>
      <c r="BP372" s="1"/>
      <c r="BQ372" s="2"/>
      <c r="BR372" s="2"/>
      <c r="BS372" s="1"/>
      <c r="BT372" s="1"/>
      <c r="BU372" s="1"/>
      <c r="BV372" s="2"/>
      <c r="BW372" s="2"/>
    </row>
    <row r="373" ht="22.5" customHeight="1">
      <c r="A373" s="1"/>
      <c r="B373" s="1"/>
      <c r="C373" s="1"/>
      <c r="D373" s="1"/>
      <c r="E373" s="67"/>
      <c r="F373" s="67"/>
      <c r="G373" s="1"/>
      <c r="H373" s="1"/>
      <c r="I373" s="65"/>
      <c r="J373" s="66"/>
      <c r="K373" s="1"/>
      <c r="L373" s="1"/>
      <c r="M373" s="1"/>
      <c r="N373" s="2"/>
      <c r="O373" s="2"/>
      <c r="P373" s="1"/>
      <c r="Q373" s="1"/>
      <c r="R373" s="1"/>
      <c r="S373" s="2"/>
      <c r="T373" s="2"/>
      <c r="U373" s="1"/>
      <c r="V373" s="1"/>
      <c r="W373" s="1"/>
      <c r="X373" s="2"/>
      <c r="Y373" s="2"/>
      <c r="Z373" s="1"/>
      <c r="AA373" s="1"/>
      <c r="AB373" s="1"/>
      <c r="AC373" s="2"/>
      <c r="AD373" s="2"/>
      <c r="AE373" s="1"/>
      <c r="AF373" s="1"/>
      <c r="AG373" s="1"/>
      <c r="AH373" s="2"/>
      <c r="AI373" s="2"/>
      <c r="AJ373" s="1"/>
      <c r="AK373" s="1"/>
      <c r="AL373" s="1"/>
      <c r="AM373" s="2"/>
      <c r="AN373" s="2"/>
      <c r="AO373" s="1"/>
      <c r="AP373" s="1"/>
      <c r="AQ373" s="1"/>
      <c r="AR373" s="2"/>
      <c r="AS373" s="2"/>
      <c r="AT373" s="1"/>
      <c r="AU373" s="1"/>
      <c r="AV373" s="1"/>
      <c r="AW373" s="2"/>
      <c r="AX373" s="2"/>
      <c r="AY373" s="1"/>
      <c r="AZ373" s="1"/>
      <c r="BA373" s="1"/>
      <c r="BB373" s="2"/>
      <c r="BC373" s="2"/>
      <c r="BD373" s="1"/>
      <c r="BE373" s="1"/>
      <c r="BF373" s="1"/>
      <c r="BG373" s="2"/>
      <c r="BH373" s="2"/>
      <c r="BI373" s="1"/>
      <c r="BJ373" s="1"/>
      <c r="BK373" s="1"/>
      <c r="BL373" s="2"/>
      <c r="BM373" s="2"/>
      <c r="BN373" s="1"/>
      <c r="BO373" s="1"/>
      <c r="BP373" s="1"/>
      <c r="BQ373" s="2"/>
      <c r="BR373" s="2"/>
      <c r="BS373" s="1"/>
      <c r="BT373" s="1"/>
      <c r="BU373" s="1"/>
      <c r="BV373" s="2"/>
      <c r="BW373" s="2"/>
    </row>
    <row r="374" ht="22.5" customHeight="1">
      <c r="A374" s="1"/>
      <c r="B374" s="1"/>
      <c r="C374" s="1"/>
      <c r="D374" s="1"/>
      <c r="E374" s="67"/>
      <c r="F374" s="67"/>
      <c r="G374" s="1"/>
      <c r="H374" s="1"/>
      <c r="I374" s="65"/>
      <c r="J374" s="66"/>
      <c r="K374" s="1"/>
      <c r="L374" s="1"/>
      <c r="M374" s="1"/>
      <c r="N374" s="2"/>
      <c r="O374" s="2"/>
      <c r="P374" s="1"/>
      <c r="Q374" s="1"/>
      <c r="R374" s="1"/>
      <c r="S374" s="2"/>
      <c r="T374" s="2"/>
      <c r="U374" s="1"/>
      <c r="V374" s="1"/>
      <c r="W374" s="1"/>
      <c r="X374" s="2"/>
      <c r="Y374" s="2"/>
      <c r="Z374" s="1"/>
      <c r="AA374" s="1"/>
      <c r="AB374" s="1"/>
      <c r="AC374" s="2"/>
      <c r="AD374" s="2"/>
      <c r="AE374" s="1"/>
      <c r="AF374" s="1"/>
      <c r="AG374" s="1"/>
      <c r="AH374" s="2"/>
      <c r="AI374" s="2"/>
      <c r="AJ374" s="1"/>
      <c r="AK374" s="1"/>
      <c r="AL374" s="1"/>
      <c r="AM374" s="2"/>
      <c r="AN374" s="2"/>
      <c r="AO374" s="1"/>
      <c r="AP374" s="1"/>
      <c r="AQ374" s="1"/>
      <c r="AR374" s="2"/>
      <c r="AS374" s="2"/>
      <c r="AT374" s="1"/>
      <c r="AU374" s="1"/>
      <c r="AV374" s="1"/>
      <c r="AW374" s="2"/>
      <c r="AX374" s="2"/>
      <c r="AY374" s="1"/>
      <c r="AZ374" s="1"/>
      <c r="BA374" s="1"/>
      <c r="BB374" s="2"/>
      <c r="BC374" s="2"/>
      <c r="BD374" s="1"/>
      <c r="BE374" s="1"/>
      <c r="BF374" s="1"/>
      <c r="BG374" s="2"/>
      <c r="BH374" s="2"/>
      <c r="BI374" s="1"/>
      <c r="BJ374" s="1"/>
      <c r="BK374" s="1"/>
      <c r="BL374" s="2"/>
      <c r="BM374" s="2"/>
      <c r="BN374" s="1"/>
      <c r="BO374" s="1"/>
      <c r="BP374" s="1"/>
      <c r="BQ374" s="2"/>
      <c r="BR374" s="2"/>
      <c r="BS374" s="1"/>
      <c r="BT374" s="1"/>
      <c r="BU374" s="1"/>
      <c r="BV374" s="2"/>
      <c r="BW374" s="2"/>
    </row>
    <row r="375" ht="22.5" customHeight="1">
      <c r="A375" s="1"/>
      <c r="B375" s="1"/>
      <c r="C375" s="1"/>
      <c r="D375" s="1"/>
      <c r="E375" s="67"/>
      <c r="F375" s="67"/>
      <c r="G375" s="1"/>
      <c r="H375" s="1"/>
      <c r="I375" s="65"/>
      <c r="J375" s="66"/>
      <c r="K375" s="1"/>
      <c r="L375" s="1"/>
      <c r="M375" s="1"/>
      <c r="N375" s="2"/>
      <c r="O375" s="2"/>
      <c r="P375" s="1"/>
      <c r="Q375" s="1"/>
      <c r="R375" s="1"/>
      <c r="S375" s="2"/>
      <c r="T375" s="2"/>
      <c r="U375" s="1"/>
      <c r="V375" s="1"/>
      <c r="W375" s="1"/>
      <c r="X375" s="2"/>
      <c r="Y375" s="2"/>
      <c r="Z375" s="1"/>
      <c r="AA375" s="1"/>
      <c r="AB375" s="1"/>
      <c r="AC375" s="2"/>
      <c r="AD375" s="2"/>
      <c r="AE375" s="1"/>
      <c r="AF375" s="1"/>
      <c r="AG375" s="1"/>
      <c r="AH375" s="2"/>
      <c r="AI375" s="2"/>
      <c r="AJ375" s="1"/>
      <c r="AK375" s="1"/>
      <c r="AL375" s="1"/>
      <c r="AM375" s="2"/>
      <c r="AN375" s="2"/>
      <c r="AO375" s="1"/>
      <c r="AP375" s="1"/>
      <c r="AQ375" s="1"/>
      <c r="AR375" s="2"/>
      <c r="AS375" s="2"/>
      <c r="AT375" s="1"/>
      <c r="AU375" s="1"/>
      <c r="AV375" s="1"/>
      <c r="AW375" s="2"/>
      <c r="AX375" s="2"/>
      <c r="AY375" s="1"/>
      <c r="AZ375" s="1"/>
      <c r="BA375" s="1"/>
      <c r="BB375" s="2"/>
      <c r="BC375" s="2"/>
      <c r="BD375" s="1"/>
      <c r="BE375" s="1"/>
      <c r="BF375" s="1"/>
      <c r="BG375" s="2"/>
      <c r="BH375" s="2"/>
      <c r="BI375" s="1"/>
      <c r="BJ375" s="1"/>
      <c r="BK375" s="1"/>
      <c r="BL375" s="2"/>
      <c r="BM375" s="2"/>
      <c r="BN375" s="1"/>
      <c r="BO375" s="1"/>
      <c r="BP375" s="1"/>
      <c r="BQ375" s="2"/>
      <c r="BR375" s="2"/>
      <c r="BS375" s="1"/>
      <c r="BT375" s="1"/>
      <c r="BU375" s="1"/>
      <c r="BV375" s="2"/>
      <c r="BW375" s="2"/>
    </row>
    <row r="376" ht="22.5" customHeight="1">
      <c r="A376" s="1"/>
      <c r="B376" s="1"/>
      <c r="C376" s="1"/>
      <c r="D376" s="1"/>
      <c r="E376" s="67"/>
      <c r="F376" s="67"/>
      <c r="G376" s="1"/>
      <c r="H376" s="1"/>
      <c r="I376" s="65"/>
      <c r="J376" s="66"/>
      <c r="K376" s="1"/>
      <c r="L376" s="1"/>
      <c r="M376" s="1"/>
      <c r="N376" s="2"/>
      <c r="O376" s="2"/>
      <c r="P376" s="1"/>
      <c r="Q376" s="1"/>
      <c r="R376" s="1"/>
      <c r="S376" s="2"/>
      <c r="T376" s="2"/>
      <c r="U376" s="1"/>
      <c r="V376" s="1"/>
      <c r="W376" s="1"/>
      <c r="X376" s="2"/>
      <c r="Y376" s="2"/>
      <c r="Z376" s="1"/>
      <c r="AA376" s="1"/>
      <c r="AB376" s="1"/>
      <c r="AC376" s="2"/>
      <c r="AD376" s="2"/>
      <c r="AE376" s="1"/>
      <c r="AF376" s="1"/>
      <c r="AG376" s="1"/>
      <c r="AH376" s="2"/>
      <c r="AI376" s="2"/>
      <c r="AJ376" s="1"/>
      <c r="AK376" s="1"/>
      <c r="AL376" s="1"/>
      <c r="AM376" s="2"/>
      <c r="AN376" s="2"/>
      <c r="AO376" s="1"/>
      <c r="AP376" s="1"/>
      <c r="AQ376" s="1"/>
      <c r="AR376" s="2"/>
      <c r="AS376" s="2"/>
      <c r="AT376" s="1"/>
      <c r="AU376" s="1"/>
      <c r="AV376" s="1"/>
      <c r="AW376" s="2"/>
      <c r="AX376" s="2"/>
      <c r="AY376" s="1"/>
      <c r="AZ376" s="1"/>
      <c r="BA376" s="1"/>
      <c r="BB376" s="2"/>
      <c r="BC376" s="2"/>
      <c r="BD376" s="1"/>
      <c r="BE376" s="1"/>
      <c r="BF376" s="1"/>
      <c r="BG376" s="2"/>
      <c r="BH376" s="2"/>
      <c r="BI376" s="1"/>
      <c r="BJ376" s="1"/>
      <c r="BK376" s="1"/>
      <c r="BL376" s="2"/>
      <c r="BM376" s="2"/>
      <c r="BN376" s="1"/>
      <c r="BO376" s="1"/>
      <c r="BP376" s="1"/>
      <c r="BQ376" s="2"/>
      <c r="BR376" s="2"/>
      <c r="BS376" s="1"/>
      <c r="BT376" s="1"/>
      <c r="BU376" s="1"/>
      <c r="BV376" s="2"/>
      <c r="BW376" s="2"/>
    </row>
    <row r="377" ht="22.5" customHeight="1">
      <c r="A377" s="1"/>
      <c r="B377" s="1"/>
      <c r="C377" s="1"/>
      <c r="D377" s="1"/>
      <c r="E377" s="67"/>
      <c r="F377" s="67"/>
      <c r="G377" s="1"/>
      <c r="H377" s="1"/>
      <c r="I377" s="65"/>
      <c r="J377" s="66"/>
      <c r="K377" s="1"/>
      <c r="L377" s="1"/>
      <c r="M377" s="1"/>
      <c r="N377" s="2"/>
      <c r="O377" s="2"/>
      <c r="P377" s="1"/>
      <c r="Q377" s="1"/>
      <c r="R377" s="1"/>
      <c r="S377" s="2"/>
      <c r="T377" s="2"/>
      <c r="U377" s="1"/>
      <c r="V377" s="1"/>
      <c r="W377" s="1"/>
      <c r="X377" s="2"/>
      <c r="Y377" s="2"/>
      <c r="Z377" s="1"/>
      <c r="AA377" s="1"/>
      <c r="AB377" s="1"/>
      <c r="AC377" s="2"/>
      <c r="AD377" s="2"/>
      <c r="AE377" s="1"/>
      <c r="AF377" s="1"/>
      <c r="AG377" s="1"/>
      <c r="AH377" s="2"/>
      <c r="AI377" s="2"/>
      <c r="AJ377" s="1"/>
      <c r="AK377" s="1"/>
      <c r="AL377" s="1"/>
      <c r="AM377" s="2"/>
      <c r="AN377" s="2"/>
      <c r="AO377" s="1"/>
      <c r="AP377" s="1"/>
      <c r="AQ377" s="1"/>
      <c r="AR377" s="2"/>
      <c r="AS377" s="2"/>
      <c r="AT377" s="1"/>
      <c r="AU377" s="1"/>
      <c r="AV377" s="1"/>
      <c r="AW377" s="2"/>
      <c r="AX377" s="2"/>
      <c r="AY377" s="1"/>
      <c r="AZ377" s="1"/>
      <c r="BA377" s="1"/>
      <c r="BB377" s="2"/>
      <c r="BC377" s="2"/>
      <c r="BD377" s="1"/>
      <c r="BE377" s="1"/>
      <c r="BF377" s="1"/>
      <c r="BG377" s="2"/>
      <c r="BH377" s="2"/>
      <c r="BI377" s="1"/>
      <c r="BJ377" s="1"/>
      <c r="BK377" s="1"/>
      <c r="BL377" s="2"/>
      <c r="BM377" s="2"/>
      <c r="BN377" s="1"/>
      <c r="BO377" s="1"/>
      <c r="BP377" s="1"/>
      <c r="BQ377" s="2"/>
      <c r="BR377" s="2"/>
      <c r="BS377" s="1"/>
      <c r="BT377" s="1"/>
      <c r="BU377" s="1"/>
      <c r="BV377" s="2"/>
      <c r="BW377" s="2"/>
    </row>
    <row r="378" ht="22.5" customHeight="1">
      <c r="A378" s="1"/>
      <c r="B378" s="1"/>
      <c r="C378" s="1"/>
      <c r="D378" s="1"/>
      <c r="E378" s="67"/>
      <c r="F378" s="67"/>
      <c r="G378" s="1"/>
      <c r="H378" s="1"/>
      <c r="I378" s="65"/>
      <c r="J378" s="66"/>
      <c r="K378" s="1"/>
      <c r="L378" s="1"/>
      <c r="M378" s="1"/>
      <c r="N378" s="2"/>
      <c r="O378" s="2"/>
      <c r="P378" s="1"/>
      <c r="Q378" s="1"/>
      <c r="R378" s="1"/>
      <c r="S378" s="2"/>
      <c r="T378" s="2"/>
      <c r="U378" s="1"/>
      <c r="V378" s="1"/>
      <c r="W378" s="1"/>
      <c r="X378" s="2"/>
      <c r="Y378" s="2"/>
      <c r="Z378" s="1"/>
      <c r="AA378" s="1"/>
      <c r="AB378" s="1"/>
      <c r="AC378" s="2"/>
      <c r="AD378" s="2"/>
      <c r="AE378" s="1"/>
      <c r="AF378" s="1"/>
      <c r="AG378" s="1"/>
      <c r="AH378" s="2"/>
      <c r="AI378" s="2"/>
      <c r="AJ378" s="1"/>
      <c r="AK378" s="1"/>
      <c r="AL378" s="1"/>
      <c r="AM378" s="2"/>
      <c r="AN378" s="2"/>
      <c r="AO378" s="1"/>
      <c r="AP378" s="1"/>
      <c r="AQ378" s="1"/>
      <c r="AR378" s="2"/>
      <c r="AS378" s="2"/>
      <c r="AT378" s="1"/>
      <c r="AU378" s="1"/>
      <c r="AV378" s="1"/>
      <c r="AW378" s="2"/>
      <c r="AX378" s="2"/>
      <c r="AY378" s="1"/>
      <c r="AZ378" s="1"/>
      <c r="BA378" s="1"/>
      <c r="BB378" s="2"/>
      <c r="BC378" s="2"/>
      <c r="BD378" s="1"/>
      <c r="BE378" s="1"/>
      <c r="BF378" s="1"/>
      <c r="BG378" s="2"/>
      <c r="BH378" s="2"/>
      <c r="BI378" s="1"/>
      <c r="BJ378" s="1"/>
      <c r="BK378" s="1"/>
      <c r="BL378" s="2"/>
      <c r="BM378" s="2"/>
      <c r="BN378" s="1"/>
      <c r="BO378" s="1"/>
      <c r="BP378" s="1"/>
      <c r="BQ378" s="2"/>
      <c r="BR378" s="2"/>
      <c r="BS378" s="1"/>
      <c r="BT378" s="1"/>
      <c r="BU378" s="1"/>
      <c r="BV378" s="2"/>
      <c r="BW378" s="2"/>
    </row>
    <row r="379" ht="22.5" customHeight="1">
      <c r="A379" s="1"/>
      <c r="B379" s="1"/>
      <c r="C379" s="1"/>
      <c r="D379" s="1"/>
      <c r="E379" s="67"/>
      <c r="F379" s="67"/>
      <c r="G379" s="1"/>
      <c r="H379" s="1"/>
      <c r="I379" s="65"/>
      <c r="J379" s="66"/>
      <c r="K379" s="1"/>
      <c r="L379" s="1"/>
      <c r="M379" s="1"/>
      <c r="N379" s="2"/>
      <c r="O379" s="2"/>
      <c r="P379" s="1"/>
      <c r="Q379" s="1"/>
      <c r="R379" s="1"/>
      <c r="S379" s="2"/>
      <c r="T379" s="2"/>
      <c r="U379" s="1"/>
      <c r="V379" s="1"/>
      <c r="W379" s="1"/>
      <c r="X379" s="2"/>
      <c r="Y379" s="2"/>
      <c r="Z379" s="1"/>
      <c r="AA379" s="1"/>
      <c r="AB379" s="1"/>
      <c r="AC379" s="2"/>
      <c r="AD379" s="2"/>
      <c r="AE379" s="1"/>
      <c r="AF379" s="1"/>
      <c r="AG379" s="1"/>
      <c r="AH379" s="2"/>
      <c r="AI379" s="2"/>
      <c r="AJ379" s="1"/>
      <c r="AK379" s="1"/>
      <c r="AL379" s="1"/>
      <c r="AM379" s="2"/>
      <c r="AN379" s="2"/>
      <c r="AO379" s="1"/>
      <c r="AP379" s="1"/>
      <c r="AQ379" s="1"/>
      <c r="AR379" s="2"/>
      <c r="AS379" s="2"/>
      <c r="AT379" s="1"/>
      <c r="AU379" s="1"/>
      <c r="AV379" s="1"/>
      <c r="AW379" s="2"/>
      <c r="AX379" s="2"/>
      <c r="AY379" s="1"/>
      <c r="AZ379" s="1"/>
      <c r="BA379" s="1"/>
      <c r="BB379" s="2"/>
      <c r="BC379" s="2"/>
      <c r="BD379" s="1"/>
      <c r="BE379" s="1"/>
      <c r="BF379" s="1"/>
      <c r="BG379" s="2"/>
      <c r="BH379" s="2"/>
      <c r="BI379" s="1"/>
      <c r="BJ379" s="1"/>
      <c r="BK379" s="1"/>
      <c r="BL379" s="2"/>
      <c r="BM379" s="2"/>
      <c r="BN379" s="1"/>
      <c r="BO379" s="1"/>
      <c r="BP379" s="1"/>
      <c r="BQ379" s="2"/>
      <c r="BR379" s="2"/>
      <c r="BS379" s="1"/>
      <c r="BT379" s="1"/>
      <c r="BU379" s="1"/>
      <c r="BV379" s="2"/>
      <c r="BW379" s="2"/>
    </row>
    <row r="380" ht="22.5" customHeight="1">
      <c r="A380" s="1"/>
      <c r="B380" s="1"/>
      <c r="C380" s="1"/>
      <c r="D380" s="1"/>
      <c r="E380" s="67"/>
      <c r="F380" s="67"/>
      <c r="G380" s="1"/>
      <c r="H380" s="1"/>
      <c r="I380" s="65"/>
      <c r="J380" s="66"/>
      <c r="K380" s="1"/>
      <c r="L380" s="1"/>
      <c r="M380" s="1"/>
      <c r="N380" s="2"/>
      <c r="O380" s="2"/>
      <c r="P380" s="1"/>
      <c r="Q380" s="1"/>
      <c r="R380" s="1"/>
      <c r="S380" s="2"/>
      <c r="T380" s="2"/>
      <c r="U380" s="1"/>
      <c r="V380" s="1"/>
      <c r="W380" s="1"/>
      <c r="X380" s="2"/>
      <c r="Y380" s="2"/>
      <c r="Z380" s="1"/>
      <c r="AA380" s="1"/>
      <c r="AB380" s="1"/>
      <c r="AC380" s="2"/>
      <c r="AD380" s="2"/>
      <c r="AE380" s="1"/>
      <c r="AF380" s="1"/>
      <c r="AG380" s="1"/>
      <c r="AH380" s="2"/>
      <c r="AI380" s="2"/>
      <c r="AJ380" s="1"/>
      <c r="AK380" s="1"/>
      <c r="AL380" s="1"/>
      <c r="AM380" s="2"/>
      <c r="AN380" s="2"/>
      <c r="AO380" s="1"/>
      <c r="AP380" s="1"/>
      <c r="AQ380" s="1"/>
      <c r="AR380" s="2"/>
      <c r="AS380" s="2"/>
      <c r="AT380" s="1"/>
      <c r="AU380" s="1"/>
      <c r="AV380" s="1"/>
      <c r="AW380" s="2"/>
      <c r="AX380" s="2"/>
      <c r="AY380" s="1"/>
      <c r="AZ380" s="1"/>
      <c r="BA380" s="1"/>
      <c r="BB380" s="2"/>
      <c r="BC380" s="2"/>
      <c r="BD380" s="1"/>
      <c r="BE380" s="1"/>
      <c r="BF380" s="1"/>
      <c r="BG380" s="2"/>
      <c r="BH380" s="2"/>
      <c r="BI380" s="1"/>
      <c r="BJ380" s="1"/>
      <c r="BK380" s="1"/>
      <c r="BL380" s="2"/>
      <c r="BM380" s="2"/>
      <c r="BN380" s="1"/>
      <c r="BO380" s="1"/>
      <c r="BP380" s="1"/>
      <c r="BQ380" s="2"/>
      <c r="BR380" s="2"/>
      <c r="BS380" s="1"/>
      <c r="BT380" s="1"/>
      <c r="BU380" s="1"/>
      <c r="BV380" s="2"/>
      <c r="BW380" s="2"/>
    </row>
    <row r="381" ht="22.5" customHeight="1">
      <c r="A381" s="1"/>
      <c r="B381" s="1"/>
      <c r="C381" s="1"/>
      <c r="D381" s="1"/>
      <c r="E381" s="67"/>
      <c r="F381" s="67"/>
      <c r="G381" s="1"/>
      <c r="H381" s="1"/>
      <c r="I381" s="65"/>
      <c r="J381" s="66"/>
      <c r="K381" s="1"/>
      <c r="L381" s="1"/>
      <c r="M381" s="1"/>
      <c r="N381" s="2"/>
      <c r="O381" s="2"/>
      <c r="P381" s="1"/>
      <c r="Q381" s="1"/>
      <c r="R381" s="1"/>
      <c r="S381" s="2"/>
      <c r="T381" s="2"/>
      <c r="U381" s="1"/>
      <c r="V381" s="1"/>
      <c r="W381" s="1"/>
      <c r="X381" s="2"/>
      <c r="Y381" s="2"/>
      <c r="Z381" s="1"/>
      <c r="AA381" s="1"/>
      <c r="AB381" s="1"/>
      <c r="AC381" s="2"/>
      <c r="AD381" s="2"/>
      <c r="AE381" s="1"/>
      <c r="AF381" s="1"/>
      <c r="AG381" s="1"/>
      <c r="AH381" s="2"/>
      <c r="AI381" s="2"/>
      <c r="AJ381" s="1"/>
      <c r="AK381" s="1"/>
      <c r="AL381" s="1"/>
      <c r="AM381" s="2"/>
      <c r="AN381" s="2"/>
      <c r="AO381" s="1"/>
      <c r="AP381" s="1"/>
      <c r="AQ381" s="1"/>
      <c r="AR381" s="2"/>
      <c r="AS381" s="2"/>
      <c r="AT381" s="1"/>
      <c r="AU381" s="1"/>
      <c r="AV381" s="1"/>
      <c r="AW381" s="2"/>
      <c r="AX381" s="2"/>
      <c r="AY381" s="1"/>
      <c r="AZ381" s="1"/>
      <c r="BA381" s="1"/>
      <c r="BB381" s="2"/>
      <c r="BC381" s="2"/>
      <c r="BD381" s="1"/>
      <c r="BE381" s="1"/>
      <c r="BF381" s="1"/>
      <c r="BG381" s="2"/>
      <c r="BH381" s="2"/>
      <c r="BI381" s="1"/>
      <c r="BJ381" s="1"/>
      <c r="BK381" s="1"/>
      <c r="BL381" s="2"/>
      <c r="BM381" s="2"/>
      <c r="BN381" s="1"/>
      <c r="BO381" s="1"/>
      <c r="BP381" s="1"/>
      <c r="BQ381" s="2"/>
      <c r="BR381" s="2"/>
      <c r="BS381" s="1"/>
      <c r="BT381" s="1"/>
      <c r="BU381" s="1"/>
      <c r="BV381" s="2"/>
      <c r="BW381" s="2"/>
    </row>
    <row r="382" ht="22.5" customHeight="1">
      <c r="A382" s="1"/>
      <c r="B382" s="1"/>
      <c r="C382" s="1"/>
      <c r="D382" s="1"/>
      <c r="E382" s="67"/>
      <c r="F382" s="67"/>
      <c r="G382" s="1"/>
      <c r="H382" s="1"/>
      <c r="I382" s="65"/>
      <c r="J382" s="66"/>
      <c r="K382" s="1"/>
      <c r="L382" s="1"/>
      <c r="M382" s="1"/>
      <c r="N382" s="2"/>
      <c r="O382" s="2"/>
      <c r="P382" s="1"/>
      <c r="Q382" s="1"/>
      <c r="R382" s="1"/>
      <c r="S382" s="2"/>
      <c r="T382" s="2"/>
      <c r="U382" s="1"/>
      <c r="V382" s="1"/>
      <c r="W382" s="1"/>
      <c r="X382" s="2"/>
      <c r="Y382" s="2"/>
      <c r="Z382" s="1"/>
      <c r="AA382" s="1"/>
      <c r="AB382" s="1"/>
      <c r="AC382" s="2"/>
      <c r="AD382" s="2"/>
      <c r="AE382" s="1"/>
      <c r="AF382" s="1"/>
      <c r="AG382" s="1"/>
      <c r="AH382" s="2"/>
      <c r="AI382" s="2"/>
      <c r="AJ382" s="1"/>
      <c r="AK382" s="1"/>
      <c r="AL382" s="1"/>
      <c r="AM382" s="2"/>
      <c r="AN382" s="2"/>
      <c r="AO382" s="1"/>
      <c r="AP382" s="1"/>
      <c r="AQ382" s="1"/>
      <c r="AR382" s="2"/>
      <c r="AS382" s="2"/>
      <c r="AT382" s="1"/>
      <c r="AU382" s="1"/>
      <c r="AV382" s="1"/>
      <c r="AW382" s="2"/>
      <c r="AX382" s="2"/>
      <c r="AY382" s="1"/>
      <c r="AZ382" s="1"/>
      <c r="BA382" s="1"/>
      <c r="BB382" s="2"/>
      <c r="BC382" s="2"/>
      <c r="BD382" s="1"/>
      <c r="BE382" s="1"/>
      <c r="BF382" s="1"/>
      <c r="BG382" s="2"/>
      <c r="BH382" s="2"/>
      <c r="BI382" s="1"/>
      <c r="BJ382" s="1"/>
      <c r="BK382" s="1"/>
      <c r="BL382" s="2"/>
      <c r="BM382" s="2"/>
      <c r="BN382" s="1"/>
      <c r="BO382" s="1"/>
      <c r="BP382" s="1"/>
      <c r="BQ382" s="2"/>
      <c r="BR382" s="2"/>
      <c r="BS382" s="1"/>
      <c r="BT382" s="1"/>
      <c r="BU382" s="1"/>
      <c r="BV382" s="2"/>
      <c r="BW382" s="2"/>
    </row>
    <row r="383" ht="22.5" customHeight="1">
      <c r="A383" s="1"/>
      <c r="B383" s="1"/>
      <c r="C383" s="1"/>
      <c r="D383" s="1"/>
      <c r="E383" s="67"/>
      <c r="F383" s="67"/>
      <c r="G383" s="1"/>
      <c r="H383" s="1"/>
      <c r="I383" s="65"/>
      <c r="J383" s="66"/>
      <c r="K383" s="1"/>
      <c r="L383" s="1"/>
      <c r="M383" s="1"/>
      <c r="N383" s="2"/>
      <c r="O383" s="2"/>
      <c r="P383" s="1"/>
      <c r="Q383" s="1"/>
      <c r="R383" s="1"/>
      <c r="S383" s="2"/>
      <c r="T383" s="2"/>
      <c r="U383" s="1"/>
      <c r="V383" s="1"/>
      <c r="W383" s="1"/>
      <c r="X383" s="2"/>
      <c r="Y383" s="2"/>
      <c r="Z383" s="1"/>
      <c r="AA383" s="1"/>
      <c r="AB383" s="1"/>
      <c r="AC383" s="2"/>
      <c r="AD383" s="2"/>
      <c r="AE383" s="1"/>
      <c r="AF383" s="1"/>
      <c r="AG383" s="1"/>
      <c r="AH383" s="2"/>
      <c r="AI383" s="2"/>
      <c r="AJ383" s="1"/>
      <c r="AK383" s="1"/>
      <c r="AL383" s="1"/>
      <c r="AM383" s="2"/>
      <c r="AN383" s="2"/>
      <c r="AO383" s="1"/>
      <c r="AP383" s="1"/>
      <c r="AQ383" s="1"/>
      <c r="AR383" s="2"/>
      <c r="AS383" s="2"/>
      <c r="AT383" s="1"/>
      <c r="AU383" s="1"/>
      <c r="AV383" s="1"/>
      <c r="AW383" s="2"/>
      <c r="AX383" s="2"/>
      <c r="AY383" s="1"/>
      <c r="AZ383" s="1"/>
      <c r="BA383" s="1"/>
      <c r="BB383" s="2"/>
      <c r="BC383" s="2"/>
      <c r="BD383" s="1"/>
      <c r="BE383" s="1"/>
      <c r="BF383" s="1"/>
      <c r="BG383" s="2"/>
      <c r="BH383" s="2"/>
      <c r="BI383" s="1"/>
      <c r="BJ383" s="1"/>
      <c r="BK383" s="1"/>
      <c r="BL383" s="2"/>
      <c r="BM383" s="2"/>
      <c r="BN383" s="1"/>
      <c r="BO383" s="1"/>
      <c r="BP383" s="1"/>
      <c r="BQ383" s="2"/>
      <c r="BR383" s="2"/>
      <c r="BS383" s="1"/>
      <c r="BT383" s="1"/>
      <c r="BU383" s="1"/>
      <c r="BV383" s="2"/>
      <c r="BW383" s="2"/>
    </row>
    <row r="384" ht="22.5" customHeight="1">
      <c r="A384" s="1"/>
      <c r="B384" s="1"/>
      <c r="C384" s="1"/>
      <c r="D384" s="1"/>
      <c r="E384" s="67"/>
      <c r="F384" s="67"/>
      <c r="G384" s="1"/>
      <c r="H384" s="1"/>
      <c r="I384" s="65"/>
      <c r="J384" s="66"/>
      <c r="K384" s="1"/>
      <c r="L384" s="1"/>
      <c r="M384" s="1"/>
      <c r="N384" s="2"/>
      <c r="O384" s="2"/>
      <c r="P384" s="1"/>
      <c r="Q384" s="1"/>
      <c r="R384" s="1"/>
      <c r="S384" s="2"/>
      <c r="T384" s="2"/>
      <c r="U384" s="1"/>
      <c r="V384" s="1"/>
      <c r="W384" s="1"/>
      <c r="X384" s="2"/>
      <c r="Y384" s="2"/>
      <c r="Z384" s="1"/>
      <c r="AA384" s="1"/>
      <c r="AB384" s="1"/>
      <c r="AC384" s="2"/>
      <c r="AD384" s="2"/>
      <c r="AE384" s="1"/>
      <c r="AF384" s="1"/>
      <c r="AG384" s="1"/>
      <c r="AH384" s="2"/>
      <c r="AI384" s="2"/>
      <c r="AJ384" s="1"/>
      <c r="AK384" s="1"/>
      <c r="AL384" s="1"/>
      <c r="AM384" s="2"/>
      <c r="AN384" s="2"/>
      <c r="AO384" s="1"/>
      <c r="AP384" s="1"/>
      <c r="AQ384" s="1"/>
      <c r="AR384" s="2"/>
      <c r="AS384" s="2"/>
      <c r="AT384" s="1"/>
      <c r="AU384" s="1"/>
      <c r="AV384" s="1"/>
      <c r="AW384" s="2"/>
      <c r="AX384" s="2"/>
      <c r="AY384" s="1"/>
      <c r="AZ384" s="1"/>
      <c r="BA384" s="1"/>
      <c r="BB384" s="2"/>
      <c r="BC384" s="2"/>
      <c r="BD384" s="1"/>
      <c r="BE384" s="1"/>
      <c r="BF384" s="1"/>
      <c r="BG384" s="2"/>
      <c r="BH384" s="2"/>
      <c r="BI384" s="1"/>
      <c r="BJ384" s="1"/>
      <c r="BK384" s="1"/>
      <c r="BL384" s="2"/>
      <c r="BM384" s="2"/>
      <c r="BN384" s="1"/>
      <c r="BO384" s="1"/>
      <c r="BP384" s="1"/>
      <c r="BQ384" s="2"/>
      <c r="BR384" s="2"/>
      <c r="BS384" s="1"/>
      <c r="BT384" s="1"/>
      <c r="BU384" s="1"/>
      <c r="BV384" s="2"/>
      <c r="BW384" s="2"/>
    </row>
    <row r="385" ht="22.5" customHeight="1">
      <c r="A385" s="1"/>
      <c r="B385" s="1"/>
      <c r="C385" s="1"/>
      <c r="D385" s="1"/>
      <c r="E385" s="67"/>
      <c r="F385" s="67"/>
      <c r="G385" s="1"/>
      <c r="H385" s="1"/>
      <c r="I385" s="65"/>
      <c r="J385" s="66"/>
      <c r="K385" s="1"/>
      <c r="L385" s="1"/>
      <c r="M385" s="1"/>
      <c r="N385" s="2"/>
      <c r="O385" s="2"/>
      <c r="P385" s="1"/>
      <c r="Q385" s="1"/>
      <c r="R385" s="1"/>
      <c r="S385" s="2"/>
      <c r="T385" s="2"/>
      <c r="U385" s="1"/>
      <c r="V385" s="1"/>
      <c r="W385" s="1"/>
      <c r="X385" s="2"/>
      <c r="Y385" s="2"/>
      <c r="Z385" s="1"/>
      <c r="AA385" s="1"/>
      <c r="AB385" s="1"/>
      <c r="AC385" s="2"/>
      <c r="AD385" s="2"/>
      <c r="AE385" s="1"/>
      <c r="AF385" s="1"/>
      <c r="AG385" s="1"/>
      <c r="AH385" s="2"/>
      <c r="AI385" s="2"/>
      <c r="AJ385" s="1"/>
      <c r="AK385" s="1"/>
      <c r="AL385" s="1"/>
      <c r="AM385" s="2"/>
      <c r="AN385" s="2"/>
      <c r="AO385" s="1"/>
      <c r="AP385" s="1"/>
      <c r="AQ385" s="1"/>
      <c r="AR385" s="2"/>
      <c r="AS385" s="2"/>
      <c r="AT385" s="1"/>
      <c r="AU385" s="1"/>
      <c r="AV385" s="1"/>
      <c r="AW385" s="2"/>
      <c r="AX385" s="2"/>
      <c r="AY385" s="1"/>
      <c r="AZ385" s="1"/>
      <c r="BA385" s="1"/>
      <c r="BB385" s="2"/>
      <c r="BC385" s="2"/>
      <c r="BD385" s="1"/>
      <c r="BE385" s="1"/>
      <c r="BF385" s="1"/>
      <c r="BG385" s="2"/>
      <c r="BH385" s="2"/>
      <c r="BI385" s="1"/>
      <c r="BJ385" s="1"/>
      <c r="BK385" s="1"/>
      <c r="BL385" s="2"/>
      <c r="BM385" s="2"/>
      <c r="BN385" s="1"/>
      <c r="BO385" s="1"/>
      <c r="BP385" s="1"/>
      <c r="BQ385" s="2"/>
      <c r="BR385" s="2"/>
      <c r="BS385" s="1"/>
      <c r="BT385" s="1"/>
      <c r="BU385" s="1"/>
      <c r="BV385" s="2"/>
      <c r="BW385" s="2"/>
    </row>
    <row r="386" ht="22.5" customHeight="1">
      <c r="A386" s="1"/>
      <c r="B386" s="1"/>
      <c r="C386" s="1"/>
      <c r="D386" s="1"/>
      <c r="E386" s="67"/>
      <c r="F386" s="67"/>
      <c r="G386" s="1"/>
      <c r="H386" s="1"/>
      <c r="I386" s="65"/>
      <c r="J386" s="66"/>
      <c r="K386" s="1"/>
      <c r="L386" s="1"/>
      <c r="M386" s="1"/>
      <c r="N386" s="2"/>
      <c r="O386" s="2"/>
      <c r="P386" s="1"/>
      <c r="Q386" s="1"/>
      <c r="R386" s="1"/>
      <c r="S386" s="2"/>
      <c r="T386" s="2"/>
      <c r="U386" s="1"/>
      <c r="V386" s="1"/>
      <c r="W386" s="1"/>
      <c r="X386" s="2"/>
      <c r="Y386" s="2"/>
      <c r="Z386" s="1"/>
      <c r="AA386" s="1"/>
      <c r="AB386" s="1"/>
      <c r="AC386" s="2"/>
      <c r="AD386" s="2"/>
      <c r="AE386" s="1"/>
      <c r="AF386" s="1"/>
      <c r="AG386" s="1"/>
      <c r="AH386" s="2"/>
      <c r="AI386" s="2"/>
      <c r="AJ386" s="1"/>
      <c r="AK386" s="1"/>
      <c r="AL386" s="1"/>
      <c r="AM386" s="2"/>
      <c r="AN386" s="2"/>
      <c r="AO386" s="1"/>
      <c r="AP386" s="1"/>
      <c r="AQ386" s="1"/>
      <c r="AR386" s="2"/>
      <c r="AS386" s="2"/>
      <c r="AT386" s="1"/>
      <c r="AU386" s="1"/>
      <c r="AV386" s="1"/>
      <c r="AW386" s="2"/>
      <c r="AX386" s="2"/>
      <c r="AY386" s="1"/>
      <c r="AZ386" s="1"/>
      <c r="BA386" s="1"/>
      <c r="BB386" s="2"/>
      <c r="BC386" s="2"/>
      <c r="BD386" s="1"/>
      <c r="BE386" s="1"/>
      <c r="BF386" s="1"/>
      <c r="BG386" s="2"/>
      <c r="BH386" s="2"/>
      <c r="BI386" s="1"/>
      <c r="BJ386" s="1"/>
      <c r="BK386" s="1"/>
      <c r="BL386" s="2"/>
      <c r="BM386" s="2"/>
      <c r="BN386" s="1"/>
      <c r="BO386" s="1"/>
      <c r="BP386" s="1"/>
      <c r="BQ386" s="2"/>
      <c r="BR386" s="2"/>
      <c r="BS386" s="1"/>
      <c r="BT386" s="1"/>
      <c r="BU386" s="1"/>
      <c r="BV386" s="2"/>
      <c r="BW386" s="2"/>
    </row>
    <row r="387" ht="22.5" customHeight="1">
      <c r="A387" s="1"/>
      <c r="B387" s="1"/>
      <c r="C387" s="1"/>
      <c r="D387" s="1"/>
      <c r="E387" s="67"/>
      <c r="F387" s="67"/>
      <c r="G387" s="1"/>
      <c r="H387" s="1"/>
      <c r="I387" s="65"/>
      <c r="J387" s="66"/>
      <c r="K387" s="1"/>
      <c r="L387" s="1"/>
      <c r="M387" s="1"/>
      <c r="N387" s="2"/>
      <c r="O387" s="2"/>
      <c r="P387" s="1"/>
      <c r="Q387" s="1"/>
      <c r="R387" s="1"/>
      <c r="S387" s="2"/>
      <c r="T387" s="2"/>
      <c r="U387" s="1"/>
      <c r="V387" s="1"/>
      <c r="W387" s="1"/>
      <c r="X387" s="2"/>
      <c r="Y387" s="2"/>
      <c r="Z387" s="1"/>
      <c r="AA387" s="1"/>
      <c r="AB387" s="1"/>
      <c r="AC387" s="2"/>
      <c r="AD387" s="2"/>
      <c r="AE387" s="1"/>
      <c r="AF387" s="1"/>
      <c r="AG387" s="1"/>
      <c r="AH387" s="2"/>
      <c r="AI387" s="2"/>
      <c r="AJ387" s="1"/>
      <c r="AK387" s="1"/>
      <c r="AL387" s="1"/>
      <c r="AM387" s="2"/>
      <c r="AN387" s="2"/>
      <c r="AO387" s="1"/>
      <c r="AP387" s="1"/>
      <c r="AQ387" s="1"/>
      <c r="AR387" s="2"/>
      <c r="AS387" s="2"/>
      <c r="AT387" s="1"/>
      <c r="AU387" s="1"/>
      <c r="AV387" s="1"/>
      <c r="AW387" s="2"/>
      <c r="AX387" s="2"/>
      <c r="AY387" s="1"/>
      <c r="AZ387" s="1"/>
      <c r="BA387" s="1"/>
      <c r="BB387" s="2"/>
      <c r="BC387" s="2"/>
      <c r="BD387" s="1"/>
      <c r="BE387" s="1"/>
      <c r="BF387" s="1"/>
      <c r="BG387" s="2"/>
      <c r="BH387" s="2"/>
      <c r="BI387" s="1"/>
      <c r="BJ387" s="1"/>
      <c r="BK387" s="1"/>
      <c r="BL387" s="2"/>
      <c r="BM387" s="2"/>
      <c r="BN387" s="1"/>
      <c r="BO387" s="1"/>
      <c r="BP387" s="1"/>
      <c r="BQ387" s="2"/>
      <c r="BR387" s="2"/>
      <c r="BS387" s="1"/>
      <c r="BT387" s="1"/>
      <c r="BU387" s="1"/>
      <c r="BV387" s="2"/>
      <c r="BW387" s="2"/>
    </row>
    <row r="388" ht="22.5" customHeight="1">
      <c r="A388" s="1"/>
      <c r="B388" s="1"/>
      <c r="C388" s="1"/>
      <c r="D388" s="1"/>
      <c r="E388" s="67"/>
      <c r="F388" s="67"/>
      <c r="G388" s="1"/>
      <c r="H388" s="1"/>
      <c r="I388" s="65"/>
      <c r="J388" s="66"/>
      <c r="K388" s="1"/>
      <c r="L388" s="1"/>
      <c r="M388" s="1"/>
      <c r="N388" s="2"/>
      <c r="O388" s="2"/>
      <c r="P388" s="1"/>
      <c r="Q388" s="1"/>
      <c r="R388" s="1"/>
      <c r="S388" s="2"/>
      <c r="T388" s="2"/>
      <c r="U388" s="1"/>
      <c r="V388" s="1"/>
      <c r="W388" s="1"/>
      <c r="X388" s="2"/>
      <c r="Y388" s="2"/>
      <c r="Z388" s="1"/>
      <c r="AA388" s="1"/>
      <c r="AB388" s="1"/>
      <c r="AC388" s="2"/>
      <c r="AD388" s="2"/>
      <c r="AE388" s="1"/>
      <c r="AF388" s="1"/>
      <c r="AG388" s="1"/>
      <c r="AH388" s="2"/>
      <c r="AI388" s="2"/>
      <c r="AJ388" s="1"/>
      <c r="AK388" s="1"/>
      <c r="AL388" s="1"/>
      <c r="AM388" s="2"/>
      <c r="AN388" s="2"/>
      <c r="AO388" s="1"/>
      <c r="AP388" s="1"/>
      <c r="AQ388" s="1"/>
      <c r="AR388" s="2"/>
      <c r="AS388" s="2"/>
      <c r="AT388" s="1"/>
      <c r="AU388" s="1"/>
      <c r="AV388" s="1"/>
      <c r="AW388" s="2"/>
      <c r="AX388" s="2"/>
      <c r="AY388" s="1"/>
      <c r="AZ388" s="1"/>
      <c r="BA388" s="1"/>
      <c r="BB388" s="2"/>
      <c r="BC388" s="2"/>
      <c r="BD388" s="1"/>
      <c r="BE388" s="1"/>
      <c r="BF388" s="1"/>
      <c r="BG388" s="2"/>
      <c r="BH388" s="2"/>
      <c r="BI388" s="1"/>
      <c r="BJ388" s="1"/>
      <c r="BK388" s="1"/>
      <c r="BL388" s="2"/>
      <c r="BM388" s="2"/>
      <c r="BN388" s="1"/>
      <c r="BO388" s="1"/>
      <c r="BP388" s="1"/>
      <c r="BQ388" s="2"/>
      <c r="BR388" s="2"/>
      <c r="BS388" s="1"/>
      <c r="BT388" s="1"/>
      <c r="BU388" s="1"/>
      <c r="BV388" s="2"/>
      <c r="BW388" s="2"/>
    </row>
    <row r="389" ht="22.5" customHeight="1">
      <c r="A389" s="1"/>
      <c r="B389" s="1"/>
      <c r="C389" s="1"/>
      <c r="D389" s="1"/>
      <c r="E389" s="67"/>
      <c r="F389" s="67"/>
      <c r="G389" s="1"/>
      <c r="H389" s="1"/>
      <c r="I389" s="65"/>
      <c r="J389" s="66"/>
      <c r="K389" s="1"/>
      <c r="L389" s="1"/>
      <c r="M389" s="1"/>
      <c r="N389" s="2"/>
      <c r="O389" s="2"/>
      <c r="P389" s="1"/>
      <c r="Q389" s="1"/>
      <c r="R389" s="1"/>
      <c r="S389" s="2"/>
      <c r="T389" s="2"/>
      <c r="U389" s="1"/>
      <c r="V389" s="1"/>
      <c r="W389" s="1"/>
      <c r="X389" s="2"/>
      <c r="Y389" s="2"/>
      <c r="Z389" s="1"/>
      <c r="AA389" s="1"/>
      <c r="AB389" s="1"/>
      <c r="AC389" s="2"/>
      <c r="AD389" s="2"/>
      <c r="AE389" s="1"/>
      <c r="AF389" s="1"/>
      <c r="AG389" s="1"/>
      <c r="AH389" s="2"/>
      <c r="AI389" s="2"/>
      <c r="AJ389" s="1"/>
      <c r="AK389" s="1"/>
      <c r="AL389" s="1"/>
      <c r="AM389" s="2"/>
      <c r="AN389" s="2"/>
      <c r="AO389" s="1"/>
      <c r="AP389" s="1"/>
      <c r="AQ389" s="1"/>
      <c r="AR389" s="2"/>
      <c r="AS389" s="2"/>
      <c r="AT389" s="1"/>
      <c r="AU389" s="1"/>
      <c r="AV389" s="1"/>
      <c r="AW389" s="2"/>
      <c r="AX389" s="2"/>
      <c r="AY389" s="1"/>
      <c r="AZ389" s="1"/>
      <c r="BA389" s="1"/>
      <c r="BB389" s="2"/>
      <c r="BC389" s="2"/>
      <c r="BD389" s="1"/>
      <c r="BE389" s="1"/>
      <c r="BF389" s="1"/>
      <c r="BG389" s="2"/>
      <c r="BH389" s="2"/>
      <c r="BI389" s="1"/>
      <c r="BJ389" s="1"/>
      <c r="BK389" s="1"/>
      <c r="BL389" s="2"/>
      <c r="BM389" s="2"/>
      <c r="BN389" s="1"/>
      <c r="BO389" s="1"/>
      <c r="BP389" s="1"/>
      <c r="BQ389" s="2"/>
      <c r="BR389" s="2"/>
      <c r="BS389" s="1"/>
      <c r="BT389" s="1"/>
      <c r="BU389" s="1"/>
      <c r="BV389" s="2"/>
      <c r="BW389" s="2"/>
    </row>
    <row r="390" ht="22.5" customHeight="1">
      <c r="A390" s="1"/>
      <c r="B390" s="1"/>
      <c r="C390" s="1"/>
      <c r="D390" s="1"/>
      <c r="E390" s="67"/>
      <c r="F390" s="67"/>
      <c r="G390" s="1"/>
      <c r="H390" s="1"/>
      <c r="I390" s="65"/>
      <c r="J390" s="66"/>
      <c r="K390" s="1"/>
      <c r="L390" s="1"/>
      <c r="M390" s="1"/>
      <c r="N390" s="2"/>
      <c r="O390" s="2"/>
      <c r="P390" s="1"/>
      <c r="Q390" s="1"/>
      <c r="R390" s="1"/>
      <c r="S390" s="2"/>
      <c r="T390" s="2"/>
      <c r="U390" s="1"/>
      <c r="V390" s="1"/>
      <c r="W390" s="1"/>
      <c r="X390" s="2"/>
      <c r="Y390" s="2"/>
      <c r="Z390" s="1"/>
      <c r="AA390" s="1"/>
      <c r="AB390" s="1"/>
      <c r="AC390" s="2"/>
      <c r="AD390" s="2"/>
      <c r="AE390" s="1"/>
      <c r="AF390" s="1"/>
      <c r="AG390" s="1"/>
      <c r="AH390" s="2"/>
      <c r="AI390" s="2"/>
      <c r="AJ390" s="1"/>
      <c r="AK390" s="1"/>
      <c r="AL390" s="1"/>
      <c r="AM390" s="2"/>
      <c r="AN390" s="2"/>
      <c r="AO390" s="1"/>
      <c r="AP390" s="1"/>
      <c r="AQ390" s="1"/>
      <c r="AR390" s="2"/>
      <c r="AS390" s="2"/>
      <c r="AT390" s="1"/>
      <c r="AU390" s="1"/>
      <c r="AV390" s="1"/>
      <c r="AW390" s="2"/>
      <c r="AX390" s="2"/>
      <c r="AY390" s="1"/>
      <c r="AZ390" s="1"/>
      <c r="BA390" s="1"/>
      <c r="BB390" s="2"/>
      <c r="BC390" s="2"/>
      <c r="BD390" s="1"/>
      <c r="BE390" s="1"/>
      <c r="BF390" s="1"/>
      <c r="BG390" s="2"/>
      <c r="BH390" s="2"/>
      <c r="BI390" s="1"/>
      <c r="BJ390" s="1"/>
      <c r="BK390" s="1"/>
      <c r="BL390" s="2"/>
      <c r="BM390" s="2"/>
      <c r="BN390" s="1"/>
      <c r="BO390" s="1"/>
      <c r="BP390" s="1"/>
      <c r="BQ390" s="2"/>
      <c r="BR390" s="2"/>
      <c r="BS390" s="1"/>
      <c r="BT390" s="1"/>
      <c r="BU390" s="1"/>
      <c r="BV390" s="2"/>
      <c r="BW390" s="2"/>
    </row>
    <row r="391" ht="22.5" customHeight="1">
      <c r="A391" s="1"/>
      <c r="B391" s="1"/>
      <c r="C391" s="1"/>
      <c r="D391" s="1"/>
      <c r="E391" s="67"/>
      <c r="F391" s="67"/>
      <c r="G391" s="1"/>
      <c r="H391" s="1"/>
      <c r="I391" s="65"/>
      <c r="J391" s="66"/>
      <c r="K391" s="1"/>
      <c r="L391" s="1"/>
      <c r="M391" s="1"/>
      <c r="N391" s="2"/>
      <c r="O391" s="2"/>
      <c r="P391" s="1"/>
      <c r="Q391" s="1"/>
      <c r="R391" s="1"/>
      <c r="S391" s="2"/>
      <c r="T391" s="2"/>
      <c r="U391" s="1"/>
      <c r="V391" s="1"/>
      <c r="W391" s="1"/>
      <c r="X391" s="2"/>
      <c r="Y391" s="2"/>
      <c r="Z391" s="1"/>
      <c r="AA391" s="1"/>
      <c r="AB391" s="1"/>
      <c r="AC391" s="2"/>
      <c r="AD391" s="2"/>
      <c r="AE391" s="1"/>
      <c r="AF391" s="1"/>
      <c r="AG391" s="1"/>
      <c r="AH391" s="2"/>
      <c r="AI391" s="2"/>
      <c r="AJ391" s="1"/>
      <c r="AK391" s="1"/>
      <c r="AL391" s="1"/>
      <c r="AM391" s="2"/>
      <c r="AN391" s="2"/>
      <c r="AO391" s="1"/>
      <c r="AP391" s="1"/>
      <c r="AQ391" s="1"/>
      <c r="AR391" s="2"/>
      <c r="AS391" s="2"/>
      <c r="AT391" s="1"/>
      <c r="AU391" s="1"/>
      <c r="AV391" s="1"/>
      <c r="AW391" s="2"/>
      <c r="AX391" s="2"/>
      <c r="AY391" s="1"/>
      <c r="AZ391" s="1"/>
      <c r="BA391" s="1"/>
      <c r="BB391" s="2"/>
      <c r="BC391" s="2"/>
      <c r="BD391" s="1"/>
      <c r="BE391" s="1"/>
      <c r="BF391" s="1"/>
      <c r="BG391" s="2"/>
      <c r="BH391" s="2"/>
      <c r="BI391" s="1"/>
      <c r="BJ391" s="1"/>
      <c r="BK391" s="1"/>
      <c r="BL391" s="2"/>
      <c r="BM391" s="2"/>
      <c r="BN391" s="1"/>
      <c r="BO391" s="1"/>
      <c r="BP391" s="1"/>
      <c r="BQ391" s="2"/>
      <c r="BR391" s="2"/>
      <c r="BS391" s="1"/>
      <c r="BT391" s="1"/>
      <c r="BU391" s="1"/>
      <c r="BV391" s="2"/>
      <c r="BW391" s="2"/>
    </row>
    <row r="392" ht="22.5" customHeight="1">
      <c r="A392" s="1"/>
      <c r="B392" s="1"/>
      <c r="C392" s="1"/>
      <c r="D392" s="1"/>
      <c r="E392" s="67"/>
      <c r="F392" s="67"/>
      <c r="G392" s="1"/>
      <c r="H392" s="1"/>
      <c r="I392" s="65"/>
      <c r="J392" s="66"/>
      <c r="K392" s="1"/>
      <c r="L392" s="1"/>
      <c r="M392" s="1"/>
      <c r="N392" s="2"/>
      <c r="O392" s="2"/>
      <c r="P392" s="1"/>
      <c r="Q392" s="1"/>
      <c r="R392" s="1"/>
      <c r="S392" s="2"/>
      <c r="T392" s="2"/>
      <c r="U392" s="1"/>
      <c r="V392" s="1"/>
      <c r="W392" s="1"/>
      <c r="X392" s="2"/>
      <c r="Y392" s="2"/>
      <c r="Z392" s="1"/>
      <c r="AA392" s="1"/>
      <c r="AB392" s="1"/>
      <c r="AC392" s="2"/>
      <c r="AD392" s="2"/>
      <c r="AE392" s="1"/>
      <c r="AF392" s="1"/>
      <c r="AG392" s="1"/>
      <c r="AH392" s="2"/>
      <c r="AI392" s="2"/>
      <c r="AJ392" s="1"/>
      <c r="AK392" s="1"/>
      <c r="AL392" s="1"/>
      <c r="AM392" s="2"/>
      <c r="AN392" s="2"/>
      <c r="AO392" s="1"/>
      <c r="AP392" s="1"/>
      <c r="AQ392" s="1"/>
      <c r="AR392" s="2"/>
      <c r="AS392" s="2"/>
      <c r="AT392" s="1"/>
      <c r="AU392" s="1"/>
      <c r="AV392" s="1"/>
      <c r="AW392" s="2"/>
      <c r="AX392" s="2"/>
      <c r="AY392" s="1"/>
      <c r="AZ392" s="1"/>
      <c r="BA392" s="1"/>
      <c r="BB392" s="2"/>
      <c r="BC392" s="2"/>
      <c r="BD392" s="1"/>
      <c r="BE392" s="1"/>
      <c r="BF392" s="1"/>
      <c r="BG392" s="2"/>
      <c r="BH392" s="2"/>
      <c r="BI392" s="1"/>
      <c r="BJ392" s="1"/>
      <c r="BK392" s="1"/>
      <c r="BL392" s="2"/>
      <c r="BM392" s="2"/>
      <c r="BN392" s="1"/>
      <c r="BO392" s="1"/>
      <c r="BP392" s="1"/>
      <c r="BQ392" s="2"/>
      <c r="BR392" s="2"/>
      <c r="BS392" s="1"/>
      <c r="BT392" s="1"/>
      <c r="BU392" s="1"/>
      <c r="BV392" s="2"/>
      <c r="BW392" s="2"/>
    </row>
    <row r="393" ht="22.5" customHeight="1">
      <c r="A393" s="1"/>
      <c r="B393" s="1"/>
      <c r="C393" s="1"/>
      <c r="D393" s="1"/>
      <c r="E393" s="67"/>
      <c r="F393" s="67"/>
      <c r="G393" s="1"/>
      <c r="H393" s="1"/>
      <c r="I393" s="65"/>
      <c r="J393" s="66"/>
      <c r="K393" s="1"/>
      <c r="L393" s="1"/>
      <c r="M393" s="1"/>
      <c r="N393" s="2"/>
      <c r="O393" s="2"/>
      <c r="P393" s="1"/>
      <c r="Q393" s="1"/>
      <c r="R393" s="1"/>
      <c r="S393" s="2"/>
      <c r="T393" s="2"/>
      <c r="U393" s="1"/>
      <c r="V393" s="1"/>
      <c r="W393" s="1"/>
      <c r="X393" s="2"/>
      <c r="Y393" s="2"/>
      <c r="Z393" s="1"/>
      <c r="AA393" s="1"/>
      <c r="AB393" s="1"/>
      <c r="AC393" s="2"/>
      <c r="AD393" s="2"/>
      <c r="AE393" s="1"/>
      <c r="AF393" s="1"/>
      <c r="AG393" s="1"/>
      <c r="AH393" s="2"/>
      <c r="AI393" s="2"/>
      <c r="AJ393" s="1"/>
      <c r="AK393" s="1"/>
      <c r="AL393" s="1"/>
      <c r="AM393" s="2"/>
      <c r="AN393" s="2"/>
      <c r="AO393" s="1"/>
      <c r="AP393" s="1"/>
      <c r="AQ393" s="1"/>
      <c r="AR393" s="2"/>
      <c r="AS393" s="2"/>
      <c r="AT393" s="1"/>
      <c r="AU393" s="1"/>
      <c r="AV393" s="1"/>
      <c r="AW393" s="2"/>
      <c r="AX393" s="2"/>
      <c r="AY393" s="1"/>
      <c r="AZ393" s="1"/>
      <c r="BA393" s="1"/>
      <c r="BB393" s="2"/>
      <c r="BC393" s="2"/>
      <c r="BD393" s="1"/>
      <c r="BE393" s="1"/>
      <c r="BF393" s="1"/>
      <c r="BG393" s="2"/>
      <c r="BH393" s="2"/>
      <c r="BI393" s="1"/>
      <c r="BJ393" s="1"/>
      <c r="BK393" s="1"/>
      <c r="BL393" s="2"/>
      <c r="BM393" s="2"/>
      <c r="BN393" s="1"/>
      <c r="BO393" s="1"/>
      <c r="BP393" s="1"/>
      <c r="BQ393" s="2"/>
      <c r="BR393" s="2"/>
      <c r="BS393" s="1"/>
      <c r="BT393" s="1"/>
      <c r="BU393" s="1"/>
      <c r="BV393" s="2"/>
      <c r="BW393" s="2"/>
    </row>
    <row r="394" ht="22.5" customHeight="1">
      <c r="A394" s="1"/>
      <c r="B394" s="1"/>
      <c r="C394" s="1"/>
      <c r="D394" s="1"/>
      <c r="E394" s="67"/>
      <c r="F394" s="67"/>
      <c r="G394" s="1"/>
      <c r="H394" s="1"/>
      <c r="I394" s="65"/>
      <c r="J394" s="66"/>
      <c r="K394" s="1"/>
      <c r="L394" s="1"/>
      <c r="M394" s="1"/>
      <c r="N394" s="2"/>
      <c r="O394" s="2"/>
      <c r="P394" s="1"/>
      <c r="Q394" s="1"/>
      <c r="R394" s="1"/>
      <c r="S394" s="2"/>
      <c r="T394" s="2"/>
      <c r="U394" s="1"/>
      <c r="V394" s="1"/>
      <c r="W394" s="1"/>
      <c r="X394" s="2"/>
      <c r="Y394" s="2"/>
      <c r="Z394" s="1"/>
      <c r="AA394" s="1"/>
      <c r="AB394" s="1"/>
      <c r="AC394" s="2"/>
      <c r="AD394" s="2"/>
      <c r="AE394" s="1"/>
      <c r="AF394" s="1"/>
      <c r="AG394" s="1"/>
      <c r="AH394" s="2"/>
      <c r="AI394" s="2"/>
      <c r="AJ394" s="1"/>
      <c r="AK394" s="1"/>
      <c r="AL394" s="1"/>
      <c r="AM394" s="2"/>
      <c r="AN394" s="2"/>
      <c r="AO394" s="1"/>
      <c r="AP394" s="1"/>
      <c r="AQ394" s="1"/>
      <c r="AR394" s="2"/>
      <c r="AS394" s="2"/>
      <c r="AT394" s="1"/>
      <c r="AU394" s="1"/>
      <c r="AV394" s="1"/>
      <c r="AW394" s="2"/>
      <c r="AX394" s="2"/>
      <c r="AY394" s="1"/>
      <c r="AZ394" s="1"/>
      <c r="BA394" s="1"/>
      <c r="BB394" s="2"/>
      <c r="BC394" s="2"/>
      <c r="BD394" s="1"/>
      <c r="BE394" s="1"/>
      <c r="BF394" s="1"/>
      <c r="BG394" s="2"/>
      <c r="BH394" s="2"/>
      <c r="BI394" s="1"/>
      <c r="BJ394" s="1"/>
      <c r="BK394" s="1"/>
      <c r="BL394" s="2"/>
      <c r="BM394" s="2"/>
      <c r="BN394" s="1"/>
      <c r="BO394" s="1"/>
      <c r="BP394" s="1"/>
      <c r="BQ394" s="2"/>
      <c r="BR394" s="2"/>
      <c r="BS394" s="1"/>
      <c r="BT394" s="1"/>
      <c r="BU394" s="1"/>
      <c r="BV394" s="2"/>
      <c r="BW394" s="2"/>
    </row>
    <row r="395" ht="22.5" customHeight="1">
      <c r="A395" s="1"/>
      <c r="B395" s="1"/>
      <c r="C395" s="1"/>
      <c r="D395" s="1"/>
      <c r="E395" s="67"/>
      <c r="F395" s="67"/>
      <c r="G395" s="1"/>
      <c r="H395" s="1"/>
      <c r="I395" s="65"/>
      <c r="J395" s="66"/>
      <c r="K395" s="1"/>
      <c r="L395" s="1"/>
      <c r="M395" s="1"/>
      <c r="N395" s="2"/>
      <c r="O395" s="2"/>
      <c r="P395" s="1"/>
      <c r="Q395" s="1"/>
      <c r="R395" s="1"/>
      <c r="S395" s="2"/>
      <c r="T395" s="2"/>
      <c r="U395" s="1"/>
      <c r="V395" s="1"/>
      <c r="W395" s="1"/>
      <c r="X395" s="2"/>
      <c r="Y395" s="2"/>
      <c r="Z395" s="1"/>
      <c r="AA395" s="1"/>
      <c r="AB395" s="1"/>
      <c r="AC395" s="2"/>
      <c r="AD395" s="2"/>
      <c r="AE395" s="1"/>
      <c r="AF395" s="1"/>
      <c r="AG395" s="1"/>
      <c r="AH395" s="2"/>
      <c r="AI395" s="2"/>
      <c r="AJ395" s="1"/>
      <c r="AK395" s="1"/>
      <c r="AL395" s="1"/>
      <c r="AM395" s="2"/>
      <c r="AN395" s="2"/>
      <c r="AO395" s="1"/>
      <c r="AP395" s="1"/>
      <c r="AQ395" s="1"/>
      <c r="AR395" s="2"/>
      <c r="AS395" s="2"/>
      <c r="AT395" s="1"/>
      <c r="AU395" s="1"/>
      <c r="AV395" s="1"/>
      <c r="AW395" s="2"/>
      <c r="AX395" s="2"/>
      <c r="AY395" s="1"/>
      <c r="AZ395" s="1"/>
      <c r="BA395" s="1"/>
      <c r="BB395" s="2"/>
      <c r="BC395" s="2"/>
      <c r="BD395" s="1"/>
      <c r="BE395" s="1"/>
      <c r="BF395" s="1"/>
      <c r="BG395" s="2"/>
      <c r="BH395" s="2"/>
      <c r="BI395" s="1"/>
      <c r="BJ395" s="1"/>
      <c r="BK395" s="1"/>
      <c r="BL395" s="2"/>
      <c r="BM395" s="2"/>
      <c r="BN395" s="1"/>
      <c r="BO395" s="1"/>
      <c r="BP395" s="1"/>
      <c r="BQ395" s="2"/>
      <c r="BR395" s="2"/>
      <c r="BS395" s="1"/>
      <c r="BT395" s="1"/>
      <c r="BU395" s="1"/>
      <c r="BV395" s="2"/>
      <c r="BW395" s="2"/>
    </row>
    <row r="396" ht="22.5" customHeight="1">
      <c r="A396" s="1"/>
      <c r="B396" s="1"/>
      <c r="C396" s="1"/>
      <c r="D396" s="1"/>
      <c r="E396" s="67"/>
      <c r="F396" s="67"/>
      <c r="G396" s="1"/>
      <c r="H396" s="1"/>
      <c r="I396" s="65"/>
      <c r="J396" s="66"/>
      <c r="K396" s="1"/>
      <c r="L396" s="1"/>
      <c r="M396" s="1"/>
      <c r="N396" s="2"/>
      <c r="O396" s="2"/>
      <c r="P396" s="1"/>
      <c r="Q396" s="1"/>
      <c r="R396" s="1"/>
      <c r="S396" s="2"/>
      <c r="T396" s="2"/>
      <c r="U396" s="1"/>
      <c r="V396" s="1"/>
      <c r="W396" s="1"/>
      <c r="X396" s="2"/>
      <c r="Y396" s="2"/>
      <c r="Z396" s="1"/>
      <c r="AA396" s="1"/>
      <c r="AB396" s="1"/>
      <c r="AC396" s="2"/>
      <c r="AD396" s="2"/>
      <c r="AE396" s="1"/>
      <c r="AF396" s="1"/>
      <c r="AG396" s="1"/>
      <c r="AH396" s="2"/>
      <c r="AI396" s="2"/>
      <c r="AJ396" s="1"/>
      <c r="AK396" s="1"/>
      <c r="AL396" s="1"/>
      <c r="AM396" s="2"/>
      <c r="AN396" s="2"/>
      <c r="AO396" s="1"/>
      <c r="AP396" s="1"/>
      <c r="AQ396" s="1"/>
      <c r="AR396" s="2"/>
      <c r="AS396" s="2"/>
      <c r="AT396" s="1"/>
      <c r="AU396" s="1"/>
      <c r="AV396" s="1"/>
      <c r="AW396" s="2"/>
      <c r="AX396" s="2"/>
      <c r="AY396" s="1"/>
      <c r="AZ396" s="1"/>
      <c r="BA396" s="1"/>
      <c r="BB396" s="2"/>
      <c r="BC396" s="2"/>
      <c r="BD396" s="1"/>
      <c r="BE396" s="1"/>
      <c r="BF396" s="1"/>
      <c r="BG396" s="2"/>
      <c r="BH396" s="2"/>
      <c r="BI396" s="1"/>
      <c r="BJ396" s="1"/>
      <c r="BK396" s="1"/>
      <c r="BL396" s="2"/>
      <c r="BM396" s="2"/>
      <c r="BN396" s="1"/>
      <c r="BO396" s="1"/>
      <c r="BP396" s="1"/>
      <c r="BQ396" s="2"/>
      <c r="BR396" s="2"/>
      <c r="BS396" s="1"/>
      <c r="BT396" s="1"/>
      <c r="BU396" s="1"/>
      <c r="BV396" s="2"/>
      <c r="BW396" s="2"/>
    </row>
    <row r="397" ht="22.5" customHeight="1">
      <c r="A397" s="1"/>
      <c r="B397" s="1"/>
      <c r="C397" s="1"/>
      <c r="D397" s="1"/>
      <c r="E397" s="67"/>
      <c r="F397" s="67"/>
      <c r="G397" s="1"/>
      <c r="H397" s="1"/>
      <c r="I397" s="65"/>
      <c r="J397" s="66"/>
      <c r="K397" s="1"/>
      <c r="L397" s="1"/>
      <c r="M397" s="1"/>
      <c r="N397" s="2"/>
      <c r="O397" s="2"/>
      <c r="P397" s="1"/>
      <c r="Q397" s="1"/>
      <c r="R397" s="1"/>
      <c r="S397" s="2"/>
      <c r="T397" s="2"/>
      <c r="U397" s="1"/>
      <c r="V397" s="1"/>
      <c r="W397" s="1"/>
      <c r="X397" s="2"/>
      <c r="Y397" s="2"/>
      <c r="Z397" s="1"/>
      <c r="AA397" s="1"/>
      <c r="AB397" s="1"/>
      <c r="AC397" s="2"/>
      <c r="AD397" s="2"/>
      <c r="AE397" s="1"/>
      <c r="AF397" s="1"/>
      <c r="AG397" s="1"/>
      <c r="AH397" s="2"/>
      <c r="AI397" s="2"/>
      <c r="AJ397" s="1"/>
      <c r="AK397" s="1"/>
      <c r="AL397" s="1"/>
      <c r="AM397" s="2"/>
      <c r="AN397" s="2"/>
      <c r="AO397" s="1"/>
      <c r="AP397" s="1"/>
      <c r="AQ397" s="1"/>
      <c r="AR397" s="2"/>
      <c r="AS397" s="2"/>
      <c r="AT397" s="1"/>
      <c r="AU397" s="1"/>
      <c r="AV397" s="1"/>
      <c r="AW397" s="2"/>
      <c r="AX397" s="2"/>
      <c r="AY397" s="1"/>
      <c r="AZ397" s="1"/>
      <c r="BA397" s="1"/>
      <c r="BB397" s="2"/>
      <c r="BC397" s="2"/>
      <c r="BD397" s="1"/>
      <c r="BE397" s="1"/>
      <c r="BF397" s="1"/>
      <c r="BG397" s="2"/>
      <c r="BH397" s="2"/>
      <c r="BI397" s="1"/>
      <c r="BJ397" s="1"/>
      <c r="BK397" s="1"/>
      <c r="BL397" s="2"/>
      <c r="BM397" s="2"/>
      <c r="BN397" s="1"/>
      <c r="BO397" s="1"/>
      <c r="BP397" s="1"/>
      <c r="BQ397" s="2"/>
      <c r="BR397" s="2"/>
      <c r="BS397" s="1"/>
      <c r="BT397" s="1"/>
      <c r="BU397" s="1"/>
      <c r="BV397" s="2"/>
      <c r="BW397" s="2"/>
    </row>
    <row r="398" ht="22.5" customHeight="1">
      <c r="A398" s="1"/>
      <c r="B398" s="1"/>
      <c r="C398" s="1"/>
      <c r="D398" s="1"/>
      <c r="E398" s="67"/>
      <c r="F398" s="67"/>
      <c r="G398" s="1"/>
      <c r="H398" s="1"/>
      <c r="I398" s="65"/>
      <c r="J398" s="66"/>
      <c r="K398" s="1"/>
      <c r="L398" s="1"/>
      <c r="M398" s="1"/>
      <c r="N398" s="2"/>
      <c r="O398" s="2"/>
      <c r="P398" s="1"/>
      <c r="Q398" s="1"/>
      <c r="R398" s="1"/>
      <c r="S398" s="2"/>
      <c r="T398" s="2"/>
      <c r="U398" s="1"/>
      <c r="V398" s="1"/>
      <c r="W398" s="1"/>
      <c r="X398" s="2"/>
      <c r="Y398" s="2"/>
      <c r="Z398" s="1"/>
      <c r="AA398" s="1"/>
      <c r="AB398" s="1"/>
      <c r="AC398" s="2"/>
      <c r="AD398" s="2"/>
      <c r="AE398" s="1"/>
      <c r="AF398" s="1"/>
      <c r="AG398" s="1"/>
      <c r="AH398" s="2"/>
      <c r="AI398" s="2"/>
      <c r="AJ398" s="1"/>
      <c r="AK398" s="1"/>
      <c r="AL398" s="1"/>
      <c r="AM398" s="2"/>
      <c r="AN398" s="2"/>
      <c r="AO398" s="1"/>
      <c r="AP398" s="1"/>
      <c r="AQ398" s="1"/>
      <c r="AR398" s="2"/>
      <c r="AS398" s="2"/>
      <c r="AT398" s="1"/>
      <c r="AU398" s="1"/>
      <c r="AV398" s="1"/>
      <c r="AW398" s="2"/>
      <c r="AX398" s="2"/>
      <c r="AY398" s="1"/>
      <c r="AZ398" s="1"/>
      <c r="BA398" s="1"/>
      <c r="BB398" s="2"/>
      <c r="BC398" s="2"/>
      <c r="BD398" s="1"/>
      <c r="BE398" s="1"/>
      <c r="BF398" s="1"/>
      <c r="BG398" s="2"/>
      <c r="BH398" s="2"/>
      <c r="BI398" s="1"/>
      <c r="BJ398" s="1"/>
      <c r="BK398" s="1"/>
      <c r="BL398" s="2"/>
      <c r="BM398" s="2"/>
      <c r="BN398" s="1"/>
      <c r="BO398" s="1"/>
      <c r="BP398" s="1"/>
      <c r="BQ398" s="2"/>
      <c r="BR398" s="2"/>
      <c r="BS398" s="1"/>
      <c r="BT398" s="1"/>
      <c r="BU398" s="1"/>
      <c r="BV398" s="2"/>
      <c r="BW398" s="2"/>
    </row>
    <row r="399" ht="22.5" customHeight="1">
      <c r="A399" s="1"/>
      <c r="B399" s="1"/>
      <c r="C399" s="1"/>
      <c r="D399" s="1"/>
      <c r="E399" s="67"/>
      <c r="F399" s="67"/>
      <c r="G399" s="1"/>
      <c r="H399" s="1"/>
      <c r="I399" s="65"/>
      <c r="J399" s="66"/>
      <c r="K399" s="1"/>
      <c r="L399" s="1"/>
      <c r="M399" s="1"/>
      <c r="N399" s="2"/>
      <c r="O399" s="2"/>
      <c r="P399" s="1"/>
      <c r="Q399" s="1"/>
      <c r="R399" s="1"/>
      <c r="S399" s="2"/>
      <c r="T399" s="2"/>
      <c r="U399" s="1"/>
      <c r="V399" s="1"/>
      <c r="W399" s="1"/>
      <c r="X399" s="2"/>
      <c r="Y399" s="2"/>
      <c r="Z399" s="1"/>
      <c r="AA399" s="1"/>
      <c r="AB399" s="1"/>
      <c r="AC399" s="2"/>
      <c r="AD399" s="2"/>
      <c r="AE399" s="1"/>
      <c r="AF399" s="1"/>
      <c r="AG399" s="1"/>
      <c r="AH399" s="2"/>
      <c r="AI399" s="2"/>
      <c r="AJ399" s="1"/>
      <c r="AK399" s="1"/>
      <c r="AL399" s="1"/>
      <c r="AM399" s="2"/>
      <c r="AN399" s="2"/>
      <c r="AO399" s="1"/>
      <c r="AP399" s="1"/>
      <c r="AQ399" s="1"/>
      <c r="AR399" s="2"/>
      <c r="AS399" s="2"/>
      <c r="AT399" s="1"/>
      <c r="AU399" s="1"/>
      <c r="AV399" s="1"/>
      <c r="AW399" s="2"/>
      <c r="AX399" s="2"/>
      <c r="AY399" s="1"/>
      <c r="AZ399" s="1"/>
      <c r="BA399" s="1"/>
      <c r="BB399" s="2"/>
      <c r="BC399" s="2"/>
      <c r="BD399" s="1"/>
      <c r="BE399" s="1"/>
      <c r="BF399" s="1"/>
      <c r="BG399" s="2"/>
      <c r="BH399" s="2"/>
      <c r="BI399" s="1"/>
      <c r="BJ399" s="1"/>
      <c r="BK399" s="1"/>
      <c r="BL399" s="2"/>
      <c r="BM399" s="2"/>
      <c r="BN399" s="1"/>
      <c r="BO399" s="1"/>
      <c r="BP399" s="1"/>
      <c r="BQ399" s="2"/>
      <c r="BR399" s="2"/>
      <c r="BS399" s="1"/>
      <c r="BT399" s="1"/>
      <c r="BU399" s="1"/>
      <c r="BV399" s="2"/>
      <c r="BW399" s="2"/>
    </row>
    <row r="400" ht="22.5" customHeight="1">
      <c r="A400" s="1"/>
      <c r="B400" s="1"/>
      <c r="C400" s="1"/>
      <c r="D400" s="1"/>
      <c r="E400" s="67"/>
      <c r="F400" s="67"/>
      <c r="G400" s="1"/>
      <c r="H400" s="1"/>
      <c r="I400" s="65"/>
      <c r="J400" s="66"/>
      <c r="K400" s="1"/>
      <c r="L400" s="1"/>
      <c r="M400" s="1"/>
      <c r="N400" s="2"/>
      <c r="O400" s="2"/>
      <c r="P400" s="1"/>
      <c r="Q400" s="1"/>
      <c r="R400" s="1"/>
      <c r="S400" s="2"/>
      <c r="T400" s="2"/>
      <c r="U400" s="1"/>
      <c r="V400" s="1"/>
      <c r="W400" s="1"/>
      <c r="X400" s="2"/>
      <c r="Y400" s="2"/>
      <c r="Z400" s="1"/>
      <c r="AA400" s="1"/>
      <c r="AB400" s="1"/>
      <c r="AC400" s="2"/>
      <c r="AD400" s="2"/>
      <c r="AE400" s="1"/>
      <c r="AF400" s="1"/>
      <c r="AG400" s="1"/>
      <c r="AH400" s="2"/>
      <c r="AI400" s="2"/>
      <c r="AJ400" s="1"/>
      <c r="AK400" s="1"/>
      <c r="AL400" s="1"/>
      <c r="AM400" s="2"/>
      <c r="AN400" s="2"/>
      <c r="AO400" s="1"/>
      <c r="AP400" s="1"/>
      <c r="AQ400" s="1"/>
      <c r="AR400" s="2"/>
      <c r="AS400" s="2"/>
      <c r="AT400" s="1"/>
      <c r="AU400" s="1"/>
      <c r="AV400" s="1"/>
      <c r="AW400" s="2"/>
      <c r="AX400" s="2"/>
      <c r="AY400" s="1"/>
      <c r="AZ400" s="1"/>
      <c r="BA400" s="1"/>
      <c r="BB400" s="2"/>
      <c r="BC400" s="2"/>
      <c r="BD400" s="1"/>
      <c r="BE400" s="1"/>
      <c r="BF400" s="1"/>
      <c r="BG400" s="2"/>
      <c r="BH400" s="2"/>
      <c r="BI400" s="1"/>
      <c r="BJ400" s="1"/>
      <c r="BK400" s="1"/>
      <c r="BL400" s="2"/>
      <c r="BM400" s="2"/>
      <c r="BN400" s="1"/>
      <c r="BO400" s="1"/>
      <c r="BP400" s="1"/>
      <c r="BQ400" s="2"/>
      <c r="BR400" s="2"/>
      <c r="BS400" s="1"/>
      <c r="BT400" s="1"/>
      <c r="BU400" s="1"/>
      <c r="BV400" s="2"/>
      <c r="BW400" s="2"/>
    </row>
    <row r="401" ht="22.5" customHeight="1">
      <c r="A401" s="1"/>
      <c r="B401" s="1"/>
      <c r="C401" s="1"/>
      <c r="D401" s="1"/>
      <c r="E401" s="67"/>
      <c r="F401" s="67"/>
      <c r="G401" s="1"/>
      <c r="H401" s="1"/>
      <c r="I401" s="65"/>
      <c r="J401" s="66"/>
      <c r="K401" s="1"/>
      <c r="L401" s="1"/>
      <c r="M401" s="1"/>
      <c r="N401" s="2"/>
      <c r="O401" s="2"/>
      <c r="P401" s="1"/>
      <c r="Q401" s="1"/>
      <c r="R401" s="1"/>
      <c r="S401" s="2"/>
      <c r="T401" s="2"/>
      <c r="U401" s="1"/>
      <c r="V401" s="1"/>
      <c r="W401" s="1"/>
      <c r="X401" s="2"/>
      <c r="Y401" s="2"/>
      <c r="Z401" s="1"/>
      <c r="AA401" s="1"/>
      <c r="AB401" s="1"/>
      <c r="AC401" s="2"/>
      <c r="AD401" s="2"/>
      <c r="AE401" s="1"/>
      <c r="AF401" s="1"/>
      <c r="AG401" s="1"/>
      <c r="AH401" s="2"/>
      <c r="AI401" s="2"/>
      <c r="AJ401" s="1"/>
      <c r="AK401" s="1"/>
      <c r="AL401" s="1"/>
      <c r="AM401" s="2"/>
      <c r="AN401" s="2"/>
      <c r="AO401" s="1"/>
      <c r="AP401" s="1"/>
      <c r="AQ401" s="1"/>
      <c r="AR401" s="2"/>
      <c r="AS401" s="2"/>
      <c r="AT401" s="1"/>
      <c r="AU401" s="1"/>
      <c r="AV401" s="1"/>
      <c r="AW401" s="2"/>
      <c r="AX401" s="2"/>
      <c r="AY401" s="1"/>
      <c r="AZ401" s="1"/>
      <c r="BA401" s="1"/>
      <c r="BB401" s="2"/>
      <c r="BC401" s="2"/>
      <c r="BD401" s="1"/>
      <c r="BE401" s="1"/>
      <c r="BF401" s="1"/>
      <c r="BG401" s="2"/>
      <c r="BH401" s="2"/>
      <c r="BI401" s="1"/>
      <c r="BJ401" s="1"/>
      <c r="BK401" s="1"/>
      <c r="BL401" s="2"/>
      <c r="BM401" s="2"/>
      <c r="BN401" s="1"/>
      <c r="BO401" s="1"/>
      <c r="BP401" s="1"/>
      <c r="BQ401" s="2"/>
      <c r="BR401" s="2"/>
      <c r="BS401" s="1"/>
      <c r="BT401" s="1"/>
      <c r="BU401" s="1"/>
      <c r="BV401" s="2"/>
      <c r="BW401" s="2"/>
    </row>
    <row r="402" ht="22.5" customHeight="1">
      <c r="A402" s="1"/>
      <c r="B402" s="1"/>
      <c r="C402" s="1"/>
      <c r="D402" s="1"/>
      <c r="E402" s="67"/>
      <c r="F402" s="67"/>
      <c r="G402" s="1"/>
      <c r="H402" s="1"/>
      <c r="I402" s="65"/>
      <c r="J402" s="66"/>
      <c r="K402" s="1"/>
      <c r="L402" s="1"/>
      <c r="M402" s="1"/>
      <c r="N402" s="2"/>
      <c r="O402" s="2"/>
      <c r="P402" s="1"/>
      <c r="Q402" s="1"/>
      <c r="R402" s="1"/>
      <c r="S402" s="2"/>
      <c r="T402" s="2"/>
      <c r="U402" s="1"/>
      <c r="V402" s="1"/>
      <c r="W402" s="1"/>
      <c r="X402" s="2"/>
      <c r="Y402" s="2"/>
      <c r="Z402" s="1"/>
      <c r="AA402" s="1"/>
      <c r="AB402" s="1"/>
      <c r="AC402" s="2"/>
      <c r="AD402" s="2"/>
      <c r="AE402" s="1"/>
      <c r="AF402" s="1"/>
      <c r="AG402" s="1"/>
      <c r="AH402" s="2"/>
      <c r="AI402" s="2"/>
      <c r="AJ402" s="1"/>
      <c r="AK402" s="1"/>
      <c r="AL402" s="1"/>
      <c r="AM402" s="2"/>
      <c r="AN402" s="2"/>
      <c r="AO402" s="1"/>
      <c r="AP402" s="1"/>
      <c r="AQ402" s="1"/>
      <c r="AR402" s="2"/>
      <c r="AS402" s="2"/>
      <c r="AT402" s="1"/>
      <c r="AU402" s="1"/>
      <c r="AV402" s="1"/>
      <c r="AW402" s="2"/>
      <c r="AX402" s="2"/>
      <c r="AY402" s="1"/>
      <c r="AZ402" s="1"/>
      <c r="BA402" s="1"/>
      <c r="BB402" s="2"/>
      <c r="BC402" s="2"/>
      <c r="BD402" s="1"/>
      <c r="BE402" s="1"/>
      <c r="BF402" s="1"/>
      <c r="BG402" s="2"/>
      <c r="BH402" s="2"/>
      <c r="BI402" s="1"/>
      <c r="BJ402" s="1"/>
      <c r="BK402" s="1"/>
      <c r="BL402" s="2"/>
      <c r="BM402" s="2"/>
      <c r="BN402" s="1"/>
      <c r="BO402" s="1"/>
      <c r="BP402" s="1"/>
      <c r="BQ402" s="2"/>
      <c r="BR402" s="2"/>
      <c r="BS402" s="1"/>
      <c r="BT402" s="1"/>
      <c r="BU402" s="1"/>
      <c r="BV402" s="2"/>
      <c r="BW402" s="2"/>
    </row>
    <row r="403" ht="22.5" customHeight="1">
      <c r="A403" s="1"/>
      <c r="B403" s="1"/>
      <c r="C403" s="1"/>
      <c r="D403" s="1"/>
      <c r="E403" s="67"/>
      <c r="F403" s="67"/>
      <c r="G403" s="1"/>
      <c r="H403" s="1"/>
      <c r="I403" s="65"/>
      <c r="J403" s="66"/>
      <c r="K403" s="1"/>
      <c r="L403" s="1"/>
      <c r="M403" s="1"/>
      <c r="N403" s="2"/>
      <c r="O403" s="2"/>
      <c r="P403" s="1"/>
      <c r="Q403" s="1"/>
      <c r="R403" s="1"/>
      <c r="S403" s="2"/>
      <c r="T403" s="2"/>
      <c r="U403" s="1"/>
      <c r="V403" s="1"/>
      <c r="W403" s="1"/>
      <c r="X403" s="2"/>
      <c r="Y403" s="2"/>
      <c r="Z403" s="1"/>
      <c r="AA403" s="1"/>
      <c r="AB403" s="1"/>
      <c r="AC403" s="2"/>
      <c r="AD403" s="2"/>
      <c r="AE403" s="1"/>
      <c r="AF403" s="1"/>
      <c r="AG403" s="1"/>
      <c r="AH403" s="2"/>
      <c r="AI403" s="2"/>
      <c r="AJ403" s="1"/>
      <c r="AK403" s="1"/>
      <c r="AL403" s="1"/>
      <c r="AM403" s="2"/>
      <c r="AN403" s="2"/>
      <c r="AO403" s="1"/>
      <c r="AP403" s="1"/>
      <c r="AQ403" s="1"/>
      <c r="AR403" s="2"/>
      <c r="AS403" s="2"/>
      <c r="AT403" s="1"/>
      <c r="AU403" s="1"/>
      <c r="AV403" s="1"/>
      <c r="AW403" s="2"/>
      <c r="AX403" s="2"/>
      <c r="AY403" s="1"/>
      <c r="AZ403" s="1"/>
      <c r="BA403" s="1"/>
      <c r="BB403" s="2"/>
      <c r="BC403" s="2"/>
      <c r="BD403" s="1"/>
      <c r="BE403" s="1"/>
      <c r="BF403" s="1"/>
      <c r="BG403" s="2"/>
      <c r="BH403" s="2"/>
      <c r="BI403" s="1"/>
      <c r="BJ403" s="1"/>
      <c r="BK403" s="1"/>
      <c r="BL403" s="2"/>
      <c r="BM403" s="2"/>
      <c r="BN403" s="1"/>
      <c r="BO403" s="1"/>
      <c r="BP403" s="1"/>
      <c r="BQ403" s="2"/>
      <c r="BR403" s="2"/>
      <c r="BS403" s="1"/>
      <c r="BT403" s="1"/>
      <c r="BU403" s="1"/>
      <c r="BV403" s="2"/>
      <c r="BW403" s="2"/>
    </row>
    <row r="404" ht="22.5" customHeight="1">
      <c r="A404" s="1"/>
      <c r="B404" s="1"/>
      <c r="C404" s="1"/>
      <c r="D404" s="1"/>
      <c r="E404" s="67"/>
      <c r="F404" s="67"/>
      <c r="G404" s="1"/>
      <c r="H404" s="1"/>
      <c r="I404" s="65"/>
      <c r="J404" s="66"/>
      <c r="K404" s="1"/>
      <c r="L404" s="1"/>
      <c r="M404" s="1"/>
      <c r="N404" s="2"/>
      <c r="O404" s="2"/>
      <c r="P404" s="1"/>
      <c r="Q404" s="1"/>
      <c r="R404" s="1"/>
      <c r="S404" s="2"/>
      <c r="T404" s="2"/>
      <c r="U404" s="1"/>
      <c r="V404" s="1"/>
      <c r="W404" s="1"/>
      <c r="X404" s="2"/>
      <c r="Y404" s="2"/>
      <c r="Z404" s="1"/>
      <c r="AA404" s="1"/>
      <c r="AB404" s="1"/>
      <c r="AC404" s="2"/>
      <c r="AD404" s="2"/>
      <c r="AE404" s="1"/>
      <c r="AF404" s="1"/>
      <c r="AG404" s="1"/>
      <c r="AH404" s="2"/>
      <c r="AI404" s="2"/>
      <c r="AJ404" s="1"/>
      <c r="AK404" s="1"/>
      <c r="AL404" s="1"/>
      <c r="AM404" s="2"/>
      <c r="AN404" s="2"/>
      <c r="AO404" s="1"/>
      <c r="AP404" s="1"/>
      <c r="AQ404" s="1"/>
      <c r="AR404" s="2"/>
      <c r="AS404" s="2"/>
      <c r="AT404" s="1"/>
      <c r="AU404" s="1"/>
      <c r="AV404" s="1"/>
      <c r="AW404" s="2"/>
      <c r="AX404" s="2"/>
      <c r="AY404" s="1"/>
      <c r="AZ404" s="1"/>
      <c r="BA404" s="1"/>
      <c r="BB404" s="2"/>
      <c r="BC404" s="2"/>
      <c r="BD404" s="1"/>
      <c r="BE404" s="1"/>
      <c r="BF404" s="1"/>
      <c r="BG404" s="2"/>
      <c r="BH404" s="2"/>
      <c r="BI404" s="1"/>
      <c r="BJ404" s="1"/>
      <c r="BK404" s="1"/>
      <c r="BL404" s="2"/>
      <c r="BM404" s="2"/>
      <c r="BN404" s="1"/>
      <c r="BO404" s="1"/>
      <c r="BP404" s="1"/>
      <c r="BQ404" s="2"/>
      <c r="BR404" s="2"/>
      <c r="BS404" s="1"/>
      <c r="BT404" s="1"/>
      <c r="BU404" s="1"/>
      <c r="BV404" s="2"/>
      <c r="BW404" s="2"/>
    </row>
    <row r="405" ht="22.5" customHeight="1">
      <c r="A405" s="1"/>
      <c r="B405" s="1"/>
      <c r="C405" s="1"/>
      <c r="D405" s="1"/>
      <c r="E405" s="67"/>
      <c r="F405" s="67"/>
      <c r="G405" s="1"/>
      <c r="H405" s="1"/>
      <c r="I405" s="65"/>
      <c r="J405" s="66"/>
      <c r="K405" s="1"/>
      <c r="L405" s="1"/>
      <c r="M405" s="1"/>
      <c r="N405" s="2"/>
      <c r="O405" s="2"/>
      <c r="P405" s="1"/>
      <c r="Q405" s="1"/>
      <c r="R405" s="1"/>
      <c r="S405" s="2"/>
      <c r="T405" s="2"/>
      <c r="U405" s="1"/>
      <c r="V405" s="1"/>
      <c r="W405" s="1"/>
      <c r="X405" s="2"/>
      <c r="Y405" s="2"/>
      <c r="Z405" s="1"/>
      <c r="AA405" s="1"/>
      <c r="AB405" s="1"/>
      <c r="AC405" s="2"/>
      <c r="AD405" s="2"/>
      <c r="AE405" s="1"/>
      <c r="AF405" s="1"/>
      <c r="AG405" s="1"/>
      <c r="AH405" s="2"/>
      <c r="AI405" s="2"/>
      <c r="AJ405" s="1"/>
      <c r="AK405" s="1"/>
      <c r="AL405" s="1"/>
      <c r="AM405" s="2"/>
      <c r="AN405" s="2"/>
      <c r="AO405" s="1"/>
      <c r="AP405" s="1"/>
      <c r="AQ405" s="1"/>
      <c r="AR405" s="2"/>
      <c r="AS405" s="2"/>
      <c r="AT405" s="1"/>
      <c r="AU405" s="1"/>
      <c r="AV405" s="1"/>
      <c r="AW405" s="2"/>
      <c r="AX405" s="2"/>
      <c r="AY405" s="1"/>
      <c r="AZ405" s="1"/>
      <c r="BA405" s="1"/>
      <c r="BB405" s="2"/>
      <c r="BC405" s="2"/>
      <c r="BD405" s="1"/>
      <c r="BE405" s="1"/>
      <c r="BF405" s="1"/>
      <c r="BG405" s="2"/>
      <c r="BH405" s="2"/>
      <c r="BI405" s="1"/>
      <c r="BJ405" s="1"/>
      <c r="BK405" s="1"/>
      <c r="BL405" s="2"/>
      <c r="BM405" s="2"/>
      <c r="BN405" s="1"/>
      <c r="BO405" s="1"/>
      <c r="BP405" s="1"/>
      <c r="BQ405" s="2"/>
      <c r="BR405" s="2"/>
      <c r="BS405" s="1"/>
      <c r="BT405" s="1"/>
      <c r="BU405" s="1"/>
      <c r="BV405" s="2"/>
      <c r="BW405" s="2"/>
    </row>
    <row r="406" ht="22.5" customHeight="1">
      <c r="A406" s="1"/>
      <c r="B406" s="1"/>
      <c r="C406" s="1"/>
      <c r="D406" s="1"/>
      <c r="E406" s="67"/>
      <c r="F406" s="67"/>
      <c r="G406" s="1"/>
      <c r="H406" s="1"/>
      <c r="I406" s="65"/>
      <c r="J406" s="66"/>
      <c r="K406" s="1"/>
      <c r="L406" s="1"/>
      <c r="M406" s="1"/>
      <c r="N406" s="2"/>
      <c r="O406" s="2"/>
      <c r="P406" s="1"/>
      <c r="Q406" s="1"/>
      <c r="R406" s="1"/>
      <c r="S406" s="2"/>
      <c r="T406" s="2"/>
      <c r="U406" s="1"/>
      <c r="V406" s="1"/>
      <c r="W406" s="1"/>
      <c r="X406" s="2"/>
      <c r="Y406" s="2"/>
      <c r="Z406" s="1"/>
      <c r="AA406" s="1"/>
      <c r="AB406" s="1"/>
      <c r="AC406" s="2"/>
      <c r="AD406" s="2"/>
      <c r="AE406" s="1"/>
      <c r="AF406" s="1"/>
      <c r="AG406" s="1"/>
      <c r="AH406" s="2"/>
      <c r="AI406" s="2"/>
      <c r="AJ406" s="1"/>
      <c r="AK406" s="1"/>
      <c r="AL406" s="1"/>
      <c r="AM406" s="2"/>
      <c r="AN406" s="2"/>
      <c r="AO406" s="1"/>
      <c r="AP406" s="1"/>
      <c r="AQ406" s="1"/>
      <c r="AR406" s="2"/>
      <c r="AS406" s="2"/>
      <c r="AT406" s="1"/>
      <c r="AU406" s="1"/>
      <c r="AV406" s="1"/>
      <c r="AW406" s="2"/>
      <c r="AX406" s="2"/>
      <c r="AY406" s="1"/>
      <c r="AZ406" s="1"/>
      <c r="BA406" s="1"/>
      <c r="BB406" s="2"/>
      <c r="BC406" s="2"/>
      <c r="BD406" s="1"/>
      <c r="BE406" s="1"/>
      <c r="BF406" s="1"/>
      <c r="BG406" s="2"/>
      <c r="BH406" s="2"/>
      <c r="BI406" s="1"/>
      <c r="BJ406" s="1"/>
      <c r="BK406" s="1"/>
      <c r="BL406" s="2"/>
      <c r="BM406" s="2"/>
      <c r="BN406" s="1"/>
      <c r="BO406" s="1"/>
      <c r="BP406" s="1"/>
      <c r="BQ406" s="2"/>
      <c r="BR406" s="2"/>
      <c r="BS406" s="1"/>
      <c r="BT406" s="1"/>
      <c r="BU406" s="1"/>
      <c r="BV406" s="2"/>
      <c r="BW406" s="2"/>
    </row>
    <row r="407" ht="22.5" customHeight="1">
      <c r="A407" s="1"/>
      <c r="B407" s="1"/>
      <c r="C407" s="1"/>
      <c r="D407" s="1"/>
      <c r="E407" s="67"/>
      <c r="F407" s="67"/>
      <c r="G407" s="1"/>
      <c r="H407" s="1"/>
      <c r="I407" s="65"/>
      <c r="J407" s="66"/>
      <c r="K407" s="1"/>
      <c r="L407" s="1"/>
      <c r="M407" s="1"/>
      <c r="N407" s="2"/>
      <c r="O407" s="2"/>
      <c r="P407" s="1"/>
      <c r="Q407" s="1"/>
      <c r="R407" s="1"/>
      <c r="S407" s="2"/>
      <c r="T407" s="2"/>
      <c r="U407" s="1"/>
      <c r="V407" s="1"/>
      <c r="W407" s="1"/>
      <c r="X407" s="2"/>
      <c r="Y407" s="2"/>
      <c r="Z407" s="1"/>
      <c r="AA407" s="1"/>
      <c r="AB407" s="1"/>
      <c r="AC407" s="2"/>
      <c r="AD407" s="2"/>
      <c r="AE407" s="1"/>
      <c r="AF407" s="1"/>
      <c r="AG407" s="1"/>
      <c r="AH407" s="2"/>
      <c r="AI407" s="2"/>
      <c r="AJ407" s="1"/>
      <c r="AK407" s="1"/>
      <c r="AL407" s="1"/>
      <c r="AM407" s="2"/>
      <c r="AN407" s="2"/>
      <c r="AO407" s="1"/>
      <c r="AP407" s="1"/>
      <c r="AQ407" s="1"/>
      <c r="AR407" s="2"/>
      <c r="AS407" s="2"/>
      <c r="AT407" s="1"/>
      <c r="AU407" s="1"/>
      <c r="AV407" s="1"/>
      <c r="AW407" s="2"/>
      <c r="AX407" s="2"/>
      <c r="AY407" s="1"/>
      <c r="AZ407" s="1"/>
      <c r="BA407" s="1"/>
      <c r="BB407" s="2"/>
      <c r="BC407" s="2"/>
      <c r="BD407" s="1"/>
      <c r="BE407" s="1"/>
      <c r="BF407" s="1"/>
      <c r="BG407" s="2"/>
      <c r="BH407" s="2"/>
      <c r="BI407" s="1"/>
      <c r="BJ407" s="1"/>
      <c r="BK407" s="1"/>
      <c r="BL407" s="2"/>
      <c r="BM407" s="2"/>
      <c r="BN407" s="1"/>
      <c r="BO407" s="1"/>
      <c r="BP407" s="1"/>
      <c r="BQ407" s="2"/>
      <c r="BR407" s="2"/>
      <c r="BS407" s="1"/>
      <c r="BT407" s="1"/>
      <c r="BU407" s="1"/>
      <c r="BV407" s="2"/>
      <c r="BW407" s="2"/>
    </row>
    <row r="408" ht="22.5" customHeight="1">
      <c r="A408" s="1"/>
      <c r="B408" s="1"/>
      <c r="C408" s="1"/>
      <c r="D408" s="1"/>
      <c r="E408" s="67"/>
      <c r="F408" s="67"/>
      <c r="G408" s="1"/>
      <c r="H408" s="1"/>
      <c r="I408" s="65"/>
      <c r="J408" s="66"/>
      <c r="K408" s="1"/>
      <c r="L408" s="1"/>
      <c r="M408" s="1"/>
      <c r="N408" s="2"/>
      <c r="O408" s="2"/>
      <c r="P408" s="1"/>
      <c r="Q408" s="1"/>
      <c r="R408" s="1"/>
      <c r="S408" s="2"/>
      <c r="T408" s="2"/>
      <c r="U408" s="1"/>
      <c r="V408" s="1"/>
      <c r="W408" s="1"/>
      <c r="X408" s="2"/>
      <c r="Y408" s="2"/>
      <c r="Z408" s="1"/>
      <c r="AA408" s="1"/>
      <c r="AB408" s="1"/>
      <c r="AC408" s="2"/>
      <c r="AD408" s="2"/>
      <c r="AE408" s="1"/>
      <c r="AF408" s="1"/>
      <c r="AG408" s="1"/>
      <c r="AH408" s="2"/>
      <c r="AI408" s="2"/>
      <c r="AJ408" s="1"/>
      <c r="AK408" s="1"/>
      <c r="AL408" s="1"/>
      <c r="AM408" s="2"/>
      <c r="AN408" s="2"/>
      <c r="AO408" s="1"/>
      <c r="AP408" s="1"/>
      <c r="AQ408" s="1"/>
      <c r="AR408" s="2"/>
      <c r="AS408" s="2"/>
      <c r="AT408" s="1"/>
      <c r="AU408" s="1"/>
      <c r="AV408" s="1"/>
      <c r="AW408" s="2"/>
      <c r="AX408" s="2"/>
      <c r="AY408" s="1"/>
      <c r="AZ408" s="1"/>
      <c r="BA408" s="1"/>
      <c r="BB408" s="2"/>
      <c r="BC408" s="2"/>
      <c r="BD408" s="1"/>
      <c r="BE408" s="1"/>
      <c r="BF408" s="1"/>
      <c r="BG408" s="2"/>
      <c r="BH408" s="2"/>
      <c r="BI408" s="1"/>
      <c r="BJ408" s="1"/>
      <c r="BK408" s="1"/>
      <c r="BL408" s="2"/>
      <c r="BM408" s="2"/>
      <c r="BN408" s="1"/>
      <c r="BO408" s="1"/>
      <c r="BP408" s="1"/>
      <c r="BQ408" s="2"/>
      <c r="BR408" s="2"/>
      <c r="BS408" s="1"/>
      <c r="BT408" s="1"/>
      <c r="BU408" s="1"/>
      <c r="BV408" s="2"/>
      <c r="BW408" s="2"/>
    </row>
    <row r="409" ht="22.5" customHeight="1">
      <c r="A409" s="1"/>
      <c r="B409" s="1"/>
      <c r="C409" s="1"/>
      <c r="D409" s="1"/>
      <c r="E409" s="67"/>
      <c r="F409" s="67"/>
      <c r="G409" s="1"/>
      <c r="H409" s="1"/>
      <c r="I409" s="65"/>
      <c r="J409" s="66"/>
      <c r="K409" s="1"/>
      <c r="L409" s="1"/>
      <c r="M409" s="1"/>
      <c r="N409" s="2"/>
      <c r="O409" s="2"/>
      <c r="P409" s="1"/>
      <c r="Q409" s="1"/>
      <c r="R409" s="1"/>
      <c r="S409" s="2"/>
      <c r="T409" s="2"/>
      <c r="U409" s="1"/>
      <c r="V409" s="1"/>
      <c r="W409" s="1"/>
      <c r="X409" s="2"/>
      <c r="Y409" s="2"/>
      <c r="Z409" s="1"/>
      <c r="AA409" s="1"/>
      <c r="AB409" s="1"/>
      <c r="AC409" s="2"/>
      <c r="AD409" s="2"/>
      <c r="AE409" s="1"/>
      <c r="AF409" s="1"/>
      <c r="AG409" s="1"/>
      <c r="AH409" s="2"/>
      <c r="AI409" s="2"/>
      <c r="AJ409" s="1"/>
      <c r="AK409" s="1"/>
      <c r="AL409" s="1"/>
      <c r="AM409" s="2"/>
      <c r="AN409" s="2"/>
      <c r="AO409" s="1"/>
      <c r="AP409" s="1"/>
      <c r="AQ409" s="1"/>
      <c r="AR409" s="2"/>
      <c r="AS409" s="2"/>
      <c r="AT409" s="1"/>
      <c r="AU409" s="1"/>
      <c r="AV409" s="1"/>
      <c r="AW409" s="2"/>
      <c r="AX409" s="2"/>
      <c r="AY409" s="1"/>
      <c r="AZ409" s="1"/>
      <c r="BA409" s="1"/>
      <c r="BB409" s="2"/>
      <c r="BC409" s="2"/>
      <c r="BD409" s="1"/>
      <c r="BE409" s="1"/>
      <c r="BF409" s="1"/>
      <c r="BG409" s="2"/>
      <c r="BH409" s="2"/>
      <c r="BI409" s="1"/>
      <c r="BJ409" s="1"/>
      <c r="BK409" s="1"/>
      <c r="BL409" s="2"/>
      <c r="BM409" s="2"/>
      <c r="BN409" s="1"/>
      <c r="BO409" s="1"/>
      <c r="BP409" s="1"/>
      <c r="BQ409" s="2"/>
      <c r="BR409" s="2"/>
      <c r="BS409" s="1"/>
      <c r="BT409" s="1"/>
      <c r="BU409" s="1"/>
      <c r="BV409" s="2"/>
      <c r="BW409" s="2"/>
    </row>
    <row r="410" ht="22.5" customHeight="1">
      <c r="A410" s="1"/>
      <c r="B410" s="1"/>
      <c r="C410" s="1"/>
      <c r="D410" s="1"/>
      <c r="E410" s="67"/>
      <c r="F410" s="67"/>
      <c r="G410" s="1"/>
      <c r="H410" s="1"/>
      <c r="I410" s="65"/>
      <c r="J410" s="66"/>
      <c r="K410" s="1"/>
      <c r="L410" s="1"/>
      <c r="M410" s="1"/>
      <c r="N410" s="2"/>
      <c r="O410" s="2"/>
      <c r="P410" s="1"/>
      <c r="Q410" s="1"/>
      <c r="R410" s="1"/>
      <c r="S410" s="2"/>
      <c r="T410" s="2"/>
      <c r="U410" s="1"/>
      <c r="V410" s="1"/>
      <c r="W410" s="1"/>
      <c r="X410" s="2"/>
      <c r="Y410" s="2"/>
      <c r="Z410" s="1"/>
      <c r="AA410" s="1"/>
      <c r="AB410" s="1"/>
      <c r="AC410" s="2"/>
      <c r="AD410" s="2"/>
      <c r="AE410" s="1"/>
      <c r="AF410" s="1"/>
      <c r="AG410" s="1"/>
      <c r="AH410" s="2"/>
      <c r="AI410" s="2"/>
      <c r="AJ410" s="1"/>
      <c r="AK410" s="1"/>
      <c r="AL410" s="1"/>
      <c r="AM410" s="2"/>
      <c r="AN410" s="2"/>
      <c r="AO410" s="1"/>
      <c r="AP410" s="1"/>
      <c r="AQ410" s="1"/>
      <c r="AR410" s="2"/>
      <c r="AS410" s="2"/>
      <c r="AT410" s="1"/>
      <c r="AU410" s="1"/>
      <c r="AV410" s="1"/>
      <c r="AW410" s="2"/>
      <c r="AX410" s="2"/>
      <c r="AY410" s="1"/>
      <c r="AZ410" s="1"/>
      <c r="BA410" s="1"/>
      <c r="BB410" s="2"/>
      <c r="BC410" s="2"/>
      <c r="BD410" s="1"/>
      <c r="BE410" s="1"/>
      <c r="BF410" s="1"/>
      <c r="BG410" s="2"/>
      <c r="BH410" s="2"/>
      <c r="BI410" s="1"/>
      <c r="BJ410" s="1"/>
      <c r="BK410" s="1"/>
      <c r="BL410" s="2"/>
      <c r="BM410" s="2"/>
      <c r="BN410" s="1"/>
      <c r="BO410" s="1"/>
      <c r="BP410" s="1"/>
      <c r="BQ410" s="2"/>
      <c r="BR410" s="2"/>
      <c r="BS410" s="1"/>
      <c r="BT410" s="1"/>
      <c r="BU410" s="1"/>
      <c r="BV410" s="2"/>
      <c r="BW410" s="2"/>
    </row>
    <row r="411" ht="22.5" customHeight="1">
      <c r="A411" s="1"/>
      <c r="B411" s="1"/>
      <c r="C411" s="1"/>
      <c r="D411" s="1"/>
      <c r="E411" s="67"/>
      <c r="F411" s="67"/>
      <c r="G411" s="1"/>
      <c r="H411" s="1"/>
      <c r="I411" s="65"/>
      <c r="J411" s="66"/>
      <c r="K411" s="1"/>
      <c r="L411" s="1"/>
      <c r="M411" s="1"/>
      <c r="N411" s="2"/>
      <c r="O411" s="2"/>
      <c r="P411" s="1"/>
      <c r="Q411" s="1"/>
      <c r="R411" s="1"/>
      <c r="S411" s="2"/>
      <c r="T411" s="2"/>
      <c r="U411" s="1"/>
      <c r="V411" s="1"/>
      <c r="W411" s="1"/>
      <c r="X411" s="2"/>
      <c r="Y411" s="2"/>
      <c r="Z411" s="1"/>
      <c r="AA411" s="1"/>
      <c r="AB411" s="1"/>
      <c r="AC411" s="2"/>
      <c r="AD411" s="2"/>
      <c r="AE411" s="1"/>
      <c r="AF411" s="1"/>
      <c r="AG411" s="1"/>
      <c r="AH411" s="2"/>
      <c r="AI411" s="2"/>
      <c r="AJ411" s="1"/>
      <c r="AK411" s="1"/>
      <c r="AL411" s="1"/>
      <c r="AM411" s="2"/>
      <c r="AN411" s="2"/>
      <c r="AO411" s="1"/>
      <c r="AP411" s="1"/>
      <c r="AQ411" s="1"/>
      <c r="AR411" s="2"/>
      <c r="AS411" s="2"/>
      <c r="AT411" s="1"/>
      <c r="AU411" s="1"/>
      <c r="AV411" s="1"/>
      <c r="AW411" s="2"/>
      <c r="AX411" s="2"/>
      <c r="AY411" s="1"/>
      <c r="AZ411" s="1"/>
      <c r="BA411" s="1"/>
      <c r="BB411" s="2"/>
      <c r="BC411" s="2"/>
      <c r="BD411" s="1"/>
      <c r="BE411" s="1"/>
      <c r="BF411" s="1"/>
      <c r="BG411" s="2"/>
      <c r="BH411" s="2"/>
      <c r="BI411" s="1"/>
      <c r="BJ411" s="1"/>
      <c r="BK411" s="1"/>
      <c r="BL411" s="2"/>
      <c r="BM411" s="2"/>
      <c r="BN411" s="1"/>
      <c r="BO411" s="1"/>
      <c r="BP411" s="1"/>
      <c r="BQ411" s="2"/>
      <c r="BR411" s="2"/>
      <c r="BS411" s="1"/>
      <c r="BT411" s="1"/>
      <c r="BU411" s="1"/>
      <c r="BV411" s="2"/>
      <c r="BW411" s="2"/>
    </row>
    <row r="412" ht="22.5" customHeight="1">
      <c r="A412" s="1"/>
      <c r="B412" s="1"/>
      <c r="C412" s="1"/>
      <c r="D412" s="1"/>
      <c r="E412" s="67"/>
      <c r="F412" s="67"/>
      <c r="G412" s="1"/>
      <c r="H412" s="1"/>
      <c r="I412" s="65"/>
      <c r="J412" s="66"/>
      <c r="K412" s="1"/>
      <c r="L412" s="1"/>
      <c r="M412" s="1"/>
      <c r="N412" s="2"/>
      <c r="O412" s="2"/>
      <c r="P412" s="1"/>
      <c r="Q412" s="1"/>
      <c r="R412" s="1"/>
      <c r="S412" s="2"/>
      <c r="T412" s="2"/>
      <c r="U412" s="1"/>
      <c r="V412" s="1"/>
      <c r="W412" s="1"/>
      <c r="X412" s="2"/>
      <c r="Y412" s="2"/>
      <c r="Z412" s="1"/>
      <c r="AA412" s="1"/>
      <c r="AB412" s="1"/>
      <c r="AC412" s="2"/>
      <c r="AD412" s="2"/>
      <c r="AE412" s="1"/>
      <c r="AF412" s="1"/>
      <c r="AG412" s="1"/>
      <c r="AH412" s="2"/>
      <c r="AI412" s="2"/>
      <c r="AJ412" s="1"/>
      <c r="AK412" s="1"/>
      <c r="AL412" s="1"/>
      <c r="AM412" s="2"/>
      <c r="AN412" s="2"/>
      <c r="AO412" s="1"/>
      <c r="AP412" s="1"/>
      <c r="AQ412" s="1"/>
      <c r="AR412" s="2"/>
      <c r="AS412" s="2"/>
      <c r="AT412" s="1"/>
      <c r="AU412" s="1"/>
      <c r="AV412" s="1"/>
      <c r="AW412" s="2"/>
      <c r="AX412" s="2"/>
      <c r="AY412" s="1"/>
      <c r="AZ412" s="1"/>
      <c r="BA412" s="1"/>
      <c r="BB412" s="2"/>
      <c r="BC412" s="2"/>
      <c r="BD412" s="1"/>
      <c r="BE412" s="1"/>
      <c r="BF412" s="1"/>
      <c r="BG412" s="2"/>
      <c r="BH412" s="2"/>
      <c r="BI412" s="1"/>
      <c r="BJ412" s="1"/>
      <c r="BK412" s="1"/>
      <c r="BL412" s="2"/>
      <c r="BM412" s="2"/>
      <c r="BN412" s="1"/>
      <c r="BO412" s="1"/>
      <c r="BP412" s="1"/>
      <c r="BQ412" s="2"/>
      <c r="BR412" s="2"/>
      <c r="BS412" s="1"/>
      <c r="BT412" s="1"/>
      <c r="BU412" s="1"/>
      <c r="BV412" s="2"/>
      <c r="BW412" s="2"/>
    </row>
    <row r="413" ht="22.5" customHeight="1">
      <c r="A413" s="1"/>
      <c r="B413" s="1"/>
      <c r="C413" s="1"/>
      <c r="D413" s="1"/>
      <c r="E413" s="67"/>
      <c r="F413" s="67"/>
      <c r="G413" s="1"/>
      <c r="H413" s="1"/>
      <c r="I413" s="65"/>
      <c r="J413" s="66"/>
      <c r="K413" s="1"/>
      <c r="L413" s="1"/>
      <c r="M413" s="1"/>
      <c r="N413" s="2"/>
      <c r="O413" s="2"/>
      <c r="P413" s="1"/>
      <c r="Q413" s="1"/>
      <c r="R413" s="1"/>
      <c r="S413" s="2"/>
      <c r="T413" s="2"/>
      <c r="U413" s="1"/>
      <c r="V413" s="1"/>
      <c r="W413" s="1"/>
      <c r="X413" s="2"/>
      <c r="Y413" s="2"/>
      <c r="Z413" s="1"/>
      <c r="AA413" s="1"/>
      <c r="AB413" s="1"/>
      <c r="AC413" s="2"/>
      <c r="AD413" s="2"/>
      <c r="AE413" s="1"/>
      <c r="AF413" s="1"/>
      <c r="AG413" s="1"/>
      <c r="AH413" s="2"/>
      <c r="AI413" s="2"/>
      <c r="AJ413" s="1"/>
      <c r="AK413" s="1"/>
      <c r="AL413" s="1"/>
      <c r="AM413" s="2"/>
      <c r="AN413" s="2"/>
      <c r="AO413" s="1"/>
      <c r="AP413" s="1"/>
      <c r="AQ413" s="1"/>
      <c r="AR413" s="2"/>
      <c r="AS413" s="2"/>
      <c r="AT413" s="1"/>
      <c r="AU413" s="1"/>
      <c r="AV413" s="1"/>
      <c r="AW413" s="2"/>
      <c r="AX413" s="2"/>
      <c r="AY413" s="1"/>
      <c r="AZ413" s="1"/>
      <c r="BA413" s="1"/>
      <c r="BB413" s="2"/>
      <c r="BC413" s="2"/>
      <c r="BD413" s="1"/>
      <c r="BE413" s="1"/>
      <c r="BF413" s="1"/>
      <c r="BG413" s="2"/>
      <c r="BH413" s="2"/>
      <c r="BI413" s="1"/>
      <c r="BJ413" s="1"/>
      <c r="BK413" s="1"/>
      <c r="BL413" s="2"/>
      <c r="BM413" s="2"/>
      <c r="BN413" s="1"/>
      <c r="BO413" s="1"/>
      <c r="BP413" s="1"/>
      <c r="BQ413" s="2"/>
      <c r="BR413" s="2"/>
      <c r="BS413" s="1"/>
      <c r="BT413" s="1"/>
      <c r="BU413" s="1"/>
      <c r="BV413" s="2"/>
      <c r="BW413" s="2"/>
    </row>
    <row r="414" ht="22.5" customHeight="1">
      <c r="A414" s="1"/>
      <c r="B414" s="1"/>
      <c r="C414" s="1"/>
      <c r="D414" s="1"/>
      <c r="E414" s="67"/>
      <c r="F414" s="67"/>
      <c r="G414" s="1"/>
      <c r="H414" s="1"/>
      <c r="I414" s="65"/>
      <c r="J414" s="66"/>
      <c r="K414" s="1"/>
      <c r="L414" s="1"/>
      <c r="M414" s="1"/>
      <c r="N414" s="2"/>
      <c r="O414" s="2"/>
      <c r="P414" s="1"/>
      <c r="Q414" s="1"/>
      <c r="R414" s="1"/>
      <c r="S414" s="2"/>
      <c r="T414" s="2"/>
      <c r="U414" s="1"/>
      <c r="V414" s="1"/>
      <c r="W414" s="1"/>
      <c r="X414" s="2"/>
      <c r="Y414" s="2"/>
      <c r="Z414" s="1"/>
      <c r="AA414" s="1"/>
      <c r="AB414" s="1"/>
      <c r="AC414" s="2"/>
      <c r="AD414" s="2"/>
      <c r="AE414" s="1"/>
      <c r="AF414" s="1"/>
      <c r="AG414" s="1"/>
      <c r="AH414" s="2"/>
      <c r="AI414" s="2"/>
      <c r="AJ414" s="1"/>
      <c r="AK414" s="1"/>
      <c r="AL414" s="1"/>
      <c r="AM414" s="2"/>
      <c r="AN414" s="2"/>
      <c r="AO414" s="1"/>
      <c r="AP414" s="1"/>
      <c r="AQ414" s="1"/>
      <c r="AR414" s="2"/>
      <c r="AS414" s="2"/>
      <c r="AT414" s="1"/>
      <c r="AU414" s="1"/>
      <c r="AV414" s="1"/>
      <c r="AW414" s="2"/>
      <c r="AX414" s="2"/>
      <c r="AY414" s="1"/>
      <c r="AZ414" s="1"/>
      <c r="BA414" s="1"/>
      <c r="BB414" s="2"/>
      <c r="BC414" s="2"/>
      <c r="BD414" s="1"/>
      <c r="BE414" s="1"/>
      <c r="BF414" s="1"/>
      <c r="BG414" s="2"/>
      <c r="BH414" s="2"/>
      <c r="BI414" s="1"/>
      <c r="BJ414" s="1"/>
      <c r="BK414" s="1"/>
      <c r="BL414" s="2"/>
      <c r="BM414" s="2"/>
      <c r="BN414" s="1"/>
      <c r="BO414" s="1"/>
      <c r="BP414" s="1"/>
      <c r="BQ414" s="2"/>
      <c r="BR414" s="2"/>
      <c r="BS414" s="1"/>
      <c r="BT414" s="1"/>
      <c r="BU414" s="1"/>
      <c r="BV414" s="2"/>
      <c r="BW414" s="2"/>
    </row>
    <row r="415" ht="22.5" customHeight="1">
      <c r="A415" s="1"/>
      <c r="B415" s="1"/>
      <c r="C415" s="1"/>
      <c r="D415" s="1"/>
      <c r="E415" s="67"/>
      <c r="F415" s="67"/>
      <c r="G415" s="1"/>
      <c r="H415" s="1"/>
      <c r="I415" s="65"/>
      <c r="J415" s="66"/>
      <c r="K415" s="1"/>
      <c r="L415" s="1"/>
      <c r="M415" s="1"/>
      <c r="N415" s="2"/>
      <c r="O415" s="2"/>
      <c r="P415" s="1"/>
      <c r="Q415" s="1"/>
      <c r="R415" s="1"/>
      <c r="S415" s="2"/>
      <c r="T415" s="2"/>
      <c r="U415" s="1"/>
      <c r="V415" s="1"/>
      <c r="W415" s="1"/>
      <c r="X415" s="2"/>
      <c r="Y415" s="2"/>
      <c r="Z415" s="1"/>
      <c r="AA415" s="1"/>
      <c r="AB415" s="1"/>
      <c r="AC415" s="2"/>
      <c r="AD415" s="2"/>
      <c r="AE415" s="1"/>
      <c r="AF415" s="1"/>
      <c r="AG415" s="1"/>
      <c r="AH415" s="2"/>
      <c r="AI415" s="2"/>
      <c r="AJ415" s="1"/>
      <c r="AK415" s="1"/>
      <c r="AL415" s="1"/>
      <c r="AM415" s="2"/>
      <c r="AN415" s="2"/>
      <c r="AO415" s="1"/>
      <c r="AP415" s="1"/>
      <c r="AQ415" s="1"/>
      <c r="AR415" s="2"/>
      <c r="AS415" s="2"/>
      <c r="AT415" s="1"/>
      <c r="AU415" s="1"/>
      <c r="AV415" s="1"/>
      <c r="AW415" s="2"/>
      <c r="AX415" s="2"/>
      <c r="AY415" s="1"/>
      <c r="AZ415" s="1"/>
      <c r="BA415" s="1"/>
      <c r="BB415" s="2"/>
      <c r="BC415" s="2"/>
      <c r="BD415" s="1"/>
      <c r="BE415" s="1"/>
      <c r="BF415" s="1"/>
      <c r="BG415" s="2"/>
      <c r="BH415" s="2"/>
      <c r="BI415" s="1"/>
      <c r="BJ415" s="1"/>
      <c r="BK415" s="1"/>
      <c r="BL415" s="2"/>
      <c r="BM415" s="2"/>
      <c r="BN415" s="1"/>
      <c r="BO415" s="1"/>
      <c r="BP415" s="1"/>
      <c r="BQ415" s="2"/>
      <c r="BR415" s="2"/>
      <c r="BS415" s="1"/>
      <c r="BT415" s="1"/>
      <c r="BU415" s="1"/>
      <c r="BV415" s="2"/>
      <c r="BW415" s="2"/>
    </row>
    <row r="416" ht="22.5" customHeight="1">
      <c r="A416" s="1"/>
      <c r="B416" s="1"/>
      <c r="C416" s="1"/>
      <c r="D416" s="1"/>
      <c r="E416" s="67"/>
      <c r="F416" s="67"/>
      <c r="G416" s="1"/>
      <c r="H416" s="1"/>
      <c r="I416" s="65"/>
      <c r="J416" s="66"/>
      <c r="K416" s="1"/>
      <c r="L416" s="1"/>
      <c r="M416" s="1"/>
      <c r="N416" s="2"/>
      <c r="O416" s="2"/>
      <c r="P416" s="1"/>
      <c r="Q416" s="1"/>
      <c r="R416" s="1"/>
      <c r="S416" s="2"/>
      <c r="T416" s="2"/>
      <c r="U416" s="1"/>
      <c r="V416" s="1"/>
      <c r="W416" s="1"/>
      <c r="X416" s="2"/>
      <c r="Y416" s="2"/>
      <c r="Z416" s="1"/>
      <c r="AA416" s="1"/>
      <c r="AB416" s="1"/>
      <c r="AC416" s="2"/>
      <c r="AD416" s="2"/>
      <c r="AE416" s="1"/>
      <c r="AF416" s="1"/>
      <c r="AG416" s="1"/>
      <c r="AH416" s="2"/>
      <c r="AI416" s="2"/>
      <c r="AJ416" s="1"/>
      <c r="AK416" s="1"/>
      <c r="AL416" s="1"/>
      <c r="AM416" s="2"/>
      <c r="AN416" s="2"/>
      <c r="AO416" s="1"/>
      <c r="AP416" s="1"/>
      <c r="AQ416" s="1"/>
      <c r="AR416" s="2"/>
      <c r="AS416" s="2"/>
      <c r="AT416" s="1"/>
      <c r="AU416" s="1"/>
      <c r="AV416" s="1"/>
      <c r="AW416" s="2"/>
      <c r="AX416" s="2"/>
      <c r="AY416" s="1"/>
      <c r="AZ416" s="1"/>
      <c r="BA416" s="1"/>
      <c r="BB416" s="2"/>
      <c r="BC416" s="2"/>
      <c r="BD416" s="1"/>
      <c r="BE416" s="1"/>
      <c r="BF416" s="1"/>
      <c r="BG416" s="2"/>
      <c r="BH416" s="2"/>
      <c r="BI416" s="1"/>
      <c r="BJ416" s="1"/>
      <c r="BK416" s="1"/>
      <c r="BL416" s="2"/>
      <c r="BM416" s="2"/>
      <c r="BN416" s="1"/>
      <c r="BO416" s="1"/>
      <c r="BP416" s="1"/>
      <c r="BQ416" s="2"/>
      <c r="BR416" s="2"/>
      <c r="BS416" s="1"/>
      <c r="BT416" s="1"/>
      <c r="BU416" s="1"/>
      <c r="BV416" s="2"/>
      <c r="BW416" s="2"/>
    </row>
    <row r="417" ht="22.5" customHeight="1">
      <c r="A417" s="1"/>
      <c r="B417" s="1"/>
      <c r="C417" s="1"/>
      <c r="D417" s="1"/>
      <c r="E417" s="67"/>
      <c r="F417" s="67"/>
      <c r="G417" s="1"/>
      <c r="H417" s="1"/>
      <c r="I417" s="65"/>
      <c r="J417" s="66"/>
      <c r="K417" s="1"/>
      <c r="L417" s="1"/>
      <c r="M417" s="1"/>
      <c r="N417" s="2"/>
      <c r="O417" s="2"/>
      <c r="P417" s="1"/>
      <c r="Q417" s="1"/>
      <c r="R417" s="1"/>
      <c r="S417" s="2"/>
      <c r="T417" s="2"/>
      <c r="U417" s="1"/>
      <c r="V417" s="1"/>
      <c r="W417" s="1"/>
      <c r="X417" s="2"/>
      <c r="Y417" s="2"/>
      <c r="Z417" s="1"/>
      <c r="AA417" s="1"/>
      <c r="AB417" s="1"/>
      <c r="AC417" s="2"/>
      <c r="AD417" s="2"/>
      <c r="AE417" s="1"/>
      <c r="AF417" s="1"/>
      <c r="AG417" s="1"/>
      <c r="AH417" s="2"/>
      <c r="AI417" s="2"/>
      <c r="AJ417" s="1"/>
      <c r="AK417" s="1"/>
      <c r="AL417" s="1"/>
      <c r="AM417" s="2"/>
      <c r="AN417" s="2"/>
      <c r="AO417" s="1"/>
      <c r="AP417" s="1"/>
      <c r="AQ417" s="1"/>
      <c r="AR417" s="2"/>
      <c r="AS417" s="2"/>
      <c r="AT417" s="1"/>
      <c r="AU417" s="1"/>
      <c r="AV417" s="1"/>
      <c r="AW417" s="2"/>
      <c r="AX417" s="2"/>
      <c r="AY417" s="1"/>
      <c r="AZ417" s="1"/>
      <c r="BA417" s="1"/>
      <c r="BB417" s="2"/>
      <c r="BC417" s="2"/>
      <c r="BD417" s="1"/>
      <c r="BE417" s="1"/>
      <c r="BF417" s="1"/>
      <c r="BG417" s="2"/>
      <c r="BH417" s="2"/>
      <c r="BI417" s="1"/>
      <c r="BJ417" s="1"/>
      <c r="BK417" s="1"/>
      <c r="BL417" s="2"/>
      <c r="BM417" s="2"/>
      <c r="BN417" s="1"/>
      <c r="BO417" s="1"/>
      <c r="BP417" s="1"/>
      <c r="BQ417" s="2"/>
      <c r="BR417" s="2"/>
      <c r="BS417" s="1"/>
      <c r="BT417" s="1"/>
      <c r="BU417" s="1"/>
      <c r="BV417" s="2"/>
      <c r="BW417" s="2"/>
    </row>
    <row r="418" ht="22.5" customHeight="1">
      <c r="A418" s="1"/>
      <c r="B418" s="1"/>
      <c r="C418" s="1"/>
      <c r="D418" s="1"/>
      <c r="E418" s="67"/>
      <c r="F418" s="67"/>
      <c r="G418" s="1"/>
      <c r="H418" s="1"/>
      <c r="I418" s="65"/>
      <c r="J418" s="66"/>
      <c r="K418" s="1"/>
      <c r="L418" s="1"/>
      <c r="M418" s="1"/>
      <c r="N418" s="2"/>
      <c r="O418" s="2"/>
      <c r="P418" s="1"/>
      <c r="Q418" s="1"/>
      <c r="R418" s="1"/>
      <c r="S418" s="2"/>
      <c r="T418" s="2"/>
      <c r="U418" s="1"/>
      <c r="V418" s="1"/>
      <c r="W418" s="1"/>
      <c r="X418" s="2"/>
      <c r="Y418" s="2"/>
      <c r="Z418" s="1"/>
      <c r="AA418" s="1"/>
      <c r="AB418" s="1"/>
      <c r="AC418" s="2"/>
      <c r="AD418" s="2"/>
      <c r="AE418" s="1"/>
      <c r="AF418" s="1"/>
      <c r="AG418" s="1"/>
      <c r="AH418" s="2"/>
      <c r="AI418" s="2"/>
      <c r="AJ418" s="1"/>
      <c r="AK418" s="1"/>
      <c r="AL418" s="1"/>
      <c r="AM418" s="2"/>
      <c r="AN418" s="2"/>
      <c r="AO418" s="1"/>
      <c r="AP418" s="1"/>
      <c r="AQ418" s="1"/>
      <c r="AR418" s="2"/>
      <c r="AS418" s="2"/>
      <c r="AT418" s="1"/>
      <c r="AU418" s="1"/>
      <c r="AV418" s="1"/>
      <c r="AW418" s="2"/>
      <c r="AX418" s="2"/>
      <c r="AY418" s="1"/>
      <c r="AZ418" s="1"/>
      <c r="BA418" s="1"/>
      <c r="BB418" s="2"/>
      <c r="BC418" s="2"/>
      <c r="BD418" s="1"/>
      <c r="BE418" s="1"/>
      <c r="BF418" s="1"/>
      <c r="BG418" s="2"/>
      <c r="BH418" s="2"/>
      <c r="BI418" s="1"/>
      <c r="BJ418" s="1"/>
      <c r="BK418" s="1"/>
      <c r="BL418" s="2"/>
      <c r="BM418" s="2"/>
      <c r="BN418" s="1"/>
      <c r="BO418" s="1"/>
      <c r="BP418" s="1"/>
      <c r="BQ418" s="2"/>
      <c r="BR418" s="2"/>
      <c r="BS418" s="1"/>
      <c r="BT418" s="1"/>
      <c r="BU418" s="1"/>
      <c r="BV418" s="2"/>
      <c r="BW418" s="2"/>
    </row>
    <row r="419" ht="22.5" customHeight="1">
      <c r="A419" s="1"/>
      <c r="B419" s="1"/>
      <c r="C419" s="1"/>
      <c r="D419" s="1"/>
      <c r="E419" s="67"/>
      <c r="F419" s="67"/>
      <c r="G419" s="1"/>
      <c r="H419" s="1"/>
      <c r="I419" s="65"/>
      <c r="J419" s="66"/>
      <c r="K419" s="1"/>
      <c r="L419" s="1"/>
      <c r="M419" s="1"/>
      <c r="N419" s="2"/>
      <c r="O419" s="2"/>
      <c r="P419" s="1"/>
      <c r="Q419" s="1"/>
      <c r="R419" s="1"/>
      <c r="S419" s="2"/>
      <c r="T419" s="2"/>
      <c r="U419" s="1"/>
      <c r="V419" s="1"/>
      <c r="W419" s="1"/>
      <c r="X419" s="2"/>
      <c r="Y419" s="2"/>
      <c r="Z419" s="1"/>
      <c r="AA419" s="1"/>
      <c r="AB419" s="1"/>
      <c r="AC419" s="2"/>
      <c r="AD419" s="2"/>
      <c r="AE419" s="1"/>
      <c r="AF419" s="1"/>
      <c r="AG419" s="1"/>
      <c r="AH419" s="2"/>
      <c r="AI419" s="2"/>
      <c r="AJ419" s="1"/>
      <c r="AK419" s="1"/>
      <c r="AL419" s="1"/>
      <c r="AM419" s="2"/>
      <c r="AN419" s="2"/>
      <c r="AO419" s="1"/>
      <c r="AP419" s="1"/>
      <c r="AQ419" s="1"/>
      <c r="AR419" s="2"/>
      <c r="AS419" s="2"/>
      <c r="AT419" s="1"/>
      <c r="AU419" s="1"/>
      <c r="AV419" s="1"/>
      <c r="AW419" s="2"/>
      <c r="AX419" s="2"/>
      <c r="AY419" s="1"/>
      <c r="AZ419" s="1"/>
      <c r="BA419" s="1"/>
      <c r="BB419" s="2"/>
      <c r="BC419" s="2"/>
      <c r="BD419" s="1"/>
      <c r="BE419" s="1"/>
      <c r="BF419" s="1"/>
      <c r="BG419" s="2"/>
      <c r="BH419" s="2"/>
      <c r="BI419" s="1"/>
      <c r="BJ419" s="1"/>
      <c r="BK419" s="1"/>
      <c r="BL419" s="2"/>
      <c r="BM419" s="2"/>
      <c r="BN419" s="1"/>
      <c r="BO419" s="1"/>
      <c r="BP419" s="1"/>
      <c r="BQ419" s="2"/>
      <c r="BR419" s="2"/>
      <c r="BS419" s="1"/>
      <c r="BT419" s="1"/>
      <c r="BU419" s="1"/>
      <c r="BV419" s="2"/>
      <c r="BW419" s="2"/>
    </row>
    <row r="420" ht="22.5" customHeight="1">
      <c r="A420" s="1"/>
      <c r="B420" s="1"/>
      <c r="C420" s="1"/>
      <c r="D420" s="1"/>
      <c r="E420" s="67"/>
      <c r="F420" s="67"/>
      <c r="G420" s="1"/>
      <c r="H420" s="1"/>
      <c r="I420" s="65"/>
      <c r="J420" s="66"/>
      <c r="K420" s="1"/>
      <c r="L420" s="1"/>
      <c r="M420" s="1"/>
      <c r="N420" s="2"/>
      <c r="O420" s="2"/>
      <c r="P420" s="1"/>
      <c r="Q420" s="1"/>
      <c r="R420" s="1"/>
      <c r="S420" s="2"/>
      <c r="T420" s="2"/>
      <c r="U420" s="1"/>
      <c r="V420" s="1"/>
      <c r="W420" s="1"/>
      <c r="X420" s="2"/>
      <c r="Y420" s="2"/>
      <c r="Z420" s="1"/>
      <c r="AA420" s="1"/>
      <c r="AB420" s="1"/>
      <c r="AC420" s="2"/>
      <c r="AD420" s="2"/>
      <c r="AE420" s="1"/>
      <c r="AF420" s="1"/>
      <c r="AG420" s="1"/>
      <c r="AH420" s="2"/>
      <c r="AI420" s="2"/>
      <c r="AJ420" s="1"/>
      <c r="AK420" s="1"/>
      <c r="AL420" s="1"/>
      <c r="AM420" s="2"/>
      <c r="AN420" s="2"/>
      <c r="AO420" s="1"/>
      <c r="AP420" s="1"/>
      <c r="AQ420" s="1"/>
      <c r="AR420" s="2"/>
      <c r="AS420" s="2"/>
      <c r="AT420" s="1"/>
      <c r="AU420" s="1"/>
      <c r="AV420" s="1"/>
      <c r="AW420" s="2"/>
      <c r="AX420" s="2"/>
      <c r="AY420" s="1"/>
      <c r="AZ420" s="1"/>
      <c r="BA420" s="1"/>
      <c r="BB420" s="2"/>
      <c r="BC420" s="2"/>
      <c r="BD420" s="1"/>
      <c r="BE420" s="1"/>
      <c r="BF420" s="1"/>
      <c r="BG420" s="2"/>
      <c r="BH420" s="2"/>
      <c r="BI420" s="1"/>
      <c r="BJ420" s="1"/>
      <c r="BK420" s="1"/>
      <c r="BL420" s="2"/>
      <c r="BM420" s="2"/>
      <c r="BN420" s="1"/>
      <c r="BO420" s="1"/>
      <c r="BP420" s="1"/>
      <c r="BQ420" s="2"/>
      <c r="BR420" s="2"/>
      <c r="BS420" s="1"/>
      <c r="BT420" s="1"/>
      <c r="BU420" s="1"/>
      <c r="BV420" s="2"/>
      <c r="BW420" s="2"/>
    </row>
    <row r="421" ht="22.5" customHeight="1">
      <c r="A421" s="1"/>
      <c r="B421" s="1"/>
      <c r="C421" s="1"/>
      <c r="D421" s="1"/>
      <c r="E421" s="67"/>
      <c r="F421" s="67"/>
      <c r="G421" s="1"/>
      <c r="H421" s="1"/>
      <c r="I421" s="65"/>
      <c r="J421" s="66"/>
      <c r="K421" s="1"/>
      <c r="L421" s="1"/>
      <c r="M421" s="1"/>
      <c r="N421" s="2"/>
      <c r="O421" s="2"/>
      <c r="P421" s="1"/>
      <c r="Q421" s="1"/>
      <c r="R421" s="1"/>
      <c r="S421" s="2"/>
      <c r="T421" s="2"/>
      <c r="U421" s="1"/>
      <c r="V421" s="1"/>
      <c r="W421" s="1"/>
      <c r="X421" s="2"/>
      <c r="Y421" s="2"/>
      <c r="Z421" s="1"/>
      <c r="AA421" s="1"/>
      <c r="AB421" s="1"/>
      <c r="AC421" s="2"/>
      <c r="AD421" s="2"/>
      <c r="AE421" s="1"/>
      <c r="AF421" s="1"/>
      <c r="AG421" s="1"/>
      <c r="AH421" s="2"/>
      <c r="AI421" s="2"/>
      <c r="AJ421" s="1"/>
      <c r="AK421" s="1"/>
      <c r="AL421" s="1"/>
      <c r="AM421" s="2"/>
      <c r="AN421" s="2"/>
      <c r="AO421" s="1"/>
      <c r="AP421" s="1"/>
      <c r="AQ421" s="1"/>
      <c r="AR421" s="2"/>
      <c r="AS421" s="2"/>
      <c r="AT421" s="1"/>
      <c r="AU421" s="1"/>
      <c r="AV421" s="1"/>
      <c r="AW421" s="2"/>
      <c r="AX421" s="2"/>
      <c r="AY421" s="1"/>
      <c r="AZ421" s="1"/>
      <c r="BA421" s="1"/>
      <c r="BB421" s="2"/>
      <c r="BC421" s="2"/>
      <c r="BD421" s="1"/>
      <c r="BE421" s="1"/>
      <c r="BF421" s="1"/>
      <c r="BG421" s="2"/>
      <c r="BH421" s="2"/>
      <c r="BI421" s="1"/>
      <c r="BJ421" s="1"/>
      <c r="BK421" s="1"/>
      <c r="BL421" s="2"/>
      <c r="BM421" s="2"/>
      <c r="BN421" s="1"/>
      <c r="BO421" s="1"/>
      <c r="BP421" s="1"/>
      <c r="BQ421" s="2"/>
      <c r="BR421" s="2"/>
      <c r="BS421" s="1"/>
      <c r="BT421" s="1"/>
      <c r="BU421" s="1"/>
      <c r="BV421" s="2"/>
      <c r="BW421" s="2"/>
    </row>
    <row r="422" ht="22.5" customHeight="1">
      <c r="A422" s="1"/>
      <c r="B422" s="1"/>
      <c r="C422" s="1"/>
      <c r="D422" s="1"/>
      <c r="E422" s="67"/>
      <c r="F422" s="67"/>
      <c r="G422" s="1"/>
      <c r="H422" s="1"/>
      <c r="I422" s="65"/>
      <c r="J422" s="66"/>
      <c r="K422" s="1"/>
      <c r="L422" s="1"/>
      <c r="M422" s="1"/>
      <c r="N422" s="2"/>
      <c r="O422" s="2"/>
      <c r="P422" s="1"/>
      <c r="Q422" s="1"/>
      <c r="R422" s="1"/>
      <c r="S422" s="2"/>
      <c r="T422" s="2"/>
      <c r="U422" s="1"/>
      <c r="V422" s="1"/>
      <c r="W422" s="1"/>
      <c r="X422" s="2"/>
      <c r="Y422" s="2"/>
      <c r="Z422" s="1"/>
      <c r="AA422" s="1"/>
      <c r="AB422" s="1"/>
      <c r="AC422" s="2"/>
      <c r="AD422" s="2"/>
      <c r="AE422" s="1"/>
      <c r="AF422" s="1"/>
      <c r="AG422" s="1"/>
      <c r="AH422" s="2"/>
      <c r="AI422" s="2"/>
      <c r="AJ422" s="1"/>
      <c r="AK422" s="1"/>
      <c r="AL422" s="1"/>
      <c r="AM422" s="2"/>
      <c r="AN422" s="2"/>
      <c r="AO422" s="1"/>
      <c r="AP422" s="1"/>
      <c r="AQ422" s="1"/>
      <c r="AR422" s="2"/>
      <c r="AS422" s="2"/>
      <c r="AT422" s="1"/>
      <c r="AU422" s="1"/>
      <c r="AV422" s="1"/>
      <c r="AW422" s="2"/>
      <c r="AX422" s="2"/>
      <c r="AY422" s="1"/>
      <c r="AZ422" s="1"/>
      <c r="BA422" s="1"/>
      <c r="BB422" s="2"/>
      <c r="BC422" s="2"/>
      <c r="BD422" s="1"/>
      <c r="BE422" s="1"/>
      <c r="BF422" s="1"/>
      <c r="BG422" s="2"/>
      <c r="BH422" s="2"/>
      <c r="BI422" s="1"/>
      <c r="BJ422" s="1"/>
      <c r="BK422" s="1"/>
      <c r="BL422" s="2"/>
      <c r="BM422" s="2"/>
      <c r="BN422" s="1"/>
      <c r="BO422" s="1"/>
      <c r="BP422" s="1"/>
      <c r="BQ422" s="2"/>
      <c r="BR422" s="2"/>
      <c r="BS422" s="1"/>
      <c r="BT422" s="1"/>
      <c r="BU422" s="1"/>
      <c r="BV422" s="2"/>
      <c r="BW422" s="2"/>
    </row>
    <row r="423" ht="22.5" customHeight="1">
      <c r="A423" s="1"/>
      <c r="B423" s="1"/>
      <c r="C423" s="1"/>
      <c r="D423" s="1"/>
      <c r="E423" s="67"/>
      <c r="F423" s="67"/>
      <c r="G423" s="1"/>
      <c r="H423" s="1"/>
      <c r="I423" s="65"/>
      <c r="J423" s="66"/>
      <c r="K423" s="1"/>
      <c r="L423" s="1"/>
      <c r="M423" s="1"/>
      <c r="N423" s="2"/>
      <c r="O423" s="2"/>
      <c r="P423" s="1"/>
      <c r="Q423" s="1"/>
      <c r="R423" s="1"/>
      <c r="S423" s="2"/>
      <c r="T423" s="2"/>
      <c r="U423" s="1"/>
      <c r="V423" s="1"/>
      <c r="W423" s="1"/>
      <c r="X423" s="2"/>
      <c r="Y423" s="2"/>
      <c r="Z423" s="1"/>
      <c r="AA423" s="1"/>
      <c r="AB423" s="1"/>
      <c r="AC423" s="2"/>
      <c r="AD423" s="2"/>
      <c r="AE423" s="1"/>
      <c r="AF423" s="1"/>
      <c r="AG423" s="1"/>
      <c r="AH423" s="2"/>
      <c r="AI423" s="2"/>
      <c r="AJ423" s="1"/>
      <c r="AK423" s="1"/>
      <c r="AL423" s="1"/>
      <c r="AM423" s="2"/>
      <c r="AN423" s="2"/>
      <c r="AO423" s="1"/>
      <c r="AP423" s="1"/>
      <c r="AQ423" s="1"/>
      <c r="AR423" s="2"/>
      <c r="AS423" s="2"/>
      <c r="AT423" s="1"/>
      <c r="AU423" s="1"/>
      <c r="AV423" s="1"/>
      <c r="AW423" s="2"/>
      <c r="AX423" s="2"/>
      <c r="AY423" s="1"/>
      <c r="AZ423" s="1"/>
      <c r="BA423" s="1"/>
      <c r="BB423" s="2"/>
      <c r="BC423" s="2"/>
      <c r="BD423" s="1"/>
      <c r="BE423" s="1"/>
      <c r="BF423" s="1"/>
      <c r="BG423" s="2"/>
      <c r="BH423" s="2"/>
      <c r="BI423" s="1"/>
      <c r="BJ423" s="1"/>
      <c r="BK423" s="1"/>
      <c r="BL423" s="2"/>
      <c r="BM423" s="2"/>
      <c r="BN423" s="1"/>
      <c r="BO423" s="1"/>
      <c r="BP423" s="1"/>
      <c r="BQ423" s="2"/>
      <c r="BR423" s="2"/>
      <c r="BS423" s="1"/>
      <c r="BT423" s="1"/>
      <c r="BU423" s="1"/>
      <c r="BV423" s="2"/>
      <c r="BW423" s="2"/>
    </row>
    <row r="424" ht="22.5" customHeight="1">
      <c r="A424" s="1"/>
      <c r="B424" s="1"/>
      <c r="C424" s="1"/>
      <c r="D424" s="1"/>
      <c r="E424" s="67"/>
      <c r="F424" s="67"/>
      <c r="G424" s="1"/>
      <c r="H424" s="1"/>
      <c r="I424" s="65"/>
      <c r="J424" s="66"/>
      <c r="K424" s="1"/>
      <c r="L424" s="1"/>
      <c r="M424" s="1"/>
      <c r="N424" s="2"/>
      <c r="O424" s="2"/>
      <c r="P424" s="1"/>
      <c r="Q424" s="1"/>
      <c r="R424" s="1"/>
      <c r="S424" s="2"/>
      <c r="T424" s="2"/>
      <c r="U424" s="1"/>
      <c r="V424" s="1"/>
      <c r="W424" s="1"/>
      <c r="X424" s="2"/>
      <c r="Y424" s="2"/>
      <c r="Z424" s="1"/>
      <c r="AA424" s="1"/>
      <c r="AB424" s="1"/>
      <c r="AC424" s="2"/>
      <c r="AD424" s="2"/>
      <c r="AE424" s="1"/>
      <c r="AF424" s="1"/>
      <c r="AG424" s="1"/>
      <c r="AH424" s="2"/>
      <c r="AI424" s="2"/>
      <c r="AJ424" s="1"/>
      <c r="AK424" s="1"/>
      <c r="AL424" s="1"/>
      <c r="AM424" s="2"/>
      <c r="AN424" s="2"/>
      <c r="AO424" s="1"/>
      <c r="AP424" s="1"/>
      <c r="AQ424" s="1"/>
      <c r="AR424" s="2"/>
      <c r="AS424" s="2"/>
      <c r="AT424" s="1"/>
      <c r="AU424" s="1"/>
      <c r="AV424" s="1"/>
      <c r="AW424" s="2"/>
      <c r="AX424" s="2"/>
      <c r="AY424" s="1"/>
      <c r="AZ424" s="1"/>
      <c r="BA424" s="1"/>
      <c r="BB424" s="2"/>
      <c r="BC424" s="2"/>
      <c r="BD424" s="1"/>
      <c r="BE424" s="1"/>
      <c r="BF424" s="1"/>
      <c r="BG424" s="2"/>
      <c r="BH424" s="2"/>
      <c r="BI424" s="1"/>
      <c r="BJ424" s="1"/>
      <c r="BK424" s="1"/>
      <c r="BL424" s="2"/>
      <c r="BM424" s="2"/>
      <c r="BN424" s="1"/>
      <c r="BO424" s="1"/>
      <c r="BP424" s="1"/>
      <c r="BQ424" s="2"/>
      <c r="BR424" s="2"/>
      <c r="BS424" s="1"/>
      <c r="BT424" s="1"/>
      <c r="BU424" s="1"/>
      <c r="BV424" s="2"/>
      <c r="BW424" s="2"/>
    </row>
    <row r="425" ht="22.5" customHeight="1">
      <c r="A425" s="1"/>
      <c r="B425" s="1"/>
      <c r="C425" s="1"/>
      <c r="D425" s="1"/>
      <c r="E425" s="67"/>
      <c r="F425" s="67"/>
      <c r="G425" s="1"/>
      <c r="H425" s="1"/>
      <c r="I425" s="65"/>
      <c r="J425" s="66"/>
      <c r="K425" s="1"/>
      <c r="L425" s="1"/>
      <c r="M425" s="1"/>
      <c r="N425" s="2"/>
      <c r="O425" s="2"/>
      <c r="P425" s="1"/>
      <c r="Q425" s="1"/>
      <c r="R425" s="1"/>
      <c r="S425" s="2"/>
      <c r="T425" s="2"/>
      <c r="U425" s="1"/>
      <c r="V425" s="1"/>
      <c r="W425" s="1"/>
      <c r="X425" s="2"/>
      <c r="Y425" s="2"/>
      <c r="Z425" s="1"/>
      <c r="AA425" s="1"/>
      <c r="AB425" s="1"/>
      <c r="AC425" s="2"/>
      <c r="AD425" s="2"/>
      <c r="AE425" s="1"/>
      <c r="AF425" s="1"/>
      <c r="AG425" s="1"/>
      <c r="AH425" s="2"/>
      <c r="AI425" s="2"/>
      <c r="AJ425" s="1"/>
      <c r="AK425" s="1"/>
      <c r="AL425" s="1"/>
      <c r="AM425" s="2"/>
      <c r="AN425" s="2"/>
      <c r="AO425" s="1"/>
      <c r="AP425" s="1"/>
      <c r="AQ425" s="1"/>
      <c r="AR425" s="2"/>
      <c r="AS425" s="2"/>
      <c r="AT425" s="1"/>
      <c r="AU425" s="1"/>
      <c r="AV425" s="1"/>
      <c r="AW425" s="2"/>
      <c r="AX425" s="2"/>
      <c r="AY425" s="1"/>
      <c r="AZ425" s="1"/>
      <c r="BA425" s="1"/>
      <c r="BB425" s="2"/>
      <c r="BC425" s="2"/>
      <c r="BD425" s="1"/>
      <c r="BE425" s="1"/>
      <c r="BF425" s="1"/>
      <c r="BG425" s="2"/>
      <c r="BH425" s="2"/>
      <c r="BI425" s="1"/>
      <c r="BJ425" s="1"/>
      <c r="BK425" s="1"/>
      <c r="BL425" s="2"/>
      <c r="BM425" s="2"/>
      <c r="BN425" s="1"/>
      <c r="BO425" s="1"/>
      <c r="BP425" s="1"/>
      <c r="BQ425" s="2"/>
      <c r="BR425" s="2"/>
      <c r="BS425" s="1"/>
      <c r="BT425" s="1"/>
      <c r="BU425" s="1"/>
      <c r="BV425" s="2"/>
      <c r="BW425" s="2"/>
    </row>
    <row r="426" ht="22.5" customHeight="1">
      <c r="A426" s="1"/>
      <c r="B426" s="1"/>
      <c r="C426" s="1"/>
      <c r="D426" s="1"/>
      <c r="E426" s="67"/>
      <c r="F426" s="67"/>
      <c r="G426" s="1"/>
      <c r="H426" s="1"/>
      <c r="I426" s="65"/>
      <c r="J426" s="66"/>
      <c r="K426" s="1"/>
      <c r="L426" s="1"/>
      <c r="M426" s="1"/>
      <c r="N426" s="2"/>
      <c r="O426" s="2"/>
      <c r="P426" s="1"/>
      <c r="Q426" s="1"/>
      <c r="R426" s="1"/>
      <c r="S426" s="2"/>
      <c r="T426" s="2"/>
      <c r="U426" s="1"/>
      <c r="V426" s="1"/>
      <c r="W426" s="1"/>
      <c r="X426" s="2"/>
      <c r="Y426" s="2"/>
      <c r="Z426" s="1"/>
      <c r="AA426" s="1"/>
      <c r="AB426" s="1"/>
      <c r="AC426" s="2"/>
      <c r="AD426" s="2"/>
      <c r="AE426" s="1"/>
      <c r="AF426" s="1"/>
      <c r="AG426" s="1"/>
      <c r="AH426" s="2"/>
      <c r="AI426" s="2"/>
      <c r="AJ426" s="1"/>
      <c r="AK426" s="1"/>
      <c r="AL426" s="1"/>
      <c r="AM426" s="2"/>
      <c r="AN426" s="2"/>
      <c r="AO426" s="1"/>
      <c r="AP426" s="1"/>
      <c r="AQ426" s="1"/>
      <c r="AR426" s="2"/>
      <c r="AS426" s="2"/>
      <c r="AT426" s="1"/>
      <c r="AU426" s="1"/>
      <c r="AV426" s="1"/>
      <c r="AW426" s="2"/>
      <c r="AX426" s="2"/>
      <c r="AY426" s="1"/>
      <c r="AZ426" s="1"/>
      <c r="BA426" s="1"/>
      <c r="BB426" s="2"/>
      <c r="BC426" s="2"/>
      <c r="BD426" s="1"/>
      <c r="BE426" s="1"/>
      <c r="BF426" s="1"/>
      <c r="BG426" s="2"/>
      <c r="BH426" s="2"/>
      <c r="BI426" s="1"/>
      <c r="BJ426" s="1"/>
      <c r="BK426" s="1"/>
      <c r="BL426" s="2"/>
      <c r="BM426" s="2"/>
      <c r="BN426" s="1"/>
      <c r="BO426" s="1"/>
      <c r="BP426" s="1"/>
      <c r="BQ426" s="2"/>
      <c r="BR426" s="2"/>
      <c r="BS426" s="1"/>
      <c r="BT426" s="1"/>
      <c r="BU426" s="1"/>
      <c r="BV426" s="2"/>
      <c r="BW426" s="2"/>
    </row>
    <row r="427" ht="22.5" customHeight="1">
      <c r="A427" s="1"/>
      <c r="B427" s="1"/>
      <c r="C427" s="1"/>
      <c r="D427" s="1"/>
      <c r="E427" s="67"/>
      <c r="F427" s="67"/>
      <c r="G427" s="1"/>
      <c r="H427" s="1"/>
      <c r="I427" s="65"/>
      <c r="J427" s="66"/>
      <c r="K427" s="1"/>
      <c r="L427" s="1"/>
      <c r="M427" s="1"/>
      <c r="N427" s="2"/>
      <c r="O427" s="2"/>
      <c r="P427" s="1"/>
      <c r="Q427" s="1"/>
      <c r="R427" s="1"/>
      <c r="S427" s="2"/>
      <c r="T427" s="2"/>
      <c r="U427" s="1"/>
      <c r="V427" s="1"/>
      <c r="W427" s="1"/>
      <c r="X427" s="2"/>
      <c r="Y427" s="2"/>
      <c r="Z427" s="1"/>
      <c r="AA427" s="1"/>
      <c r="AB427" s="1"/>
      <c r="AC427" s="2"/>
      <c r="AD427" s="2"/>
      <c r="AE427" s="1"/>
      <c r="AF427" s="1"/>
      <c r="AG427" s="1"/>
      <c r="AH427" s="2"/>
      <c r="AI427" s="2"/>
      <c r="AJ427" s="1"/>
      <c r="AK427" s="1"/>
      <c r="AL427" s="1"/>
      <c r="AM427" s="2"/>
      <c r="AN427" s="2"/>
      <c r="AO427" s="1"/>
      <c r="AP427" s="1"/>
      <c r="AQ427" s="1"/>
      <c r="AR427" s="2"/>
      <c r="AS427" s="2"/>
      <c r="AT427" s="1"/>
      <c r="AU427" s="1"/>
      <c r="AV427" s="1"/>
      <c r="AW427" s="2"/>
      <c r="AX427" s="2"/>
      <c r="AY427" s="1"/>
      <c r="AZ427" s="1"/>
      <c r="BA427" s="1"/>
      <c r="BB427" s="2"/>
      <c r="BC427" s="2"/>
      <c r="BD427" s="1"/>
      <c r="BE427" s="1"/>
      <c r="BF427" s="1"/>
      <c r="BG427" s="2"/>
      <c r="BH427" s="2"/>
      <c r="BI427" s="1"/>
      <c r="BJ427" s="1"/>
      <c r="BK427" s="1"/>
      <c r="BL427" s="2"/>
      <c r="BM427" s="2"/>
      <c r="BN427" s="1"/>
      <c r="BO427" s="1"/>
      <c r="BP427" s="1"/>
      <c r="BQ427" s="2"/>
      <c r="BR427" s="2"/>
      <c r="BS427" s="1"/>
      <c r="BT427" s="1"/>
      <c r="BU427" s="1"/>
      <c r="BV427" s="2"/>
      <c r="BW427" s="2"/>
    </row>
    <row r="428" ht="22.5" customHeight="1">
      <c r="A428" s="1"/>
      <c r="B428" s="1"/>
      <c r="C428" s="1"/>
      <c r="D428" s="1"/>
      <c r="E428" s="67"/>
      <c r="F428" s="67"/>
      <c r="G428" s="1"/>
      <c r="H428" s="1"/>
      <c r="I428" s="65"/>
      <c r="J428" s="66"/>
      <c r="K428" s="1"/>
      <c r="L428" s="1"/>
      <c r="M428" s="1"/>
      <c r="N428" s="2"/>
      <c r="O428" s="2"/>
      <c r="P428" s="1"/>
      <c r="Q428" s="1"/>
      <c r="R428" s="1"/>
      <c r="S428" s="2"/>
      <c r="T428" s="2"/>
      <c r="U428" s="1"/>
      <c r="V428" s="1"/>
      <c r="W428" s="1"/>
      <c r="X428" s="2"/>
      <c r="Y428" s="2"/>
      <c r="Z428" s="1"/>
      <c r="AA428" s="1"/>
      <c r="AB428" s="1"/>
      <c r="AC428" s="2"/>
      <c r="AD428" s="2"/>
      <c r="AE428" s="1"/>
      <c r="AF428" s="1"/>
      <c r="AG428" s="1"/>
      <c r="AH428" s="2"/>
      <c r="AI428" s="2"/>
      <c r="AJ428" s="1"/>
      <c r="AK428" s="1"/>
      <c r="AL428" s="1"/>
      <c r="AM428" s="2"/>
      <c r="AN428" s="2"/>
      <c r="AO428" s="1"/>
      <c r="AP428" s="1"/>
      <c r="AQ428" s="1"/>
      <c r="AR428" s="2"/>
      <c r="AS428" s="2"/>
      <c r="AT428" s="1"/>
      <c r="AU428" s="1"/>
      <c r="AV428" s="1"/>
      <c r="AW428" s="2"/>
      <c r="AX428" s="2"/>
      <c r="AY428" s="1"/>
      <c r="AZ428" s="1"/>
      <c r="BA428" s="1"/>
      <c r="BB428" s="2"/>
      <c r="BC428" s="2"/>
      <c r="BD428" s="1"/>
      <c r="BE428" s="1"/>
      <c r="BF428" s="1"/>
      <c r="BG428" s="2"/>
      <c r="BH428" s="2"/>
      <c r="BI428" s="1"/>
      <c r="BJ428" s="1"/>
      <c r="BK428" s="1"/>
      <c r="BL428" s="2"/>
      <c r="BM428" s="2"/>
      <c r="BN428" s="1"/>
      <c r="BO428" s="1"/>
      <c r="BP428" s="1"/>
      <c r="BQ428" s="2"/>
      <c r="BR428" s="2"/>
      <c r="BS428" s="1"/>
      <c r="BT428" s="1"/>
      <c r="BU428" s="1"/>
      <c r="BV428" s="2"/>
      <c r="BW428" s="2"/>
    </row>
    <row r="429" ht="22.5" customHeight="1">
      <c r="A429" s="1"/>
      <c r="B429" s="1"/>
      <c r="C429" s="1"/>
      <c r="D429" s="1"/>
      <c r="E429" s="67"/>
      <c r="F429" s="67"/>
      <c r="G429" s="1"/>
      <c r="H429" s="1"/>
      <c r="I429" s="65"/>
      <c r="J429" s="66"/>
      <c r="K429" s="1"/>
      <c r="L429" s="1"/>
      <c r="M429" s="1"/>
      <c r="N429" s="2"/>
      <c r="O429" s="2"/>
      <c r="P429" s="1"/>
      <c r="Q429" s="1"/>
      <c r="R429" s="1"/>
      <c r="S429" s="2"/>
      <c r="T429" s="2"/>
      <c r="U429" s="1"/>
      <c r="V429" s="1"/>
      <c r="W429" s="1"/>
      <c r="X429" s="2"/>
      <c r="Y429" s="2"/>
      <c r="Z429" s="1"/>
      <c r="AA429" s="1"/>
      <c r="AB429" s="1"/>
      <c r="AC429" s="2"/>
      <c r="AD429" s="2"/>
      <c r="AE429" s="1"/>
      <c r="AF429" s="1"/>
      <c r="AG429" s="1"/>
      <c r="AH429" s="2"/>
      <c r="AI429" s="2"/>
      <c r="AJ429" s="1"/>
      <c r="AK429" s="1"/>
      <c r="AL429" s="1"/>
      <c r="AM429" s="2"/>
      <c r="AN429" s="2"/>
      <c r="AO429" s="1"/>
      <c r="AP429" s="1"/>
      <c r="AQ429" s="1"/>
      <c r="AR429" s="2"/>
      <c r="AS429" s="2"/>
      <c r="AT429" s="1"/>
      <c r="AU429" s="1"/>
      <c r="AV429" s="1"/>
      <c r="AW429" s="2"/>
      <c r="AX429" s="2"/>
      <c r="AY429" s="1"/>
      <c r="AZ429" s="1"/>
      <c r="BA429" s="1"/>
      <c r="BB429" s="2"/>
      <c r="BC429" s="2"/>
      <c r="BD429" s="1"/>
      <c r="BE429" s="1"/>
      <c r="BF429" s="1"/>
      <c r="BG429" s="2"/>
      <c r="BH429" s="2"/>
      <c r="BI429" s="1"/>
      <c r="BJ429" s="1"/>
      <c r="BK429" s="1"/>
      <c r="BL429" s="2"/>
      <c r="BM429" s="2"/>
      <c r="BN429" s="1"/>
      <c r="BO429" s="1"/>
      <c r="BP429" s="1"/>
      <c r="BQ429" s="2"/>
      <c r="BR429" s="2"/>
      <c r="BS429" s="1"/>
      <c r="BT429" s="1"/>
      <c r="BU429" s="1"/>
      <c r="BV429" s="2"/>
      <c r="BW429" s="2"/>
    </row>
    <row r="430" ht="22.5" customHeight="1">
      <c r="A430" s="1"/>
      <c r="B430" s="1"/>
      <c r="C430" s="1"/>
      <c r="D430" s="1"/>
      <c r="E430" s="67"/>
      <c r="F430" s="67"/>
      <c r="G430" s="1"/>
      <c r="H430" s="1"/>
      <c r="I430" s="65"/>
      <c r="J430" s="66"/>
      <c r="K430" s="1"/>
      <c r="L430" s="1"/>
      <c r="M430" s="1"/>
      <c r="N430" s="2"/>
      <c r="O430" s="2"/>
      <c r="P430" s="1"/>
      <c r="Q430" s="1"/>
      <c r="R430" s="1"/>
      <c r="S430" s="2"/>
      <c r="T430" s="2"/>
      <c r="U430" s="1"/>
      <c r="V430" s="1"/>
      <c r="W430" s="1"/>
      <c r="X430" s="2"/>
      <c r="Y430" s="2"/>
      <c r="Z430" s="1"/>
      <c r="AA430" s="1"/>
      <c r="AB430" s="1"/>
      <c r="AC430" s="2"/>
      <c r="AD430" s="2"/>
      <c r="AE430" s="1"/>
      <c r="AF430" s="1"/>
      <c r="AG430" s="1"/>
      <c r="AH430" s="2"/>
      <c r="AI430" s="2"/>
      <c r="AJ430" s="1"/>
      <c r="AK430" s="1"/>
      <c r="AL430" s="1"/>
      <c r="AM430" s="2"/>
      <c r="AN430" s="2"/>
      <c r="AO430" s="1"/>
      <c r="AP430" s="1"/>
      <c r="AQ430" s="1"/>
      <c r="AR430" s="2"/>
      <c r="AS430" s="2"/>
      <c r="AT430" s="1"/>
      <c r="AU430" s="1"/>
      <c r="AV430" s="1"/>
      <c r="AW430" s="2"/>
      <c r="AX430" s="2"/>
      <c r="AY430" s="1"/>
      <c r="AZ430" s="1"/>
      <c r="BA430" s="1"/>
      <c r="BB430" s="2"/>
      <c r="BC430" s="2"/>
      <c r="BD430" s="1"/>
      <c r="BE430" s="1"/>
      <c r="BF430" s="1"/>
      <c r="BG430" s="2"/>
      <c r="BH430" s="2"/>
      <c r="BI430" s="1"/>
      <c r="BJ430" s="1"/>
      <c r="BK430" s="1"/>
      <c r="BL430" s="2"/>
      <c r="BM430" s="2"/>
      <c r="BN430" s="1"/>
      <c r="BO430" s="1"/>
      <c r="BP430" s="1"/>
      <c r="BQ430" s="2"/>
      <c r="BR430" s="2"/>
      <c r="BS430" s="1"/>
      <c r="BT430" s="1"/>
      <c r="BU430" s="1"/>
      <c r="BV430" s="2"/>
      <c r="BW430" s="2"/>
    </row>
    <row r="431" ht="22.5" customHeight="1">
      <c r="A431" s="1"/>
      <c r="B431" s="1"/>
      <c r="C431" s="1"/>
      <c r="D431" s="1"/>
      <c r="E431" s="67"/>
      <c r="F431" s="67"/>
      <c r="G431" s="1"/>
      <c r="H431" s="1"/>
      <c r="I431" s="65"/>
      <c r="J431" s="66"/>
      <c r="K431" s="1"/>
      <c r="L431" s="1"/>
      <c r="M431" s="1"/>
      <c r="N431" s="2"/>
      <c r="O431" s="2"/>
      <c r="P431" s="1"/>
      <c r="Q431" s="1"/>
      <c r="R431" s="1"/>
      <c r="S431" s="2"/>
      <c r="T431" s="2"/>
      <c r="U431" s="1"/>
      <c r="V431" s="1"/>
      <c r="W431" s="1"/>
      <c r="X431" s="2"/>
      <c r="Y431" s="2"/>
      <c r="Z431" s="1"/>
      <c r="AA431" s="1"/>
      <c r="AB431" s="1"/>
      <c r="AC431" s="2"/>
      <c r="AD431" s="2"/>
      <c r="AE431" s="1"/>
      <c r="AF431" s="1"/>
      <c r="AG431" s="1"/>
      <c r="AH431" s="2"/>
      <c r="AI431" s="2"/>
      <c r="AJ431" s="1"/>
      <c r="AK431" s="1"/>
      <c r="AL431" s="1"/>
      <c r="AM431" s="2"/>
      <c r="AN431" s="2"/>
      <c r="AO431" s="1"/>
      <c r="AP431" s="1"/>
      <c r="AQ431" s="1"/>
      <c r="AR431" s="2"/>
      <c r="AS431" s="2"/>
      <c r="AT431" s="1"/>
      <c r="AU431" s="1"/>
      <c r="AV431" s="1"/>
      <c r="AW431" s="2"/>
      <c r="AX431" s="2"/>
      <c r="AY431" s="1"/>
      <c r="AZ431" s="1"/>
      <c r="BA431" s="1"/>
      <c r="BB431" s="2"/>
      <c r="BC431" s="2"/>
      <c r="BD431" s="1"/>
      <c r="BE431" s="1"/>
      <c r="BF431" s="1"/>
      <c r="BG431" s="2"/>
      <c r="BH431" s="2"/>
      <c r="BI431" s="1"/>
      <c r="BJ431" s="1"/>
      <c r="BK431" s="1"/>
      <c r="BL431" s="2"/>
      <c r="BM431" s="2"/>
      <c r="BN431" s="1"/>
      <c r="BO431" s="1"/>
      <c r="BP431" s="1"/>
      <c r="BQ431" s="2"/>
      <c r="BR431" s="2"/>
      <c r="BS431" s="1"/>
      <c r="BT431" s="1"/>
      <c r="BU431" s="1"/>
      <c r="BV431" s="2"/>
      <c r="BW431" s="2"/>
    </row>
    <row r="432" ht="22.5" customHeight="1">
      <c r="A432" s="1"/>
      <c r="B432" s="1"/>
      <c r="C432" s="1"/>
      <c r="D432" s="1"/>
      <c r="E432" s="67"/>
      <c r="F432" s="67"/>
      <c r="G432" s="1"/>
      <c r="H432" s="1"/>
      <c r="I432" s="65"/>
      <c r="J432" s="66"/>
      <c r="K432" s="1"/>
      <c r="L432" s="1"/>
      <c r="M432" s="1"/>
      <c r="N432" s="2"/>
      <c r="O432" s="2"/>
      <c r="P432" s="1"/>
      <c r="Q432" s="1"/>
      <c r="R432" s="1"/>
      <c r="S432" s="2"/>
      <c r="T432" s="2"/>
      <c r="U432" s="1"/>
      <c r="V432" s="1"/>
      <c r="W432" s="1"/>
      <c r="X432" s="2"/>
      <c r="Y432" s="2"/>
      <c r="Z432" s="1"/>
      <c r="AA432" s="1"/>
      <c r="AB432" s="1"/>
      <c r="AC432" s="2"/>
      <c r="AD432" s="2"/>
      <c r="AE432" s="1"/>
      <c r="AF432" s="1"/>
      <c r="AG432" s="1"/>
      <c r="AH432" s="2"/>
      <c r="AI432" s="2"/>
      <c r="AJ432" s="1"/>
      <c r="AK432" s="1"/>
      <c r="AL432" s="1"/>
      <c r="AM432" s="2"/>
      <c r="AN432" s="2"/>
      <c r="AO432" s="1"/>
      <c r="AP432" s="1"/>
      <c r="AQ432" s="1"/>
      <c r="AR432" s="2"/>
      <c r="AS432" s="2"/>
      <c r="AT432" s="1"/>
      <c r="AU432" s="1"/>
      <c r="AV432" s="1"/>
      <c r="AW432" s="2"/>
      <c r="AX432" s="2"/>
      <c r="AY432" s="1"/>
      <c r="AZ432" s="1"/>
      <c r="BA432" s="1"/>
      <c r="BB432" s="2"/>
      <c r="BC432" s="2"/>
      <c r="BD432" s="1"/>
      <c r="BE432" s="1"/>
      <c r="BF432" s="1"/>
      <c r="BG432" s="2"/>
      <c r="BH432" s="2"/>
      <c r="BI432" s="1"/>
      <c r="BJ432" s="1"/>
      <c r="BK432" s="1"/>
      <c r="BL432" s="2"/>
      <c r="BM432" s="2"/>
      <c r="BN432" s="1"/>
      <c r="BO432" s="1"/>
      <c r="BP432" s="1"/>
      <c r="BQ432" s="2"/>
      <c r="BR432" s="2"/>
      <c r="BS432" s="1"/>
      <c r="BT432" s="1"/>
      <c r="BU432" s="1"/>
      <c r="BV432" s="2"/>
      <c r="BW432" s="2"/>
    </row>
    <row r="433" ht="22.5" customHeight="1">
      <c r="A433" s="1"/>
      <c r="B433" s="1"/>
      <c r="C433" s="1"/>
      <c r="D433" s="1"/>
      <c r="E433" s="67"/>
      <c r="F433" s="67"/>
      <c r="G433" s="1"/>
      <c r="H433" s="1"/>
      <c r="I433" s="65"/>
      <c r="J433" s="66"/>
      <c r="K433" s="1"/>
      <c r="L433" s="1"/>
      <c r="M433" s="1"/>
      <c r="N433" s="2"/>
      <c r="O433" s="2"/>
      <c r="P433" s="1"/>
      <c r="Q433" s="1"/>
      <c r="R433" s="1"/>
      <c r="S433" s="2"/>
      <c r="T433" s="2"/>
      <c r="U433" s="1"/>
      <c r="V433" s="1"/>
      <c r="W433" s="1"/>
      <c r="X433" s="2"/>
      <c r="Y433" s="2"/>
      <c r="Z433" s="1"/>
      <c r="AA433" s="1"/>
      <c r="AB433" s="1"/>
      <c r="AC433" s="2"/>
      <c r="AD433" s="2"/>
      <c r="AE433" s="1"/>
      <c r="AF433" s="1"/>
      <c r="AG433" s="1"/>
      <c r="AH433" s="2"/>
      <c r="AI433" s="2"/>
      <c r="AJ433" s="1"/>
      <c r="AK433" s="1"/>
      <c r="AL433" s="1"/>
      <c r="AM433" s="2"/>
      <c r="AN433" s="2"/>
      <c r="AO433" s="1"/>
      <c r="AP433" s="1"/>
      <c r="AQ433" s="1"/>
      <c r="AR433" s="2"/>
      <c r="AS433" s="2"/>
      <c r="AT433" s="1"/>
      <c r="AU433" s="1"/>
      <c r="AV433" s="1"/>
      <c r="AW433" s="2"/>
      <c r="AX433" s="2"/>
      <c r="AY433" s="1"/>
      <c r="AZ433" s="1"/>
      <c r="BA433" s="1"/>
      <c r="BB433" s="2"/>
      <c r="BC433" s="2"/>
      <c r="BD433" s="1"/>
      <c r="BE433" s="1"/>
      <c r="BF433" s="1"/>
      <c r="BG433" s="2"/>
      <c r="BH433" s="2"/>
      <c r="BI433" s="1"/>
      <c r="BJ433" s="1"/>
      <c r="BK433" s="1"/>
      <c r="BL433" s="2"/>
      <c r="BM433" s="2"/>
      <c r="BN433" s="1"/>
      <c r="BO433" s="1"/>
      <c r="BP433" s="1"/>
      <c r="BQ433" s="2"/>
      <c r="BR433" s="2"/>
      <c r="BS433" s="1"/>
      <c r="BT433" s="1"/>
      <c r="BU433" s="1"/>
      <c r="BV433" s="2"/>
      <c r="BW433" s="2"/>
    </row>
    <row r="434" ht="22.5" customHeight="1">
      <c r="A434" s="1"/>
      <c r="B434" s="1"/>
      <c r="C434" s="1"/>
      <c r="D434" s="1"/>
      <c r="E434" s="67"/>
      <c r="F434" s="67"/>
      <c r="G434" s="1"/>
      <c r="H434" s="1"/>
      <c r="I434" s="65"/>
      <c r="J434" s="66"/>
      <c r="K434" s="1"/>
      <c r="L434" s="1"/>
      <c r="M434" s="1"/>
      <c r="N434" s="2"/>
      <c r="O434" s="2"/>
      <c r="P434" s="1"/>
      <c r="Q434" s="1"/>
      <c r="R434" s="1"/>
      <c r="S434" s="2"/>
      <c r="T434" s="2"/>
      <c r="U434" s="1"/>
      <c r="V434" s="1"/>
      <c r="W434" s="1"/>
      <c r="X434" s="2"/>
      <c r="Y434" s="2"/>
      <c r="Z434" s="1"/>
      <c r="AA434" s="1"/>
      <c r="AB434" s="1"/>
      <c r="AC434" s="2"/>
      <c r="AD434" s="2"/>
      <c r="AE434" s="1"/>
      <c r="AF434" s="1"/>
      <c r="AG434" s="1"/>
      <c r="AH434" s="2"/>
      <c r="AI434" s="2"/>
      <c r="AJ434" s="1"/>
      <c r="AK434" s="1"/>
      <c r="AL434" s="1"/>
      <c r="AM434" s="2"/>
      <c r="AN434" s="2"/>
      <c r="AO434" s="1"/>
      <c r="AP434" s="1"/>
      <c r="AQ434" s="1"/>
      <c r="AR434" s="2"/>
      <c r="AS434" s="2"/>
      <c r="AT434" s="1"/>
      <c r="AU434" s="1"/>
      <c r="AV434" s="1"/>
      <c r="AW434" s="2"/>
      <c r="AX434" s="2"/>
      <c r="AY434" s="1"/>
      <c r="AZ434" s="1"/>
      <c r="BA434" s="1"/>
      <c r="BB434" s="2"/>
      <c r="BC434" s="2"/>
      <c r="BD434" s="1"/>
      <c r="BE434" s="1"/>
      <c r="BF434" s="1"/>
      <c r="BG434" s="2"/>
      <c r="BH434" s="2"/>
      <c r="BI434" s="1"/>
      <c r="BJ434" s="1"/>
      <c r="BK434" s="1"/>
      <c r="BL434" s="2"/>
      <c r="BM434" s="2"/>
      <c r="BN434" s="1"/>
      <c r="BO434" s="1"/>
      <c r="BP434" s="1"/>
      <c r="BQ434" s="2"/>
      <c r="BR434" s="2"/>
      <c r="BS434" s="1"/>
      <c r="BT434" s="1"/>
      <c r="BU434" s="1"/>
      <c r="BV434" s="2"/>
      <c r="BW434" s="2"/>
    </row>
    <row r="435" ht="22.5" customHeight="1">
      <c r="A435" s="1"/>
      <c r="B435" s="1"/>
      <c r="C435" s="1"/>
      <c r="D435" s="1"/>
      <c r="E435" s="67"/>
      <c r="F435" s="67"/>
      <c r="G435" s="1"/>
      <c r="H435" s="1"/>
      <c r="I435" s="65"/>
      <c r="J435" s="66"/>
      <c r="K435" s="1"/>
      <c r="L435" s="1"/>
      <c r="M435" s="1"/>
      <c r="N435" s="2"/>
      <c r="O435" s="2"/>
      <c r="P435" s="1"/>
      <c r="Q435" s="1"/>
      <c r="R435" s="1"/>
      <c r="S435" s="2"/>
      <c r="T435" s="2"/>
      <c r="U435" s="1"/>
      <c r="V435" s="1"/>
      <c r="W435" s="1"/>
      <c r="X435" s="2"/>
      <c r="Y435" s="2"/>
      <c r="Z435" s="1"/>
      <c r="AA435" s="1"/>
      <c r="AB435" s="1"/>
      <c r="AC435" s="2"/>
      <c r="AD435" s="2"/>
      <c r="AE435" s="1"/>
      <c r="AF435" s="1"/>
      <c r="AG435" s="1"/>
      <c r="AH435" s="2"/>
      <c r="AI435" s="2"/>
      <c r="AJ435" s="1"/>
      <c r="AK435" s="1"/>
      <c r="AL435" s="1"/>
      <c r="AM435" s="2"/>
      <c r="AN435" s="2"/>
      <c r="AO435" s="1"/>
      <c r="AP435" s="1"/>
      <c r="AQ435" s="1"/>
      <c r="AR435" s="2"/>
      <c r="AS435" s="2"/>
      <c r="AT435" s="1"/>
      <c r="AU435" s="1"/>
      <c r="AV435" s="1"/>
      <c r="AW435" s="2"/>
      <c r="AX435" s="2"/>
      <c r="AY435" s="1"/>
      <c r="AZ435" s="1"/>
      <c r="BA435" s="1"/>
      <c r="BB435" s="2"/>
      <c r="BC435" s="2"/>
      <c r="BD435" s="1"/>
      <c r="BE435" s="1"/>
      <c r="BF435" s="1"/>
      <c r="BG435" s="2"/>
      <c r="BH435" s="2"/>
      <c r="BI435" s="1"/>
      <c r="BJ435" s="1"/>
      <c r="BK435" s="1"/>
      <c r="BL435" s="2"/>
      <c r="BM435" s="2"/>
      <c r="BN435" s="1"/>
      <c r="BO435" s="1"/>
      <c r="BP435" s="1"/>
      <c r="BQ435" s="2"/>
      <c r="BR435" s="2"/>
      <c r="BS435" s="1"/>
      <c r="BT435" s="1"/>
      <c r="BU435" s="1"/>
      <c r="BV435" s="2"/>
      <c r="BW435" s="2"/>
    </row>
    <row r="436" ht="22.5" customHeight="1">
      <c r="A436" s="1"/>
      <c r="B436" s="1"/>
      <c r="C436" s="1"/>
      <c r="D436" s="1"/>
      <c r="E436" s="67"/>
      <c r="F436" s="67"/>
      <c r="G436" s="1"/>
      <c r="H436" s="1"/>
      <c r="I436" s="65"/>
      <c r="J436" s="66"/>
      <c r="K436" s="1"/>
      <c r="L436" s="1"/>
      <c r="M436" s="1"/>
      <c r="N436" s="2"/>
      <c r="O436" s="2"/>
      <c r="P436" s="1"/>
      <c r="Q436" s="1"/>
      <c r="R436" s="1"/>
      <c r="S436" s="2"/>
      <c r="T436" s="2"/>
      <c r="U436" s="1"/>
      <c r="V436" s="1"/>
      <c r="W436" s="1"/>
      <c r="X436" s="2"/>
      <c r="Y436" s="2"/>
      <c r="Z436" s="1"/>
      <c r="AA436" s="1"/>
      <c r="AB436" s="1"/>
      <c r="AC436" s="2"/>
      <c r="AD436" s="2"/>
      <c r="AE436" s="1"/>
      <c r="AF436" s="1"/>
      <c r="AG436" s="1"/>
      <c r="AH436" s="2"/>
      <c r="AI436" s="2"/>
      <c r="AJ436" s="1"/>
      <c r="AK436" s="1"/>
      <c r="AL436" s="1"/>
      <c r="AM436" s="2"/>
      <c r="AN436" s="2"/>
      <c r="AO436" s="1"/>
      <c r="AP436" s="1"/>
      <c r="AQ436" s="1"/>
      <c r="AR436" s="2"/>
      <c r="AS436" s="2"/>
      <c r="AT436" s="1"/>
      <c r="AU436" s="1"/>
      <c r="AV436" s="1"/>
      <c r="AW436" s="2"/>
      <c r="AX436" s="2"/>
      <c r="AY436" s="1"/>
      <c r="AZ436" s="1"/>
      <c r="BA436" s="1"/>
      <c r="BB436" s="2"/>
      <c r="BC436" s="2"/>
      <c r="BD436" s="1"/>
      <c r="BE436" s="1"/>
      <c r="BF436" s="1"/>
      <c r="BG436" s="2"/>
      <c r="BH436" s="2"/>
      <c r="BI436" s="1"/>
      <c r="BJ436" s="1"/>
      <c r="BK436" s="1"/>
      <c r="BL436" s="2"/>
      <c r="BM436" s="2"/>
      <c r="BN436" s="1"/>
      <c r="BO436" s="1"/>
      <c r="BP436" s="1"/>
      <c r="BQ436" s="2"/>
      <c r="BR436" s="2"/>
      <c r="BS436" s="1"/>
      <c r="BT436" s="1"/>
      <c r="BU436" s="1"/>
      <c r="BV436" s="2"/>
      <c r="BW436" s="2"/>
    </row>
    <row r="437" ht="22.5" customHeight="1">
      <c r="A437" s="1"/>
      <c r="B437" s="1"/>
      <c r="C437" s="1"/>
      <c r="D437" s="1"/>
      <c r="E437" s="67"/>
      <c r="F437" s="67"/>
      <c r="G437" s="1"/>
      <c r="H437" s="1"/>
      <c r="I437" s="65"/>
      <c r="J437" s="66"/>
      <c r="K437" s="1"/>
      <c r="L437" s="1"/>
      <c r="M437" s="1"/>
      <c r="N437" s="2"/>
      <c r="O437" s="2"/>
      <c r="P437" s="1"/>
      <c r="Q437" s="1"/>
      <c r="R437" s="1"/>
      <c r="S437" s="2"/>
      <c r="T437" s="2"/>
      <c r="U437" s="1"/>
      <c r="V437" s="1"/>
      <c r="W437" s="1"/>
      <c r="X437" s="2"/>
      <c r="Y437" s="2"/>
      <c r="Z437" s="1"/>
      <c r="AA437" s="1"/>
      <c r="AB437" s="1"/>
      <c r="AC437" s="2"/>
      <c r="AD437" s="2"/>
      <c r="AE437" s="1"/>
      <c r="AF437" s="1"/>
      <c r="AG437" s="1"/>
      <c r="AH437" s="2"/>
      <c r="AI437" s="2"/>
      <c r="AJ437" s="1"/>
      <c r="AK437" s="1"/>
      <c r="AL437" s="1"/>
      <c r="AM437" s="2"/>
      <c r="AN437" s="2"/>
      <c r="AO437" s="1"/>
      <c r="AP437" s="1"/>
      <c r="AQ437" s="1"/>
      <c r="AR437" s="2"/>
      <c r="AS437" s="2"/>
      <c r="AT437" s="1"/>
      <c r="AU437" s="1"/>
      <c r="AV437" s="1"/>
      <c r="AW437" s="2"/>
      <c r="AX437" s="2"/>
      <c r="AY437" s="1"/>
      <c r="AZ437" s="1"/>
      <c r="BA437" s="1"/>
      <c r="BB437" s="2"/>
      <c r="BC437" s="2"/>
      <c r="BD437" s="1"/>
      <c r="BE437" s="1"/>
      <c r="BF437" s="1"/>
      <c r="BG437" s="2"/>
      <c r="BH437" s="2"/>
      <c r="BI437" s="1"/>
      <c r="BJ437" s="1"/>
      <c r="BK437" s="1"/>
      <c r="BL437" s="2"/>
      <c r="BM437" s="2"/>
      <c r="BN437" s="1"/>
      <c r="BO437" s="1"/>
      <c r="BP437" s="1"/>
      <c r="BQ437" s="2"/>
      <c r="BR437" s="2"/>
      <c r="BS437" s="1"/>
      <c r="BT437" s="1"/>
      <c r="BU437" s="1"/>
      <c r="BV437" s="2"/>
      <c r="BW437" s="2"/>
    </row>
    <row r="438" ht="22.5" customHeight="1">
      <c r="A438" s="1"/>
      <c r="B438" s="1"/>
      <c r="C438" s="1"/>
      <c r="D438" s="1"/>
      <c r="E438" s="67"/>
      <c r="F438" s="67"/>
      <c r="G438" s="1"/>
      <c r="H438" s="1"/>
      <c r="I438" s="65"/>
      <c r="J438" s="66"/>
      <c r="K438" s="1"/>
      <c r="L438" s="1"/>
      <c r="M438" s="1"/>
      <c r="N438" s="2"/>
      <c r="O438" s="2"/>
      <c r="P438" s="1"/>
      <c r="Q438" s="1"/>
      <c r="R438" s="1"/>
      <c r="S438" s="2"/>
      <c r="T438" s="2"/>
      <c r="U438" s="1"/>
      <c r="V438" s="1"/>
      <c r="W438" s="1"/>
      <c r="X438" s="2"/>
      <c r="Y438" s="2"/>
      <c r="Z438" s="1"/>
      <c r="AA438" s="1"/>
      <c r="AB438" s="1"/>
      <c r="AC438" s="2"/>
      <c r="AD438" s="2"/>
      <c r="AE438" s="1"/>
      <c r="AF438" s="1"/>
      <c r="AG438" s="1"/>
      <c r="AH438" s="2"/>
      <c r="AI438" s="2"/>
      <c r="AJ438" s="1"/>
      <c r="AK438" s="1"/>
      <c r="AL438" s="1"/>
      <c r="AM438" s="2"/>
      <c r="AN438" s="2"/>
      <c r="AO438" s="1"/>
      <c r="AP438" s="1"/>
      <c r="AQ438" s="1"/>
      <c r="AR438" s="2"/>
      <c r="AS438" s="2"/>
      <c r="AT438" s="1"/>
      <c r="AU438" s="1"/>
      <c r="AV438" s="1"/>
      <c r="AW438" s="2"/>
      <c r="AX438" s="2"/>
      <c r="AY438" s="1"/>
      <c r="AZ438" s="1"/>
      <c r="BA438" s="1"/>
      <c r="BB438" s="2"/>
      <c r="BC438" s="2"/>
      <c r="BD438" s="1"/>
      <c r="BE438" s="1"/>
      <c r="BF438" s="1"/>
      <c r="BG438" s="2"/>
      <c r="BH438" s="2"/>
      <c r="BI438" s="1"/>
      <c r="BJ438" s="1"/>
      <c r="BK438" s="1"/>
      <c r="BL438" s="2"/>
      <c r="BM438" s="2"/>
      <c r="BN438" s="1"/>
      <c r="BO438" s="1"/>
      <c r="BP438" s="1"/>
      <c r="BQ438" s="2"/>
      <c r="BR438" s="2"/>
      <c r="BS438" s="1"/>
      <c r="BT438" s="1"/>
      <c r="BU438" s="1"/>
      <c r="BV438" s="2"/>
      <c r="BW438" s="2"/>
    </row>
    <row r="439" ht="22.5" customHeight="1">
      <c r="A439" s="1"/>
      <c r="B439" s="1"/>
      <c r="C439" s="1"/>
      <c r="D439" s="1"/>
      <c r="E439" s="67"/>
      <c r="F439" s="67"/>
      <c r="G439" s="1"/>
      <c r="H439" s="1"/>
      <c r="I439" s="65"/>
      <c r="J439" s="66"/>
      <c r="K439" s="1"/>
      <c r="L439" s="1"/>
      <c r="M439" s="1"/>
      <c r="N439" s="2"/>
      <c r="O439" s="2"/>
      <c r="P439" s="1"/>
      <c r="Q439" s="1"/>
      <c r="R439" s="1"/>
      <c r="S439" s="2"/>
      <c r="T439" s="2"/>
      <c r="U439" s="1"/>
      <c r="V439" s="1"/>
      <c r="W439" s="1"/>
      <c r="X439" s="2"/>
      <c r="Y439" s="2"/>
      <c r="Z439" s="1"/>
      <c r="AA439" s="1"/>
      <c r="AB439" s="1"/>
      <c r="AC439" s="2"/>
      <c r="AD439" s="2"/>
      <c r="AE439" s="1"/>
      <c r="AF439" s="1"/>
      <c r="AG439" s="1"/>
      <c r="AH439" s="2"/>
      <c r="AI439" s="2"/>
      <c r="AJ439" s="1"/>
      <c r="AK439" s="1"/>
      <c r="AL439" s="1"/>
      <c r="AM439" s="2"/>
      <c r="AN439" s="2"/>
      <c r="AO439" s="1"/>
      <c r="AP439" s="1"/>
      <c r="AQ439" s="1"/>
      <c r="AR439" s="2"/>
      <c r="AS439" s="2"/>
      <c r="AT439" s="1"/>
      <c r="AU439" s="1"/>
      <c r="AV439" s="1"/>
      <c r="AW439" s="2"/>
      <c r="AX439" s="2"/>
      <c r="AY439" s="1"/>
      <c r="AZ439" s="1"/>
      <c r="BA439" s="1"/>
      <c r="BB439" s="2"/>
      <c r="BC439" s="2"/>
      <c r="BD439" s="1"/>
      <c r="BE439" s="1"/>
      <c r="BF439" s="1"/>
      <c r="BG439" s="2"/>
      <c r="BH439" s="2"/>
      <c r="BI439" s="1"/>
      <c r="BJ439" s="1"/>
      <c r="BK439" s="1"/>
      <c r="BL439" s="2"/>
      <c r="BM439" s="2"/>
      <c r="BN439" s="1"/>
      <c r="BO439" s="1"/>
      <c r="BP439" s="1"/>
      <c r="BQ439" s="2"/>
      <c r="BR439" s="2"/>
      <c r="BS439" s="1"/>
      <c r="BT439" s="1"/>
      <c r="BU439" s="1"/>
      <c r="BV439" s="2"/>
      <c r="BW439" s="2"/>
    </row>
    <row r="440" ht="22.5" customHeight="1">
      <c r="A440" s="1"/>
      <c r="B440" s="1"/>
      <c r="C440" s="1"/>
      <c r="D440" s="1"/>
      <c r="E440" s="67"/>
      <c r="F440" s="67"/>
      <c r="G440" s="1"/>
      <c r="H440" s="1"/>
      <c r="I440" s="65"/>
      <c r="J440" s="66"/>
      <c r="K440" s="1"/>
      <c r="L440" s="1"/>
      <c r="M440" s="1"/>
      <c r="N440" s="2"/>
      <c r="O440" s="2"/>
      <c r="P440" s="1"/>
      <c r="Q440" s="1"/>
      <c r="R440" s="1"/>
      <c r="S440" s="2"/>
      <c r="T440" s="2"/>
      <c r="U440" s="1"/>
      <c r="V440" s="1"/>
      <c r="W440" s="1"/>
      <c r="X440" s="2"/>
      <c r="Y440" s="2"/>
      <c r="Z440" s="1"/>
      <c r="AA440" s="1"/>
      <c r="AB440" s="1"/>
      <c r="AC440" s="2"/>
      <c r="AD440" s="2"/>
      <c r="AE440" s="1"/>
      <c r="AF440" s="1"/>
      <c r="AG440" s="1"/>
      <c r="AH440" s="2"/>
      <c r="AI440" s="2"/>
      <c r="AJ440" s="1"/>
      <c r="AK440" s="1"/>
      <c r="AL440" s="1"/>
      <c r="AM440" s="2"/>
      <c r="AN440" s="2"/>
      <c r="AO440" s="1"/>
      <c r="AP440" s="1"/>
      <c r="AQ440" s="1"/>
      <c r="AR440" s="2"/>
      <c r="AS440" s="2"/>
      <c r="AT440" s="1"/>
      <c r="AU440" s="1"/>
      <c r="AV440" s="1"/>
      <c r="AW440" s="2"/>
      <c r="AX440" s="2"/>
      <c r="AY440" s="1"/>
      <c r="AZ440" s="1"/>
      <c r="BA440" s="1"/>
      <c r="BB440" s="2"/>
      <c r="BC440" s="2"/>
      <c r="BD440" s="1"/>
      <c r="BE440" s="1"/>
      <c r="BF440" s="1"/>
      <c r="BG440" s="2"/>
      <c r="BH440" s="2"/>
      <c r="BI440" s="1"/>
      <c r="BJ440" s="1"/>
      <c r="BK440" s="1"/>
      <c r="BL440" s="2"/>
      <c r="BM440" s="2"/>
      <c r="BN440" s="1"/>
      <c r="BO440" s="1"/>
      <c r="BP440" s="1"/>
      <c r="BQ440" s="2"/>
      <c r="BR440" s="2"/>
      <c r="BS440" s="1"/>
      <c r="BT440" s="1"/>
      <c r="BU440" s="1"/>
      <c r="BV440" s="2"/>
      <c r="BW440" s="2"/>
    </row>
    <row r="441" ht="22.5" customHeight="1">
      <c r="A441" s="1"/>
      <c r="B441" s="1"/>
      <c r="C441" s="1"/>
      <c r="D441" s="1"/>
      <c r="E441" s="67"/>
      <c r="F441" s="67"/>
      <c r="G441" s="1"/>
      <c r="H441" s="1"/>
      <c r="I441" s="65"/>
      <c r="J441" s="66"/>
      <c r="K441" s="1"/>
      <c r="L441" s="1"/>
      <c r="M441" s="1"/>
      <c r="N441" s="2"/>
      <c r="O441" s="2"/>
      <c r="P441" s="1"/>
      <c r="Q441" s="1"/>
      <c r="R441" s="1"/>
      <c r="S441" s="2"/>
      <c r="T441" s="2"/>
      <c r="U441" s="1"/>
      <c r="V441" s="1"/>
      <c r="W441" s="1"/>
      <c r="X441" s="2"/>
      <c r="Y441" s="2"/>
      <c r="Z441" s="1"/>
      <c r="AA441" s="1"/>
      <c r="AB441" s="1"/>
      <c r="AC441" s="2"/>
      <c r="AD441" s="2"/>
      <c r="AE441" s="1"/>
      <c r="AF441" s="1"/>
      <c r="AG441" s="1"/>
      <c r="AH441" s="2"/>
      <c r="AI441" s="2"/>
      <c r="AJ441" s="1"/>
      <c r="AK441" s="1"/>
      <c r="AL441" s="1"/>
      <c r="AM441" s="2"/>
      <c r="AN441" s="2"/>
      <c r="AO441" s="1"/>
      <c r="AP441" s="1"/>
      <c r="AQ441" s="1"/>
      <c r="AR441" s="2"/>
      <c r="AS441" s="2"/>
      <c r="AT441" s="1"/>
      <c r="AU441" s="1"/>
      <c r="AV441" s="1"/>
      <c r="AW441" s="2"/>
      <c r="AX441" s="2"/>
      <c r="AY441" s="1"/>
      <c r="AZ441" s="1"/>
      <c r="BA441" s="1"/>
      <c r="BB441" s="2"/>
      <c r="BC441" s="2"/>
      <c r="BD441" s="1"/>
      <c r="BE441" s="1"/>
      <c r="BF441" s="1"/>
      <c r="BG441" s="2"/>
      <c r="BH441" s="2"/>
      <c r="BI441" s="1"/>
      <c r="BJ441" s="1"/>
      <c r="BK441" s="1"/>
      <c r="BL441" s="2"/>
      <c r="BM441" s="2"/>
      <c r="BN441" s="1"/>
      <c r="BO441" s="1"/>
      <c r="BP441" s="1"/>
      <c r="BQ441" s="2"/>
      <c r="BR441" s="2"/>
      <c r="BS441" s="1"/>
      <c r="BT441" s="1"/>
      <c r="BU441" s="1"/>
      <c r="BV441" s="2"/>
      <c r="BW441" s="2"/>
    </row>
    <row r="442" ht="22.5" customHeight="1">
      <c r="A442" s="1"/>
      <c r="B442" s="1"/>
      <c r="C442" s="1"/>
      <c r="D442" s="1"/>
      <c r="E442" s="67"/>
      <c r="F442" s="67"/>
      <c r="G442" s="1"/>
      <c r="H442" s="1"/>
      <c r="I442" s="65"/>
      <c r="J442" s="66"/>
      <c r="K442" s="1"/>
      <c r="L442" s="1"/>
      <c r="M442" s="1"/>
      <c r="N442" s="2"/>
      <c r="O442" s="2"/>
      <c r="P442" s="1"/>
      <c r="Q442" s="1"/>
      <c r="R442" s="1"/>
      <c r="S442" s="2"/>
      <c r="T442" s="2"/>
      <c r="U442" s="1"/>
      <c r="V442" s="1"/>
      <c r="W442" s="1"/>
      <c r="X442" s="2"/>
      <c r="Y442" s="2"/>
      <c r="Z442" s="1"/>
      <c r="AA442" s="1"/>
      <c r="AB442" s="1"/>
      <c r="AC442" s="2"/>
      <c r="AD442" s="2"/>
      <c r="AE442" s="1"/>
      <c r="AF442" s="1"/>
      <c r="AG442" s="1"/>
      <c r="AH442" s="2"/>
      <c r="AI442" s="2"/>
      <c r="AJ442" s="1"/>
      <c r="AK442" s="1"/>
      <c r="AL442" s="1"/>
      <c r="AM442" s="2"/>
      <c r="AN442" s="2"/>
      <c r="AO442" s="1"/>
      <c r="AP442" s="1"/>
      <c r="AQ442" s="1"/>
      <c r="AR442" s="2"/>
      <c r="AS442" s="2"/>
      <c r="AT442" s="1"/>
      <c r="AU442" s="1"/>
      <c r="AV442" s="1"/>
      <c r="AW442" s="2"/>
      <c r="AX442" s="2"/>
      <c r="AY442" s="1"/>
      <c r="AZ442" s="1"/>
      <c r="BA442" s="1"/>
      <c r="BB442" s="2"/>
      <c r="BC442" s="2"/>
      <c r="BD442" s="1"/>
      <c r="BE442" s="1"/>
      <c r="BF442" s="1"/>
      <c r="BG442" s="2"/>
      <c r="BH442" s="2"/>
      <c r="BI442" s="1"/>
      <c r="BJ442" s="1"/>
      <c r="BK442" s="1"/>
      <c r="BL442" s="2"/>
      <c r="BM442" s="2"/>
      <c r="BN442" s="1"/>
      <c r="BO442" s="1"/>
      <c r="BP442" s="1"/>
      <c r="BQ442" s="2"/>
      <c r="BR442" s="2"/>
      <c r="BS442" s="1"/>
      <c r="BT442" s="1"/>
      <c r="BU442" s="1"/>
      <c r="BV442" s="2"/>
      <c r="BW442" s="2"/>
    </row>
    <row r="443" ht="22.5" customHeight="1">
      <c r="A443" s="1"/>
      <c r="B443" s="1"/>
      <c r="C443" s="1"/>
      <c r="D443" s="1"/>
      <c r="E443" s="67"/>
      <c r="F443" s="67"/>
      <c r="G443" s="1"/>
      <c r="H443" s="1"/>
      <c r="I443" s="65"/>
      <c r="J443" s="66"/>
      <c r="K443" s="1"/>
      <c r="L443" s="1"/>
      <c r="M443" s="1"/>
      <c r="N443" s="2"/>
      <c r="O443" s="2"/>
      <c r="P443" s="1"/>
      <c r="Q443" s="1"/>
      <c r="R443" s="1"/>
      <c r="S443" s="2"/>
      <c r="T443" s="2"/>
      <c r="U443" s="1"/>
      <c r="V443" s="1"/>
      <c r="W443" s="1"/>
      <c r="X443" s="2"/>
      <c r="Y443" s="2"/>
      <c r="Z443" s="1"/>
      <c r="AA443" s="1"/>
      <c r="AB443" s="1"/>
      <c r="AC443" s="2"/>
      <c r="AD443" s="2"/>
      <c r="AE443" s="1"/>
      <c r="AF443" s="1"/>
      <c r="AG443" s="1"/>
      <c r="AH443" s="2"/>
      <c r="AI443" s="2"/>
      <c r="AJ443" s="1"/>
      <c r="AK443" s="1"/>
      <c r="AL443" s="1"/>
      <c r="AM443" s="2"/>
      <c r="AN443" s="2"/>
      <c r="AO443" s="1"/>
      <c r="AP443" s="1"/>
      <c r="AQ443" s="1"/>
      <c r="AR443" s="2"/>
      <c r="AS443" s="2"/>
      <c r="AT443" s="1"/>
      <c r="AU443" s="1"/>
      <c r="AV443" s="1"/>
      <c r="AW443" s="2"/>
      <c r="AX443" s="2"/>
      <c r="AY443" s="1"/>
      <c r="AZ443" s="1"/>
      <c r="BA443" s="1"/>
      <c r="BB443" s="2"/>
      <c r="BC443" s="2"/>
      <c r="BD443" s="1"/>
      <c r="BE443" s="1"/>
      <c r="BF443" s="1"/>
      <c r="BG443" s="2"/>
      <c r="BH443" s="2"/>
      <c r="BI443" s="1"/>
      <c r="BJ443" s="1"/>
      <c r="BK443" s="1"/>
      <c r="BL443" s="2"/>
      <c r="BM443" s="2"/>
      <c r="BN443" s="1"/>
      <c r="BO443" s="1"/>
      <c r="BP443" s="1"/>
      <c r="BQ443" s="2"/>
      <c r="BR443" s="2"/>
      <c r="BS443" s="1"/>
      <c r="BT443" s="1"/>
      <c r="BU443" s="1"/>
      <c r="BV443" s="2"/>
      <c r="BW443" s="2"/>
    </row>
    <row r="444" ht="22.5" customHeight="1">
      <c r="A444" s="1"/>
      <c r="B444" s="1"/>
      <c r="C444" s="1"/>
      <c r="D444" s="1"/>
      <c r="E444" s="67"/>
      <c r="F444" s="67"/>
      <c r="G444" s="1"/>
      <c r="H444" s="1"/>
      <c r="I444" s="65"/>
      <c r="J444" s="66"/>
      <c r="K444" s="1"/>
      <c r="L444" s="1"/>
      <c r="M444" s="1"/>
      <c r="N444" s="2"/>
      <c r="O444" s="2"/>
      <c r="P444" s="1"/>
      <c r="Q444" s="1"/>
      <c r="R444" s="1"/>
      <c r="S444" s="2"/>
      <c r="T444" s="2"/>
      <c r="U444" s="1"/>
      <c r="V444" s="1"/>
      <c r="W444" s="1"/>
      <c r="X444" s="2"/>
      <c r="Y444" s="2"/>
      <c r="Z444" s="1"/>
      <c r="AA444" s="1"/>
      <c r="AB444" s="1"/>
      <c r="AC444" s="2"/>
      <c r="AD444" s="2"/>
      <c r="AE444" s="1"/>
      <c r="AF444" s="1"/>
      <c r="AG444" s="1"/>
      <c r="AH444" s="2"/>
      <c r="AI444" s="2"/>
      <c r="AJ444" s="1"/>
      <c r="AK444" s="1"/>
      <c r="AL444" s="1"/>
      <c r="AM444" s="2"/>
      <c r="AN444" s="2"/>
      <c r="AO444" s="1"/>
      <c r="AP444" s="1"/>
      <c r="AQ444" s="1"/>
      <c r="AR444" s="2"/>
      <c r="AS444" s="2"/>
      <c r="AT444" s="1"/>
      <c r="AU444" s="1"/>
      <c r="AV444" s="1"/>
      <c r="AW444" s="2"/>
      <c r="AX444" s="2"/>
      <c r="AY444" s="1"/>
      <c r="AZ444" s="1"/>
      <c r="BA444" s="1"/>
      <c r="BB444" s="2"/>
      <c r="BC444" s="2"/>
      <c r="BD444" s="1"/>
      <c r="BE444" s="1"/>
      <c r="BF444" s="1"/>
      <c r="BG444" s="2"/>
      <c r="BH444" s="2"/>
      <c r="BI444" s="1"/>
      <c r="BJ444" s="1"/>
      <c r="BK444" s="1"/>
      <c r="BL444" s="2"/>
      <c r="BM444" s="2"/>
      <c r="BN444" s="1"/>
      <c r="BO444" s="1"/>
      <c r="BP444" s="1"/>
      <c r="BQ444" s="2"/>
      <c r="BR444" s="2"/>
      <c r="BS444" s="1"/>
      <c r="BT444" s="1"/>
      <c r="BU444" s="1"/>
      <c r="BV444" s="2"/>
      <c r="BW444" s="2"/>
    </row>
    <row r="445" ht="22.5" customHeight="1">
      <c r="A445" s="1"/>
      <c r="B445" s="1"/>
      <c r="C445" s="1"/>
      <c r="D445" s="1"/>
      <c r="E445" s="67"/>
      <c r="F445" s="67"/>
      <c r="G445" s="1"/>
      <c r="H445" s="1"/>
      <c r="I445" s="65"/>
      <c r="J445" s="66"/>
      <c r="K445" s="1"/>
      <c r="L445" s="1"/>
      <c r="M445" s="1"/>
      <c r="N445" s="2"/>
      <c r="O445" s="2"/>
      <c r="P445" s="1"/>
      <c r="Q445" s="1"/>
      <c r="R445" s="1"/>
      <c r="S445" s="2"/>
      <c r="T445" s="2"/>
      <c r="U445" s="1"/>
      <c r="V445" s="1"/>
      <c r="W445" s="1"/>
      <c r="X445" s="2"/>
      <c r="Y445" s="2"/>
      <c r="Z445" s="1"/>
      <c r="AA445" s="1"/>
      <c r="AB445" s="1"/>
      <c r="AC445" s="2"/>
      <c r="AD445" s="2"/>
      <c r="AE445" s="1"/>
      <c r="AF445" s="1"/>
      <c r="AG445" s="1"/>
      <c r="AH445" s="2"/>
      <c r="AI445" s="2"/>
      <c r="AJ445" s="1"/>
      <c r="AK445" s="1"/>
      <c r="AL445" s="1"/>
      <c r="AM445" s="2"/>
      <c r="AN445" s="2"/>
      <c r="AO445" s="1"/>
      <c r="AP445" s="1"/>
      <c r="AQ445" s="1"/>
      <c r="AR445" s="2"/>
      <c r="AS445" s="2"/>
      <c r="AT445" s="1"/>
      <c r="AU445" s="1"/>
      <c r="AV445" s="1"/>
      <c r="AW445" s="2"/>
      <c r="AX445" s="2"/>
      <c r="AY445" s="1"/>
      <c r="AZ445" s="1"/>
      <c r="BA445" s="1"/>
      <c r="BB445" s="2"/>
      <c r="BC445" s="2"/>
      <c r="BD445" s="1"/>
      <c r="BE445" s="1"/>
      <c r="BF445" s="1"/>
      <c r="BG445" s="2"/>
      <c r="BH445" s="2"/>
      <c r="BI445" s="1"/>
      <c r="BJ445" s="1"/>
      <c r="BK445" s="1"/>
      <c r="BL445" s="2"/>
      <c r="BM445" s="2"/>
      <c r="BN445" s="1"/>
      <c r="BO445" s="1"/>
      <c r="BP445" s="1"/>
      <c r="BQ445" s="2"/>
      <c r="BR445" s="2"/>
      <c r="BS445" s="1"/>
      <c r="BT445" s="1"/>
      <c r="BU445" s="1"/>
      <c r="BV445" s="2"/>
      <c r="BW445" s="2"/>
    </row>
    <row r="446" ht="22.5" customHeight="1">
      <c r="A446" s="1"/>
      <c r="B446" s="1"/>
      <c r="C446" s="1"/>
      <c r="D446" s="1"/>
      <c r="E446" s="67"/>
      <c r="F446" s="67"/>
      <c r="G446" s="1"/>
      <c r="H446" s="1"/>
      <c r="I446" s="65"/>
      <c r="J446" s="66"/>
      <c r="K446" s="1"/>
      <c r="L446" s="1"/>
      <c r="M446" s="1"/>
      <c r="N446" s="2"/>
      <c r="O446" s="2"/>
      <c r="P446" s="1"/>
      <c r="Q446" s="1"/>
      <c r="R446" s="1"/>
      <c r="S446" s="2"/>
      <c r="T446" s="2"/>
      <c r="U446" s="1"/>
      <c r="V446" s="1"/>
      <c r="W446" s="1"/>
      <c r="X446" s="2"/>
      <c r="Y446" s="2"/>
      <c r="Z446" s="1"/>
      <c r="AA446" s="1"/>
      <c r="AB446" s="1"/>
      <c r="AC446" s="2"/>
      <c r="AD446" s="2"/>
      <c r="AE446" s="1"/>
      <c r="AF446" s="1"/>
      <c r="AG446" s="1"/>
      <c r="AH446" s="2"/>
      <c r="AI446" s="2"/>
      <c r="AJ446" s="1"/>
      <c r="AK446" s="1"/>
      <c r="AL446" s="1"/>
      <c r="AM446" s="2"/>
      <c r="AN446" s="2"/>
      <c r="AO446" s="1"/>
      <c r="AP446" s="1"/>
      <c r="AQ446" s="1"/>
      <c r="AR446" s="2"/>
      <c r="AS446" s="2"/>
      <c r="AT446" s="1"/>
      <c r="AU446" s="1"/>
      <c r="AV446" s="1"/>
      <c r="AW446" s="2"/>
      <c r="AX446" s="2"/>
      <c r="AY446" s="1"/>
      <c r="AZ446" s="1"/>
      <c r="BA446" s="1"/>
      <c r="BB446" s="2"/>
      <c r="BC446" s="2"/>
      <c r="BD446" s="1"/>
      <c r="BE446" s="1"/>
      <c r="BF446" s="1"/>
      <c r="BG446" s="2"/>
      <c r="BH446" s="2"/>
      <c r="BI446" s="1"/>
      <c r="BJ446" s="1"/>
      <c r="BK446" s="1"/>
      <c r="BL446" s="2"/>
      <c r="BM446" s="2"/>
      <c r="BN446" s="1"/>
      <c r="BO446" s="1"/>
      <c r="BP446" s="1"/>
      <c r="BQ446" s="2"/>
      <c r="BR446" s="2"/>
      <c r="BS446" s="1"/>
      <c r="BT446" s="1"/>
      <c r="BU446" s="1"/>
      <c r="BV446" s="2"/>
      <c r="BW446" s="2"/>
    </row>
    <row r="447" ht="22.5" customHeight="1">
      <c r="A447" s="1"/>
      <c r="B447" s="1"/>
      <c r="C447" s="1"/>
      <c r="D447" s="1"/>
      <c r="E447" s="67"/>
      <c r="F447" s="67"/>
      <c r="G447" s="1"/>
      <c r="H447" s="1"/>
      <c r="I447" s="65"/>
      <c r="J447" s="66"/>
      <c r="K447" s="1"/>
      <c r="L447" s="1"/>
      <c r="M447" s="1"/>
      <c r="N447" s="2"/>
      <c r="O447" s="2"/>
      <c r="P447" s="1"/>
      <c r="Q447" s="1"/>
      <c r="R447" s="1"/>
      <c r="S447" s="2"/>
      <c r="T447" s="2"/>
      <c r="U447" s="1"/>
      <c r="V447" s="1"/>
      <c r="W447" s="1"/>
      <c r="X447" s="2"/>
      <c r="Y447" s="2"/>
      <c r="Z447" s="1"/>
      <c r="AA447" s="1"/>
      <c r="AB447" s="1"/>
      <c r="AC447" s="2"/>
      <c r="AD447" s="2"/>
      <c r="AE447" s="1"/>
      <c r="AF447" s="1"/>
      <c r="AG447" s="1"/>
      <c r="AH447" s="2"/>
      <c r="AI447" s="2"/>
      <c r="AJ447" s="1"/>
      <c r="AK447" s="1"/>
      <c r="AL447" s="1"/>
      <c r="AM447" s="2"/>
      <c r="AN447" s="2"/>
      <c r="AO447" s="1"/>
      <c r="AP447" s="1"/>
      <c r="AQ447" s="1"/>
      <c r="AR447" s="2"/>
      <c r="AS447" s="2"/>
      <c r="AT447" s="1"/>
      <c r="AU447" s="1"/>
      <c r="AV447" s="1"/>
      <c r="AW447" s="2"/>
      <c r="AX447" s="2"/>
      <c r="AY447" s="1"/>
      <c r="AZ447" s="1"/>
      <c r="BA447" s="1"/>
      <c r="BB447" s="2"/>
      <c r="BC447" s="2"/>
      <c r="BD447" s="1"/>
      <c r="BE447" s="1"/>
      <c r="BF447" s="1"/>
      <c r="BG447" s="2"/>
      <c r="BH447" s="2"/>
      <c r="BI447" s="1"/>
      <c r="BJ447" s="1"/>
      <c r="BK447" s="1"/>
      <c r="BL447" s="2"/>
      <c r="BM447" s="2"/>
      <c r="BN447" s="1"/>
      <c r="BO447" s="1"/>
      <c r="BP447" s="1"/>
      <c r="BQ447" s="2"/>
      <c r="BR447" s="2"/>
      <c r="BS447" s="1"/>
      <c r="BT447" s="1"/>
      <c r="BU447" s="1"/>
      <c r="BV447" s="2"/>
      <c r="BW447" s="2"/>
    </row>
    <row r="448" ht="22.5" customHeight="1">
      <c r="A448" s="1"/>
      <c r="B448" s="1"/>
      <c r="C448" s="1"/>
      <c r="D448" s="1"/>
      <c r="E448" s="67"/>
      <c r="F448" s="67"/>
      <c r="G448" s="1"/>
      <c r="H448" s="1"/>
      <c r="I448" s="65"/>
      <c r="J448" s="66"/>
      <c r="K448" s="1"/>
      <c r="L448" s="1"/>
      <c r="M448" s="1"/>
      <c r="N448" s="2"/>
      <c r="O448" s="2"/>
      <c r="P448" s="1"/>
      <c r="Q448" s="1"/>
      <c r="R448" s="1"/>
      <c r="S448" s="2"/>
      <c r="T448" s="2"/>
      <c r="U448" s="1"/>
      <c r="V448" s="1"/>
      <c r="W448" s="1"/>
      <c r="X448" s="2"/>
      <c r="Y448" s="2"/>
      <c r="Z448" s="1"/>
      <c r="AA448" s="1"/>
      <c r="AB448" s="1"/>
      <c r="AC448" s="2"/>
      <c r="AD448" s="2"/>
      <c r="AE448" s="1"/>
      <c r="AF448" s="1"/>
      <c r="AG448" s="1"/>
      <c r="AH448" s="2"/>
      <c r="AI448" s="2"/>
      <c r="AJ448" s="1"/>
      <c r="AK448" s="1"/>
      <c r="AL448" s="1"/>
      <c r="AM448" s="2"/>
      <c r="AN448" s="2"/>
      <c r="AO448" s="1"/>
      <c r="AP448" s="1"/>
      <c r="AQ448" s="1"/>
      <c r="AR448" s="2"/>
      <c r="AS448" s="2"/>
      <c r="AT448" s="1"/>
      <c r="AU448" s="1"/>
      <c r="AV448" s="1"/>
      <c r="AW448" s="2"/>
      <c r="AX448" s="2"/>
      <c r="AY448" s="1"/>
      <c r="AZ448" s="1"/>
      <c r="BA448" s="1"/>
      <c r="BB448" s="2"/>
      <c r="BC448" s="2"/>
      <c r="BD448" s="1"/>
      <c r="BE448" s="1"/>
      <c r="BF448" s="1"/>
      <c r="BG448" s="2"/>
      <c r="BH448" s="2"/>
      <c r="BI448" s="1"/>
      <c r="BJ448" s="1"/>
      <c r="BK448" s="1"/>
      <c r="BL448" s="2"/>
      <c r="BM448" s="2"/>
      <c r="BN448" s="1"/>
      <c r="BO448" s="1"/>
      <c r="BP448" s="1"/>
      <c r="BQ448" s="2"/>
      <c r="BR448" s="2"/>
      <c r="BS448" s="1"/>
      <c r="BT448" s="1"/>
      <c r="BU448" s="1"/>
      <c r="BV448" s="2"/>
      <c r="BW448" s="2"/>
    </row>
    <row r="449" ht="22.5" customHeight="1">
      <c r="A449" s="1"/>
      <c r="B449" s="1"/>
      <c r="C449" s="1"/>
      <c r="D449" s="1"/>
      <c r="E449" s="67"/>
      <c r="F449" s="67"/>
      <c r="G449" s="1"/>
      <c r="H449" s="1"/>
      <c r="I449" s="65"/>
      <c r="J449" s="66"/>
      <c r="K449" s="1"/>
      <c r="L449" s="1"/>
      <c r="M449" s="1"/>
      <c r="N449" s="2"/>
      <c r="O449" s="2"/>
      <c r="P449" s="1"/>
      <c r="Q449" s="1"/>
      <c r="R449" s="1"/>
      <c r="S449" s="2"/>
      <c r="T449" s="2"/>
      <c r="U449" s="1"/>
      <c r="V449" s="1"/>
      <c r="W449" s="1"/>
      <c r="X449" s="2"/>
      <c r="Y449" s="2"/>
      <c r="Z449" s="1"/>
      <c r="AA449" s="1"/>
      <c r="AB449" s="1"/>
      <c r="AC449" s="2"/>
      <c r="AD449" s="2"/>
      <c r="AE449" s="1"/>
      <c r="AF449" s="1"/>
      <c r="AG449" s="1"/>
      <c r="AH449" s="2"/>
      <c r="AI449" s="2"/>
      <c r="AJ449" s="1"/>
      <c r="AK449" s="1"/>
      <c r="AL449" s="1"/>
      <c r="AM449" s="2"/>
      <c r="AN449" s="2"/>
      <c r="AO449" s="1"/>
      <c r="AP449" s="1"/>
      <c r="AQ449" s="1"/>
      <c r="AR449" s="2"/>
      <c r="AS449" s="2"/>
      <c r="AT449" s="1"/>
      <c r="AU449" s="1"/>
      <c r="AV449" s="1"/>
      <c r="AW449" s="2"/>
      <c r="AX449" s="2"/>
      <c r="AY449" s="1"/>
      <c r="AZ449" s="1"/>
      <c r="BA449" s="1"/>
      <c r="BB449" s="2"/>
      <c r="BC449" s="2"/>
      <c r="BD449" s="1"/>
      <c r="BE449" s="1"/>
      <c r="BF449" s="1"/>
      <c r="BG449" s="2"/>
      <c r="BH449" s="2"/>
      <c r="BI449" s="1"/>
      <c r="BJ449" s="1"/>
      <c r="BK449" s="1"/>
      <c r="BL449" s="2"/>
      <c r="BM449" s="2"/>
      <c r="BN449" s="1"/>
      <c r="BO449" s="1"/>
      <c r="BP449" s="1"/>
      <c r="BQ449" s="2"/>
      <c r="BR449" s="2"/>
      <c r="BS449" s="1"/>
      <c r="BT449" s="1"/>
      <c r="BU449" s="1"/>
      <c r="BV449" s="2"/>
      <c r="BW449" s="2"/>
    </row>
    <row r="450" ht="22.5" customHeight="1">
      <c r="A450" s="1"/>
      <c r="B450" s="1"/>
      <c r="C450" s="1"/>
      <c r="D450" s="1"/>
      <c r="E450" s="67"/>
      <c r="F450" s="67"/>
      <c r="G450" s="1"/>
      <c r="H450" s="1"/>
      <c r="I450" s="65"/>
      <c r="J450" s="66"/>
      <c r="K450" s="1"/>
      <c r="L450" s="1"/>
      <c r="M450" s="1"/>
      <c r="N450" s="2"/>
      <c r="O450" s="2"/>
      <c r="P450" s="1"/>
      <c r="Q450" s="1"/>
      <c r="R450" s="1"/>
      <c r="S450" s="2"/>
      <c r="T450" s="2"/>
      <c r="U450" s="1"/>
      <c r="V450" s="1"/>
      <c r="W450" s="1"/>
      <c r="X450" s="2"/>
      <c r="Y450" s="2"/>
      <c r="Z450" s="1"/>
      <c r="AA450" s="1"/>
      <c r="AB450" s="1"/>
      <c r="AC450" s="2"/>
      <c r="AD450" s="2"/>
      <c r="AE450" s="1"/>
      <c r="AF450" s="1"/>
      <c r="AG450" s="1"/>
      <c r="AH450" s="2"/>
      <c r="AI450" s="2"/>
      <c r="AJ450" s="1"/>
      <c r="AK450" s="1"/>
      <c r="AL450" s="1"/>
      <c r="AM450" s="2"/>
      <c r="AN450" s="2"/>
      <c r="AO450" s="1"/>
      <c r="AP450" s="1"/>
      <c r="AQ450" s="1"/>
      <c r="AR450" s="2"/>
      <c r="AS450" s="2"/>
      <c r="AT450" s="1"/>
      <c r="AU450" s="1"/>
      <c r="AV450" s="1"/>
      <c r="AW450" s="2"/>
      <c r="AX450" s="2"/>
      <c r="AY450" s="1"/>
      <c r="AZ450" s="1"/>
      <c r="BA450" s="1"/>
      <c r="BB450" s="2"/>
      <c r="BC450" s="2"/>
      <c r="BD450" s="1"/>
      <c r="BE450" s="1"/>
      <c r="BF450" s="1"/>
      <c r="BG450" s="2"/>
      <c r="BH450" s="2"/>
      <c r="BI450" s="1"/>
      <c r="BJ450" s="1"/>
      <c r="BK450" s="1"/>
      <c r="BL450" s="2"/>
      <c r="BM450" s="2"/>
      <c r="BN450" s="1"/>
      <c r="BO450" s="1"/>
      <c r="BP450" s="1"/>
      <c r="BQ450" s="2"/>
      <c r="BR450" s="2"/>
      <c r="BS450" s="1"/>
      <c r="BT450" s="1"/>
      <c r="BU450" s="1"/>
      <c r="BV450" s="2"/>
      <c r="BW450" s="2"/>
    </row>
    <row r="451" ht="22.5" customHeight="1">
      <c r="A451" s="1"/>
      <c r="B451" s="1"/>
      <c r="C451" s="1"/>
      <c r="D451" s="1"/>
      <c r="E451" s="67"/>
      <c r="F451" s="67"/>
      <c r="G451" s="1"/>
      <c r="H451" s="1"/>
      <c r="I451" s="65"/>
      <c r="J451" s="66"/>
      <c r="K451" s="1"/>
      <c r="L451" s="1"/>
      <c r="M451" s="1"/>
      <c r="N451" s="2"/>
      <c r="O451" s="2"/>
      <c r="P451" s="1"/>
      <c r="Q451" s="1"/>
      <c r="R451" s="1"/>
      <c r="S451" s="2"/>
      <c r="T451" s="2"/>
      <c r="U451" s="1"/>
      <c r="V451" s="1"/>
      <c r="W451" s="1"/>
      <c r="X451" s="2"/>
      <c r="Y451" s="2"/>
      <c r="Z451" s="1"/>
      <c r="AA451" s="1"/>
      <c r="AB451" s="1"/>
      <c r="AC451" s="2"/>
      <c r="AD451" s="2"/>
      <c r="AE451" s="1"/>
      <c r="AF451" s="1"/>
      <c r="AG451" s="1"/>
      <c r="AH451" s="2"/>
      <c r="AI451" s="2"/>
      <c r="AJ451" s="1"/>
      <c r="AK451" s="1"/>
      <c r="AL451" s="1"/>
      <c r="AM451" s="2"/>
      <c r="AN451" s="2"/>
      <c r="AO451" s="1"/>
      <c r="AP451" s="1"/>
      <c r="AQ451" s="1"/>
      <c r="AR451" s="2"/>
      <c r="AS451" s="2"/>
      <c r="AT451" s="1"/>
      <c r="AU451" s="1"/>
      <c r="AV451" s="1"/>
      <c r="AW451" s="2"/>
      <c r="AX451" s="2"/>
      <c r="AY451" s="1"/>
      <c r="AZ451" s="1"/>
      <c r="BA451" s="1"/>
      <c r="BB451" s="2"/>
      <c r="BC451" s="2"/>
      <c r="BD451" s="1"/>
      <c r="BE451" s="1"/>
      <c r="BF451" s="1"/>
      <c r="BG451" s="2"/>
      <c r="BH451" s="2"/>
      <c r="BI451" s="1"/>
      <c r="BJ451" s="1"/>
      <c r="BK451" s="1"/>
      <c r="BL451" s="2"/>
      <c r="BM451" s="2"/>
      <c r="BN451" s="1"/>
      <c r="BO451" s="1"/>
      <c r="BP451" s="1"/>
      <c r="BQ451" s="2"/>
      <c r="BR451" s="2"/>
      <c r="BS451" s="1"/>
      <c r="BT451" s="1"/>
      <c r="BU451" s="1"/>
      <c r="BV451" s="2"/>
      <c r="BW451" s="2"/>
    </row>
    <row r="452" ht="22.5" customHeight="1">
      <c r="A452" s="1"/>
      <c r="B452" s="1"/>
      <c r="C452" s="1"/>
      <c r="D452" s="1"/>
      <c r="E452" s="67"/>
      <c r="F452" s="67"/>
      <c r="G452" s="1"/>
      <c r="H452" s="1"/>
      <c r="I452" s="65"/>
      <c r="J452" s="66"/>
      <c r="K452" s="1"/>
      <c r="L452" s="1"/>
      <c r="M452" s="1"/>
      <c r="N452" s="2"/>
      <c r="O452" s="2"/>
      <c r="P452" s="1"/>
      <c r="Q452" s="1"/>
      <c r="R452" s="1"/>
      <c r="S452" s="2"/>
      <c r="T452" s="2"/>
      <c r="U452" s="1"/>
      <c r="V452" s="1"/>
      <c r="W452" s="1"/>
      <c r="X452" s="2"/>
      <c r="Y452" s="2"/>
      <c r="Z452" s="1"/>
      <c r="AA452" s="1"/>
      <c r="AB452" s="1"/>
      <c r="AC452" s="2"/>
      <c r="AD452" s="2"/>
      <c r="AE452" s="1"/>
      <c r="AF452" s="1"/>
      <c r="AG452" s="1"/>
      <c r="AH452" s="2"/>
      <c r="AI452" s="2"/>
      <c r="AJ452" s="1"/>
      <c r="AK452" s="1"/>
      <c r="AL452" s="1"/>
      <c r="AM452" s="2"/>
      <c r="AN452" s="2"/>
      <c r="AO452" s="1"/>
      <c r="AP452" s="1"/>
      <c r="AQ452" s="1"/>
      <c r="AR452" s="2"/>
      <c r="AS452" s="2"/>
      <c r="AT452" s="1"/>
      <c r="AU452" s="1"/>
      <c r="AV452" s="1"/>
      <c r="AW452" s="2"/>
      <c r="AX452" s="2"/>
      <c r="AY452" s="1"/>
      <c r="AZ452" s="1"/>
      <c r="BA452" s="1"/>
      <c r="BB452" s="2"/>
      <c r="BC452" s="2"/>
      <c r="BD452" s="1"/>
      <c r="BE452" s="1"/>
      <c r="BF452" s="1"/>
      <c r="BG452" s="2"/>
      <c r="BH452" s="2"/>
      <c r="BI452" s="1"/>
      <c r="BJ452" s="1"/>
      <c r="BK452" s="1"/>
      <c r="BL452" s="2"/>
      <c r="BM452" s="2"/>
      <c r="BN452" s="1"/>
      <c r="BO452" s="1"/>
      <c r="BP452" s="1"/>
      <c r="BQ452" s="2"/>
      <c r="BR452" s="2"/>
      <c r="BS452" s="1"/>
      <c r="BT452" s="1"/>
      <c r="BU452" s="1"/>
      <c r="BV452" s="2"/>
      <c r="BW452" s="2"/>
    </row>
    <row r="453" ht="22.5" customHeight="1">
      <c r="A453" s="1"/>
      <c r="B453" s="1"/>
      <c r="C453" s="1"/>
      <c r="D453" s="1"/>
      <c r="E453" s="67"/>
      <c r="F453" s="67"/>
      <c r="G453" s="1"/>
      <c r="H453" s="1"/>
      <c r="I453" s="65"/>
      <c r="J453" s="66"/>
      <c r="K453" s="1"/>
      <c r="L453" s="1"/>
      <c r="M453" s="1"/>
      <c r="N453" s="2"/>
      <c r="O453" s="2"/>
      <c r="P453" s="1"/>
      <c r="Q453" s="1"/>
      <c r="R453" s="1"/>
      <c r="S453" s="2"/>
      <c r="T453" s="2"/>
      <c r="U453" s="1"/>
      <c r="V453" s="1"/>
      <c r="W453" s="1"/>
      <c r="X453" s="2"/>
      <c r="Y453" s="2"/>
      <c r="Z453" s="1"/>
      <c r="AA453" s="1"/>
      <c r="AB453" s="1"/>
      <c r="AC453" s="2"/>
      <c r="AD453" s="2"/>
      <c r="AE453" s="1"/>
      <c r="AF453" s="1"/>
      <c r="AG453" s="1"/>
      <c r="AH453" s="2"/>
      <c r="AI453" s="2"/>
      <c r="AJ453" s="1"/>
      <c r="AK453" s="1"/>
      <c r="AL453" s="1"/>
      <c r="AM453" s="2"/>
      <c r="AN453" s="2"/>
      <c r="AO453" s="1"/>
      <c r="AP453" s="1"/>
      <c r="AQ453" s="1"/>
      <c r="AR453" s="2"/>
      <c r="AS453" s="2"/>
      <c r="AT453" s="1"/>
      <c r="AU453" s="1"/>
      <c r="AV453" s="1"/>
      <c r="AW453" s="2"/>
      <c r="AX453" s="2"/>
      <c r="AY453" s="1"/>
      <c r="AZ453" s="1"/>
      <c r="BA453" s="1"/>
      <c r="BB453" s="2"/>
      <c r="BC453" s="2"/>
      <c r="BD453" s="1"/>
      <c r="BE453" s="1"/>
      <c r="BF453" s="1"/>
      <c r="BG453" s="2"/>
      <c r="BH453" s="2"/>
      <c r="BI453" s="1"/>
      <c r="BJ453" s="1"/>
      <c r="BK453" s="1"/>
      <c r="BL453" s="2"/>
      <c r="BM453" s="2"/>
      <c r="BN453" s="1"/>
      <c r="BO453" s="1"/>
      <c r="BP453" s="1"/>
      <c r="BQ453" s="2"/>
      <c r="BR453" s="2"/>
      <c r="BS453" s="1"/>
      <c r="BT453" s="1"/>
      <c r="BU453" s="1"/>
      <c r="BV453" s="2"/>
      <c r="BW453" s="2"/>
    </row>
    <row r="454" ht="22.5" customHeight="1">
      <c r="A454" s="1"/>
      <c r="B454" s="1"/>
      <c r="C454" s="1"/>
      <c r="D454" s="1"/>
      <c r="E454" s="67"/>
      <c r="F454" s="67"/>
      <c r="G454" s="1"/>
      <c r="H454" s="1"/>
      <c r="I454" s="65"/>
      <c r="J454" s="66"/>
      <c r="K454" s="1"/>
      <c r="L454" s="1"/>
      <c r="M454" s="1"/>
      <c r="N454" s="2"/>
      <c r="O454" s="2"/>
      <c r="P454" s="1"/>
      <c r="Q454" s="1"/>
      <c r="R454" s="1"/>
      <c r="S454" s="2"/>
      <c r="T454" s="2"/>
      <c r="U454" s="1"/>
      <c r="V454" s="1"/>
      <c r="W454" s="1"/>
      <c r="X454" s="2"/>
      <c r="Y454" s="2"/>
      <c r="Z454" s="1"/>
      <c r="AA454" s="1"/>
      <c r="AB454" s="1"/>
      <c r="AC454" s="2"/>
      <c r="AD454" s="2"/>
      <c r="AE454" s="1"/>
      <c r="AF454" s="1"/>
      <c r="AG454" s="1"/>
      <c r="AH454" s="2"/>
      <c r="AI454" s="2"/>
      <c r="AJ454" s="1"/>
      <c r="AK454" s="1"/>
      <c r="AL454" s="1"/>
      <c r="AM454" s="2"/>
      <c r="AN454" s="2"/>
      <c r="AO454" s="1"/>
      <c r="AP454" s="1"/>
      <c r="AQ454" s="1"/>
      <c r="AR454" s="2"/>
      <c r="AS454" s="2"/>
      <c r="AT454" s="1"/>
      <c r="AU454" s="1"/>
      <c r="AV454" s="1"/>
      <c r="AW454" s="2"/>
      <c r="AX454" s="2"/>
      <c r="AY454" s="1"/>
      <c r="AZ454" s="1"/>
      <c r="BA454" s="1"/>
      <c r="BB454" s="2"/>
      <c r="BC454" s="2"/>
      <c r="BD454" s="1"/>
      <c r="BE454" s="1"/>
      <c r="BF454" s="1"/>
      <c r="BG454" s="2"/>
      <c r="BH454" s="2"/>
      <c r="BI454" s="1"/>
      <c r="BJ454" s="1"/>
      <c r="BK454" s="1"/>
      <c r="BL454" s="2"/>
      <c r="BM454" s="2"/>
      <c r="BN454" s="1"/>
      <c r="BO454" s="1"/>
      <c r="BP454" s="1"/>
      <c r="BQ454" s="2"/>
      <c r="BR454" s="2"/>
      <c r="BS454" s="1"/>
      <c r="BT454" s="1"/>
      <c r="BU454" s="1"/>
      <c r="BV454" s="2"/>
      <c r="BW454" s="2"/>
    </row>
    <row r="455" ht="22.5" customHeight="1">
      <c r="A455" s="1"/>
      <c r="B455" s="1"/>
      <c r="C455" s="1"/>
      <c r="D455" s="1"/>
      <c r="E455" s="67"/>
      <c r="F455" s="67"/>
      <c r="G455" s="1"/>
      <c r="H455" s="1"/>
      <c r="I455" s="65"/>
      <c r="J455" s="66"/>
      <c r="K455" s="1"/>
      <c r="L455" s="1"/>
      <c r="M455" s="1"/>
      <c r="N455" s="2"/>
      <c r="O455" s="2"/>
      <c r="P455" s="1"/>
      <c r="Q455" s="1"/>
      <c r="R455" s="1"/>
      <c r="S455" s="2"/>
      <c r="T455" s="2"/>
      <c r="U455" s="1"/>
      <c r="V455" s="1"/>
      <c r="W455" s="1"/>
      <c r="X455" s="2"/>
      <c r="Y455" s="2"/>
      <c r="Z455" s="1"/>
      <c r="AA455" s="1"/>
      <c r="AB455" s="1"/>
      <c r="AC455" s="2"/>
      <c r="AD455" s="2"/>
      <c r="AE455" s="1"/>
      <c r="AF455" s="1"/>
      <c r="AG455" s="1"/>
      <c r="AH455" s="2"/>
      <c r="AI455" s="2"/>
      <c r="AJ455" s="1"/>
      <c r="AK455" s="1"/>
      <c r="AL455" s="1"/>
      <c r="AM455" s="2"/>
      <c r="AN455" s="2"/>
      <c r="AO455" s="1"/>
      <c r="AP455" s="1"/>
      <c r="AQ455" s="1"/>
      <c r="AR455" s="2"/>
      <c r="AS455" s="2"/>
      <c r="AT455" s="1"/>
      <c r="AU455" s="1"/>
      <c r="AV455" s="1"/>
      <c r="AW455" s="2"/>
      <c r="AX455" s="2"/>
      <c r="AY455" s="1"/>
      <c r="AZ455" s="1"/>
      <c r="BA455" s="1"/>
      <c r="BB455" s="2"/>
      <c r="BC455" s="2"/>
      <c r="BD455" s="1"/>
      <c r="BE455" s="1"/>
      <c r="BF455" s="1"/>
      <c r="BG455" s="2"/>
      <c r="BH455" s="2"/>
      <c r="BI455" s="1"/>
      <c r="BJ455" s="1"/>
      <c r="BK455" s="1"/>
      <c r="BL455" s="2"/>
      <c r="BM455" s="2"/>
      <c r="BN455" s="1"/>
      <c r="BO455" s="1"/>
      <c r="BP455" s="1"/>
      <c r="BQ455" s="2"/>
      <c r="BR455" s="2"/>
      <c r="BS455" s="1"/>
      <c r="BT455" s="1"/>
      <c r="BU455" s="1"/>
      <c r="BV455" s="2"/>
      <c r="BW455" s="2"/>
    </row>
    <row r="456" ht="22.5" customHeight="1">
      <c r="A456" s="1"/>
      <c r="B456" s="1"/>
      <c r="C456" s="1"/>
      <c r="D456" s="1"/>
      <c r="E456" s="67"/>
      <c r="F456" s="67"/>
      <c r="G456" s="1"/>
      <c r="H456" s="1"/>
      <c r="I456" s="65"/>
      <c r="J456" s="66"/>
      <c r="K456" s="1"/>
      <c r="L456" s="1"/>
      <c r="M456" s="1"/>
      <c r="N456" s="2"/>
      <c r="O456" s="2"/>
      <c r="P456" s="1"/>
      <c r="Q456" s="1"/>
      <c r="R456" s="1"/>
      <c r="S456" s="2"/>
      <c r="T456" s="2"/>
      <c r="U456" s="1"/>
      <c r="V456" s="1"/>
      <c r="W456" s="1"/>
      <c r="X456" s="2"/>
      <c r="Y456" s="2"/>
      <c r="Z456" s="1"/>
      <c r="AA456" s="1"/>
      <c r="AB456" s="1"/>
      <c r="AC456" s="2"/>
      <c r="AD456" s="2"/>
      <c r="AE456" s="1"/>
      <c r="AF456" s="1"/>
      <c r="AG456" s="1"/>
      <c r="AH456" s="2"/>
      <c r="AI456" s="2"/>
      <c r="AJ456" s="1"/>
      <c r="AK456" s="1"/>
      <c r="AL456" s="1"/>
      <c r="AM456" s="2"/>
      <c r="AN456" s="2"/>
      <c r="AO456" s="1"/>
      <c r="AP456" s="1"/>
      <c r="AQ456" s="1"/>
      <c r="AR456" s="2"/>
      <c r="AS456" s="2"/>
      <c r="AT456" s="1"/>
      <c r="AU456" s="1"/>
      <c r="AV456" s="1"/>
      <c r="AW456" s="2"/>
      <c r="AX456" s="2"/>
      <c r="AY456" s="1"/>
      <c r="AZ456" s="1"/>
      <c r="BA456" s="1"/>
      <c r="BB456" s="2"/>
      <c r="BC456" s="2"/>
      <c r="BD456" s="1"/>
      <c r="BE456" s="1"/>
      <c r="BF456" s="1"/>
      <c r="BG456" s="2"/>
      <c r="BH456" s="2"/>
      <c r="BI456" s="1"/>
      <c r="BJ456" s="1"/>
      <c r="BK456" s="1"/>
      <c r="BL456" s="2"/>
      <c r="BM456" s="2"/>
      <c r="BN456" s="1"/>
      <c r="BO456" s="1"/>
      <c r="BP456" s="1"/>
      <c r="BQ456" s="2"/>
      <c r="BR456" s="2"/>
      <c r="BS456" s="1"/>
      <c r="BT456" s="1"/>
      <c r="BU456" s="1"/>
      <c r="BV456" s="2"/>
      <c r="BW456" s="2"/>
    </row>
    <row r="457" ht="22.5" customHeight="1">
      <c r="A457" s="1"/>
      <c r="B457" s="1"/>
      <c r="C457" s="1"/>
      <c r="D457" s="1"/>
      <c r="E457" s="67"/>
      <c r="F457" s="67"/>
      <c r="G457" s="1"/>
      <c r="H457" s="1"/>
      <c r="I457" s="65"/>
      <c r="J457" s="66"/>
      <c r="K457" s="1"/>
      <c r="L457" s="1"/>
      <c r="M457" s="1"/>
      <c r="N457" s="2"/>
      <c r="O457" s="2"/>
      <c r="P457" s="1"/>
      <c r="Q457" s="1"/>
      <c r="R457" s="1"/>
      <c r="S457" s="2"/>
      <c r="T457" s="2"/>
      <c r="U457" s="1"/>
      <c r="V457" s="1"/>
      <c r="W457" s="1"/>
      <c r="X457" s="2"/>
      <c r="Y457" s="2"/>
      <c r="Z457" s="1"/>
      <c r="AA457" s="1"/>
      <c r="AB457" s="1"/>
      <c r="AC457" s="2"/>
      <c r="AD457" s="2"/>
      <c r="AE457" s="1"/>
      <c r="AF457" s="1"/>
      <c r="AG457" s="1"/>
      <c r="AH457" s="2"/>
      <c r="AI457" s="2"/>
      <c r="AJ457" s="1"/>
      <c r="AK457" s="1"/>
      <c r="AL457" s="1"/>
      <c r="AM457" s="2"/>
      <c r="AN457" s="2"/>
      <c r="AO457" s="1"/>
      <c r="AP457" s="1"/>
      <c r="AQ457" s="1"/>
      <c r="AR457" s="2"/>
      <c r="AS457" s="2"/>
      <c r="AT457" s="1"/>
      <c r="AU457" s="1"/>
      <c r="AV457" s="1"/>
      <c r="AW457" s="2"/>
      <c r="AX457" s="2"/>
      <c r="AY457" s="1"/>
      <c r="AZ457" s="1"/>
      <c r="BA457" s="1"/>
      <c r="BB457" s="2"/>
      <c r="BC457" s="2"/>
      <c r="BD457" s="1"/>
      <c r="BE457" s="1"/>
      <c r="BF457" s="1"/>
      <c r="BG457" s="2"/>
      <c r="BH457" s="2"/>
      <c r="BI457" s="1"/>
      <c r="BJ457" s="1"/>
      <c r="BK457" s="1"/>
      <c r="BL457" s="2"/>
      <c r="BM457" s="2"/>
      <c r="BN457" s="1"/>
      <c r="BO457" s="1"/>
      <c r="BP457" s="1"/>
      <c r="BQ457" s="2"/>
      <c r="BR457" s="2"/>
      <c r="BS457" s="1"/>
      <c r="BT457" s="1"/>
      <c r="BU457" s="1"/>
      <c r="BV457" s="2"/>
      <c r="BW457" s="2"/>
    </row>
    <row r="458" ht="22.5" customHeight="1">
      <c r="A458" s="1"/>
      <c r="B458" s="1"/>
      <c r="C458" s="1"/>
      <c r="D458" s="1"/>
      <c r="E458" s="67"/>
      <c r="F458" s="67"/>
      <c r="G458" s="1"/>
      <c r="H458" s="1"/>
      <c r="I458" s="65"/>
      <c r="J458" s="66"/>
      <c r="K458" s="1"/>
      <c r="L458" s="1"/>
      <c r="M458" s="1"/>
      <c r="N458" s="2"/>
      <c r="O458" s="2"/>
      <c r="P458" s="1"/>
      <c r="Q458" s="1"/>
      <c r="R458" s="1"/>
      <c r="S458" s="2"/>
      <c r="T458" s="2"/>
      <c r="U458" s="1"/>
      <c r="V458" s="1"/>
      <c r="W458" s="1"/>
      <c r="X458" s="2"/>
      <c r="Y458" s="2"/>
      <c r="Z458" s="1"/>
      <c r="AA458" s="1"/>
      <c r="AB458" s="1"/>
      <c r="AC458" s="2"/>
      <c r="AD458" s="2"/>
      <c r="AE458" s="1"/>
      <c r="AF458" s="1"/>
      <c r="AG458" s="1"/>
      <c r="AH458" s="2"/>
      <c r="AI458" s="2"/>
      <c r="AJ458" s="1"/>
      <c r="AK458" s="1"/>
      <c r="AL458" s="1"/>
      <c r="AM458" s="2"/>
      <c r="AN458" s="2"/>
      <c r="AO458" s="1"/>
      <c r="AP458" s="1"/>
      <c r="AQ458" s="1"/>
      <c r="AR458" s="2"/>
      <c r="AS458" s="2"/>
      <c r="AT458" s="1"/>
      <c r="AU458" s="1"/>
      <c r="AV458" s="1"/>
      <c r="AW458" s="2"/>
      <c r="AX458" s="2"/>
      <c r="AY458" s="1"/>
      <c r="AZ458" s="1"/>
      <c r="BA458" s="1"/>
      <c r="BB458" s="2"/>
      <c r="BC458" s="2"/>
      <c r="BD458" s="1"/>
      <c r="BE458" s="1"/>
      <c r="BF458" s="1"/>
      <c r="BG458" s="2"/>
      <c r="BH458" s="2"/>
      <c r="BI458" s="1"/>
      <c r="BJ458" s="1"/>
      <c r="BK458" s="1"/>
      <c r="BL458" s="2"/>
      <c r="BM458" s="2"/>
      <c r="BN458" s="1"/>
      <c r="BO458" s="1"/>
      <c r="BP458" s="1"/>
      <c r="BQ458" s="2"/>
      <c r="BR458" s="2"/>
      <c r="BS458" s="1"/>
      <c r="BT458" s="1"/>
      <c r="BU458" s="1"/>
      <c r="BV458" s="2"/>
      <c r="BW458" s="2"/>
    </row>
    <row r="459" ht="22.5" customHeight="1">
      <c r="A459" s="1"/>
      <c r="B459" s="1"/>
      <c r="C459" s="1"/>
      <c r="D459" s="1"/>
      <c r="E459" s="67"/>
      <c r="F459" s="67"/>
      <c r="G459" s="1"/>
      <c r="H459" s="1"/>
      <c r="I459" s="65"/>
      <c r="J459" s="66"/>
      <c r="K459" s="1"/>
      <c r="L459" s="1"/>
      <c r="M459" s="1"/>
      <c r="N459" s="2"/>
      <c r="O459" s="2"/>
      <c r="P459" s="1"/>
      <c r="Q459" s="1"/>
      <c r="R459" s="1"/>
      <c r="S459" s="2"/>
      <c r="T459" s="2"/>
      <c r="U459" s="1"/>
      <c r="V459" s="1"/>
      <c r="W459" s="1"/>
      <c r="X459" s="2"/>
      <c r="Y459" s="2"/>
      <c r="Z459" s="1"/>
      <c r="AA459" s="1"/>
      <c r="AB459" s="1"/>
      <c r="AC459" s="2"/>
      <c r="AD459" s="2"/>
      <c r="AE459" s="1"/>
      <c r="AF459" s="1"/>
      <c r="AG459" s="1"/>
      <c r="AH459" s="2"/>
      <c r="AI459" s="2"/>
      <c r="AJ459" s="1"/>
      <c r="AK459" s="1"/>
      <c r="AL459" s="1"/>
      <c r="AM459" s="2"/>
      <c r="AN459" s="2"/>
      <c r="AO459" s="1"/>
      <c r="AP459" s="1"/>
      <c r="AQ459" s="1"/>
      <c r="AR459" s="2"/>
      <c r="AS459" s="2"/>
      <c r="AT459" s="1"/>
      <c r="AU459" s="1"/>
      <c r="AV459" s="1"/>
      <c r="AW459" s="2"/>
      <c r="AX459" s="2"/>
      <c r="AY459" s="1"/>
      <c r="AZ459" s="1"/>
      <c r="BA459" s="1"/>
      <c r="BB459" s="2"/>
      <c r="BC459" s="2"/>
      <c r="BD459" s="1"/>
      <c r="BE459" s="1"/>
      <c r="BF459" s="1"/>
      <c r="BG459" s="2"/>
      <c r="BH459" s="2"/>
      <c r="BI459" s="1"/>
      <c r="BJ459" s="1"/>
      <c r="BK459" s="1"/>
      <c r="BL459" s="2"/>
      <c r="BM459" s="2"/>
      <c r="BN459" s="1"/>
      <c r="BO459" s="1"/>
      <c r="BP459" s="1"/>
      <c r="BQ459" s="2"/>
      <c r="BR459" s="2"/>
      <c r="BS459" s="1"/>
      <c r="BT459" s="1"/>
      <c r="BU459" s="1"/>
      <c r="BV459" s="2"/>
      <c r="BW459" s="2"/>
    </row>
    <row r="460" ht="22.5" customHeight="1">
      <c r="A460" s="1"/>
      <c r="B460" s="1"/>
      <c r="C460" s="1"/>
      <c r="D460" s="1"/>
      <c r="E460" s="67"/>
      <c r="F460" s="67"/>
      <c r="G460" s="1"/>
      <c r="H460" s="1"/>
      <c r="I460" s="65"/>
      <c r="J460" s="66"/>
      <c r="K460" s="1"/>
      <c r="L460" s="1"/>
      <c r="M460" s="1"/>
      <c r="N460" s="2"/>
      <c r="O460" s="2"/>
      <c r="P460" s="1"/>
      <c r="Q460" s="1"/>
      <c r="R460" s="1"/>
      <c r="S460" s="2"/>
      <c r="T460" s="2"/>
      <c r="U460" s="1"/>
      <c r="V460" s="1"/>
      <c r="W460" s="1"/>
      <c r="X460" s="2"/>
      <c r="Y460" s="2"/>
      <c r="Z460" s="1"/>
      <c r="AA460" s="1"/>
      <c r="AB460" s="1"/>
      <c r="AC460" s="2"/>
      <c r="AD460" s="2"/>
      <c r="AE460" s="1"/>
      <c r="AF460" s="1"/>
      <c r="AG460" s="1"/>
      <c r="AH460" s="2"/>
      <c r="AI460" s="2"/>
      <c r="AJ460" s="1"/>
      <c r="AK460" s="1"/>
      <c r="AL460" s="1"/>
      <c r="AM460" s="2"/>
      <c r="AN460" s="2"/>
      <c r="AO460" s="1"/>
      <c r="AP460" s="1"/>
      <c r="AQ460" s="1"/>
      <c r="AR460" s="2"/>
      <c r="AS460" s="2"/>
      <c r="AT460" s="1"/>
      <c r="AU460" s="1"/>
      <c r="AV460" s="1"/>
      <c r="AW460" s="2"/>
      <c r="AX460" s="2"/>
      <c r="AY460" s="1"/>
      <c r="AZ460" s="1"/>
      <c r="BA460" s="1"/>
      <c r="BB460" s="2"/>
      <c r="BC460" s="2"/>
      <c r="BD460" s="1"/>
      <c r="BE460" s="1"/>
      <c r="BF460" s="1"/>
      <c r="BG460" s="2"/>
      <c r="BH460" s="2"/>
      <c r="BI460" s="1"/>
      <c r="BJ460" s="1"/>
      <c r="BK460" s="1"/>
      <c r="BL460" s="2"/>
      <c r="BM460" s="2"/>
      <c r="BN460" s="1"/>
      <c r="BO460" s="1"/>
      <c r="BP460" s="1"/>
      <c r="BQ460" s="2"/>
      <c r="BR460" s="2"/>
      <c r="BS460" s="1"/>
      <c r="BT460" s="1"/>
      <c r="BU460" s="1"/>
      <c r="BV460" s="2"/>
      <c r="BW460" s="2"/>
    </row>
    <row r="461" ht="22.5" customHeight="1">
      <c r="A461" s="1"/>
      <c r="B461" s="1"/>
      <c r="C461" s="1"/>
      <c r="D461" s="1"/>
      <c r="E461" s="67"/>
      <c r="F461" s="67"/>
      <c r="G461" s="1"/>
      <c r="H461" s="1"/>
      <c r="I461" s="65"/>
      <c r="J461" s="66"/>
      <c r="K461" s="1"/>
      <c r="L461" s="1"/>
      <c r="M461" s="1"/>
      <c r="N461" s="2"/>
      <c r="O461" s="2"/>
      <c r="P461" s="1"/>
      <c r="Q461" s="1"/>
      <c r="R461" s="1"/>
      <c r="S461" s="2"/>
      <c r="T461" s="2"/>
      <c r="U461" s="1"/>
      <c r="V461" s="1"/>
      <c r="W461" s="1"/>
      <c r="X461" s="2"/>
      <c r="Y461" s="2"/>
      <c r="Z461" s="1"/>
      <c r="AA461" s="1"/>
      <c r="AB461" s="1"/>
      <c r="AC461" s="2"/>
      <c r="AD461" s="2"/>
      <c r="AE461" s="1"/>
      <c r="AF461" s="1"/>
      <c r="AG461" s="1"/>
      <c r="AH461" s="2"/>
      <c r="AI461" s="2"/>
      <c r="AJ461" s="1"/>
      <c r="AK461" s="1"/>
      <c r="AL461" s="1"/>
      <c r="AM461" s="2"/>
      <c r="AN461" s="2"/>
      <c r="AO461" s="1"/>
      <c r="AP461" s="1"/>
      <c r="AQ461" s="1"/>
      <c r="AR461" s="2"/>
      <c r="AS461" s="2"/>
      <c r="AT461" s="1"/>
      <c r="AU461" s="1"/>
      <c r="AV461" s="1"/>
      <c r="AW461" s="2"/>
      <c r="AX461" s="2"/>
      <c r="AY461" s="1"/>
      <c r="AZ461" s="1"/>
      <c r="BA461" s="1"/>
      <c r="BB461" s="2"/>
      <c r="BC461" s="2"/>
      <c r="BD461" s="1"/>
      <c r="BE461" s="1"/>
      <c r="BF461" s="1"/>
      <c r="BG461" s="2"/>
      <c r="BH461" s="2"/>
      <c r="BI461" s="1"/>
      <c r="BJ461" s="1"/>
      <c r="BK461" s="1"/>
      <c r="BL461" s="2"/>
      <c r="BM461" s="2"/>
      <c r="BN461" s="1"/>
      <c r="BO461" s="1"/>
      <c r="BP461" s="1"/>
      <c r="BQ461" s="2"/>
      <c r="BR461" s="2"/>
      <c r="BS461" s="1"/>
      <c r="BT461" s="1"/>
      <c r="BU461" s="1"/>
      <c r="BV461" s="2"/>
      <c r="BW461" s="2"/>
    </row>
    <row r="462" ht="22.5" customHeight="1">
      <c r="A462" s="1"/>
      <c r="B462" s="1"/>
      <c r="C462" s="1"/>
      <c r="D462" s="1"/>
      <c r="E462" s="67"/>
      <c r="F462" s="67"/>
      <c r="G462" s="1"/>
      <c r="H462" s="1"/>
      <c r="I462" s="65"/>
      <c r="J462" s="66"/>
      <c r="K462" s="1"/>
      <c r="L462" s="1"/>
      <c r="M462" s="1"/>
      <c r="N462" s="2"/>
      <c r="O462" s="2"/>
      <c r="P462" s="1"/>
      <c r="Q462" s="1"/>
      <c r="R462" s="1"/>
      <c r="S462" s="2"/>
      <c r="T462" s="2"/>
      <c r="U462" s="1"/>
      <c r="V462" s="1"/>
      <c r="W462" s="1"/>
      <c r="X462" s="2"/>
      <c r="Y462" s="2"/>
      <c r="Z462" s="1"/>
      <c r="AA462" s="1"/>
      <c r="AB462" s="1"/>
      <c r="AC462" s="2"/>
      <c r="AD462" s="2"/>
      <c r="AE462" s="1"/>
      <c r="AF462" s="1"/>
      <c r="AG462" s="1"/>
      <c r="AH462" s="2"/>
      <c r="AI462" s="2"/>
      <c r="AJ462" s="1"/>
      <c r="AK462" s="1"/>
      <c r="AL462" s="1"/>
      <c r="AM462" s="2"/>
      <c r="AN462" s="2"/>
      <c r="AO462" s="1"/>
      <c r="AP462" s="1"/>
      <c r="AQ462" s="1"/>
      <c r="AR462" s="2"/>
      <c r="AS462" s="2"/>
      <c r="AT462" s="1"/>
      <c r="AU462" s="1"/>
      <c r="AV462" s="1"/>
      <c r="AW462" s="2"/>
      <c r="AX462" s="2"/>
      <c r="AY462" s="1"/>
      <c r="AZ462" s="1"/>
      <c r="BA462" s="1"/>
      <c r="BB462" s="2"/>
      <c r="BC462" s="2"/>
      <c r="BD462" s="1"/>
      <c r="BE462" s="1"/>
      <c r="BF462" s="1"/>
      <c r="BG462" s="2"/>
      <c r="BH462" s="2"/>
      <c r="BI462" s="1"/>
      <c r="BJ462" s="1"/>
      <c r="BK462" s="1"/>
      <c r="BL462" s="2"/>
      <c r="BM462" s="2"/>
      <c r="BN462" s="1"/>
      <c r="BO462" s="1"/>
      <c r="BP462" s="1"/>
      <c r="BQ462" s="2"/>
      <c r="BR462" s="2"/>
      <c r="BS462" s="1"/>
      <c r="BT462" s="1"/>
      <c r="BU462" s="1"/>
      <c r="BV462" s="2"/>
      <c r="BW462" s="2"/>
    </row>
    <row r="463" ht="22.5" customHeight="1">
      <c r="A463" s="1"/>
      <c r="B463" s="1"/>
      <c r="C463" s="1"/>
      <c r="D463" s="1"/>
      <c r="E463" s="67"/>
      <c r="F463" s="67"/>
      <c r="G463" s="1"/>
      <c r="H463" s="1"/>
      <c r="I463" s="65"/>
      <c r="J463" s="66"/>
      <c r="K463" s="1"/>
      <c r="L463" s="1"/>
      <c r="M463" s="1"/>
      <c r="N463" s="2"/>
      <c r="O463" s="2"/>
      <c r="P463" s="1"/>
      <c r="Q463" s="1"/>
      <c r="R463" s="1"/>
      <c r="S463" s="2"/>
      <c r="T463" s="2"/>
      <c r="U463" s="1"/>
      <c r="V463" s="1"/>
      <c r="W463" s="1"/>
      <c r="X463" s="2"/>
      <c r="Y463" s="2"/>
      <c r="Z463" s="1"/>
      <c r="AA463" s="1"/>
      <c r="AB463" s="1"/>
      <c r="AC463" s="2"/>
      <c r="AD463" s="2"/>
      <c r="AE463" s="1"/>
      <c r="AF463" s="1"/>
      <c r="AG463" s="1"/>
      <c r="AH463" s="2"/>
      <c r="AI463" s="2"/>
      <c r="AJ463" s="1"/>
      <c r="AK463" s="1"/>
      <c r="AL463" s="1"/>
      <c r="AM463" s="2"/>
      <c r="AN463" s="2"/>
      <c r="AO463" s="1"/>
      <c r="AP463" s="1"/>
      <c r="AQ463" s="1"/>
      <c r="AR463" s="2"/>
      <c r="AS463" s="2"/>
      <c r="AT463" s="1"/>
      <c r="AU463" s="1"/>
      <c r="AV463" s="1"/>
      <c r="AW463" s="2"/>
      <c r="AX463" s="2"/>
      <c r="AY463" s="1"/>
      <c r="AZ463" s="1"/>
      <c r="BA463" s="1"/>
      <c r="BB463" s="2"/>
      <c r="BC463" s="2"/>
      <c r="BD463" s="1"/>
      <c r="BE463" s="1"/>
      <c r="BF463" s="1"/>
      <c r="BG463" s="2"/>
      <c r="BH463" s="2"/>
      <c r="BI463" s="1"/>
      <c r="BJ463" s="1"/>
      <c r="BK463" s="1"/>
      <c r="BL463" s="2"/>
      <c r="BM463" s="2"/>
      <c r="BN463" s="1"/>
      <c r="BO463" s="1"/>
      <c r="BP463" s="1"/>
      <c r="BQ463" s="2"/>
      <c r="BR463" s="2"/>
      <c r="BS463" s="1"/>
      <c r="BT463" s="1"/>
      <c r="BU463" s="1"/>
      <c r="BV463" s="2"/>
      <c r="BW463" s="2"/>
    </row>
    <row r="464" ht="22.5" customHeight="1">
      <c r="A464" s="1"/>
      <c r="B464" s="1"/>
      <c r="C464" s="1"/>
      <c r="D464" s="1"/>
      <c r="E464" s="67"/>
      <c r="F464" s="67"/>
      <c r="G464" s="1"/>
      <c r="H464" s="1"/>
      <c r="I464" s="65"/>
      <c r="J464" s="66"/>
      <c r="K464" s="1"/>
      <c r="L464" s="1"/>
      <c r="M464" s="1"/>
      <c r="N464" s="2"/>
      <c r="O464" s="2"/>
      <c r="P464" s="1"/>
      <c r="Q464" s="1"/>
      <c r="R464" s="1"/>
      <c r="S464" s="2"/>
      <c r="T464" s="2"/>
      <c r="U464" s="1"/>
      <c r="V464" s="1"/>
      <c r="W464" s="1"/>
      <c r="X464" s="2"/>
      <c r="Y464" s="2"/>
      <c r="Z464" s="1"/>
      <c r="AA464" s="1"/>
      <c r="AB464" s="1"/>
      <c r="AC464" s="2"/>
      <c r="AD464" s="2"/>
      <c r="AE464" s="1"/>
      <c r="AF464" s="1"/>
      <c r="AG464" s="1"/>
      <c r="AH464" s="2"/>
      <c r="AI464" s="2"/>
      <c r="AJ464" s="1"/>
      <c r="AK464" s="1"/>
      <c r="AL464" s="1"/>
      <c r="AM464" s="2"/>
      <c r="AN464" s="2"/>
      <c r="AO464" s="1"/>
      <c r="AP464" s="1"/>
      <c r="AQ464" s="1"/>
      <c r="AR464" s="2"/>
      <c r="AS464" s="2"/>
      <c r="AT464" s="1"/>
      <c r="AU464" s="1"/>
      <c r="AV464" s="1"/>
      <c r="AW464" s="2"/>
      <c r="AX464" s="2"/>
      <c r="AY464" s="1"/>
      <c r="AZ464" s="1"/>
      <c r="BA464" s="1"/>
      <c r="BB464" s="2"/>
      <c r="BC464" s="2"/>
      <c r="BD464" s="1"/>
      <c r="BE464" s="1"/>
      <c r="BF464" s="1"/>
      <c r="BG464" s="2"/>
      <c r="BH464" s="2"/>
      <c r="BI464" s="1"/>
      <c r="BJ464" s="1"/>
      <c r="BK464" s="1"/>
      <c r="BL464" s="2"/>
      <c r="BM464" s="2"/>
      <c r="BN464" s="1"/>
      <c r="BO464" s="1"/>
      <c r="BP464" s="1"/>
      <c r="BQ464" s="2"/>
      <c r="BR464" s="2"/>
      <c r="BS464" s="1"/>
      <c r="BT464" s="1"/>
      <c r="BU464" s="1"/>
      <c r="BV464" s="2"/>
      <c r="BW464" s="2"/>
    </row>
    <row r="465" ht="22.5" customHeight="1">
      <c r="A465" s="1"/>
      <c r="B465" s="1"/>
      <c r="C465" s="1"/>
      <c r="D465" s="1"/>
      <c r="E465" s="67"/>
      <c r="F465" s="67"/>
      <c r="G465" s="1"/>
      <c r="H465" s="1"/>
      <c r="I465" s="65"/>
      <c r="J465" s="66"/>
      <c r="K465" s="1"/>
      <c r="L465" s="1"/>
      <c r="M465" s="1"/>
      <c r="N465" s="2"/>
      <c r="O465" s="2"/>
      <c r="P465" s="1"/>
      <c r="Q465" s="1"/>
      <c r="R465" s="1"/>
      <c r="S465" s="2"/>
      <c r="T465" s="2"/>
      <c r="U465" s="1"/>
      <c r="V465" s="1"/>
      <c r="W465" s="1"/>
      <c r="X465" s="2"/>
      <c r="Y465" s="2"/>
      <c r="Z465" s="1"/>
      <c r="AA465" s="1"/>
      <c r="AB465" s="1"/>
      <c r="AC465" s="2"/>
      <c r="AD465" s="2"/>
      <c r="AE465" s="1"/>
      <c r="AF465" s="1"/>
      <c r="AG465" s="1"/>
      <c r="AH465" s="2"/>
      <c r="AI465" s="2"/>
      <c r="AJ465" s="1"/>
      <c r="AK465" s="1"/>
      <c r="AL465" s="1"/>
      <c r="AM465" s="2"/>
      <c r="AN465" s="2"/>
      <c r="AO465" s="1"/>
      <c r="AP465" s="1"/>
      <c r="AQ465" s="1"/>
      <c r="AR465" s="2"/>
      <c r="AS465" s="2"/>
      <c r="AT465" s="1"/>
      <c r="AU465" s="1"/>
      <c r="AV465" s="1"/>
      <c r="AW465" s="2"/>
      <c r="AX465" s="2"/>
      <c r="AY465" s="1"/>
      <c r="AZ465" s="1"/>
      <c r="BA465" s="1"/>
      <c r="BB465" s="2"/>
      <c r="BC465" s="2"/>
      <c r="BD465" s="1"/>
      <c r="BE465" s="1"/>
      <c r="BF465" s="1"/>
      <c r="BG465" s="2"/>
      <c r="BH465" s="2"/>
      <c r="BI465" s="1"/>
      <c r="BJ465" s="1"/>
      <c r="BK465" s="1"/>
      <c r="BL465" s="2"/>
      <c r="BM465" s="2"/>
      <c r="BN465" s="1"/>
      <c r="BO465" s="1"/>
      <c r="BP465" s="1"/>
      <c r="BQ465" s="2"/>
      <c r="BR465" s="2"/>
      <c r="BS465" s="1"/>
      <c r="BT465" s="1"/>
      <c r="BU465" s="1"/>
      <c r="BV465" s="2"/>
      <c r="BW465" s="2"/>
    </row>
    <row r="466" ht="22.5" customHeight="1">
      <c r="A466" s="1"/>
      <c r="B466" s="1"/>
      <c r="C466" s="1"/>
      <c r="D466" s="1"/>
      <c r="E466" s="67"/>
      <c r="F466" s="67"/>
      <c r="G466" s="1"/>
      <c r="H466" s="1"/>
      <c r="I466" s="65"/>
      <c r="J466" s="66"/>
      <c r="K466" s="1"/>
      <c r="L466" s="1"/>
      <c r="M466" s="1"/>
      <c r="N466" s="2"/>
      <c r="O466" s="2"/>
      <c r="P466" s="1"/>
      <c r="Q466" s="1"/>
      <c r="R466" s="1"/>
      <c r="S466" s="2"/>
      <c r="T466" s="2"/>
      <c r="U466" s="1"/>
      <c r="V466" s="1"/>
      <c r="W466" s="1"/>
      <c r="X466" s="2"/>
      <c r="Y466" s="2"/>
      <c r="Z466" s="1"/>
      <c r="AA466" s="1"/>
      <c r="AB466" s="1"/>
      <c r="AC466" s="2"/>
      <c r="AD466" s="2"/>
      <c r="AE466" s="1"/>
      <c r="AF466" s="1"/>
      <c r="AG466" s="1"/>
      <c r="AH466" s="2"/>
      <c r="AI466" s="2"/>
      <c r="AJ466" s="1"/>
      <c r="AK466" s="1"/>
      <c r="AL466" s="1"/>
      <c r="AM466" s="2"/>
      <c r="AN466" s="2"/>
      <c r="AO466" s="1"/>
      <c r="AP466" s="1"/>
      <c r="AQ466" s="1"/>
      <c r="AR466" s="2"/>
      <c r="AS466" s="2"/>
      <c r="AT466" s="1"/>
      <c r="AU466" s="1"/>
      <c r="AV466" s="1"/>
      <c r="AW466" s="2"/>
      <c r="AX466" s="2"/>
      <c r="AY466" s="1"/>
      <c r="AZ466" s="1"/>
      <c r="BA466" s="1"/>
      <c r="BB466" s="2"/>
      <c r="BC466" s="2"/>
      <c r="BD466" s="1"/>
      <c r="BE466" s="1"/>
      <c r="BF466" s="1"/>
      <c r="BG466" s="2"/>
      <c r="BH466" s="2"/>
      <c r="BI466" s="1"/>
      <c r="BJ466" s="1"/>
      <c r="BK466" s="1"/>
      <c r="BL466" s="2"/>
      <c r="BM466" s="2"/>
      <c r="BN466" s="1"/>
      <c r="BO466" s="1"/>
      <c r="BP466" s="1"/>
      <c r="BQ466" s="2"/>
      <c r="BR466" s="2"/>
      <c r="BS466" s="1"/>
      <c r="BT466" s="1"/>
      <c r="BU466" s="1"/>
      <c r="BV466" s="2"/>
      <c r="BW466" s="2"/>
    </row>
    <row r="467" ht="22.5" customHeight="1">
      <c r="A467" s="1"/>
      <c r="B467" s="1"/>
      <c r="C467" s="1"/>
      <c r="D467" s="1"/>
      <c r="E467" s="67"/>
      <c r="F467" s="67"/>
      <c r="G467" s="1"/>
      <c r="H467" s="1"/>
      <c r="I467" s="65"/>
      <c r="J467" s="66"/>
      <c r="K467" s="1"/>
      <c r="L467" s="1"/>
      <c r="M467" s="1"/>
      <c r="N467" s="2"/>
      <c r="O467" s="2"/>
      <c r="P467" s="1"/>
      <c r="Q467" s="1"/>
      <c r="R467" s="1"/>
      <c r="S467" s="2"/>
      <c r="T467" s="2"/>
      <c r="U467" s="1"/>
      <c r="V467" s="1"/>
      <c r="W467" s="1"/>
      <c r="X467" s="2"/>
      <c r="Y467" s="2"/>
      <c r="Z467" s="1"/>
      <c r="AA467" s="1"/>
      <c r="AB467" s="1"/>
      <c r="AC467" s="2"/>
      <c r="AD467" s="2"/>
      <c r="AE467" s="1"/>
      <c r="AF467" s="1"/>
      <c r="AG467" s="1"/>
      <c r="AH467" s="2"/>
      <c r="AI467" s="2"/>
      <c r="AJ467" s="1"/>
      <c r="AK467" s="1"/>
      <c r="AL467" s="1"/>
      <c r="AM467" s="2"/>
      <c r="AN467" s="2"/>
      <c r="AO467" s="1"/>
      <c r="AP467" s="1"/>
      <c r="AQ467" s="1"/>
      <c r="AR467" s="2"/>
      <c r="AS467" s="2"/>
      <c r="AT467" s="1"/>
      <c r="AU467" s="1"/>
      <c r="AV467" s="1"/>
      <c r="AW467" s="2"/>
      <c r="AX467" s="2"/>
      <c r="AY467" s="1"/>
      <c r="AZ467" s="1"/>
      <c r="BA467" s="1"/>
      <c r="BB467" s="2"/>
      <c r="BC467" s="2"/>
      <c r="BD467" s="1"/>
      <c r="BE467" s="1"/>
      <c r="BF467" s="1"/>
      <c r="BG467" s="2"/>
      <c r="BH467" s="2"/>
      <c r="BI467" s="1"/>
      <c r="BJ467" s="1"/>
      <c r="BK467" s="1"/>
      <c r="BL467" s="2"/>
      <c r="BM467" s="2"/>
      <c r="BN467" s="1"/>
      <c r="BO467" s="1"/>
      <c r="BP467" s="1"/>
      <c r="BQ467" s="2"/>
      <c r="BR467" s="2"/>
      <c r="BS467" s="1"/>
      <c r="BT467" s="1"/>
      <c r="BU467" s="1"/>
      <c r="BV467" s="2"/>
      <c r="BW467" s="2"/>
    </row>
    <row r="468" ht="22.5" customHeight="1">
      <c r="A468" s="1"/>
      <c r="B468" s="1"/>
      <c r="C468" s="1"/>
      <c r="D468" s="1"/>
      <c r="E468" s="67"/>
      <c r="F468" s="67"/>
      <c r="G468" s="1"/>
      <c r="H468" s="1"/>
      <c r="I468" s="65"/>
      <c r="J468" s="66"/>
      <c r="K468" s="1"/>
      <c r="L468" s="1"/>
      <c r="M468" s="1"/>
      <c r="N468" s="2"/>
      <c r="O468" s="2"/>
      <c r="P468" s="1"/>
      <c r="Q468" s="1"/>
      <c r="R468" s="1"/>
      <c r="S468" s="2"/>
      <c r="T468" s="2"/>
      <c r="U468" s="1"/>
      <c r="V468" s="1"/>
      <c r="W468" s="1"/>
      <c r="X468" s="2"/>
      <c r="Y468" s="2"/>
      <c r="Z468" s="1"/>
      <c r="AA468" s="1"/>
      <c r="AB468" s="1"/>
      <c r="AC468" s="2"/>
      <c r="AD468" s="2"/>
      <c r="AE468" s="1"/>
      <c r="AF468" s="1"/>
      <c r="AG468" s="1"/>
      <c r="AH468" s="2"/>
      <c r="AI468" s="2"/>
      <c r="AJ468" s="1"/>
      <c r="AK468" s="1"/>
      <c r="AL468" s="1"/>
      <c r="AM468" s="2"/>
      <c r="AN468" s="2"/>
      <c r="AO468" s="1"/>
      <c r="AP468" s="1"/>
      <c r="AQ468" s="1"/>
      <c r="AR468" s="2"/>
      <c r="AS468" s="2"/>
      <c r="AT468" s="1"/>
      <c r="AU468" s="1"/>
      <c r="AV468" s="1"/>
      <c r="AW468" s="2"/>
      <c r="AX468" s="2"/>
      <c r="AY468" s="1"/>
      <c r="AZ468" s="1"/>
      <c r="BA468" s="1"/>
      <c r="BB468" s="2"/>
      <c r="BC468" s="2"/>
      <c r="BD468" s="1"/>
      <c r="BE468" s="1"/>
      <c r="BF468" s="1"/>
      <c r="BG468" s="2"/>
      <c r="BH468" s="2"/>
      <c r="BI468" s="1"/>
      <c r="BJ468" s="1"/>
      <c r="BK468" s="1"/>
      <c r="BL468" s="2"/>
      <c r="BM468" s="2"/>
      <c r="BN468" s="1"/>
      <c r="BO468" s="1"/>
      <c r="BP468" s="1"/>
      <c r="BQ468" s="2"/>
      <c r="BR468" s="2"/>
      <c r="BS468" s="1"/>
      <c r="BT468" s="1"/>
      <c r="BU468" s="1"/>
      <c r="BV468" s="2"/>
      <c r="BW468" s="2"/>
    </row>
    <row r="469" ht="22.5" customHeight="1">
      <c r="A469" s="1"/>
      <c r="B469" s="1"/>
      <c r="C469" s="1"/>
      <c r="D469" s="1"/>
      <c r="E469" s="67"/>
      <c r="F469" s="67"/>
      <c r="G469" s="1"/>
      <c r="H469" s="1"/>
      <c r="I469" s="65"/>
      <c r="J469" s="66"/>
      <c r="K469" s="1"/>
      <c r="L469" s="1"/>
      <c r="M469" s="1"/>
      <c r="N469" s="2"/>
      <c r="O469" s="2"/>
      <c r="P469" s="1"/>
      <c r="Q469" s="1"/>
      <c r="R469" s="1"/>
      <c r="S469" s="2"/>
      <c r="T469" s="2"/>
      <c r="U469" s="1"/>
      <c r="V469" s="1"/>
      <c r="W469" s="1"/>
      <c r="X469" s="2"/>
      <c r="Y469" s="2"/>
      <c r="Z469" s="1"/>
      <c r="AA469" s="1"/>
      <c r="AB469" s="1"/>
      <c r="AC469" s="2"/>
      <c r="AD469" s="2"/>
      <c r="AE469" s="1"/>
      <c r="AF469" s="1"/>
      <c r="AG469" s="1"/>
      <c r="AH469" s="2"/>
      <c r="AI469" s="2"/>
      <c r="AJ469" s="1"/>
      <c r="AK469" s="1"/>
      <c r="AL469" s="1"/>
      <c r="AM469" s="2"/>
      <c r="AN469" s="2"/>
      <c r="AO469" s="1"/>
      <c r="AP469" s="1"/>
      <c r="AQ469" s="1"/>
      <c r="AR469" s="2"/>
      <c r="AS469" s="2"/>
      <c r="AT469" s="1"/>
      <c r="AU469" s="1"/>
      <c r="AV469" s="1"/>
      <c r="AW469" s="2"/>
      <c r="AX469" s="2"/>
      <c r="AY469" s="1"/>
      <c r="AZ469" s="1"/>
      <c r="BA469" s="1"/>
      <c r="BB469" s="2"/>
      <c r="BC469" s="2"/>
      <c r="BD469" s="1"/>
      <c r="BE469" s="1"/>
      <c r="BF469" s="1"/>
      <c r="BG469" s="2"/>
      <c r="BH469" s="2"/>
      <c r="BI469" s="1"/>
      <c r="BJ469" s="1"/>
      <c r="BK469" s="1"/>
      <c r="BL469" s="2"/>
      <c r="BM469" s="2"/>
      <c r="BN469" s="1"/>
      <c r="BO469" s="1"/>
      <c r="BP469" s="1"/>
      <c r="BQ469" s="2"/>
      <c r="BR469" s="2"/>
      <c r="BS469" s="1"/>
      <c r="BT469" s="1"/>
      <c r="BU469" s="1"/>
      <c r="BV469" s="2"/>
      <c r="BW469" s="2"/>
    </row>
    <row r="470" ht="22.5" customHeight="1">
      <c r="A470" s="1"/>
      <c r="B470" s="1"/>
      <c r="C470" s="1"/>
      <c r="D470" s="1"/>
      <c r="E470" s="67"/>
      <c r="F470" s="67"/>
      <c r="G470" s="1"/>
      <c r="H470" s="1"/>
      <c r="I470" s="65"/>
      <c r="J470" s="66"/>
      <c r="K470" s="1"/>
      <c r="L470" s="1"/>
      <c r="M470" s="1"/>
      <c r="N470" s="2"/>
      <c r="O470" s="2"/>
      <c r="P470" s="1"/>
      <c r="Q470" s="1"/>
      <c r="R470" s="1"/>
      <c r="S470" s="2"/>
      <c r="T470" s="2"/>
      <c r="U470" s="1"/>
      <c r="V470" s="1"/>
      <c r="W470" s="1"/>
      <c r="X470" s="2"/>
      <c r="Y470" s="2"/>
      <c r="Z470" s="1"/>
      <c r="AA470" s="1"/>
      <c r="AB470" s="1"/>
      <c r="AC470" s="2"/>
      <c r="AD470" s="2"/>
      <c r="AE470" s="1"/>
      <c r="AF470" s="1"/>
      <c r="AG470" s="1"/>
      <c r="AH470" s="2"/>
      <c r="AI470" s="2"/>
      <c r="AJ470" s="1"/>
      <c r="AK470" s="1"/>
      <c r="AL470" s="1"/>
      <c r="AM470" s="2"/>
      <c r="AN470" s="2"/>
      <c r="AO470" s="1"/>
      <c r="AP470" s="1"/>
      <c r="AQ470" s="1"/>
      <c r="AR470" s="2"/>
      <c r="AS470" s="2"/>
      <c r="AT470" s="1"/>
      <c r="AU470" s="1"/>
      <c r="AV470" s="1"/>
      <c r="AW470" s="2"/>
      <c r="AX470" s="2"/>
      <c r="AY470" s="1"/>
      <c r="AZ470" s="1"/>
      <c r="BA470" s="1"/>
      <c r="BB470" s="2"/>
      <c r="BC470" s="2"/>
      <c r="BD470" s="1"/>
      <c r="BE470" s="1"/>
      <c r="BF470" s="1"/>
      <c r="BG470" s="2"/>
      <c r="BH470" s="2"/>
      <c r="BI470" s="1"/>
      <c r="BJ470" s="1"/>
      <c r="BK470" s="1"/>
      <c r="BL470" s="2"/>
      <c r="BM470" s="2"/>
      <c r="BN470" s="1"/>
      <c r="BO470" s="1"/>
      <c r="BP470" s="1"/>
      <c r="BQ470" s="2"/>
      <c r="BR470" s="2"/>
      <c r="BS470" s="1"/>
      <c r="BT470" s="1"/>
      <c r="BU470" s="1"/>
      <c r="BV470" s="2"/>
      <c r="BW470" s="2"/>
    </row>
    <row r="471" ht="22.5" customHeight="1">
      <c r="A471" s="1"/>
      <c r="B471" s="1"/>
      <c r="C471" s="1"/>
      <c r="D471" s="1"/>
      <c r="E471" s="67"/>
      <c r="F471" s="67"/>
      <c r="G471" s="1"/>
      <c r="H471" s="1"/>
      <c r="I471" s="65"/>
      <c r="J471" s="66"/>
      <c r="K471" s="1"/>
      <c r="L471" s="1"/>
      <c r="M471" s="1"/>
      <c r="N471" s="2"/>
      <c r="O471" s="2"/>
      <c r="P471" s="1"/>
      <c r="Q471" s="1"/>
      <c r="R471" s="1"/>
      <c r="S471" s="2"/>
      <c r="T471" s="2"/>
      <c r="U471" s="1"/>
      <c r="V471" s="1"/>
      <c r="W471" s="1"/>
      <c r="X471" s="2"/>
      <c r="Y471" s="2"/>
      <c r="Z471" s="1"/>
      <c r="AA471" s="1"/>
      <c r="AB471" s="1"/>
      <c r="AC471" s="2"/>
      <c r="AD471" s="2"/>
      <c r="AE471" s="1"/>
      <c r="AF471" s="1"/>
      <c r="AG471" s="1"/>
      <c r="AH471" s="2"/>
      <c r="AI471" s="2"/>
      <c r="AJ471" s="1"/>
      <c r="AK471" s="1"/>
      <c r="AL471" s="1"/>
      <c r="AM471" s="2"/>
      <c r="AN471" s="2"/>
      <c r="AO471" s="1"/>
      <c r="AP471" s="1"/>
      <c r="AQ471" s="1"/>
      <c r="AR471" s="2"/>
      <c r="AS471" s="2"/>
      <c r="AT471" s="1"/>
      <c r="AU471" s="1"/>
      <c r="AV471" s="1"/>
      <c r="AW471" s="2"/>
      <c r="AX471" s="2"/>
      <c r="AY471" s="1"/>
      <c r="AZ471" s="1"/>
      <c r="BA471" s="1"/>
      <c r="BB471" s="2"/>
      <c r="BC471" s="2"/>
      <c r="BD471" s="1"/>
      <c r="BE471" s="1"/>
      <c r="BF471" s="1"/>
      <c r="BG471" s="2"/>
      <c r="BH471" s="2"/>
      <c r="BI471" s="1"/>
      <c r="BJ471" s="1"/>
      <c r="BK471" s="1"/>
      <c r="BL471" s="2"/>
      <c r="BM471" s="2"/>
      <c r="BN471" s="1"/>
      <c r="BO471" s="1"/>
      <c r="BP471" s="1"/>
      <c r="BQ471" s="2"/>
      <c r="BR471" s="2"/>
      <c r="BS471" s="1"/>
      <c r="BT471" s="1"/>
      <c r="BU471" s="1"/>
      <c r="BV471" s="2"/>
      <c r="BW471" s="2"/>
    </row>
    <row r="472" ht="22.5" customHeight="1">
      <c r="A472" s="1"/>
      <c r="B472" s="1"/>
      <c r="C472" s="1"/>
      <c r="D472" s="1"/>
      <c r="E472" s="67"/>
      <c r="F472" s="67"/>
      <c r="G472" s="1"/>
      <c r="H472" s="1"/>
      <c r="I472" s="65"/>
      <c r="J472" s="66"/>
      <c r="K472" s="1"/>
      <c r="L472" s="1"/>
      <c r="M472" s="1"/>
      <c r="N472" s="2"/>
      <c r="O472" s="2"/>
      <c r="P472" s="1"/>
      <c r="Q472" s="1"/>
      <c r="R472" s="1"/>
      <c r="S472" s="2"/>
      <c r="T472" s="2"/>
      <c r="U472" s="1"/>
      <c r="V472" s="1"/>
      <c r="W472" s="1"/>
      <c r="X472" s="2"/>
      <c r="Y472" s="2"/>
      <c r="Z472" s="1"/>
      <c r="AA472" s="1"/>
      <c r="AB472" s="1"/>
      <c r="AC472" s="2"/>
      <c r="AD472" s="2"/>
      <c r="AE472" s="1"/>
      <c r="AF472" s="1"/>
      <c r="AG472" s="1"/>
      <c r="AH472" s="2"/>
      <c r="AI472" s="2"/>
      <c r="AJ472" s="1"/>
      <c r="AK472" s="1"/>
      <c r="AL472" s="1"/>
      <c r="AM472" s="2"/>
      <c r="AN472" s="2"/>
      <c r="AO472" s="1"/>
      <c r="AP472" s="1"/>
      <c r="AQ472" s="1"/>
      <c r="AR472" s="2"/>
      <c r="AS472" s="2"/>
      <c r="AT472" s="1"/>
      <c r="AU472" s="1"/>
      <c r="AV472" s="1"/>
      <c r="AW472" s="2"/>
      <c r="AX472" s="2"/>
      <c r="AY472" s="1"/>
      <c r="AZ472" s="1"/>
      <c r="BA472" s="1"/>
      <c r="BB472" s="2"/>
      <c r="BC472" s="2"/>
      <c r="BD472" s="1"/>
      <c r="BE472" s="1"/>
      <c r="BF472" s="1"/>
      <c r="BG472" s="2"/>
      <c r="BH472" s="2"/>
      <c r="BI472" s="1"/>
      <c r="BJ472" s="1"/>
      <c r="BK472" s="1"/>
      <c r="BL472" s="2"/>
      <c r="BM472" s="2"/>
      <c r="BN472" s="1"/>
      <c r="BO472" s="1"/>
      <c r="BP472" s="1"/>
      <c r="BQ472" s="2"/>
      <c r="BR472" s="2"/>
      <c r="BS472" s="1"/>
      <c r="BT472" s="1"/>
      <c r="BU472" s="1"/>
      <c r="BV472" s="2"/>
      <c r="BW472" s="2"/>
    </row>
    <row r="473" ht="22.5" customHeight="1">
      <c r="A473" s="1"/>
      <c r="B473" s="1"/>
      <c r="C473" s="1"/>
      <c r="D473" s="1"/>
      <c r="E473" s="67"/>
      <c r="F473" s="67"/>
      <c r="G473" s="1"/>
      <c r="H473" s="1"/>
      <c r="I473" s="65"/>
      <c r="J473" s="66"/>
      <c r="K473" s="1"/>
      <c r="L473" s="1"/>
      <c r="M473" s="1"/>
      <c r="N473" s="2"/>
      <c r="O473" s="2"/>
      <c r="P473" s="1"/>
      <c r="Q473" s="1"/>
      <c r="R473" s="1"/>
      <c r="S473" s="2"/>
      <c r="T473" s="2"/>
      <c r="U473" s="1"/>
      <c r="V473" s="1"/>
      <c r="W473" s="1"/>
      <c r="X473" s="2"/>
      <c r="Y473" s="2"/>
      <c r="Z473" s="1"/>
      <c r="AA473" s="1"/>
      <c r="AB473" s="1"/>
      <c r="AC473" s="2"/>
      <c r="AD473" s="2"/>
      <c r="AE473" s="1"/>
      <c r="AF473" s="1"/>
      <c r="AG473" s="1"/>
      <c r="AH473" s="2"/>
      <c r="AI473" s="2"/>
      <c r="AJ473" s="1"/>
      <c r="AK473" s="1"/>
      <c r="AL473" s="1"/>
      <c r="AM473" s="2"/>
      <c r="AN473" s="2"/>
      <c r="AO473" s="1"/>
      <c r="AP473" s="1"/>
      <c r="AQ473" s="1"/>
      <c r="AR473" s="2"/>
      <c r="AS473" s="2"/>
      <c r="AT473" s="1"/>
      <c r="AU473" s="1"/>
      <c r="AV473" s="1"/>
      <c r="AW473" s="2"/>
      <c r="AX473" s="2"/>
      <c r="AY473" s="1"/>
      <c r="AZ473" s="1"/>
      <c r="BA473" s="1"/>
      <c r="BB473" s="2"/>
      <c r="BC473" s="2"/>
      <c r="BD473" s="1"/>
      <c r="BE473" s="1"/>
      <c r="BF473" s="1"/>
      <c r="BG473" s="2"/>
      <c r="BH473" s="2"/>
      <c r="BI473" s="1"/>
      <c r="BJ473" s="1"/>
      <c r="BK473" s="1"/>
      <c r="BL473" s="2"/>
      <c r="BM473" s="2"/>
      <c r="BN473" s="1"/>
      <c r="BO473" s="1"/>
      <c r="BP473" s="1"/>
      <c r="BQ473" s="2"/>
      <c r="BR473" s="2"/>
      <c r="BS473" s="1"/>
      <c r="BT473" s="1"/>
      <c r="BU473" s="1"/>
      <c r="BV473" s="2"/>
      <c r="BW473" s="2"/>
    </row>
    <row r="474" ht="22.5" customHeight="1">
      <c r="A474" s="1"/>
      <c r="B474" s="1"/>
      <c r="C474" s="1"/>
      <c r="D474" s="1"/>
      <c r="E474" s="67"/>
      <c r="F474" s="67"/>
      <c r="G474" s="1"/>
      <c r="H474" s="1"/>
      <c r="I474" s="65"/>
      <c r="J474" s="66"/>
      <c r="K474" s="1"/>
      <c r="L474" s="1"/>
      <c r="M474" s="1"/>
      <c r="N474" s="2"/>
      <c r="O474" s="2"/>
      <c r="P474" s="1"/>
      <c r="Q474" s="1"/>
      <c r="R474" s="1"/>
      <c r="S474" s="2"/>
      <c r="T474" s="2"/>
      <c r="U474" s="1"/>
      <c r="V474" s="1"/>
      <c r="W474" s="1"/>
      <c r="X474" s="2"/>
      <c r="Y474" s="2"/>
      <c r="Z474" s="1"/>
      <c r="AA474" s="1"/>
      <c r="AB474" s="1"/>
      <c r="AC474" s="2"/>
      <c r="AD474" s="2"/>
      <c r="AE474" s="1"/>
      <c r="AF474" s="1"/>
      <c r="AG474" s="1"/>
      <c r="AH474" s="2"/>
      <c r="AI474" s="2"/>
      <c r="AJ474" s="1"/>
      <c r="AK474" s="1"/>
      <c r="AL474" s="1"/>
      <c r="AM474" s="2"/>
      <c r="AN474" s="2"/>
      <c r="AO474" s="1"/>
      <c r="AP474" s="1"/>
      <c r="AQ474" s="1"/>
      <c r="AR474" s="2"/>
      <c r="AS474" s="2"/>
      <c r="AT474" s="1"/>
      <c r="AU474" s="1"/>
      <c r="AV474" s="1"/>
      <c r="AW474" s="2"/>
      <c r="AX474" s="2"/>
      <c r="AY474" s="1"/>
      <c r="AZ474" s="1"/>
      <c r="BA474" s="1"/>
      <c r="BB474" s="2"/>
      <c r="BC474" s="2"/>
      <c r="BD474" s="1"/>
      <c r="BE474" s="1"/>
      <c r="BF474" s="1"/>
      <c r="BG474" s="2"/>
      <c r="BH474" s="2"/>
      <c r="BI474" s="1"/>
      <c r="BJ474" s="1"/>
      <c r="BK474" s="1"/>
      <c r="BL474" s="2"/>
      <c r="BM474" s="2"/>
      <c r="BN474" s="1"/>
      <c r="BO474" s="1"/>
      <c r="BP474" s="1"/>
      <c r="BQ474" s="2"/>
      <c r="BR474" s="2"/>
      <c r="BS474" s="1"/>
      <c r="BT474" s="1"/>
      <c r="BU474" s="1"/>
      <c r="BV474" s="2"/>
      <c r="BW474" s="2"/>
    </row>
    <row r="475" ht="22.5" customHeight="1">
      <c r="A475" s="1"/>
      <c r="B475" s="1"/>
      <c r="C475" s="1"/>
      <c r="D475" s="1"/>
      <c r="E475" s="67"/>
      <c r="F475" s="67"/>
      <c r="G475" s="1"/>
      <c r="H475" s="1"/>
      <c r="I475" s="65"/>
      <c r="J475" s="66"/>
      <c r="K475" s="1"/>
      <c r="L475" s="1"/>
      <c r="M475" s="1"/>
      <c r="N475" s="2"/>
      <c r="O475" s="2"/>
      <c r="P475" s="1"/>
      <c r="Q475" s="1"/>
      <c r="R475" s="1"/>
      <c r="S475" s="2"/>
      <c r="T475" s="2"/>
      <c r="U475" s="1"/>
      <c r="V475" s="1"/>
      <c r="W475" s="1"/>
      <c r="X475" s="2"/>
      <c r="Y475" s="2"/>
      <c r="Z475" s="1"/>
      <c r="AA475" s="1"/>
      <c r="AB475" s="1"/>
      <c r="AC475" s="2"/>
      <c r="AD475" s="2"/>
      <c r="AE475" s="1"/>
      <c r="AF475" s="1"/>
      <c r="AG475" s="1"/>
      <c r="AH475" s="2"/>
      <c r="AI475" s="2"/>
      <c r="AJ475" s="1"/>
      <c r="AK475" s="1"/>
      <c r="AL475" s="1"/>
      <c r="AM475" s="2"/>
      <c r="AN475" s="2"/>
      <c r="AO475" s="1"/>
      <c r="AP475" s="1"/>
      <c r="AQ475" s="1"/>
      <c r="AR475" s="2"/>
      <c r="AS475" s="2"/>
      <c r="AT475" s="1"/>
      <c r="AU475" s="1"/>
      <c r="AV475" s="1"/>
      <c r="AW475" s="2"/>
      <c r="AX475" s="2"/>
      <c r="AY475" s="1"/>
      <c r="AZ475" s="1"/>
      <c r="BA475" s="1"/>
      <c r="BB475" s="2"/>
      <c r="BC475" s="2"/>
      <c r="BD475" s="1"/>
      <c r="BE475" s="1"/>
      <c r="BF475" s="1"/>
      <c r="BG475" s="2"/>
      <c r="BH475" s="2"/>
      <c r="BI475" s="1"/>
      <c r="BJ475" s="1"/>
      <c r="BK475" s="1"/>
      <c r="BL475" s="2"/>
      <c r="BM475" s="2"/>
      <c r="BN475" s="1"/>
      <c r="BO475" s="1"/>
      <c r="BP475" s="1"/>
      <c r="BQ475" s="2"/>
      <c r="BR475" s="2"/>
      <c r="BS475" s="1"/>
      <c r="BT475" s="1"/>
      <c r="BU475" s="1"/>
      <c r="BV475" s="2"/>
      <c r="BW475" s="2"/>
    </row>
    <row r="476" ht="22.5" customHeight="1">
      <c r="A476" s="1"/>
      <c r="B476" s="1"/>
      <c r="C476" s="1"/>
      <c r="D476" s="1"/>
      <c r="E476" s="67"/>
      <c r="F476" s="67"/>
      <c r="G476" s="1"/>
      <c r="H476" s="1"/>
      <c r="I476" s="65"/>
      <c r="J476" s="66"/>
      <c r="K476" s="1"/>
      <c r="L476" s="1"/>
      <c r="M476" s="1"/>
      <c r="N476" s="2"/>
      <c r="O476" s="2"/>
      <c r="P476" s="1"/>
      <c r="Q476" s="1"/>
      <c r="R476" s="1"/>
      <c r="S476" s="2"/>
      <c r="T476" s="2"/>
      <c r="U476" s="1"/>
      <c r="V476" s="1"/>
      <c r="W476" s="1"/>
      <c r="X476" s="2"/>
      <c r="Y476" s="2"/>
      <c r="Z476" s="1"/>
      <c r="AA476" s="1"/>
      <c r="AB476" s="1"/>
      <c r="AC476" s="2"/>
      <c r="AD476" s="2"/>
      <c r="AE476" s="1"/>
      <c r="AF476" s="1"/>
      <c r="AG476" s="1"/>
      <c r="AH476" s="2"/>
      <c r="AI476" s="2"/>
      <c r="AJ476" s="1"/>
      <c r="AK476" s="1"/>
      <c r="AL476" s="1"/>
      <c r="AM476" s="2"/>
      <c r="AN476" s="2"/>
      <c r="AO476" s="1"/>
      <c r="AP476" s="1"/>
      <c r="AQ476" s="1"/>
      <c r="AR476" s="2"/>
      <c r="AS476" s="2"/>
      <c r="AT476" s="1"/>
      <c r="AU476" s="1"/>
      <c r="AV476" s="1"/>
      <c r="AW476" s="2"/>
      <c r="AX476" s="2"/>
      <c r="AY476" s="1"/>
      <c r="AZ476" s="1"/>
      <c r="BA476" s="1"/>
      <c r="BB476" s="2"/>
      <c r="BC476" s="2"/>
      <c r="BD476" s="1"/>
      <c r="BE476" s="1"/>
      <c r="BF476" s="1"/>
      <c r="BG476" s="2"/>
      <c r="BH476" s="2"/>
      <c r="BI476" s="1"/>
      <c r="BJ476" s="1"/>
      <c r="BK476" s="1"/>
      <c r="BL476" s="2"/>
      <c r="BM476" s="2"/>
      <c r="BN476" s="1"/>
      <c r="BO476" s="1"/>
      <c r="BP476" s="1"/>
      <c r="BQ476" s="2"/>
      <c r="BR476" s="2"/>
      <c r="BS476" s="1"/>
      <c r="BT476" s="1"/>
      <c r="BU476" s="1"/>
      <c r="BV476" s="2"/>
      <c r="BW476" s="2"/>
    </row>
    <row r="477" ht="22.5" customHeight="1">
      <c r="A477" s="1"/>
      <c r="B477" s="1"/>
      <c r="C477" s="1"/>
      <c r="D477" s="1"/>
      <c r="E477" s="67"/>
      <c r="F477" s="67"/>
      <c r="G477" s="1"/>
      <c r="H477" s="1"/>
      <c r="I477" s="65"/>
      <c r="J477" s="66"/>
      <c r="K477" s="1"/>
      <c r="L477" s="1"/>
      <c r="M477" s="1"/>
      <c r="N477" s="2"/>
      <c r="O477" s="2"/>
      <c r="P477" s="1"/>
      <c r="Q477" s="1"/>
      <c r="R477" s="1"/>
      <c r="S477" s="2"/>
      <c r="T477" s="2"/>
      <c r="U477" s="1"/>
      <c r="V477" s="1"/>
      <c r="W477" s="1"/>
      <c r="X477" s="2"/>
      <c r="Y477" s="2"/>
      <c r="Z477" s="1"/>
      <c r="AA477" s="1"/>
      <c r="AB477" s="1"/>
      <c r="AC477" s="2"/>
      <c r="AD477" s="2"/>
      <c r="AE477" s="1"/>
      <c r="AF477" s="1"/>
      <c r="AG477" s="1"/>
      <c r="AH477" s="2"/>
      <c r="AI477" s="2"/>
      <c r="AJ477" s="1"/>
      <c r="AK477" s="1"/>
      <c r="AL477" s="1"/>
      <c r="AM477" s="2"/>
      <c r="AN477" s="2"/>
      <c r="AO477" s="1"/>
      <c r="AP477" s="1"/>
      <c r="AQ477" s="1"/>
      <c r="AR477" s="2"/>
      <c r="AS477" s="2"/>
      <c r="AT477" s="1"/>
      <c r="AU477" s="1"/>
      <c r="AV477" s="1"/>
      <c r="AW477" s="2"/>
      <c r="AX477" s="2"/>
      <c r="AY477" s="1"/>
      <c r="AZ477" s="1"/>
      <c r="BA477" s="1"/>
      <c r="BB477" s="2"/>
      <c r="BC477" s="2"/>
      <c r="BD477" s="1"/>
      <c r="BE477" s="1"/>
      <c r="BF477" s="1"/>
      <c r="BG477" s="2"/>
      <c r="BH477" s="2"/>
      <c r="BI477" s="1"/>
      <c r="BJ477" s="1"/>
      <c r="BK477" s="1"/>
      <c r="BL477" s="2"/>
      <c r="BM477" s="2"/>
      <c r="BN477" s="1"/>
      <c r="BO477" s="1"/>
      <c r="BP477" s="1"/>
      <c r="BQ477" s="2"/>
      <c r="BR477" s="2"/>
      <c r="BS477" s="1"/>
      <c r="BT477" s="1"/>
      <c r="BU477" s="1"/>
      <c r="BV477" s="2"/>
      <c r="BW477" s="2"/>
    </row>
    <row r="478" ht="22.5" customHeight="1">
      <c r="A478" s="1"/>
      <c r="B478" s="1"/>
      <c r="C478" s="1"/>
      <c r="D478" s="1"/>
      <c r="E478" s="67"/>
      <c r="F478" s="67"/>
      <c r="G478" s="1"/>
      <c r="H478" s="1"/>
      <c r="I478" s="65"/>
      <c r="J478" s="66"/>
      <c r="K478" s="1"/>
      <c r="L478" s="1"/>
      <c r="M478" s="1"/>
      <c r="N478" s="2"/>
      <c r="O478" s="2"/>
      <c r="P478" s="1"/>
      <c r="Q478" s="1"/>
      <c r="R478" s="1"/>
      <c r="S478" s="2"/>
      <c r="T478" s="2"/>
      <c r="U478" s="1"/>
      <c r="V478" s="1"/>
      <c r="W478" s="1"/>
      <c r="X478" s="2"/>
      <c r="Y478" s="2"/>
      <c r="Z478" s="1"/>
      <c r="AA478" s="1"/>
      <c r="AB478" s="1"/>
      <c r="AC478" s="2"/>
      <c r="AD478" s="2"/>
      <c r="AE478" s="1"/>
      <c r="AF478" s="1"/>
      <c r="AG478" s="1"/>
      <c r="AH478" s="2"/>
      <c r="AI478" s="2"/>
      <c r="AJ478" s="1"/>
      <c r="AK478" s="1"/>
      <c r="AL478" s="1"/>
      <c r="AM478" s="2"/>
      <c r="AN478" s="2"/>
      <c r="AO478" s="1"/>
      <c r="AP478" s="1"/>
      <c r="AQ478" s="1"/>
      <c r="AR478" s="2"/>
      <c r="AS478" s="2"/>
      <c r="AT478" s="1"/>
      <c r="AU478" s="1"/>
      <c r="AV478" s="1"/>
      <c r="AW478" s="2"/>
      <c r="AX478" s="2"/>
      <c r="AY478" s="1"/>
      <c r="AZ478" s="1"/>
      <c r="BA478" s="1"/>
      <c r="BB478" s="2"/>
      <c r="BC478" s="2"/>
      <c r="BD478" s="1"/>
      <c r="BE478" s="1"/>
      <c r="BF478" s="1"/>
      <c r="BG478" s="2"/>
      <c r="BH478" s="2"/>
      <c r="BI478" s="1"/>
      <c r="BJ478" s="1"/>
      <c r="BK478" s="1"/>
      <c r="BL478" s="2"/>
      <c r="BM478" s="2"/>
      <c r="BN478" s="1"/>
      <c r="BO478" s="1"/>
      <c r="BP478" s="1"/>
      <c r="BQ478" s="2"/>
      <c r="BR478" s="2"/>
      <c r="BS478" s="1"/>
      <c r="BT478" s="1"/>
      <c r="BU478" s="1"/>
      <c r="BV478" s="2"/>
      <c r="BW478" s="2"/>
    </row>
    <row r="479" ht="22.5" customHeight="1">
      <c r="A479" s="1"/>
      <c r="B479" s="1"/>
      <c r="C479" s="1"/>
      <c r="D479" s="1"/>
      <c r="E479" s="67"/>
      <c r="F479" s="67"/>
      <c r="G479" s="1"/>
      <c r="H479" s="1"/>
      <c r="I479" s="65"/>
      <c r="J479" s="66"/>
      <c r="K479" s="1"/>
      <c r="L479" s="1"/>
      <c r="M479" s="1"/>
      <c r="N479" s="2"/>
      <c r="O479" s="2"/>
      <c r="P479" s="1"/>
      <c r="Q479" s="1"/>
      <c r="R479" s="1"/>
      <c r="S479" s="2"/>
      <c r="T479" s="2"/>
      <c r="U479" s="1"/>
      <c r="V479" s="1"/>
      <c r="W479" s="1"/>
      <c r="X479" s="2"/>
      <c r="Y479" s="2"/>
      <c r="Z479" s="1"/>
      <c r="AA479" s="1"/>
      <c r="AB479" s="1"/>
      <c r="AC479" s="2"/>
      <c r="AD479" s="2"/>
      <c r="AE479" s="1"/>
      <c r="AF479" s="1"/>
      <c r="AG479" s="1"/>
      <c r="AH479" s="2"/>
      <c r="AI479" s="2"/>
      <c r="AJ479" s="1"/>
      <c r="AK479" s="1"/>
      <c r="AL479" s="1"/>
      <c r="AM479" s="2"/>
      <c r="AN479" s="2"/>
      <c r="AO479" s="1"/>
      <c r="AP479" s="1"/>
      <c r="AQ479" s="1"/>
      <c r="AR479" s="2"/>
      <c r="AS479" s="2"/>
      <c r="AT479" s="1"/>
      <c r="AU479" s="1"/>
      <c r="AV479" s="1"/>
      <c r="AW479" s="2"/>
      <c r="AX479" s="2"/>
      <c r="AY479" s="1"/>
      <c r="AZ479" s="1"/>
      <c r="BA479" s="1"/>
      <c r="BB479" s="2"/>
      <c r="BC479" s="2"/>
      <c r="BD479" s="1"/>
      <c r="BE479" s="1"/>
      <c r="BF479" s="1"/>
      <c r="BG479" s="2"/>
      <c r="BH479" s="2"/>
      <c r="BI479" s="1"/>
      <c r="BJ479" s="1"/>
      <c r="BK479" s="1"/>
      <c r="BL479" s="2"/>
      <c r="BM479" s="2"/>
      <c r="BN479" s="1"/>
      <c r="BO479" s="1"/>
      <c r="BP479" s="1"/>
      <c r="BQ479" s="2"/>
      <c r="BR479" s="2"/>
      <c r="BS479" s="1"/>
      <c r="BT479" s="1"/>
      <c r="BU479" s="1"/>
      <c r="BV479" s="2"/>
      <c r="BW479" s="2"/>
    </row>
    <row r="480" ht="22.5" customHeight="1">
      <c r="A480" s="1"/>
      <c r="B480" s="1"/>
      <c r="C480" s="1"/>
      <c r="D480" s="1"/>
      <c r="E480" s="67"/>
      <c r="F480" s="67"/>
      <c r="G480" s="1"/>
      <c r="H480" s="1"/>
      <c r="I480" s="65"/>
      <c r="J480" s="66"/>
      <c r="K480" s="1"/>
      <c r="L480" s="1"/>
      <c r="M480" s="1"/>
      <c r="N480" s="2"/>
      <c r="O480" s="2"/>
      <c r="P480" s="1"/>
      <c r="Q480" s="1"/>
      <c r="R480" s="1"/>
      <c r="S480" s="2"/>
      <c r="T480" s="2"/>
      <c r="U480" s="1"/>
      <c r="V480" s="1"/>
      <c r="W480" s="1"/>
      <c r="X480" s="2"/>
      <c r="Y480" s="2"/>
      <c r="Z480" s="1"/>
      <c r="AA480" s="1"/>
      <c r="AB480" s="1"/>
      <c r="AC480" s="2"/>
      <c r="AD480" s="2"/>
      <c r="AE480" s="1"/>
      <c r="AF480" s="1"/>
      <c r="AG480" s="1"/>
      <c r="AH480" s="2"/>
      <c r="AI480" s="2"/>
      <c r="AJ480" s="1"/>
      <c r="AK480" s="1"/>
      <c r="AL480" s="1"/>
      <c r="AM480" s="2"/>
      <c r="AN480" s="2"/>
      <c r="AO480" s="1"/>
      <c r="AP480" s="1"/>
      <c r="AQ480" s="1"/>
      <c r="AR480" s="2"/>
      <c r="AS480" s="2"/>
      <c r="AT480" s="1"/>
      <c r="AU480" s="1"/>
      <c r="AV480" s="1"/>
      <c r="AW480" s="2"/>
      <c r="AX480" s="2"/>
      <c r="AY480" s="1"/>
      <c r="AZ480" s="1"/>
      <c r="BA480" s="1"/>
      <c r="BB480" s="2"/>
      <c r="BC480" s="2"/>
      <c r="BD480" s="1"/>
      <c r="BE480" s="1"/>
      <c r="BF480" s="1"/>
      <c r="BG480" s="2"/>
      <c r="BH480" s="2"/>
      <c r="BI480" s="1"/>
      <c r="BJ480" s="1"/>
      <c r="BK480" s="1"/>
      <c r="BL480" s="2"/>
      <c r="BM480" s="2"/>
      <c r="BN480" s="1"/>
      <c r="BO480" s="1"/>
      <c r="BP480" s="1"/>
      <c r="BQ480" s="2"/>
      <c r="BR480" s="2"/>
      <c r="BS480" s="1"/>
      <c r="BT480" s="1"/>
      <c r="BU480" s="1"/>
      <c r="BV480" s="2"/>
      <c r="BW480" s="2"/>
    </row>
    <row r="481" ht="22.5" customHeight="1">
      <c r="A481" s="1"/>
      <c r="B481" s="1"/>
      <c r="C481" s="1"/>
      <c r="D481" s="1"/>
      <c r="E481" s="67"/>
      <c r="F481" s="67"/>
      <c r="G481" s="1"/>
      <c r="H481" s="1"/>
      <c r="I481" s="65"/>
      <c r="J481" s="66"/>
      <c r="K481" s="1"/>
      <c r="L481" s="1"/>
      <c r="M481" s="1"/>
      <c r="N481" s="2"/>
      <c r="O481" s="2"/>
      <c r="P481" s="1"/>
      <c r="Q481" s="1"/>
      <c r="R481" s="1"/>
      <c r="S481" s="2"/>
      <c r="T481" s="2"/>
      <c r="U481" s="1"/>
      <c r="V481" s="1"/>
      <c r="W481" s="1"/>
      <c r="X481" s="2"/>
      <c r="Y481" s="2"/>
      <c r="Z481" s="1"/>
      <c r="AA481" s="1"/>
      <c r="AB481" s="1"/>
      <c r="AC481" s="2"/>
      <c r="AD481" s="2"/>
      <c r="AE481" s="1"/>
      <c r="AF481" s="1"/>
      <c r="AG481" s="1"/>
      <c r="AH481" s="2"/>
      <c r="AI481" s="2"/>
      <c r="AJ481" s="1"/>
      <c r="AK481" s="1"/>
      <c r="AL481" s="1"/>
      <c r="AM481" s="2"/>
      <c r="AN481" s="2"/>
      <c r="AO481" s="1"/>
      <c r="AP481" s="1"/>
      <c r="AQ481" s="1"/>
      <c r="AR481" s="2"/>
      <c r="AS481" s="2"/>
      <c r="AT481" s="1"/>
      <c r="AU481" s="1"/>
      <c r="AV481" s="1"/>
      <c r="AW481" s="2"/>
      <c r="AX481" s="2"/>
      <c r="AY481" s="1"/>
      <c r="AZ481" s="1"/>
      <c r="BA481" s="1"/>
      <c r="BB481" s="2"/>
      <c r="BC481" s="2"/>
      <c r="BD481" s="1"/>
      <c r="BE481" s="1"/>
      <c r="BF481" s="1"/>
      <c r="BG481" s="2"/>
      <c r="BH481" s="2"/>
      <c r="BI481" s="1"/>
      <c r="BJ481" s="1"/>
      <c r="BK481" s="1"/>
      <c r="BL481" s="2"/>
      <c r="BM481" s="2"/>
      <c r="BN481" s="1"/>
      <c r="BO481" s="1"/>
      <c r="BP481" s="1"/>
      <c r="BQ481" s="2"/>
      <c r="BR481" s="2"/>
      <c r="BS481" s="1"/>
      <c r="BT481" s="1"/>
      <c r="BU481" s="1"/>
      <c r="BV481" s="2"/>
      <c r="BW481" s="2"/>
    </row>
    <row r="482" ht="22.5" customHeight="1">
      <c r="A482" s="1"/>
      <c r="B482" s="1"/>
      <c r="C482" s="1"/>
      <c r="D482" s="1"/>
      <c r="E482" s="67"/>
      <c r="F482" s="67"/>
      <c r="G482" s="1"/>
      <c r="H482" s="1"/>
      <c r="I482" s="65"/>
      <c r="J482" s="66"/>
      <c r="K482" s="1"/>
      <c r="L482" s="1"/>
      <c r="M482" s="1"/>
      <c r="N482" s="2"/>
      <c r="O482" s="2"/>
      <c r="P482" s="1"/>
      <c r="Q482" s="1"/>
      <c r="R482" s="1"/>
      <c r="S482" s="2"/>
      <c r="T482" s="2"/>
      <c r="U482" s="1"/>
      <c r="V482" s="1"/>
      <c r="W482" s="1"/>
      <c r="X482" s="2"/>
      <c r="Y482" s="2"/>
      <c r="Z482" s="1"/>
      <c r="AA482" s="1"/>
      <c r="AB482" s="1"/>
      <c r="AC482" s="2"/>
      <c r="AD482" s="2"/>
      <c r="AE482" s="1"/>
      <c r="AF482" s="1"/>
      <c r="AG482" s="1"/>
      <c r="AH482" s="2"/>
      <c r="AI482" s="2"/>
      <c r="AJ482" s="1"/>
      <c r="AK482" s="1"/>
      <c r="AL482" s="1"/>
      <c r="AM482" s="2"/>
      <c r="AN482" s="2"/>
      <c r="AO482" s="1"/>
      <c r="AP482" s="1"/>
      <c r="AQ482" s="1"/>
      <c r="AR482" s="2"/>
      <c r="AS482" s="2"/>
      <c r="AT482" s="1"/>
      <c r="AU482" s="1"/>
      <c r="AV482" s="1"/>
      <c r="AW482" s="2"/>
      <c r="AX482" s="2"/>
      <c r="AY482" s="1"/>
      <c r="AZ482" s="1"/>
      <c r="BA482" s="1"/>
      <c r="BB482" s="2"/>
      <c r="BC482" s="2"/>
      <c r="BD482" s="1"/>
      <c r="BE482" s="1"/>
      <c r="BF482" s="1"/>
      <c r="BG482" s="2"/>
      <c r="BH482" s="2"/>
      <c r="BI482" s="1"/>
      <c r="BJ482" s="1"/>
      <c r="BK482" s="1"/>
      <c r="BL482" s="2"/>
      <c r="BM482" s="2"/>
      <c r="BN482" s="1"/>
      <c r="BO482" s="1"/>
      <c r="BP482" s="1"/>
      <c r="BQ482" s="2"/>
      <c r="BR482" s="2"/>
      <c r="BS482" s="1"/>
      <c r="BT482" s="1"/>
      <c r="BU482" s="1"/>
      <c r="BV482" s="2"/>
      <c r="BW482" s="2"/>
    </row>
    <row r="483" ht="22.5" customHeight="1">
      <c r="A483" s="1"/>
      <c r="B483" s="1"/>
      <c r="C483" s="1"/>
      <c r="D483" s="1"/>
      <c r="E483" s="67"/>
      <c r="F483" s="67"/>
      <c r="G483" s="1"/>
      <c r="H483" s="1"/>
      <c r="I483" s="65"/>
      <c r="J483" s="66"/>
      <c r="K483" s="1"/>
      <c r="L483" s="1"/>
      <c r="M483" s="1"/>
      <c r="N483" s="2"/>
      <c r="O483" s="2"/>
      <c r="P483" s="1"/>
      <c r="Q483" s="1"/>
      <c r="R483" s="1"/>
      <c r="S483" s="2"/>
      <c r="T483" s="2"/>
      <c r="U483" s="1"/>
      <c r="V483" s="1"/>
      <c r="W483" s="1"/>
      <c r="X483" s="2"/>
      <c r="Y483" s="2"/>
      <c r="Z483" s="1"/>
      <c r="AA483" s="1"/>
      <c r="AB483" s="1"/>
      <c r="AC483" s="2"/>
      <c r="AD483" s="2"/>
      <c r="AE483" s="1"/>
      <c r="AF483" s="1"/>
      <c r="AG483" s="1"/>
      <c r="AH483" s="2"/>
      <c r="AI483" s="2"/>
      <c r="AJ483" s="1"/>
      <c r="AK483" s="1"/>
      <c r="AL483" s="1"/>
      <c r="AM483" s="2"/>
      <c r="AN483" s="2"/>
      <c r="AO483" s="1"/>
      <c r="AP483" s="1"/>
      <c r="AQ483" s="1"/>
      <c r="AR483" s="2"/>
      <c r="AS483" s="2"/>
      <c r="AT483" s="1"/>
      <c r="AU483" s="1"/>
      <c r="AV483" s="1"/>
      <c r="AW483" s="2"/>
      <c r="AX483" s="2"/>
      <c r="AY483" s="1"/>
      <c r="AZ483" s="1"/>
      <c r="BA483" s="1"/>
      <c r="BB483" s="2"/>
      <c r="BC483" s="2"/>
      <c r="BD483" s="1"/>
      <c r="BE483" s="1"/>
      <c r="BF483" s="1"/>
      <c r="BG483" s="2"/>
      <c r="BH483" s="2"/>
      <c r="BI483" s="1"/>
      <c r="BJ483" s="1"/>
      <c r="BK483" s="1"/>
      <c r="BL483" s="2"/>
      <c r="BM483" s="2"/>
      <c r="BN483" s="1"/>
      <c r="BO483" s="1"/>
      <c r="BP483" s="1"/>
      <c r="BQ483" s="2"/>
      <c r="BR483" s="2"/>
      <c r="BS483" s="1"/>
      <c r="BT483" s="1"/>
      <c r="BU483" s="1"/>
      <c r="BV483" s="2"/>
      <c r="BW483" s="2"/>
    </row>
    <row r="484" ht="22.5" customHeight="1">
      <c r="A484" s="1"/>
      <c r="B484" s="1"/>
      <c r="C484" s="1"/>
      <c r="D484" s="1"/>
      <c r="E484" s="67"/>
      <c r="F484" s="67"/>
      <c r="G484" s="1"/>
      <c r="H484" s="1"/>
      <c r="I484" s="65"/>
      <c r="J484" s="66"/>
      <c r="K484" s="1"/>
      <c r="L484" s="1"/>
      <c r="M484" s="1"/>
      <c r="N484" s="2"/>
      <c r="O484" s="2"/>
      <c r="P484" s="1"/>
      <c r="Q484" s="1"/>
      <c r="R484" s="1"/>
      <c r="S484" s="2"/>
      <c r="T484" s="2"/>
      <c r="U484" s="1"/>
      <c r="V484" s="1"/>
      <c r="W484" s="1"/>
      <c r="X484" s="2"/>
      <c r="Y484" s="2"/>
      <c r="Z484" s="1"/>
      <c r="AA484" s="1"/>
      <c r="AB484" s="1"/>
      <c r="AC484" s="2"/>
      <c r="AD484" s="2"/>
      <c r="AE484" s="1"/>
      <c r="AF484" s="1"/>
      <c r="AG484" s="1"/>
      <c r="AH484" s="2"/>
      <c r="AI484" s="2"/>
      <c r="AJ484" s="1"/>
      <c r="AK484" s="1"/>
      <c r="AL484" s="1"/>
      <c r="AM484" s="2"/>
      <c r="AN484" s="2"/>
      <c r="AO484" s="1"/>
      <c r="AP484" s="1"/>
      <c r="AQ484" s="1"/>
      <c r="AR484" s="2"/>
      <c r="AS484" s="2"/>
      <c r="AT484" s="1"/>
      <c r="AU484" s="1"/>
      <c r="AV484" s="1"/>
      <c r="AW484" s="2"/>
      <c r="AX484" s="2"/>
      <c r="AY484" s="1"/>
      <c r="AZ484" s="1"/>
      <c r="BA484" s="1"/>
      <c r="BB484" s="2"/>
      <c r="BC484" s="2"/>
      <c r="BD484" s="1"/>
      <c r="BE484" s="1"/>
      <c r="BF484" s="1"/>
      <c r="BG484" s="2"/>
      <c r="BH484" s="2"/>
      <c r="BI484" s="1"/>
      <c r="BJ484" s="1"/>
      <c r="BK484" s="1"/>
      <c r="BL484" s="2"/>
      <c r="BM484" s="2"/>
      <c r="BN484" s="1"/>
      <c r="BO484" s="1"/>
      <c r="BP484" s="1"/>
      <c r="BQ484" s="2"/>
      <c r="BR484" s="2"/>
      <c r="BS484" s="1"/>
      <c r="BT484" s="1"/>
      <c r="BU484" s="1"/>
      <c r="BV484" s="2"/>
      <c r="BW484" s="2"/>
    </row>
    <row r="485" ht="22.5" customHeight="1">
      <c r="A485" s="1"/>
      <c r="B485" s="1"/>
      <c r="C485" s="1"/>
      <c r="D485" s="1"/>
      <c r="E485" s="67"/>
      <c r="F485" s="67"/>
      <c r="G485" s="1"/>
      <c r="H485" s="1"/>
      <c r="I485" s="65"/>
      <c r="J485" s="66"/>
      <c r="K485" s="1"/>
      <c r="L485" s="1"/>
      <c r="M485" s="1"/>
      <c r="N485" s="2"/>
      <c r="O485" s="2"/>
      <c r="P485" s="1"/>
      <c r="Q485" s="1"/>
      <c r="R485" s="1"/>
      <c r="S485" s="2"/>
      <c r="T485" s="2"/>
      <c r="U485" s="1"/>
      <c r="V485" s="1"/>
      <c r="W485" s="1"/>
      <c r="X485" s="2"/>
      <c r="Y485" s="2"/>
      <c r="Z485" s="1"/>
      <c r="AA485" s="1"/>
      <c r="AB485" s="1"/>
      <c r="AC485" s="2"/>
      <c r="AD485" s="2"/>
      <c r="AE485" s="1"/>
      <c r="AF485" s="1"/>
      <c r="AG485" s="1"/>
      <c r="AH485" s="2"/>
      <c r="AI485" s="2"/>
      <c r="AJ485" s="1"/>
      <c r="AK485" s="1"/>
      <c r="AL485" s="1"/>
      <c r="AM485" s="2"/>
      <c r="AN485" s="2"/>
      <c r="AO485" s="1"/>
      <c r="AP485" s="1"/>
      <c r="AQ485" s="1"/>
      <c r="AR485" s="2"/>
      <c r="AS485" s="2"/>
      <c r="AT485" s="1"/>
      <c r="AU485" s="1"/>
      <c r="AV485" s="1"/>
      <c r="AW485" s="2"/>
      <c r="AX485" s="2"/>
      <c r="AY485" s="1"/>
      <c r="AZ485" s="1"/>
      <c r="BA485" s="1"/>
      <c r="BB485" s="2"/>
      <c r="BC485" s="2"/>
      <c r="BD485" s="1"/>
      <c r="BE485" s="1"/>
      <c r="BF485" s="1"/>
      <c r="BG485" s="2"/>
      <c r="BH485" s="2"/>
      <c r="BI485" s="1"/>
      <c r="BJ485" s="1"/>
      <c r="BK485" s="1"/>
      <c r="BL485" s="2"/>
      <c r="BM485" s="2"/>
      <c r="BN485" s="1"/>
      <c r="BO485" s="1"/>
      <c r="BP485" s="1"/>
      <c r="BQ485" s="2"/>
      <c r="BR485" s="2"/>
      <c r="BS485" s="1"/>
      <c r="BT485" s="1"/>
      <c r="BU485" s="1"/>
      <c r="BV485" s="2"/>
      <c r="BW485" s="2"/>
    </row>
    <row r="486" ht="22.5" customHeight="1">
      <c r="A486" s="1"/>
      <c r="B486" s="1"/>
      <c r="C486" s="1"/>
      <c r="D486" s="1"/>
      <c r="E486" s="67"/>
      <c r="F486" s="67"/>
      <c r="G486" s="1"/>
      <c r="H486" s="1"/>
      <c r="I486" s="65"/>
      <c r="J486" s="66"/>
      <c r="K486" s="1"/>
      <c r="L486" s="1"/>
      <c r="M486" s="1"/>
      <c r="N486" s="2"/>
      <c r="O486" s="2"/>
      <c r="P486" s="1"/>
      <c r="Q486" s="1"/>
      <c r="R486" s="1"/>
      <c r="S486" s="2"/>
      <c r="T486" s="2"/>
      <c r="U486" s="1"/>
      <c r="V486" s="1"/>
      <c r="W486" s="1"/>
      <c r="X486" s="2"/>
      <c r="Y486" s="2"/>
      <c r="Z486" s="1"/>
      <c r="AA486" s="1"/>
      <c r="AB486" s="1"/>
      <c r="AC486" s="2"/>
      <c r="AD486" s="2"/>
      <c r="AE486" s="1"/>
      <c r="AF486" s="1"/>
      <c r="AG486" s="1"/>
      <c r="AH486" s="2"/>
      <c r="AI486" s="2"/>
      <c r="AJ486" s="1"/>
      <c r="AK486" s="1"/>
      <c r="AL486" s="1"/>
      <c r="AM486" s="2"/>
      <c r="AN486" s="2"/>
      <c r="AO486" s="1"/>
      <c r="AP486" s="1"/>
      <c r="AQ486" s="1"/>
      <c r="AR486" s="2"/>
      <c r="AS486" s="2"/>
      <c r="AT486" s="1"/>
      <c r="AU486" s="1"/>
      <c r="AV486" s="1"/>
      <c r="AW486" s="2"/>
      <c r="AX486" s="2"/>
      <c r="AY486" s="1"/>
      <c r="AZ486" s="1"/>
      <c r="BA486" s="1"/>
      <c r="BB486" s="2"/>
      <c r="BC486" s="2"/>
      <c r="BD486" s="1"/>
      <c r="BE486" s="1"/>
      <c r="BF486" s="1"/>
      <c r="BG486" s="2"/>
      <c r="BH486" s="2"/>
      <c r="BI486" s="1"/>
      <c r="BJ486" s="1"/>
      <c r="BK486" s="1"/>
      <c r="BL486" s="2"/>
      <c r="BM486" s="2"/>
      <c r="BN486" s="1"/>
      <c r="BO486" s="1"/>
      <c r="BP486" s="1"/>
      <c r="BQ486" s="2"/>
      <c r="BR486" s="2"/>
      <c r="BS486" s="1"/>
      <c r="BT486" s="1"/>
      <c r="BU486" s="1"/>
      <c r="BV486" s="2"/>
      <c r="BW486" s="2"/>
    </row>
    <row r="487" ht="22.5" customHeight="1">
      <c r="A487" s="1"/>
      <c r="B487" s="1"/>
      <c r="C487" s="1"/>
      <c r="D487" s="1"/>
      <c r="E487" s="67"/>
      <c r="F487" s="67"/>
      <c r="G487" s="1"/>
      <c r="H487" s="1"/>
      <c r="I487" s="65"/>
      <c r="J487" s="66"/>
      <c r="K487" s="1"/>
      <c r="L487" s="1"/>
      <c r="M487" s="1"/>
      <c r="N487" s="2"/>
      <c r="O487" s="2"/>
      <c r="P487" s="1"/>
      <c r="Q487" s="1"/>
      <c r="R487" s="1"/>
      <c r="S487" s="2"/>
      <c r="T487" s="2"/>
      <c r="U487" s="1"/>
      <c r="V487" s="1"/>
      <c r="W487" s="1"/>
      <c r="X487" s="2"/>
      <c r="Y487" s="2"/>
      <c r="Z487" s="1"/>
      <c r="AA487" s="1"/>
      <c r="AB487" s="1"/>
      <c r="AC487" s="2"/>
      <c r="AD487" s="2"/>
      <c r="AE487" s="1"/>
      <c r="AF487" s="1"/>
      <c r="AG487" s="1"/>
      <c r="AH487" s="2"/>
      <c r="AI487" s="2"/>
      <c r="AJ487" s="1"/>
      <c r="AK487" s="1"/>
      <c r="AL487" s="1"/>
      <c r="AM487" s="2"/>
      <c r="AN487" s="2"/>
      <c r="AO487" s="1"/>
      <c r="AP487" s="1"/>
      <c r="AQ487" s="1"/>
      <c r="AR487" s="2"/>
      <c r="AS487" s="2"/>
      <c r="AT487" s="1"/>
      <c r="AU487" s="1"/>
      <c r="AV487" s="1"/>
      <c r="AW487" s="2"/>
      <c r="AX487" s="2"/>
      <c r="AY487" s="1"/>
      <c r="AZ487" s="1"/>
      <c r="BA487" s="1"/>
      <c r="BB487" s="2"/>
      <c r="BC487" s="2"/>
      <c r="BD487" s="1"/>
      <c r="BE487" s="1"/>
      <c r="BF487" s="1"/>
      <c r="BG487" s="2"/>
      <c r="BH487" s="2"/>
      <c r="BI487" s="1"/>
      <c r="BJ487" s="1"/>
      <c r="BK487" s="1"/>
      <c r="BL487" s="2"/>
      <c r="BM487" s="2"/>
      <c r="BN487" s="1"/>
      <c r="BO487" s="1"/>
      <c r="BP487" s="1"/>
      <c r="BQ487" s="2"/>
      <c r="BR487" s="2"/>
      <c r="BS487" s="1"/>
      <c r="BT487" s="1"/>
      <c r="BU487" s="1"/>
      <c r="BV487" s="2"/>
      <c r="BW487" s="2"/>
    </row>
    <row r="488" ht="22.5" customHeight="1">
      <c r="A488" s="1"/>
      <c r="B488" s="1"/>
      <c r="C488" s="1"/>
      <c r="D488" s="1"/>
      <c r="E488" s="67"/>
      <c r="F488" s="67"/>
      <c r="G488" s="1"/>
      <c r="H488" s="1"/>
      <c r="I488" s="65"/>
      <c r="J488" s="66"/>
      <c r="K488" s="1"/>
      <c r="L488" s="1"/>
      <c r="M488" s="1"/>
      <c r="N488" s="2"/>
      <c r="O488" s="2"/>
      <c r="P488" s="1"/>
      <c r="Q488" s="1"/>
      <c r="R488" s="1"/>
      <c r="S488" s="2"/>
      <c r="T488" s="2"/>
      <c r="U488" s="1"/>
      <c r="V488" s="1"/>
      <c r="W488" s="1"/>
      <c r="X488" s="2"/>
      <c r="Y488" s="2"/>
      <c r="Z488" s="1"/>
      <c r="AA488" s="1"/>
      <c r="AB488" s="1"/>
      <c r="AC488" s="2"/>
      <c r="AD488" s="2"/>
      <c r="AE488" s="1"/>
      <c r="AF488" s="1"/>
      <c r="AG488" s="1"/>
      <c r="AH488" s="2"/>
      <c r="AI488" s="2"/>
      <c r="AJ488" s="1"/>
      <c r="AK488" s="1"/>
      <c r="AL488" s="1"/>
      <c r="AM488" s="2"/>
      <c r="AN488" s="2"/>
      <c r="AO488" s="1"/>
      <c r="AP488" s="1"/>
      <c r="AQ488" s="1"/>
      <c r="AR488" s="2"/>
      <c r="AS488" s="2"/>
      <c r="AT488" s="1"/>
      <c r="AU488" s="1"/>
      <c r="AV488" s="1"/>
      <c r="AW488" s="2"/>
      <c r="AX488" s="2"/>
      <c r="AY488" s="1"/>
      <c r="AZ488" s="1"/>
      <c r="BA488" s="1"/>
      <c r="BB488" s="2"/>
      <c r="BC488" s="2"/>
      <c r="BD488" s="1"/>
      <c r="BE488" s="1"/>
      <c r="BF488" s="1"/>
      <c r="BG488" s="2"/>
      <c r="BH488" s="2"/>
      <c r="BI488" s="1"/>
      <c r="BJ488" s="1"/>
      <c r="BK488" s="1"/>
      <c r="BL488" s="2"/>
      <c r="BM488" s="2"/>
      <c r="BN488" s="1"/>
      <c r="BO488" s="1"/>
      <c r="BP488" s="1"/>
      <c r="BQ488" s="2"/>
      <c r="BR488" s="2"/>
      <c r="BS488" s="1"/>
      <c r="BT488" s="1"/>
      <c r="BU488" s="1"/>
      <c r="BV488" s="2"/>
      <c r="BW488" s="2"/>
    </row>
    <row r="489" ht="22.5" customHeight="1">
      <c r="A489" s="1"/>
      <c r="B489" s="1"/>
      <c r="C489" s="1"/>
      <c r="D489" s="1"/>
      <c r="E489" s="67"/>
      <c r="F489" s="67"/>
      <c r="G489" s="1"/>
      <c r="H489" s="1"/>
      <c r="I489" s="65"/>
      <c r="J489" s="66"/>
      <c r="K489" s="1"/>
      <c r="L489" s="1"/>
      <c r="M489" s="1"/>
      <c r="N489" s="2"/>
      <c r="O489" s="2"/>
      <c r="P489" s="1"/>
      <c r="Q489" s="1"/>
      <c r="R489" s="1"/>
      <c r="S489" s="2"/>
      <c r="T489" s="2"/>
      <c r="U489" s="1"/>
      <c r="V489" s="1"/>
      <c r="W489" s="1"/>
      <c r="X489" s="2"/>
      <c r="Y489" s="2"/>
      <c r="Z489" s="1"/>
      <c r="AA489" s="1"/>
      <c r="AB489" s="1"/>
      <c r="AC489" s="2"/>
      <c r="AD489" s="2"/>
      <c r="AE489" s="1"/>
      <c r="AF489" s="1"/>
      <c r="AG489" s="1"/>
      <c r="AH489" s="2"/>
      <c r="AI489" s="2"/>
      <c r="AJ489" s="1"/>
      <c r="AK489" s="1"/>
      <c r="AL489" s="1"/>
      <c r="AM489" s="2"/>
      <c r="AN489" s="2"/>
      <c r="AO489" s="1"/>
      <c r="AP489" s="1"/>
      <c r="AQ489" s="1"/>
      <c r="AR489" s="2"/>
      <c r="AS489" s="2"/>
      <c r="AT489" s="1"/>
      <c r="AU489" s="1"/>
      <c r="AV489" s="1"/>
      <c r="AW489" s="2"/>
      <c r="AX489" s="2"/>
      <c r="AY489" s="1"/>
      <c r="AZ489" s="1"/>
      <c r="BA489" s="1"/>
      <c r="BB489" s="2"/>
      <c r="BC489" s="2"/>
      <c r="BD489" s="1"/>
      <c r="BE489" s="1"/>
      <c r="BF489" s="1"/>
      <c r="BG489" s="2"/>
      <c r="BH489" s="2"/>
      <c r="BI489" s="1"/>
      <c r="BJ489" s="1"/>
      <c r="BK489" s="1"/>
      <c r="BL489" s="2"/>
      <c r="BM489" s="2"/>
      <c r="BN489" s="1"/>
      <c r="BO489" s="1"/>
      <c r="BP489" s="1"/>
      <c r="BQ489" s="2"/>
      <c r="BR489" s="2"/>
      <c r="BS489" s="1"/>
      <c r="BT489" s="1"/>
      <c r="BU489" s="1"/>
      <c r="BV489" s="2"/>
      <c r="BW489" s="2"/>
    </row>
    <row r="490" ht="22.5" customHeight="1">
      <c r="A490" s="1"/>
      <c r="B490" s="1"/>
      <c r="C490" s="1"/>
      <c r="D490" s="1"/>
      <c r="E490" s="67"/>
      <c r="F490" s="67"/>
      <c r="G490" s="1"/>
      <c r="H490" s="1"/>
      <c r="I490" s="65"/>
      <c r="J490" s="66"/>
      <c r="K490" s="1"/>
      <c r="L490" s="1"/>
      <c r="M490" s="1"/>
      <c r="N490" s="2"/>
      <c r="O490" s="2"/>
      <c r="P490" s="1"/>
      <c r="Q490" s="1"/>
      <c r="R490" s="1"/>
      <c r="S490" s="2"/>
      <c r="T490" s="2"/>
      <c r="U490" s="1"/>
      <c r="V490" s="1"/>
      <c r="W490" s="1"/>
      <c r="X490" s="2"/>
      <c r="Y490" s="2"/>
      <c r="Z490" s="1"/>
      <c r="AA490" s="1"/>
      <c r="AB490" s="1"/>
      <c r="AC490" s="2"/>
      <c r="AD490" s="2"/>
      <c r="AE490" s="1"/>
      <c r="AF490" s="1"/>
      <c r="AG490" s="1"/>
      <c r="AH490" s="2"/>
      <c r="AI490" s="2"/>
      <c r="AJ490" s="1"/>
      <c r="AK490" s="1"/>
      <c r="AL490" s="1"/>
      <c r="AM490" s="2"/>
      <c r="AN490" s="2"/>
      <c r="AO490" s="1"/>
      <c r="AP490" s="1"/>
      <c r="AQ490" s="1"/>
      <c r="AR490" s="2"/>
      <c r="AS490" s="2"/>
      <c r="AT490" s="1"/>
      <c r="AU490" s="1"/>
      <c r="AV490" s="1"/>
      <c r="AW490" s="2"/>
      <c r="AX490" s="2"/>
      <c r="AY490" s="1"/>
      <c r="AZ490" s="1"/>
      <c r="BA490" s="1"/>
      <c r="BB490" s="2"/>
      <c r="BC490" s="2"/>
      <c r="BD490" s="1"/>
      <c r="BE490" s="1"/>
      <c r="BF490" s="1"/>
      <c r="BG490" s="2"/>
      <c r="BH490" s="2"/>
      <c r="BI490" s="1"/>
      <c r="BJ490" s="1"/>
      <c r="BK490" s="1"/>
      <c r="BL490" s="2"/>
      <c r="BM490" s="2"/>
      <c r="BN490" s="1"/>
      <c r="BO490" s="1"/>
      <c r="BP490" s="1"/>
      <c r="BQ490" s="2"/>
      <c r="BR490" s="2"/>
      <c r="BS490" s="1"/>
      <c r="BT490" s="1"/>
      <c r="BU490" s="1"/>
      <c r="BV490" s="2"/>
      <c r="BW490" s="2"/>
    </row>
    <row r="491" ht="22.5" customHeight="1">
      <c r="A491" s="1"/>
      <c r="B491" s="1"/>
      <c r="C491" s="1"/>
      <c r="D491" s="1"/>
      <c r="E491" s="67"/>
      <c r="F491" s="67"/>
      <c r="G491" s="1"/>
      <c r="H491" s="1"/>
      <c r="I491" s="65"/>
      <c r="J491" s="66"/>
      <c r="K491" s="1"/>
      <c r="L491" s="1"/>
      <c r="M491" s="1"/>
      <c r="N491" s="2"/>
      <c r="O491" s="2"/>
      <c r="P491" s="1"/>
      <c r="Q491" s="1"/>
      <c r="R491" s="1"/>
      <c r="S491" s="2"/>
      <c r="T491" s="2"/>
      <c r="U491" s="1"/>
      <c r="V491" s="1"/>
      <c r="W491" s="1"/>
      <c r="X491" s="2"/>
      <c r="Y491" s="2"/>
      <c r="Z491" s="1"/>
      <c r="AA491" s="1"/>
      <c r="AB491" s="1"/>
      <c r="AC491" s="2"/>
      <c r="AD491" s="2"/>
      <c r="AE491" s="1"/>
      <c r="AF491" s="1"/>
      <c r="AG491" s="1"/>
      <c r="AH491" s="2"/>
      <c r="AI491" s="2"/>
      <c r="AJ491" s="1"/>
      <c r="AK491" s="1"/>
      <c r="AL491" s="1"/>
      <c r="AM491" s="2"/>
      <c r="AN491" s="2"/>
      <c r="AO491" s="1"/>
      <c r="AP491" s="1"/>
      <c r="AQ491" s="1"/>
      <c r="AR491" s="2"/>
      <c r="AS491" s="2"/>
      <c r="AT491" s="1"/>
      <c r="AU491" s="1"/>
      <c r="AV491" s="1"/>
      <c r="AW491" s="2"/>
      <c r="AX491" s="2"/>
      <c r="AY491" s="1"/>
      <c r="AZ491" s="1"/>
      <c r="BA491" s="1"/>
      <c r="BB491" s="2"/>
      <c r="BC491" s="2"/>
      <c r="BD491" s="1"/>
      <c r="BE491" s="1"/>
      <c r="BF491" s="1"/>
      <c r="BG491" s="2"/>
      <c r="BH491" s="2"/>
      <c r="BI491" s="1"/>
      <c r="BJ491" s="1"/>
      <c r="BK491" s="1"/>
      <c r="BL491" s="2"/>
      <c r="BM491" s="2"/>
      <c r="BN491" s="1"/>
      <c r="BO491" s="1"/>
      <c r="BP491" s="1"/>
      <c r="BQ491" s="2"/>
      <c r="BR491" s="2"/>
      <c r="BS491" s="1"/>
      <c r="BT491" s="1"/>
      <c r="BU491" s="1"/>
      <c r="BV491" s="2"/>
      <c r="BW491" s="2"/>
    </row>
    <row r="492" ht="22.5" customHeight="1">
      <c r="A492" s="1"/>
      <c r="B492" s="1"/>
      <c r="C492" s="1"/>
      <c r="D492" s="1"/>
      <c r="E492" s="67"/>
      <c r="F492" s="67"/>
      <c r="G492" s="1"/>
      <c r="H492" s="1"/>
      <c r="I492" s="65"/>
      <c r="J492" s="66"/>
      <c r="K492" s="1"/>
      <c r="L492" s="1"/>
      <c r="M492" s="1"/>
      <c r="N492" s="2"/>
      <c r="O492" s="2"/>
      <c r="P492" s="1"/>
      <c r="Q492" s="1"/>
      <c r="R492" s="1"/>
      <c r="S492" s="2"/>
      <c r="T492" s="2"/>
      <c r="U492" s="1"/>
      <c r="V492" s="1"/>
      <c r="W492" s="1"/>
      <c r="X492" s="2"/>
      <c r="Y492" s="2"/>
      <c r="Z492" s="1"/>
      <c r="AA492" s="1"/>
      <c r="AB492" s="1"/>
      <c r="AC492" s="2"/>
      <c r="AD492" s="2"/>
      <c r="AE492" s="1"/>
      <c r="AF492" s="1"/>
      <c r="AG492" s="1"/>
      <c r="AH492" s="2"/>
      <c r="AI492" s="2"/>
      <c r="AJ492" s="1"/>
      <c r="AK492" s="1"/>
      <c r="AL492" s="1"/>
      <c r="AM492" s="2"/>
      <c r="AN492" s="2"/>
      <c r="AO492" s="1"/>
      <c r="AP492" s="1"/>
      <c r="AQ492" s="1"/>
      <c r="AR492" s="2"/>
      <c r="AS492" s="2"/>
      <c r="AT492" s="1"/>
      <c r="AU492" s="1"/>
      <c r="AV492" s="1"/>
      <c r="AW492" s="2"/>
      <c r="AX492" s="2"/>
      <c r="AY492" s="1"/>
      <c r="AZ492" s="1"/>
      <c r="BA492" s="1"/>
      <c r="BB492" s="2"/>
      <c r="BC492" s="2"/>
      <c r="BD492" s="1"/>
      <c r="BE492" s="1"/>
      <c r="BF492" s="1"/>
      <c r="BG492" s="2"/>
      <c r="BH492" s="2"/>
      <c r="BI492" s="1"/>
      <c r="BJ492" s="1"/>
      <c r="BK492" s="1"/>
      <c r="BL492" s="2"/>
      <c r="BM492" s="2"/>
      <c r="BN492" s="1"/>
      <c r="BO492" s="1"/>
      <c r="BP492" s="1"/>
      <c r="BQ492" s="2"/>
      <c r="BR492" s="2"/>
      <c r="BS492" s="1"/>
      <c r="BT492" s="1"/>
      <c r="BU492" s="1"/>
      <c r="BV492" s="2"/>
      <c r="BW492" s="2"/>
    </row>
    <row r="493" ht="22.5" customHeight="1">
      <c r="A493" s="1"/>
      <c r="B493" s="1"/>
      <c r="C493" s="1"/>
      <c r="D493" s="1"/>
      <c r="E493" s="67"/>
      <c r="F493" s="67"/>
      <c r="G493" s="1"/>
      <c r="H493" s="1"/>
      <c r="I493" s="65"/>
      <c r="J493" s="66"/>
      <c r="K493" s="1"/>
      <c r="L493" s="1"/>
      <c r="M493" s="1"/>
      <c r="N493" s="2"/>
      <c r="O493" s="2"/>
      <c r="P493" s="1"/>
      <c r="Q493" s="1"/>
      <c r="R493" s="1"/>
      <c r="S493" s="2"/>
      <c r="T493" s="2"/>
      <c r="U493" s="1"/>
      <c r="V493" s="1"/>
      <c r="W493" s="1"/>
      <c r="X493" s="2"/>
      <c r="Y493" s="2"/>
      <c r="Z493" s="1"/>
      <c r="AA493" s="1"/>
      <c r="AB493" s="1"/>
      <c r="AC493" s="2"/>
      <c r="AD493" s="2"/>
      <c r="AE493" s="1"/>
      <c r="AF493" s="1"/>
      <c r="AG493" s="1"/>
      <c r="AH493" s="2"/>
      <c r="AI493" s="2"/>
      <c r="AJ493" s="1"/>
      <c r="AK493" s="1"/>
      <c r="AL493" s="1"/>
      <c r="AM493" s="2"/>
      <c r="AN493" s="2"/>
      <c r="AO493" s="1"/>
      <c r="AP493" s="1"/>
      <c r="AQ493" s="1"/>
      <c r="AR493" s="2"/>
      <c r="AS493" s="2"/>
      <c r="AT493" s="1"/>
      <c r="AU493" s="1"/>
      <c r="AV493" s="1"/>
      <c r="AW493" s="2"/>
      <c r="AX493" s="2"/>
      <c r="AY493" s="1"/>
      <c r="AZ493" s="1"/>
      <c r="BA493" s="1"/>
      <c r="BB493" s="2"/>
      <c r="BC493" s="2"/>
      <c r="BD493" s="1"/>
      <c r="BE493" s="1"/>
      <c r="BF493" s="1"/>
      <c r="BG493" s="2"/>
      <c r="BH493" s="2"/>
      <c r="BI493" s="1"/>
      <c r="BJ493" s="1"/>
      <c r="BK493" s="1"/>
      <c r="BL493" s="2"/>
      <c r="BM493" s="2"/>
      <c r="BN493" s="1"/>
      <c r="BO493" s="1"/>
      <c r="BP493" s="1"/>
      <c r="BQ493" s="2"/>
      <c r="BR493" s="2"/>
      <c r="BS493" s="1"/>
      <c r="BT493" s="1"/>
      <c r="BU493" s="1"/>
      <c r="BV493" s="2"/>
      <c r="BW493" s="2"/>
    </row>
    <row r="494" ht="22.5" customHeight="1">
      <c r="A494" s="1"/>
      <c r="B494" s="1"/>
      <c r="C494" s="1"/>
      <c r="D494" s="1"/>
      <c r="E494" s="67"/>
      <c r="F494" s="67"/>
      <c r="G494" s="1"/>
      <c r="H494" s="1"/>
      <c r="I494" s="65"/>
      <c r="J494" s="66"/>
      <c r="K494" s="1"/>
      <c r="L494" s="1"/>
      <c r="M494" s="1"/>
      <c r="N494" s="2"/>
      <c r="O494" s="2"/>
      <c r="P494" s="1"/>
      <c r="Q494" s="1"/>
      <c r="R494" s="1"/>
      <c r="S494" s="2"/>
      <c r="T494" s="2"/>
      <c r="U494" s="1"/>
      <c r="V494" s="1"/>
      <c r="W494" s="1"/>
      <c r="X494" s="2"/>
      <c r="Y494" s="2"/>
      <c r="Z494" s="1"/>
      <c r="AA494" s="1"/>
      <c r="AB494" s="1"/>
      <c r="AC494" s="2"/>
      <c r="AD494" s="2"/>
      <c r="AE494" s="1"/>
      <c r="AF494" s="1"/>
      <c r="AG494" s="1"/>
      <c r="AH494" s="2"/>
      <c r="AI494" s="2"/>
      <c r="AJ494" s="1"/>
      <c r="AK494" s="1"/>
      <c r="AL494" s="1"/>
      <c r="AM494" s="2"/>
      <c r="AN494" s="2"/>
      <c r="AO494" s="1"/>
      <c r="AP494" s="1"/>
      <c r="AQ494" s="1"/>
      <c r="AR494" s="2"/>
      <c r="AS494" s="2"/>
      <c r="AT494" s="1"/>
      <c r="AU494" s="1"/>
      <c r="AV494" s="1"/>
      <c r="AW494" s="2"/>
      <c r="AX494" s="2"/>
      <c r="AY494" s="1"/>
      <c r="AZ494" s="1"/>
      <c r="BA494" s="1"/>
      <c r="BB494" s="2"/>
      <c r="BC494" s="2"/>
      <c r="BD494" s="1"/>
      <c r="BE494" s="1"/>
      <c r="BF494" s="1"/>
      <c r="BG494" s="2"/>
      <c r="BH494" s="2"/>
      <c r="BI494" s="1"/>
      <c r="BJ494" s="1"/>
      <c r="BK494" s="1"/>
      <c r="BL494" s="2"/>
      <c r="BM494" s="2"/>
      <c r="BN494" s="1"/>
      <c r="BO494" s="1"/>
      <c r="BP494" s="1"/>
      <c r="BQ494" s="2"/>
      <c r="BR494" s="2"/>
      <c r="BS494" s="1"/>
      <c r="BT494" s="1"/>
      <c r="BU494" s="1"/>
      <c r="BV494" s="2"/>
      <c r="BW494" s="2"/>
    </row>
    <row r="495" ht="22.5" customHeight="1">
      <c r="A495" s="1"/>
      <c r="B495" s="1"/>
      <c r="C495" s="1"/>
      <c r="D495" s="1"/>
      <c r="E495" s="67"/>
      <c r="F495" s="67"/>
      <c r="G495" s="1"/>
      <c r="H495" s="1"/>
      <c r="I495" s="65"/>
      <c r="J495" s="66"/>
      <c r="K495" s="1"/>
      <c r="L495" s="1"/>
      <c r="M495" s="1"/>
      <c r="N495" s="2"/>
      <c r="O495" s="2"/>
      <c r="P495" s="1"/>
      <c r="Q495" s="1"/>
      <c r="R495" s="1"/>
      <c r="S495" s="2"/>
      <c r="T495" s="2"/>
      <c r="U495" s="1"/>
      <c r="V495" s="1"/>
      <c r="W495" s="1"/>
      <c r="X495" s="2"/>
      <c r="Y495" s="2"/>
      <c r="Z495" s="1"/>
      <c r="AA495" s="1"/>
      <c r="AB495" s="1"/>
      <c r="AC495" s="2"/>
      <c r="AD495" s="2"/>
      <c r="AE495" s="1"/>
      <c r="AF495" s="1"/>
      <c r="AG495" s="1"/>
      <c r="AH495" s="2"/>
      <c r="AI495" s="2"/>
      <c r="AJ495" s="1"/>
      <c r="AK495" s="1"/>
      <c r="AL495" s="1"/>
      <c r="AM495" s="2"/>
      <c r="AN495" s="2"/>
      <c r="AO495" s="1"/>
      <c r="AP495" s="1"/>
      <c r="AQ495" s="1"/>
      <c r="AR495" s="2"/>
      <c r="AS495" s="2"/>
      <c r="AT495" s="1"/>
      <c r="AU495" s="1"/>
      <c r="AV495" s="1"/>
      <c r="AW495" s="2"/>
      <c r="AX495" s="2"/>
      <c r="AY495" s="1"/>
      <c r="AZ495" s="1"/>
      <c r="BA495" s="1"/>
      <c r="BB495" s="2"/>
      <c r="BC495" s="2"/>
      <c r="BD495" s="1"/>
      <c r="BE495" s="1"/>
      <c r="BF495" s="1"/>
      <c r="BG495" s="2"/>
      <c r="BH495" s="2"/>
      <c r="BI495" s="1"/>
      <c r="BJ495" s="1"/>
      <c r="BK495" s="1"/>
      <c r="BL495" s="2"/>
      <c r="BM495" s="2"/>
      <c r="BN495" s="1"/>
      <c r="BO495" s="1"/>
      <c r="BP495" s="1"/>
      <c r="BQ495" s="2"/>
      <c r="BR495" s="2"/>
      <c r="BS495" s="1"/>
      <c r="BT495" s="1"/>
      <c r="BU495" s="1"/>
      <c r="BV495" s="2"/>
      <c r="BW495" s="2"/>
    </row>
    <row r="496" ht="22.5" customHeight="1">
      <c r="A496" s="1"/>
      <c r="B496" s="1"/>
      <c r="C496" s="1"/>
      <c r="D496" s="1"/>
      <c r="E496" s="67"/>
      <c r="F496" s="67"/>
      <c r="G496" s="1"/>
      <c r="H496" s="1"/>
      <c r="I496" s="65"/>
      <c r="J496" s="66"/>
      <c r="K496" s="1"/>
      <c r="L496" s="1"/>
      <c r="M496" s="1"/>
      <c r="N496" s="2"/>
      <c r="O496" s="2"/>
      <c r="P496" s="1"/>
      <c r="Q496" s="1"/>
      <c r="R496" s="1"/>
      <c r="S496" s="2"/>
      <c r="T496" s="2"/>
      <c r="U496" s="1"/>
      <c r="V496" s="1"/>
      <c r="W496" s="1"/>
      <c r="X496" s="2"/>
      <c r="Y496" s="2"/>
      <c r="Z496" s="1"/>
      <c r="AA496" s="1"/>
      <c r="AB496" s="1"/>
      <c r="AC496" s="2"/>
      <c r="AD496" s="2"/>
      <c r="AE496" s="1"/>
      <c r="AF496" s="1"/>
      <c r="AG496" s="1"/>
      <c r="AH496" s="2"/>
      <c r="AI496" s="2"/>
      <c r="AJ496" s="1"/>
      <c r="AK496" s="1"/>
      <c r="AL496" s="1"/>
      <c r="AM496" s="2"/>
      <c r="AN496" s="2"/>
      <c r="AO496" s="1"/>
      <c r="AP496" s="1"/>
      <c r="AQ496" s="1"/>
      <c r="AR496" s="2"/>
      <c r="AS496" s="2"/>
      <c r="AT496" s="1"/>
      <c r="AU496" s="1"/>
      <c r="AV496" s="1"/>
      <c r="AW496" s="2"/>
      <c r="AX496" s="2"/>
      <c r="AY496" s="1"/>
      <c r="AZ496" s="1"/>
      <c r="BA496" s="1"/>
      <c r="BB496" s="2"/>
      <c r="BC496" s="2"/>
      <c r="BD496" s="1"/>
      <c r="BE496" s="1"/>
      <c r="BF496" s="1"/>
      <c r="BG496" s="2"/>
      <c r="BH496" s="2"/>
      <c r="BI496" s="1"/>
      <c r="BJ496" s="1"/>
      <c r="BK496" s="1"/>
      <c r="BL496" s="2"/>
      <c r="BM496" s="2"/>
      <c r="BN496" s="1"/>
      <c r="BO496" s="1"/>
      <c r="BP496" s="1"/>
      <c r="BQ496" s="2"/>
      <c r="BR496" s="2"/>
      <c r="BS496" s="1"/>
      <c r="BT496" s="1"/>
      <c r="BU496" s="1"/>
      <c r="BV496" s="2"/>
      <c r="BW496" s="2"/>
    </row>
    <row r="497" ht="22.5" customHeight="1">
      <c r="A497" s="1"/>
      <c r="B497" s="1"/>
      <c r="C497" s="1"/>
      <c r="D497" s="1"/>
      <c r="E497" s="67"/>
      <c r="F497" s="67"/>
      <c r="G497" s="1"/>
      <c r="H497" s="1"/>
      <c r="I497" s="65"/>
      <c r="J497" s="66"/>
      <c r="K497" s="1"/>
      <c r="L497" s="1"/>
      <c r="M497" s="1"/>
      <c r="N497" s="2"/>
      <c r="O497" s="2"/>
      <c r="P497" s="1"/>
      <c r="Q497" s="1"/>
      <c r="R497" s="1"/>
      <c r="S497" s="2"/>
      <c r="T497" s="2"/>
      <c r="U497" s="1"/>
      <c r="V497" s="1"/>
      <c r="W497" s="1"/>
      <c r="X497" s="2"/>
      <c r="Y497" s="2"/>
      <c r="Z497" s="1"/>
      <c r="AA497" s="1"/>
      <c r="AB497" s="1"/>
      <c r="AC497" s="2"/>
      <c r="AD497" s="2"/>
      <c r="AE497" s="1"/>
      <c r="AF497" s="1"/>
      <c r="AG497" s="1"/>
      <c r="AH497" s="2"/>
      <c r="AI497" s="2"/>
      <c r="AJ497" s="1"/>
      <c r="AK497" s="1"/>
      <c r="AL497" s="1"/>
      <c r="AM497" s="2"/>
      <c r="AN497" s="2"/>
      <c r="AO497" s="1"/>
      <c r="AP497" s="1"/>
      <c r="AQ497" s="1"/>
      <c r="AR497" s="2"/>
      <c r="AS497" s="2"/>
      <c r="AT497" s="1"/>
      <c r="AU497" s="1"/>
      <c r="AV497" s="1"/>
      <c r="AW497" s="2"/>
      <c r="AX497" s="2"/>
      <c r="AY497" s="1"/>
      <c r="AZ497" s="1"/>
      <c r="BA497" s="1"/>
      <c r="BB497" s="2"/>
      <c r="BC497" s="2"/>
      <c r="BD497" s="1"/>
      <c r="BE497" s="1"/>
      <c r="BF497" s="1"/>
      <c r="BG497" s="2"/>
      <c r="BH497" s="2"/>
      <c r="BI497" s="1"/>
      <c r="BJ497" s="1"/>
      <c r="BK497" s="1"/>
      <c r="BL497" s="2"/>
      <c r="BM497" s="2"/>
      <c r="BN497" s="1"/>
      <c r="BO497" s="1"/>
      <c r="BP497" s="1"/>
      <c r="BQ497" s="2"/>
      <c r="BR497" s="2"/>
      <c r="BS497" s="1"/>
      <c r="BT497" s="1"/>
      <c r="BU497" s="1"/>
      <c r="BV497" s="2"/>
      <c r="BW497" s="2"/>
    </row>
    <row r="498" ht="22.5" customHeight="1">
      <c r="A498" s="1"/>
      <c r="B498" s="1"/>
      <c r="C498" s="1"/>
      <c r="D498" s="1"/>
      <c r="E498" s="67"/>
      <c r="F498" s="67"/>
      <c r="G498" s="1"/>
      <c r="H498" s="1"/>
      <c r="I498" s="65"/>
      <c r="J498" s="66"/>
      <c r="K498" s="1"/>
      <c r="L498" s="1"/>
      <c r="M498" s="1"/>
      <c r="N498" s="2"/>
      <c r="O498" s="2"/>
      <c r="P498" s="1"/>
      <c r="Q498" s="1"/>
      <c r="R498" s="1"/>
      <c r="S498" s="2"/>
      <c r="T498" s="2"/>
      <c r="U498" s="1"/>
      <c r="V498" s="1"/>
      <c r="W498" s="1"/>
      <c r="X498" s="2"/>
      <c r="Y498" s="2"/>
      <c r="Z498" s="1"/>
      <c r="AA498" s="1"/>
      <c r="AB498" s="1"/>
      <c r="AC498" s="2"/>
      <c r="AD498" s="2"/>
      <c r="AE498" s="1"/>
      <c r="AF498" s="1"/>
      <c r="AG498" s="1"/>
      <c r="AH498" s="2"/>
      <c r="AI498" s="2"/>
      <c r="AJ498" s="1"/>
      <c r="AK498" s="1"/>
      <c r="AL498" s="1"/>
      <c r="AM498" s="2"/>
      <c r="AN498" s="2"/>
      <c r="AO498" s="1"/>
      <c r="AP498" s="1"/>
      <c r="AQ498" s="1"/>
      <c r="AR498" s="2"/>
      <c r="AS498" s="2"/>
      <c r="AT498" s="1"/>
      <c r="AU498" s="1"/>
      <c r="AV498" s="1"/>
      <c r="AW498" s="2"/>
      <c r="AX498" s="2"/>
      <c r="AY498" s="1"/>
      <c r="AZ498" s="1"/>
      <c r="BA498" s="1"/>
      <c r="BB498" s="2"/>
      <c r="BC498" s="2"/>
      <c r="BD498" s="1"/>
      <c r="BE498" s="1"/>
      <c r="BF498" s="1"/>
      <c r="BG498" s="2"/>
      <c r="BH498" s="2"/>
      <c r="BI498" s="1"/>
      <c r="BJ498" s="1"/>
      <c r="BK498" s="1"/>
      <c r="BL498" s="2"/>
      <c r="BM498" s="2"/>
      <c r="BN498" s="1"/>
      <c r="BO498" s="1"/>
      <c r="BP498" s="1"/>
      <c r="BQ498" s="2"/>
      <c r="BR498" s="2"/>
      <c r="BS498" s="1"/>
      <c r="BT498" s="1"/>
      <c r="BU498" s="1"/>
      <c r="BV498" s="2"/>
      <c r="BW498" s="2"/>
    </row>
    <row r="499" ht="22.5" customHeight="1">
      <c r="A499" s="1"/>
      <c r="B499" s="1"/>
      <c r="C499" s="1"/>
      <c r="D499" s="1"/>
      <c r="E499" s="67"/>
      <c r="F499" s="67"/>
      <c r="G499" s="1"/>
      <c r="H499" s="1"/>
      <c r="I499" s="65"/>
      <c r="J499" s="66"/>
      <c r="K499" s="1"/>
      <c r="L499" s="1"/>
      <c r="M499" s="1"/>
      <c r="N499" s="2"/>
      <c r="O499" s="2"/>
      <c r="P499" s="1"/>
      <c r="Q499" s="1"/>
      <c r="R499" s="1"/>
      <c r="S499" s="2"/>
      <c r="T499" s="2"/>
      <c r="U499" s="1"/>
      <c r="V499" s="1"/>
      <c r="W499" s="1"/>
      <c r="X499" s="2"/>
      <c r="Y499" s="2"/>
      <c r="Z499" s="1"/>
      <c r="AA499" s="1"/>
      <c r="AB499" s="1"/>
      <c r="AC499" s="2"/>
      <c r="AD499" s="2"/>
      <c r="AE499" s="1"/>
      <c r="AF499" s="1"/>
      <c r="AG499" s="1"/>
      <c r="AH499" s="2"/>
      <c r="AI499" s="2"/>
      <c r="AJ499" s="1"/>
      <c r="AK499" s="1"/>
      <c r="AL499" s="1"/>
      <c r="AM499" s="2"/>
      <c r="AN499" s="2"/>
      <c r="AO499" s="1"/>
      <c r="AP499" s="1"/>
      <c r="AQ499" s="1"/>
      <c r="AR499" s="2"/>
      <c r="AS499" s="2"/>
      <c r="AT499" s="1"/>
      <c r="AU499" s="1"/>
      <c r="AV499" s="1"/>
      <c r="AW499" s="2"/>
      <c r="AX499" s="2"/>
      <c r="AY499" s="1"/>
      <c r="AZ499" s="1"/>
      <c r="BA499" s="1"/>
      <c r="BB499" s="2"/>
      <c r="BC499" s="2"/>
      <c r="BD499" s="1"/>
      <c r="BE499" s="1"/>
      <c r="BF499" s="1"/>
      <c r="BG499" s="2"/>
      <c r="BH499" s="2"/>
      <c r="BI499" s="1"/>
      <c r="BJ499" s="1"/>
      <c r="BK499" s="1"/>
      <c r="BL499" s="2"/>
      <c r="BM499" s="2"/>
      <c r="BN499" s="1"/>
      <c r="BO499" s="1"/>
      <c r="BP499" s="1"/>
      <c r="BQ499" s="2"/>
      <c r="BR499" s="2"/>
      <c r="BS499" s="1"/>
      <c r="BT499" s="1"/>
      <c r="BU499" s="1"/>
      <c r="BV499" s="2"/>
      <c r="BW499" s="2"/>
    </row>
    <row r="500" ht="22.5" customHeight="1">
      <c r="A500" s="1"/>
      <c r="B500" s="1"/>
      <c r="C500" s="1"/>
      <c r="D500" s="1"/>
      <c r="E500" s="67"/>
      <c r="F500" s="67"/>
      <c r="G500" s="1"/>
      <c r="H500" s="1"/>
      <c r="I500" s="65"/>
      <c r="J500" s="66"/>
      <c r="K500" s="1"/>
      <c r="L500" s="1"/>
      <c r="M500" s="1"/>
      <c r="N500" s="2"/>
      <c r="O500" s="2"/>
      <c r="P500" s="1"/>
      <c r="Q500" s="1"/>
      <c r="R500" s="1"/>
      <c r="S500" s="2"/>
      <c r="T500" s="2"/>
      <c r="U500" s="1"/>
      <c r="V500" s="1"/>
      <c r="W500" s="1"/>
      <c r="X500" s="2"/>
      <c r="Y500" s="2"/>
      <c r="Z500" s="1"/>
      <c r="AA500" s="1"/>
      <c r="AB500" s="1"/>
      <c r="AC500" s="2"/>
      <c r="AD500" s="2"/>
      <c r="AE500" s="1"/>
      <c r="AF500" s="1"/>
      <c r="AG500" s="1"/>
      <c r="AH500" s="2"/>
      <c r="AI500" s="2"/>
      <c r="AJ500" s="1"/>
      <c r="AK500" s="1"/>
      <c r="AL500" s="1"/>
      <c r="AM500" s="2"/>
      <c r="AN500" s="2"/>
      <c r="AO500" s="1"/>
      <c r="AP500" s="1"/>
      <c r="AQ500" s="1"/>
      <c r="AR500" s="2"/>
      <c r="AS500" s="2"/>
      <c r="AT500" s="1"/>
      <c r="AU500" s="1"/>
      <c r="AV500" s="1"/>
      <c r="AW500" s="2"/>
      <c r="AX500" s="2"/>
      <c r="AY500" s="1"/>
      <c r="AZ500" s="1"/>
      <c r="BA500" s="1"/>
      <c r="BB500" s="2"/>
      <c r="BC500" s="2"/>
      <c r="BD500" s="1"/>
      <c r="BE500" s="1"/>
      <c r="BF500" s="1"/>
      <c r="BG500" s="2"/>
      <c r="BH500" s="2"/>
      <c r="BI500" s="1"/>
      <c r="BJ500" s="1"/>
      <c r="BK500" s="1"/>
      <c r="BL500" s="2"/>
      <c r="BM500" s="2"/>
      <c r="BN500" s="1"/>
      <c r="BO500" s="1"/>
      <c r="BP500" s="1"/>
      <c r="BQ500" s="2"/>
      <c r="BR500" s="2"/>
      <c r="BS500" s="1"/>
      <c r="BT500" s="1"/>
      <c r="BU500" s="1"/>
      <c r="BV500" s="2"/>
      <c r="BW500" s="2"/>
    </row>
    <row r="501" ht="22.5" customHeight="1">
      <c r="A501" s="1"/>
      <c r="B501" s="1"/>
      <c r="C501" s="1"/>
      <c r="D501" s="1"/>
      <c r="E501" s="67"/>
      <c r="F501" s="67"/>
      <c r="G501" s="1"/>
      <c r="H501" s="1"/>
      <c r="I501" s="65"/>
      <c r="J501" s="66"/>
      <c r="K501" s="1"/>
      <c r="L501" s="1"/>
      <c r="M501" s="1"/>
      <c r="N501" s="2"/>
      <c r="O501" s="2"/>
      <c r="P501" s="1"/>
      <c r="Q501" s="1"/>
      <c r="R501" s="1"/>
      <c r="S501" s="2"/>
      <c r="T501" s="2"/>
      <c r="U501" s="1"/>
      <c r="V501" s="1"/>
      <c r="W501" s="1"/>
      <c r="X501" s="2"/>
      <c r="Y501" s="2"/>
      <c r="Z501" s="1"/>
      <c r="AA501" s="1"/>
      <c r="AB501" s="1"/>
      <c r="AC501" s="2"/>
      <c r="AD501" s="2"/>
      <c r="AE501" s="1"/>
      <c r="AF501" s="1"/>
      <c r="AG501" s="1"/>
      <c r="AH501" s="2"/>
      <c r="AI501" s="2"/>
      <c r="AJ501" s="1"/>
      <c r="AK501" s="1"/>
      <c r="AL501" s="1"/>
      <c r="AM501" s="2"/>
      <c r="AN501" s="2"/>
      <c r="AO501" s="1"/>
      <c r="AP501" s="1"/>
      <c r="AQ501" s="1"/>
      <c r="AR501" s="2"/>
      <c r="AS501" s="2"/>
      <c r="AT501" s="1"/>
      <c r="AU501" s="1"/>
      <c r="AV501" s="1"/>
      <c r="AW501" s="2"/>
      <c r="AX501" s="2"/>
      <c r="AY501" s="1"/>
      <c r="AZ501" s="1"/>
      <c r="BA501" s="1"/>
      <c r="BB501" s="2"/>
      <c r="BC501" s="2"/>
      <c r="BD501" s="1"/>
      <c r="BE501" s="1"/>
      <c r="BF501" s="1"/>
      <c r="BG501" s="2"/>
      <c r="BH501" s="2"/>
      <c r="BI501" s="1"/>
      <c r="BJ501" s="1"/>
      <c r="BK501" s="1"/>
      <c r="BL501" s="2"/>
      <c r="BM501" s="2"/>
      <c r="BN501" s="1"/>
      <c r="BO501" s="1"/>
      <c r="BP501" s="1"/>
      <c r="BQ501" s="2"/>
      <c r="BR501" s="2"/>
      <c r="BS501" s="1"/>
      <c r="BT501" s="1"/>
      <c r="BU501" s="1"/>
      <c r="BV501" s="2"/>
      <c r="BW501" s="2"/>
    </row>
    <row r="502" ht="22.5" customHeight="1">
      <c r="A502" s="1"/>
      <c r="B502" s="1"/>
      <c r="C502" s="1"/>
      <c r="D502" s="1"/>
      <c r="E502" s="67"/>
      <c r="F502" s="67"/>
      <c r="G502" s="1"/>
      <c r="H502" s="1"/>
      <c r="I502" s="65"/>
      <c r="J502" s="66"/>
      <c r="K502" s="1"/>
      <c r="L502" s="1"/>
      <c r="M502" s="1"/>
      <c r="N502" s="2"/>
      <c r="O502" s="2"/>
      <c r="P502" s="1"/>
      <c r="Q502" s="1"/>
      <c r="R502" s="1"/>
      <c r="S502" s="2"/>
      <c r="T502" s="2"/>
      <c r="U502" s="1"/>
      <c r="V502" s="1"/>
      <c r="W502" s="1"/>
      <c r="X502" s="2"/>
      <c r="Y502" s="2"/>
      <c r="Z502" s="1"/>
      <c r="AA502" s="1"/>
      <c r="AB502" s="1"/>
      <c r="AC502" s="2"/>
      <c r="AD502" s="2"/>
      <c r="AE502" s="1"/>
      <c r="AF502" s="1"/>
      <c r="AG502" s="1"/>
      <c r="AH502" s="2"/>
      <c r="AI502" s="2"/>
      <c r="AJ502" s="1"/>
      <c r="AK502" s="1"/>
      <c r="AL502" s="1"/>
      <c r="AM502" s="2"/>
      <c r="AN502" s="2"/>
      <c r="AO502" s="1"/>
      <c r="AP502" s="1"/>
      <c r="AQ502" s="1"/>
      <c r="AR502" s="2"/>
      <c r="AS502" s="2"/>
      <c r="AT502" s="1"/>
      <c r="AU502" s="1"/>
      <c r="AV502" s="1"/>
      <c r="AW502" s="2"/>
      <c r="AX502" s="2"/>
      <c r="AY502" s="1"/>
      <c r="AZ502" s="1"/>
      <c r="BA502" s="1"/>
      <c r="BB502" s="2"/>
      <c r="BC502" s="2"/>
      <c r="BD502" s="1"/>
      <c r="BE502" s="1"/>
      <c r="BF502" s="1"/>
      <c r="BG502" s="2"/>
      <c r="BH502" s="2"/>
      <c r="BI502" s="1"/>
      <c r="BJ502" s="1"/>
      <c r="BK502" s="1"/>
      <c r="BL502" s="2"/>
      <c r="BM502" s="2"/>
      <c r="BN502" s="1"/>
      <c r="BO502" s="1"/>
      <c r="BP502" s="1"/>
      <c r="BQ502" s="2"/>
      <c r="BR502" s="2"/>
      <c r="BS502" s="1"/>
      <c r="BT502" s="1"/>
      <c r="BU502" s="1"/>
      <c r="BV502" s="2"/>
      <c r="BW502" s="2"/>
    </row>
    <row r="503" ht="22.5" customHeight="1">
      <c r="A503" s="1"/>
      <c r="B503" s="1"/>
      <c r="C503" s="1"/>
      <c r="D503" s="1"/>
      <c r="E503" s="67"/>
      <c r="F503" s="67"/>
      <c r="G503" s="1"/>
      <c r="H503" s="1"/>
      <c r="I503" s="65"/>
      <c r="J503" s="66"/>
      <c r="K503" s="1"/>
      <c r="L503" s="1"/>
      <c r="M503" s="1"/>
      <c r="N503" s="2"/>
      <c r="O503" s="2"/>
      <c r="P503" s="1"/>
      <c r="Q503" s="1"/>
      <c r="R503" s="1"/>
      <c r="S503" s="2"/>
      <c r="T503" s="2"/>
      <c r="U503" s="1"/>
      <c r="V503" s="1"/>
      <c r="W503" s="1"/>
      <c r="X503" s="2"/>
      <c r="Y503" s="2"/>
      <c r="Z503" s="1"/>
      <c r="AA503" s="1"/>
      <c r="AB503" s="1"/>
      <c r="AC503" s="2"/>
      <c r="AD503" s="2"/>
      <c r="AE503" s="1"/>
      <c r="AF503" s="1"/>
      <c r="AG503" s="1"/>
      <c r="AH503" s="2"/>
      <c r="AI503" s="2"/>
      <c r="AJ503" s="1"/>
      <c r="AK503" s="1"/>
      <c r="AL503" s="1"/>
      <c r="AM503" s="2"/>
      <c r="AN503" s="2"/>
      <c r="AO503" s="1"/>
      <c r="AP503" s="1"/>
      <c r="AQ503" s="1"/>
      <c r="AR503" s="2"/>
      <c r="AS503" s="2"/>
      <c r="AT503" s="1"/>
      <c r="AU503" s="1"/>
      <c r="AV503" s="1"/>
      <c r="AW503" s="2"/>
      <c r="AX503" s="2"/>
      <c r="AY503" s="1"/>
      <c r="AZ503" s="1"/>
      <c r="BA503" s="1"/>
      <c r="BB503" s="2"/>
      <c r="BC503" s="2"/>
      <c r="BD503" s="1"/>
      <c r="BE503" s="1"/>
      <c r="BF503" s="1"/>
      <c r="BG503" s="2"/>
      <c r="BH503" s="2"/>
      <c r="BI503" s="1"/>
      <c r="BJ503" s="1"/>
      <c r="BK503" s="1"/>
      <c r="BL503" s="2"/>
      <c r="BM503" s="2"/>
      <c r="BN503" s="1"/>
      <c r="BO503" s="1"/>
      <c r="BP503" s="1"/>
      <c r="BQ503" s="2"/>
      <c r="BR503" s="2"/>
      <c r="BS503" s="1"/>
      <c r="BT503" s="1"/>
      <c r="BU503" s="1"/>
      <c r="BV503" s="2"/>
      <c r="BW503" s="2"/>
    </row>
    <row r="504" ht="22.5" customHeight="1">
      <c r="A504" s="1"/>
      <c r="B504" s="1"/>
      <c r="C504" s="1"/>
      <c r="D504" s="1"/>
      <c r="E504" s="67"/>
      <c r="F504" s="67"/>
      <c r="G504" s="1"/>
      <c r="H504" s="1"/>
      <c r="I504" s="65"/>
      <c r="J504" s="66"/>
      <c r="K504" s="1"/>
      <c r="L504" s="1"/>
      <c r="M504" s="1"/>
      <c r="N504" s="2"/>
      <c r="O504" s="2"/>
      <c r="P504" s="1"/>
      <c r="Q504" s="1"/>
      <c r="R504" s="1"/>
      <c r="S504" s="2"/>
      <c r="T504" s="2"/>
      <c r="U504" s="1"/>
      <c r="V504" s="1"/>
      <c r="W504" s="1"/>
      <c r="X504" s="2"/>
      <c r="Y504" s="2"/>
      <c r="Z504" s="1"/>
      <c r="AA504" s="1"/>
      <c r="AB504" s="1"/>
      <c r="AC504" s="2"/>
      <c r="AD504" s="2"/>
      <c r="AE504" s="1"/>
      <c r="AF504" s="1"/>
      <c r="AG504" s="1"/>
      <c r="AH504" s="2"/>
      <c r="AI504" s="2"/>
      <c r="AJ504" s="1"/>
      <c r="AK504" s="1"/>
      <c r="AL504" s="1"/>
      <c r="AM504" s="2"/>
      <c r="AN504" s="2"/>
      <c r="AO504" s="1"/>
      <c r="AP504" s="1"/>
      <c r="AQ504" s="1"/>
      <c r="AR504" s="2"/>
      <c r="AS504" s="2"/>
      <c r="AT504" s="1"/>
      <c r="AU504" s="1"/>
      <c r="AV504" s="1"/>
      <c r="AW504" s="2"/>
      <c r="AX504" s="2"/>
      <c r="AY504" s="1"/>
      <c r="AZ504" s="1"/>
      <c r="BA504" s="1"/>
      <c r="BB504" s="2"/>
      <c r="BC504" s="2"/>
      <c r="BD504" s="1"/>
      <c r="BE504" s="1"/>
      <c r="BF504" s="1"/>
      <c r="BG504" s="2"/>
      <c r="BH504" s="2"/>
      <c r="BI504" s="1"/>
      <c r="BJ504" s="1"/>
      <c r="BK504" s="1"/>
      <c r="BL504" s="2"/>
      <c r="BM504" s="2"/>
      <c r="BN504" s="1"/>
      <c r="BO504" s="1"/>
      <c r="BP504" s="1"/>
      <c r="BQ504" s="2"/>
      <c r="BR504" s="2"/>
      <c r="BS504" s="1"/>
      <c r="BT504" s="1"/>
      <c r="BU504" s="1"/>
      <c r="BV504" s="2"/>
      <c r="BW504" s="2"/>
    </row>
    <row r="505" ht="22.5" customHeight="1">
      <c r="A505" s="1"/>
      <c r="B505" s="1"/>
      <c r="C505" s="1"/>
      <c r="D505" s="1"/>
      <c r="E505" s="67"/>
      <c r="F505" s="67"/>
      <c r="G505" s="1"/>
      <c r="H505" s="1"/>
      <c r="I505" s="65"/>
      <c r="J505" s="66"/>
      <c r="K505" s="1"/>
      <c r="L505" s="1"/>
      <c r="M505" s="1"/>
      <c r="N505" s="2"/>
      <c r="O505" s="2"/>
      <c r="P505" s="1"/>
      <c r="Q505" s="1"/>
      <c r="R505" s="1"/>
      <c r="S505" s="2"/>
      <c r="T505" s="2"/>
      <c r="U505" s="1"/>
      <c r="V505" s="1"/>
      <c r="W505" s="1"/>
      <c r="X505" s="2"/>
      <c r="Y505" s="2"/>
      <c r="Z505" s="1"/>
      <c r="AA505" s="1"/>
      <c r="AB505" s="1"/>
      <c r="AC505" s="2"/>
      <c r="AD505" s="2"/>
      <c r="AE505" s="1"/>
      <c r="AF505" s="1"/>
      <c r="AG505" s="1"/>
      <c r="AH505" s="2"/>
      <c r="AI505" s="2"/>
      <c r="AJ505" s="1"/>
      <c r="AK505" s="1"/>
      <c r="AL505" s="1"/>
      <c r="AM505" s="2"/>
      <c r="AN505" s="2"/>
      <c r="AO505" s="1"/>
      <c r="AP505" s="1"/>
      <c r="AQ505" s="1"/>
      <c r="AR505" s="2"/>
      <c r="AS505" s="2"/>
      <c r="AT505" s="1"/>
      <c r="AU505" s="1"/>
      <c r="AV505" s="1"/>
      <c r="AW505" s="2"/>
      <c r="AX505" s="2"/>
      <c r="AY505" s="1"/>
      <c r="AZ505" s="1"/>
      <c r="BA505" s="1"/>
      <c r="BB505" s="2"/>
      <c r="BC505" s="2"/>
      <c r="BD505" s="1"/>
      <c r="BE505" s="1"/>
      <c r="BF505" s="1"/>
      <c r="BG505" s="2"/>
      <c r="BH505" s="2"/>
      <c r="BI505" s="1"/>
      <c r="BJ505" s="1"/>
      <c r="BK505" s="1"/>
      <c r="BL505" s="2"/>
      <c r="BM505" s="2"/>
      <c r="BN505" s="1"/>
      <c r="BO505" s="1"/>
      <c r="BP505" s="1"/>
      <c r="BQ505" s="2"/>
      <c r="BR505" s="2"/>
      <c r="BS505" s="1"/>
      <c r="BT505" s="1"/>
      <c r="BU505" s="1"/>
      <c r="BV505" s="2"/>
      <c r="BW505" s="2"/>
    </row>
    <row r="506" ht="22.5" customHeight="1">
      <c r="A506" s="1"/>
      <c r="B506" s="1"/>
      <c r="C506" s="1"/>
      <c r="D506" s="1"/>
      <c r="E506" s="67"/>
      <c r="F506" s="67"/>
      <c r="G506" s="1"/>
      <c r="H506" s="1"/>
      <c r="I506" s="65"/>
      <c r="J506" s="66"/>
      <c r="K506" s="1"/>
      <c r="L506" s="1"/>
      <c r="M506" s="1"/>
      <c r="N506" s="2"/>
      <c r="O506" s="2"/>
      <c r="P506" s="1"/>
      <c r="Q506" s="1"/>
      <c r="R506" s="1"/>
      <c r="S506" s="2"/>
      <c r="T506" s="2"/>
      <c r="U506" s="1"/>
      <c r="V506" s="1"/>
      <c r="W506" s="1"/>
      <c r="X506" s="2"/>
      <c r="Y506" s="2"/>
      <c r="Z506" s="1"/>
      <c r="AA506" s="1"/>
      <c r="AB506" s="1"/>
      <c r="AC506" s="2"/>
      <c r="AD506" s="2"/>
      <c r="AE506" s="1"/>
      <c r="AF506" s="1"/>
      <c r="AG506" s="1"/>
      <c r="AH506" s="2"/>
      <c r="AI506" s="2"/>
      <c r="AJ506" s="1"/>
      <c r="AK506" s="1"/>
      <c r="AL506" s="1"/>
      <c r="AM506" s="2"/>
      <c r="AN506" s="2"/>
      <c r="AO506" s="1"/>
      <c r="AP506" s="1"/>
      <c r="AQ506" s="1"/>
      <c r="AR506" s="2"/>
      <c r="AS506" s="2"/>
      <c r="AT506" s="1"/>
      <c r="AU506" s="1"/>
      <c r="AV506" s="1"/>
      <c r="AW506" s="2"/>
      <c r="AX506" s="2"/>
      <c r="AY506" s="1"/>
      <c r="AZ506" s="1"/>
      <c r="BA506" s="1"/>
      <c r="BB506" s="2"/>
      <c r="BC506" s="2"/>
      <c r="BD506" s="1"/>
      <c r="BE506" s="1"/>
      <c r="BF506" s="1"/>
      <c r="BG506" s="2"/>
      <c r="BH506" s="2"/>
      <c r="BI506" s="1"/>
      <c r="BJ506" s="1"/>
      <c r="BK506" s="1"/>
      <c r="BL506" s="2"/>
      <c r="BM506" s="2"/>
      <c r="BN506" s="1"/>
      <c r="BO506" s="1"/>
      <c r="BP506" s="1"/>
      <c r="BQ506" s="2"/>
      <c r="BR506" s="2"/>
      <c r="BS506" s="1"/>
      <c r="BT506" s="1"/>
      <c r="BU506" s="1"/>
      <c r="BV506" s="2"/>
      <c r="BW506" s="2"/>
    </row>
    <row r="507" ht="22.5" customHeight="1">
      <c r="A507" s="1"/>
      <c r="B507" s="1"/>
      <c r="C507" s="1"/>
      <c r="D507" s="1"/>
      <c r="E507" s="67"/>
      <c r="F507" s="67"/>
      <c r="G507" s="1"/>
      <c r="H507" s="1"/>
      <c r="I507" s="65"/>
      <c r="J507" s="66"/>
      <c r="K507" s="1"/>
      <c r="L507" s="1"/>
      <c r="M507" s="1"/>
      <c r="N507" s="2"/>
      <c r="O507" s="2"/>
      <c r="P507" s="1"/>
      <c r="Q507" s="1"/>
      <c r="R507" s="1"/>
      <c r="S507" s="2"/>
      <c r="T507" s="2"/>
      <c r="U507" s="1"/>
      <c r="V507" s="1"/>
      <c r="W507" s="1"/>
      <c r="X507" s="2"/>
      <c r="Y507" s="2"/>
      <c r="Z507" s="1"/>
      <c r="AA507" s="1"/>
      <c r="AB507" s="1"/>
      <c r="AC507" s="2"/>
      <c r="AD507" s="2"/>
      <c r="AE507" s="1"/>
      <c r="AF507" s="1"/>
      <c r="AG507" s="1"/>
      <c r="AH507" s="2"/>
      <c r="AI507" s="2"/>
      <c r="AJ507" s="1"/>
      <c r="AK507" s="1"/>
      <c r="AL507" s="1"/>
      <c r="AM507" s="2"/>
      <c r="AN507" s="2"/>
      <c r="AO507" s="1"/>
      <c r="AP507" s="1"/>
      <c r="AQ507" s="1"/>
      <c r="AR507" s="2"/>
      <c r="AS507" s="2"/>
      <c r="AT507" s="1"/>
      <c r="AU507" s="1"/>
      <c r="AV507" s="1"/>
      <c r="AW507" s="2"/>
      <c r="AX507" s="2"/>
      <c r="AY507" s="1"/>
      <c r="AZ507" s="1"/>
      <c r="BA507" s="1"/>
      <c r="BB507" s="2"/>
      <c r="BC507" s="2"/>
      <c r="BD507" s="1"/>
      <c r="BE507" s="1"/>
      <c r="BF507" s="1"/>
      <c r="BG507" s="2"/>
      <c r="BH507" s="2"/>
      <c r="BI507" s="1"/>
      <c r="BJ507" s="1"/>
      <c r="BK507" s="1"/>
      <c r="BL507" s="2"/>
      <c r="BM507" s="2"/>
      <c r="BN507" s="1"/>
      <c r="BO507" s="1"/>
      <c r="BP507" s="1"/>
      <c r="BQ507" s="2"/>
      <c r="BR507" s="2"/>
      <c r="BS507" s="1"/>
      <c r="BT507" s="1"/>
      <c r="BU507" s="1"/>
      <c r="BV507" s="2"/>
      <c r="BW507" s="2"/>
    </row>
    <row r="508" ht="22.5" customHeight="1">
      <c r="A508" s="1"/>
      <c r="B508" s="1"/>
      <c r="C508" s="1"/>
      <c r="D508" s="1"/>
      <c r="E508" s="67"/>
      <c r="F508" s="67"/>
      <c r="G508" s="1"/>
      <c r="H508" s="1"/>
      <c r="I508" s="65"/>
      <c r="J508" s="66"/>
      <c r="K508" s="1"/>
      <c r="L508" s="1"/>
      <c r="M508" s="1"/>
      <c r="N508" s="2"/>
      <c r="O508" s="2"/>
      <c r="P508" s="1"/>
      <c r="Q508" s="1"/>
      <c r="R508" s="1"/>
      <c r="S508" s="2"/>
      <c r="T508" s="2"/>
      <c r="U508" s="1"/>
      <c r="V508" s="1"/>
      <c r="W508" s="1"/>
      <c r="X508" s="2"/>
      <c r="Y508" s="2"/>
      <c r="Z508" s="1"/>
      <c r="AA508" s="1"/>
      <c r="AB508" s="1"/>
      <c r="AC508" s="2"/>
      <c r="AD508" s="2"/>
      <c r="AE508" s="1"/>
      <c r="AF508" s="1"/>
      <c r="AG508" s="1"/>
      <c r="AH508" s="2"/>
      <c r="AI508" s="2"/>
      <c r="AJ508" s="1"/>
      <c r="AK508" s="1"/>
      <c r="AL508" s="1"/>
      <c r="AM508" s="2"/>
      <c r="AN508" s="2"/>
      <c r="AO508" s="1"/>
      <c r="AP508" s="1"/>
      <c r="AQ508" s="1"/>
      <c r="AR508" s="2"/>
      <c r="AS508" s="2"/>
      <c r="AT508" s="1"/>
      <c r="AU508" s="1"/>
      <c r="AV508" s="1"/>
      <c r="AW508" s="2"/>
      <c r="AX508" s="2"/>
      <c r="AY508" s="1"/>
      <c r="AZ508" s="1"/>
      <c r="BA508" s="1"/>
      <c r="BB508" s="2"/>
      <c r="BC508" s="2"/>
      <c r="BD508" s="1"/>
      <c r="BE508" s="1"/>
      <c r="BF508" s="1"/>
      <c r="BG508" s="2"/>
      <c r="BH508" s="2"/>
      <c r="BI508" s="1"/>
      <c r="BJ508" s="1"/>
      <c r="BK508" s="1"/>
      <c r="BL508" s="2"/>
      <c r="BM508" s="2"/>
      <c r="BN508" s="1"/>
      <c r="BO508" s="1"/>
      <c r="BP508" s="1"/>
      <c r="BQ508" s="2"/>
      <c r="BR508" s="2"/>
      <c r="BS508" s="1"/>
      <c r="BT508" s="1"/>
      <c r="BU508" s="1"/>
      <c r="BV508" s="2"/>
      <c r="BW508" s="2"/>
    </row>
    <row r="509" ht="22.5" customHeight="1">
      <c r="A509" s="1"/>
      <c r="B509" s="1"/>
      <c r="C509" s="1"/>
      <c r="D509" s="1"/>
      <c r="E509" s="67"/>
      <c r="F509" s="67"/>
      <c r="G509" s="1"/>
      <c r="H509" s="1"/>
      <c r="I509" s="65"/>
      <c r="J509" s="66"/>
      <c r="K509" s="1"/>
      <c r="L509" s="1"/>
      <c r="M509" s="1"/>
      <c r="N509" s="2"/>
      <c r="O509" s="2"/>
      <c r="P509" s="1"/>
      <c r="Q509" s="1"/>
      <c r="R509" s="1"/>
      <c r="S509" s="2"/>
      <c r="T509" s="2"/>
      <c r="U509" s="1"/>
      <c r="V509" s="1"/>
      <c r="W509" s="1"/>
      <c r="X509" s="2"/>
      <c r="Y509" s="2"/>
      <c r="Z509" s="1"/>
      <c r="AA509" s="1"/>
      <c r="AB509" s="1"/>
      <c r="AC509" s="2"/>
      <c r="AD509" s="2"/>
      <c r="AE509" s="1"/>
      <c r="AF509" s="1"/>
      <c r="AG509" s="1"/>
      <c r="AH509" s="2"/>
      <c r="AI509" s="2"/>
      <c r="AJ509" s="1"/>
      <c r="AK509" s="1"/>
      <c r="AL509" s="1"/>
      <c r="AM509" s="2"/>
      <c r="AN509" s="2"/>
      <c r="AO509" s="1"/>
      <c r="AP509" s="1"/>
      <c r="AQ509" s="1"/>
      <c r="AR509" s="2"/>
      <c r="AS509" s="2"/>
      <c r="AT509" s="1"/>
      <c r="AU509" s="1"/>
      <c r="AV509" s="1"/>
      <c r="AW509" s="2"/>
      <c r="AX509" s="2"/>
      <c r="AY509" s="1"/>
      <c r="AZ509" s="1"/>
      <c r="BA509" s="1"/>
      <c r="BB509" s="2"/>
      <c r="BC509" s="2"/>
      <c r="BD509" s="1"/>
      <c r="BE509" s="1"/>
      <c r="BF509" s="1"/>
      <c r="BG509" s="2"/>
      <c r="BH509" s="2"/>
      <c r="BI509" s="1"/>
      <c r="BJ509" s="1"/>
      <c r="BK509" s="1"/>
      <c r="BL509" s="2"/>
      <c r="BM509" s="2"/>
      <c r="BN509" s="1"/>
      <c r="BO509" s="1"/>
      <c r="BP509" s="1"/>
      <c r="BQ509" s="2"/>
      <c r="BR509" s="2"/>
      <c r="BS509" s="1"/>
      <c r="BT509" s="1"/>
      <c r="BU509" s="1"/>
      <c r="BV509" s="2"/>
      <c r="BW509" s="2"/>
    </row>
    <row r="510" ht="22.5" customHeight="1">
      <c r="A510" s="1"/>
      <c r="B510" s="1"/>
      <c r="C510" s="1"/>
      <c r="D510" s="1"/>
      <c r="E510" s="67"/>
      <c r="F510" s="67"/>
      <c r="G510" s="1"/>
      <c r="H510" s="1"/>
      <c r="I510" s="65"/>
      <c r="J510" s="66"/>
      <c r="K510" s="1"/>
      <c r="L510" s="1"/>
      <c r="M510" s="1"/>
      <c r="N510" s="2"/>
      <c r="O510" s="2"/>
      <c r="P510" s="1"/>
      <c r="Q510" s="1"/>
      <c r="R510" s="1"/>
      <c r="S510" s="2"/>
      <c r="T510" s="2"/>
      <c r="U510" s="1"/>
      <c r="V510" s="1"/>
      <c r="W510" s="1"/>
      <c r="X510" s="2"/>
      <c r="Y510" s="2"/>
      <c r="Z510" s="1"/>
      <c r="AA510" s="1"/>
      <c r="AB510" s="1"/>
      <c r="AC510" s="2"/>
      <c r="AD510" s="2"/>
      <c r="AE510" s="1"/>
      <c r="AF510" s="1"/>
      <c r="AG510" s="1"/>
      <c r="AH510" s="2"/>
      <c r="AI510" s="2"/>
      <c r="AJ510" s="1"/>
      <c r="AK510" s="1"/>
      <c r="AL510" s="1"/>
      <c r="AM510" s="2"/>
      <c r="AN510" s="2"/>
      <c r="AO510" s="1"/>
      <c r="AP510" s="1"/>
      <c r="AQ510" s="1"/>
      <c r="AR510" s="2"/>
      <c r="AS510" s="2"/>
      <c r="AT510" s="1"/>
      <c r="AU510" s="1"/>
      <c r="AV510" s="1"/>
      <c r="AW510" s="2"/>
      <c r="AX510" s="2"/>
      <c r="AY510" s="1"/>
      <c r="AZ510" s="1"/>
      <c r="BA510" s="1"/>
      <c r="BB510" s="2"/>
      <c r="BC510" s="2"/>
      <c r="BD510" s="1"/>
      <c r="BE510" s="1"/>
      <c r="BF510" s="1"/>
      <c r="BG510" s="2"/>
      <c r="BH510" s="2"/>
      <c r="BI510" s="1"/>
      <c r="BJ510" s="1"/>
      <c r="BK510" s="1"/>
      <c r="BL510" s="2"/>
      <c r="BM510" s="2"/>
      <c r="BN510" s="1"/>
      <c r="BO510" s="1"/>
      <c r="BP510" s="1"/>
      <c r="BQ510" s="2"/>
      <c r="BR510" s="2"/>
      <c r="BS510" s="1"/>
      <c r="BT510" s="1"/>
      <c r="BU510" s="1"/>
      <c r="BV510" s="2"/>
      <c r="BW510" s="2"/>
    </row>
    <row r="511" ht="22.5" customHeight="1">
      <c r="A511" s="1"/>
      <c r="B511" s="1"/>
      <c r="C511" s="1"/>
      <c r="D511" s="1"/>
      <c r="E511" s="67"/>
      <c r="F511" s="67"/>
      <c r="G511" s="1"/>
      <c r="H511" s="1"/>
      <c r="I511" s="65"/>
      <c r="J511" s="66"/>
      <c r="K511" s="1"/>
      <c r="L511" s="1"/>
      <c r="M511" s="1"/>
      <c r="N511" s="2"/>
      <c r="O511" s="2"/>
      <c r="P511" s="1"/>
      <c r="Q511" s="1"/>
      <c r="R511" s="1"/>
      <c r="S511" s="2"/>
      <c r="T511" s="2"/>
      <c r="U511" s="1"/>
      <c r="V511" s="1"/>
      <c r="W511" s="1"/>
      <c r="X511" s="2"/>
      <c r="Y511" s="2"/>
      <c r="Z511" s="1"/>
      <c r="AA511" s="1"/>
      <c r="AB511" s="1"/>
      <c r="AC511" s="2"/>
      <c r="AD511" s="2"/>
      <c r="AE511" s="1"/>
      <c r="AF511" s="1"/>
      <c r="AG511" s="1"/>
      <c r="AH511" s="2"/>
      <c r="AI511" s="2"/>
      <c r="AJ511" s="1"/>
      <c r="AK511" s="1"/>
      <c r="AL511" s="1"/>
      <c r="AM511" s="2"/>
      <c r="AN511" s="2"/>
      <c r="AO511" s="1"/>
      <c r="AP511" s="1"/>
      <c r="AQ511" s="1"/>
      <c r="AR511" s="2"/>
      <c r="AS511" s="2"/>
      <c r="AT511" s="1"/>
      <c r="AU511" s="1"/>
      <c r="AV511" s="1"/>
      <c r="AW511" s="2"/>
      <c r="AX511" s="2"/>
      <c r="AY511" s="1"/>
      <c r="AZ511" s="1"/>
      <c r="BA511" s="1"/>
      <c r="BB511" s="2"/>
      <c r="BC511" s="2"/>
      <c r="BD511" s="1"/>
      <c r="BE511" s="1"/>
      <c r="BF511" s="1"/>
      <c r="BG511" s="2"/>
      <c r="BH511" s="2"/>
      <c r="BI511" s="1"/>
      <c r="BJ511" s="1"/>
      <c r="BK511" s="1"/>
      <c r="BL511" s="2"/>
      <c r="BM511" s="2"/>
      <c r="BN511" s="1"/>
      <c r="BO511" s="1"/>
      <c r="BP511" s="1"/>
      <c r="BQ511" s="2"/>
      <c r="BR511" s="2"/>
      <c r="BS511" s="1"/>
      <c r="BT511" s="1"/>
      <c r="BU511" s="1"/>
      <c r="BV511" s="2"/>
      <c r="BW511" s="2"/>
    </row>
    <row r="512" ht="22.5" customHeight="1">
      <c r="A512" s="1"/>
      <c r="B512" s="1"/>
      <c r="C512" s="1"/>
      <c r="D512" s="1"/>
      <c r="E512" s="67"/>
      <c r="F512" s="67"/>
      <c r="G512" s="1"/>
      <c r="H512" s="1"/>
      <c r="I512" s="65"/>
      <c r="J512" s="66"/>
      <c r="K512" s="1"/>
      <c r="L512" s="1"/>
      <c r="M512" s="1"/>
      <c r="N512" s="2"/>
      <c r="O512" s="2"/>
      <c r="P512" s="1"/>
      <c r="Q512" s="1"/>
      <c r="R512" s="1"/>
      <c r="S512" s="2"/>
      <c r="T512" s="2"/>
      <c r="U512" s="1"/>
      <c r="V512" s="1"/>
      <c r="W512" s="1"/>
      <c r="X512" s="2"/>
      <c r="Y512" s="2"/>
      <c r="Z512" s="1"/>
      <c r="AA512" s="1"/>
      <c r="AB512" s="1"/>
      <c r="AC512" s="2"/>
      <c r="AD512" s="2"/>
      <c r="AE512" s="1"/>
      <c r="AF512" s="1"/>
      <c r="AG512" s="1"/>
      <c r="AH512" s="2"/>
      <c r="AI512" s="2"/>
      <c r="AJ512" s="1"/>
      <c r="AK512" s="1"/>
      <c r="AL512" s="1"/>
      <c r="AM512" s="2"/>
      <c r="AN512" s="2"/>
      <c r="AO512" s="1"/>
      <c r="AP512" s="1"/>
      <c r="AQ512" s="1"/>
      <c r="AR512" s="2"/>
      <c r="AS512" s="2"/>
      <c r="AT512" s="1"/>
      <c r="AU512" s="1"/>
      <c r="AV512" s="1"/>
      <c r="AW512" s="2"/>
      <c r="AX512" s="2"/>
      <c r="AY512" s="1"/>
      <c r="AZ512" s="1"/>
      <c r="BA512" s="1"/>
      <c r="BB512" s="2"/>
      <c r="BC512" s="2"/>
      <c r="BD512" s="1"/>
      <c r="BE512" s="1"/>
      <c r="BF512" s="1"/>
      <c r="BG512" s="2"/>
      <c r="BH512" s="2"/>
      <c r="BI512" s="1"/>
      <c r="BJ512" s="1"/>
      <c r="BK512" s="1"/>
      <c r="BL512" s="2"/>
      <c r="BM512" s="2"/>
      <c r="BN512" s="1"/>
      <c r="BO512" s="1"/>
      <c r="BP512" s="1"/>
      <c r="BQ512" s="2"/>
      <c r="BR512" s="2"/>
      <c r="BS512" s="1"/>
      <c r="BT512" s="1"/>
      <c r="BU512" s="1"/>
      <c r="BV512" s="2"/>
      <c r="BW512" s="2"/>
    </row>
    <row r="513" ht="22.5" customHeight="1">
      <c r="A513" s="1"/>
      <c r="B513" s="1"/>
      <c r="C513" s="1"/>
      <c r="D513" s="1"/>
      <c r="E513" s="67"/>
      <c r="F513" s="67"/>
      <c r="G513" s="1"/>
      <c r="H513" s="1"/>
      <c r="I513" s="65"/>
      <c r="J513" s="66"/>
      <c r="K513" s="1"/>
      <c r="L513" s="1"/>
      <c r="M513" s="1"/>
      <c r="N513" s="2"/>
      <c r="O513" s="2"/>
      <c r="P513" s="1"/>
      <c r="Q513" s="1"/>
      <c r="R513" s="1"/>
      <c r="S513" s="2"/>
      <c r="T513" s="2"/>
      <c r="U513" s="1"/>
      <c r="V513" s="1"/>
      <c r="W513" s="1"/>
      <c r="X513" s="2"/>
      <c r="Y513" s="2"/>
      <c r="Z513" s="1"/>
      <c r="AA513" s="1"/>
      <c r="AB513" s="1"/>
      <c r="AC513" s="2"/>
      <c r="AD513" s="2"/>
      <c r="AE513" s="1"/>
      <c r="AF513" s="1"/>
      <c r="AG513" s="1"/>
      <c r="AH513" s="2"/>
      <c r="AI513" s="2"/>
      <c r="AJ513" s="1"/>
      <c r="AK513" s="1"/>
      <c r="AL513" s="1"/>
      <c r="AM513" s="2"/>
      <c r="AN513" s="2"/>
      <c r="AO513" s="1"/>
      <c r="AP513" s="1"/>
      <c r="AQ513" s="1"/>
      <c r="AR513" s="2"/>
      <c r="AS513" s="2"/>
      <c r="AT513" s="1"/>
      <c r="AU513" s="1"/>
      <c r="AV513" s="1"/>
      <c r="AW513" s="2"/>
      <c r="AX513" s="2"/>
      <c r="AY513" s="1"/>
      <c r="AZ513" s="1"/>
      <c r="BA513" s="1"/>
      <c r="BB513" s="2"/>
      <c r="BC513" s="2"/>
      <c r="BD513" s="1"/>
      <c r="BE513" s="1"/>
      <c r="BF513" s="1"/>
      <c r="BG513" s="2"/>
      <c r="BH513" s="2"/>
      <c r="BI513" s="1"/>
      <c r="BJ513" s="1"/>
      <c r="BK513" s="1"/>
      <c r="BL513" s="2"/>
      <c r="BM513" s="2"/>
      <c r="BN513" s="1"/>
      <c r="BO513" s="1"/>
      <c r="BP513" s="1"/>
      <c r="BQ513" s="2"/>
      <c r="BR513" s="2"/>
      <c r="BS513" s="1"/>
      <c r="BT513" s="1"/>
      <c r="BU513" s="1"/>
      <c r="BV513" s="2"/>
      <c r="BW513" s="2"/>
    </row>
    <row r="514" ht="22.5" customHeight="1">
      <c r="A514" s="1"/>
      <c r="B514" s="1"/>
      <c r="C514" s="1"/>
      <c r="D514" s="1"/>
      <c r="E514" s="67"/>
      <c r="F514" s="67"/>
      <c r="G514" s="1"/>
      <c r="H514" s="1"/>
      <c r="I514" s="65"/>
      <c r="J514" s="66"/>
      <c r="K514" s="1"/>
      <c r="L514" s="1"/>
      <c r="M514" s="1"/>
      <c r="N514" s="2"/>
      <c r="O514" s="2"/>
      <c r="P514" s="1"/>
      <c r="Q514" s="1"/>
      <c r="R514" s="1"/>
      <c r="S514" s="2"/>
      <c r="T514" s="2"/>
      <c r="U514" s="1"/>
      <c r="V514" s="1"/>
      <c r="W514" s="1"/>
      <c r="X514" s="2"/>
      <c r="Y514" s="2"/>
      <c r="Z514" s="1"/>
      <c r="AA514" s="1"/>
      <c r="AB514" s="1"/>
      <c r="AC514" s="2"/>
      <c r="AD514" s="2"/>
      <c r="AE514" s="1"/>
      <c r="AF514" s="1"/>
      <c r="AG514" s="1"/>
      <c r="AH514" s="2"/>
      <c r="AI514" s="2"/>
      <c r="AJ514" s="1"/>
      <c r="AK514" s="1"/>
      <c r="AL514" s="1"/>
      <c r="AM514" s="2"/>
      <c r="AN514" s="2"/>
      <c r="AO514" s="1"/>
      <c r="AP514" s="1"/>
      <c r="AQ514" s="1"/>
      <c r="AR514" s="2"/>
      <c r="AS514" s="2"/>
      <c r="AT514" s="1"/>
      <c r="AU514" s="1"/>
      <c r="AV514" s="1"/>
      <c r="AW514" s="2"/>
      <c r="AX514" s="2"/>
      <c r="AY514" s="1"/>
      <c r="AZ514" s="1"/>
      <c r="BA514" s="1"/>
      <c r="BB514" s="2"/>
      <c r="BC514" s="2"/>
      <c r="BD514" s="1"/>
      <c r="BE514" s="1"/>
      <c r="BF514" s="1"/>
      <c r="BG514" s="2"/>
      <c r="BH514" s="2"/>
      <c r="BI514" s="1"/>
      <c r="BJ514" s="1"/>
      <c r="BK514" s="1"/>
      <c r="BL514" s="2"/>
      <c r="BM514" s="2"/>
      <c r="BN514" s="1"/>
      <c r="BO514" s="1"/>
      <c r="BP514" s="1"/>
      <c r="BQ514" s="2"/>
      <c r="BR514" s="2"/>
      <c r="BS514" s="1"/>
      <c r="BT514" s="1"/>
      <c r="BU514" s="1"/>
      <c r="BV514" s="2"/>
      <c r="BW514" s="2"/>
    </row>
    <row r="515" ht="22.5" customHeight="1">
      <c r="A515" s="1"/>
      <c r="B515" s="1"/>
      <c r="C515" s="1"/>
      <c r="D515" s="1"/>
      <c r="E515" s="67"/>
      <c r="F515" s="67"/>
      <c r="G515" s="1"/>
      <c r="H515" s="1"/>
      <c r="I515" s="65"/>
      <c r="J515" s="66"/>
      <c r="K515" s="1"/>
      <c r="L515" s="1"/>
      <c r="M515" s="1"/>
      <c r="N515" s="2"/>
      <c r="O515" s="2"/>
      <c r="P515" s="1"/>
      <c r="Q515" s="1"/>
      <c r="R515" s="1"/>
      <c r="S515" s="2"/>
      <c r="T515" s="2"/>
      <c r="U515" s="1"/>
      <c r="V515" s="1"/>
      <c r="W515" s="1"/>
      <c r="X515" s="2"/>
      <c r="Y515" s="2"/>
      <c r="Z515" s="1"/>
      <c r="AA515" s="1"/>
      <c r="AB515" s="1"/>
      <c r="AC515" s="2"/>
      <c r="AD515" s="2"/>
      <c r="AE515" s="1"/>
      <c r="AF515" s="1"/>
      <c r="AG515" s="1"/>
      <c r="AH515" s="2"/>
      <c r="AI515" s="2"/>
      <c r="AJ515" s="1"/>
      <c r="AK515" s="1"/>
      <c r="AL515" s="1"/>
      <c r="AM515" s="2"/>
      <c r="AN515" s="2"/>
      <c r="AO515" s="1"/>
      <c r="AP515" s="1"/>
      <c r="AQ515" s="1"/>
      <c r="AR515" s="2"/>
      <c r="AS515" s="2"/>
      <c r="AT515" s="1"/>
      <c r="AU515" s="1"/>
      <c r="AV515" s="1"/>
      <c r="AW515" s="2"/>
      <c r="AX515" s="2"/>
      <c r="AY515" s="1"/>
      <c r="AZ515" s="1"/>
      <c r="BA515" s="1"/>
      <c r="BB515" s="2"/>
      <c r="BC515" s="2"/>
      <c r="BD515" s="1"/>
      <c r="BE515" s="1"/>
      <c r="BF515" s="1"/>
      <c r="BG515" s="2"/>
      <c r="BH515" s="2"/>
      <c r="BI515" s="1"/>
      <c r="BJ515" s="1"/>
      <c r="BK515" s="1"/>
      <c r="BL515" s="2"/>
      <c r="BM515" s="2"/>
      <c r="BN515" s="1"/>
      <c r="BO515" s="1"/>
      <c r="BP515" s="1"/>
      <c r="BQ515" s="2"/>
      <c r="BR515" s="2"/>
      <c r="BS515" s="1"/>
      <c r="BT515" s="1"/>
      <c r="BU515" s="1"/>
      <c r="BV515" s="2"/>
      <c r="BW515" s="2"/>
    </row>
    <row r="516" ht="22.5" customHeight="1">
      <c r="A516" s="1"/>
      <c r="B516" s="1"/>
      <c r="C516" s="1"/>
      <c r="D516" s="1"/>
      <c r="E516" s="67"/>
      <c r="F516" s="67"/>
      <c r="G516" s="1"/>
      <c r="H516" s="1"/>
      <c r="I516" s="65"/>
      <c r="J516" s="66"/>
      <c r="K516" s="1"/>
      <c r="L516" s="1"/>
      <c r="M516" s="1"/>
      <c r="N516" s="2"/>
      <c r="O516" s="2"/>
      <c r="P516" s="1"/>
      <c r="Q516" s="1"/>
      <c r="R516" s="1"/>
      <c r="S516" s="2"/>
      <c r="T516" s="2"/>
      <c r="U516" s="1"/>
      <c r="V516" s="1"/>
      <c r="W516" s="1"/>
      <c r="X516" s="2"/>
      <c r="Y516" s="2"/>
      <c r="Z516" s="1"/>
      <c r="AA516" s="1"/>
      <c r="AB516" s="1"/>
      <c r="AC516" s="2"/>
      <c r="AD516" s="2"/>
      <c r="AE516" s="1"/>
      <c r="AF516" s="1"/>
      <c r="AG516" s="1"/>
      <c r="AH516" s="2"/>
      <c r="AI516" s="2"/>
      <c r="AJ516" s="1"/>
      <c r="AK516" s="1"/>
      <c r="AL516" s="1"/>
      <c r="AM516" s="2"/>
      <c r="AN516" s="2"/>
      <c r="AO516" s="1"/>
      <c r="AP516" s="1"/>
      <c r="AQ516" s="1"/>
      <c r="AR516" s="2"/>
      <c r="AS516" s="2"/>
      <c r="AT516" s="1"/>
      <c r="AU516" s="1"/>
      <c r="AV516" s="1"/>
      <c r="AW516" s="2"/>
      <c r="AX516" s="2"/>
      <c r="AY516" s="1"/>
      <c r="AZ516" s="1"/>
      <c r="BA516" s="1"/>
      <c r="BB516" s="2"/>
      <c r="BC516" s="2"/>
      <c r="BD516" s="1"/>
      <c r="BE516" s="1"/>
      <c r="BF516" s="1"/>
      <c r="BG516" s="2"/>
      <c r="BH516" s="2"/>
      <c r="BI516" s="1"/>
      <c r="BJ516" s="1"/>
      <c r="BK516" s="1"/>
      <c r="BL516" s="2"/>
      <c r="BM516" s="2"/>
      <c r="BN516" s="1"/>
      <c r="BO516" s="1"/>
      <c r="BP516" s="1"/>
      <c r="BQ516" s="2"/>
      <c r="BR516" s="2"/>
      <c r="BS516" s="1"/>
      <c r="BT516" s="1"/>
      <c r="BU516" s="1"/>
      <c r="BV516" s="2"/>
      <c r="BW516" s="2"/>
    </row>
    <row r="517" ht="22.5" customHeight="1">
      <c r="A517" s="1"/>
      <c r="B517" s="1"/>
      <c r="C517" s="1"/>
      <c r="D517" s="1"/>
      <c r="E517" s="67"/>
      <c r="F517" s="67"/>
      <c r="G517" s="1"/>
      <c r="H517" s="1"/>
      <c r="I517" s="65"/>
      <c r="J517" s="66"/>
      <c r="K517" s="1"/>
      <c r="L517" s="1"/>
      <c r="M517" s="1"/>
      <c r="N517" s="2"/>
      <c r="O517" s="2"/>
      <c r="P517" s="1"/>
      <c r="Q517" s="1"/>
      <c r="R517" s="1"/>
      <c r="S517" s="2"/>
      <c r="T517" s="2"/>
      <c r="U517" s="1"/>
      <c r="V517" s="1"/>
      <c r="W517" s="1"/>
      <c r="X517" s="2"/>
      <c r="Y517" s="2"/>
      <c r="Z517" s="1"/>
      <c r="AA517" s="1"/>
      <c r="AB517" s="1"/>
      <c r="AC517" s="2"/>
      <c r="AD517" s="2"/>
      <c r="AE517" s="1"/>
      <c r="AF517" s="1"/>
      <c r="AG517" s="1"/>
      <c r="AH517" s="2"/>
      <c r="AI517" s="2"/>
      <c r="AJ517" s="1"/>
      <c r="AK517" s="1"/>
      <c r="AL517" s="1"/>
      <c r="AM517" s="2"/>
      <c r="AN517" s="2"/>
      <c r="AO517" s="1"/>
      <c r="AP517" s="1"/>
      <c r="AQ517" s="1"/>
      <c r="AR517" s="2"/>
      <c r="AS517" s="2"/>
      <c r="AT517" s="1"/>
      <c r="AU517" s="1"/>
      <c r="AV517" s="1"/>
      <c r="AW517" s="2"/>
      <c r="AX517" s="2"/>
      <c r="AY517" s="1"/>
      <c r="AZ517" s="1"/>
      <c r="BA517" s="1"/>
      <c r="BB517" s="2"/>
      <c r="BC517" s="2"/>
      <c r="BD517" s="1"/>
      <c r="BE517" s="1"/>
      <c r="BF517" s="1"/>
      <c r="BG517" s="2"/>
      <c r="BH517" s="2"/>
      <c r="BI517" s="1"/>
      <c r="BJ517" s="1"/>
      <c r="BK517" s="1"/>
      <c r="BL517" s="2"/>
      <c r="BM517" s="2"/>
      <c r="BN517" s="1"/>
      <c r="BO517" s="1"/>
      <c r="BP517" s="1"/>
      <c r="BQ517" s="2"/>
      <c r="BR517" s="2"/>
      <c r="BS517" s="1"/>
      <c r="BT517" s="1"/>
      <c r="BU517" s="1"/>
      <c r="BV517" s="2"/>
      <c r="BW517" s="2"/>
    </row>
    <row r="518" ht="22.5" customHeight="1">
      <c r="A518" s="1"/>
      <c r="B518" s="1"/>
      <c r="C518" s="1"/>
      <c r="D518" s="1"/>
      <c r="E518" s="67"/>
      <c r="F518" s="67"/>
      <c r="G518" s="1"/>
      <c r="H518" s="1"/>
      <c r="I518" s="65"/>
      <c r="J518" s="66"/>
      <c r="K518" s="1"/>
      <c r="L518" s="1"/>
      <c r="M518" s="1"/>
      <c r="N518" s="2"/>
      <c r="O518" s="2"/>
      <c r="P518" s="1"/>
      <c r="Q518" s="1"/>
      <c r="R518" s="1"/>
      <c r="S518" s="2"/>
      <c r="T518" s="2"/>
      <c r="U518" s="1"/>
      <c r="V518" s="1"/>
      <c r="W518" s="1"/>
      <c r="X518" s="2"/>
      <c r="Y518" s="2"/>
      <c r="Z518" s="1"/>
      <c r="AA518" s="1"/>
      <c r="AB518" s="1"/>
      <c r="AC518" s="2"/>
      <c r="AD518" s="2"/>
      <c r="AE518" s="1"/>
      <c r="AF518" s="1"/>
      <c r="AG518" s="1"/>
      <c r="AH518" s="2"/>
      <c r="AI518" s="2"/>
      <c r="AJ518" s="1"/>
      <c r="AK518" s="1"/>
      <c r="AL518" s="1"/>
      <c r="AM518" s="2"/>
      <c r="AN518" s="2"/>
      <c r="AO518" s="1"/>
      <c r="AP518" s="1"/>
      <c r="AQ518" s="1"/>
      <c r="AR518" s="2"/>
      <c r="AS518" s="2"/>
      <c r="AT518" s="1"/>
      <c r="AU518" s="1"/>
      <c r="AV518" s="1"/>
      <c r="AW518" s="2"/>
      <c r="AX518" s="2"/>
      <c r="AY518" s="1"/>
      <c r="AZ518" s="1"/>
      <c r="BA518" s="1"/>
      <c r="BB518" s="2"/>
      <c r="BC518" s="2"/>
      <c r="BD518" s="1"/>
      <c r="BE518" s="1"/>
      <c r="BF518" s="1"/>
      <c r="BG518" s="2"/>
      <c r="BH518" s="2"/>
      <c r="BI518" s="1"/>
      <c r="BJ518" s="1"/>
      <c r="BK518" s="1"/>
      <c r="BL518" s="2"/>
      <c r="BM518" s="2"/>
      <c r="BN518" s="1"/>
      <c r="BO518" s="1"/>
      <c r="BP518" s="1"/>
      <c r="BQ518" s="2"/>
      <c r="BR518" s="2"/>
      <c r="BS518" s="1"/>
      <c r="BT518" s="1"/>
      <c r="BU518" s="1"/>
      <c r="BV518" s="2"/>
      <c r="BW518" s="2"/>
    </row>
    <row r="519" ht="22.5" customHeight="1">
      <c r="A519" s="1"/>
      <c r="B519" s="1"/>
      <c r="C519" s="1"/>
      <c r="D519" s="1"/>
      <c r="E519" s="67"/>
      <c r="F519" s="67"/>
      <c r="G519" s="1"/>
      <c r="H519" s="1"/>
      <c r="I519" s="65"/>
      <c r="J519" s="66"/>
      <c r="K519" s="1"/>
      <c r="L519" s="1"/>
      <c r="M519" s="1"/>
      <c r="N519" s="2"/>
      <c r="O519" s="2"/>
      <c r="P519" s="1"/>
      <c r="Q519" s="1"/>
      <c r="R519" s="1"/>
      <c r="S519" s="2"/>
      <c r="T519" s="2"/>
      <c r="U519" s="1"/>
      <c r="V519" s="1"/>
      <c r="W519" s="1"/>
      <c r="X519" s="2"/>
      <c r="Y519" s="2"/>
      <c r="Z519" s="1"/>
      <c r="AA519" s="1"/>
      <c r="AB519" s="1"/>
      <c r="AC519" s="2"/>
      <c r="AD519" s="2"/>
      <c r="AE519" s="1"/>
      <c r="AF519" s="1"/>
      <c r="AG519" s="1"/>
      <c r="AH519" s="2"/>
      <c r="AI519" s="2"/>
      <c r="AJ519" s="1"/>
      <c r="AK519" s="1"/>
      <c r="AL519" s="1"/>
      <c r="AM519" s="2"/>
      <c r="AN519" s="2"/>
      <c r="AO519" s="1"/>
      <c r="AP519" s="1"/>
      <c r="AQ519" s="1"/>
      <c r="AR519" s="2"/>
      <c r="AS519" s="2"/>
      <c r="AT519" s="1"/>
      <c r="AU519" s="1"/>
      <c r="AV519" s="1"/>
      <c r="AW519" s="2"/>
      <c r="AX519" s="2"/>
      <c r="AY519" s="1"/>
      <c r="AZ519" s="1"/>
      <c r="BA519" s="1"/>
      <c r="BB519" s="2"/>
      <c r="BC519" s="2"/>
      <c r="BD519" s="1"/>
      <c r="BE519" s="1"/>
      <c r="BF519" s="1"/>
      <c r="BG519" s="2"/>
      <c r="BH519" s="2"/>
      <c r="BI519" s="1"/>
      <c r="BJ519" s="1"/>
      <c r="BK519" s="1"/>
      <c r="BL519" s="2"/>
      <c r="BM519" s="2"/>
      <c r="BN519" s="1"/>
      <c r="BO519" s="1"/>
      <c r="BP519" s="1"/>
      <c r="BQ519" s="2"/>
      <c r="BR519" s="2"/>
      <c r="BS519" s="1"/>
      <c r="BT519" s="1"/>
      <c r="BU519" s="1"/>
      <c r="BV519" s="2"/>
      <c r="BW519" s="2"/>
    </row>
    <row r="520" ht="22.5" customHeight="1">
      <c r="A520" s="1"/>
      <c r="B520" s="1"/>
      <c r="C520" s="1"/>
      <c r="D520" s="1"/>
      <c r="E520" s="67"/>
      <c r="F520" s="67"/>
      <c r="G520" s="1"/>
      <c r="H520" s="1"/>
      <c r="I520" s="65"/>
      <c r="J520" s="66"/>
      <c r="K520" s="1"/>
      <c r="L520" s="1"/>
      <c r="M520" s="1"/>
      <c r="N520" s="2"/>
      <c r="O520" s="2"/>
      <c r="P520" s="1"/>
      <c r="Q520" s="1"/>
      <c r="R520" s="1"/>
      <c r="S520" s="2"/>
      <c r="T520" s="2"/>
      <c r="U520" s="1"/>
      <c r="V520" s="1"/>
      <c r="W520" s="1"/>
      <c r="X520" s="2"/>
      <c r="Y520" s="2"/>
      <c r="Z520" s="1"/>
      <c r="AA520" s="1"/>
      <c r="AB520" s="1"/>
      <c r="AC520" s="2"/>
      <c r="AD520" s="2"/>
      <c r="AE520" s="1"/>
      <c r="AF520" s="1"/>
      <c r="AG520" s="1"/>
      <c r="AH520" s="2"/>
      <c r="AI520" s="2"/>
      <c r="AJ520" s="1"/>
      <c r="AK520" s="1"/>
      <c r="AL520" s="1"/>
      <c r="AM520" s="2"/>
      <c r="AN520" s="2"/>
      <c r="AO520" s="1"/>
      <c r="AP520" s="1"/>
      <c r="AQ520" s="1"/>
      <c r="AR520" s="2"/>
      <c r="AS520" s="2"/>
      <c r="AT520" s="1"/>
      <c r="AU520" s="1"/>
      <c r="AV520" s="1"/>
      <c r="AW520" s="2"/>
      <c r="AX520" s="2"/>
      <c r="AY520" s="1"/>
      <c r="AZ520" s="1"/>
      <c r="BA520" s="1"/>
      <c r="BB520" s="2"/>
      <c r="BC520" s="2"/>
      <c r="BD520" s="1"/>
      <c r="BE520" s="1"/>
      <c r="BF520" s="1"/>
      <c r="BG520" s="2"/>
      <c r="BH520" s="2"/>
      <c r="BI520" s="1"/>
      <c r="BJ520" s="1"/>
      <c r="BK520" s="1"/>
      <c r="BL520" s="2"/>
      <c r="BM520" s="2"/>
      <c r="BN520" s="1"/>
      <c r="BO520" s="1"/>
      <c r="BP520" s="1"/>
      <c r="BQ520" s="2"/>
      <c r="BR520" s="2"/>
      <c r="BS520" s="1"/>
      <c r="BT520" s="1"/>
      <c r="BU520" s="1"/>
      <c r="BV520" s="2"/>
      <c r="BW520" s="2"/>
    </row>
    <row r="521" ht="22.5" customHeight="1">
      <c r="A521" s="1"/>
      <c r="B521" s="1"/>
      <c r="C521" s="1"/>
      <c r="D521" s="1"/>
      <c r="E521" s="67"/>
      <c r="F521" s="67"/>
      <c r="G521" s="1"/>
      <c r="H521" s="1"/>
      <c r="I521" s="65"/>
      <c r="J521" s="66"/>
      <c r="K521" s="1"/>
      <c r="L521" s="1"/>
      <c r="M521" s="1"/>
      <c r="N521" s="2"/>
      <c r="O521" s="2"/>
      <c r="P521" s="1"/>
      <c r="Q521" s="1"/>
      <c r="R521" s="1"/>
      <c r="S521" s="2"/>
      <c r="T521" s="2"/>
      <c r="U521" s="1"/>
      <c r="V521" s="1"/>
      <c r="W521" s="1"/>
      <c r="X521" s="2"/>
      <c r="Y521" s="2"/>
      <c r="Z521" s="1"/>
      <c r="AA521" s="1"/>
      <c r="AB521" s="1"/>
      <c r="AC521" s="2"/>
      <c r="AD521" s="2"/>
      <c r="AE521" s="1"/>
      <c r="AF521" s="1"/>
      <c r="AG521" s="1"/>
      <c r="AH521" s="2"/>
      <c r="AI521" s="2"/>
      <c r="AJ521" s="1"/>
      <c r="AK521" s="1"/>
      <c r="AL521" s="1"/>
      <c r="AM521" s="2"/>
      <c r="AN521" s="2"/>
      <c r="AO521" s="1"/>
      <c r="AP521" s="1"/>
      <c r="AQ521" s="1"/>
      <c r="AR521" s="2"/>
      <c r="AS521" s="2"/>
      <c r="AT521" s="1"/>
      <c r="AU521" s="1"/>
      <c r="AV521" s="1"/>
      <c r="AW521" s="2"/>
      <c r="AX521" s="2"/>
      <c r="AY521" s="1"/>
      <c r="AZ521" s="1"/>
      <c r="BA521" s="1"/>
      <c r="BB521" s="2"/>
      <c r="BC521" s="2"/>
      <c r="BD521" s="1"/>
      <c r="BE521" s="1"/>
      <c r="BF521" s="1"/>
      <c r="BG521" s="2"/>
      <c r="BH521" s="2"/>
      <c r="BI521" s="1"/>
      <c r="BJ521" s="1"/>
      <c r="BK521" s="1"/>
      <c r="BL521" s="2"/>
      <c r="BM521" s="2"/>
      <c r="BN521" s="1"/>
      <c r="BO521" s="1"/>
      <c r="BP521" s="1"/>
      <c r="BQ521" s="2"/>
      <c r="BR521" s="2"/>
      <c r="BS521" s="1"/>
      <c r="BT521" s="1"/>
      <c r="BU521" s="1"/>
      <c r="BV521" s="2"/>
      <c r="BW521" s="2"/>
    </row>
    <row r="522" ht="22.5" customHeight="1">
      <c r="A522" s="1"/>
      <c r="B522" s="1"/>
      <c r="C522" s="1"/>
      <c r="D522" s="1"/>
      <c r="E522" s="67"/>
      <c r="F522" s="67"/>
      <c r="G522" s="1"/>
      <c r="H522" s="1"/>
      <c r="I522" s="65"/>
      <c r="J522" s="66"/>
      <c r="K522" s="1"/>
      <c r="L522" s="1"/>
      <c r="M522" s="1"/>
      <c r="N522" s="2"/>
      <c r="O522" s="2"/>
      <c r="P522" s="1"/>
      <c r="Q522" s="1"/>
      <c r="R522" s="1"/>
      <c r="S522" s="2"/>
      <c r="T522" s="2"/>
      <c r="U522" s="1"/>
      <c r="V522" s="1"/>
      <c r="W522" s="1"/>
      <c r="X522" s="2"/>
      <c r="Y522" s="2"/>
      <c r="Z522" s="1"/>
      <c r="AA522" s="1"/>
      <c r="AB522" s="1"/>
      <c r="AC522" s="2"/>
      <c r="AD522" s="2"/>
      <c r="AE522" s="1"/>
      <c r="AF522" s="1"/>
      <c r="AG522" s="1"/>
      <c r="AH522" s="2"/>
      <c r="AI522" s="2"/>
      <c r="AJ522" s="1"/>
      <c r="AK522" s="1"/>
      <c r="AL522" s="1"/>
      <c r="AM522" s="2"/>
      <c r="AN522" s="2"/>
      <c r="AO522" s="1"/>
      <c r="AP522" s="1"/>
      <c r="AQ522" s="1"/>
      <c r="AR522" s="2"/>
      <c r="AS522" s="2"/>
      <c r="AT522" s="1"/>
      <c r="AU522" s="1"/>
      <c r="AV522" s="1"/>
      <c r="AW522" s="2"/>
      <c r="AX522" s="2"/>
      <c r="AY522" s="1"/>
      <c r="AZ522" s="1"/>
      <c r="BA522" s="1"/>
      <c r="BB522" s="2"/>
      <c r="BC522" s="2"/>
      <c r="BD522" s="1"/>
      <c r="BE522" s="1"/>
      <c r="BF522" s="1"/>
      <c r="BG522" s="2"/>
      <c r="BH522" s="2"/>
      <c r="BI522" s="1"/>
      <c r="BJ522" s="1"/>
      <c r="BK522" s="1"/>
      <c r="BL522" s="2"/>
      <c r="BM522" s="2"/>
      <c r="BN522" s="1"/>
      <c r="BO522" s="1"/>
      <c r="BP522" s="1"/>
      <c r="BQ522" s="2"/>
      <c r="BR522" s="2"/>
      <c r="BS522" s="1"/>
      <c r="BT522" s="1"/>
      <c r="BU522" s="1"/>
      <c r="BV522" s="2"/>
      <c r="BW522" s="2"/>
    </row>
    <row r="523" ht="22.5" customHeight="1">
      <c r="A523" s="1"/>
      <c r="B523" s="1"/>
      <c r="C523" s="1"/>
      <c r="D523" s="1"/>
      <c r="E523" s="67"/>
      <c r="F523" s="67"/>
      <c r="G523" s="1"/>
      <c r="H523" s="1"/>
      <c r="I523" s="65"/>
      <c r="J523" s="66"/>
      <c r="K523" s="1"/>
      <c r="L523" s="1"/>
      <c r="M523" s="1"/>
      <c r="N523" s="2"/>
      <c r="O523" s="2"/>
      <c r="P523" s="1"/>
      <c r="Q523" s="1"/>
      <c r="R523" s="1"/>
      <c r="S523" s="2"/>
      <c r="T523" s="2"/>
      <c r="U523" s="1"/>
      <c r="V523" s="1"/>
      <c r="W523" s="1"/>
      <c r="X523" s="2"/>
      <c r="Y523" s="2"/>
      <c r="Z523" s="1"/>
      <c r="AA523" s="1"/>
      <c r="AB523" s="1"/>
      <c r="AC523" s="2"/>
      <c r="AD523" s="2"/>
      <c r="AE523" s="1"/>
      <c r="AF523" s="1"/>
      <c r="AG523" s="1"/>
      <c r="AH523" s="2"/>
      <c r="AI523" s="2"/>
      <c r="AJ523" s="1"/>
      <c r="AK523" s="1"/>
      <c r="AL523" s="1"/>
      <c r="AM523" s="2"/>
      <c r="AN523" s="2"/>
      <c r="AO523" s="1"/>
      <c r="AP523" s="1"/>
      <c r="AQ523" s="1"/>
      <c r="AR523" s="2"/>
      <c r="AS523" s="2"/>
      <c r="AT523" s="1"/>
      <c r="AU523" s="1"/>
      <c r="AV523" s="1"/>
      <c r="AW523" s="2"/>
      <c r="AX523" s="2"/>
      <c r="AY523" s="1"/>
      <c r="AZ523" s="1"/>
      <c r="BA523" s="1"/>
      <c r="BB523" s="2"/>
      <c r="BC523" s="2"/>
      <c r="BD523" s="1"/>
      <c r="BE523" s="1"/>
      <c r="BF523" s="1"/>
      <c r="BG523" s="2"/>
      <c r="BH523" s="2"/>
      <c r="BI523" s="1"/>
      <c r="BJ523" s="1"/>
      <c r="BK523" s="1"/>
      <c r="BL523" s="2"/>
      <c r="BM523" s="2"/>
      <c r="BN523" s="1"/>
      <c r="BO523" s="1"/>
      <c r="BP523" s="1"/>
      <c r="BQ523" s="2"/>
      <c r="BR523" s="2"/>
      <c r="BS523" s="1"/>
      <c r="BT523" s="1"/>
      <c r="BU523" s="1"/>
      <c r="BV523" s="2"/>
      <c r="BW523" s="2"/>
    </row>
    <row r="524" ht="22.5" customHeight="1">
      <c r="A524" s="1"/>
      <c r="B524" s="1"/>
      <c r="C524" s="1"/>
      <c r="D524" s="1"/>
      <c r="E524" s="67"/>
      <c r="F524" s="67"/>
      <c r="G524" s="1"/>
      <c r="H524" s="1"/>
      <c r="I524" s="65"/>
      <c r="J524" s="66"/>
      <c r="K524" s="1"/>
      <c r="L524" s="1"/>
      <c r="M524" s="1"/>
      <c r="N524" s="2"/>
      <c r="O524" s="2"/>
      <c r="P524" s="1"/>
      <c r="Q524" s="1"/>
      <c r="R524" s="1"/>
      <c r="S524" s="2"/>
      <c r="T524" s="2"/>
      <c r="U524" s="1"/>
      <c r="V524" s="1"/>
      <c r="W524" s="1"/>
      <c r="X524" s="2"/>
      <c r="Y524" s="2"/>
      <c r="Z524" s="1"/>
      <c r="AA524" s="1"/>
      <c r="AB524" s="1"/>
      <c r="AC524" s="2"/>
      <c r="AD524" s="2"/>
      <c r="AE524" s="1"/>
      <c r="AF524" s="1"/>
      <c r="AG524" s="1"/>
      <c r="AH524" s="2"/>
      <c r="AI524" s="2"/>
      <c r="AJ524" s="1"/>
      <c r="AK524" s="1"/>
      <c r="AL524" s="1"/>
      <c r="AM524" s="2"/>
      <c r="AN524" s="2"/>
      <c r="AO524" s="1"/>
      <c r="AP524" s="1"/>
      <c r="AQ524" s="1"/>
      <c r="AR524" s="2"/>
      <c r="AS524" s="2"/>
      <c r="AT524" s="1"/>
      <c r="AU524" s="1"/>
      <c r="AV524" s="1"/>
      <c r="AW524" s="2"/>
      <c r="AX524" s="2"/>
      <c r="AY524" s="1"/>
      <c r="AZ524" s="1"/>
      <c r="BA524" s="1"/>
      <c r="BB524" s="2"/>
      <c r="BC524" s="2"/>
      <c r="BD524" s="1"/>
      <c r="BE524" s="1"/>
      <c r="BF524" s="1"/>
      <c r="BG524" s="2"/>
      <c r="BH524" s="2"/>
      <c r="BI524" s="1"/>
      <c r="BJ524" s="1"/>
      <c r="BK524" s="1"/>
      <c r="BL524" s="2"/>
      <c r="BM524" s="2"/>
      <c r="BN524" s="1"/>
      <c r="BO524" s="1"/>
      <c r="BP524" s="1"/>
      <c r="BQ524" s="2"/>
      <c r="BR524" s="2"/>
      <c r="BS524" s="1"/>
      <c r="BT524" s="1"/>
      <c r="BU524" s="1"/>
      <c r="BV524" s="2"/>
      <c r="BW524" s="2"/>
    </row>
    <row r="525" ht="22.5" customHeight="1">
      <c r="A525" s="1"/>
      <c r="B525" s="1"/>
      <c r="C525" s="1"/>
      <c r="D525" s="1"/>
      <c r="E525" s="67"/>
      <c r="F525" s="67"/>
      <c r="G525" s="1"/>
      <c r="H525" s="1"/>
      <c r="I525" s="65"/>
      <c r="J525" s="66"/>
      <c r="K525" s="1"/>
      <c r="L525" s="1"/>
      <c r="M525" s="1"/>
      <c r="N525" s="2"/>
      <c r="O525" s="2"/>
      <c r="P525" s="1"/>
      <c r="Q525" s="1"/>
      <c r="R525" s="1"/>
      <c r="S525" s="2"/>
      <c r="T525" s="2"/>
      <c r="U525" s="1"/>
      <c r="V525" s="1"/>
      <c r="W525" s="1"/>
      <c r="X525" s="2"/>
      <c r="Y525" s="2"/>
      <c r="Z525" s="1"/>
      <c r="AA525" s="1"/>
      <c r="AB525" s="1"/>
      <c r="AC525" s="2"/>
      <c r="AD525" s="2"/>
      <c r="AE525" s="1"/>
      <c r="AF525" s="1"/>
      <c r="AG525" s="1"/>
      <c r="AH525" s="2"/>
      <c r="AI525" s="2"/>
      <c r="AJ525" s="1"/>
      <c r="AK525" s="1"/>
      <c r="AL525" s="1"/>
      <c r="AM525" s="2"/>
      <c r="AN525" s="2"/>
      <c r="AO525" s="1"/>
      <c r="AP525" s="1"/>
      <c r="AQ525" s="1"/>
      <c r="AR525" s="2"/>
      <c r="AS525" s="2"/>
      <c r="AT525" s="1"/>
      <c r="AU525" s="1"/>
      <c r="AV525" s="1"/>
      <c r="AW525" s="2"/>
      <c r="AX525" s="2"/>
      <c r="AY525" s="1"/>
      <c r="AZ525" s="1"/>
      <c r="BA525" s="1"/>
      <c r="BB525" s="2"/>
      <c r="BC525" s="2"/>
      <c r="BD525" s="1"/>
      <c r="BE525" s="1"/>
      <c r="BF525" s="1"/>
      <c r="BG525" s="2"/>
      <c r="BH525" s="2"/>
      <c r="BI525" s="1"/>
      <c r="BJ525" s="1"/>
      <c r="BK525" s="1"/>
      <c r="BL525" s="2"/>
      <c r="BM525" s="2"/>
      <c r="BN525" s="1"/>
      <c r="BO525" s="1"/>
      <c r="BP525" s="1"/>
      <c r="BQ525" s="2"/>
      <c r="BR525" s="2"/>
      <c r="BS525" s="1"/>
      <c r="BT525" s="1"/>
      <c r="BU525" s="1"/>
      <c r="BV525" s="2"/>
      <c r="BW525" s="2"/>
    </row>
    <row r="526" ht="22.5" customHeight="1">
      <c r="A526" s="1"/>
      <c r="B526" s="1"/>
      <c r="C526" s="1"/>
      <c r="D526" s="1"/>
      <c r="E526" s="67"/>
      <c r="F526" s="67"/>
      <c r="G526" s="1"/>
      <c r="H526" s="1"/>
      <c r="I526" s="65"/>
      <c r="J526" s="66"/>
      <c r="K526" s="1"/>
      <c r="L526" s="1"/>
      <c r="M526" s="1"/>
      <c r="N526" s="2"/>
      <c r="O526" s="2"/>
      <c r="P526" s="1"/>
      <c r="Q526" s="1"/>
      <c r="R526" s="1"/>
      <c r="S526" s="2"/>
      <c r="T526" s="2"/>
      <c r="U526" s="1"/>
      <c r="V526" s="1"/>
      <c r="W526" s="1"/>
      <c r="X526" s="2"/>
      <c r="Y526" s="2"/>
      <c r="Z526" s="1"/>
      <c r="AA526" s="1"/>
      <c r="AB526" s="1"/>
      <c r="AC526" s="2"/>
      <c r="AD526" s="2"/>
      <c r="AE526" s="1"/>
      <c r="AF526" s="1"/>
      <c r="AG526" s="1"/>
      <c r="AH526" s="2"/>
      <c r="AI526" s="2"/>
      <c r="AJ526" s="1"/>
      <c r="AK526" s="1"/>
      <c r="AL526" s="1"/>
      <c r="AM526" s="2"/>
      <c r="AN526" s="2"/>
      <c r="AO526" s="1"/>
      <c r="AP526" s="1"/>
      <c r="AQ526" s="1"/>
      <c r="AR526" s="2"/>
      <c r="AS526" s="2"/>
      <c r="AT526" s="1"/>
      <c r="AU526" s="1"/>
      <c r="AV526" s="1"/>
      <c r="AW526" s="2"/>
      <c r="AX526" s="2"/>
      <c r="AY526" s="1"/>
      <c r="AZ526" s="1"/>
      <c r="BA526" s="1"/>
      <c r="BB526" s="2"/>
      <c r="BC526" s="2"/>
      <c r="BD526" s="1"/>
      <c r="BE526" s="1"/>
      <c r="BF526" s="1"/>
      <c r="BG526" s="2"/>
      <c r="BH526" s="2"/>
      <c r="BI526" s="1"/>
      <c r="BJ526" s="1"/>
      <c r="BK526" s="1"/>
      <c r="BL526" s="2"/>
      <c r="BM526" s="2"/>
      <c r="BN526" s="1"/>
      <c r="BO526" s="1"/>
      <c r="BP526" s="1"/>
      <c r="BQ526" s="2"/>
      <c r="BR526" s="2"/>
      <c r="BS526" s="1"/>
      <c r="BT526" s="1"/>
      <c r="BU526" s="1"/>
      <c r="BV526" s="2"/>
      <c r="BW526" s="2"/>
    </row>
    <row r="527" ht="22.5" customHeight="1">
      <c r="A527" s="1"/>
      <c r="B527" s="1"/>
      <c r="C527" s="1"/>
      <c r="D527" s="1"/>
      <c r="E527" s="67"/>
      <c r="F527" s="67"/>
      <c r="G527" s="1"/>
      <c r="H527" s="1"/>
      <c r="I527" s="65"/>
      <c r="J527" s="66"/>
      <c r="K527" s="1"/>
      <c r="L527" s="1"/>
      <c r="M527" s="1"/>
      <c r="N527" s="2"/>
      <c r="O527" s="2"/>
      <c r="P527" s="1"/>
      <c r="Q527" s="1"/>
      <c r="R527" s="1"/>
      <c r="S527" s="2"/>
      <c r="T527" s="2"/>
      <c r="U527" s="1"/>
      <c r="V527" s="1"/>
      <c r="W527" s="1"/>
      <c r="X527" s="2"/>
      <c r="Y527" s="2"/>
      <c r="Z527" s="1"/>
      <c r="AA527" s="1"/>
      <c r="AB527" s="1"/>
      <c r="AC527" s="2"/>
      <c r="AD527" s="2"/>
      <c r="AE527" s="1"/>
      <c r="AF527" s="1"/>
      <c r="AG527" s="1"/>
      <c r="AH527" s="2"/>
      <c r="AI527" s="2"/>
      <c r="AJ527" s="1"/>
      <c r="AK527" s="1"/>
      <c r="AL527" s="1"/>
      <c r="AM527" s="2"/>
      <c r="AN527" s="2"/>
      <c r="AO527" s="1"/>
      <c r="AP527" s="1"/>
      <c r="AQ527" s="1"/>
      <c r="AR527" s="2"/>
      <c r="AS527" s="2"/>
      <c r="AT527" s="1"/>
      <c r="AU527" s="1"/>
      <c r="AV527" s="1"/>
      <c r="AW527" s="2"/>
      <c r="AX527" s="2"/>
      <c r="AY527" s="1"/>
      <c r="AZ527" s="1"/>
      <c r="BA527" s="1"/>
      <c r="BB527" s="2"/>
      <c r="BC527" s="2"/>
      <c r="BD527" s="1"/>
      <c r="BE527" s="1"/>
      <c r="BF527" s="1"/>
      <c r="BG527" s="2"/>
      <c r="BH527" s="2"/>
      <c r="BI527" s="1"/>
      <c r="BJ527" s="1"/>
      <c r="BK527" s="1"/>
      <c r="BL527" s="2"/>
      <c r="BM527" s="2"/>
      <c r="BN527" s="1"/>
      <c r="BO527" s="1"/>
      <c r="BP527" s="1"/>
      <c r="BQ527" s="2"/>
      <c r="BR527" s="2"/>
      <c r="BS527" s="1"/>
      <c r="BT527" s="1"/>
      <c r="BU527" s="1"/>
      <c r="BV527" s="2"/>
      <c r="BW527" s="2"/>
    </row>
    <row r="528" ht="22.5" customHeight="1">
      <c r="A528" s="1"/>
      <c r="B528" s="1"/>
      <c r="C528" s="1"/>
      <c r="D528" s="1"/>
      <c r="E528" s="67"/>
      <c r="F528" s="67"/>
      <c r="G528" s="1"/>
      <c r="H528" s="1"/>
      <c r="I528" s="65"/>
      <c r="J528" s="66"/>
      <c r="K528" s="1"/>
      <c r="L528" s="1"/>
      <c r="M528" s="1"/>
      <c r="N528" s="2"/>
      <c r="O528" s="2"/>
      <c r="P528" s="1"/>
      <c r="Q528" s="1"/>
      <c r="R528" s="1"/>
      <c r="S528" s="2"/>
      <c r="T528" s="2"/>
      <c r="U528" s="1"/>
      <c r="V528" s="1"/>
      <c r="W528" s="1"/>
      <c r="X528" s="2"/>
      <c r="Y528" s="2"/>
      <c r="Z528" s="1"/>
      <c r="AA528" s="1"/>
      <c r="AB528" s="1"/>
      <c r="AC528" s="2"/>
      <c r="AD528" s="2"/>
      <c r="AE528" s="1"/>
      <c r="AF528" s="1"/>
      <c r="AG528" s="1"/>
      <c r="AH528" s="2"/>
      <c r="AI528" s="2"/>
      <c r="AJ528" s="1"/>
      <c r="AK528" s="1"/>
      <c r="AL528" s="1"/>
      <c r="AM528" s="2"/>
      <c r="AN528" s="2"/>
      <c r="AO528" s="1"/>
      <c r="AP528" s="1"/>
      <c r="AQ528" s="1"/>
      <c r="AR528" s="2"/>
      <c r="AS528" s="2"/>
      <c r="AT528" s="1"/>
      <c r="AU528" s="1"/>
      <c r="AV528" s="1"/>
      <c r="AW528" s="2"/>
      <c r="AX528" s="2"/>
      <c r="AY528" s="1"/>
      <c r="AZ528" s="1"/>
      <c r="BA528" s="1"/>
      <c r="BB528" s="2"/>
      <c r="BC528" s="2"/>
      <c r="BD528" s="1"/>
      <c r="BE528" s="1"/>
      <c r="BF528" s="1"/>
      <c r="BG528" s="2"/>
      <c r="BH528" s="2"/>
      <c r="BI528" s="1"/>
      <c r="BJ528" s="1"/>
      <c r="BK528" s="1"/>
      <c r="BL528" s="2"/>
      <c r="BM528" s="2"/>
      <c r="BN528" s="1"/>
      <c r="BO528" s="1"/>
      <c r="BP528" s="1"/>
      <c r="BQ528" s="2"/>
      <c r="BR528" s="2"/>
      <c r="BS528" s="1"/>
      <c r="BT528" s="1"/>
      <c r="BU528" s="1"/>
      <c r="BV528" s="2"/>
      <c r="BW528" s="2"/>
    </row>
    <row r="529" ht="22.5" customHeight="1">
      <c r="A529" s="1"/>
      <c r="B529" s="1"/>
      <c r="C529" s="1"/>
      <c r="D529" s="1"/>
      <c r="E529" s="67"/>
      <c r="F529" s="67"/>
      <c r="G529" s="1"/>
      <c r="H529" s="1"/>
      <c r="I529" s="65"/>
      <c r="J529" s="66"/>
      <c r="K529" s="1"/>
      <c r="L529" s="1"/>
      <c r="M529" s="1"/>
      <c r="N529" s="2"/>
      <c r="O529" s="2"/>
      <c r="P529" s="1"/>
      <c r="Q529" s="1"/>
      <c r="R529" s="1"/>
      <c r="S529" s="2"/>
      <c r="T529" s="2"/>
      <c r="U529" s="1"/>
      <c r="V529" s="1"/>
      <c r="W529" s="1"/>
      <c r="X529" s="2"/>
      <c r="Y529" s="2"/>
      <c r="Z529" s="1"/>
      <c r="AA529" s="1"/>
      <c r="AB529" s="1"/>
      <c r="AC529" s="2"/>
      <c r="AD529" s="2"/>
      <c r="AE529" s="1"/>
      <c r="AF529" s="1"/>
      <c r="AG529" s="1"/>
      <c r="AH529" s="2"/>
      <c r="AI529" s="2"/>
      <c r="AJ529" s="1"/>
      <c r="AK529" s="1"/>
      <c r="AL529" s="1"/>
      <c r="AM529" s="2"/>
      <c r="AN529" s="2"/>
      <c r="AO529" s="1"/>
      <c r="AP529" s="1"/>
      <c r="AQ529" s="1"/>
      <c r="AR529" s="2"/>
      <c r="AS529" s="2"/>
      <c r="AT529" s="1"/>
      <c r="AU529" s="1"/>
      <c r="AV529" s="1"/>
      <c r="AW529" s="2"/>
      <c r="AX529" s="2"/>
      <c r="AY529" s="1"/>
      <c r="AZ529" s="1"/>
      <c r="BA529" s="1"/>
      <c r="BB529" s="2"/>
      <c r="BC529" s="2"/>
      <c r="BD529" s="1"/>
      <c r="BE529" s="1"/>
      <c r="BF529" s="1"/>
      <c r="BG529" s="2"/>
      <c r="BH529" s="2"/>
      <c r="BI529" s="1"/>
      <c r="BJ529" s="1"/>
      <c r="BK529" s="1"/>
      <c r="BL529" s="2"/>
      <c r="BM529" s="2"/>
      <c r="BN529" s="1"/>
      <c r="BO529" s="1"/>
      <c r="BP529" s="1"/>
      <c r="BQ529" s="2"/>
      <c r="BR529" s="2"/>
      <c r="BS529" s="1"/>
      <c r="BT529" s="1"/>
      <c r="BU529" s="1"/>
      <c r="BV529" s="2"/>
      <c r="BW529" s="2"/>
    </row>
    <row r="530" ht="22.5" customHeight="1">
      <c r="A530" s="1"/>
      <c r="B530" s="1"/>
      <c r="C530" s="1"/>
      <c r="D530" s="1"/>
      <c r="E530" s="67"/>
      <c r="F530" s="67"/>
      <c r="G530" s="1"/>
      <c r="H530" s="1"/>
      <c r="I530" s="65"/>
      <c r="J530" s="66"/>
      <c r="K530" s="1"/>
      <c r="L530" s="1"/>
      <c r="M530" s="1"/>
      <c r="N530" s="2"/>
      <c r="O530" s="2"/>
      <c r="P530" s="1"/>
      <c r="Q530" s="1"/>
      <c r="R530" s="1"/>
      <c r="S530" s="2"/>
      <c r="T530" s="2"/>
      <c r="U530" s="1"/>
      <c r="V530" s="1"/>
      <c r="W530" s="1"/>
      <c r="X530" s="2"/>
      <c r="Y530" s="2"/>
      <c r="Z530" s="1"/>
      <c r="AA530" s="1"/>
      <c r="AB530" s="1"/>
      <c r="AC530" s="2"/>
      <c r="AD530" s="2"/>
      <c r="AE530" s="1"/>
      <c r="AF530" s="1"/>
      <c r="AG530" s="1"/>
      <c r="AH530" s="2"/>
      <c r="AI530" s="2"/>
      <c r="AJ530" s="1"/>
      <c r="AK530" s="1"/>
      <c r="AL530" s="1"/>
      <c r="AM530" s="2"/>
      <c r="AN530" s="2"/>
      <c r="AO530" s="1"/>
      <c r="AP530" s="1"/>
      <c r="AQ530" s="1"/>
      <c r="AR530" s="2"/>
      <c r="AS530" s="2"/>
      <c r="AT530" s="1"/>
      <c r="AU530" s="1"/>
      <c r="AV530" s="1"/>
      <c r="AW530" s="2"/>
      <c r="AX530" s="2"/>
      <c r="AY530" s="1"/>
      <c r="AZ530" s="1"/>
      <c r="BA530" s="1"/>
      <c r="BB530" s="2"/>
      <c r="BC530" s="2"/>
      <c r="BD530" s="1"/>
      <c r="BE530" s="1"/>
      <c r="BF530" s="1"/>
      <c r="BG530" s="2"/>
      <c r="BH530" s="2"/>
      <c r="BI530" s="1"/>
      <c r="BJ530" s="1"/>
      <c r="BK530" s="1"/>
      <c r="BL530" s="2"/>
      <c r="BM530" s="2"/>
      <c r="BN530" s="1"/>
      <c r="BO530" s="1"/>
      <c r="BP530" s="1"/>
      <c r="BQ530" s="2"/>
      <c r="BR530" s="2"/>
      <c r="BS530" s="1"/>
      <c r="BT530" s="1"/>
      <c r="BU530" s="1"/>
      <c r="BV530" s="2"/>
      <c r="BW530" s="2"/>
    </row>
    <row r="531" ht="22.5" customHeight="1">
      <c r="A531" s="1"/>
      <c r="B531" s="1"/>
      <c r="C531" s="1"/>
      <c r="D531" s="1"/>
      <c r="E531" s="67"/>
      <c r="F531" s="67"/>
      <c r="G531" s="1"/>
      <c r="H531" s="1"/>
      <c r="I531" s="65"/>
      <c r="J531" s="66"/>
      <c r="K531" s="1"/>
      <c r="L531" s="1"/>
      <c r="M531" s="1"/>
      <c r="N531" s="2"/>
      <c r="O531" s="2"/>
      <c r="P531" s="1"/>
      <c r="Q531" s="1"/>
      <c r="R531" s="1"/>
      <c r="S531" s="2"/>
      <c r="T531" s="2"/>
      <c r="U531" s="1"/>
      <c r="V531" s="1"/>
      <c r="W531" s="1"/>
      <c r="X531" s="2"/>
      <c r="Y531" s="2"/>
      <c r="Z531" s="1"/>
      <c r="AA531" s="1"/>
      <c r="AB531" s="1"/>
      <c r="AC531" s="2"/>
      <c r="AD531" s="2"/>
      <c r="AE531" s="1"/>
      <c r="AF531" s="1"/>
      <c r="AG531" s="1"/>
      <c r="AH531" s="2"/>
      <c r="AI531" s="2"/>
      <c r="AJ531" s="1"/>
      <c r="AK531" s="1"/>
      <c r="AL531" s="1"/>
      <c r="AM531" s="2"/>
      <c r="AN531" s="2"/>
      <c r="AO531" s="1"/>
      <c r="AP531" s="1"/>
      <c r="AQ531" s="1"/>
      <c r="AR531" s="2"/>
      <c r="AS531" s="2"/>
      <c r="AT531" s="1"/>
      <c r="AU531" s="1"/>
      <c r="AV531" s="1"/>
      <c r="AW531" s="2"/>
      <c r="AX531" s="2"/>
      <c r="AY531" s="1"/>
      <c r="AZ531" s="1"/>
      <c r="BA531" s="1"/>
      <c r="BB531" s="2"/>
      <c r="BC531" s="2"/>
      <c r="BD531" s="1"/>
      <c r="BE531" s="1"/>
      <c r="BF531" s="1"/>
      <c r="BG531" s="2"/>
      <c r="BH531" s="2"/>
      <c r="BI531" s="1"/>
      <c r="BJ531" s="1"/>
      <c r="BK531" s="1"/>
      <c r="BL531" s="2"/>
      <c r="BM531" s="2"/>
      <c r="BN531" s="1"/>
      <c r="BO531" s="1"/>
      <c r="BP531" s="1"/>
      <c r="BQ531" s="2"/>
      <c r="BR531" s="2"/>
      <c r="BS531" s="1"/>
      <c r="BT531" s="1"/>
      <c r="BU531" s="1"/>
      <c r="BV531" s="2"/>
      <c r="BW531" s="2"/>
    </row>
    <row r="532" ht="22.5" customHeight="1">
      <c r="A532" s="1"/>
      <c r="B532" s="1"/>
      <c r="C532" s="1"/>
      <c r="D532" s="1"/>
      <c r="E532" s="67"/>
      <c r="F532" s="67"/>
      <c r="G532" s="1"/>
      <c r="H532" s="1"/>
      <c r="I532" s="65"/>
      <c r="J532" s="66"/>
      <c r="K532" s="1"/>
      <c r="L532" s="1"/>
      <c r="M532" s="1"/>
      <c r="N532" s="2"/>
      <c r="O532" s="2"/>
      <c r="P532" s="1"/>
      <c r="Q532" s="1"/>
      <c r="R532" s="1"/>
      <c r="S532" s="2"/>
      <c r="T532" s="2"/>
      <c r="U532" s="1"/>
      <c r="V532" s="1"/>
      <c r="W532" s="1"/>
      <c r="X532" s="2"/>
      <c r="Y532" s="2"/>
      <c r="Z532" s="1"/>
      <c r="AA532" s="1"/>
      <c r="AB532" s="1"/>
      <c r="AC532" s="2"/>
      <c r="AD532" s="2"/>
      <c r="AE532" s="1"/>
      <c r="AF532" s="1"/>
      <c r="AG532" s="1"/>
      <c r="AH532" s="2"/>
      <c r="AI532" s="2"/>
      <c r="AJ532" s="1"/>
      <c r="AK532" s="1"/>
      <c r="AL532" s="1"/>
      <c r="AM532" s="2"/>
      <c r="AN532" s="2"/>
      <c r="AO532" s="1"/>
      <c r="AP532" s="1"/>
      <c r="AQ532" s="1"/>
      <c r="AR532" s="2"/>
      <c r="AS532" s="2"/>
      <c r="AT532" s="1"/>
      <c r="AU532" s="1"/>
      <c r="AV532" s="1"/>
      <c r="AW532" s="2"/>
      <c r="AX532" s="2"/>
      <c r="AY532" s="1"/>
      <c r="AZ532" s="1"/>
      <c r="BA532" s="1"/>
      <c r="BB532" s="2"/>
      <c r="BC532" s="2"/>
      <c r="BD532" s="1"/>
      <c r="BE532" s="1"/>
      <c r="BF532" s="1"/>
      <c r="BG532" s="2"/>
      <c r="BH532" s="2"/>
      <c r="BI532" s="1"/>
      <c r="BJ532" s="1"/>
      <c r="BK532" s="1"/>
      <c r="BL532" s="2"/>
      <c r="BM532" s="2"/>
      <c r="BN532" s="1"/>
      <c r="BO532" s="1"/>
      <c r="BP532" s="1"/>
      <c r="BQ532" s="2"/>
      <c r="BR532" s="2"/>
      <c r="BS532" s="1"/>
      <c r="BT532" s="1"/>
      <c r="BU532" s="1"/>
      <c r="BV532" s="2"/>
      <c r="BW532" s="2"/>
    </row>
    <row r="533" ht="22.5" customHeight="1">
      <c r="A533" s="1"/>
      <c r="B533" s="1"/>
      <c r="C533" s="1"/>
      <c r="D533" s="1"/>
      <c r="E533" s="67"/>
      <c r="F533" s="67"/>
      <c r="G533" s="1"/>
      <c r="H533" s="1"/>
      <c r="I533" s="65"/>
      <c r="J533" s="66"/>
      <c r="K533" s="1"/>
      <c r="L533" s="1"/>
      <c r="M533" s="1"/>
      <c r="N533" s="2"/>
      <c r="O533" s="2"/>
      <c r="P533" s="1"/>
      <c r="Q533" s="1"/>
      <c r="R533" s="1"/>
      <c r="S533" s="2"/>
      <c r="T533" s="2"/>
      <c r="U533" s="1"/>
      <c r="V533" s="1"/>
      <c r="W533" s="1"/>
      <c r="X533" s="2"/>
      <c r="Y533" s="2"/>
      <c r="Z533" s="1"/>
      <c r="AA533" s="1"/>
      <c r="AB533" s="1"/>
      <c r="AC533" s="2"/>
      <c r="AD533" s="2"/>
      <c r="AE533" s="1"/>
      <c r="AF533" s="1"/>
      <c r="AG533" s="1"/>
      <c r="AH533" s="2"/>
      <c r="AI533" s="2"/>
      <c r="AJ533" s="1"/>
      <c r="AK533" s="1"/>
      <c r="AL533" s="1"/>
      <c r="AM533" s="2"/>
      <c r="AN533" s="2"/>
      <c r="AO533" s="1"/>
      <c r="AP533" s="1"/>
      <c r="AQ533" s="1"/>
      <c r="AR533" s="2"/>
      <c r="AS533" s="2"/>
      <c r="AT533" s="1"/>
      <c r="AU533" s="1"/>
      <c r="AV533" s="1"/>
      <c r="AW533" s="2"/>
      <c r="AX533" s="2"/>
      <c r="AY533" s="1"/>
      <c r="AZ533" s="1"/>
      <c r="BA533" s="1"/>
      <c r="BB533" s="2"/>
      <c r="BC533" s="2"/>
      <c r="BD533" s="1"/>
      <c r="BE533" s="1"/>
      <c r="BF533" s="1"/>
      <c r="BG533" s="2"/>
      <c r="BH533" s="2"/>
      <c r="BI533" s="1"/>
      <c r="BJ533" s="1"/>
      <c r="BK533" s="1"/>
      <c r="BL533" s="2"/>
      <c r="BM533" s="2"/>
      <c r="BN533" s="1"/>
      <c r="BO533" s="1"/>
      <c r="BP533" s="1"/>
      <c r="BQ533" s="2"/>
      <c r="BR533" s="2"/>
      <c r="BS533" s="1"/>
      <c r="BT533" s="1"/>
      <c r="BU533" s="1"/>
      <c r="BV533" s="2"/>
      <c r="BW533" s="2"/>
    </row>
    <row r="534" ht="22.5" customHeight="1">
      <c r="A534" s="1"/>
      <c r="B534" s="1"/>
      <c r="C534" s="1"/>
      <c r="D534" s="1"/>
      <c r="E534" s="67"/>
      <c r="F534" s="67"/>
      <c r="G534" s="1"/>
      <c r="H534" s="1"/>
      <c r="I534" s="65"/>
      <c r="J534" s="66"/>
      <c r="K534" s="1"/>
      <c r="L534" s="1"/>
      <c r="M534" s="1"/>
      <c r="N534" s="2"/>
      <c r="O534" s="2"/>
      <c r="P534" s="1"/>
      <c r="Q534" s="1"/>
      <c r="R534" s="1"/>
      <c r="S534" s="2"/>
      <c r="T534" s="2"/>
      <c r="U534" s="1"/>
      <c r="V534" s="1"/>
      <c r="W534" s="1"/>
      <c r="X534" s="2"/>
      <c r="Y534" s="2"/>
      <c r="Z534" s="1"/>
      <c r="AA534" s="1"/>
      <c r="AB534" s="1"/>
      <c r="AC534" s="2"/>
      <c r="AD534" s="2"/>
      <c r="AE534" s="1"/>
      <c r="AF534" s="1"/>
      <c r="AG534" s="1"/>
      <c r="AH534" s="2"/>
      <c r="AI534" s="2"/>
      <c r="AJ534" s="1"/>
      <c r="AK534" s="1"/>
      <c r="AL534" s="1"/>
      <c r="AM534" s="2"/>
      <c r="AN534" s="2"/>
      <c r="AO534" s="1"/>
      <c r="AP534" s="1"/>
      <c r="AQ534" s="1"/>
      <c r="AR534" s="2"/>
      <c r="AS534" s="2"/>
      <c r="AT534" s="1"/>
      <c r="AU534" s="1"/>
      <c r="AV534" s="1"/>
      <c r="AW534" s="2"/>
      <c r="AX534" s="2"/>
      <c r="AY534" s="1"/>
      <c r="AZ534" s="1"/>
      <c r="BA534" s="1"/>
      <c r="BB534" s="2"/>
      <c r="BC534" s="2"/>
      <c r="BD534" s="1"/>
      <c r="BE534" s="1"/>
      <c r="BF534" s="1"/>
      <c r="BG534" s="2"/>
      <c r="BH534" s="2"/>
      <c r="BI534" s="1"/>
      <c r="BJ534" s="1"/>
      <c r="BK534" s="1"/>
      <c r="BL534" s="2"/>
      <c r="BM534" s="2"/>
      <c r="BN534" s="1"/>
      <c r="BO534" s="1"/>
      <c r="BP534" s="1"/>
      <c r="BQ534" s="2"/>
      <c r="BR534" s="2"/>
      <c r="BS534" s="1"/>
      <c r="BT534" s="1"/>
      <c r="BU534" s="1"/>
      <c r="BV534" s="2"/>
      <c r="BW534" s="2"/>
    </row>
    <row r="535" ht="22.5" customHeight="1">
      <c r="A535" s="1"/>
      <c r="B535" s="1"/>
      <c r="C535" s="1"/>
      <c r="D535" s="1"/>
      <c r="E535" s="67"/>
      <c r="F535" s="67"/>
      <c r="G535" s="1"/>
      <c r="H535" s="1"/>
      <c r="I535" s="65"/>
      <c r="J535" s="66"/>
      <c r="K535" s="1"/>
      <c r="L535" s="1"/>
      <c r="M535" s="1"/>
      <c r="N535" s="2"/>
      <c r="O535" s="2"/>
      <c r="P535" s="1"/>
      <c r="Q535" s="1"/>
      <c r="R535" s="1"/>
      <c r="S535" s="2"/>
      <c r="T535" s="2"/>
      <c r="U535" s="1"/>
      <c r="V535" s="1"/>
      <c r="W535" s="1"/>
      <c r="X535" s="2"/>
      <c r="Y535" s="2"/>
      <c r="Z535" s="1"/>
      <c r="AA535" s="1"/>
      <c r="AB535" s="1"/>
      <c r="AC535" s="2"/>
      <c r="AD535" s="2"/>
      <c r="AE535" s="1"/>
      <c r="AF535" s="1"/>
      <c r="AG535" s="1"/>
      <c r="AH535" s="2"/>
      <c r="AI535" s="2"/>
      <c r="AJ535" s="1"/>
      <c r="AK535" s="1"/>
      <c r="AL535" s="1"/>
      <c r="AM535" s="2"/>
      <c r="AN535" s="2"/>
      <c r="AO535" s="1"/>
      <c r="AP535" s="1"/>
      <c r="AQ535" s="1"/>
      <c r="AR535" s="2"/>
      <c r="AS535" s="2"/>
      <c r="AT535" s="1"/>
      <c r="AU535" s="1"/>
      <c r="AV535" s="1"/>
      <c r="AW535" s="2"/>
      <c r="AX535" s="2"/>
      <c r="AY535" s="1"/>
      <c r="AZ535" s="1"/>
      <c r="BA535" s="1"/>
      <c r="BB535" s="2"/>
      <c r="BC535" s="2"/>
      <c r="BD535" s="1"/>
      <c r="BE535" s="1"/>
      <c r="BF535" s="1"/>
      <c r="BG535" s="2"/>
      <c r="BH535" s="2"/>
      <c r="BI535" s="1"/>
      <c r="BJ535" s="1"/>
      <c r="BK535" s="1"/>
      <c r="BL535" s="2"/>
      <c r="BM535" s="2"/>
      <c r="BN535" s="1"/>
      <c r="BO535" s="1"/>
      <c r="BP535" s="1"/>
      <c r="BQ535" s="2"/>
      <c r="BR535" s="2"/>
      <c r="BS535" s="1"/>
      <c r="BT535" s="1"/>
      <c r="BU535" s="1"/>
      <c r="BV535" s="2"/>
      <c r="BW535" s="2"/>
    </row>
    <row r="536" ht="22.5" customHeight="1">
      <c r="A536" s="1"/>
      <c r="B536" s="1"/>
      <c r="C536" s="1"/>
      <c r="D536" s="1"/>
      <c r="E536" s="67"/>
      <c r="F536" s="67"/>
      <c r="G536" s="1"/>
      <c r="H536" s="1"/>
      <c r="I536" s="65"/>
      <c r="J536" s="66"/>
      <c r="K536" s="1"/>
      <c r="L536" s="1"/>
      <c r="M536" s="1"/>
      <c r="N536" s="2"/>
      <c r="O536" s="2"/>
      <c r="P536" s="1"/>
      <c r="Q536" s="1"/>
      <c r="R536" s="1"/>
      <c r="S536" s="2"/>
      <c r="T536" s="2"/>
      <c r="U536" s="1"/>
      <c r="V536" s="1"/>
      <c r="W536" s="1"/>
      <c r="X536" s="2"/>
      <c r="Y536" s="2"/>
      <c r="Z536" s="1"/>
      <c r="AA536" s="1"/>
      <c r="AB536" s="1"/>
      <c r="AC536" s="2"/>
      <c r="AD536" s="2"/>
      <c r="AE536" s="1"/>
      <c r="AF536" s="1"/>
      <c r="AG536" s="1"/>
      <c r="AH536" s="2"/>
      <c r="AI536" s="2"/>
      <c r="AJ536" s="1"/>
      <c r="AK536" s="1"/>
      <c r="AL536" s="1"/>
      <c r="AM536" s="2"/>
      <c r="AN536" s="2"/>
      <c r="AO536" s="1"/>
      <c r="AP536" s="1"/>
      <c r="AQ536" s="1"/>
      <c r="AR536" s="2"/>
      <c r="AS536" s="2"/>
      <c r="AT536" s="1"/>
      <c r="AU536" s="1"/>
      <c r="AV536" s="1"/>
      <c r="AW536" s="2"/>
      <c r="AX536" s="2"/>
      <c r="AY536" s="1"/>
      <c r="AZ536" s="1"/>
      <c r="BA536" s="1"/>
      <c r="BB536" s="2"/>
      <c r="BC536" s="2"/>
      <c r="BD536" s="1"/>
      <c r="BE536" s="1"/>
      <c r="BF536" s="1"/>
      <c r="BG536" s="2"/>
      <c r="BH536" s="2"/>
      <c r="BI536" s="1"/>
      <c r="BJ536" s="1"/>
      <c r="BK536" s="1"/>
      <c r="BL536" s="2"/>
      <c r="BM536" s="2"/>
      <c r="BN536" s="1"/>
      <c r="BO536" s="1"/>
      <c r="BP536" s="1"/>
      <c r="BQ536" s="2"/>
      <c r="BR536" s="2"/>
      <c r="BS536" s="1"/>
      <c r="BT536" s="1"/>
      <c r="BU536" s="1"/>
      <c r="BV536" s="2"/>
      <c r="BW536" s="2"/>
    </row>
    <row r="537" ht="22.5" customHeight="1">
      <c r="A537" s="1"/>
      <c r="B537" s="1"/>
      <c r="C537" s="1"/>
      <c r="D537" s="1"/>
      <c r="E537" s="67"/>
      <c r="F537" s="67"/>
      <c r="G537" s="1"/>
      <c r="H537" s="1"/>
      <c r="I537" s="65"/>
      <c r="J537" s="66"/>
      <c r="K537" s="1"/>
      <c r="L537" s="1"/>
      <c r="M537" s="1"/>
      <c r="N537" s="2"/>
      <c r="O537" s="2"/>
      <c r="P537" s="1"/>
      <c r="Q537" s="1"/>
      <c r="R537" s="1"/>
      <c r="S537" s="2"/>
      <c r="T537" s="2"/>
      <c r="U537" s="1"/>
      <c r="V537" s="1"/>
      <c r="W537" s="1"/>
      <c r="X537" s="2"/>
      <c r="Y537" s="2"/>
      <c r="Z537" s="1"/>
      <c r="AA537" s="1"/>
      <c r="AB537" s="1"/>
      <c r="AC537" s="2"/>
      <c r="AD537" s="2"/>
      <c r="AE537" s="1"/>
      <c r="AF537" s="1"/>
      <c r="AG537" s="1"/>
      <c r="AH537" s="2"/>
      <c r="AI537" s="2"/>
      <c r="AJ537" s="1"/>
      <c r="AK537" s="1"/>
      <c r="AL537" s="1"/>
      <c r="AM537" s="2"/>
      <c r="AN537" s="2"/>
      <c r="AO537" s="1"/>
      <c r="AP537" s="1"/>
      <c r="AQ537" s="1"/>
      <c r="AR537" s="2"/>
      <c r="AS537" s="2"/>
      <c r="AT537" s="1"/>
      <c r="AU537" s="1"/>
      <c r="AV537" s="1"/>
      <c r="AW537" s="2"/>
      <c r="AX537" s="2"/>
      <c r="AY537" s="1"/>
      <c r="AZ537" s="1"/>
      <c r="BA537" s="1"/>
      <c r="BB537" s="2"/>
      <c r="BC537" s="2"/>
      <c r="BD537" s="1"/>
      <c r="BE537" s="1"/>
      <c r="BF537" s="1"/>
      <c r="BG537" s="2"/>
      <c r="BH537" s="2"/>
      <c r="BI537" s="1"/>
      <c r="BJ537" s="1"/>
      <c r="BK537" s="1"/>
      <c r="BL537" s="2"/>
      <c r="BM537" s="2"/>
      <c r="BN537" s="1"/>
      <c r="BO537" s="1"/>
      <c r="BP537" s="1"/>
      <c r="BQ537" s="2"/>
      <c r="BR537" s="2"/>
      <c r="BS537" s="1"/>
      <c r="BT537" s="1"/>
      <c r="BU537" s="1"/>
      <c r="BV537" s="2"/>
      <c r="BW537" s="2"/>
    </row>
    <row r="538" ht="22.5" customHeight="1">
      <c r="A538" s="1"/>
      <c r="B538" s="1"/>
      <c r="C538" s="1"/>
      <c r="D538" s="1"/>
      <c r="E538" s="67"/>
      <c r="F538" s="67"/>
      <c r="G538" s="1"/>
      <c r="H538" s="1"/>
      <c r="I538" s="65"/>
      <c r="J538" s="66"/>
      <c r="K538" s="1"/>
      <c r="L538" s="1"/>
      <c r="M538" s="1"/>
      <c r="N538" s="2"/>
      <c r="O538" s="2"/>
      <c r="P538" s="1"/>
      <c r="Q538" s="1"/>
      <c r="R538" s="1"/>
      <c r="S538" s="2"/>
      <c r="T538" s="2"/>
      <c r="U538" s="1"/>
      <c r="V538" s="1"/>
      <c r="W538" s="1"/>
      <c r="X538" s="2"/>
      <c r="Y538" s="2"/>
      <c r="Z538" s="1"/>
      <c r="AA538" s="1"/>
      <c r="AB538" s="1"/>
      <c r="AC538" s="2"/>
      <c r="AD538" s="2"/>
      <c r="AE538" s="1"/>
      <c r="AF538" s="1"/>
      <c r="AG538" s="1"/>
      <c r="AH538" s="2"/>
      <c r="AI538" s="2"/>
      <c r="AJ538" s="1"/>
      <c r="AK538" s="1"/>
      <c r="AL538" s="1"/>
      <c r="AM538" s="2"/>
      <c r="AN538" s="2"/>
      <c r="AO538" s="1"/>
      <c r="AP538" s="1"/>
      <c r="AQ538" s="1"/>
      <c r="AR538" s="2"/>
      <c r="AS538" s="2"/>
      <c r="AT538" s="1"/>
      <c r="AU538" s="1"/>
      <c r="AV538" s="1"/>
      <c r="AW538" s="2"/>
      <c r="AX538" s="2"/>
      <c r="AY538" s="1"/>
      <c r="AZ538" s="1"/>
      <c r="BA538" s="1"/>
      <c r="BB538" s="2"/>
      <c r="BC538" s="2"/>
      <c r="BD538" s="1"/>
      <c r="BE538" s="1"/>
      <c r="BF538" s="1"/>
      <c r="BG538" s="2"/>
      <c r="BH538" s="2"/>
      <c r="BI538" s="1"/>
      <c r="BJ538" s="1"/>
      <c r="BK538" s="1"/>
      <c r="BL538" s="2"/>
      <c r="BM538" s="2"/>
      <c r="BN538" s="1"/>
      <c r="BO538" s="1"/>
      <c r="BP538" s="1"/>
      <c r="BQ538" s="2"/>
      <c r="BR538" s="2"/>
      <c r="BS538" s="1"/>
      <c r="BT538" s="1"/>
      <c r="BU538" s="1"/>
      <c r="BV538" s="2"/>
      <c r="BW538" s="2"/>
    </row>
    <row r="539" ht="22.5" customHeight="1">
      <c r="A539" s="1"/>
      <c r="B539" s="1"/>
      <c r="C539" s="1"/>
      <c r="D539" s="1"/>
      <c r="E539" s="67"/>
      <c r="F539" s="67"/>
      <c r="G539" s="1"/>
      <c r="H539" s="1"/>
      <c r="I539" s="65"/>
      <c r="J539" s="66"/>
      <c r="K539" s="1"/>
      <c r="L539" s="1"/>
      <c r="M539" s="1"/>
      <c r="N539" s="2"/>
      <c r="O539" s="2"/>
      <c r="P539" s="1"/>
      <c r="Q539" s="1"/>
      <c r="R539" s="1"/>
      <c r="S539" s="2"/>
      <c r="T539" s="2"/>
      <c r="U539" s="1"/>
      <c r="V539" s="1"/>
      <c r="W539" s="1"/>
      <c r="X539" s="2"/>
      <c r="Y539" s="2"/>
      <c r="Z539" s="1"/>
      <c r="AA539" s="1"/>
      <c r="AB539" s="1"/>
      <c r="AC539" s="2"/>
      <c r="AD539" s="2"/>
      <c r="AE539" s="1"/>
      <c r="AF539" s="1"/>
      <c r="AG539" s="1"/>
      <c r="AH539" s="2"/>
      <c r="AI539" s="2"/>
      <c r="AJ539" s="1"/>
      <c r="AK539" s="1"/>
      <c r="AL539" s="1"/>
      <c r="AM539" s="2"/>
      <c r="AN539" s="2"/>
      <c r="AO539" s="1"/>
      <c r="AP539" s="1"/>
      <c r="AQ539" s="1"/>
      <c r="AR539" s="2"/>
      <c r="AS539" s="2"/>
      <c r="AT539" s="1"/>
      <c r="AU539" s="1"/>
      <c r="AV539" s="1"/>
      <c r="AW539" s="2"/>
      <c r="AX539" s="2"/>
      <c r="AY539" s="1"/>
      <c r="AZ539" s="1"/>
      <c r="BA539" s="1"/>
      <c r="BB539" s="2"/>
      <c r="BC539" s="2"/>
      <c r="BD539" s="1"/>
      <c r="BE539" s="1"/>
      <c r="BF539" s="1"/>
      <c r="BG539" s="2"/>
      <c r="BH539" s="2"/>
      <c r="BI539" s="1"/>
      <c r="BJ539" s="1"/>
      <c r="BK539" s="1"/>
      <c r="BL539" s="2"/>
      <c r="BM539" s="2"/>
      <c r="BN539" s="1"/>
      <c r="BO539" s="1"/>
      <c r="BP539" s="1"/>
      <c r="BQ539" s="2"/>
      <c r="BR539" s="2"/>
      <c r="BS539" s="1"/>
      <c r="BT539" s="1"/>
      <c r="BU539" s="1"/>
      <c r="BV539" s="2"/>
      <c r="BW539" s="2"/>
    </row>
    <row r="540" ht="22.5" customHeight="1">
      <c r="A540" s="1"/>
      <c r="B540" s="1"/>
      <c r="C540" s="1"/>
      <c r="D540" s="1"/>
      <c r="E540" s="67"/>
      <c r="F540" s="67"/>
      <c r="G540" s="1"/>
      <c r="H540" s="1"/>
      <c r="I540" s="65"/>
      <c r="J540" s="66"/>
      <c r="K540" s="1"/>
      <c r="L540" s="1"/>
      <c r="M540" s="1"/>
      <c r="N540" s="2"/>
      <c r="O540" s="2"/>
      <c r="P540" s="1"/>
      <c r="Q540" s="1"/>
      <c r="R540" s="1"/>
      <c r="S540" s="2"/>
      <c r="T540" s="2"/>
      <c r="U540" s="1"/>
      <c r="V540" s="1"/>
      <c r="W540" s="1"/>
      <c r="X540" s="2"/>
      <c r="Y540" s="2"/>
      <c r="Z540" s="1"/>
      <c r="AA540" s="1"/>
      <c r="AB540" s="1"/>
      <c r="AC540" s="2"/>
      <c r="AD540" s="2"/>
      <c r="AE540" s="1"/>
      <c r="AF540" s="1"/>
      <c r="AG540" s="1"/>
      <c r="AH540" s="2"/>
      <c r="AI540" s="2"/>
      <c r="AJ540" s="1"/>
      <c r="AK540" s="1"/>
      <c r="AL540" s="1"/>
      <c r="AM540" s="2"/>
      <c r="AN540" s="2"/>
      <c r="AO540" s="1"/>
      <c r="AP540" s="1"/>
      <c r="AQ540" s="1"/>
      <c r="AR540" s="2"/>
      <c r="AS540" s="2"/>
      <c r="AT540" s="1"/>
      <c r="AU540" s="1"/>
      <c r="AV540" s="1"/>
      <c r="AW540" s="2"/>
      <c r="AX540" s="2"/>
      <c r="AY540" s="1"/>
      <c r="AZ540" s="1"/>
      <c r="BA540" s="1"/>
      <c r="BB540" s="2"/>
      <c r="BC540" s="2"/>
      <c r="BD540" s="1"/>
      <c r="BE540" s="1"/>
      <c r="BF540" s="1"/>
      <c r="BG540" s="2"/>
      <c r="BH540" s="2"/>
      <c r="BI540" s="1"/>
      <c r="BJ540" s="1"/>
      <c r="BK540" s="1"/>
      <c r="BL540" s="2"/>
      <c r="BM540" s="2"/>
      <c r="BN540" s="1"/>
      <c r="BO540" s="1"/>
      <c r="BP540" s="1"/>
      <c r="BQ540" s="2"/>
      <c r="BR540" s="2"/>
      <c r="BS540" s="1"/>
      <c r="BT540" s="1"/>
      <c r="BU540" s="1"/>
      <c r="BV540" s="2"/>
      <c r="BW540" s="2"/>
    </row>
    <row r="541" ht="22.5" customHeight="1">
      <c r="A541" s="1"/>
      <c r="B541" s="1"/>
      <c r="C541" s="1"/>
      <c r="D541" s="1"/>
      <c r="E541" s="67"/>
      <c r="F541" s="67"/>
      <c r="G541" s="1"/>
      <c r="H541" s="1"/>
      <c r="I541" s="65"/>
      <c r="J541" s="66"/>
      <c r="K541" s="1"/>
      <c r="L541" s="1"/>
      <c r="M541" s="1"/>
      <c r="N541" s="2"/>
      <c r="O541" s="2"/>
      <c r="P541" s="1"/>
      <c r="Q541" s="1"/>
      <c r="R541" s="1"/>
      <c r="S541" s="2"/>
      <c r="T541" s="2"/>
      <c r="U541" s="1"/>
      <c r="V541" s="1"/>
      <c r="W541" s="1"/>
      <c r="X541" s="2"/>
      <c r="Y541" s="2"/>
      <c r="Z541" s="1"/>
      <c r="AA541" s="1"/>
      <c r="AB541" s="1"/>
      <c r="AC541" s="2"/>
      <c r="AD541" s="2"/>
      <c r="AE541" s="1"/>
      <c r="AF541" s="1"/>
      <c r="AG541" s="1"/>
      <c r="AH541" s="2"/>
      <c r="AI541" s="2"/>
      <c r="AJ541" s="1"/>
      <c r="AK541" s="1"/>
      <c r="AL541" s="1"/>
      <c r="AM541" s="2"/>
      <c r="AN541" s="2"/>
      <c r="AO541" s="1"/>
      <c r="AP541" s="1"/>
      <c r="AQ541" s="1"/>
      <c r="AR541" s="2"/>
      <c r="AS541" s="2"/>
      <c r="AT541" s="1"/>
      <c r="AU541" s="1"/>
      <c r="AV541" s="1"/>
      <c r="AW541" s="2"/>
      <c r="AX541" s="2"/>
      <c r="AY541" s="1"/>
      <c r="AZ541" s="1"/>
      <c r="BA541" s="1"/>
      <c r="BB541" s="2"/>
      <c r="BC541" s="2"/>
      <c r="BD541" s="1"/>
      <c r="BE541" s="1"/>
      <c r="BF541" s="1"/>
      <c r="BG541" s="2"/>
      <c r="BH541" s="2"/>
      <c r="BI541" s="1"/>
      <c r="BJ541" s="1"/>
      <c r="BK541" s="1"/>
      <c r="BL541" s="2"/>
      <c r="BM541" s="2"/>
      <c r="BN541" s="1"/>
      <c r="BO541" s="1"/>
      <c r="BP541" s="1"/>
      <c r="BQ541" s="2"/>
      <c r="BR541" s="2"/>
      <c r="BS541" s="1"/>
      <c r="BT541" s="1"/>
      <c r="BU541" s="1"/>
      <c r="BV541" s="2"/>
      <c r="BW541" s="2"/>
    </row>
    <row r="542" ht="22.5" customHeight="1">
      <c r="A542" s="1"/>
      <c r="B542" s="1"/>
      <c r="C542" s="1"/>
      <c r="D542" s="1"/>
      <c r="E542" s="67"/>
      <c r="F542" s="67"/>
      <c r="G542" s="1"/>
      <c r="H542" s="1"/>
      <c r="I542" s="65"/>
      <c r="J542" s="66"/>
      <c r="K542" s="1"/>
      <c r="L542" s="1"/>
      <c r="M542" s="1"/>
      <c r="N542" s="2"/>
      <c r="O542" s="2"/>
      <c r="P542" s="1"/>
      <c r="Q542" s="1"/>
      <c r="R542" s="1"/>
      <c r="S542" s="2"/>
      <c r="T542" s="2"/>
      <c r="U542" s="1"/>
      <c r="V542" s="1"/>
      <c r="W542" s="1"/>
      <c r="X542" s="2"/>
      <c r="Y542" s="2"/>
      <c r="Z542" s="1"/>
      <c r="AA542" s="1"/>
      <c r="AB542" s="1"/>
      <c r="AC542" s="2"/>
      <c r="AD542" s="2"/>
      <c r="AE542" s="1"/>
      <c r="AF542" s="1"/>
      <c r="AG542" s="1"/>
      <c r="AH542" s="2"/>
      <c r="AI542" s="2"/>
      <c r="AJ542" s="1"/>
      <c r="AK542" s="1"/>
      <c r="AL542" s="1"/>
      <c r="AM542" s="2"/>
      <c r="AN542" s="2"/>
      <c r="AO542" s="1"/>
      <c r="AP542" s="1"/>
      <c r="AQ542" s="1"/>
      <c r="AR542" s="2"/>
      <c r="AS542" s="2"/>
      <c r="AT542" s="1"/>
      <c r="AU542" s="1"/>
      <c r="AV542" s="1"/>
      <c r="AW542" s="2"/>
      <c r="AX542" s="2"/>
      <c r="AY542" s="1"/>
      <c r="AZ542" s="1"/>
      <c r="BA542" s="1"/>
      <c r="BB542" s="2"/>
      <c r="BC542" s="2"/>
      <c r="BD542" s="1"/>
      <c r="BE542" s="1"/>
      <c r="BF542" s="1"/>
      <c r="BG542" s="2"/>
      <c r="BH542" s="2"/>
      <c r="BI542" s="1"/>
      <c r="BJ542" s="1"/>
      <c r="BK542" s="1"/>
      <c r="BL542" s="2"/>
      <c r="BM542" s="2"/>
      <c r="BN542" s="1"/>
      <c r="BO542" s="1"/>
      <c r="BP542" s="1"/>
      <c r="BQ542" s="2"/>
      <c r="BR542" s="2"/>
      <c r="BS542" s="1"/>
      <c r="BT542" s="1"/>
      <c r="BU542" s="1"/>
      <c r="BV542" s="2"/>
      <c r="BW542" s="2"/>
    </row>
    <row r="543" ht="22.5" customHeight="1">
      <c r="A543" s="1"/>
      <c r="B543" s="1"/>
      <c r="C543" s="1"/>
      <c r="D543" s="1"/>
      <c r="E543" s="67"/>
      <c r="F543" s="67"/>
      <c r="G543" s="1"/>
      <c r="H543" s="1"/>
      <c r="I543" s="65"/>
      <c r="J543" s="66"/>
      <c r="K543" s="1"/>
      <c r="L543" s="1"/>
      <c r="M543" s="1"/>
      <c r="N543" s="2"/>
      <c r="O543" s="2"/>
      <c r="P543" s="1"/>
      <c r="Q543" s="1"/>
      <c r="R543" s="1"/>
      <c r="S543" s="2"/>
      <c r="T543" s="2"/>
      <c r="U543" s="1"/>
      <c r="V543" s="1"/>
      <c r="W543" s="1"/>
      <c r="X543" s="2"/>
      <c r="Y543" s="2"/>
      <c r="Z543" s="1"/>
      <c r="AA543" s="1"/>
      <c r="AB543" s="1"/>
      <c r="AC543" s="2"/>
      <c r="AD543" s="2"/>
      <c r="AE543" s="1"/>
      <c r="AF543" s="1"/>
      <c r="AG543" s="1"/>
      <c r="AH543" s="2"/>
      <c r="AI543" s="2"/>
      <c r="AJ543" s="1"/>
      <c r="AK543" s="1"/>
      <c r="AL543" s="1"/>
      <c r="AM543" s="2"/>
      <c r="AN543" s="2"/>
      <c r="AO543" s="1"/>
      <c r="AP543" s="1"/>
      <c r="AQ543" s="1"/>
      <c r="AR543" s="2"/>
      <c r="AS543" s="2"/>
      <c r="AT543" s="1"/>
      <c r="AU543" s="1"/>
      <c r="AV543" s="1"/>
      <c r="AW543" s="2"/>
      <c r="AX543" s="2"/>
      <c r="AY543" s="1"/>
      <c r="AZ543" s="1"/>
      <c r="BA543" s="1"/>
      <c r="BB543" s="2"/>
      <c r="BC543" s="2"/>
      <c r="BD543" s="1"/>
      <c r="BE543" s="1"/>
      <c r="BF543" s="1"/>
      <c r="BG543" s="2"/>
      <c r="BH543" s="2"/>
      <c r="BI543" s="1"/>
      <c r="BJ543" s="1"/>
      <c r="BK543" s="1"/>
      <c r="BL543" s="2"/>
      <c r="BM543" s="2"/>
      <c r="BN543" s="1"/>
      <c r="BO543" s="1"/>
      <c r="BP543" s="1"/>
      <c r="BQ543" s="2"/>
      <c r="BR543" s="2"/>
      <c r="BS543" s="1"/>
      <c r="BT543" s="1"/>
      <c r="BU543" s="1"/>
      <c r="BV543" s="2"/>
      <c r="BW543" s="2"/>
    </row>
    <row r="544" ht="22.5" customHeight="1">
      <c r="A544" s="1"/>
      <c r="B544" s="1"/>
      <c r="C544" s="1"/>
      <c r="D544" s="1"/>
      <c r="E544" s="67"/>
      <c r="F544" s="67"/>
      <c r="G544" s="1"/>
      <c r="H544" s="1"/>
      <c r="I544" s="65"/>
      <c r="J544" s="66"/>
      <c r="K544" s="1"/>
      <c r="L544" s="1"/>
      <c r="M544" s="1"/>
      <c r="N544" s="2"/>
      <c r="O544" s="2"/>
      <c r="P544" s="1"/>
      <c r="Q544" s="1"/>
      <c r="R544" s="1"/>
      <c r="S544" s="2"/>
      <c r="T544" s="2"/>
      <c r="U544" s="1"/>
      <c r="V544" s="1"/>
      <c r="W544" s="1"/>
      <c r="X544" s="2"/>
      <c r="Y544" s="2"/>
      <c r="Z544" s="1"/>
      <c r="AA544" s="1"/>
      <c r="AB544" s="1"/>
      <c r="AC544" s="2"/>
      <c r="AD544" s="2"/>
      <c r="AE544" s="1"/>
      <c r="AF544" s="1"/>
      <c r="AG544" s="1"/>
      <c r="AH544" s="2"/>
      <c r="AI544" s="2"/>
      <c r="AJ544" s="1"/>
      <c r="AK544" s="1"/>
      <c r="AL544" s="1"/>
      <c r="AM544" s="2"/>
      <c r="AN544" s="2"/>
      <c r="AO544" s="1"/>
      <c r="AP544" s="1"/>
      <c r="AQ544" s="1"/>
      <c r="AR544" s="2"/>
      <c r="AS544" s="2"/>
      <c r="AT544" s="1"/>
      <c r="AU544" s="1"/>
      <c r="AV544" s="1"/>
      <c r="AW544" s="2"/>
      <c r="AX544" s="2"/>
      <c r="AY544" s="1"/>
      <c r="AZ544" s="1"/>
      <c r="BA544" s="1"/>
      <c r="BB544" s="2"/>
      <c r="BC544" s="2"/>
      <c r="BD544" s="1"/>
      <c r="BE544" s="1"/>
      <c r="BF544" s="1"/>
      <c r="BG544" s="2"/>
      <c r="BH544" s="2"/>
      <c r="BI544" s="1"/>
      <c r="BJ544" s="1"/>
      <c r="BK544" s="1"/>
      <c r="BL544" s="2"/>
      <c r="BM544" s="2"/>
      <c r="BN544" s="1"/>
      <c r="BO544" s="1"/>
      <c r="BP544" s="1"/>
      <c r="BQ544" s="2"/>
      <c r="BR544" s="2"/>
      <c r="BS544" s="1"/>
      <c r="BT544" s="1"/>
      <c r="BU544" s="1"/>
      <c r="BV544" s="2"/>
      <c r="BW544" s="2"/>
    </row>
    <row r="545" ht="22.5" customHeight="1">
      <c r="A545" s="1"/>
      <c r="B545" s="1"/>
      <c r="C545" s="1"/>
      <c r="D545" s="1"/>
      <c r="E545" s="67"/>
      <c r="F545" s="67"/>
      <c r="G545" s="1"/>
      <c r="H545" s="1"/>
      <c r="I545" s="65"/>
      <c r="J545" s="66"/>
      <c r="K545" s="1"/>
      <c r="L545" s="1"/>
      <c r="M545" s="1"/>
      <c r="N545" s="2"/>
      <c r="O545" s="2"/>
      <c r="P545" s="1"/>
      <c r="Q545" s="1"/>
      <c r="R545" s="1"/>
      <c r="S545" s="2"/>
      <c r="T545" s="2"/>
      <c r="U545" s="1"/>
      <c r="V545" s="1"/>
      <c r="W545" s="1"/>
      <c r="X545" s="2"/>
      <c r="Y545" s="2"/>
      <c r="Z545" s="1"/>
      <c r="AA545" s="1"/>
      <c r="AB545" s="1"/>
      <c r="AC545" s="2"/>
      <c r="AD545" s="2"/>
      <c r="AE545" s="1"/>
      <c r="AF545" s="1"/>
      <c r="AG545" s="1"/>
      <c r="AH545" s="2"/>
      <c r="AI545" s="2"/>
      <c r="AJ545" s="1"/>
      <c r="AK545" s="1"/>
      <c r="AL545" s="1"/>
      <c r="AM545" s="2"/>
      <c r="AN545" s="2"/>
      <c r="AO545" s="1"/>
      <c r="AP545" s="1"/>
      <c r="AQ545" s="1"/>
      <c r="AR545" s="2"/>
      <c r="AS545" s="2"/>
      <c r="AT545" s="1"/>
      <c r="AU545" s="1"/>
      <c r="AV545" s="1"/>
      <c r="AW545" s="2"/>
      <c r="AX545" s="2"/>
      <c r="AY545" s="1"/>
      <c r="AZ545" s="1"/>
      <c r="BA545" s="1"/>
      <c r="BB545" s="2"/>
      <c r="BC545" s="2"/>
      <c r="BD545" s="1"/>
      <c r="BE545" s="1"/>
      <c r="BF545" s="1"/>
      <c r="BG545" s="2"/>
      <c r="BH545" s="2"/>
      <c r="BI545" s="1"/>
      <c r="BJ545" s="1"/>
      <c r="BK545" s="1"/>
      <c r="BL545" s="2"/>
      <c r="BM545" s="2"/>
      <c r="BN545" s="1"/>
      <c r="BO545" s="1"/>
      <c r="BP545" s="1"/>
      <c r="BQ545" s="2"/>
      <c r="BR545" s="2"/>
      <c r="BS545" s="1"/>
      <c r="BT545" s="1"/>
      <c r="BU545" s="1"/>
      <c r="BV545" s="2"/>
      <c r="BW545" s="2"/>
    </row>
    <row r="546" ht="22.5" customHeight="1">
      <c r="A546" s="1"/>
      <c r="B546" s="1"/>
      <c r="C546" s="1"/>
      <c r="D546" s="1"/>
      <c r="E546" s="67"/>
      <c r="F546" s="67"/>
      <c r="G546" s="1"/>
      <c r="H546" s="1"/>
      <c r="I546" s="65"/>
      <c r="J546" s="66"/>
      <c r="K546" s="1"/>
      <c r="L546" s="1"/>
      <c r="M546" s="1"/>
      <c r="N546" s="2"/>
      <c r="O546" s="2"/>
      <c r="P546" s="1"/>
      <c r="Q546" s="1"/>
      <c r="R546" s="1"/>
      <c r="S546" s="2"/>
      <c r="T546" s="2"/>
      <c r="U546" s="1"/>
      <c r="V546" s="1"/>
      <c r="W546" s="1"/>
      <c r="X546" s="2"/>
      <c r="Y546" s="2"/>
      <c r="Z546" s="1"/>
      <c r="AA546" s="1"/>
      <c r="AB546" s="1"/>
      <c r="AC546" s="2"/>
      <c r="AD546" s="2"/>
      <c r="AE546" s="1"/>
      <c r="AF546" s="1"/>
      <c r="AG546" s="1"/>
      <c r="AH546" s="2"/>
      <c r="AI546" s="2"/>
      <c r="AJ546" s="1"/>
      <c r="AK546" s="1"/>
      <c r="AL546" s="1"/>
      <c r="AM546" s="2"/>
      <c r="AN546" s="2"/>
      <c r="AO546" s="1"/>
      <c r="AP546" s="1"/>
      <c r="AQ546" s="1"/>
      <c r="AR546" s="2"/>
      <c r="AS546" s="2"/>
      <c r="AT546" s="1"/>
      <c r="AU546" s="1"/>
      <c r="AV546" s="1"/>
      <c r="AW546" s="2"/>
      <c r="AX546" s="2"/>
      <c r="AY546" s="1"/>
      <c r="AZ546" s="1"/>
      <c r="BA546" s="1"/>
      <c r="BB546" s="2"/>
      <c r="BC546" s="2"/>
      <c r="BD546" s="1"/>
      <c r="BE546" s="1"/>
      <c r="BF546" s="1"/>
      <c r="BG546" s="2"/>
      <c r="BH546" s="2"/>
      <c r="BI546" s="1"/>
      <c r="BJ546" s="1"/>
      <c r="BK546" s="1"/>
      <c r="BL546" s="2"/>
      <c r="BM546" s="2"/>
      <c r="BN546" s="1"/>
      <c r="BO546" s="1"/>
      <c r="BP546" s="1"/>
      <c r="BQ546" s="2"/>
      <c r="BR546" s="2"/>
      <c r="BS546" s="1"/>
      <c r="BT546" s="1"/>
      <c r="BU546" s="1"/>
      <c r="BV546" s="2"/>
      <c r="BW546" s="2"/>
    </row>
    <row r="547" ht="22.5" customHeight="1">
      <c r="A547" s="1"/>
      <c r="B547" s="1"/>
      <c r="C547" s="1"/>
      <c r="D547" s="1"/>
      <c r="E547" s="67"/>
      <c r="F547" s="67"/>
      <c r="G547" s="1"/>
      <c r="H547" s="1"/>
      <c r="I547" s="65"/>
      <c r="J547" s="66"/>
      <c r="K547" s="1"/>
      <c r="L547" s="1"/>
      <c r="M547" s="1"/>
      <c r="N547" s="2"/>
      <c r="O547" s="2"/>
      <c r="P547" s="1"/>
      <c r="Q547" s="1"/>
      <c r="R547" s="1"/>
      <c r="S547" s="2"/>
      <c r="T547" s="2"/>
      <c r="U547" s="1"/>
      <c r="V547" s="1"/>
      <c r="W547" s="1"/>
      <c r="X547" s="2"/>
      <c r="Y547" s="2"/>
      <c r="Z547" s="1"/>
      <c r="AA547" s="1"/>
      <c r="AB547" s="1"/>
      <c r="AC547" s="2"/>
      <c r="AD547" s="2"/>
      <c r="AE547" s="1"/>
      <c r="AF547" s="1"/>
      <c r="AG547" s="1"/>
      <c r="AH547" s="2"/>
      <c r="AI547" s="2"/>
      <c r="AJ547" s="1"/>
      <c r="AK547" s="1"/>
      <c r="AL547" s="1"/>
      <c r="AM547" s="2"/>
      <c r="AN547" s="2"/>
      <c r="AO547" s="1"/>
      <c r="AP547" s="1"/>
      <c r="AQ547" s="1"/>
      <c r="AR547" s="2"/>
      <c r="AS547" s="2"/>
      <c r="AT547" s="1"/>
      <c r="AU547" s="1"/>
      <c r="AV547" s="1"/>
      <c r="AW547" s="2"/>
      <c r="AX547" s="2"/>
      <c r="AY547" s="1"/>
      <c r="AZ547" s="1"/>
      <c r="BA547" s="1"/>
      <c r="BB547" s="2"/>
      <c r="BC547" s="2"/>
      <c r="BD547" s="1"/>
      <c r="BE547" s="1"/>
      <c r="BF547" s="1"/>
      <c r="BG547" s="2"/>
      <c r="BH547" s="2"/>
      <c r="BI547" s="1"/>
      <c r="BJ547" s="1"/>
      <c r="BK547" s="1"/>
      <c r="BL547" s="2"/>
      <c r="BM547" s="2"/>
      <c r="BN547" s="1"/>
      <c r="BO547" s="1"/>
      <c r="BP547" s="1"/>
      <c r="BQ547" s="2"/>
      <c r="BR547" s="2"/>
      <c r="BS547" s="1"/>
      <c r="BT547" s="1"/>
      <c r="BU547" s="1"/>
      <c r="BV547" s="2"/>
      <c r="BW547" s="2"/>
    </row>
    <row r="548" ht="22.5" customHeight="1">
      <c r="A548" s="1"/>
      <c r="B548" s="1"/>
      <c r="C548" s="1"/>
      <c r="D548" s="1"/>
      <c r="E548" s="67"/>
      <c r="F548" s="67"/>
      <c r="G548" s="1"/>
      <c r="H548" s="1"/>
      <c r="I548" s="65"/>
      <c r="J548" s="66"/>
      <c r="K548" s="1"/>
      <c r="L548" s="1"/>
      <c r="M548" s="1"/>
      <c r="N548" s="2"/>
      <c r="O548" s="2"/>
      <c r="P548" s="1"/>
      <c r="Q548" s="1"/>
      <c r="R548" s="1"/>
      <c r="S548" s="2"/>
      <c r="T548" s="2"/>
      <c r="U548" s="1"/>
      <c r="V548" s="1"/>
      <c r="W548" s="1"/>
      <c r="X548" s="2"/>
      <c r="Y548" s="2"/>
      <c r="Z548" s="1"/>
      <c r="AA548" s="1"/>
      <c r="AB548" s="1"/>
      <c r="AC548" s="2"/>
      <c r="AD548" s="2"/>
      <c r="AE548" s="1"/>
      <c r="AF548" s="1"/>
      <c r="AG548" s="1"/>
      <c r="AH548" s="2"/>
      <c r="AI548" s="2"/>
      <c r="AJ548" s="1"/>
      <c r="AK548" s="1"/>
      <c r="AL548" s="1"/>
      <c r="AM548" s="2"/>
      <c r="AN548" s="2"/>
      <c r="AO548" s="1"/>
      <c r="AP548" s="1"/>
      <c r="AQ548" s="1"/>
      <c r="AR548" s="2"/>
      <c r="AS548" s="2"/>
      <c r="AT548" s="1"/>
      <c r="AU548" s="1"/>
      <c r="AV548" s="1"/>
      <c r="AW548" s="2"/>
      <c r="AX548" s="2"/>
      <c r="AY548" s="1"/>
      <c r="AZ548" s="1"/>
      <c r="BA548" s="1"/>
      <c r="BB548" s="2"/>
      <c r="BC548" s="2"/>
      <c r="BD548" s="1"/>
      <c r="BE548" s="1"/>
      <c r="BF548" s="1"/>
      <c r="BG548" s="2"/>
      <c r="BH548" s="2"/>
      <c r="BI548" s="1"/>
      <c r="BJ548" s="1"/>
      <c r="BK548" s="1"/>
      <c r="BL548" s="2"/>
      <c r="BM548" s="2"/>
      <c r="BN548" s="1"/>
      <c r="BO548" s="1"/>
      <c r="BP548" s="1"/>
      <c r="BQ548" s="2"/>
      <c r="BR548" s="2"/>
      <c r="BS548" s="1"/>
      <c r="BT548" s="1"/>
      <c r="BU548" s="1"/>
      <c r="BV548" s="2"/>
      <c r="BW548" s="2"/>
    </row>
    <row r="549" ht="22.5" customHeight="1">
      <c r="A549" s="1"/>
      <c r="B549" s="1"/>
      <c r="C549" s="1"/>
      <c r="D549" s="1"/>
      <c r="E549" s="67"/>
      <c r="F549" s="67"/>
      <c r="G549" s="1"/>
      <c r="H549" s="1"/>
      <c r="I549" s="65"/>
      <c r="J549" s="66"/>
      <c r="K549" s="1"/>
      <c r="L549" s="1"/>
      <c r="M549" s="1"/>
      <c r="N549" s="2"/>
      <c r="O549" s="2"/>
      <c r="P549" s="1"/>
      <c r="Q549" s="1"/>
      <c r="R549" s="1"/>
      <c r="S549" s="2"/>
      <c r="T549" s="2"/>
      <c r="U549" s="1"/>
      <c r="V549" s="1"/>
      <c r="W549" s="1"/>
      <c r="X549" s="2"/>
      <c r="Y549" s="2"/>
      <c r="Z549" s="1"/>
      <c r="AA549" s="1"/>
      <c r="AB549" s="1"/>
      <c r="AC549" s="2"/>
      <c r="AD549" s="2"/>
      <c r="AE549" s="1"/>
      <c r="AF549" s="1"/>
      <c r="AG549" s="1"/>
      <c r="AH549" s="2"/>
      <c r="AI549" s="2"/>
      <c r="AJ549" s="1"/>
      <c r="AK549" s="1"/>
      <c r="AL549" s="1"/>
      <c r="AM549" s="2"/>
      <c r="AN549" s="2"/>
      <c r="AO549" s="1"/>
      <c r="AP549" s="1"/>
      <c r="AQ549" s="1"/>
      <c r="AR549" s="2"/>
      <c r="AS549" s="2"/>
      <c r="AT549" s="1"/>
      <c r="AU549" s="1"/>
      <c r="AV549" s="1"/>
      <c r="AW549" s="2"/>
      <c r="AX549" s="2"/>
      <c r="AY549" s="1"/>
      <c r="AZ549" s="1"/>
      <c r="BA549" s="1"/>
      <c r="BB549" s="2"/>
      <c r="BC549" s="2"/>
      <c r="BD549" s="1"/>
      <c r="BE549" s="1"/>
      <c r="BF549" s="1"/>
      <c r="BG549" s="2"/>
      <c r="BH549" s="2"/>
      <c r="BI549" s="1"/>
      <c r="BJ549" s="1"/>
      <c r="BK549" s="1"/>
      <c r="BL549" s="2"/>
      <c r="BM549" s="2"/>
      <c r="BN549" s="1"/>
      <c r="BO549" s="1"/>
      <c r="BP549" s="1"/>
      <c r="BQ549" s="2"/>
      <c r="BR549" s="2"/>
      <c r="BS549" s="1"/>
      <c r="BT549" s="1"/>
      <c r="BU549" s="1"/>
      <c r="BV549" s="2"/>
      <c r="BW549" s="2"/>
    </row>
    <row r="550" ht="22.5" customHeight="1">
      <c r="A550" s="1"/>
      <c r="B550" s="1"/>
      <c r="C550" s="1"/>
      <c r="D550" s="1"/>
      <c r="E550" s="67"/>
      <c r="F550" s="67"/>
      <c r="G550" s="1"/>
      <c r="H550" s="1"/>
      <c r="I550" s="65"/>
      <c r="J550" s="66"/>
      <c r="K550" s="1"/>
      <c r="L550" s="1"/>
      <c r="M550" s="1"/>
      <c r="N550" s="2"/>
      <c r="O550" s="2"/>
      <c r="P550" s="1"/>
      <c r="Q550" s="1"/>
      <c r="R550" s="1"/>
      <c r="S550" s="2"/>
      <c r="T550" s="2"/>
      <c r="U550" s="1"/>
      <c r="V550" s="1"/>
      <c r="W550" s="1"/>
      <c r="X550" s="2"/>
      <c r="Y550" s="2"/>
      <c r="Z550" s="1"/>
      <c r="AA550" s="1"/>
      <c r="AB550" s="1"/>
      <c r="AC550" s="2"/>
      <c r="AD550" s="2"/>
      <c r="AE550" s="1"/>
      <c r="AF550" s="1"/>
      <c r="AG550" s="1"/>
      <c r="AH550" s="2"/>
      <c r="AI550" s="2"/>
      <c r="AJ550" s="1"/>
      <c r="AK550" s="1"/>
      <c r="AL550" s="1"/>
      <c r="AM550" s="2"/>
      <c r="AN550" s="2"/>
      <c r="AO550" s="1"/>
      <c r="AP550" s="1"/>
      <c r="AQ550" s="1"/>
      <c r="AR550" s="2"/>
      <c r="AS550" s="2"/>
      <c r="AT550" s="1"/>
      <c r="AU550" s="1"/>
      <c r="AV550" s="1"/>
      <c r="AW550" s="2"/>
      <c r="AX550" s="2"/>
      <c r="AY550" s="1"/>
      <c r="AZ550" s="1"/>
      <c r="BA550" s="1"/>
      <c r="BB550" s="2"/>
      <c r="BC550" s="2"/>
      <c r="BD550" s="1"/>
      <c r="BE550" s="1"/>
      <c r="BF550" s="1"/>
      <c r="BG550" s="2"/>
      <c r="BH550" s="2"/>
      <c r="BI550" s="1"/>
      <c r="BJ550" s="1"/>
      <c r="BK550" s="1"/>
      <c r="BL550" s="2"/>
      <c r="BM550" s="2"/>
      <c r="BN550" s="1"/>
      <c r="BO550" s="1"/>
      <c r="BP550" s="1"/>
      <c r="BQ550" s="2"/>
      <c r="BR550" s="2"/>
      <c r="BS550" s="1"/>
      <c r="BT550" s="1"/>
      <c r="BU550" s="1"/>
      <c r="BV550" s="2"/>
      <c r="BW550" s="2"/>
    </row>
    <row r="551" ht="22.5" customHeight="1">
      <c r="A551" s="1"/>
      <c r="B551" s="1"/>
      <c r="C551" s="1"/>
      <c r="D551" s="1"/>
      <c r="E551" s="67"/>
      <c r="F551" s="67"/>
      <c r="G551" s="1"/>
      <c r="H551" s="1"/>
      <c r="I551" s="65"/>
      <c r="J551" s="66"/>
      <c r="K551" s="1"/>
      <c r="L551" s="1"/>
      <c r="M551" s="1"/>
      <c r="N551" s="2"/>
      <c r="O551" s="2"/>
      <c r="P551" s="1"/>
      <c r="Q551" s="1"/>
      <c r="R551" s="1"/>
      <c r="S551" s="2"/>
      <c r="T551" s="2"/>
      <c r="U551" s="1"/>
      <c r="V551" s="1"/>
      <c r="W551" s="1"/>
      <c r="X551" s="2"/>
      <c r="Y551" s="2"/>
      <c r="Z551" s="1"/>
      <c r="AA551" s="1"/>
      <c r="AB551" s="1"/>
      <c r="AC551" s="2"/>
      <c r="AD551" s="2"/>
      <c r="AE551" s="1"/>
      <c r="AF551" s="1"/>
      <c r="AG551" s="1"/>
      <c r="AH551" s="2"/>
      <c r="AI551" s="2"/>
      <c r="AJ551" s="1"/>
      <c r="AK551" s="1"/>
      <c r="AL551" s="1"/>
      <c r="AM551" s="2"/>
      <c r="AN551" s="2"/>
      <c r="AO551" s="1"/>
      <c r="AP551" s="1"/>
      <c r="AQ551" s="1"/>
      <c r="AR551" s="2"/>
      <c r="AS551" s="2"/>
      <c r="AT551" s="1"/>
      <c r="AU551" s="1"/>
      <c r="AV551" s="1"/>
      <c r="AW551" s="2"/>
      <c r="AX551" s="2"/>
      <c r="AY551" s="1"/>
      <c r="AZ551" s="1"/>
      <c r="BA551" s="1"/>
      <c r="BB551" s="2"/>
      <c r="BC551" s="2"/>
      <c r="BD551" s="1"/>
      <c r="BE551" s="1"/>
      <c r="BF551" s="1"/>
      <c r="BG551" s="2"/>
      <c r="BH551" s="2"/>
      <c r="BI551" s="1"/>
      <c r="BJ551" s="1"/>
      <c r="BK551" s="1"/>
      <c r="BL551" s="2"/>
      <c r="BM551" s="2"/>
      <c r="BN551" s="1"/>
      <c r="BO551" s="1"/>
      <c r="BP551" s="1"/>
      <c r="BQ551" s="2"/>
      <c r="BR551" s="2"/>
      <c r="BS551" s="1"/>
      <c r="BT551" s="1"/>
      <c r="BU551" s="1"/>
      <c r="BV551" s="2"/>
      <c r="BW551" s="2"/>
    </row>
    <row r="552" ht="22.5" customHeight="1">
      <c r="A552" s="1"/>
      <c r="B552" s="1"/>
      <c r="C552" s="1"/>
      <c r="D552" s="1"/>
      <c r="E552" s="67"/>
      <c r="F552" s="67"/>
      <c r="G552" s="1"/>
      <c r="H552" s="1"/>
      <c r="I552" s="65"/>
      <c r="J552" s="66"/>
      <c r="K552" s="1"/>
      <c r="L552" s="1"/>
      <c r="M552" s="1"/>
      <c r="N552" s="2"/>
      <c r="O552" s="2"/>
      <c r="P552" s="1"/>
      <c r="Q552" s="1"/>
      <c r="R552" s="1"/>
      <c r="S552" s="2"/>
      <c r="T552" s="2"/>
      <c r="U552" s="1"/>
      <c r="V552" s="1"/>
      <c r="W552" s="1"/>
      <c r="X552" s="2"/>
      <c r="Y552" s="2"/>
      <c r="Z552" s="1"/>
      <c r="AA552" s="1"/>
      <c r="AB552" s="1"/>
      <c r="AC552" s="2"/>
      <c r="AD552" s="2"/>
      <c r="AE552" s="1"/>
      <c r="AF552" s="1"/>
      <c r="AG552" s="1"/>
      <c r="AH552" s="2"/>
      <c r="AI552" s="2"/>
      <c r="AJ552" s="1"/>
      <c r="AK552" s="1"/>
      <c r="AL552" s="1"/>
      <c r="AM552" s="2"/>
      <c r="AN552" s="2"/>
      <c r="AO552" s="1"/>
      <c r="AP552" s="1"/>
      <c r="AQ552" s="1"/>
      <c r="AR552" s="2"/>
      <c r="AS552" s="2"/>
      <c r="AT552" s="1"/>
      <c r="AU552" s="1"/>
      <c r="AV552" s="1"/>
      <c r="AW552" s="2"/>
      <c r="AX552" s="2"/>
      <c r="AY552" s="1"/>
      <c r="AZ552" s="1"/>
      <c r="BA552" s="1"/>
      <c r="BB552" s="2"/>
      <c r="BC552" s="2"/>
      <c r="BD552" s="1"/>
      <c r="BE552" s="1"/>
      <c r="BF552" s="1"/>
      <c r="BG552" s="2"/>
      <c r="BH552" s="2"/>
      <c r="BI552" s="1"/>
      <c r="BJ552" s="1"/>
      <c r="BK552" s="1"/>
      <c r="BL552" s="2"/>
      <c r="BM552" s="2"/>
      <c r="BN552" s="1"/>
      <c r="BO552" s="1"/>
      <c r="BP552" s="1"/>
      <c r="BQ552" s="2"/>
      <c r="BR552" s="2"/>
      <c r="BS552" s="1"/>
      <c r="BT552" s="1"/>
      <c r="BU552" s="1"/>
      <c r="BV552" s="2"/>
      <c r="BW552" s="2"/>
    </row>
    <row r="553" ht="22.5" customHeight="1">
      <c r="A553" s="1"/>
      <c r="B553" s="1"/>
      <c r="C553" s="1"/>
      <c r="D553" s="1"/>
      <c r="E553" s="67"/>
      <c r="F553" s="67"/>
      <c r="G553" s="1"/>
      <c r="H553" s="1"/>
      <c r="I553" s="65"/>
      <c r="J553" s="66"/>
      <c r="K553" s="1"/>
      <c r="L553" s="1"/>
      <c r="M553" s="1"/>
      <c r="N553" s="2"/>
      <c r="O553" s="2"/>
      <c r="P553" s="1"/>
      <c r="Q553" s="1"/>
      <c r="R553" s="1"/>
      <c r="S553" s="2"/>
      <c r="T553" s="2"/>
      <c r="U553" s="1"/>
      <c r="V553" s="1"/>
      <c r="W553" s="1"/>
      <c r="X553" s="2"/>
      <c r="Y553" s="2"/>
      <c r="Z553" s="1"/>
      <c r="AA553" s="1"/>
      <c r="AB553" s="1"/>
      <c r="AC553" s="2"/>
      <c r="AD553" s="2"/>
      <c r="AE553" s="1"/>
      <c r="AF553" s="1"/>
      <c r="AG553" s="1"/>
      <c r="AH553" s="2"/>
      <c r="AI553" s="2"/>
      <c r="AJ553" s="1"/>
      <c r="AK553" s="1"/>
      <c r="AL553" s="1"/>
      <c r="AM553" s="2"/>
      <c r="AN553" s="2"/>
      <c r="AO553" s="1"/>
      <c r="AP553" s="1"/>
      <c r="AQ553" s="1"/>
      <c r="AR553" s="2"/>
      <c r="AS553" s="2"/>
      <c r="AT553" s="1"/>
      <c r="AU553" s="1"/>
      <c r="AV553" s="1"/>
      <c r="AW553" s="2"/>
      <c r="AX553" s="2"/>
      <c r="AY553" s="1"/>
      <c r="AZ553" s="1"/>
      <c r="BA553" s="1"/>
      <c r="BB553" s="2"/>
      <c r="BC553" s="2"/>
      <c r="BD553" s="1"/>
      <c r="BE553" s="1"/>
      <c r="BF553" s="1"/>
      <c r="BG553" s="2"/>
      <c r="BH553" s="2"/>
      <c r="BI553" s="1"/>
      <c r="BJ553" s="1"/>
      <c r="BK553" s="1"/>
      <c r="BL553" s="2"/>
      <c r="BM553" s="2"/>
      <c r="BN553" s="1"/>
      <c r="BO553" s="1"/>
      <c r="BP553" s="1"/>
      <c r="BQ553" s="2"/>
      <c r="BR553" s="2"/>
      <c r="BS553" s="1"/>
      <c r="BT553" s="1"/>
      <c r="BU553" s="1"/>
      <c r="BV553" s="2"/>
      <c r="BW553" s="2"/>
    </row>
    <row r="554" ht="22.5" customHeight="1">
      <c r="A554" s="1"/>
      <c r="B554" s="1"/>
      <c r="C554" s="1"/>
      <c r="D554" s="1"/>
      <c r="E554" s="67"/>
      <c r="F554" s="67"/>
      <c r="G554" s="1"/>
      <c r="H554" s="1"/>
      <c r="I554" s="65"/>
      <c r="J554" s="66"/>
      <c r="K554" s="1"/>
      <c r="L554" s="1"/>
      <c r="M554" s="1"/>
      <c r="N554" s="2"/>
      <c r="O554" s="2"/>
      <c r="P554" s="1"/>
      <c r="Q554" s="1"/>
      <c r="R554" s="1"/>
      <c r="S554" s="2"/>
      <c r="T554" s="2"/>
      <c r="U554" s="1"/>
      <c r="V554" s="1"/>
      <c r="W554" s="1"/>
      <c r="X554" s="2"/>
      <c r="Y554" s="2"/>
      <c r="Z554" s="1"/>
      <c r="AA554" s="1"/>
      <c r="AB554" s="1"/>
      <c r="AC554" s="2"/>
      <c r="AD554" s="2"/>
      <c r="AE554" s="1"/>
      <c r="AF554" s="1"/>
      <c r="AG554" s="1"/>
      <c r="AH554" s="2"/>
      <c r="AI554" s="2"/>
      <c r="AJ554" s="1"/>
      <c r="AK554" s="1"/>
      <c r="AL554" s="1"/>
      <c r="AM554" s="2"/>
      <c r="AN554" s="2"/>
      <c r="AO554" s="1"/>
      <c r="AP554" s="1"/>
      <c r="AQ554" s="1"/>
      <c r="AR554" s="2"/>
      <c r="AS554" s="2"/>
      <c r="AT554" s="1"/>
      <c r="AU554" s="1"/>
      <c r="AV554" s="1"/>
      <c r="AW554" s="2"/>
      <c r="AX554" s="2"/>
      <c r="AY554" s="1"/>
      <c r="AZ554" s="1"/>
      <c r="BA554" s="1"/>
      <c r="BB554" s="2"/>
      <c r="BC554" s="2"/>
      <c r="BD554" s="1"/>
      <c r="BE554" s="1"/>
      <c r="BF554" s="1"/>
      <c r="BG554" s="2"/>
      <c r="BH554" s="2"/>
      <c r="BI554" s="1"/>
      <c r="BJ554" s="1"/>
      <c r="BK554" s="1"/>
      <c r="BL554" s="2"/>
      <c r="BM554" s="2"/>
      <c r="BN554" s="1"/>
      <c r="BO554" s="1"/>
      <c r="BP554" s="1"/>
      <c r="BQ554" s="2"/>
      <c r="BR554" s="2"/>
      <c r="BS554" s="1"/>
      <c r="BT554" s="1"/>
      <c r="BU554" s="1"/>
      <c r="BV554" s="2"/>
      <c r="BW554" s="2"/>
    </row>
    <row r="555" ht="22.5" customHeight="1">
      <c r="A555" s="1"/>
      <c r="B555" s="1"/>
      <c r="C555" s="1"/>
      <c r="D555" s="1"/>
      <c r="E555" s="67"/>
      <c r="F555" s="67"/>
      <c r="G555" s="1"/>
      <c r="H555" s="1"/>
      <c r="I555" s="65"/>
      <c r="J555" s="66"/>
      <c r="K555" s="1"/>
      <c r="L555" s="1"/>
      <c r="M555" s="1"/>
      <c r="N555" s="2"/>
      <c r="O555" s="2"/>
      <c r="P555" s="1"/>
      <c r="Q555" s="1"/>
      <c r="R555" s="1"/>
      <c r="S555" s="2"/>
      <c r="T555" s="2"/>
      <c r="U555" s="1"/>
      <c r="V555" s="1"/>
      <c r="W555" s="1"/>
      <c r="X555" s="2"/>
      <c r="Y555" s="2"/>
      <c r="Z555" s="1"/>
      <c r="AA555" s="1"/>
      <c r="AB555" s="1"/>
      <c r="AC555" s="2"/>
      <c r="AD555" s="2"/>
      <c r="AE555" s="1"/>
      <c r="AF555" s="1"/>
      <c r="AG555" s="1"/>
      <c r="AH555" s="2"/>
      <c r="AI555" s="2"/>
      <c r="AJ555" s="1"/>
      <c r="AK555" s="1"/>
      <c r="AL555" s="1"/>
      <c r="AM555" s="2"/>
      <c r="AN555" s="2"/>
      <c r="AO555" s="1"/>
      <c r="AP555" s="1"/>
      <c r="AQ555" s="1"/>
      <c r="AR555" s="2"/>
      <c r="AS555" s="2"/>
      <c r="AT555" s="1"/>
      <c r="AU555" s="1"/>
      <c r="AV555" s="1"/>
      <c r="AW555" s="2"/>
      <c r="AX555" s="2"/>
      <c r="AY555" s="1"/>
      <c r="AZ555" s="1"/>
      <c r="BA555" s="1"/>
      <c r="BB555" s="2"/>
      <c r="BC555" s="2"/>
      <c r="BD555" s="1"/>
      <c r="BE555" s="1"/>
      <c r="BF555" s="1"/>
      <c r="BG555" s="2"/>
      <c r="BH555" s="2"/>
      <c r="BI555" s="1"/>
      <c r="BJ555" s="1"/>
      <c r="BK555" s="1"/>
      <c r="BL555" s="2"/>
      <c r="BM555" s="2"/>
      <c r="BN555" s="1"/>
      <c r="BO555" s="1"/>
      <c r="BP555" s="1"/>
      <c r="BQ555" s="2"/>
      <c r="BR555" s="2"/>
      <c r="BS555" s="1"/>
      <c r="BT555" s="1"/>
      <c r="BU555" s="1"/>
      <c r="BV555" s="2"/>
      <c r="BW555" s="2"/>
    </row>
    <row r="556" ht="22.5" customHeight="1">
      <c r="A556" s="1"/>
      <c r="B556" s="1"/>
      <c r="C556" s="1"/>
      <c r="D556" s="1"/>
      <c r="E556" s="67"/>
      <c r="F556" s="67"/>
      <c r="G556" s="1"/>
      <c r="H556" s="1"/>
      <c r="I556" s="65"/>
      <c r="J556" s="66"/>
      <c r="K556" s="1"/>
      <c r="L556" s="1"/>
      <c r="M556" s="1"/>
      <c r="N556" s="2"/>
      <c r="O556" s="2"/>
      <c r="P556" s="1"/>
      <c r="Q556" s="1"/>
      <c r="R556" s="1"/>
      <c r="S556" s="2"/>
      <c r="T556" s="2"/>
      <c r="U556" s="1"/>
      <c r="V556" s="1"/>
      <c r="W556" s="1"/>
      <c r="X556" s="2"/>
      <c r="Y556" s="2"/>
      <c r="Z556" s="1"/>
      <c r="AA556" s="1"/>
      <c r="AB556" s="1"/>
      <c r="AC556" s="2"/>
      <c r="AD556" s="2"/>
      <c r="AE556" s="1"/>
      <c r="AF556" s="1"/>
      <c r="AG556" s="1"/>
      <c r="AH556" s="2"/>
      <c r="AI556" s="2"/>
      <c r="AJ556" s="1"/>
      <c r="AK556" s="1"/>
      <c r="AL556" s="1"/>
      <c r="AM556" s="2"/>
      <c r="AN556" s="2"/>
      <c r="AO556" s="1"/>
      <c r="AP556" s="1"/>
      <c r="AQ556" s="1"/>
      <c r="AR556" s="2"/>
      <c r="AS556" s="2"/>
      <c r="AT556" s="1"/>
      <c r="AU556" s="1"/>
      <c r="AV556" s="1"/>
      <c r="AW556" s="2"/>
      <c r="AX556" s="2"/>
      <c r="AY556" s="1"/>
      <c r="AZ556" s="1"/>
      <c r="BA556" s="1"/>
      <c r="BB556" s="2"/>
      <c r="BC556" s="2"/>
      <c r="BD556" s="1"/>
      <c r="BE556" s="1"/>
      <c r="BF556" s="1"/>
      <c r="BG556" s="2"/>
      <c r="BH556" s="2"/>
      <c r="BI556" s="1"/>
      <c r="BJ556" s="1"/>
      <c r="BK556" s="1"/>
      <c r="BL556" s="2"/>
      <c r="BM556" s="2"/>
      <c r="BN556" s="1"/>
      <c r="BO556" s="1"/>
      <c r="BP556" s="1"/>
      <c r="BQ556" s="2"/>
      <c r="BR556" s="2"/>
      <c r="BS556" s="1"/>
      <c r="BT556" s="1"/>
      <c r="BU556" s="1"/>
      <c r="BV556" s="2"/>
      <c r="BW556" s="2"/>
    </row>
    <row r="557" ht="22.5" customHeight="1">
      <c r="A557" s="1"/>
      <c r="B557" s="1"/>
      <c r="C557" s="1"/>
      <c r="D557" s="1"/>
      <c r="E557" s="67"/>
      <c r="F557" s="67"/>
      <c r="G557" s="1"/>
      <c r="H557" s="1"/>
      <c r="I557" s="65"/>
      <c r="J557" s="66"/>
      <c r="K557" s="1"/>
      <c r="L557" s="1"/>
      <c r="M557" s="1"/>
      <c r="N557" s="2"/>
      <c r="O557" s="2"/>
      <c r="P557" s="1"/>
      <c r="Q557" s="1"/>
      <c r="R557" s="1"/>
      <c r="S557" s="2"/>
      <c r="T557" s="2"/>
      <c r="U557" s="1"/>
      <c r="V557" s="1"/>
      <c r="W557" s="1"/>
      <c r="X557" s="2"/>
      <c r="Y557" s="2"/>
      <c r="Z557" s="1"/>
      <c r="AA557" s="1"/>
      <c r="AB557" s="1"/>
      <c r="AC557" s="2"/>
      <c r="AD557" s="2"/>
      <c r="AE557" s="1"/>
      <c r="AF557" s="1"/>
      <c r="AG557" s="1"/>
      <c r="AH557" s="2"/>
      <c r="AI557" s="2"/>
      <c r="AJ557" s="1"/>
      <c r="AK557" s="1"/>
      <c r="AL557" s="1"/>
      <c r="AM557" s="2"/>
      <c r="AN557" s="2"/>
      <c r="AO557" s="1"/>
      <c r="AP557" s="1"/>
      <c r="AQ557" s="1"/>
      <c r="AR557" s="2"/>
      <c r="AS557" s="2"/>
      <c r="AT557" s="1"/>
      <c r="AU557" s="1"/>
      <c r="AV557" s="1"/>
      <c r="AW557" s="2"/>
      <c r="AX557" s="2"/>
      <c r="AY557" s="1"/>
      <c r="AZ557" s="1"/>
      <c r="BA557" s="1"/>
      <c r="BB557" s="2"/>
      <c r="BC557" s="2"/>
      <c r="BD557" s="1"/>
      <c r="BE557" s="1"/>
      <c r="BF557" s="1"/>
      <c r="BG557" s="2"/>
      <c r="BH557" s="2"/>
      <c r="BI557" s="1"/>
      <c r="BJ557" s="1"/>
      <c r="BK557" s="1"/>
      <c r="BL557" s="2"/>
      <c r="BM557" s="2"/>
      <c r="BN557" s="1"/>
      <c r="BO557" s="1"/>
      <c r="BP557" s="1"/>
      <c r="BQ557" s="2"/>
      <c r="BR557" s="2"/>
      <c r="BS557" s="1"/>
      <c r="BT557" s="1"/>
      <c r="BU557" s="1"/>
      <c r="BV557" s="2"/>
      <c r="BW557" s="2"/>
    </row>
    <row r="558" ht="22.5" customHeight="1">
      <c r="A558" s="1"/>
      <c r="B558" s="1"/>
      <c r="C558" s="1"/>
      <c r="D558" s="1"/>
      <c r="E558" s="67"/>
      <c r="F558" s="67"/>
      <c r="G558" s="1"/>
      <c r="H558" s="1"/>
      <c r="I558" s="65"/>
      <c r="J558" s="66"/>
      <c r="K558" s="1"/>
      <c r="L558" s="1"/>
      <c r="M558" s="1"/>
      <c r="N558" s="2"/>
      <c r="O558" s="2"/>
      <c r="P558" s="1"/>
      <c r="Q558" s="1"/>
      <c r="R558" s="1"/>
      <c r="S558" s="2"/>
      <c r="T558" s="2"/>
      <c r="U558" s="1"/>
      <c r="V558" s="1"/>
      <c r="W558" s="1"/>
      <c r="X558" s="2"/>
      <c r="Y558" s="2"/>
      <c r="Z558" s="1"/>
      <c r="AA558" s="1"/>
      <c r="AB558" s="1"/>
      <c r="AC558" s="2"/>
      <c r="AD558" s="2"/>
      <c r="AE558" s="1"/>
      <c r="AF558" s="1"/>
      <c r="AG558" s="1"/>
      <c r="AH558" s="2"/>
      <c r="AI558" s="2"/>
      <c r="AJ558" s="1"/>
      <c r="AK558" s="1"/>
      <c r="AL558" s="1"/>
      <c r="AM558" s="2"/>
      <c r="AN558" s="2"/>
      <c r="AO558" s="1"/>
      <c r="AP558" s="1"/>
      <c r="AQ558" s="1"/>
      <c r="AR558" s="2"/>
      <c r="AS558" s="2"/>
      <c r="AT558" s="1"/>
      <c r="AU558" s="1"/>
      <c r="AV558" s="1"/>
      <c r="AW558" s="2"/>
      <c r="AX558" s="2"/>
      <c r="AY558" s="1"/>
      <c r="AZ558" s="1"/>
      <c r="BA558" s="1"/>
      <c r="BB558" s="2"/>
      <c r="BC558" s="2"/>
      <c r="BD558" s="1"/>
      <c r="BE558" s="1"/>
      <c r="BF558" s="1"/>
      <c r="BG558" s="2"/>
      <c r="BH558" s="2"/>
      <c r="BI558" s="1"/>
      <c r="BJ558" s="1"/>
      <c r="BK558" s="1"/>
      <c r="BL558" s="2"/>
      <c r="BM558" s="2"/>
      <c r="BN558" s="1"/>
      <c r="BO558" s="1"/>
      <c r="BP558" s="1"/>
      <c r="BQ558" s="2"/>
      <c r="BR558" s="2"/>
      <c r="BS558" s="1"/>
      <c r="BT558" s="1"/>
      <c r="BU558" s="1"/>
      <c r="BV558" s="2"/>
      <c r="BW558" s="2"/>
    </row>
    <row r="559" ht="22.5" customHeight="1">
      <c r="A559" s="1"/>
      <c r="B559" s="1"/>
      <c r="C559" s="1"/>
      <c r="D559" s="1"/>
      <c r="E559" s="67"/>
      <c r="F559" s="67"/>
      <c r="G559" s="1"/>
      <c r="H559" s="1"/>
      <c r="I559" s="65"/>
      <c r="J559" s="66"/>
      <c r="K559" s="1"/>
      <c r="L559" s="1"/>
      <c r="M559" s="1"/>
      <c r="N559" s="2"/>
      <c r="O559" s="2"/>
      <c r="P559" s="1"/>
      <c r="Q559" s="1"/>
      <c r="R559" s="1"/>
      <c r="S559" s="2"/>
      <c r="T559" s="2"/>
      <c r="U559" s="1"/>
      <c r="V559" s="1"/>
      <c r="W559" s="1"/>
      <c r="X559" s="2"/>
      <c r="Y559" s="2"/>
      <c r="Z559" s="1"/>
      <c r="AA559" s="1"/>
      <c r="AB559" s="1"/>
      <c r="AC559" s="2"/>
      <c r="AD559" s="2"/>
      <c r="AE559" s="1"/>
      <c r="AF559" s="1"/>
      <c r="AG559" s="1"/>
      <c r="AH559" s="2"/>
      <c r="AI559" s="2"/>
      <c r="AJ559" s="1"/>
      <c r="AK559" s="1"/>
      <c r="AL559" s="1"/>
      <c r="AM559" s="2"/>
      <c r="AN559" s="2"/>
      <c r="AO559" s="1"/>
      <c r="AP559" s="1"/>
      <c r="AQ559" s="1"/>
      <c r="AR559" s="2"/>
      <c r="AS559" s="2"/>
      <c r="AT559" s="1"/>
      <c r="AU559" s="1"/>
      <c r="AV559" s="1"/>
      <c r="AW559" s="2"/>
      <c r="AX559" s="2"/>
      <c r="AY559" s="1"/>
      <c r="AZ559" s="1"/>
      <c r="BA559" s="1"/>
      <c r="BB559" s="2"/>
      <c r="BC559" s="2"/>
      <c r="BD559" s="1"/>
      <c r="BE559" s="1"/>
      <c r="BF559" s="1"/>
      <c r="BG559" s="2"/>
      <c r="BH559" s="2"/>
      <c r="BI559" s="1"/>
      <c r="BJ559" s="1"/>
      <c r="BK559" s="1"/>
      <c r="BL559" s="2"/>
      <c r="BM559" s="2"/>
      <c r="BN559" s="1"/>
      <c r="BO559" s="1"/>
      <c r="BP559" s="1"/>
      <c r="BQ559" s="2"/>
      <c r="BR559" s="2"/>
      <c r="BS559" s="1"/>
      <c r="BT559" s="1"/>
      <c r="BU559" s="1"/>
      <c r="BV559" s="2"/>
      <c r="BW559" s="2"/>
    </row>
    <row r="560" ht="22.5" customHeight="1">
      <c r="A560" s="1"/>
      <c r="B560" s="1"/>
      <c r="C560" s="1"/>
      <c r="D560" s="1"/>
      <c r="E560" s="67"/>
      <c r="F560" s="67"/>
      <c r="G560" s="1"/>
      <c r="H560" s="1"/>
      <c r="I560" s="65"/>
      <c r="J560" s="66"/>
      <c r="K560" s="1"/>
      <c r="L560" s="1"/>
      <c r="M560" s="1"/>
      <c r="N560" s="2"/>
      <c r="O560" s="2"/>
      <c r="P560" s="1"/>
      <c r="Q560" s="1"/>
      <c r="R560" s="1"/>
      <c r="S560" s="2"/>
      <c r="T560" s="2"/>
      <c r="U560" s="1"/>
      <c r="V560" s="1"/>
      <c r="W560" s="1"/>
      <c r="X560" s="2"/>
      <c r="Y560" s="2"/>
      <c r="Z560" s="1"/>
      <c r="AA560" s="1"/>
      <c r="AB560" s="1"/>
      <c r="AC560" s="2"/>
      <c r="AD560" s="2"/>
      <c r="AE560" s="1"/>
      <c r="AF560" s="1"/>
      <c r="AG560" s="1"/>
      <c r="AH560" s="2"/>
      <c r="AI560" s="2"/>
      <c r="AJ560" s="1"/>
      <c r="AK560" s="1"/>
      <c r="AL560" s="1"/>
      <c r="AM560" s="2"/>
      <c r="AN560" s="2"/>
      <c r="AO560" s="1"/>
      <c r="AP560" s="1"/>
      <c r="AQ560" s="1"/>
      <c r="AR560" s="2"/>
      <c r="AS560" s="2"/>
      <c r="AT560" s="1"/>
      <c r="AU560" s="1"/>
      <c r="AV560" s="1"/>
      <c r="AW560" s="2"/>
      <c r="AX560" s="2"/>
      <c r="AY560" s="1"/>
      <c r="AZ560" s="1"/>
      <c r="BA560" s="1"/>
      <c r="BB560" s="2"/>
      <c r="BC560" s="2"/>
      <c r="BD560" s="1"/>
      <c r="BE560" s="1"/>
      <c r="BF560" s="1"/>
      <c r="BG560" s="2"/>
      <c r="BH560" s="2"/>
      <c r="BI560" s="1"/>
      <c r="BJ560" s="1"/>
      <c r="BK560" s="1"/>
      <c r="BL560" s="2"/>
      <c r="BM560" s="2"/>
      <c r="BN560" s="1"/>
      <c r="BO560" s="1"/>
      <c r="BP560" s="1"/>
      <c r="BQ560" s="2"/>
      <c r="BR560" s="2"/>
      <c r="BS560" s="1"/>
      <c r="BT560" s="1"/>
      <c r="BU560" s="1"/>
      <c r="BV560" s="2"/>
      <c r="BW560" s="2"/>
    </row>
    <row r="561" ht="22.5" customHeight="1">
      <c r="A561" s="1"/>
      <c r="B561" s="1"/>
      <c r="C561" s="1"/>
      <c r="D561" s="1"/>
      <c r="E561" s="67"/>
      <c r="F561" s="67"/>
      <c r="G561" s="1"/>
      <c r="H561" s="1"/>
      <c r="I561" s="65"/>
      <c r="J561" s="66"/>
      <c r="K561" s="1"/>
      <c r="L561" s="1"/>
      <c r="M561" s="1"/>
      <c r="N561" s="2"/>
      <c r="O561" s="2"/>
      <c r="P561" s="1"/>
      <c r="Q561" s="1"/>
      <c r="R561" s="1"/>
      <c r="S561" s="2"/>
      <c r="T561" s="2"/>
      <c r="U561" s="1"/>
      <c r="V561" s="1"/>
      <c r="W561" s="1"/>
      <c r="X561" s="2"/>
      <c r="Y561" s="2"/>
      <c r="Z561" s="1"/>
      <c r="AA561" s="1"/>
      <c r="AB561" s="1"/>
      <c r="AC561" s="2"/>
      <c r="AD561" s="2"/>
      <c r="AE561" s="1"/>
      <c r="AF561" s="1"/>
      <c r="AG561" s="1"/>
      <c r="AH561" s="2"/>
      <c r="AI561" s="2"/>
      <c r="AJ561" s="1"/>
      <c r="AK561" s="1"/>
      <c r="AL561" s="1"/>
      <c r="AM561" s="2"/>
      <c r="AN561" s="2"/>
      <c r="AO561" s="1"/>
      <c r="AP561" s="1"/>
      <c r="AQ561" s="1"/>
      <c r="AR561" s="2"/>
      <c r="AS561" s="2"/>
      <c r="AT561" s="1"/>
      <c r="AU561" s="1"/>
      <c r="AV561" s="1"/>
      <c r="AW561" s="2"/>
      <c r="AX561" s="2"/>
      <c r="AY561" s="1"/>
      <c r="AZ561" s="1"/>
      <c r="BA561" s="1"/>
      <c r="BB561" s="2"/>
      <c r="BC561" s="2"/>
      <c r="BD561" s="1"/>
      <c r="BE561" s="1"/>
      <c r="BF561" s="1"/>
      <c r="BG561" s="2"/>
      <c r="BH561" s="2"/>
      <c r="BI561" s="1"/>
      <c r="BJ561" s="1"/>
      <c r="BK561" s="1"/>
      <c r="BL561" s="2"/>
      <c r="BM561" s="2"/>
      <c r="BN561" s="1"/>
      <c r="BO561" s="1"/>
      <c r="BP561" s="1"/>
      <c r="BQ561" s="2"/>
      <c r="BR561" s="2"/>
      <c r="BS561" s="1"/>
      <c r="BT561" s="1"/>
      <c r="BU561" s="1"/>
      <c r="BV561" s="2"/>
      <c r="BW561" s="2"/>
    </row>
    <row r="562" ht="22.5" customHeight="1">
      <c r="A562" s="1"/>
      <c r="B562" s="1"/>
      <c r="C562" s="1"/>
      <c r="D562" s="1"/>
      <c r="E562" s="67"/>
      <c r="F562" s="67"/>
      <c r="G562" s="1"/>
      <c r="H562" s="1"/>
      <c r="I562" s="65"/>
      <c r="J562" s="66"/>
      <c r="K562" s="1"/>
      <c r="L562" s="1"/>
      <c r="M562" s="1"/>
      <c r="N562" s="2"/>
      <c r="O562" s="2"/>
      <c r="P562" s="1"/>
      <c r="Q562" s="1"/>
      <c r="R562" s="1"/>
      <c r="S562" s="2"/>
      <c r="T562" s="2"/>
      <c r="U562" s="1"/>
      <c r="V562" s="1"/>
      <c r="W562" s="1"/>
      <c r="X562" s="2"/>
      <c r="Y562" s="2"/>
      <c r="Z562" s="1"/>
      <c r="AA562" s="1"/>
      <c r="AB562" s="1"/>
      <c r="AC562" s="2"/>
      <c r="AD562" s="2"/>
      <c r="AE562" s="1"/>
      <c r="AF562" s="1"/>
      <c r="AG562" s="1"/>
      <c r="AH562" s="2"/>
      <c r="AI562" s="2"/>
      <c r="AJ562" s="1"/>
      <c r="AK562" s="1"/>
      <c r="AL562" s="1"/>
      <c r="AM562" s="2"/>
      <c r="AN562" s="2"/>
      <c r="AO562" s="1"/>
      <c r="AP562" s="1"/>
      <c r="AQ562" s="1"/>
      <c r="AR562" s="2"/>
      <c r="AS562" s="2"/>
      <c r="AT562" s="1"/>
      <c r="AU562" s="1"/>
      <c r="AV562" s="1"/>
      <c r="AW562" s="2"/>
      <c r="AX562" s="2"/>
      <c r="AY562" s="1"/>
      <c r="AZ562" s="1"/>
      <c r="BA562" s="1"/>
      <c r="BB562" s="2"/>
      <c r="BC562" s="2"/>
      <c r="BD562" s="1"/>
      <c r="BE562" s="1"/>
      <c r="BF562" s="1"/>
      <c r="BG562" s="2"/>
      <c r="BH562" s="2"/>
      <c r="BI562" s="1"/>
      <c r="BJ562" s="1"/>
      <c r="BK562" s="1"/>
      <c r="BL562" s="2"/>
      <c r="BM562" s="2"/>
      <c r="BN562" s="1"/>
      <c r="BO562" s="1"/>
      <c r="BP562" s="1"/>
      <c r="BQ562" s="2"/>
      <c r="BR562" s="2"/>
      <c r="BS562" s="1"/>
      <c r="BT562" s="1"/>
      <c r="BU562" s="1"/>
      <c r="BV562" s="2"/>
      <c r="BW562" s="2"/>
    </row>
    <row r="563" ht="22.5" customHeight="1">
      <c r="A563" s="1"/>
      <c r="B563" s="1"/>
      <c r="C563" s="1"/>
      <c r="D563" s="1"/>
      <c r="E563" s="67"/>
      <c r="F563" s="67"/>
      <c r="G563" s="1"/>
      <c r="H563" s="1"/>
      <c r="I563" s="65"/>
      <c r="J563" s="66"/>
      <c r="K563" s="1"/>
      <c r="L563" s="1"/>
      <c r="M563" s="1"/>
      <c r="N563" s="2"/>
      <c r="O563" s="2"/>
      <c r="P563" s="1"/>
      <c r="Q563" s="1"/>
      <c r="R563" s="1"/>
      <c r="S563" s="2"/>
      <c r="T563" s="2"/>
      <c r="U563" s="1"/>
      <c r="V563" s="1"/>
      <c r="W563" s="1"/>
      <c r="X563" s="2"/>
      <c r="Y563" s="2"/>
      <c r="Z563" s="1"/>
      <c r="AA563" s="1"/>
      <c r="AB563" s="1"/>
      <c r="AC563" s="2"/>
      <c r="AD563" s="2"/>
      <c r="AE563" s="1"/>
      <c r="AF563" s="1"/>
      <c r="AG563" s="1"/>
      <c r="AH563" s="2"/>
      <c r="AI563" s="2"/>
      <c r="AJ563" s="1"/>
      <c r="AK563" s="1"/>
      <c r="AL563" s="1"/>
      <c r="AM563" s="2"/>
      <c r="AN563" s="2"/>
      <c r="AO563" s="1"/>
      <c r="AP563" s="1"/>
      <c r="AQ563" s="1"/>
      <c r="AR563" s="2"/>
      <c r="AS563" s="2"/>
      <c r="AT563" s="1"/>
      <c r="AU563" s="1"/>
      <c r="AV563" s="1"/>
      <c r="AW563" s="2"/>
      <c r="AX563" s="2"/>
      <c r="AY563" s="1"/>
      <c r="AZ563" s="1"/>
      <c r="BA563" s="1"/>
      <c r="BB563" s="2"/>
      <c r="BC563" s="2"/>
      <c r="BD563" s="1"/>
      <c r="BE563" s="1"/>
      <c r="BF563" s="1"/>
      <c r="BG563" s="2"/>
      <c r="BH563" s="2"/>
      <c r="BI563" s="1"/>
      <c r="BJ563" s="1"/>
      <c r="BK563" s="1"/>
      <c r="BL563" s="2"/>
      <c r="BM563" s="2"/>
      <c r="BN563" s="1"/>
      <c r="BO563" s="1"/>
      <c r="BP563" s="1"/>
      <c r="BQ563" s="2"/>
      <c r="BR563" s="2"/>
      <c r="BS563" s="1"/>
      <c r="BT563" s="1"/>
      <c r="BU563" s="1"/>
      <c r="BV563" s="2"/>
      <c r="BW563" s="2"/>
    </row>
    <row r="564" ht="22.5" customHeight="1">
      <c r="A564" s="1"/>
      <c r="B564" s="1"/>
      <c r="C564" s="1"/>
      <c r="D564" s="1"/>
      <c r="E564" s="67"/>
      <c r="F564" s="67"/>
      <c r="G564" s="1"/>
      <c r="H564" s="1"/>
      <c r="I564" s="65"/>
      <c r="J564" s="66"/>
      <c r="K564" s="1"/>
      <c r="L564" s="1"/>
      <c r="M564" s="1"/>
      <c r="N564" s="2"/>
      <c r="O564" s="2"/>
      <c r="P564" s="1"/>
      <c r="Q564" s="1"/>
      <c r="R564" s="1"/>
      <c r="S564" s="2"/>
      <c r="T564" s="2"/>
      <c r="U564" s="1"/>
      <c r="V564" s="1"/>
      <c r="W564" s="1"/>
      <c r="X564" s="2"/>
      <c r="Y564" s="2"/>
      <c r="Z564" s="1"/>
      <c r="AA564" s="1"/>
      <c r="AB564" s="1"/>
      <c r="AC564" s="2"/>
      <c r="AD564" s="2"/>
      <c r="AE564" s="1"/>
      <c r="AF564" s="1"/>
      <c r="AG564" s="1"/>
      <c r="AH564" s="2"/>
      <c r="AI564" s="2"/>
      <c r="AJ564" s="1"/>
      <c r="AK564" s="1"/>
      <c r="AL564" s="1"/>
      <c r="AM564" s="2"/>
      <c r="AN564" s="2"/>
      <c r="AO564" s="1"/>
      <c r="AP564" s="1"/>
      <c r="AQ564" s="1"/>
      <c r="AR564" s="2"/>
      <c r="AS564" s="2"/>
      <c r="AT564" s="1"/>
      <c r="AU564" s="1"/>
      <c r="AV564" s="1"/>
      <c r="AW564" s="2"/>
      <c r="AX564" s="2"/>
      <c r="AY564" s="1"/>
      <c r="AZ564" s="1"/>
      <c r="BA564" s="1"/>
      <c r="BB564" s="2"/>
      <c r="BC564" s="2"/>
      <c r="BD564" s="1"/>
      <c r="BE564" s="1"/>
      <c r="BF564" s="1"/>
      <c r="BG564" s="2"/>
      <c r="BH564" s="2"/>
      <c r="BI564" s="1"/>
      <c r="BJ564" s="1"/>
      <c r="BK564" s="1"/>
      <c r="BL564" s="2"/>
      <c r="BM564" s="2"/>
      <c r="BN564" s="1"/>
      <c r="BO564" s="1"/>
      <c r="BP564" s="1"/>
      <c r="BQ564" s="2"/>
      <c r="BR564" s="2"/>
      <c r="BS564" s="1"/>
      <c r="BT564" s="1"/>
      <c r="BU564" s="1"/>
      <c r="BV564" s="2"/>
      <c r="BW564" s="2"/>
    </row>
    <row r="565" ht="22.5" customHeight="1">
      <c r="A565" s="1"/>
      <c r="B565" s="1"/>
      <c r="C565" s="1"/>
      <c r="D565" s="1"/>
      <c r="E565" s="67"/>
      <c r="F565" s="67"/>
      <c r="G565" s="1"/>
      <c r="H565" s="1"/>
      <c r="I565" s="65"/>
      <c r="J565" s="66"/>
      <c r="K565" s="1"/>
      <c r="L565" s="1"/>
      <c r="M565" s="1"/>
      <c r="N565" s="2"/>
      <c r="O565" s="2"/>
      <c r="P565" s="1"/>
      <c r="Q565" s="1"/>
      <c r="R565" s="1"/>
      <c r="S565" s="2"/>
      <c r="T565" s="2"/>
      <c r="U565" s="1"/>
      <c r="V565" s="1"/>
      <c r="W565" s="1"/>
      <c r="X565" s="2"/>
      <c r="Y565" s="2"/>
      <c r="Z565" s="1"/>
      <c r="AA565" s="1"/>
      <c r="AB565" s="1"/>
      <c r="AC565" s="2"/>
      <c r="AD565" s="2"/>
      <c r="AE565" s="1"/>
      <c r="AF565" s="1"/>
      <c r="AG565" s="1"/>
      <c r="AH565" s="2"/>
      <c r="AI565" s="2"/>
      <c r="AJ565" s="1"/>
      <c r="AK565" s="1"/>
      <c r="AL565" s="1"/>
      <c r="AM565" s="2"/>
      <c r="AN565" s="2"/>
      <c r="AO565" s="1"/>
      <c r="AP565" s="1"/>
      <c r="AQ565" s="1"/>
      <c r="AR565" s="2"/>
      <c r="AS565" s="2"/>
      <c r="AT565" s="1"/>
      <c r="AU565" s="1"/>
      <c r="AV565" s="1"/>
      <c r="AW565" s="2"/>
      <c r="AX565" s="2"/>
      <c r="AY565" s="1"/>
      <c r="AZ565" s="1"/>
      <c r="BA565" s="1"/>
      <c r="BB565" s="2"/>
      <c r="BC565" s="2"/>
      <c r="BD565" s="1"/>
      <c r="BE565" s="1"/>
      <c r="BF565" s="1"/>
      <c r="BG565" s="2"/>
      <c r="BH565" s="2"/>
      <c r="BI565" s="1"/>
      <c r="BJ565" s="1"/>
      <c r="BK565" s="1"/>
      <c r="BL565" s="2"/>
      <c r="BM565" s="2"/>
      <c r="BN565" s="1"/>
      <c r="BO565" s="1"/>
      <c r="BP565" s="1"/>
      <c r="BQ565" s="2"/>
      <c r="BR565" s="2"/>
      <c r="BS565" s="1"/>
      <c r="BT565" s="1"/>
      <c r="BU565" s="1"/>
      <c r="BV565" s="2"/>
      <c r="BW565" s="2"/>
    </row>
    <row r="566" ht="22.5" customHeight="1">
      <c r="A566" s="1"/>
      <c r="B566" s="1"/>
      <c r="C566" s="1"/>
      <c r="D566" s="1"/>
      <c r="E566" s="67"/>
      <c r="F566" s="67"/>
      <c r="G566" s="1"/>
      <c r="H566" s="1"/>
      <c r="I566" s="65"/>
      <c r="J566" s="66"/>
      <c r="K566" s="1"/>
      <c r="L566" s="1"/>
      <c r="M566" s="1"/>
      <c r="N566" s="2"/>
      <c r="O566" s="2"/>
      <c r="P566" s="1"/>
      <c r="Q566" s="1"/>
      <c r="R566" s="1"/>
      <c r="S566" s="2"/>
      <c r="T566" s="2"/>
      <c r="U566" s="1"/>
      <c r="V566" s="1"/>
      <c r="W566" s="1"/>
      <c r="X566" s="2"/>
      <c r="Y566" s="2"/>
      <c r="Z566" s="1"/>
      <c r="AA566" s="1"/>
      <c r="AB566" s="1"/>
      <c r="AC566" s="2"/>
      <c r="AD566" s="2"/>
      <c r="AE566" s="1"/>
      <c r="AF566" s="1"/>
      <c r="AG566" s="1"/>
      <c r="AH566" s="2"/>
      <c r="AI566" s="2"/>
      <c r="AJ566" s="1"/>
      <c r="AK566" s="1"/>
      <c r="AL566" s="1"/>
      <c r="AM566" s="2"/>
      <c r="AN566" s="2"/>
      <c r="AO566" s="1"/>
      <c r="AP566" s="1"/>
      <c r="AQ566" s="1"/>
      <c r="AR566" s="2"/>
      <c r="AS566" s="2"/>
      <c r="AT566" s="1"/>
      <c r="AU566" s="1"/>
      <c r="AV566" s="1"/>
      <c r="AW566" s="2"/>
      <c r="AX566" s="2"/>
      <c r="AY566" s="1"/>
      <c r="AZ566" s="1"/>
      <c r="BA566" s="1"/>
      <c r="BB566" s="2"/>
      <c r="BC566" s="2"/>
      <c r="BD566" s="1"/>
      <c r="BE566" s="1"/>
      <c r="BF566" s="1"/>
      <c r="BG566" s="2"/>
      <c r="BH566" s="2"/>
      <c r="BI566" s="1"/>
      <c r="BJ566" s="1"/>
      <c r="BK566" s="1"/>
      <c r="BL566" s="2"/>
      <c r="BM566" s="2"/>
      <c r="BN566" s="1"/>
      <c r="BO566" s="1"/>
      <c r="BP566" s="1"/>
      <c r="BQ566" s="2"/>
      <c r="BR566" s="2"/>
      <c r="BS566" s="1"/>
      <c r="BT566" s="1"/>
      <c r="BU566" s="1"/>
      <c r="BV566" s="2"/>
      <c r="BW566" s="2"/>
    </row>
    <row r="567" ht="22.5" customHeight="1">
      <c r="A567" s="1"/>
      <c r="B567" s="1"/>
      <c r="C567" s="1"/>
      <c r="D567" s="1"/>
      <c r="E567" s="67"/>
      <c r="F567" s="67"/>
      <c r="G567" s="1"/>
      <c r="H567" s="1"/>
      <c r="I567" s="65"/>
      <c r="J567" s="66"/>
      <c r="K567" s="1"/>
      <c r="L567" s="1"/>
      <c r="M567" s="1"/>
      <c r="N567" s="2"/>
      <c r="O567" s="2"/>
      <c r="P567" s="1"/>
      <c r="Q567" s="1"/>
      <c r="R567" s="1"/>
      <c r="S567" s="2"/>
      <c r="T567" s="2"/>
      <c r="U567" s="1"/>
      <c r="V567" s="1"/>
      <c r="W567" s="1"/>
      <c r="X567" s="2"/>
      <c r="Y567" s="2"/>
      <c r="Z567" s="1"/>
      <c r="AA567" s="1"/>
      <c r="AB567" s="1"/>
      <c r="AC567" s="2"/>
      <c r="AD567" s="2"/>
      <c r="AE567" s="1"/>
      <c r="AF567" s="1"/>
      <c r="AG567" s="1"/>
      <c r="AH567" s="2"/>
      <c r="AI567" s="2"/>
      <c r="AJ567" s="1"/>
      <c r="AK567" s="1"/>
      <c r="AL567" s="1"/>
      <c r="AM567" s="2"/>
      <c r="AN567" s="2"/>
      <c r="AO567" s="1"/>
      <c r="AP567" s="1"/>
      <c r="AQ567" s="1"/>
      <c r="AR567" s="2"/>
      <c r="AS567" s="2"/>
      <c r="AT567" s="1"/>
      <c r="AU567" s="1"/>
      <c r="AV567" s="1"/>
      <c r="AW567" s="2"/>
      <c r="AX567" s="2"/>
      <c r="AY567" s="1"/>
      <c r="AZ567" s="1"/>
      <c r="BA567" s="1"/>
      <c r="BB567" s="2"/>
      <c r="BC567" s="2"/>
      <c r="BD567" s="1"/>
      <c r="BE567" s="1"/>
      <c r="BF567" s="1"/>
      <c r="BG567" s="2"/>
      <c r="BH567" s="2"/>
      <c r="BI567" s="1"/>
      <c r="BJ567" s="1"/>
      <c r="BK567" s="1"/>
      <c r="BL567" s="2"/>
      <c r="BM567" s="2"/>
      <c r="BN567" s="1"/>
      <c r="BO567" s="1"/>
      <c r="BP567" s="1"/>
      <c r="BQ567" s="2"/>
      <c r="BR567" s="2"/>
      <c r="BS567" s="1"/>
      <c r="BT567" s="1"/>
      <c r="BU567" s="1"/>
      <c r="BV567" s="2"/>
      <c r="BW567" s="2"/>
    </row>
    <row r="568" ht="22.5" customHeight="1">
      <c r="A568" s="1"/>
      <c r="B568" s="1"/>
      <c r="C568" s="1"/>
      <c r="D568" s="1"/>
      <c r="E568" s="67"/>
      <c r="F568" s="67"/>
      <c r="G568" s="1"/>
      <c r="H568" s="1"/>
      <c r="I568" s="65"/>
      <c r="J568" s="66"/>
      <c r="K568" s="1"/>
      <c r="L568" s="1"/>
      <c r="M568" s="1"/>
      <c r="N568" s="2"/>
      <c r="O568" s="2"/>
      <c r="P568" s="1"/>
      <c r="Q568" s="1"/>
      <c r="R568" s="1"/>
      <c r="S568" s="2"/>
      <c r="T568" s="2"/>
      <c r="U568" s="1"/>
      <c r="V568" s="1"/>
      <c r="W568" s="1"/>
      <c r="X568" s="2"/>
      <c r="Y568" s="2"/>
      <c r="Z568" s="1"/>
      <c r="AA568" s="1"/>
      <c r="AB568" s="1"/>
      <c r="AC568" s="2"/>
      <c r="AD568" s="2"/>
      <c r="AE568" s="1"/>
      <c r="AF568" s="1"/>
      <c r="AG568" s="1"/>
      <c r="AH568" s="2"/>
      <c r="AI568" s="2"/>
      <c r="AJ568" s="1"/>
      <c r="AK568" s="1"/>
      <c r="AL568" s="1"/>
      <c r="AM568" s="2"/>
      <c r="AN568" s="2"/>
      <c r="AO568" s="1"/>
      <c r="AP568" s="1"/>
      <c r="AQ568" s="1"/>
      <c r="AR568" s="2"/>
      <c r="AS568" s="2"/>
      <c r="AT568" s="1"/>
      <c r="AU568" s="1"/>
      <c r="AV568" s="1"/>
      <c r="AW568" s="2"/>
      <c r="AX568" s="2"/>
      <c r="AY568" s="1"/>
      <c r="AZ568" s="1"/>
      <c r="BA568" s="1"/>
      <c r="BB568" s="2"/>
      <c r="BC568" s="2"/>
      <c r="BD568" s="1"/>
      <c r="BE568" s="1"/>
      <c r="BF568" s="1"/>
      <c r="BG568" s="2"/>
      <c r="BH568" s="2"/>
      <c r="BI568" s="1"/>
      <c r="BJ568" s="1"/>
      <c r="BK568" s="1"/>
      <c r="BL568" s="2"/>
      <c r="BM568" s="2"/>
      <c r="BN568" s="1"/>
      <c r="BO568" s="1"/>
      <c r="BP568" s="1"/>
      <c r="BQ568" s="2"/>
      <c r="BR568" s="2"/>
      <c r="BS568" s="1"/>
      <c r="BT568" s="1"/>
      <c r="BU568" s="1"/>
      <c r="BV568" s="2"/>
      <c r="BW568" s="2"/>
    </row>
    <row r="569" ht="22.5" customHeight="1">
      <c r="A569" s="1"/>
      <c r="B569" s="1"/>
      <c r="C569" s="1"/>
      <c r="D569" s="1"/>
      <c r="E569" s="67"/>
      <c r="F569" s="67"/>
      <c r="G569" s="1"/>
      <c r="H569" s="1"/>
      <c r="I569" s="65"/>
      <c r="J569" s="66"/>
      <c r="K569" s="1"/>
      <c r="L569" s="1"/>
      <c r="M569" s="1"/>
      <c r="N569" s="2"/>
      <c r="O569" s="2"/>
      <c r="P569" s="1"/>
      <c r="Q569" s="1"/>
      <c r="R569" s="1"/>
      <c r="S569" s="2"/>
      <c r="T569" s="2"/>
      <c r="U569" s="1"/>
      <c r="V569" s="1"/>
      <c r="W569" s="1"/>
      <c r="X569" s="2"/>
      <c r="Y569" s="2"/>
      <c r="Z569" s="1"/>
      <c r="AA569" s="1"/>
      <c r="AB569" s="1"/>
      <c r="AC569" s="2"/>
      <c r="AD569" s="2"/>
      <c r="AE569" s="1"/>
      <c r="AF569" s="1"/>
      <c r="AG569" s="1"/>
      <c r="AH569" s="2"/>
      <c r="AI569" s="2"/>
      <c r="AJ569" s="1"/>
      <c r="AK569" s="1"/>
      <c r="AL569" s="1"/>
      <c r="AM569" s="2"/>
      <c r="AN569" s="2"/>
      <c r="AO569" s="1"/>
      <c r="AP569" s="1"/>
      <c r="AQ569" s="1"/>
      <c r="AR569" s="2"/>
      <c r="AS569" s="2"/>
      <c r="AT569" s="1"/>
      <c r="AU569" s="1"/>
      <c r="AV569" s="1"/>
      <c r="AW569" s="2"/>
      <c r="AX569" s="2"/>
      <c r="AY569" s="1"/>
      <c r="AZ569" s="1"/>
      <c r="BA569" s="1"/>
      <c r="BB569" s="2"/>
      <c r="BC569" s="2"/>
      <c r="BD569" s="1"/>
      <c r="BE569" s="1"/>
      <c r="BF569" s="1"/>
      <c r="BG569" s="2"/>
      <c r="BH569" s="2"/>
      <c r="BI569" s="1"/>
      <c r="BJ569" s="1"/>
      <c r="BK569" s="1"/>
      <c r="BL569" s="2"/>
      <c r="BM569" s="2"/>
      <c r="BN569" s="1"/>
      <c r="BO569" s="1"/>
      <c r="BP569" s="1"/>
      <c r="BQ569" s="2"/>
      <c r="BR569" s="2"/>
      <c r="BS569" s="1"/>
      <c r="BT569" s="1"/>
      <c r="BU569" s="1"/>
      <c r="BV569" s="2"/>
      <c r="BW569" s="2"/>
    </row>
    <row r="570" ht="22.5" customHeight="1">
      <c r="A570" s="1"/>
      <c r="B570" s="1"/>
      <c r="C570" s="1"/>
      <c r="D570" s="1"/>
      <c r="E570" s="67"/>
      <c r="F570" s="67"/>
      <c r="G570" s="1"/>
      <c r="H570" s="1"/>
      <c r="I570" s="65"/>
      <c r="J570" s="66"/>
      <c r="K570" s="1"/>
      <c r="L570" s="1"/>
      <c r="M570" s="1"/>
      <c r="N570" s="2"/>
      <c r="O570" s="2"/>
      <c r="P570" s="1"/>
      <c r="Q570" s="1"/>
      <c r="R570" s="1"/>
      <c r="S570" s="2"/>
      <c r="T570" s="2"/>
      <c r="U570" s="1"/>
      <c r="V570" s="1"/>
      <c r="W570" s="1"/>
      <c r="X570" s="2"/>
      <c r="Y570" s="2"/>
      <c r="Z570" s="1"/>
      <c r="AA570" s="1"/>
      <c r="AB570" s="1"/>
      <c r="AC570" s="2"/>
      <c r="AD570" s="2"/>
      <c r="AE570" s="1"/>
      <c r="AF570" s="1"/>
      <c r="AG570" s="1"/>
      <c r="AH570" s="2"/>
      <c r="AI570" s="2"/>
      <c r="AJ570" s="1"/>
      <c r="AK570" s="1"/>
      <c r="AL570" s="1"/>
      <c r="AM570" s="2"/>
      <c r="AN570" s="2"/>
      <c r="AO570" s="1"/>
      <c r="AP570" s="1"/>
      <c r="AQ570" s="1"/>
      <c r="AR570" s="2"/>
      <c r="AS570" s="2"/>
      <c r="AT570" s="1"/>
      <c r="AU570" s="1"/>
      <c r="AV570" s="1"/>
      <c r="AW570" s="2"/>
      <c r="AX570" s="2"/>
      <c r="AY570" s="1"/>
      <c r="AZ570" s="1"/>
      <c r="BA570" s="1"/>
      <c r="BB570" s="2"/>
      <c r="BC570" s="2"/>
      <c r="BD570" s="1"/>
      <c r="BE570" s="1"/>
      <c r="BF570" s="1"/>
      <c r="BG570" s="2"/>
      <c r="BH570" s="2"/>
      <c r="BI570" s="1"/>
      <c r="BJ570" s="1"/>
      <c r="BK570" s="1"/>
      <c r="BL570" s="2"/>
      <c r="BM570" s="2"/>
      <c r="BN570" s="1"/>
      <c r="BO570" s="1"/>
      <c r="BP570" s="1"/>
      <c r="BQ570" s="2"/>
      <c r="BR570" s="2"/>
      <c r="BS570" s="1"/>
      <c r="BT570" s="1"/>
      <c r="BU570" s="1"/>
      <c r="BV570" s="2"/>
      <c r="BW570" s="2"/>
    </row>
    <row r="571" ht="22.5" customHeight="1">
      <c r="A571" s="1"/>
      <c r="B571" s="1"/>
      <c r="C571" s="1"/>
      <c r="D571" s="1"/>
      <c r="E571" s="67"/>
      <c r="F571" s="67"/>
      <c r="G571" s="1"/>
      <c r="H571" s="1"/>
      <c r="I571" s="65"/>
      <c r="J571" s="66"/>
      <c r="K571" s="1"/>
      <c r="L571" s="1"/>
      <c r="M571" s="1"/>
      <c r="N571" s="2"/>
      <c r="O571" s="2"/>
      <c r="P571" s="1"/>
      <c r="Q571" s="1"/>
      <c r="R571" s="1"/>
      <c r="S571" s="2"/>
      <c r="T571" s="2"/>
      <c r="U571" s="1"/>
      <c r="V571" s="1"/>
      <c r="W571" s="1"/>
      <c r="X571" s="2"/>
      <c r="Y571" s="2"/>
      <c r="Z571" s="1"/>
      <c r="AA571" s="1"/>
      <c r="AB571" s="1"/>
      <c r="AC571" s="2"/>
      <c r="AD571" s="2"/>
      <c r="AE571" s="1"/>
      <c r="AF571" s="1"/>
      <c r="AG571" s="1"/>
      <c r="AH571" s="2"/>
      <c r="AI571" s="2"/>
      <c r="AJ571" s="1"/>
      <c r="AK571" s="1"/>
      <c r="AL571" s="1"/>
      <c r="AM571" s="2"/>
      <c r="AN571" s="2"/>
      <c r="AO571" s="1"/>
      <c r="AP571" s="1"/>
      <c r="AQ571" s="1"/>
      <c r="AR571" s="2"/>
      <c r="AS571" s="2"/>
      <c r="AT571" s="1"/>
      <c r="AU571" s="1"/>
      <c r="AV571" s="1"/>
      <c r="AW571" s="2"/>
      <c r="AX571" s="2"/>
      <c r="AY571" s="1"/>
      <c r="AZ571" s="1"/>
      <c r="BA571" s="1"/>
      <c r="BB571" s="2"/>
      <c r="BC571" s="2"/>
      <c r="BD571" s="1"/>
      <c r="BE571" s="1"/>
      <c r="BF571" s="1"/>
      <c r="BG571" s="2"/>
      <c r="BH571" s="2"/>
      <c r="BI571" s="1"/>
      <c r="BJ571" s="1"/>
      <c r="BK571" s="1"/>
      <c r="BL571" s="2"/>
      <c r="BM571" s="2"/>
      <c r="BN571" s="1"/>
      <c r="BO571" s="1"/>
      <c r="BP571" s="1"/>
      <c r="BQ571" s="2"/>
      <c r="BR571" s="2"/>
      <c r="BS571" s="1"/>
      <c r="BT571" s="1"/>
      <c r="BU571" s="1"/>
      <c r="BV571" s="2"/>
      <c r="BW571" s="2"/>
    </row>
    <row r="572" ht="22.5" customHeight="1">
      <c r="A572" s="1"/>
      <c r="B572" s="1"/>
      <c r="C572" s="1"/>
      <c r="D572" s="1"/>
      <c r="E572" s="67"/>
      <c r="F572" s="67"/>
      <c r="G572" s="1"/>
      <c r="H572" s="1"/>
      <c r="I572" s="65"/>
      <c r="J572" s="66"/>
      <c r="K572" s="1"/>
      <c r="L572" s="1"/>
      <c r="M572" s="1"/>
      <c r="N572" s="2"/>
      <c r="O572" s="2"/>
      <c r="P572" s="1"/>
      <c r="Q572" s="1"/>
      <c r="R572" s="1"/>
      <c r="S572" s="2"/>
      <c r="T572" s="2"/>
      <c r="U572" s="1"/>
      <c r="V572" s="1"/>
      <c r="W572" s="1"/>
      <c r="X572" s="2"/>
      <c r="Y572" s="2"/>
      <c r="Z572" s="1"/>
      <c r="AA572" s="1"/>
      <c r="AB572" s="1"/>
      <c r="AC572" s="2"/>
      <c r="AD572" s="2"/>
      <c r="AE572" s="1"/>
      <c r="AF572" s="1"/>
      <c r="AG572" s="1"/>
      <c r="AH572" s="2"/>
      <c r="AI572" s="2"/>
      <c r="AJ572" s="1"/>
      <c r="AK572" s="1"/>
      <c r="AL572" s="1"/>
      <c r="AM572" s="2"/>
      <c r="AN572" s="2"/>
      <c r="AO572" s="1"/>
      <c r="AP572" s="1"/>
      <c r="AQ572" s="1"/>
      <c r="AR572" s="2"/>
      <c r="AS572" s="2"/>
      <c r="AT572" s="1"/>
      <c r="AU572" s="1"/>
      <c r="AV572" s="1"/>
      <c r="AW572" s="2"/>
      <c r="AX572" s="2"/>
      <c r="AY572" s="1"/>
      <c r="AZ572" s="1"/>
      <c r="BA572" s="1"/>
      <c r="BB572" s="2"/>
      <c r="BC572" s="2"/>
      <c r="BD572" s="1"/>
      <c r="BE572" s="1"/>
      <c r="BF572" s="1"/>
      <c r="BG572" s="2"/>
      <c r="BH572" s="2"/>
      <c r="BI572" s="1"/>
      <c r="BJ572" s="1"/>
      <c r="BK572" s="1"/>
      <c r="BL572" s="2"/>
      <c r="BM572" s="2"/>
      <c r="BN572" s="1"/>
      <c r="BO572" s="1"/>
      <c r="BP572" s="1"/>
      <c r="BQ572" s="2"/>
      <c r="BR572" s="2"/>
      <c r="BS572" s="1"/>
      <c r="BT572" s="1"/>
      <c r="BU572" s="1"/>
      <c r="BV572" s="2"/>
      <c r="BW572" s="2"/>
    </row>
    <row r="573" ht="22.5" customHeight="1">
      <c r="A573" s="1"/>
      <c r="B573" s="1"/>
      <c r="C573" s="1"/>
      <c r="D573" s="1"/>
      <c r="E573" s="67"/>
      <c r="F573" s="67"/>
      <c r="G573" s="1"/>
      <c r="H573" s="1"/>
      <c r="I573" s="65"/>
      <c r="J573" s="66"/>
      <c r="K573" s="1"/>
      <c r="L573" s="1"/>
      <c r="M573" s="1"/>
      <c r="N573" s="2"/>
      <c r="O573" s="2"/>
      <c r="P573" s="1"/>
      <c r="Q573" s="1"/>
      <c r="R573" s="1"/>
      <c r="S573" s="2"/>
      <c r="T573" s="2"/>
      <c r="U573" s="1"/>
      <c r="V573" s="1"/>
      <c r="W573" s="1"/>
      <c r="X573" s="2"/>
      <c r="Y573" s="2"/>
      <c r="Z573" s="1"/>
      <c r="AA573" s="1"/>
      <c r="AB573" s="1"/>
      <c r="AC573" s="2"/>
      <c r="AD573" s="2"/>
      <c r="AE573" s="1"/>
      <c r="AF573" s="1"/>
      <c r="AG573" s="1"/>
      <c r="AH573" s="2"/>
      <c r="AI573" s="2"/>
      <c r="AJ573" s="1"/>
      <c r="AK573" s="1"/>
      <c r="AL573" s="1"/>
      <c r="AM573" s="2"/>
      <c r="AN573" s="2"/>
      <c r="AO573" s="1"/>
      <c r="AP573" s="1"/>
      <c r="AQ573" s="1"/>
      <c r="AR573" s="2"/>
      <c r="AS573" s="2"/>
      <c r="AT573" s="1"/>
      <c r="AU573" s="1"/>
      <c r="AV573" s="1"/>
      <c r="AW573" s="2"/>
      <c r="AX573" s="2"/>
      <c r="AY573" s="1"/>
      <c r="AZ573" s="1"/>
      <c r="BA573" s="1"/>
      <c r="BB573" s="2"/>
      <c r="BC573" s="2"/>
      <c r="BD573" s="1"/>
      <c r="BE573" s="1"/>
      <c r="BF573" s="1"/>
      <c r="BG573" s="2"/>
      <c r="BH573" s="2"/>
      <c r="BI573" s="1"/>
      <c r="BJ573" s="1"/>
      <c r="BK573" s="1"/>
      <c r="BL573" s="2"/>
      <c r="BM573" s="2"/>
      <c r="BN573" s="1"/>
      <c r="BO573" s="1"/>
      <c r="BP573" s="1"/>
      <c r="BQ573" s="2"/>
      <c r="BR573" s="2"/>
      <c r="BS573" s="1"/>
      <c r="BT573" s="1"/>
      <c r="BU573" s="1"/>
      <c r="BV573" s="2"/>
      <c r="BW573" s="2"/>
    </row>
    <row r="574" ht="22.5" customHeight="1">
      <c r="A574" s="1"/>
      <c r="B574" s="1"/>
      <c r="C574" s="1"/>
      <c r="D574" s="1"/>
      <c r="E574" s="67"/>
      <c r="F574" s="67"/>
      <c r="G574" s="1"/>
      <c r="H574" s="1"/>
      <c r="I574" s="65"/>
      <c r="J574" s="66"/>
      <c r="K574" s="1"/>
      <c r="L574" s="1"/>
      <c r="M574" s="1"/>
      <c r="N574" s="2"/>
      <c r="O574" s="2"/>
      <c r="P574" s="1"/>
      <c r="Q574" s="1"/>
      <c r="R574" s="1"/>
      <c r="S574" s="2"/>
      <c r="T574" s="2"/>
      <c r="U574" s="1"/>
      <c r="V574" s="1"/>
      <c r="W574" s="1"/>
      <c r="X574" s="2"/>
      <c r="Y574" s="2"/>
      <c r="Z574" s="1"/>
      <c r="AA574" s="1"/>
      <c r="AB574" s="1"/>
      <c r="AC574" s="2"/>
      <c r="AD574" s="2"/>
      <c r="AE574" s="1"/>
      <c r="AF574" s="1"/>
      <c r="AG574" s="1"/>
      <c r="AH574" s="2"/>
      <c r="AI574" s="2"/>
      <c r="AJ574" s="1"/>
      <c r="AK574" s="1"/>
      <c r="AL574" s="1"/>
      <c r="AM574" s="2"/>
      <c r="AN574" s="2"/>
      <c r="AO574" s="1"/>
      <c r="AP574" s="1"/>
      <c r="AQ574" s="1"/>
      <c r="AR574" s="2"/>
      <c r="AS574" s="2"/>
      <c r="AT574" s="1"/>
      <c r="AU574" s="1"/>
      <c r="AV574" s="1"/>
      <c r="AW574" s="2"/>
      <c r="AX574" s="2"/>
      <c r="AY574" s="1"/>
      <c r="AZ574" s="1"/>
      <c r="BA574" s="1"/>
      <c r="BB574" s="2"/>
      <c r="BC574" s="2"/>
      <c r="BD574" s="1"/>
      <c r="BE574" s="1"/>
      <c r="BF574" s="1"/>
      <c r="BG574" s="2"/>
      <c r="BH574" s="2"/>
      <c r="BI574" s="1"/>
      <c r="BJ574" s="1"/>
      <c r="BK574" s="1"/>
      <c r="BL574" s="2"/>
      <c r="BM574" s="2"/>
      <c r="BN574" s="1"/>
      <c r="BO574" s="1"/>
      <c r="BP574" s="1"/>
      <c r="BQ574" s="2"/>
      <c r="BR574" s="2"/>
      <c r="BS574" s="1"/>
      <c r="BT574" s="1"/>
      <c r="BU574" s="1"/>
      <c r="BV574" s="2"/>
      <c r="BW574" s="2"/>
    </row>
    <row r="575" ht="22.5" customHeight="1">
      <c r="A575" s="1"/>
      <c r="B575" s="1"/>
      <c r="C575" s="1"/>
      <c r="D575" s="1"/>
      <c r="E575" s="67"/>
      <c r="F575" s="67"/>
      <c r="G575" s="1"/>
      <c r="H575" s="1"/>
      <c r="I575" s="65"/>
      <c r="J575" s="66"/>
      <c r="K575" s="1"/>
      <c r="L575" s="1"/>
      <c r="M575" s="1"/>
      <c r="N575" s="2"/>
      <c r="O575" s="2"/>
      <c r="P575" s="1"/>
      <c r="Q575" s="1"/>
      <c r="R575" s="1"/>
      <c r="S575" s="2"/>
      <c r="T575" s="2"/>
      <c r="U575" s="1"/>
      <c r="V575" s="1"/>
      <c r="W575" s="1"/>
      <c r="X575" s="2"/>
      <c r="Y575" s="2"/>
      <c r="Z575" s="1"/>
      <c r="AA575" s="1"/>
      <c r="AB575" s="1"/>
      <c r="AC575" s="2"/>
      <c r="AD575" s="2"/>
      <c r="AE575" s="1"/>
      <c r="AF575" s="1"/>
      <c r="AG575" s="1"/>
      <c r="AH575" s="2"/>
      <c r="AI575" s="2"/>
      <c r="AJ575" s="1"/>
      <c r="AK575" s="1"/>
      <c r="AL575" s="1"/>
      <c r="AM575" s="2"/>
      <c r="AN575" s="2"/>
      <c r="AO575" s="1"/>
      <c r="AP575" s="1"/>
      <c r="AQ575" s="1"/>
      <c r="AR575" s="2"/>
      <c r="AS575" s="2"/>
      <c r="AT575" s="1"/>
      <c r="AU575" s="1"/>
      <c r="AV575" s="1"/>
      <c r="AW575" s="2"/>
      <c r="AX575" s="2"/>
      <c r="AY575" s="1"/>
      <c r="AZ575" s="1"/>
      <c r="BA575" s="1"/>
      <c r="BB575" s="2"/>
      <c r="BC575" s="2"/>
      <c r="BD575" s="1"/>
      <c r="BE575" s="1"/>
      <c r="BF575" s="1"/>
      <c r="BG575" s="2"/>
      <c r="BH575" s="2"/>
      <c r="BI575" s="1"/>
      <c r="BJ575" s="1"/>
      <c r="BK575" s="1"/>
      <c r="BL575" s="2"/>
      <c r="BM575" s="2"/>
      <c r="BN575" s="1"/>
      <c r="BO575" s="1"/>
      <c r="BP575" s="1"/>
      <c r="BQ575" s="2"/>
      <c r="BR575" s="2"/>
      <c r="BS575" s="1"/>
      <c r="BT575" s="1"/>
      <c r="BU575" s="1"/>
      <c r="BV575" s="2"/>
      <c r="BW575" s="2"/>
    </row>
    <row r="576" ht="22.5" customHeight="1">
      <c r="A576" s="1"/>
      <c r="B576" s="1"/>
      <c r="C576" s="1"/>
      <c r="D576" s="1"/>
      <c r="E576" s="67"/>
      <c r="F576" s="67"/>
      <c r="G576" s="1"/>
      <c r="H576" s="1"/>
      <c r="I576" s="65"/>
      <c r="J576" s="66"/>
      <c r="K576" s="1"/>
      <c r="L576" s="1"/>
      <c r="M576" s="1"/>
      <c r="N576" s="2"/>
      <c r="O576" s="2"/>
      <c r="P576" s="1"/>
      <c r="Q576" s="1"/>
      <c r="R576" s="1"/>
      <c r="S576" s="2"/>
      <c r="T576" s="2"/>
      <c r="U576" s="1"/>
      <c r="V576" s="1"/>
      <c r="W576" s="1"/>
      <c r="X576" s="2"/>
      <c r="Y576" s="2"/>
      <c r="Z576" s="1"/>
      <c r="AA576" s="1"/>
      <c r="AB576" s="1"/>
      <c r="AC576" s="2"/>
      <c r="AD576" s="2"/>
      <c r="AE576" s="1"/>
      <c r="AF576" s="1"/>
      <c r="AG576" s="1"/>
      <c r="AH576" s="2"/>
      <c r="AI576" s="2"/>
      <c r="AJ576" s="1"/>
      <c r="AK576" s="1"/>
      <c r="AL576" s="1"/>
      <c r="AM576" s="2"/>
      <c r="AN576" s="2"/>
      <c r="AO576" s="1"/>
      <c r="AP576" s="1"/>
      <c r="AQ576" s="1"/>
      <c r="AR576" s="2"/>
      <c r="AS576" s="2"/>
      <c r="AT576" s="1"/>
      <c r="AU576" s="1"/>
      <c r="AV576" s="1"/>
      <c r="AW576" s="2"/>
      <c r="AX576" s="2"/>
      <c r="AY576" s="1"/>
      <c r="AZ576" s="1"/>
      <c r="BA576" s="1"/>
      <c r="BB576" s="2"/>
      <c r="BC576" s="2"/>
      <c r="BD576" s="1"/>
      <c r="BE576" s="1"/>
      <c r="BF576" s="1"/>
      <c r="BG576" s="2"/>
      <c r="BH576" s="2"/>
      <c r="BI576" s="1"/>
      <c r="BJ576" s="1"/>
      <c r="BK576" s="1"/>
      <c r="BL576" s="2"/>
      <c r="BM576" s="2"/>
      <c r="BN576" s="1"/>
      <c r="BO576" s="1"/>
      <c r="BP576" s="1"/>
      <c r="BQ576" s="2"/>
      <c r="BR576" s="2"/>
      <c r="BS576" s="1"/>
      <c r="BT576" s="1"/>
      <c r="BU576" s="1"/>
      <c r="BV576" s="2"/>
      <c r="BW576" s="2"/>
    </row>
    <row r="577" ht="22.5" customHeight="1">
      <c r="A577" s="1"/>
      <c r="B577" s="1"/>
      <c r="C577" s="1"/>
      <c r="D577" s="1"/>
      <c r="E577" s="67"/>
      <c r="F577" s="67"/>
      <c r="G577" s="1"/>
      <c r="H577" s="1"/>
      <c r="I577" s="65"/>
      <c r="J577" s="66"/>
      <c r="K577" s="1"/>
      <c r="L577" s="1"/>
      <c r="M577" s="1"/>
      <c r="N577" s="2"/>
      <c r="O577" s="2"/>
      <c r="P577" s="1"/>
      <c r="Q577" s="1"/>
      <c r="R577" s="1"/>
      <c r="S577" s="2"/>
      <c r="T577" s="2"/>
      <c r="U577" s="1"/>
      <c r="V577" s="1"/>
      <c r="W577" s="1"/>
      <c r="X577" s="2"/>
      <c r="Y577" s="2"/>
      <c r="Z577" s="1"/>
      <c r="AA577" s="1"/>
      <c r="AB577" s="1"/>
      <c r="AC577" s="2"/>
      <c r="AD577" s="2"/>
      <c r="AE577" s="1"/>
      <c r="AF577" s="1"/>
      <c r="AG577" s="1"/>
      <c r="AH577" s="2"/>
      <c r="AI577" s="2"/>
      <c r="AJ577" s="1"/>
      <c r="AK577" s="1"/>
      <c r="AL577" s="1"/>
      <c r="AM577" s="2"/>
      <c r="AN577" s="2"/>
      <c r="AO577" s="1"/>
      <c r="AP577" s="1"/>
      <c r="AQ577" s="1"/>
      <c r="AR577" s="2"/>
      <c r="AS577" s="2"/>
      <c r="AT577" s="1"/>
      <c r="AU577" s="1"/>
      <c r="AV577" s="1"/>
      <c r="AW577" s="2"/>
      <c r="AX577" s="2"/>
      <c r="AY577" s="1"/>
      <c r="AZ577" s="1"/>
      <c r="BA577" s="1"/>
      <c r="BB577" s="2"/>
      <c r="BC577" s="2"/>
      <c r="BD577" s="1"/>
      <c r="BE577" s="1"/>
      <c r="BF577" s="1"/>
      <c r="BG577" s="2"/>
      <c r="BH577" s="2"/>
      <c r="BI577" s="1"/>
      <c r="BJ577" s="1"/>
      <c r="BK577" s="1"/>
      <c r="BL577" s="2"/>
      <c r="BM577" s="2"/>
      <c r="BN577" s="1"/>
      <c r="BO577" s="1"/>
      <c r="BP577" s="1"/>
      <c r="BQ577" s="2"/>
      <c r="BR577" s="2"/>
      <c r="BS577" s="1"/>
      <c r="BT577" s="1"/>
      <c r="BU577" s="1"/>
      <c r="BV577" s="2"/>
      <c r="BW577" s="2"/>
    </row>
    <row r="578" ht="22.5" customHeight="1">
      <c r="A578" s="1"/>
      <c r="B578" s="1"/>
      <c r="C578" s="1"/>
      <c r="D578" s="1"/>
      <c r="E578" s="67"/>
      <c r="F578" s="67"/>
      <c r="G578" s="1"/>
      <c r="H578" s="1"/>
      <c r="I578" s="65"/>
      <c r="J578" s="66"/>
      <c r="K578" s="1"/>
      <c r="L578" s="1"/>
      <c r="M578" s="1"/>
      <c r="N578" s="2"/>
      <c r="O578" s="2"/>
      <c r="P578" s="1"/>
      <c r="Q578" s="1"/>
      <c r="R578" s="1"/>
      <c r="S578" s="2"/>
      <c r="T578" s="2"/>
      <c r="U578" s="1"/>
      <c r="V578" s="1"/>
      <c r="W578" s="1"/>
      <c r="X578" s="2"/>
      <c r="Y578" s="2"/>
      <c r="Z578" s="1"/>
      <c r="AA578" s="1"/>
      <c r="AB578" s="1"/>
      <c r="AC578" s="2"/>
      <c r="AD578" s="2"/>
      <c r="AE578" s="1"/>
      <c r="AF578" s="1"/>
      <c r="AG578" s="1"/>
      <c r="AH578" s="2"/>
      <c r="AI578" s="2"/>
      <c r="AJ578" s="1"/>
      <c r="AK578" s="1"/>
      <c r="AL578" s="1"/>
      <c r="AM578" s="2"/>
      <c r="AN578" s="2"/>
      <c r="AO578" s="1"/>
      <c r="AP578" s="1"/>
      <c r="AQ578" s="1"/>
      <c r="AR578" s="2"/>
      <c r="AS578" s="2"/>
      <c r="AT578" s="1"/>
      <c r="AU578" s="1"/>
      <c r="AV578" s="1"/>
      <c r="AW578" s="2"/>
      <c r="AX578" s="2"/>
      <c r="AY578" s="1"/>
      <c r="AZ578" s="1"/>
      <c r="BA578" s="1"/>
      <c r="BB578" s="2"/>
      <c r="BC578" s="2"/>
      <c r="BD578" s="1"/>
      <c r="BE578" s="1"/>
      <c r="BF578" s="1"/>
      <c r="BG578" s="2"/>
      <c r="BH578" s="2"/>
      <c r="BI578" s="1"/>
      <c r="BJ578" s="1"/>
      <c r="BK578" s="1"/>
      <c r="BL578" s="2"/>
      <c r="BM578" s="2"/>
      <c r="BN578" s="1"/>
      <c r="BO578" s="1"/>
      <c r="BP578" s="1"/>
      <c r="BQ578" s="2"/>
      <c r="BR578" s="2"/>
      <c r="BS578" s="1"/>
      <c r="BT578" s="1"/>
      <c r="BU578" s="1"/>
      <c r="BV578" s="2"/>
      <c r="BW578" s="2"/>
    </row>
    <row r="579" ht="22.5" customHeight="1">
      <c r="A579" s="1"/>
      <c r="B579" s="1"/>
      <c r="C579" s="1"/>
      <c r="D579" s="1"/>
      <c r="E579" s="67"/>
      <c r="F579" s="67"/>
      <c r="G579" s="1"/>
      <c r="H579" s="1"/>
      <c r="I579" s="65"/>
      <c r="J579" s="66"/>
      <c r="K579" s="1"/>
      <c r="L579" s="1"/>
      <c r="M579" s="1"/>
      <c r="N579" s="2"/>
      <c r="O579" s="2"/>
      <c r="P579" s="1"/>
      <c r="Q579" s="1"/>
      <c r="R579" s="1"/>
      <c r="S579" s="2"/>
      <c r="T579" s="2"/>
      <c r="U579" s="1"/>
      <c r="V579" s="1"/>
      <c r="W579" s="1"/>
      <c r="X579" s="2"/>
      <c r="Y579" s="2"/>
      <c r="Z579" s="1"/>
      <c r="AA579" s="1"/>
      <c r="AB579" s="1"/>
      <c r="AC579" s="2"/>
      <c r="AD579" s="2"/>
      <c r="AE579" s="1"/>
      <c r="AF579" s="1"/>
      <c r="AG579" s="1"/>
      <c r="AH579" s="2"/>
      <c r="AI579" s="2"/>
      <c r="AJ579" s="1"/>
      <c r="AK579" s="1"/>
      <c r="AL579" s="1"/>
      <c r="AM579" s="2"/>
      <c r="AN579" s="2"/>
      <c r="AO579" s="1"/>
      <c r="AP579" s="1"/>
      <c r="AQ579" s="1"/>
      <c r="AR579" s="2"/>
      <c r="AS579" s="2"/>
      <c r="AT579" s="1"/>
      <c r="AU579" s="1"/>
      <c r="AV579" s="1"/>
      <c r="AW579" s="2"/>
      <c r="AX579" s="2"/>
      <c r="AY579" s="1"/>
      <c r="AZ579" s="1"/>
      <c r="BA579" s="1"/>
      <c r="BB579" s="2"/>
      <c r="BC579" s="2"/>
      <c r="BD579" s="1"/>
      <c r="BE579" s="1"/>
      <c r="BF579" s="1"/>
      <c r="BG579" s="2"/>
      <c r="BH579" s="2"/>
      <c r="BI579" s="1"/>
      <c r="BJ579" s="1"/>
      <c r="BK579" s="1"/>
      <c r="BL579" s="2"/>
      <c r="BM579" s="2"/>
      <c r="BN579" s="1"/>
      <c r="BO579" s="1"/>
      <c r="BP579" s="1"/>
      <c r="BQ579" s="2"/>
      <c r="BR579" s="2"/>
      <c r="BS579" s="1"/>
      <c r="BT579" s="1"/>
      <c r="BU579" s="1"/>
      <c r="BV579" s="2"/>
      <c r="BW579" s="2"/>
    </row>
    <row r="580" ht="22.5" customHeight="1">
      <c r="A580" s="1"/>
      <c r="B580" s="1"/>
      <c r="C580" s="1"/>
      <c r="D580" s="1"/>
      <c r="E580" s="67"/>
      <c r="F580" s="67"/>
      <c r="G580" s="1"/>
      <c r="H580" s="1"/>
      <c r="I580" s="65"/>
      <c r="J580" s="66"/>
      <c r="K580" s="1"/>
      <c r="L580" s="1"/>
      <c r="M580" s="1"/>
      <c r="N580" s="2"/>
      <c r="O580" s="2"/>
      <c r="P580" s="1"/>
      <c r="Q580" s="1"/>
      <c r="R580" s="1"/>
      <c r="S580" s="2"/>
      <c r="T580" s="2"/>
      <c r="U580" s="1"/>
      <c r="V580" s="1"/>
      <c r="W580" s="1"/>
      <c r="X580" s="2"/>
      <c r="Y580" s="2"/>
      <c r="Z580" s="1"/>
      <c r="AA580" s="1"/>
      <c r="AB580" s="1"/>
      <c r="AC580" s="2"/>
      <c r="AD580" s="2"/>
      <c r="AE580" s="1"/>
      <c r="AF580" s="1"/>
      <c r="AG580" s="1"/>
      <c r="AH580" s="2"/>
      <c r="AI580" s="2"/>
      <c r="AJ580" s="1"/>
      <c r="AK580" s="1"/>
      <c r="AL580" s="1"/>
      <c r="AM580" s="2"/>
      <c r="AN580" s="2"/>
      <c r="AO580" s="1"/>
      <c r="AP580" s="1"/>
      <c r="AQ580" s="1"/>
      <c r="AR580" s="2"/>
      <c r="AS580" s="2"/>
      <c r="AT580" s="1"/>
      <c r="AU580" s="1"/>
      <c r="AV580" s="1"/>
      <c r="AW580" s="2"/>
      <c r="AX580" s="2"/>
      <c r="AY580" s="1"/>
      <c r="AZ580" s="1"/>
      <c r="BA580" s="1"/>
      <c r="BB580" s="2"/>
      <c r="BC580" s="2"/>
      <c r="BD580" s="1"/>
      <c r="BE580" s="1"/>
      <c r="BF580" s="1"/>
      <c r="BG580" s="2"/>
      <c r="BH580" s="2"/>
      <c r="BI580" s="1"/>
      <c r="BJ580" s="1"/>
      <c r="BK580" s="1"/>
      <c r="BL580" s="2"/>
      <c r="BM580" s="2"/>
      <c r="BN580" s="1"/>
      <c r="BO580" s="1"/>
      <c r="BP580" s="1"/>
      <c r="BQ580" s="2"/>
      <c r="BR580" s="2"/>
      <c r="BS580" s="1"/>
      <c r="BT580" s="1"/>
      <c r="BU580" s="1"/>
      <c r="BV580" s="2"/>
      <c r="BW580" s="2"/>
    </row>
    <row r="581" ht="22.5" customHeight="1">
      <c r="A581" s="1"/>
      <c r="B581" s="1"/>
      <c r="C581" s="1"/>
      <c r="D581" s="1"/>
      <c r="E581" s="67"/>
      <c r="F581" s="67"/>
      <c r="G581" s="1"/>
      <c r="H581" s="1"/>
      <c r="I581" s="65"/>
      <c r="J581" s="66"/>
      <c r="K581" s="1"/>
      <c r="L581" s="1"/>
      <c r="M581" s="1"/>
      <c r="N581" s="2"/>
      <c r="O581" s="2"/>
      <c r="P581" s="1"/>
      <c r="Q581" s="1"/>
      <c r="R581" s="1"/>
      <c r="S581" s="2"/>
      <c r="T581" s="2"/>
      <c r="U581" s="1"/>
      <c r="V581" s="1"/>
      <c r="W581" s="1"/>
      <c r="X581" s="2"/>
      <c r="Y581" s="2"/>
      <c r="Z581" s="1"/>
      <c r="AA581" s="1"/>
      <c r="AB581" s="1"/>
      <c r="AC581" s="2"/>
      <c r="AD581" s="2"/>
      <c r="AE581" s="1"/>
      <c r="AF581" s="1"/>
      <c r="AG581" s="1"/>
      <c r="AH581" s="2"/>
      <c r="AI581" s="2"/>
      <c r="AJ581" s="1"/>
      <c r="AK581" s="1"/>
      <c r="AL581" s="1"/>
      <c r="AM581" s="2"/>
      <c r="AN581" s="2"/>
      <c r="AO581" s="1"/>
      <c r="AP581" s="1"/>
      <c r="AQ581" s="1"/>
      <c r="AR581" s="2"/>
      <c r="AS581" s="2"/>
      <c r="AT581" s="1"/>
      <c r="AU581" s="1"/>
      <c r="AV581" s="1"/>
      <c r="AW581" s="2"/>
      <c r="AX581" s="2"/>
      <c r="AY581" s="1"/>
      <c r="AZ581" s="1"/>
      <c r="BA581" s="1"/>
      <c r="BB581" s="2"/>
      <c r="BC581" s="2"/>
      <c r="BD581" s="1"/>
      <c r="BE581" s="1"/>
      <c r="BF581" s="1"/>
      <c r="BG581" s="2"/>
      <c r="BH581" s="2"/>
      <c r="BI581" s="1"/>
      <c r="BJ581" s="1"/>
      <c r="BK581" s="1"/>
      <c r="BL581" s="2"/>
      <c r="BM581" s="2"/>
      <c r="BN581" s="1"/>
      <c r="BO581" s="1"/>
      <c r="BP581" s="1"/>
      <c r="BQ581" s="2"/>
      <c r="BR581" s="2"/>
      <c r="BS581" s="1"/>
      <c r="BT581" s="1"/>
      <c r="BU581" s="1"/>
      <c r="BV581" s="2"/>
      <c r="BW581" s="2"/>
    </row>
    <row r="582" ht="22.5" customHeight="1">
      <c r="A582" s="1"/>
      <c r="B582" s="1"/>
      <c r="C582" s="1"/>
      <c r="D582" s="1"/>
      <c r="E582" s="67"/>
      <c r="F582" s="67"/>
      <c r="G582" s="1"/>
      <c r="H582" s="1"/>
      <c r="I582" s="65"/>
      <c r="J582" s="66"/>
      <c r="K582" s="1"/>
      <c r="L582" s="1"/>
      <c r="M582" s="1"/>
      <c r="N582" s="2"/>
      <c r="O582" s="2"/>
      <c r="P582" s="1"/>
      <c r="Q582" s="1"/>
      <c r="R582" s="1"/>
      <c r="S582" s="2"/>
      <c r="T582" s="2"/>
      <c r="U582" s="1"/>
      <c r="V582" s="1"/>
      <c r="W582" s="1"/>
      <c r="X582" s="2"/>
      <c r="Y582" s="2"/>
      <c r="Z582" s="1"/>
      <c r="AA582" s="1"/>
      <c r="AB582" s="1"/>
      <c r="AC582" s="2"/>
      <c r="AD582" s="2"/>
      <c r="AE582" s="1"/>
      <c r="AF582" s="1"/>
      <c r="AG582" s="1"/>
      <c r="AH582" s="2"/>
      <c r="AI582" s="2"/>
      <c r="AJ582" s="1"/>
      <c r="AK582" s="1"/>
      <c r="AL582" s="1"/>
      <c r="AM582" s="2"/>
      <c r="AN582" s="2"/>
      <c r="AO582" s="1"/>
      <c r="AP582" s="1"/>
      <c r="AQ582" s="1"/>
      <c r="AR582" s="2"/>
      <c r="AS582" s="2"/>
      <c r="AT582" s="1"/>
      <c r="AU582" s="1"/>
      <c r="AV582" s="1"/>
      <c r="AW582" s="2"/>
      <c r="AX582" s="2"/>
      <c r="AY582" s="1"/>
      <c r="AZ582" s="1"/>
      <c r="BA582" s="1"/>
      <c r="BB582" s="2"/>
      <c r="BC582" s="2"/>
      <c r="BD582" s="1"/>
      <c r="BE582" s="1"/>
      <c r="BF582" s="1"/>
      <c r="BG582" s="2"/>
      <c r="BH582" s="2"/>
      <c r="BI582" s="1"/>
      <c r="BJ582" s="1"/>
      <c r="BK582" s="1"/>
      <c r="BL582" s="2"/>
      <c r="BM582" s="2"/>
      <c r="BN582" s="1"/>
      <c r="BO582" s="1"/>
      <c r="BP582" s="1"/>
      <c r="BQ582" s="2"/>
      <c r="BR582" s="2"/>
      <c r="BS582" s="1"/>
      <c r="BT582" s="1"/>
      <c r="BU582" s="1"/>
      <c r="BV582" s="2"/>
      <c r="BW582" s="2"/>
    </row>
    <row r="583" ht="22.5" customHeight="1">
      <c r="A583" s="1"/>
      <c r="B583" s="1"/>
      <c r="C583" s="1"/>
      <c r="D583" s="1"/>
      <c r="E583" s="67"/>
      <c r="F583" s="67"/>
      <c r="G583" s="1"/>
      <c r="H583" s="1"/>
      <c r="I583" s="65"/>
      <c r="J583" s="66"/>
      <c r="K583" s="1"/>
      <c r="L583" s="1"/>
      <c r="M583" s="1"/>
      <c r="N583" s="2"/>
      <c r="O583" s="2"/>
      <c r="P583" s="1"/>
      <c r="Q583" s="1"/>
      <c r="R583" s="1"/>
      <c r="S583" s="2"/>
      <c r="T583" s="2"/>
      <c r="U583" s="1"/>
      <c r="V583" s="1"/>
      <c r="W583" s="1"/>
      <c r="X583" s="2"/>
      <c r="Y583" s="2"/>
      <c r="Z583" s="1"/>
      <c r="AA583" s="1"/>
      <c r="AB583" s="1"/>
      <c r="AC583" s="2"/>
      <c r="AD583" s="2"/>
      <c r="AE583" s="1"/>
      <c r="AF583" s="1"/>
      <c r="AG583" s="1"/>
      <c r="AH583" s="2"/>
      <c r="AI583" s="2"/>
      <c r="AJ583" s="1"/>
      <c r="AK583" s="1"/>
      <c r="AL583" s="1"/>
      <c r="AM583" s="2"/>
      <c r="AN583" s="2"/>
      <c r="AO583" s="1"/>
      <c r="AP583" s="1"/>
      <c r="AQ583" s="1"/>
      <c r="AR583" s="2"/>
      <c r="AS583" s="2"/>
      <c r="AT583" s="1"/>
      <c r="AU583" s="1"/>
      <c r="AV583" s="1"/>
      <c r="AW583" s="2"/>
      <c r="AX583" s="2"/>
      <c r="AY583" s="1"/>
      <c r="AZ583" s="1"/>
      <c r="BA583" s="1"/>
      <c r="BB583" s="2"/>
      <c r="BC583" s="2"/>
      <c r="BD583" s="1"/>
      <c r="BE583" s="1"/>
      <c r="BF583" s="1"/>
      <c r="BG583" s="2"/>
      <c r="BH583" s="2"/>
      <c r="BI583" s="1"/>
      <c r="BJ583" s="1"/>
      <c r="BK583" s="1"/>
      <c r="BL583" s="2"/>
      <c r="BM583" s="2"/>
      <c r="BN583" s="1"/>
      <c r="BO583" s="1"/>
      <c r="BP583" s="1"/>
      <c r="BQ583" s="2"/>
      <c r="BR583" s="2"/>
      <c r="BS583" s="1"/>
      <c r="BT583" s="1"/>
      <c r="BU583" s="1"/>
      <c r="BV583" s="2"/>
      <c r="BW583" s="2"/>
    </row>
    <row r="584" ht="22.5" customHeight="1">
      <c r="A584" s="1"/>
      <c r="B584" s="1"/>
      <c r="C584" s="1"/>
      <c r="D584" s="1"/>
      <c r="E584" s="67"/>
      <c r="F584" s="67"/>
      <c r="G584" s="1"/>
      <c r="H584" s="1"/>
      <c r="I584" s="65"/>
      <c r="J584" s="66"/>
      <c r="K584" s="1"/>
      <c r="L584" s="1"/>
      <c r="M584" s="1"/>
      <c r="N584" s="2"/>
      <c r="O584" s="2"/>
      <c r="P584" s="1"/>
      <c r="Q584" s="1"/>
      <c r="R584" s="1"/>
      <c r="S584" s="2"/>
      <c r="T584" s="2"/>
      <c r="U584" s="1"/>
      <c r="V584" s="1"/>
      <c r="W584" s="1"/>
      <c r="X584" s="2"/>
      <c r="Y584" s="2"/>
      <c r="Z584" s="1"/>
      <c r="AA584" s="1"/>
      <c r="AB584" s="1"/>
      <c r="AC584" s="2"/>
      <c r="AD584" s="2"/>
      <c r="AE584" s="1"/>
      <c r="AF584" s="1"/>
      <c r="AG584" s="1"/>
      <c r="AH584" s="2"/>
      <c r="AI584" s="2"/>
      <c r="AJ584" s="1"/>
      <c r="AK584" s="1"/>
      <c r="AL584" s="1"/>
      <c r="AM584" s="2"/>
      <c r="AN584" s="2"/>
      <c r="AO584" s="1"/>
      <c r="AP584" s="1"/>
      <c r="AQ584" s="1"/>
      <c r="AR584" s="2"/>
      <c r="AS584" s="2"/>
      <c r="AT584" s="1"/>
      <c r="AU584" s="1"/>
      <c r="AV584" s="1"/>
      <c r="AW584" s="2"/>
      <c r="AX584" s="2"/>
      <c r="AY584" s="1"/>
      <c r="AZ584" s="1"/>
      <c r="BA584" s="1"/>
      <c r="BB584" s="2"/>
      <c r="BC584" s="2"/>
      <c r="BD584" s="1"/>
      <c r="BE584" s="1"/>
      <c r="BF584" s="1"/>
      <c r="BG584" s="2"/>
      <c r="BH584" s="2"/>
      <c r="BI584" s="1"/>
      <c r="BJ584" s="1"/>
      <c r="BK584" s="1"/>
      <c r="BL584" s="2"/>
      <c r="BM584" s="2"/>
      <c r="BN584" s="1"/>
      <c r="BO584" s="1"/>
      <c r="BP584" s="1"/>
      <c r="BQ584" s="2"/>
      <c r="BR584" s="2"/>
      <c r="BS584" s="1"/>
      <c r="BT584" s="1"/>
      <c r="BU584" s="1"/>
      <c r="BV584" s="2"/>
      <c r="BW584" s="2"/>
    </row>
    <row r="585" ht="22.5" customHeight="1">
      <c r="A585" s="1"/>
      <c r="B585" s="1"/>
      <c r="C585" s="1"/>
      <c r="D585" s="1"/>
      <c r="E585" s="67"/>
      <c r="F585" s="67"/>
      <c r="G585" s="1"/>
      <c r="H585" s="1"/>
      <c r="I585" s="65"/>
      <c r="J585" s="66"/>
      <c r="K585" s="1"/>
      <c r="L585" s="1"/>
      <c r="M585" s="1"/>
      <c r="N585" s="2"/>
      <c r="O585" s="2"/>
      <c r="P585" s="1"/>
      <c r="Q585" s="1"/>
      <c r="R585" s="1"/>
      <c r="S585" s="2"/>
      <c r="T585" s="2"/>
      <c r="U585" s="1"/>
      <c r="V585" s="1"/>
      <c r="W585" s="1"/>
      <c r="X585" s="2"/>
      <c r="Y585" s="2"/>
      <c r="Z585" s="1"/>
      <c r="AA585" s="1"/>
      <c r="AB585" s="1"/>
      <c r="AC585" s="2"/>
      <c r="AD585" s="2"/>
      <c r="AE585" s="1"/>
      <c r="AF585" s="1"/>
      <c r="AG585" s="1"/>
      <c r="AH585" s="2"/>
      <c r="AI585" s="2"/>
      <c r="AJ585" s="1"/>
      <c r="AK585" s="1"/>
      <c r="AL585" s="1"/>
      <c r="AM585" s="2"/>
      <c r="AN585" s="2"/>
      <c r="AO585" s="1"/>
      <c r="AP585" s="1"/>
      <c r="AQ585" s="1"/>
      <c r="AR585" s="2"/>
      <c r="AS585" s="2"/>
      <c r="AT585" s="1"/>
      <c r="AU585" s="1"/>
      <c r="AV585" s="1"/>
      <c r="AW585" s="2"/>
      <c r="AX585" s="2"/>
      <c r="AY585" s="1"/>
      <c r="AZ585" s="1"/>
      <c r="BA585" s="1"/>
      <c r="BB585" s="2"/>
      <c r="BC585" s="2"/>
      <c r="BD585" s="1"/>
      <c r="BE585" s="1"/>
      <c r="BF585" s="1"/>
      <c r="BG585" s="2"/>
      <c r="BH585" s="2"/>
      <c r="BI585" s="1"/>
      <c r="BJ585" s="1"/>
      <c r="BK585" s="1"/>
      <c r="BL585" s="2"/>
      <c r="BM585" s="2"/>
      <c r="BN585" s="1"/>
      <c r="BO585" s="1"/>
      <c r="BP585" s="1"/>
      <c r="BQ585" s="2"/>
      <c r="BR585" s="2"/>
      <c r="BS585" s="1"/>
      <c r="BT585" s="1"/>
      <c r="BU585" s="1"/>
      <c r="BV585" s="2"/>
      <c r="BW585" s="2"/>
    </row>
    <row r="586" ht="22.5" customHeight="1">
      <c r="A586" s="1"/>
      <c r="B586" s="1"/>
      <c r="C586" s="1"/>
      <c r="D586" s="1"/>
      <c r="E586" s="67"/>
      <c r="F586" s="67"/>
      <c r="G586" s="1"/>
      <c r="H586" s="1"/>
      <c r="I586" s="65"/>
      <c r="J586" s="66"/>
      <c r="K586" s="1"/>
      <c r="L586" s="1"/>
      <c r="M586" s="1"/>
      <c r="N586" s="2"/>
      <c r="O586" s="2"/>
      <c r="P586" s="1"/>
      <c r="Q586" s="1"/>
      <c r="R586" s="1"/>
      <c r="S586" s="2"/>
      <c r="T586" s="2"/>
      <c r="U586" s="1"/>
      <c r="V586" s="1"/>
      <c r="W586" s="1"/>
      <c r="X586" s="2"/>
      <c r="Y586" s="2"/>
      <c r="Z586" s="1"/>
      <c r="AA586" s="1"/>
      <c r="AB586" s="1"/>
      <c r="AC586" s="2"/>
      <c r="AD586" s="2"/>
      <c r="AE586" s="1"/>
      <c r="AF586" s="1"/>
      <c r="AG586" s="1"/>
      <c r="AH586" s="2"/>
      <c r="AI586" s="2"/>
      <c r="AJ586" s="1"/>
      <c r="AK586" s="1"/>
      <c r="AL586" s="1"/>
      <c r="AM586" s="2"/>
      <c r="AN586" s="2"/>
      <c r="AO586" s="1"/>
      <c r="AP586" s="1"/>
      <c r="AQ586" s="1"/>
      <c r="AR586" s="2"/>
      <c r="AS586" s="2"/>
      <c r="AT586" s="1"/>
      <c r="AU586" s="1"/>
      <c r="AV586" s="1"/>
      <c r="AW586" s="2"/>
      <c r="AX586" s="2"/>
      <c r="AY586" s="1"/>
      <c r="AZ586" s="1"/>
      <c r="BA586" s="1"/>
      <c r="BB586" s="2"/>
      <c r="BC586" s="2"/>
      <c r="BD586" s="1"/>
      <c r="BE586" s="1"/>
      <c r="BF586" s="1"/>
      <c r="BG586" s="2"/>
      <c r="BH586" s="2"/>
      <c r="BI586" s="1"/>
      <c r="BJ586" s="1"/>
      <c r="BK586" s="1"/>
      <c r="BL586" s="2"/>
      <c r="BM586" s="2"/>
      <c r="BN586" s="1"/>
      <c r="BO586" s="1"/>
      <c r="BP586" s="1"/>
      <c r="BQ586" s="2"/>
      <c r="BR586" s="2"/>
      <c r="BS586" s="1"/>
      <c r="BT586" s="1"/>
      <c r="BU586" s="1"/>
      <c r="BV586" s="2"/>
      <c r="BW586" s="2"/>
    </row>
    <row r="587" ht="22.5" customHeight="1">
      <c r="A587" s="1"/>
      <c r="B587" s="1"/>
      <c r="C587" s="1"/>
      <c r="D587" s="1"/>
      <c r="E587" s="67"/>
      <c r="F587" s="67"/>
      <c r="G587" s="1"/>
      <c r="H587" s="1"/>
      <c r="I587" s="65"/>
      <c r="J587" s="66"/>
      <c r="K587" s="1"/>
      <c r="L587" s="1"/>
      <c r="M587" s="1"/>
      <c r="N587" s="2"/>
      <c r="O587" s="2"/>
      <c r="P587" s="1"/>
      <c r="Q587" s="1"/>
      <c r="R587" s="1"/>
      <c r="S587" s="2"/>
      <c r="T587" s="2"/>
      <c r="U587" s="1"/>
      <c r="V587" s="1"/>
      <c r="W587" s="1"/>
      <c r="X587" s="2"/>
      <c r="Y587" s="2"/>
      <c r="Z587" s="1"/>
      <c r="AA587" s="1"/>
      <c r="AB587" s="1"/>
      <c r="AC587" s="2"/>
      <c r="AD587" s="2"/>
      <c r="AE587" s="1"/>
      <c r="AF587" s="1"/>
      <c r="AG587" s="1"/>
      <c r="AH587" s="2"/>
      <c r="AI587" s="2"/>
      <c r="AJ587" s="1"/>
      <c r="AK587" s="1"/>
      <c r="AL587" s="1"/>
      <c r="AM587" s="2"/>
      <c r="AN587" s="2"/>
      <c r="AO587" s="1"/>
      <c r="AP587" s="1"/>
      <c r="AQ587" s="1"/>
      <c r="AR587" s="2"/>
      <c r="AS587" s="2"/>
      <c r="AT587" s="1"/>
      <c r="AU587" s="1"/>
      <c r="AV587" s="1"/>
      <c r="AW587" s="2"/>
      <c r="AX587" s="2"/>
      <c r="AY587" s="1"/>
      <c r="AZ587" s="1"/>
      <c r="BA587" s="1"/>
      <c r="BB587" s="2"/>
      <c r="BC587" s="2"/>
      <c r="BD587" s="1"/>
      <c r="BE587" s="1"/>
      <c r="BF587" s="1"/>
      <c r="BG587" s="2"/>
      <c r="BH587" s="2"/>
      <c r="BI587" s="1"/>
      <c r="BJ587" s="1"/>
      <c r="BK587" s="1"/>
      <c r="BL587" s="2"/>
      <c r="BM587" s="2"/>
      <c r="BN587" s="1"/>
      <c r="BO587" s="1"/>
      <c r="BP587" s="1"/>
      <c r="BQ587" s="2"/>
      <c r="BR587" s="2"/>
      <c r="BS587" s="1"/>
      <c r="BT587" s="1"/>
      <c r="BU587" s="1"/>
      <c r="BV587" s="2"/>
      <c r="BW587" s="2"/>
    </row>
    <row r="588" ht="22.5" customHeight="1">
      <c r="A588" s="1"/>
      <c r="B588" s="1"/>
      <c r="C588" s="1"/>
      <c r="D588" s="1"/>
      <c r="E588" s="67"/>
      <c r="F588" s="67"/>
      <c r="G588" s="1"/>
      <c r="H588" s="1"/>
      <c r="I588" s="65"/>
      <c r="J588" s="66"/>
      <c r="K588" s="1"/>
      <c r="L588" s="1"/>
      <c r="M588" s="1"/>
      <c r="N588" s="2"/>
      <c r="O588" s="2"/>
      <c r="P588" s="1"/>
      <c r="Q588" s="1"/>
      <c r="R588" s="1"/>
      <c r="S588" s="2"/>
      <c r="T588" s="2"/>
      <c r="U588" s="1"/>
      <c r="V588" s="1"/>
      <c r="W588" s="1"/>
      <c r="X588" s="2"/>
      <c r="Y588" s="2"/>
      <c r="Z588" s="1"/>
      <c r="AA588" s="1"/>
      <c r="AB588" s="1"/>
      <c r="AC588" s="2"/>
      <c r="AD588" s="2"/>
      <c r="AE588" s="1"/>
      <c r="AF588" s="1"/>
      <c r="AG588" s="1"/>
      <c r="AH588" s="2"/>
      <c r="AI588" s="2"/>
      <c r="AJ588" s="1"/>
      <c r="AK588" s="1"/>
      <c r="AL588" s="1"/>
      <c r="AM588" s="2"/>
      <c r="AN588" s="2"/>
      <c r="AO588" s="1"/>
      <c r="AP588" s="1"/>
      <c r="AQ588" s="1"/>
      <c r="AR588" s="2"/>
      <c r="AS588" s="2"/>
      <c r="AT588" s="1"/>
      <c r="AU588" s="1"/>
      <c r="AV588" s="1"/>
      <c r="AW588" s="2"/>
      <c r="AX588" s="2"/>
      <c r="AY588" s="1"/>
      <c r="AZ588" s="1"/>
      <c r="BA588" s="1"/>
      <c r="BB588" s="2"/>
      <c r="BC588" s="2"/>
      <c r="BD588" s="1"/>
      <c r="BE588" s="1"/>
      <c r="BF588" s="1"/>
      <c r="BG588" s="2"/>
      <c r="BH588" s="2"/>
      <c r="BI588" s="1"/>
      <c r="BJ588" s="1"/>
      <c r="BK588" s="1"/>
      <c r="BL588" s="2"/>
      <c r="BM588" s="2"/>
      <c r="BN588" s="1"/>
      <c r="BO588" s="1"/>
      <c r="BP588" s="1"/>
      <c r="BQ588" s="2"/>
      <c r="BR588" s="2"/>
      <c r="BS588" s="1"/>
      <c r="BT588" s="1"/>
      <c r="BU588" s="1"/>
      <c r="BV588" s="2"/>
      <c r="BW588" s="2"/>
    </row>
    <row r="589" ht="22.5" customHeight="1">
      <c r="A589" s="1"/>
      <c r="B589" s="1"/>
      <c r="C589" s="1"/>
      <c r="D589" s="1"/>
      <c r="E589" s="67"/>
      <c r="F589" s="67"/>
      <c r="G589" s="1"/>
      <c r="H589" s="1"/>
      <c r="I589" s="65"/>
      <c r="J589" s="66"/>
      <c r="K589" s="1"/>
      <c r="L589" s="1"/>
      <c r="M589" s="1"/>
      <c r="N589" s="2"/>
      <c r="O589" s="2"/>
      <c r="P589" s="1"/>
      <c r="Q589" s="1"/>
      <c r="R589" s="1"/>
      <c r="S589" s="2"/>
      <c r="T589" s="2"/>
      <c r="U589" s="1"/>
      <c r="V589" s="1"/>
      <c r="W589" s="1"/>
      <c r="X589" s="2"/>
      <c r="Y589" s="2"/>
      <c r="Z589" s="1"/>
      <c r="AA589" s="1"/>
      <c r="AB589" s="1"/>
      <c r="AC589" s="2"/>
      <c r="AD589" s="2"/>
      <c r="AE589" s="1"/>
      <c r="AF589" s="1"/>
      <c r="AG589" s="1"/>
      <c r="AH589" s="2"/>
      <c r="AI589" s="2"/>
      <c r="AJ589" s="1"/>
      <c r="AK589" s="1"/>
      <c r="AL589" s="1"/>
      <c r="AM589" s="2"/>
      <c r="AN589" s="2"/>
      <c r="AO589" s="1"/>
      <c r="AP589" s="1"/>
      <c r="AQ589" s="1"/>
      <c r="AR589" s="2"/>
      <c r="AS589" s="2"/>
      <c r="AT589" s="1"/>
      <c r="AU589" s="1"/>
      <c r="AV589" s="1"/>
      <c r="AW589" s="2"/>
      <c r="AX589" s="2"/>
      <c r="AY589" s="1"/>
      <c r="AZ589" s="1"/>
      <c r="BA589" s="1"/>
      <c r="BB589" s="2"/>
      <c r="BC589" s="2"/>
      <c r="BD589" s="1"/>
      <c r="BE589" s="1"/>
      <c r="BF589" s="1"/>
      <c r="BG589" s="2"/>
      <c r="BH589" s="2"/>
      <c r="BI589" s="1"/>
      <c r="BJ589" s="1"/>
      <c r="BK589" s="1"/>
      <c r="BL589" s="2"/>
      <c r="BM589" s="2"/>
      <c r="BN589" s="1"/>
      <c r="BO589" s="1"/>
      <c r="BP589" s="1"/>
      <c r="BQ589" s="2"/>
      <c r="BR589" s="2"/>
      <c r="BS589" s="1"/>
      <c r="BT589" s="1"/>
      <c r="BU589" s="1"/>
      <c r="BV589" s="2"/>
      <c r="BW589" s="2"/>
    </row>
    <row r="590" ht="22.5" customHeight="1">
      <c r="A590" s="1"/>
      <c r="B590" s="1"/>
      <c r="C590" s="1"/>
      <c r="D590" s="1"/>
      <c r="E590" s="67"/>
      <c r="F590" s="67"/>
      <c r="G590" s="1"/>
      <c r="H590" s="1"/>
      <c r="I590" s="65"/>
      <c r="J590" s="66"/>
      <c r="K590" s="1"/>
      <c r="L590" s="1"/>
      <c r="M590" s="1"/>
      <c r="N590" s="2"/>
      <c r="O590" s="2"/>
      <c r="P590" s="1"/>
      <c r="Q590" s="1"/>
      <c r="R590" s="1"/>
      <c r="S590" s="2"/>
      <c r="T590" s="2"/>
      <c r="U590" s="1"/>
      <c r="V590" s="1"/>
      <c r="W590" s="1"/>
      <c r="X590" s="2"/>
      <c r="Y590" s="2"/>
      <c r="Z590" s="1"/>
      <c r="AA590" s="1"/>
      <c r="AB590" s="1"/>
      <c r="AC590" s="2"/>
      <c r="AD590" s="2"/>
      <c r="AE590" s="1"/>
      <c r="AF590" s="1"/>
      <c r="AG590" s="1"/>
      <c r="AH590" s="2"/>
      <c r="AI590" s="2"/>
      <c r="AJ590" s="1"/>
      <c r="AK590" s="1"/>
      <c r="AL590" s="1"/>
      <c r="AM590" s="2"/>
      <c r="AN590" s="2"/>
      <c r="AO590" s="1"/>
      <c r="AP590" s="1"/>
      <c r="AQ590" s="1"/>
      <c r="AR590" s="2"/>
      <c r="AS590" s="2"/>
      <c r="AT590" s="1"/>
      <c r="AU590" s="1"/>
      <c r="AV590" s="1"/>
      <c r="AW590" s="2"/>
      <c r="AX590" s="2"/>
      <c r="AY590" s="1"/>
      <c r="AZ590" s="1"/>
      <c r="BA590" s="1"/>
      <c r="BB590" s="2"/>
      <c r="BC590" s="2"/>
      <c r="BD590" s="1"/>
      <c r="BE590" s="1"/>
      <c r="BF590" s="1"/>
      <c r="BG590" s="2"/>
      <c r="BH590" s="2"/>
      <c r="BI590" s="1"/>
      <c r="BJ590" s="1"/>
      <c r="BK590" s="1"/>
      <c r="BL590" s="2"/>
      <c r="BM590" s="2"/>
      <c r="BN590" s="1"/>
      <c r="BO590" s="1"/>
      <c r="BP590" s="1"/>
      <c r="BQ590" s="2"/>
      <c r="BR590" s="2"/>
      <c r="BS590" s="1"/>
      <c r="BT590" s="1"/>
      <c r="BU590" s="1"/>
      <c r="BV590" s="2"/>
      <c r="BW590" s="2"/>
    </row>
    <row r="591" ht="22.5" customHeight="1">
      <c r="A591" s="1"/>
      <c r="B591" s="1"/>
      <c r="C591" s="1"/>
      <c r="D591" s="1"/>
      <c r="E591" s="67"/>
      <c r="F591" s="67"/>
      <c r="G591" s="1"/>
      <c r="H591" s="1"/>
      <c r="I591" s="65"/>
      <c r="J591" s="66"/>
      <c r="K591" s="1"/>
      <c r="L591" s="1"/>
      <c r="M591" s="1"/>
      <c r="N591" s="2"/>
      <c r="O591" s="2"/>
      <c r="P591" s="1"/>
      <c r="Q591" s="1"/>
      <c r="R591" s="1"/>
      <c r="S591" s="2"/>
      <c r="T591" s="2"/>
      <c r="U591" s="1"/>
      <c r="V591" s="1"/>
      <c r="W591" s="1"/>
      <c r="X591" s="2"/>
      <c r="Y591" s="2"/>
      <c r="Z591" s="1"/>
      <c r="AA591" s="1"/>
      <c r="AB591" s="1"/>
      <c r="AC591" s="2"/>
      <c r="AD591" s="2"/>
      <c r="AE591" s="1"/>
      <c r="AF591" s="1"/>
      <c r="AG591" s="1"/>
      <c r="AH591" s="2"/>
      <c r="AI591" s="2"/>
      <c r="AJ591" s="1"/>
      <c r="AK591" s="1"/>
      <c r="AL591" s="1"/>
      <c r="AM591" s="2"/>
      <c r="AN591" s="2"/>
      <c r="AO591" s="1"/>
      <c r="AP591" s="1"/>
      <c r="AQ591" s="1"/>
      <c r="AR591" s="2"/>
      <c r="AS591" s="2"/>
      <c r="AT591" s="1"/>
      <c r="AU591" s="1"/>
      <c r="AV591" s="1"/>
      <c r="AW591" s="2"/>
      <c r="AX591" s="2"/>
      <c r="AY591" s="1"/>
      <c r="AZ591" s="1"/>
      <c r="BA591" s="1"/>
      <c r="BB591" s="2"/>
      <c r="BC591" s="2"/>
      <c r="BD591" s="1"/>
      <c r="BE591" s="1"/>
      <c r="BF591" s="1"/>
      <c r="BG591" s="2"/>
      <c r="BH591" s="2"/>
      <c r="BI591" s="1"/>
      <c r="BJ591" s="1"/>
      <c r="BK591" s="1"/>
      <c r="BL591" s="2"/>
      <c r="BM591" s="2"/>
      <c r="BN591" s="1"/>
      <c r="BO591" s="1"/>
      <c r="BP591" s="1"/>
      <c r="BQ591" s="2"/>
      <c r="BR591" s="2"/>
      <c r="BS591" s="1"/>
      <c r="BT591" s="1"/>
      <c r="BU591" s="1"/>
      <c r="BV591" s="2"/>
      <c r="BW591" s="2"/>
    </row>
    <row r="592" ht="22.5" customHeight="1">
      <c r="A592" s="1"/>
      <c r="B592" s="1"/>
      <c r="C592" s="1"/>
      <c r="D592" s="1"/>
      <c r="E592" s="67"/>
      <c r="F592" s="67"/>
      <c r="G592" s="1"/>
      <c r="H592" s="1"/>
      <c r="I592" s="65"/>
      <c r="J592" s="66"/>
      <c r="K592" s="1"/>
      <c r="L592" s="1"/>
      <c r="M592" s="1"/>
      <c r="N592" s="2"/>
      <c r="O592" s="2"/>
      <c r="P592" s="1"/>
      <c r="Q592" s="1"/>
      <c r="R592" s="1"/>
      <c r="S592" s="2"/>
      <c r="T592" s="2"/>
      <c r="U592" s="1"/>
      <c r="V592" s="1"/>
      <c r="W592" s="1"/>
      <c r="X592" s="2"/>
      <c r="Y592" s="2"/>
      <c r="Z592" s="1"/>
      <c r="AA592" s="1"/>
      <c r="AB592" s="1"/>
      <c r="AC592" s="2"/>
      <c r="AD592" s="2"/>
      <c r="AE592" s="1"/>
      <c r="AF592" s="1"/>
      <c r="AG592" s="1"/>
      <c r="AH592" s="2"/>
      <c r="AI592" s="2"/>
      <c r="AJ592" s="1"/>
      <c r="AK592" s="1"/>
      <c r="AL592" s="1"/>
      <c r="AM592" s="2"/>
      <c r="AN592" s="2"/>
      <c r="AO592" s="1"/>
      <c r="AP592" s="1"/>
      <c r="AQ592" s="1"/>
      <c r="AR592" s="2"/>
      <c r="AS592" s="2"/>
      <c r="AT592" s="1"/>
      <c r="AU592" s="1"/>
      <c r="AV592" s="1"/>
      <c r="AW592" s="2"/>
      <c r="AX592" s="2"/>
      <c r="AY592" s="1"/>
      <c r="AZ592" s="1"/>
      <c r="BA592" s="1"/>
      <c r="BB592" s="2"/>
      <c r="BC592" s="2"/>
      <c r="BD592" s="1"/>
      <c r="BE592" s="1"/>
      <c r="BF592" s="1"/>
      <c r="BG592" s="2"/>
      <c r="BH592" s="2"/>
      <c r="BI592" s="1"/>
      <c r="BJ592" s="1"/>
      <c r="BK592" s="1"/>
      <c r="BL592" s="2"/>
      <c r="BM592" s="2"/>
      <c r="BN592" s="1"/>
      <c r="BO592" s="1"/>
      <c r="BP592" s="1"/>
      <c r="BQ592" s="2"/>
      <c r="BR592" s="2"/>
      <c r="BS592" s="1"/>
      <c r="BT592" s="1"/>
      <c r="BU592" s="1"/>
      <c r="BV592" s="2"/>
      <c r="BW592" s="2"/>
    </row>
    <row r="593" ht="22.5" customHeight="1">
      <c r="A593" s="1"/>
      <c r="B593" s="1"/>
      <c r="C593" s="1"/>
      <c r="D593" s="1"/>
      <c r="E593" s="67"/>
      <c r="F593" s="67"/>
      <c r="G593" s="1"/>
      <c r="H593" s="1"/>
      <c r="I593" s="65"/>
      <c r="J593" s="66"/>
      <c r="K593" s="1"/>
      <c r="L593" s="1"/>
      <c r="M593" s="1"/>
      <c r="N593" s="2"/>
      <c r="O593" s="2"/>
      <c r="P593" s="1"/>
      <c r="Q593" s="1"/>
      <c r="R593" s="1"/>
      <c r="S593" s="2"/>
      <c r="T593" s="2"/>
      <c r="U593" s="1"/>
      <c r="V593" s="1"/>
      <c r="W593" s="1"/>
      <c r="X593" s="2"/>
      <c r="Y593" s="2"/>
      <c r="Z593" s="1"/>
      <c r="AA593" s="1"/>
      <c r="AB593" s="1"/>
      <c r="AC593" s="2"/>
      <c r="AD593" s="2"/>
      <c r="AE593" s="1"/>
      <c r="AF593" s="1"/>
      <c r="AG593" s="1"/>
      <c r="AH593" s="2"/>
      <c r="AI593" s="2"/>
      <c r="AJ593" s="1"/>
      <c r="AK593" s="1"/>
      <c r="AL593" s="1"/>
      <c r="AM593" s="2"/>
      <c r="AN593" s="2"/>
      <c r="AO593" s="1"/>
      <c r="AP593" s="1"/>
      <c r="AQ593" s="1"/>
      <c r="AR593" s="2"/>
      <c r="AS593" s="2"/>
      <c r="AT593" s="1"/>
      <c r="AU593" s="1"/>
      <c r="AV593" s="1"/>
      <c r="AW593" s="2"/>
      <c r="AX593" s="2"/>
      <c r="AY593" s="1"/>
      <c r="AZ593" s="1"/>
      <c r="BA593" s="1"/>
      <c r="BB593" s="2"/>
      <c r="BC593" s="2"/>
      <c r="BD593" s="1"/>
      <c r="BE593" s="1"/>
      <c r="BF593" s="1"/>
      <c r="BG593" s="2"/>
      <c r="BH593" s="2"/>
      <c r="BI593" s="1"/>
      <c r="BJ593" s="1"/>
      <c r="BK593" s="1"/>
      <c r="BL593" s="2"/>
      <c r="BM593" s="2"/>
      <c r="BN593" s="1"/>
      <c r="BO593" s="1"/>
      <c r="BP593" s="1"/>
      <c r="BQ593" s="2"/>
      <c r="BR593" s="2"/>
      <c r="BS593" s="1"/>
      <c r="BT593" s="1"/>
      <c r="BU593" s="1"/>
      <c r="BV593" s="2"/>
      <c r="BW593" s="2"/>
    </row>
    <row r="594" ht="22.5" customHeight="1">
      <c r="A594" s="1"/>
      <c r="B594" s="1"/>
      <c r="C594" s="1"/>
      <c r="D594" s="1"/>
      <c r="E594" s="67"/>
      <c r="F594" s="67"/>
      <c r="G594" s="1"/>
      <c r="H594" s="1"/>
      <c r="I594" s="65"/>
      <c r="J594" s="66"/>
      <c r="K594" s="1"/>
      <c r="L594" s="1"/>
      <c r="M594" s="1"/>
      <c r="N594" s="2"/>
      <c r="O594" s="2"/>
      <c r="P594" s="1"/>
      <c r="Q594" s="1"/>
      <c r="R594" s="1"/>
      <c r="S594" s="2"/>
      <c r="T594" s="2"/>
      <c r="U594" s="1"/>
      <c r="V594" s="1"/>
      <c r="W594" s="1"/>
      <c r="X594" s="2"/>
      <c r="Y594" s="2"/>
      <c r="Z594" s="1"/>
      <c r="AA594" s="1"/>
      <c r="AB594" s="1"/>
      <c r="AC594" s="2"/>
      <c r="AD594" s="2"/>
      <c r="AE594" s="1"/>
      <c r="AF594" s="1"/>
      <c r="AG594" s="1"/>
      <c r="AH594" s="2"/>
      <c r="AI594" s="2"/>
      <c r="AJ594" s="1"/>
      <c r="AK594" s="1"/>
      <c r="AL594" s="1"/>
      <c r="AM594" s="2"/>
      <c r="AN594" s="2"/>
      <c r="AO594" s="1"/>
      <c r="AP594" s="1"/>
      <c r="AQ594" s="1"/>
      <c r="AR594" s="2"/>
      <c r="AS594" s="2"/>
      <c r="AT594" s="1"/>
      <c r="AU594" s="1"/>
      <c r="AV594" s="1"/>
      <c r="AW594" s="2"/>
      <c r="AX594" s="2"/>
      <c r="AY594" s="1"/>
      <c r="AZ594" s="1"/>
      <c r="BA594" s="1"/>
      <c r="BB594" s="2"/>
      <c r="BC594" s="2"/>
      <c r="BD594" s="1"/>
      <c r="BE594" s="1"/>
      <c r="BF594" s="1"/>
      <c r="BG594" s="2"/>
      <c r="BH594" s="2"/>
      <c r="BI594" s="1"/>
      <c r="BJ594" s="1"/>
      <c r="BK594" s="1"/>
      <c r="BL594" s="2"/>
      <c r="BM594" s="2"/>
      <c r="BN594" s="1"/>
      <c r="BO594" s="1"/>
      <c r="BP594" s="1"/>
      <c r="BQ594" s="2"/>
      <c r="BR594" s="2"/>
      <c r="BS594" s="1"/>
      <c r="BT594" s="1"/>
      <c r="BU594" s="1"/>
      <c r="BV594" s="2"/>
      <c r="BW594" s="2"/>
    </row>
    <row r="595" ht="22.5" customHeight="1">
      <c r="A595" s="1"/>
      <c r="B595" s="1"/>
      <c r="C595" s="1"/>
      <c r="D595" s="1"/>
      <c r="E595" s="67"/>
      <c r="F595" s="67"/>
      <c r="G595" s="1"/>
      <c r="H595" s="1"/>
      <c r="I595" s="65"/>
      <c r="J595" s="66"/>
      <c r="K595" s="1"/>
      <c r="L595" s="1"/>
      <c r="M595" s="1"/>
      <c r="N595" s="2"/>
      <c r="O595" s="2"/>
      <c r="P595" s="1"/>
      <c r="Q595" s="1"/>
      <c r="R595" s="1"/>
      <c r="S595" s="2"/>
      <c r="T595" s="2"/>
      <c r="U595" s="1"/>
      <c r="V595" s="1"/>
      <c r="W595" s="1"/>
      <c r="X595" s="2"/>
      <c r="Y595" s="2"/>
      <c r="Z595" s="1"/>
      <c r="AA595" s="1"/>
      <c r="AB595" s="1"/>
      <c r="AC595" s="2"/>
      <c r="AD595" s="2"/>
      <c r="AE595" s="1"/>
      <c r="AF595" s="1"/>
      <c r="AG595" s="1"/>
      <c r="AH595" s="2"/>
      <c r="AI595" s="2"/>
      <c r="AJ595" s="1"/>
      <c r="AK595" s="1"/>
      <c r="AL595" s="1"/>
      <c r="AM595" s="2"/>
      <c r="AN595" s="2"/>
      <c r="AO595" s="1"/>
      <c r="AP595" s="1"/>
      <c r="AQ595" s="1"/>
      <c r="AR595" s="2"/>
      <c r="AS595" s="2"/>
      <c r="AT595" s="1"/>
      <c r="AU595" s="1"/>
      <c r="AV595" s="1"/>
      <c r="AW595" s="2"/>
      <c r="AX595" s="2"/>
      <c r="AY595" s="1"/>
      <c r="AZ595" s="1"/>
      <c r="BA595" s="1"/>
      <c r="BB595" s="2"/>
      <c r="BC595" s="2"/>
      <c r="BD595" s="1"/>
      <c r="BE595" s="1"/>
      <c r="BF595" s="1"/>
      <c r="BG595" s="2"/>
      <c r="BH595" s="2"/>
      <c r="BI595" s="1"/>
      <c r="BJ595" s="1"/>
      <c r="BK595" s="1"/>
      <c r="BL595" s="2"/>
      <c r="BM595" s="2"/>
      <c r="BN595" s="1"/>
      <c r="BO595" s="1"/>
      <c r="BP595" s="1"/>
      <c r="BQ595" s="2"/>
      <c r="BR595" s="2"/>
      <c r="BS595" s="1"/>
      <c r="BT595" s="1"/>
      <c r="BU595" s="1"/>
      <c r="BV595" s="2"/>
      <c r="BW595" s="2"/>
    </row>
    <row r="596" ht="22.5" customHeight="1">
      <c r="A596" s="1"/>
      <c r="B596" s="1"/>
      <c r="C596" s="1"/>
      <c r="D596" s="1"/>
      <c r="E596" s="67"/>
      <c r="F596" s="67"/>
      <c r="G596" s="1"/>
      <c r="H596" s="1"/>
      <c r="I596" s="65"/>
      <c r="J596" s="66"/>
      <c r="K596" s="1"/>
      <c r="L596" s="1"/>
      <c r="M596" s="1"/>
      <c r="N596" s="2"/>
      <c r="O596" s="2"/>
      <c r="P596" s="1"/>
      <c r="Q596" s="1"/>
      <c r="R596" s="1"/>
      <c r="S596" s="2"/>
      <c r="T596" s="2"/>
      <c r="U596" s="1"/>
      <c r="V596" s="1"/>
      <c r="W596" s="1"/>
      <c r="X596" s="2"/>
      <c r="Y596" s="2"/>
      <c r="Z596" s="1"/>
      <c r="AA596" s="1"/>
      <c r="AB596" s="1"/>
      <c r="AC596" s="2"/>
      <c r="AD596" s="2"/>
      <c r="AE596" s="1"/>
      <c r="AF596" s="1"/>
      <c r="AG596" s="1"/>
      <c r="AH596" s="2"/>
      <c r="AI596" s="2"/>
      <c r="AJ596" s="1"/>
      <c r="AK596" s="1"/>
      <c r="AL596" s="1"/>
      <c r="AM596" s="2"/>
      <c r="AN596" s="2"/>
      <c r="AO596" s="1"/>
      <c r="AP596" s="1"/>
      <c r="AQ596" s="1"/>
      <c r="AR596" s="2"/>
      <c r="AS596" s="2"/>
      <c r="AT596" s="1"/>
      <c r="AU596" s="1"/>
      <c r="AV596" s="1"/>
      <c r="AW596" s="2"/>
      <c r="AX596" s="2"/>
      <c r="AY596" s="1"/>
      <c r="AZ596" s="1"/>
      <c r="BA596" s="1"/>
      <c r="BB596" s="2"/>
      <c r="BC596" s="2"/>
      <c r="BD596" s="1"/>
      <c r="BE596" s="1"/>
      <c r="BF596" s="1"/>
      <c r="BG596" s="2"/>
      <c r="BH596" s="2"/>
      <c r="BI596" s="1"/>
      <c r="BJ596" s="1"/>
      <c r="BK596" s="1"/>
      <c r="BL596" s="2"/>
      <c r="BM596" s="2"/>
      <c r="BN596" s="1"/>
      <c r="BO596" s="1"/>
      <c r="BP596" s="1"/>
      <c r="BQ596" s="2"/>
      <c r="BR596" s="2"/>
      <c r="BS596" s="1"/>
      <c r="BT596" s="1"/>
      <c r="BU596" s="1"/>
      <c r="BV596" s="2"/>
      <c r="BW596" s="2"/>
    </row>
    <row r="597" ht="22.5" customHeight="1">
      <c r="A597" s="1"/>
      <c r="B597" s="1"/>
      <c r="C597" s="1"/>
      <c r="D597" s="1"/>
      <c r="E597" s="67"/>
      <c r="F597" s="67"/>
      <c r="G597" s="1"/>
      <c r="H597" s="1"/>
      <c r="I597" s="65"/>
      <c r="J597" s="66"/>
      <c r="K597" s="1"/>
      <c r="L597" s="1"/>
      <c r="M597" s="1"/>
      <c r="N597" s="2"/>
      <c r="O597" s="2"/>
      <c r="P597" s="1"/>
      <c r="Q597" s="1"/>
      <c r="R597" s="1"/>
      <c r="S597" s="2"/>
      <c r="T597" s="2"/>
      <c r="U597" s="1"/>
      <c r="V597" s="1"/>
      <c r="W597" s="1"/>
      <c r="X597" s="2"/>
      <c r="Y597" s="2"/>
      <c r="Z597" s="1"/>
      <c r="AA597" s="1"/>
      <c r="AB597" s="1"/>
      <c r="AC597" s="2"/>
      <c r="AD597" s="2"/>
      <c r="AE597" s="1"/>
      <c r="AF597" s="1"/>
      <c r="AG597" s="1"/>
      <c r="AH597" s="2"/>
      <c r="AI597" s="2"/>
      <c r="AJ597" s="1"/>
      <c r="AK597" s="1"/>
      <c r="AL597" s="1"/>
      <c r="AM597" s="2"/>
      <c r="AN597" s="2"/>
      <c r="AO597" s="1"/>
      <c r="AP597" s="1"/>
      <c r="AQ597" s="1"/>
      <c r="AR597" s="2"/>
      <c r="AS597" s="2"/>
      <c r="AT597" s="1"/>
      <c r="AU597" s="1"/>
      <c r="AV597" s="1"/>
      <c r="AW597" s="2"/>
      <c r="AX597" s="2"/>
      <c r="AY597" s="1"/>
      <c r="AZ597" s="1"/>
      <c r="BA597" s="1"/>
      <c r="BB597" s="2"/>
      <c r="BC597" s="2"/>
      <c r="BD597" s="1"/>
      <c r="BE597" s="1"/>
      <c r="BF597" s="1"/>
      <c r="BG597" s="2"/>
      <c r="BH597" s="2"/>
      <c r="BI597" s="1"/>
      <c r="BJ597" s="1"/>
      <c r="BK597" s="1"/>
      <c r="BL597" s="2"/>
      <c r="BM597" s="2"/>
      <c r="BN597" s="1"/>
      <c r="BO597" s="1"/>
      <c r="BP597" s="1"/>
      <c r="BQ597" s="2"/>
      <c r="BR597" s="2"/>
      <c r="BS597" s="1"/>
      <c r="BT597" s="1"/>
      <c r="BU597" s="1"/>
      <c r="BV597" s="2"/>
      <c r="BW597" s="2"/>
    </row>
    <row r="598" ht="22.5" customHeight="1">
      <c r="A598" s="1"/>
      <c r="B598" s="1"/>
      <c r="C598" s="1"/>
      <c r="D598" s="1"/>
      <c r="E598" s="67"/>
      <c r="F598" s="67"/>
      <c r="G598" s="1"/>
      <c r="H598" s="1"/>
      <c r="I598" s="65"/>
      <c r="J598" s="66"/>
      <c r="K598" s="1"/>
      <c r="L598" s="1"/>
      <c r="M598" s="1"/>
      <c r="N598" s="2"/>
      <c r="O598" s="2"/>
      <c r="P598" s="1"/>
      <c r="Q598" s="1"/>
      <c r="R598" s="1"/>
      <c r="S598" s="2"/>
      <c r="T598" s="2"/>
      <c r="U598" s="1"/>
      <c r="V598" s="1"/>
      <c r="W598" s="1"/>
      <c r="X598" s="2"/>
      <c r="Y598" s="2"/>
      <c r="Z598" s="1"/>
      <c r="AA598" s="1"/>
      <c r="AB598" s="1"/>
      <c r="AC598" s="2"/>
      <c r="AD598" s="2"/>
      <c r="AE598" s="1"/>
      <c r="AF598" s="1"/>
      <c r="AG598" s="1"/>
      <c r="AH598" s="2"/>
      <c r="AI598" s="2"/>
      <c r="AJ598" s="1"/>
      <c r="AK598" s="1"/>
      <c r="AL598" s="1"/>
      <c r="AM598" s="2"/>
      <c r="AN598" s="2"/>
      <c r="AO598" s="1"/>
      <c r="AP598" s="1"/>
      <c r="AQ598" s="1"/>
      <c r="AR598" s="2"/>
      <c r="AS598" s="2"/>
      <c r="AT598" s="1"/>
      <c r="AU598" s="1"/>
      <c r="AV598" s="1"/>
      <c r="AW598" s="2"/>
      <c r="AX598" s="2"/>
      <c r="AY598" s="1"/>
      <c r="AZ598" s="1"/>
      <c r="BA598" s="1"/>
      <c r="BB598" s="2"/>
      <c r="BC598" s="2"/>
      <c r="BD598" s="1"/>
      <c r="BE598" s="1"/>
      <c r="BF598" s="1"/>
      <c r="BG598" s="2"/>
      <c r="BH598" s="2"/>
      <c r="BI598" s="1"/>
      <c r="BJ598" s="1"/>
      <c r="BK598" s="1"/>
      <c r="BL598" s="2"/>
      <c r="BM598" s="2"/>
      <c r="BN598" s="1"/>
      <c r="BO598" s="1"/>
      <c r="BP598" s="1"/>
      <c r="BQ598" s="2"/>
      <c r="BR598" s="2"/>
      <c r="BS598" s="1"/>
      <c r="BT598" s="1"/>
      <c r="BU598" s="1"/>
      <c r="BV598" s="2"/>
      <c r="BW598" s="2"/>
    </row>
    <row r="599" ht="22.5" customHeight="1">
      <c r="A599" s="1"/>
      <c r="B599" s="1"/>
      <c r="C599" s="1"/>
      <c r="D599" s="1"/>
      <c r="E599" s="67"/>
      <c r="F599" s="67"/>
      <c r="G599" s="1"/>
      <c r="H599" s="1"/>
      <c r="I599" s="65"/>
      <c r="J599" s="66"/>
      <c r="K599" s="1"/>
      <c r="L599" s="1"/>
      <c r="M599" s="1"/>
      <c r="N599" s="2"/>
      <c r="O599" s="2"/>
      <c r="P599" s="1"/>
      <c r="Q599" s="1"/>
      <c r="R599" s="1"/>
      <c r="S599" s="2"/>
      <c r="T599" s="2"/>
      <c r="U599" s="1"/>
      <c r="V599" s="1"/>
      <c r="W599" s="1"/>
      <c r="X599" s="2"/>
      <c r="Y599" s="2"/>
      <c r="Z599" s="1"/>
      <c r="AA599" s="1"/>
      <c r="AB599" s="1"/>
      <c r="AC599" s="2"/>
      <c r="AD599" s="2"/>
      <c r="AE599" s="1"/>
      <c r="AF599" s="1"/>
      <c r="AG599" s="1"/>
      <c r="AH599" s="2"/>
      <c r="AI599" s="2"/>
      <c r="AJ599" s="1"/>
      <c r="AK599" s="1"/>
      <c r="AL599" s="1"/>
      <c r="AM599" s="2"/>
      <c r="AN599" s="2"/>
      <c r="AO599" s="1"/>
      <c r="AP599" s="1"/>
      <c r="AQ599" s="1"/>
      <c r="AR599" s="2"/>
      <c r="AS599" s="2"/>
      <c r="AT599" s="1"/>
      <c r="AU599" s="1"/>
      <c r="AV599" s="1"/>
      <c r="AW599" s="2"/>
      <c r="AX599" s="2"/>
      <c r="AY599" s="1"/>
      <c r="AZ599" s="1"/>
      <c r="BA599" s="1"/>
      <c r="BB599" s="2"/>
      <c r="BC599" s="2"/>
      <c r="BD599" s="1"/>
      <c r="BE599" s="1"/>
      <c r="BF599" s="1"/>
      <c r="BG599" s="2"/>
      <c r="BH599" s="2"/>
      <c r="BI599" s="1"/>
      <c r="BJ599" s="1"/>
      <c r="BK599" s="1"/>
      <c r="BL599" s="2"/>
      <c r="BM599" s="2"/>
      <c r="BN599" s="1"/>
      <c r="BO599" s="1"/>
      <c r="BP599" s="1"/>
      <c r="BQ599" s="2"/>
      <c r="BR599" s="2"/>
      <c r="BS599" s="1"/>
      <c r="BT599" s="1"/>
      <c r="BU599" s="1"/>
      <c r="BV599" s="2"/>
      <c r="BW599" s="2"/>
    </row>
    <row r="600" ht="22.5" customHeight="1">
      <c r="A600" s="1"/>
      <c r="B600" s="1"/>
      <c r="C600" s="1"/>
      <c r="D600" s="1"/>
      <c r="E600" s="67"/>
      <c r="F600" s="67"/>
      <c r="G600" s="1"/>
      <c r="H600" s="1"/>
      <c r="I600" s="65"/>
      <c r="J600" s="66"/>
      <c r="K600" s="1"/>
      <c r="L600" s="1"/>
      <c r="M600" s="1"/>
      <c r="N600" s="2"/>
      <c r="O600" s="2"/>
      <c r="P600" s="1"/>
      <c r="Q600" s="1"/>
      <c r="R600" s="1"/>
      <c r="S600" s="2"/>
      <c r="T600" s="2"/>
      <c r="U600" s="1"/>
      <c r="V600" s="1"/>
      <c r="W600" s="1"/>
      <c r="X600" s="2"/>
      <c r="Y600" s="2"/>
      <c r="Z600" s="1"/>
      <c r="AA600" s="1"/>
      <c r="AB600" s="1"/>
      <c r="AC600" s="2"/>
      <c r="AD600" s="2"/>
      <c r="AE600" s="1"/>
      <c r="AF600" s="1"/>
      <c r="AG600" s="1"/>
      <c r="AH600" s="2"/>
      <c r="AI600" s="2"/>
      <c r="AJ600" s="1"/>
      <c r="AK600" s="1"/>
      <c r="AL600" s="1"/>
      <c r="AM600" s="2"/>
      <c r="AN600" s="2"/>
      <c r="AO600" s="1"/>
      <c r="AP600" s="1"/>
      <c r="AQ600" s="1"/>
      <c r="AR600" s="2"/>
      <c r="AS600" s="2"/>
      <c r="AT600" s="1"/>
      <c r="AU600" s="1"/>
      <c r="AV600" s="1"/>
      <c r="AW600" s="2"/>
      <c r="AX600" s="2"/>
      <c r="AY600" s="1"/>
      <c r="AZ600" s="1"/>
      <c r="BA600" s="1"/>
      <c r="BB600" s="2"/>
      <c r="BC600" s="2"/>
      <c r="BD600" s="1"/>
      <c r="BE600" s="1"/>
      <c r="BF600" s="1"/>
      <c r="BG600" s="2"/>
      <c r="BH600" s="2"/>
      <c r="BI600" s="1"/>
      <c r="BJ600" s="1"/>
      <c r="BK600" s="1"/>
      <c r="BL600" s="2"/>
      <c r="BM600" s="2"/>
      <c r="BN600" s="1"/>
      <c r="BO600" s="1"/>
      <c r="BP600" s="1"/>
      <c r="BQ600" s="2"/>
      <c r="BR600" s="2"/>
      <c r="BS600" s="1"/>
      <c r="BT600" s="1"/>
      <c r="BU600" s="1"/>
      <c r="BV600" s="2"/>
      <c r="BW600" s="2"/>
    </row>
    <row r="601" ht="22.5" customHeight="1">
      <c r="A601" s="1"/>
      <c r="B601" s="1"/>
      <c r="C601" s="1"/>
      <c r="D601" s="1"/>
      <c r="E601" s="67"/>
      <c r="F601" s="67"/>
      <c r="G601" s="1"/>
      <c r="H601" s="1"/>
      <c r="I601" s="65"/>
      <c r="J601" s="66"/>
      <c r="K601" s="1"/>
      <c r="L601" s="1"/>
      <c r="M601" s="1"/>
      <c r="N601" s="2"/>
      <c r="O601" s="2"/>
      <c r="P601" s="1"/>
      <c r="Q601" s="1"/>
      <c r="R601" s="1"/>
      <c r="S601" s="2"/>
      <c r="T601" s="2"/>
      <c r="U601" s="1"/>
      <c r="V601" s="1"/>
      <c r="W601" s="1"/>
      <c r="X601" s="2"/>
      <c r="Y601" s="2"/>
      <c r="Z601" s="1"/>
      <c r="AA601" s="1"/>
      <c r="AB601" s="1"/>
      <c r="AC601" s="2"/>
      <c r="AD601" s="2"/>
      <c r="AE601" s="1"/>
      <c r="AF601" s="1"/>
      <c r="AG601" s="1"/>
      <c r="AH601" s="2"/>
      <c r="AI601" s="2"/>
      <c r="AJ601" s="1"/>
      <c r="AK601" s="1"/>
      <c r="AL601" s="1"/>
      <c r="AM601" s="2"/>
      <c r="AN601" s="2"/>
      <c r="AO601" s="1"/>
      <c r="AP601" s="1"/>
      <c r="AQ601" s="1"/>
      <c r="AR601" s="2"/>
      <c r="AS601" s="2"/>
      <c r="AT601" s="1"/>
      <c r="AU601" s="1"/>
      <c r="AV601" s="1"/>
      <c r="AW601" s="2"/>
      <c r="AX601" s="2"/>
      <c r="AY601" s="1"/>
      <c r="AZ601" s="1"/>
      <c r="BA601" s="1"/>
      <c r="BB601" s="2"/>
      <c r="BC601" s="2"/>
      <c r="BD601" s="1"/>
      <c r="BE601" s="1"/>
      <c r="BF601" s="1"/>
      <c r="BG601" s="2"/>
      <c r="BH601" s="2"/>
      <c r="BI601" s="1"/>
      <c r="BJ601" s="1"/>
      <c r="BK601" s="1"/>
      <c r="BL601" s="2"/>
      <c r="BM601" s="2"/>
      <c r="BN601" s="1"/>
      <c r="BO601" s="1"/>
      <c r="BP601" s="1"/>
      <c r="BQ601" s="2"/>
      <c r="BR601" s="2"/>
      <c r="BS601" s="1"/>
      <c r="BT601" s="1"/>
      <c r="BU601" s="1"/>
      <c r="BV601" s="2"/>
      <c r="BW601" s="2"/>
    </row>
    <row r="602" ht="22.5" customHeight="1">
      <c r="A602" s="1"/>
      <c r="B602" s="1"/>
      <c r="C602" s="1"/>
      <c r="D602" s="1"/>
      <c r="E602" s="67"/>
      <c r="F602" s="67"/>
      <c r="G602" s="1"/>
      <c r="H602" s="1"/>
      <c r="I602" s="65"/>
      <c r="J602" s="66"/>
      <c r="K602" s="1"/>
      <c r="L602" s="1"/>
      <c r="M602" s="1"/>
      <c r="N602" s="2"/>
      <c r="O602" s="2"/>
      <c r="P602" s="1"/>
      <c r="Q602" s="1"/>
      <c r="R602" s="1"/>
      <c r="S602" s="2"/>
      <c r="T602" s="2"/>
      <c r="U602" s="1"/>
      <c r="V602" s="1"/>
      <c r="W602" s="1"/>
      <c r="X602" s="2"/>
      <c r="Y602" s="2"/>
      <c r="Z602" s="1"/>
      <c r="AA602" s="1"/>
      <c r="AB602" s="1"/>
      <c r="AC602" s="2"/>
      <c r="AD602" s="2"/>
      <c r="AE602" s="1"/>
      <c r="AF602" s="1"/>
      <c r="AG602" s="1"/>
      <c r="AH602" s="2"/>
      <c r="AI602" s="2"/>
      <c r="AJ602" s="1"/>
      <c r="AK602" s="1"/>
      <c r="AL602" s="1"/>
      <c r="AM602" s="2"/>
      <c r="AN602" s="2"/>
      <c r="AO602" s="1"/>
      <c r="AP602" s="1"/>
      <c r="AQ602" s="1"/>
      <c r="AR602" s="2"/>
      <c r="AS602" s="2"/>
      <c r="AT602" s="1"/>
      <c r="AU602" s="1"/>
      <c r="AV602" s="1"/>
      <c r="AW602" s="2"/>
      <c r="AX602" s="2"/>
      <c r="AY602" s="1"/>
      <c r="AZ602" s="1"/>
      <c r="BA602" s="1"/>
      <c r="BB602" s="2"/>
      <c r="BC602" s="2"/>
      <c r="BD602" s="1"/>
      <c r="BE602" s="1"/>
      <c r="BF602" s="1"/>
      <c r="BG602" s="2"/>
      <c r="BH602" s="2"/>
      <c r="BI602" s="1"/>
      <c r="BJ602" s="1"/>
      <c r="BK602" s="1"/>
      <c r="BL602" s="2"/>
      <c r="BM602" s="2"/>
      <c r="BN602" s="1"/>
      <c r="BO602" s="1"/>
      <c r="BP602" s="1"/>
      <c r="BQ602" s="2"/>
      <c r="BR602" s="2"/>
      <c r="BS602" s="1"/>
      <c r="BT602" s="1"/>
      <c r="BU602" s="1"/>
      <c r="BV602" s="2"/>
      <c r="BW602" s="2"/>
    </row>
    <row r="603" ht="22.5" customHeight="1">
      <c r="A603" s="1"/>
      <c r="B603" s="1"/>
      <c r="C603" s="1"/>
      <c r="D603" s="1"/>
      <c r="E603" s="67"/>
      <c r="F603" s="67"/>
      <c r="G603" s="1"/>
      <c r="H603" s="1"/>
      <c r="I603" s="65"/>
      <c r="J603" s="66"/>
      <c r="K603" s="1"/>
      <c r="L603" s="1"/>
      <c r="M603" s="1"/>
      <c r="N603" s="2"/>
      <c r="O603" s="2"/>
      <c r="P603" s="1"/>
      <c r="Q603" s="1"/>
      <c r="R603" s="1"/>
      <c r="S603" s="2"/>
      <c r="T603" s="2"/>
      <c r="U603" s="1"/>
      <c r="V603" s="1"/>
      <c r="W603" s="1"/>
      <c r="X603" s="2"/>
      <c r="Y603" s="2"/>
      <c r="Z603" s="1"/>
      <c r="AA603" s="1"/>
      <c r="AB603" s="1"/>
      <c r="AC603" s="2"/>
      <c r="AD603" s="2"/>
      <c r="AE603" s="1"/>
      <c r="AF603" s="1"/>
      <c r="AG603" s="1"/>
      <c r="AH603" s="2"/>
      <c r="AI603" s="2"/>
      <c r="AJ603" s="1"/>
      <c r="AK603" s="1"/>
      <c r="AL603" s="1"/>
      <c r="AM603" s="2"/>
      <c r="AN603" s="2"/>
      <c r="AO603" s="1"/>
      <c r="AP603" s="1"/>
      <c r="AQ603" s="1"/>
      <c r="AR603" s="2"/>
      <c r="AS603" s="2"/>
      <c r="AT603" s="1"/>
      <c r="AU603" s="1"/>
      <c r="AV603" s="1"/>
      <c r="AW603" s="2"/>
      <c r="AX603" s="2"/>
      <c r="AY603" s="1"/>
      <c r="AZ603" s="1"/>
      <c r="BA603" s="1"/>
      <c r="BB603" s="2"/>
      <c r="BC603" s="2"/>
      <c r="BD603" s="1"/>
      <c r="BE603" s="1"/>
      <c r="BF603" s="1"/>
      <c r="BG603" s="2"/>
      <c r="BH603" s="2"/>
      <c r="BI603" s="1"/>
      <c r="BJ603" s="1"/>
      <c r="BK603" s="1"/>
      <c r="BL603" s="2"/>
      <c r="BM603" s="2"/>
      <c r="BN603" s="1"/>
      <c r="BO603" s="1"/>
      <c r="BP603" s="1"/>
      <c r="BQ603" s="2"/>
      <c r="BR603" s="2"/>
      <c r="BS603" s="1"/>
      <c r="BT603" s="1"/>
      <c r="BU603" s="1"/>
      <c r="BV603" s="2"/>
      <c r="BW603" s="2"/>
    </row>
    <row r="604" ht="22.5" customHeight="1">
      <c r="A604" s="1"/>
      <c r="B604" s="1"/>
      <c r="C604" s="1"/>
      <c r="D604" s="1"/>
      <c r="E604" s="67"/>
      <c r="F604" s="67"/>
      <c r="G604" s="1"/>
      <c r="H604" s="1"/>
      <c r="I604" s="65"/>
      <c r="J604" s="66"/>
      <c r="K604" s="1"/>
      <c r="L604" s="1"/>
      <c r="M604" s="1"/>
      <c r="N604" s="2"/>
      <c r="O604" s="2"/>
      <c r="P604" s="1"/>
      <c r="Q604" s="1"/>
      <c r="R604" s="1"/>
      <c r="S604" s="2"/>
      <c r="T604" s="2"/>
      <c r="U604" s="1"/>
      <c r="V604" s="1"/>
      <c r="W604" s="1"/>
      <c r="X604" s="2"/>
      <c r="Y604" s="2"/>
      <c r="Z604" s="1"/>
      <c r="AA604" s="1"/>
      <c r="AB604" s="1"/>
      <c r="AC604" s="2"/>
      <c r="AD604" s="2"/>
      <c r="AE604" s="1"/>
      <c r="AF604" s="1"/>
      <c r="AG604" s="1"/>
      <c r="AH604" s="2"/>
      <c r="AI604" s="2"/>
      <c r="AJ604" s="1"/>
      <c r="AK604" s="1"/>
      <c r="AL604" s="1"/>
      <c r="AM604" s="2"/>
      <c r="AN604" s="2"/>
      <c r="AO604" s="1"/>
      <c r="AP604" s="1"/>
      <c r="AQ604" s="1"/>
      <c r="AR604" s="2"/>
      <c r="AS604" s="2"/>
      <c r="AT604" s="1"/>
      <c r="AU604" s="1"/>
      <c r="AV604" s="1"/>
      <c r="AW604" s="2"/>
      <c r="AX604" s="2"/>
      <c r="AY604" s="1"/>
      <c r="AZ604" s="1"/>
      <c r="BA604" s="1"/>
      <c r="BB604" s="2"/>
      <c r="BC604" s="2"/>
      <c r="BD604" s="1"/>
      <c r="BE604" s="1"/>
      <c r="BF604" s="1"/>
      <c r="BG604" s="2"/>
      <c r="BH604" s="2"/>
      <c r="BI604" s="1"/>
      <c r="BJ604" s="1"/>
      <c r="BK604" s="1"/>
      <c r="BL604" s="2"/>
      <c r="BM604" s="2"/>
      <c r="BN604" s="1"/>
      <c r="BO604" s="1"/>
      <c r="BP604" s="1"/>
      <c r="BQ604" s="2"/>
      <c r="BR604" s="2"/>
      <c r="BS604" s="1"/>
      <c r="BT604" s="1"/>
      <c r="BU604" s="1"/>
      <c r="BV604" s="2"/>
      <c r="BW604" s="2"/>
    </row>
    <row r="605" ht="22.5" customHeight="1">
      <c r="A605" s="1"/>
      <c r="B605" s="1"/>
      <c r="C605" s="1"/>
      <c r="D605" s="1"/>
      <c r="E605" s="67"/>
      <c r="F605" s="67"/>
      <c r="G605" s="1"/>
      <c r="H605" s="1"/>
      <c r="I605" s="65"/>
      <c r="J605" s="66"/>
      <c r="K605" s="1"/>
      <c r="L605" s="1"/>
      <c r="M605" s="1"/>
      <c r="N605" s="2"/>
      <c r="O605" s="2"/>
      <c r="P605" s="1"/>
      <c r="Q605" s="1"/>
      <c r="R605" s="1"/>
      <c r="S605" s="2"/>
      <c r="T605" s="2"/>
      <c r="U605" s="1"/>
      <c r="V605" s="1"/>
      <c r="W605" s="1"/>
      <c r="X605" s="2"/>
      <c r="Y605" s="2"/>
      <c r="Z605" s="1"/>
      <c r="AA605" s="1"/>
      <c r="AB605" s="1"/>
      <c r="AC605" s="2"/>
      <c r="AD605" s="2"/>
      <c r="AE605" s="1"/>
      <c r="AF605" s="1"/>
      <c r="AG605" s="1"/>
      <c r="AH605" s="2"/>
      <c r="AI605" s="2"/>
      <c r="AJ605" s="1"/>
      <c r="AK605" s="1"/>
      <c r="AL605" s="1"/>
      <c r="AM605" s="2"/>
      <c r="AN605" s="2"/>
      <c r="AO605" s="1"/>
      <c r="AP605" s="1"/>
      <c r="AQ605" s="1"/>
      <c r="AR605" s="2"/>
      <c r="AS605" s="2"/>
      <c r="AT605" s="1"/>
      <c r="AU605" s="1"/>
      <c r="AV605" s="1"/>
      <c r="AW605" s="2"/>
      <c r="AX605" s="2"/>
      <c r="AY605" s="1"/>
      <c r="AZ605" s="1"/>
      <c r="BA605" s="1"/>
      <c r="BB605" s="2"/>
      <c r="BC605" s="2"/>
      <c r="BD605" s="1"/>
      <c r="BE605" s="1"/>
      <c r="BF605" s="1"/>
      <c r="BG605" s="2"/>
      <c r="BH605" s="2"/>
      <c r="BI605" s="1"/>
      <c r="BJ605" s="1"/>
      <c r="BK605" s="1"/>
      <c r="BL605" s="2"/>
      <c r="BM605" s="2"/>
      <c r="BN605" s="1"/>
      <c r="BO605" s="1"/>
      <c r="BP605" s="1"/>
      <c r="BQ605" s="2"/>
      <c r="BR605" s="2"/>
      <c r="BS605" s="1"/>
      <c r="BT605" s="1"/>
      <c r="BU605" s="1"/>
      <c r="BV605" s="2"/>
      <c r="BW605" s="2"/>
    </row>
    <row r="606" ht="22.5" customHeight="1">
      <c r="A606" s="1"/>
      <c r="B606" s="1"/>
      <c r="C606" s="1"/>
      <c r="D606" s="1"/>
      <c r="E606" s="67"/>
      <c r="F606" s="67"/>
      <c r="G606" s="1"/>
      <c r="H606" s="1"/>
      <c r="I606" s="65"/>
      <c r="J606" s="66"/>
      <c r="K606" s="1"/>
      <c r="L606" s="1"/>
      <c r="M606" s="1"/>
      <c r="N606" s="2"/>
      <c r="O606" s="2"/>
      <c r="P606" s="1"/>
      <c r="Q606" s="1"/>
      <c r="R606" s="1"/>
      <c r="S606" s="2"/>
      <c r="T606" s="2"/>
      <c r="U606" s="1"/>
      <c r="V606" s="1"/>
      <c r="W606" s="1"/>
      <c r="X606" s="2"/>
      <c r="Y606" s="2"/>
      <c r="Z606" s="1"/>
      <c r="AA606" s="1"/>
      <c r="AB606" s="1"/>
      <c r="AC606" s="2"/>
      <c r="AD606" s="2"/>
      <c r="AE606" s="1"/>
      <c r="AF606" s="1"/>
      <c r="AG606" s="1"/>
      <c r="AH606" s="2"/>
      <c r="AI606" s="2"/>
      <c r="AJ606" s="1"/>
      <c r="AK606" s="1"/>
      <c r="AL606" s="1"/>
      <c r="AM606" s="2"/>
      <c r="AN606" s="2"/>
      <c r="AO606" s="1"/>
      <c r="AP606" s="1"/>
      <c r="AQ606" s="1"/>
      <c r="AR606" s="2"/>
      <c r="AS606" s="2"/>
      <c r="AT606" s="1"/>
      <c r="AU606" s="1"/>
      <c r="AV606" s="1"/>
      <c r="AW606" s="2"/>
      <c r="AX606" s="2"/>
      <c r="AY606" s="1"/>
      <c r="AZ606" s="1"/>
      <c r="BA606" s="1"/>
      <c r="BB606" s="2"/>
      <c r="BC606" s="2"/>
      <c r="BD606" s="1"/>
      <c r="BE606" s="1"/>
      <c r="BF606" s="1"/>
      <c r="BG606" s="2"/>
      <c r="BH606" s="2"/>
      <c r="BI606" s="1"/>
      <c r="BJ606" s="1"/>
      <c r="BK606" s="1"/>
      <c r="BL606" s="2"/>
      <c r="BM606" s="2"/>
      <c r="BN606" s="1"/>
      <c r="BO606" s="1"/>
      <c r="BP606" s="1"/>
      <c r="BQ606" s="2"/>
      <c r="BR606" s="2"/>
      <c r="BS606" s="1"/>
      <c r="BT606" s="1"/>
      <c r="BU606" s="1"/>
      <c r="BV606" s="2"/>
      <c r="BW606" s="2"/>
    </row>
    <row r="607" ht="22.5" customHeight="1">
      <c r="A607" s="1"/>
      <c r="B607" s="1"/>
      <c r="C607" s="1"/>
      <c r="D607" s="1"/>
      <c r="E607" s="67"/>
      <c r="F607" s="67"/>
      <c r="G607" s="1"/>
      <c r="H607" s="1"/>
      <c r="I607" s="65"/>
      <c r="J607" s="66"/>
      <c r="K607" s="1"/>
      <c r="L607" s="1"/>
      <c r="M607" s="1"/>
      <c r="N607" s="2"/>
      <c r="O607" s="2"/>
      <c r="P607" s="1"/>
      <c r="Q607" s="1"/>
      <c r="R607" s="1"/>
      <c r="S607" s="2"/>
      <c r="T607" s="2"/>
      <c r="U607" s="1"/>
      <c r="V607" s="1"/>
      <c r="W607" s="1"/>
      <c r="X607" s="2"/>
      <c r="Y607" s="2"/>
      <c r="Z607" s="1"/>
      <c r="AA607" s="1"/>
      <c r="AB607" s="1"/>
      <c r="AC607" s="2"/>
      <c r="AD607" s="2"/>
      <c r="AE607" s="1"/>
      <c r="AF607" s="1"/>
      <c r="AG607" s="1"/>
      <c r="AH607" s="2"/>
      <c r="AI607" s="2"/>
      <c r="AJ607" s="1"/>
      <c r="AK607" s="1"/>
      <c r="AL607" s="1"/>
      <c r="AM607" s="2"/>
      <c r="AN607" s="2"/>
      <c r="AO607" s="1"/>
      <c r="AP607" s="1"/>
      <c r="AQ607" s="1"/>
      <c r="AR607" s="2"/>
      <c r="AS607" s="2"/>
      <c r="AT607" s="1"/>
      <c r="AU607" s="1"/>
      <c r="AV607" s="1"/>
      <c r="AW607" s="2"/>
      <c r="AX607" s="2"/>
      <c r="AY607" s="1"/>
      <c r="AZ607" s="1"/>
      <c r="BA607" s="1"/>
      <c r="BB607" s="2"/>
      <c r="BC607" s="2"/>
      <c r="BD607" s="1"/>
      <c r="BE607" s="1"/>
      <c r="BF607" s="1"/>
      <c r="BG607" s="2"/>
      <c r="BH607" s="2"/>
      <c r="BI607" s="1"/>
      <c r="BJ607" s="1"/>
      <c r="BK607" s="1"/>
      <c r="BL607" s="2"/>
      <c r="BM607" s="2"/>
      <c r="BN607" s="1"/>
      <c r="BO607" s="1"/>
      <c r="BP607" s="1"/>
      <c r="BQ607" s="2"/>
      <c r="BR607" s="2"/>
      <c r="BS607" s="1"/>
      <c r="BT607" s="1"/>
      <c r="BU607" s="1"/>
      <c r="BV607" s="2"/>
      <c r="BW607" s="2"/>
    </row>
    <row r="608" ht="22.5" customHeight="1">
      <c r="A608" s="1"/>
      <c r="B608" s="1"/>
      <c r="C608" s="1"/>
      <c r="D608" s="1"/>
      <c r="E608" s="67"/>
      <c r="F608" s="67"/>
      <c r="G608" s="1"/>
      <c r="H608" s="1"/>
      <c r="I608" s="65"/>
      <c r="J608" s="66"/>
      <c r="K608" s="1"/>
      <c r="L608" s="1"/>
      <c r="M608" s="1"/>
      <c r="N608" s="2"/>
      <c r="O608" s="2"/>
      <c r="P608" s="1"/>
      <c r="Q608" s="1"/>
      <c r="R608" s="1"/>
      <c r="S608" s="2"/>
      <c r="T608" s="2"/>
      <c r="U608" s="1"/>
      <c r="V608" s="1"/>
      <c r="W608" s="1"/>
      <c r="X608" s="2"/>
      <c r="Y608" s="2"/>
      <c r="Z608" s="1"/>
      <c r="AA608" s="1"/>
      <c r="AB608" s="1"/>
      <c r="AC608" s="2"/>
      <c r="AD608" s="2"/>
      <c r="AE608" s="1"/>
      <c r="AF608" s="1"/>
      <c r="AG608" s="1"/>
      <c r="AH608" s="2"/>
      <c r="AI608" s="2"/>
      <c r="AJ608" s="1"/>
      <c r="AK608" s="1"/>
      <c r="AL608" s="1"/>
      <c r="AM608" s="2"/>
      <c r="AN608" s="2"/>
      <c r="AO608" s="1"/>
      <c r="AP608" s="1"/>
      <c r="AQ608" s="1"/>
      <c r="AR608" s="2"/>
      <c r="AS608" s="2"/>
      <c r="AT608" s="1"/>
      <c r="AU608" s="1"/>
      <c r="AV608" s="1"/>
      <c r="AW608" s="2"/>
      <c r="AX608" s="2"/>
      <c r="AY608" s="1"/>
      <c r="AZ608" s="1"/>
      <c r="BA608" s="1"/>
      <c r="BB608" s="2"/>
      <c r="BC608" s="2"/>
      <c r="BD608" s="1"/>
      <c r="BE608" s="1"/>
      <c r="BF608" s="1"/>
      <c r="BG608" s="2"/>
      <c r="BH608" s="2"/>
      <c r="BI608" s="1"/>
      <c r="BJ608" s="1"/>
      <c r="BK608" s="1"/>
      <c r="BL608" s="2"/>
      <c r="BM608" s="2"/>
      <c r="BN608" s="1"/>
      <c r="BO608" s="1"/>
      <c r="BP608" s="1"/>
      <c r="BQ608" s="2"/>
      <c r="BR608" s="2"/>
      <c r="BS608" s="1"/>
      <c r="BT608" s="1"/>
      <c r="BU608" s="1"/>
      <c r="BV608" s="2"/>
      <c r="BW608" s="2"/>
    </row>
    <row r="609" ht="22.5" customHeight="1">
      <c r="A609" s="1"/>
      <c r="B609" s="1"/>
      <c r="C609" s="1"/>
      <c r="D609" s="1"/>
      <c r="E609" s="67"/>
      <c r="F609" s="67"/>
      <c r="G609" s="1"/>
      <c r="H609" s="1"/>
      <c r="I609" s="65"/>
      <c r="J609" s="66"/>
      <c r="K609" s="1"/>
      <c r="L609" s="1"/>
      <c r="M609" s="1"/>
      <c r="N609" s="2"/>
      <c r="O609" s="2"/>
      <c r="P609" s="1"/>
      <c r="Q609" s="1"/>
      <c r="R609" s="1"/>
      <c r="S609" s="2"/>
      <c r="T609" s="2"/>
      <c r="U609" s="1"/>
      <c r="V609" s="1"/>
      <c r="W609" s="1"/>
      <c r="X609" s="2"/>
      <c r="Y609" s="2"/>
      <c r="Z609" s="1"/>
      <c r="AA609" s="1"/>
      <c r="AB609" s="1"/>
      <c r="AC609" s="2"/>
      <c r="AD609" s="2"/>
      <c r="AE609" s="1"/>
      <c r="AF609" s="1"/>
      <c r="AG609" s="1"/>
      <c r="AH609" s="2"/>
      <c r="AI609" s="2"/>
      <c r="AJ609" s="1"/>
      <c r="AK609" s="1"/>
      <c r="AL609" s="1"/>
      <c r="AM609" s="2"/>
      <c r="AN609" s="2"/>
      <c r="AO609" s="1"/>
      <c r="AP609" s="1"/>
      <c r="AQ609" s="1"/>
      <c r="AR609" s="2"/>
      <c r="AS609" s="2"/>
      <c r="AT609" s="1"/>
      <c r="AU609" s="1"/>
      <c r="AV609" s="1"/>
      <c r="AW609" s="2"/>
      <c r="AX609" s="2"/>
      <c r="AY609" s="1"/>
      <c r="AZ609" s="1"/>
      <c r="BA609" s="1"/>
      <c r="BB609" s="2"/>
      <c r="BC609" s="2"/>
      <c r="BD609" s="1"/>
      <c r="BE609" s="1"/>
      <c r="BF609" s="1"/>
      <c r="BG609" s="2"/>
      <c r="BH609" s="2"/>
      <c r="BI609" s="1"/>
      <c r="BJ609" s="1"/>
      <c r="BK609" s="1"/>
      <c r="BL609" s="2"/>
      <c r="BM609" s="2"/>
      <c r="BN609" s="1"/>
      <c r="BO609" s="1"/>
      <c r="BP609" s="1"/>
      <c r="BQ609" s="2"/>
      <c r="BR609" s="2"/>
      <c r="BS609" s="1"/>
      <c r="BT609" s="1"/>
      <c r="BU609" s="1"/>
      <c r="BV609" s="2"/>
      <c r="BW609" s="2"/>
    </row>
    <row r="610" ht="22.5" customHeight="1">
      <c r="A610" s="1"/>
      <c r="B610" s="1"/>
      <c r="C610" s="1"/>
      <c r="D610" s="1"/>
      <c r="E610" s="67"/>
      <c r="F610" s="67"/>
      <c r="G610" s="1"/>
      <c r="H610" s="1"/>
      <c r="I610" s="65"/>
      <c r="J610" s="66"/>
      <c r="K610" s="1"/>
      <c r="L610" s="1"/>
      <c r="M610" s="1"/>
      <c r="N610" s="2"/>
      <c r="O610" s="2"/>
      <c r="P610" s="1"/>
      <c r="Q610" s="1"/>
      <c r="R610" s="1"/>
      <c r="S610" s="2"/>
      <c r="T610" s="2"/>
      <c r="U610" s="1"/>
      <c r="V610" s="1"/>
      <c r="W610" s="1"/>
      <c r="X610" s="2"/>
      <c r="Y610" s="2"/>
      <c r="Z610" s="1"/>
      <c r="AA610" s="1"/>
      <c r="AB610" s="1"/>
      <c r="AC610" s="2"/>
      <c r="AD610" s="2"/>
      <c r="AE610" s="1"/>
      <c r="AF610" s="1"/>
      <c r="AG610" s="1"/>
      <c r="AH610" s="2"/>
      <c r="AI610" s="2"/>
      <c r="AJ610" s="1"/>
      <c r="AK610" s="1"/>
      <c r="AL610" s="1"/>
      <c r="AM610" s="2"/>
      <c r="AN610" s="2"/>
      <c r="AO610" s="1"/>
      <c r="AP610" s="1"/>
      <c r="AQ610" s="1"/>
      <c r="AR610" s="2"/>
      <c r="AS610" s="2"/>
      <c r="AT610" s="1"/>
      <c r="AU610" s="1"/>
      <c r="AV610" s="1"/>
      <c r="AW610" s="2"/>
      <c r="AX610" s="2"/>
      <c r="AY610" s="1"/>
      <c r="AZ610" s="1"/>
      <c r="BA610" s="1"/>
      <c r="BB610" s="2"/>
      <c r="BC610" s="2"/>
      <c r="BD610" s="1"/>
      <c r="BE610" s="1"/>
      <c r="BF610" s="1"/>
      <c r="BG610" s="2"/>
      <c r="BH610" s="2"/>
      <c r="BI610" s="1"/>
      <c r="BJ610" s="1"/>
      <c r="BK610" s="1"/>
      <c r="BL610" s="2"/>
      <c r="BM610" s="2"/>
      <c r="BN610" s="1"/>
      <c r="BO610" s="1"/>
      <c r="BP610" s="1"/>
      <c r="BQ610" s="2"/>
      <c r="BR610" s="2"/>
      <c r="BS610" s="1"/>
      <c r="BT610" s="1"/>
      <c r="BU610" s="1"/>
      <c r="BV610" s="2"/>
      <c r="BW610" s="2"/>
    </row>
    <row r="611" ht="22.5" customHeight="1">
      <c r="A611" s="1"/>
      <c r="B611" s="1"/>
      <c r="C611" s="1"/>
      <c r="D611" s="1"/>
      <c r="E611" s="67"/>
      <c r="F611" s="67"/>
      <c r="G611" s="1"/>
      <c r="H611" s="1"/>
      <c r="I611" s="65"/>
      <c r="J611" s="66"/>
      <c r="K611" s="1"/>
      <c r="L611" s="1"/>
      <c r="M611" s="1"/>
      <c r="N611" s="2"/>
      <c r="O611" s="2"/>
      <c r="P611" s="1"/>
      <c r="Q611" s="1"/>
      <c r="R611" s="1"/>
      <c r="S611" s="2"/>
      <c r="T611" s="2"/>
      <c r="U611" s="1"/>
      <c r="V611" s="1"/>
      <c r="W611" s="1"/>
      <c r="X611" s="2"/>
      <c r="Y611" s="2"/>
      <c r="Z611" s="1"/>
      <c r="AA611" s="1"/>
      <c r="AB611" s="1"/>
      <c r="AC611" s="2"/>
      <c r="AD611" s="2"/>
      <c r="AE611" s="1"/>
      <c r="AF611" s="1"/>
      <c r="AG611" s="1"/>
      <c r="AH611" s="2"/>
      <c r="AI611" s="2"/>
      <c r="AJ611" s="1"/>
      <c r="AK611" s="1"/>
      <c r="AL611" s="1"/>
      <c r="AM611" s="2"/>
      <c r="AN611" s="2"/>
      <c r="AO611" s="1"/>
      <c r="AP611" s="1"/>
      <c r="AQ611" s="1"/>
      <c r="AR611" s="2"/>
      <c r="AS611" s="2"/>
      <c r="AT611" s="1"/>
      <c r="AU611" s="1"/>
      <c r="AV611" s="1"/>
      <c r="AW611" s="2"/>
      <c r="AX611" s="2"/>
      <c r="AY611" s="1"/>
      <c r="AZ611" s="1"/>
      <c r="BA611" s="1"/>
      <c r="BB611" s="2"/>
      <c r="BC611" s="2"/>
      <c r="BD611" s="1"/>
      <c r="BE611" s="1"/>
      <c r="BF611" s="1"/>
      <c r="BG611" s="2"/>
      <c r="BH611" s="2"/>
      <c r="BI611" s="1"/>
      <c r="BJ611" s="1"/>
      <c r="BK611" s="1"/>
      <c r="BL611" s="2"/>
      <c r="BM611" s="2"/>
      <c r="BN611" s="1"/>
      <c r="BO611" s="1"/>
      <c r="BP611" s="1"/>
      <c r="BQ611" s="2"/>
      <c r="BR611" s="2"/>
      <c r="BS611" s="1"/>
      <c r="BT611" s="1"/>
      <c r="BU611" s="1"/>
      <c r="BV611" s="2"/>
      <c r="BW611" s="2"/>
    </row>
    <row r="612" ht="22.5" customHeight="1">
      <c r="A612" s="1"/>
      <c r="B612" s="1"/>
      <c r="C612" s="1"/>
      <c r="D612" s="1"/>
      <c r="E612" s="67"/>
      <c r="F612" s="67"/>
      <c r="G612" s="1"/>
      <c r="H612" s="1"/>
      <c r="I612" s="65"/>
      <c r="J612" s="66"/>
      <c r="K612" s="1"/>
      <c r="L612" s="1"/>
      <c r="M612" s="1"/>
      <c r="N612" s="2"/>
      <c r="O612" s="2"/>
      <c r="P612" s="1"/>
      <c r="Q612" s="1"/>
      <c r="R612" s="1"/>
      <c r="S612" s="2"/>
      <c r="T612" s="2"/>
      <c r="U612" s="1"/>
      <c r="V612" s="1"/>
      <c r="W612" s="1"/>
      <c r="X612" s="2"/>
      <c r="Y612" s="2"/>
      <c r="Z612" s="1"/>
      <c r="AA612" s="1"/>
      <c r="AB612" s="1"/>
      <c r="AC612" s="2"/>
      <c r="AD612" s="2"/>
      <c r="AE612" s="1"/>
      <c r="AF612" s="1"/>
      <c r="AG612" s="1"/>
      <c r="AH612" s="2"/>
      <c r="AI612" s="2"/>
      <c r="AJ612" s="1"/>
      <c r="AK612" s="1"/>
      <c r="AL612" s="1"/>
      <c r="AM612" s="2"/>
      <c r="AN612" s="2"/>
      <c r="AO612" s="1"/>
      <c r="AP612" s="1"/>
      <c r="AQ612" s="1"/>
      <c r="AR612" s="2"/>
      <c r="AS612" s="2"/>
      <c r="AT612" s="1"/>
      <c r="AU612" s="1"/>
      <c r="AV612" s="1"/>
      <c r="AW612" s="2"/>
      <c r="AX612" s="2"/>
      <c r="AY612" s="1"/>
      <c r="AZ612" s="1"/>
      <c r="BA612" s="1"/>
      <c r="BB612" s="2"/>
      <c r="BC612" s="2"/>
      <c r="BD612" s="1"/>
      <c r="BE612" s="1"/>
      <c r="BF612" s="1"/>
      <c r="BG612" s="2"/>
      <c r="BH612" s="2"/>
      <c r="BI612" s="1"/>
      <c r="BJ612" s="1"/>
      <c r="BK612" s="1"/>
      <c r="BL612" s="2"/>
      <c r="BM612" s="2"/>
      <c r="BN612" s="1"/>
      <c r="BO612" s="1"/>
      <c r="BP612" s="1"/>
      <c r="BQ612" s="2"/>
      <c r="BR612" s="2"/>
      <c r="BS612" s="1"/>
      <c r="BT612" s="1"/>
      <c r="BU612" s="1"/>
      <c r="BV612" s="2"/>
      <c r="BW612" s="2"/>
    </row>
    <row r="613" ht="22.5" customHeight="1">
      <c r="A613" s="1"/>
      <c r="B613" s="1"/>
      <c r="C613" s="1"/>
      <c r="D613" s="1"/>
      <c r="E613" s="67"/>
      <c r="F613" s="67"/>
      <c r="G613" s="1"/>
      <c r="H613" s="1"/>
      <c r="I613" s="65"/>
      <c r="J613" s="66"/>
      <c r="K613" s="1"/>
      <c r="L613" s="1"/>
      <c r="M613" s="1"/>
      <c r="N613" s="2"/>
      <c r="O613" s="2"/>
      <c r="P613" s="1"/>
      <c r="Q613" s="1"/>
      <c r="R613" s="1"/>
      <c r="S613" s="2"/>
      <c r="T613" s="2"/>
      <c r="U613" s="1"/>
      <c r="V613" s="1"/>
      <c r="W613" s="1"/>
      <c r="X613" s="2"/>
      <c r="Y613" s="2"/>
      <c r="Z613" s="1"/>
      <c r="AA613" s="1"/>
      <c r="AB613" s="1"/>
      <c r="AC613" s="2"/>
      <c r="AD613" s="2"/>
      <c r="AE613" s="1"/>
      <c r="AF613" s="1"/>
      <c r="AG613" s="1"/>
      <c r="AH613" s="2"/>
      <c r="AI613" s="2"/>
      <c r="AJ613" s="1"/>
      <c r="AK613" s="1"/>
      <c r="AL613" s="1"/>
      <c r="AM613" s="2"/>
      <c r="AN613" s="2"/>
      <c r="AO613" s="1"/>
      <c r="AP613" s="1"/>
      <c r="AQ613" s="1"/>
      <c r="AR613" s="2"/>
      <c r="AS613" s="2"/>
      <c r="AT613" s="1"/>
      <c r="AU613" s="1"/>
      <c r="AV613" s="1"/>
      <c r="AW613" s="2"/>
      <c r="AX613" s="2"/>
      <c r="AY613" s="1"/>
      <c r="AZ613" s="1"/>
      <c r="BA613" s="1"/>
      <c r="BB613" s="2"/>
      <c r="BC613" s="2"/>
      <c r="BD613" s="1"/>
      <c r="BE613" s="1"/>
      <c r="BF613" s="1"/>
      <c r="BG613" s="2"/>
      <c r="BH613" s="2"/>
      <c r="BI613" s="1"/>
      <c r="BJ613" s="1"/>
      <c r="BK613" s="1"/>
      <c r="BL613" s="2"/>
      <c r="BM613" s="2"/>
      <c r="BN613" s="1"/>
      <c r="BO613" s="1"/>
      <c r="BP613" s="1"/>
      <c r="BQ613" s="2"/>
      <c r="BR613" s="2"/>
      <c r="BS613" s="1"/>
      <c r="BT613" s="1"/>
      <c r="BU613" s="1"/>
      <c r="BV613" s="2"/>
      <c r="BW613" s="2"/>
    </row>
    <row r="614" ht="22.5" customHeight="1">
      <c r="A614" s="1"/>
      <c r="B614" s="1"/>
      <c r="C614" s="1"/>
      <c r="D614" s="1"/>
      <c r="E614" s="67"/>
      <c r="F614" s="67"/>
      <c r="G614" s="1"/>
      <c r="H614" s="1"/>
      <c r="I614" s="65"/>
      <c r="J614" s="66"/>
      <c r="K614" s="1"/>
      <c r="L614" s="1"/>
      <c r="M614" s="1"/>
      <c r="N614" s="2"/>
      <c r="O614" s="2"/>
      <c r="P614" s="1"/>
      <c r="Q614" s="1"/>
      <c r="R614" s="1"/>
      <c r="S614" s="2"/>
      <c r="T614" s="2"/>
      <c r="U614" s="1"/>
      <c r="V614" s="1"/>
      <c r="W614" s="1"/>
      <c r="X614" s="2"/>
      <c r="Y614" s="2"/>
      <c r="Z614" s="1"/>
      <c r="AA614" s="1"/>
      <c r="AB614" s="1"/>
      <c r="AC614" s="2"/>
      <c r="AD614" s="2"/>
      <c r="AE614" s="1"/>
      <c r="AF614" s="1"/>
      <c r="AG614" s="1"/>
      <c r="AH614" s="2"/>
      <c r="AI614" s="2"/>
      <c r="AJ614" s="1"/>
      <c r="AK614" s="1"/>
      <c r="AL614" s="1"/>
      <c r="AM614" s="2"/>
      <c r="AN614" s="2"/>
      <c r="AO614" s="1"/>
      <c r="AP614" s="1"/>
      <c r="AQ614" s="1"/>
      <c r="AR614" s="2"/>
      <c r="AS614" s="2"/>
      <c r="AT614" s="1"/>
      <c r="AU614" s="1"/>
      <c r="AV614" s="1"/>
      <c r="AW614" s="2"/>
      <c r="AX614" s="2"/>
      <c r="AY614" s="1"/>
      <c r="AZ614" s="1"/>
      <c r="BA614" s="1"/>
      <c r="BB614" s="2"/>
      <c r="BC614" s="2"/>
      <c r="BD614" s="1"/>
      <c r="BE614" s="1"/>
      <c r="BF614" s="1"/>
      <c r="BG614" s="2"/>
      <c r="BH614" s="2"/>
      <c r="BI614" s="1"/>
      <c r="BJ614" s="1"/>
      <c r="BK614" s="1"/>
      <c r="BL614" s="2"/>
      <c r="BM614" s="2"/>
      <c r="BN614" s="1"/>
      <c r="BO614" s="1"/>
      <c r="BP614" s="1"/>
      <c r="BQ614" s="2"/>
      <c r="BR614" s="2"/>
      <c r="BS614" s="1"/>
      <c r="BT614" s="1"/>
      <c r="BU614" s="1"/>
      <c r="BV614" s="2"/>
      <c r="BW614" s="2"/>
    </row>
    <row r="615" ht="22.5" customHeight="1">
      <c r="A615" s="1"/>
      <c r="B615" s="1"/>
      <c r="C615" s="1"/>
      <c r="D615" s="1"/>
      <c r="E615" s="67"/>
      <c r="F615" s="67"/>
      <c r="G615" s="1"/>
      <c r="H615" s="1"/>
      <c r="I615" s="65"/>
      <c r="J615" s="66"/>
      <c r="K615" s="1"/>
      <c r="L615" s="1"/>
      <c r="M615" s="1"/>
      <c r="N615" s="2"/>
      <c r="O615" s="2"/>
      <c r="P615" s="1"/>
      <c r="Q615" s="1"/>
      <c r="R615" s="1"/>
      <c r="S615" s="2"/>
      <c r="T615" s="2"/>
      <c r="U615" s="1"/>
      <c r="V615" s="1"/>
      <c r="W615" s="1"/>
      <c r="X615" s="2"/>
      <c r="Y615" s="2"/>
      <c r="Z615" s="1"/>
      <c r="AA615" s="1"/>
      <c r="AB615" s="1"/>
      <c r="AC615" s="2"/>
      <c r="AD615" s="2"/>
      <c r="AE615" s="1"/>
      <c r="AF615" s="1"/>
      <c r="AG615" s="1"/>
      <c r="AH615" s="2"/>
      <c r="AI615" s="2"/>
      <c r="AJ615" s="1"/>
      <c r="AK615" s="1"/>
      <c r="AL615" s="1"/>
      <c r="AM615" s="2"/>
      <c r="AN615" s="2"/>
      <c r="AO615" s="1"/>
      <c r="AP615" s="1"/>
      <c r="AQ615" s="1"/>
      <c r="AR615" s="2"/>
      <c r="AS615" s="2"/>
      <c r="AT615" s="1"/>
      <c r="AU615" s="1"/>
      <c r="AV615" s="1"/>
      <c r="AW615" s="2"/>
      <c r="AX615" s="2"/>
      <c r="AY615" s="1"/>
      <c r="AZ615" s="1"/>
      <c r="BA615" s="1"/>
      <c r="BB615" s="2"/>
      <c r="BC615" s="2"/>
      <c r="BD615" s="1"/>
      <c r="BE615" s="1"/>
      <c r="BF615" s="1"/>
      <c r="BG615" s="2"/>
      <c r="BH615" s="2"/>
      <c r="BI615" s="1"/>
      <c r="BJ615" s="1"/>
      <c r="BK615" s="1"/>
      <c r="BL615" s="2"/>
      <c r="BM615" s="2"/>
      <c r="BN615" s="1"/>
      <c r="BO615" s="1"/>
      <c r="BP615" s="1"/>
      <c r="BQ615" s="2"/>
      <c r="BR615" s="2"/>
      <c r="BS615" s="1"/>
      <c r="BT615" s="1"/>
      <c r="BU615" s="1"/>
      <c r="BV615" s="2"/>
      <c r="BW615" s="2"/>
    </row>
    <row r="616" ht="22.5" customHeight="1">
      <c r="A616" s="1"/>
      <c r="B616" s="1"/>
      <c r="C616" s="1"/>
      <c r="D616" s="1"/>
      <c r="E616" s="67"/>
      <c r="F616" s="67"/>
      <c r="G616" s="1"/>
      <c r="H616" s="1"/>
      <c r="I616" s="65"/>
      <c r="J616" s="66"/>
      <c r="K616" s="1"/>
      <c r="L616" s="1"/>
      <c r="M616" s="1"/>
      <c r="N616" s="2"/>
      <c r="O616" s="2"/>
      <c r="P616" s="1"/>
      <c r="Q616" s="1"/>
      <c r="R616" s="1"/>
      <c r="S616" s="2"/>
      <c r="T616" s="2"/>
      <c r="U616" s="1"/>
      <c r="V616" s="1"/>
      <c r="W616" s="1"/>
      <c r="X616" s="2"/>
      <c r="Y616" s="2"/>
      <c r="Z616" s="1"/>
      <c r="AA616" s="1"/>
      <c r="AB616" s="1"/>
      <c r="AC616" s="2"/>
      <c r="AD616" s="2"/>
      <c r="AE616" s="1"/>
      <c r="AF616" s="1"/>
      <c r="AG616" s="1"/>
      <c r="AH616" s="2"/>
      <c r="AI616" s="2"/>
      <c r="AJ616" s="1"/>
      <c r="AK616" s="1"/>
      <c r="AL616" s="1"/>
      <c r="AM616" s="2"/>
      <c r="AN616" s="2"/>
      <c r="AO616" s="1"/>
      <c r="AP616" s="1"/>
      <c r="AQ616" s="1"/>
      <c r="AR616" s="2"/>
      <c r="AS616" s="2"/>
      <c r="AT616" s="1"/>
      <c r="AU616" s="1"/>
      <c r="AV616" s="1"/>
      <c r="AW616" s="2"/>
      <c r="AX616" s="2"/>
      <c r="AY616" s="1"/>
      <c r="AZ616" s="1"/>
      <c r="BA616" s="1"/>
      <c r="BB616" s="2"/>
      <c r="BC616" s="2"/>
      <c r="BD616" s="1"/>
      <c r="BE616" s="1"/>
      <c r="BF616" s="1"/>
      <c r="BG616" s="2"/>
      <c r="BH616" s="2"/>
      <c r="BI616" s="1"/>
      <c r="BJ616" s="1"/>
      <c r="BK616" s="1"/>
      <c r="BL616" s="2"/>
      <c r="BM616" s="2"/>
      <c r="BN616" s="1"/>
      <c r="BO616" s="1"/>
      <c r="BP616" s="1"/>
      <c r="BQ616" s="2"/>
      <c r="BR616" s="2"/>
      <c r="BS616" s="1"/>
      <c r="BT616" s="1"/>
      <c r="BU616" s="1"/>
      <c r="BV616" s="2"/>
      <c r="BW616" s="2"/>
    </row>
    <row r="617" ht="22.5" customHeight="1">
      <c r="A617" s="1"/>
      <c r="B617" s="1"/>
      <c r="C617" s="1"/>
      <c r="D617" s="1"/>
      <c r="E617" s="67"/>
      <c r="F617" s="67"/>
      <c r="G617" s="1"/>
      <c r="H617" s="1"/>
      <c r="I617" s="65"/>
      <c r="J617" s="66"/>
      <c r="K617" s="1"/>
      <c r="L617" s="1"/>
      <c r="M617" s="1"/>
      <c r="N617" s="2"/>
      <c r="O617" s="2"/>
      <c r="P617" s="1"/>
      <c r="Q617" s="1"/>
      <c r="R617" s="1"/>
      <c r="S617" s="2"/>
      <c r="T617" s="2"/>
      <c r="U617" s="1"/>
      <c r="V617" s="1"/>
      <c r="W617" s="1"/>
      <c r="X617" s="2"/>
      <c r="Y617" s="2"/>
      <c r="Z617" s="1"/>
      <c r="AA617" s="1"/>
      <c r="AB617" s="1"/>
      <c r="AC617" s="2"/>
      <c r="AD617" s="2"/>
      <c r="AE617" s="1"/>
      <c r="AF617" s="1"/>
      <c r="AG617" s="1"/>
      <c r="AH617" s="2"/>
      <c r="AI617" s="2"/>
      <c r="AJ617" s="1"/>
      <c r="AK617" s="1"/>
      <c r="AL617" s="1"/>
      <c r="AM617" s="2"/>
      <c r="AN617" s="2"/>
      <c r="AO617" s="1"/>
      <c r="AP617" s="1"/>
      <c r="AQ617" s="1"/>
      <c r="AR617" s="2"/>
      <c r="AS617" s="2"/>
      <c r="AT617" s="1"/>
      <c r="AU617" s="1"/>
      <c r="AV617" s="1"/>
      <c r="AW617" s="2"/>
      <c r="AX617" s="2"/>
      <c r="AY617" s="1"/>
      <c r="AZ617" s="1"/>
      <c r="BA617" s="1"/>
      <c r="BB617" s="2"/>
      <c r="BC617" s="2"/>
      <c r="BD617" s="1"/>
      <c r="BE617" s="1"/>
      <c r="BF617" s="1"/>
      <c r="BG617" s="2"/>
      <c r="BH617" s="2"/>
      <c r="BI617" s="1"/>
      <c r="BJ617" s="1"/>
      <c r="BK617" s="1"/>
      <c r="BL617" s="2"/>
      <c r="BM617" s="2"/>
      <c r="BN617" s="1"/>
      <c r="BO617" s="1"/>
      <c r="BP617" s="1"/>
      <c r="BQ617" s="2"/>
      <c r="BR617" s="2"/>
      <c r="BS617" s="1"/>
      <c r="BT617" s="1"/>
      <c r="BU617" s="1"/>
      <c r="BV617" s="2"/>
      <c r="BW617" s="2"/>
    </row>
    <row r="618" ht="22.5" customHeight="1">
      <c r="A618" s="1"/>
      <c r="B618" s="1"/>
      <c r="C618" s="1"/>
      <c r="D618" s="1"/>
      <c r="E618" s="67"/>
      <c r="F618" s="67"/>
      <c r="G618" s="1"/>
      <c r="H618" s="1"/>
      <c r="I618" s="65"/>
      <c r="J618" s="66"/>
      <c r="K618" s="1"/>
      <c r="L618" s="1"/>
      <c r="M618" s="1"/>
      <c r="N618" s="2"/>
      <c r="O618" s="2"/>
      <c r="P618" s="1"/>
      <c r="Q618" s="1"/>
      <c r="R618" s="1"/>
      <c r="S618" s="2"/>
      <c r="T618" s="2"/>
      <c r="U618" s="1"/>
      <c r="V618" s="1"/>
      <c r="W618" s="1"/>
      <c r="X618" s="2"/>
      <c r="Y618" s="2"/>
      <c r="Z618" s="1"/>
      <c r="AA618" s="1"/>
      <c r="AB618" s="1"/>
      <c r="AC618" s="2"/>
      <c r="AD618" s="2"/>
      <c r="AE618" s="1"/>
      <c r="AF618" s="1"/>
      <c r="AG618" s="1"/>
      <c r="AH618" s="2"/>
      <c r="AI618" s="2"/>
      <c r="AJ618" s="1"/>
      <c r="AK618" s="1"/>
      <c r="AL618" s="1"/>
      <c r="AM618" s="2"/>
      <c r="AN618" s="2"/>
      <c r="AO618" s="1"/>
      <c r="AP618" s="1"/>
      <c r="AQ618" s="1"/>
      <c r="AR618" s="2"/>
      <c r="AS618" s="2"/>
      <c r="AT618" s="1"/>
      <c r="AU618" s="1"/>
      <c r="AV618" s="1"/>
      <c r="AW618" s="2"/>
      <c r="AX618" s="2"/>
      <c r="AY618" s="1"/>
      <c r="AZ618" s="1"/>
      <c r="BA618" s="1"/>
      <c r="BB618" s="2"/>
      <c r="BC618" s="2"/>
      <c r="BD618" s="1"/>
      <c r="BE618" s="1"/>
      <c r="BF618" s="1"/>
      <c r="BG618" s="2"/>
      <c r="BH618" s="2"/>
      <c r="BI618" s="1"/>
      <c r="BJ618" s="1"/>
      <c r="BK618" s="1"/>
      <c r="BL618" s="2"/>
      <c r="BM618" s="2"/>
      <c r="BN618" s="1"/>
      <c r="BO618" s="1"/>
      <c r="BP618" s="1"/>
      <c r="BQ618" s="2"/>
      <c r="BR618" s="2"/>
      <c r="BS618" s="1"/>
      <c r="BT618" s="1"/>
      <c r="BU618" s="1"/>
      <c r="BV618" s="2"/>
      <c r="BW618" s="2"/>
    </row>
    <row r="619" ht="22.5" customHeight="1">
      <c r="A619" s="1"/>
      <c r="B619" s="1"/>
      <c r="C619" s="1"/>
      <c r="D619" s="1"/>
      <c r="E619" s="67"/>
      <c r="F619" s="67"/>
      <c r="G619" s="1"/>
      <c r="H619" s="1"/>
      <c r="I619" s="65"/>
      <c r="J619" s="66"/>
      <c r="K619" s="1"/>
      <c r="L619" s="1"/>
      <c r="M619" s="1"/>
      <c r="N619" s="2"/>
      <c r="O619" s="2"/>
      <c r="P619" s="1"/>
      <c r="Q619" s="1"/>
      <c r="R619" s="1"/>
      <c r="S619" s="2"/>
      <c r="T619" s="2"/>
      <c r="U619" s="1"/>
      <c r="V619" s="1"/>
      <c r="W619" s="1"/>
      <c r="X619" s="2"/>
      <c r="Y619" s="2"/>
      <c r="Z619" s="1"/>
      <c r="AA619" s="1"/>
      <c r="AB619" s="1"/>
      <c r="AC619" s="2"/>
      <c r="AD619" s="2"/>
      <c r="AE619" s="1"/>
      <c r="AF619" s="1"/>
      <c r="AG619" s="1"/>
      <c r="AH619" s="2"/>
      <c r="AI619" s="2"/>
      <c r="AJ619" s="1"/>
      <c r="AK619" s="1"/>
      <c r="AL619" s="1"/>
      <c r="AM619" s="2"/>
      <c r="AN619" s="2"/>
      <c r="AO619" s="1"/>
      <c r="AP619" s="1"/>
      <c r="AQ619" s="1"/>
      <c r="AR619" s="2"/>
      <c r="AS619" s="2"/>
      <c r="AT619" s="1"/>
      <c r="AU619" s="1"/>
      <c r="AV619" s="1"/>
      <c r="AW619" s="2"/>
      <c r="AX619" s="2"/>
      <c r="AY619" s="1"/>
      <c r="AZ619" s="1"/>
      <c r="BA619" s="1"/>
      <c r="BB619" s="2"/>
      <c r="BC619" s="2"/>
      <c r="BD619" s="1"/>
      <c r="BE619" s="1"/>
      <c r="BF619" s="1"/>
      <c r="BG619" s="2"/>
      <c r="BH619" s="2"/>
      <c r="BI619" s="1"/>
      <c r="BJ619" s="1"/>
      <c r="BK619" s="1"/>
      <c r="BL619" s="2"/>
      <c r="BM619" s="2"/>
      <c r="BN619" s="1"/>
      <c r="BO619" s="1"/>
      <c r="BP619" s="1"/>
      <c r="BQ619" s="2"/>
      <c r="BR619" s="2"/>
      <c r="BS619" s="1"/>
      <c r="BT619" s="1"/>
      <c r="BU619" s="1"/>
      <c r="BV619" s="2"/>
      <c r="BW619" s="2"/>
    </row>
    <row r="620" ht="22.5" customHeight="1">
      <c r="A620" s="1"/>
      <c r="B620" s="1"/>
      <c r="C620" s="1"/>
      <c r="D620" s="1"/>
      <c r="E620" s="67"/>
      <c r="F620" s="67"/>
      <c r="G620" s="1"/>
      <c r="H620" s="1"/>
      <c r="I620" s="65"/>
      <c r="J620" s="66"/>
      <c r="K620" s="1"/>
      <c r="L620" s="1"/>
      <c r="M620" s="1"/>
      <c r="N620" s="2"/>
      <c r="O620" s="2"/>
      <c r="P620" s="1"/>
      <c r="Q620" s="1"/>
      <c r="R620" s="1"/>
      <c r="S620" s="2"/>
      <c r="T620" s="2"/>
      <c r="U620" s="1"/>
      <c r="V620" s="1"/>
      <c r="W620" s="1"/>
      <c r="X620" s="2"/>
      <c r="Y620" s="2"/>
      <c r="Z620" s="1"/>
      <c r="AA620" s="1"/>
      <c r="AB620" s="1"/>
      <c r="AC620" s="2"/>
      <c r="AD620" s="2"/>
      <c r="AE620" s="1"/>
      <c r="AF620" s="1"/>
      <c r="AG620" s="1"/>
      <c r="AH620" s="2"/>
      <c r="AI620" s="2"/>
      <c r="AJ620" s="1"/>
      <c r="AK620" s="1"/>
      <c r="AL620" s="1"/>
      <c r="AM620" s="2"/>
      <c r="AN620" s="2"/>
      <c r="AO620" s="1"/>
      <c r="AP620" s="1"/>
      <c r="AQ620" s="1"/>
      <c r="AR620" s="2"/>
      <c r="AS620" s="2"/>
      <c r="AT620" s="1"/>
      <c r="AU620" s="1"/>
      <c r="AV620" s="1"/>
      <c r="AW620" s="2"/>
      <c r="AX620" s="2"/>
      <c r="AY620" s="1"/>
      <c r="AZ620" s="1"/>
      <c r="BA620" s="1"/>
      <c r="BB620" s="2"/>
      <c r="BC620" s="2"/>
      <c r="BD620" s="1"/>
      <c r="BE620" s="1"/>
      <c r="BF620" s="1"/>
      <c r="BG620" s="2"/>
      <c r="BH620" s="2"/>
      <c r="BI620" s="1"/>
      <c r="BJ620" s="1"/>
      <c r="BK620" s="1"/>
      <c r="BL620" s="2"/>
      <c r="BM620" s="2"/>
      <c r="BN620" s="1"/>
      <c r="BO620" s="1"/>
      <c r="BP620" s="1"/>
      <c r="BQ620" s="2"/>
      <c r="BR620" s="2"/>
      <c r="BS620" s="1"/>
      <c r="BT620" s="1"/>
      <c r="BU620" s="1"/>
      <c r="BV620" s="2"/>
      <c r="BW620" s="2"/>
    </row>
    <row r="621" ht="22.5" customHeight="1">
      <c r="A621" s="1"/>
      <c r="B621" s="1"/>
      <c r="C621" s="1"/>
      <c r="D621" s="1"/>
      <c r="E621" s="67"/>
      <c r="F621" s="67"/>
      <c r="G621" s="1"/>
      <c r="H621" s="1"/>
      <c r="I621" s="65"/>
      <c r="J621" s="66"/>
      <c r="K621" s="1"/>
      <c r="L621" s="1"/>
      <c r="M621" s="1"/>
      <c r="N621" s="2"/>
      <c r="O621" s="2"/>
      <c r="P621" s="1"/>
      <c r="Q621" s="1"/>
      <c r="R621" s="1"/>
      <c r="S621" s="2"/>
      <c r="T621" s="2"/>
      <c r="U621" s="1"/>
      <c r="V621" s="1"/>
      <c r="W621" s="1"/>
      <c r="X621" s="2"/>
      <c r="Y621" s="2"/>
      <c r="Z621" s="1"/>
      <c r="AA621" s="1"/>
      <c r="AB621" s="1"/>
      <c r="AC621" s="2"/>
      <c r="AD621" s="2"/>
      <c r="AE621" s="1"/>
      <c r="AF621" s="1"/>
      <c r="AG621" s="1"/>
      <c r="AH621" s="2"/>
      <c r="AI621" s="2"/>
      <c r="AJ621" s="1"/>
      <c r="AK621" s="1"/>
      <c r="AL621" s="1"/>
      <c r="AM621" s="2"/>
      <c r="AN621" s="2"/>
      <c r="AO621" s="1"/>
      <c r="AP621" s="1"/>
      <c r="AQ621" s="1"/>
      <c r="AR621" s="2"/>
      <c r="AS621" s="2"/>
      <c r="AT621" s="1"/>
      <c r="AU621" s="1"/>
      <c r="AV621" s="1"/>
      <c r="AW621" s="2"/>
      <c r="AX621" s="2"/>
      <c r="AY621" s="1"/>
      <c r="AZ621" s="1"/>
      <c r="BA621" s="1"/>
      <c r="BB621" s="2"/>
      <c r="BC621" s="2"/>
      <c r="BD621" s="1"/>
      <c r="BE621" s="1"/>
      <c r="BF621" s="1"/>
      <c r="BG621" s="2"/>
      <c r="BH621" s="2"/>
      <c r="BI621" s="1"/>
      <c r="BJ621" s="1"/>
      <c r="BK621" s="1"/>
      <c r="BL621" s="2"/>
      <c r="BM621" s="2"/>
      <c r="BN621" s="1"/>
      <c r="BO621" s="1"/>
      <c r="BP621" s="1"/>
      <c r="BQ621" s="2"/>
      <c r="BR621" s="2"/>
      <c r="BS621" s="1"/>
      <c r="BT621" s="1"/>
      <c r="BU621" s="1"/>
      <c r="BV621" s="2"/>
      <c r="BW621" s="2"/>
    </row>
    <row r="622" ht="22.5" customHeight="1">
      <c r="A622" s="1"/>
      <c r="B622" s="1"/>
      <c r="C622" s="1"/>
      <c r="D622" s="1"/>
      <c r="E622" s="67"/>
      <c r="F622" s="67"/>
      <c r="G622" s="1"/>
      <c r="H622" s="1"/>
      <c r="I622" s="65"/>
      <c r="J622" s="66"/>
      <c r="K622" s="1"/>
      <c r="L622" s="1"/>
      <c r="M622" s="1"/>
      <c r="N622" s="2"/>
      <c r="O622" s="2"/>
      <c r="P622" s="1"/>
      <c r="Q622" s="1"/>
      <c r="R622" s="1"/>
      <c r="S622" s="2"/>
      <c r="T622" s="2"/>
      <c r="U622" s="1"/>
      <c r="V622" s="1"/>
      <c r="W622" s="1"/>
      <c r="X622" s="2"/>
      <c r="Y622" s="2"/>
      <c r="Z622" s="1"/>
      <c r="AA622" s="1"/>
      <c r="AB622" s="1"/>
      <c r="AC622" s="2"/>
      <c r="AD622" s="2"/>
      <c r="AE622" s="1"/>
      <c r="AF622" s="1"/>
      <c r="AG622" s="1"/>
      <c r="AH622" s="2"/>
      <c r="AI622" s="2"/>
      <c r="AJ622" s="1"/>
      <c r="AK622" s="1"/>
      <c r="AL622" s="1"/>
      <c r="AM622" s="2"/>
      <c r="AN622" s="2"/>
      <c r="AO622" s="1"/>
      <c r="AP622" s="1"/>
      <c r="AQ622" s="1"/>
      <c r="AR622" s="2"/>
      <c r="AS622" s="2"/>
      <c r="AT622" s="1"/>
      <c r="AU622" s="1"/>
      <c r="AV622" s="1"/>
      <c r="AW622" s="2"/>
      <c r="AX622" s="2"/>
      <c r="AY622" s="1"/>
      <c r="AZ622" s="1"/>
      <c r="BA622" s="1"/>
      <c r="BB622" s="2"/>
      <c r="BC622" s="2"/>
      <c r="BD622" s="1"/>
      <c r="BE622" s="1"/>
      <c r="BF622" s="1"/>
      <c r="BG622" s="2"/>
      <c r="BH622" s="2"/>
      <c r="BI622" s="1"/>
      <c r="BJ622" s="1"/>
      <c r="BK622" s="1"/>
      <c r="BL622" s="2"/>
      <c r="BM622" s="2"/>
      <c r="BN622" s="1"/>
      <c r="BO622" s="1"/>
      <c r="BP622" s="1"/>
      <c r="BQ622" s="2"/>
      <c r="BR622" s="2"/>
      <c r="BS622" s="1"/>
      <c r="BT622" s="1"/>
      <c r="BU622" s="1"/>
      <c r="BV622" s="2"/>
      <c r="BW622" s="2"/>
    </row>
    <row r="623" ht="22.5" customHeight="1">
      <c r="A623" s="1"/>
      <c r="B623" s="1"/>
      <c r="C623" s="1"/>
      <c r="D623" s="1"/>
      <c r="E623" s="67"/>
      <c r="F623" s="67"/>
      <c r="G623" s="1"/>
      <c r="H623" s="1"/>
      <c r="I623" s="65"/>
      <c r="J623" s="66"/>
      <c r="K623" s="1"/>
      <c r="L623" s="1"/>
      <c r="M623" s="1"/>
      <c r="N623" s="2"/>
      <c r="O623" s="2"/>
      <c r="P623" s="1"/>
      <c r="Q623" s="1"/>
      <c r="R623" s="1"/>
      <c r="S623" s="2"/>
      <c r="T623" s="2"/>
      <c r="U623" s="1"/>
      <c r="V623" s="1"/>
      <c r="W623" s="1"/>
      <c r="X623" s="2"/>
      <c r="Y623" s="2"/>
      <c r="Z623" s="1"/>
      <c r="AA623" s="1"/>
      <c r="AB623" s="1"/>
      <c r="AC623" s="2"/>
      <c r="AD623" s="2"/>
      <c r="AE623" s="1"/>
      <c r="AF623" s="1"/>
      <c r="AG623" s="1"/>
      <c r="AH623" s="2"/>
      <c r="AI623" s="2"/>
      <c r="AJ623" s="1"/>
      <c r="AK623" s="1"/>
      <c r="AL623" s="1"/>
      <c r="AM623" s="2"/>
      <c r="AN623" s="2"/>
      <c r="AO623" s="1"/>
      <c r="AP623" s="1"/>
      <c r="AQ623" s="1"/>
      <c r="AR623" s="2"/>
      <c r="AS623" s="2"/>
      <c r="AT623" s="1"/>
      <c r="AU623" s="1"/>
      <c r="AV623" s="1"/>
      <c r="AW623" s="2"/>
      <c r="AX623" s="2"/>
      <c r="AY623" s="1"/>
      <c r="AZ623" s="1"/>
      <c r="BA623" s="1"/>
      <c r="BB623" s="2"/>
      <c r="BC623" s="2"/>
      <c r="BD623" s="1"/>
      <c r="BE623" s="1"/>
      <c r="BF623" s="1"/>
      <c r="BG623" s="2"/>
      <c r="BH623" s="2"/>
      <c r="BI623" s="1"/>
      <c r="BJ623" s="1"/>
      <c r="BK623" s="1"/>
      <c r="BL623" s="2"/>
      <c r="BM623" s="2"/>
      <c r="BN623" s="1"/>
      <c r="BO623" s="1"/>
      <c r="BP623" s="1"/>
      <c r="BQ623" s="2"/>
      <c r="BR623" s="2"/>
      <c r="BS623" s="1"/>
      <c r="BT623" s="1"/>
      <c r="BU623" s="1"/>
      <c r="BV623" s="2"/>
      <c r="BW623" s="2"/>
    </row>
    <row r="624" ht="22.5" customHeight="1">
      <c r="A624" s="1"/>
      <c r="B624" s="1"/>
      <c r="C624" s="1"/>
      <c r="D624" s="1"/>
      <c r="E624" s="67"/>
      <c r="F624" s="67"/>
      <c r="G624" s="1"/>
      <c r="H624" s="1"/>
      <c r="I624" s="65"/>
      <c r="J624" s="66"/>
      <c r="K624" s="1"/>
      <c r="L624" s="1"/>
      <c r="M624" s="1"/>
      <c r="N624" s="2"/>
      <c r="O624" s="2"/>
      <c r="P624" s="1"/>
      <c r="Q624" s="1"/>
      <c r="R624" s="1"/>
      <c r="S624" s="2"/>
      <c r="T624" s="2"/>
      <c r="U624" s="1"/>
      <c r="V624" s="1"/>
      <c r="W624" s="1"/>
      <c r="X624" s="2"/>
      <c r="Y624" s="2"/>
      <c r="Z624" s="1"/>
      <c r="AA624" s="1"/>
      <c r="AB624" s="1"/>
      <c r="AC624" s="2"/>
      <c r="AD624" s="2"/>
      <c r="AE624" s="1"/>
      <c r="AF624" s="1"/>
      <c r="AG624" s="1"/>
      <c r="AH624" s="2"/>
      <c r="AI624" s="2"/>
      <c r="AJ624" s="1"/>
      <c r="AK624" s="1"/>
      <c r="AL624" s="1"/>
      <c r="AM624" s="2"/>
      <c r="AN624" s="2"/>
      <c r="AO624" s="1"/>
      <c r="AP624" s="1"/>
      <c r="AQ624" s="1"/>
      <c r="AR624" s="2"/>
      <c r="AS624" s="2"/>
      <c r="AT624" s="1"/>
      <c r="AU624" s="1"/>
      <c r="AV624" s="1"/>
      <c r="AW624" s="2"/>
      <c r="AX624" s="2"/>
      <c r="AY624" s="1"/>
      <c r="AZ624" s="1"/>
      <c r="BA624" s="1"/>
      <c r="BB624" s="2"/>
      <c r="BC624" s="2"/>
      <c r="BD624" s="1"/>
      <c r="BE624" s="1"/>
      <c r="BF624" s="1"/>
      <c r="BG624" s="2"/>
      <c r="BH624" s="2"/>
      <c r="BI624" s="1"/>
      <c r="BJ624" s="1"/>
      <c r="BK624" s="1"/>
      <c r="BL624" s="2"/>
      <c r="BM624" s="2"/>
      <c r="BN624" s="1"/>
      <c r="BO624" s="1"/>
      <c r="BP624" s="1"/>
      <c r="BQ624" s="2"/>
      <c r="BR624" s="2"/>
      <c r="BS624" s="1"/>
      <c r="BT624" s="1"/>
      <c r="BU624" s="1"/>
      <c r="BV624" s="2"/>
      <c r="BW624" s="2"/>
    </row>
    <row r="625" ht="22.5" customHeight="1">
      <c r="A625" s="1"/>
      <c r="B625" s="1"/>
      <c r="C625" s="1"/>
      <c r="D625" s="1"/>
      <c r="E625" s="67"/>
      <c r="F625" s="67"/>
      <c r="G625" s="1"/>
      <c r="H625" s="1"/>
      <c r="I625" s="65"/>
      <c r="J625" s="66"/>
      <c r="K625" s="1"/>
      <c r="L625" s="1"/>
      <c r="M625" s="1"/>
      <c r="N625" s="2"/>
      <c r="O625" s="2"/>
      <c r="P625" s="1"/>
      <c r="Q625" s="1"/>
      <c r="R625" s="1"/>
      <c r="S625" s="2"/>
      <c r="T625" s="2"/>
      <c r="U625" s="1"/>
      <c r="V625" s="1"/>
      <c r="W625" s="1"/>
      <c r="X625" s="2"/>
      <c r="Y625" s="2"/>
      <c r="Z625" s="1"/>
      <c r="AA625" s="1"/>
      <c r="AB625" s="1"/>
      <c r="AC625" s="2"/>
      <c r="AD625" s="2"/>
      <c r="AE625" s="1"/>
      <c r="AF625" s="1"/>
      <c r="AG625" s="1"/>
      <c r="AH625" s="2"/>
      <c r="AI625" s="2"/>
      <c r="AJ625" s="1"/>
      <c r="AK625" s="1"/>
      <c r="AL625" s="1"/>
      <c r="AM625" s="2"/>
      <c r="AN625" s="2"/>
      <c r="AO625" s="1"/>
      <c r="AP625" s="1"/>
      <c r="AQ625" s="1"/>
      <c r="AR625" s="2"/>
      <c r="AS625" s="2"/>
      <c r="AT625" s="1"/>
      <c r="AU625" s="1"/>
      <c r="AV625" s="1"/>
      <c r="AW625" s="2"/>
      <c r="AX625" s="2"/>
      <c r="AY625" s="1"/>
      <c r="AZ625" s="1"/>
      <c r="BA625" s="1"/>
      <c r="BB625" s="2"/>
      <c r="BC625" s="2"/>
      <c r="BD625" s="1"/>
      <c r="BE625" s="1"/>
      <c r="BF625" s="1"/>
      <c r="BG625" s="2"/>
      <c r="BH625" s="2"/>
      <c r="BI625" s="1"/>
      <c r="BJ625" s="1"/>
      <c r="BK625" s="1"/>
      <c r="BL625" s="2"/>
      <c r="BM625" s="2"/>
      <c r="BN625" s="1"/>
      <c r="BO625" s="1"/>
      <c r="BP625" s="1"/>
      <c r="BQ625" s="2"/>
      <c r="BR625" s="2"/>
      <c r="BS625" s="1"/>
      <c r="BT625" s="1"/>
      <c r="BU625" s="1"/>
      <c r="BV625" s="2"/>
      <c r="BW625" s="2"/>
    </row>
    <row r="626" ht="22.5" customHeight="1">
      <c r="A626" s="1"/>
      <c r="B626" s="1"/>
      <c r="C626" s="1"/>
      <c r="D626" s="1"/>
      <c r="E626" s="67"/>
      <c r="F626" s="67"/>
      <c r="G626" s="1"/>
      <c r="H626" s="1"/>
      <c r="I626" s="65"/>
      <c r="J626" s="66"/>
      <c r="K626" s="1"/>
      <c r="L626" s="1"/>
      <c r="M626" s="1"/>
      <c r="N626" s="2"/>
      <c r="O626" s="2"/>
      <c r="P626" s="1"/>
      <c r="Q626" s="1"/>
      <c r="R626" s="1"/>
      <c r="S626" s="2"/>
      <c r="T626" s="2"/>
      <c r="U626" s="1"/>
      <c r="V626" s="1"/>
      <c r="W626" s="1"/>
      <c r="X626" s="2"/>
      <c r="Y626" s="2"/>
      <c r="Z626" s="1"/>
      <c r="AA626" s="1"/>
      <c r="AB626" s="1"/>
      <c r="AC626" s="2"/>
      <c r="AD626" s="2"/>
      <c r="AE626" s="1"/>
      <c r="AF626" s="1"/>
      <c r="AG626" s="1"/>
      <c r="AH626" s="2"/>
      <c r="AI626" s="2"/>
      <c r="AJ626" s="1"/>
      <c r="AK626" s="1"/>
      <c r="AL626" s="1"/>
      <c r="AM626" s="2"/>
      <c r="AN626" s="2"/>
      <c r="AO626" s="1"/>
      <c r="AP626" s="1"/>
      <c r="AQ626" s="1"/>
      <c r="AR626" s="2"/>
      <c r="AS626" s="2"/>
      <c r="AT626" s="1"/>
      <c r="AU626" s="1"/>
      <c r="AV626" s="1"/>
      <c r="AW626" s="2"/>
      <c r="AX626" s="2"/>
      <c r="AY626" s="1"/>
      <c r="AZ626" s="1"/>
      <c r="BA626" s="1"/>
      <c r="BB626" s="2"/>
      <c r="BC626" s="2"/>
      <c r="BD626" s="1"/>
      <c r="BE626" s="1"/>
      <c r="BF626" s="1"/>
      <c r="BG626" s="2"/>
      <c r="BH626" s="2"/>
      <c r="BI626" s="1"/>
      <c r="BJ626" s="1"/>
      <c r="BK626" s="1"/>
      <c r="BL626" s="2"/>
      <c r="BM626" s="2"/>
      <c r="BN626" s="1"/>
      <c r="BO626" s="1"/>
      <c r="BP626" s="1"/>
      <c r="BQ626" s="2"/>
      <c r="BR626" s="2"/>
      <c r="BS626" s="1"/>
      <c r="BT626" s="1"/>
      <c r="BU626" s="1"/>
      <c r="BV626" s="2"/>
      <c r="BW626" s="2"/>
    </row>
    <row r="627" ht="22.5" customHeight="1">
      <c r="A627" s="1"/>
      <c r="B627" s="1"/>
      <c r="C627" s="1"/>
      <c r="D627" s="1"/>
      <c r="E627" s="67"/>
      <c r="F627" s="67"/>
      <c r="G627" s="1"/>
      <c r="H627" s="1"/>
      <c r="I627" s="65"/>
      <c r="J627" s="66"/>
      <c r="K627" s="1"/>
      <c r="L627" s="1"/>
      <c r="M627" s="1"/>
      <c r="N627" s="2"/>
      <c r="O627" s="2"/>
      <c r="P627" s="1"/>
      <c r="Q627" s="1"/>
      <c r="R627" s="1"/>
      <c r="S627" s="2"/>
      <c r="T627" s="2"/>
      <c r="U627" s="1"/>
      <c r="V627" s="1"/>
      <c r="W627" s="1"/>
      <c r="X627" s="2"/>
      <c r="Y627" s="2"/>
      <c r="Z627" s="1"/>
      <c r="AA627" s="1"/>
      <c r="AB627" s="1"/>
      <c r="AC627" s="2"/>
      <c r="AD627" s="2"/>
      <c r="AE627" s="1"/>
      <c r="AF627" s="1"/>
      <c r="AG627" s="1"/>
      <c r="AH627" s="2"/>
      <c r="AI627" s="2"/>
      <c r="AJ627" s="1"/>
      <c r="AK627" s="1"/>
      <c r="AL627" s="1"/>
      <c r="AM627" s="2"/>
      <c r="AN627" s="2"/>
      <c r="AO627" s="1"/>
      <c r="AP627" s="1"/>
      <c r="AQ627" s="1"/>
      <c r="AR627" s="2"/>
      <c r="AS627" s="2"/>
      <c r="AT627" s="1"/>
      <c r="AU627" s="1"/>
      <c r="AV627" s="1"/>
      <c r="AW627" s="2"/>
      <c r="AX627" s="2"/>
      <c r="AY627" s="1"/>
      <c r="AZ627" s="1"/>
      <c r="BA627" s="1"/>
      <c r="BB627" s="2"/>
      <c r="BC627" s="2"/>
      <c r="BD627" s="1"/>
      <c r="BE627" s="1"/>
      <c r="BF627" s="1"/>
      <c r="BG627" s="2"/>
      <c r="BH627" s="2"/>
      <c r="BI627" s="1"/>
      <c r="BJ627" s="1"/>
      <c r="BK627" s="1"/>
      <c r="BL627" s="2"/>
      <c r="BM627" s="2"/>
      <c r="BN627" s="1"/>
      <c r="BO627" s="1"/>
      <c r="BP627" s="1"/>
      <c r="BQ627" s="2"/>
      <c r="BR627" s="2"/>
      <c r="BS627" s="1"/>
      <c r="BT627" s="1"/>
      <c r="BU627" s="1"/>
      <c r="BV627" s="2"/>
      <c r="BW627" s="2"/>
    </row>
    <row r="628" ht="22.5" customHeight="1">
      <c r="A628" s="1"/>
      <c r="B628" s="1"/>
      <c r="C628" s="1"/>
      <c r="D628" s="1"/>
      <c r="E628" s="67"/>
      <c r="F628" s="67"/>
      <c r="G628" s="1"/>
      <c r="H628" s="1"/>
      <c r="I628" s="65"/>
      <c r="J628" s="66"/>
      <c r="K628" s="1"/>
      <c r="L628" s="1"/>
      <c r="M628" s="1"/>
      <c r="N628" s="2"/>
      <c r="O628" s="2"/>
      <c r="P628" s="1"/>
      <c r="Q628" s="1"/>
      <c r="R628" s="1"/>
      <c r="S628" s="2"/>
      <c r="T628" s="2"/>
      <c r="U628" s="1"/>
      <c r="V628" s="1"/>
      <c r="W628" s="1"/>
      <c r="X628" s="2"/>
      <c r="Y628" s="2"/>
      <c r="Z628" s="1"/>
      <c r="AA628" s="1"/>
      <c r="AB628" s="1"/>
      <c r="AC628" s="2"/>
      <c r="AD628" s="2"/>
      <c r="AE628" s="1"/>
      <c r="AF628" s="1"/>
      <c r="AG628" s="1"/>
      <c r="AH628" s="2"/>
      <c r="AI628" s="2"/>
      <c r="AJ628" s="1"/>
      <c r="AK628" s="1"/>
      <c r="AL628" s="1"/>
      <c r="AM628" s="2"/>
      <c r="AN628" s="2"/>
      <c r="AO628" s="1"/>
      <c r="AP628" s="1"/>
      <c r="AQ628" s="1"/>
      <c r="AR628" s="2"/>
      <c r="AS628" s="2"/>
      <c r="AT628" s="1"/>
      <c r="AU628" s="1"/>
      <c r="AV628" s="1"/>
      <c r="AW628" s="2"/>
      <c r="AX628" s="2"/>
      <c r="AY628" s="1"/>
      <c r="AZ628" s="1"/>
      <c r="BA628" s="1"/>
      <c r="BB628" s="2"/>
      <c r="BC628" s="2"/>
      <c r="BD628" s="1"/>
      <c r="BE628" s="1"/>
      <c r="BF628" s="1"/>
      <c r="BG628" s="2"/>
      <c r="BH628" s="2"/>
      <c r="BI628" s="1"/>
      <c r="BJ628" s="1"/>
      <c r="BK628" s="1"/>
      <c r="BL628" s="2"/>
      <c r="BM628" s="2"/>
      <c r="BN628" s="1"/>
      <c r="BO628" s="1"/>
      <c r="BP628" s="1"/>
      <c r="BQ628" s="2"/>
      <c r="BR628" s="2"/>
      <c r="BS628" s="1"/>
      <c r="BT628" s="1"/>
      <c r="BU628" s="1"/>
      <c r="BV628" s="2"/>
      <c r="BW628" s="2"/>
    </row>
    <row r="629" ht="22.5" customHeight="1">
      <c r="A629" s="1"/>
      <c r="B629" s="1"/>
      <c r="C629" s="1"/>
      <c r="D629" s="1"/>
      <c r="E629" s="67"/>
      <c r="F629" s="67"/>
      <c r="G629" s="1"/>
      <c r="H629" s="1"/>
      <c r="I629" s="65"/>
      <c r="J629" s="66"/>
      <c r="K629" s="1"/>
      <c r="L629" s="1"/>
      <c r="M629" s="1"/>
      <c r="N629" s="2"/>
      <c r="O629" s="2"/>
      <c r="P629" s="1"/>
      <c r="Q629" s="1"/>
      <c r="R629" s="1"/>
      <c r="S629" s="2"/>
      <c r="T629" s="2"/>
      <c r="U629" s="1"/>
      <c r="V629" s="1"/>
      <c r="W629" s="1"/>
      <c r="X629" s="2"/>
      <c r="Y629" s="2"/>
      <c r="Z629" s="1"/>
      <c r="AA629" s="1"/>
      <c r="AB629" s="1"/>
      <c r="AC629" s="2"/>
      <c r="AD629" s="2"/>
      <c r="AE629" s="1"/>
      <c r="AF629" s="1"/>
      <c r="AG629" s="1"/>
      <c r="AH629" s="2"/>
      <c r="AI629" s="2"/>
      <c r="AJ629" s="1"/>
      <c r="AK629" s="1"/>
      <c r="AL629" s="1"/>
      <c r="AM629" s="2"/>
      <c r="AN629" s="2"/>
      <c r="AO629" s="1"/>
      <c r="AP629" s="1"/>
      <c r="AQ629" s="1"/>
      <c r="AR629" s="2"/>
      <c r="AS629" s="2"/>
      <c r="AT629" s="1"/>
      <c r="AU629" s="1"/>
      <c r="AV629" s="1"/>
      <c r="AW629" s="2"/>
      <c r="AX629" s="2"/>
      <c r="AY629" s="1"/>
      <c r="AZ629" s="1"/>
      <c r="BA629" s="1"/>
      <c r="BB629" s="2"/>
      <c r="BC629" s="2"/>
      <c r="BD629" s="1"/>
      <c r="BE629" s="1"/>
      <c r="BF629" s="1"/>
      <c r="BG629" s="2"/>
      <c r="BH629" s="2"/>
      <c r="BI629" s="1"/>
      <c r="BJ629" s="1"/>
      <c r="BK629" s="1"/>
      <c r="BL629" s="2"/>
      <c r="BM629" s="2"/>
      <c r="BN629" s="1"/>
      <c r="BO629" s="1"/>
      <c r="BP629" s="1"/>
      <c r="BQ629" s="2"/>
      <c r="BR629" s="2"/>
      <c r="BS629" s="1"/>
      <c r="BT629" s="1"/>
      <c r="BU629" s="1"/>
      <c r="BV629" s="2"/>
      <c r="BW629" s="2"/>
    </row>
    <row r="630" ht="22.5" customHeight="1">
      <c r="A630" s="1"/>
      <c r="B630" s="1"/>
      <c r="C630" s="1"/>
      <c r="D630" s="1"/>
      <c r="E630" s="67"/>
      <c r="F630" s="67"/>
      <c r="G630" s="1"/>
      <c r="H630" s="1"/>
      <c r="I630" s="65"/>
      <c r="J630" s="66"/>
      <c r="K630" s="1"/>
      <c r="L630" s="1"/>
      <c r="M630" s="1"/>
      <c r="N630" s="2"/>
      <c r="O630" s="2"/>
      <c r="P630" s="1"/>
      <c r="Q630" s="1"/>
      <c r="R630" s="1"/>
      <c r="S630" s="2"/>
      <c r="T630" s="2"/>
      <c r="U630" s="1"/>
      <c r="V630" s="1"/>
      <c r="W630" s="1"/>
      <c r="X630" s="2"/>
      <c r="Y630" s="2"/>
      <c r="Z630" s="1"/>
      <c r="AA630" s="1"/>
      <c r="AB630" s="1"/>
      <c r="AC630" s="2"/>
      <c r="AD630" s="2"/>
      <c r="AE630" s="1"/>
      <c r="AF630" s="1"/>
      <c r="AG630" s="1"/>
      <c r="AH630" s="2"/>
      <c r="AI630" s="2"/>
      <c r="AJ630" s="1"/>
      <c r="AK630" s="1"/>
      <c r="AL630" s="1"/>
      <c r="AM630" s="2"/>
      <c r="AN630" s="2"/>
      <c r="AO630" s="1"/>
      <c r="AP630" s="1"/>
      <c r="AQ630" s="1"/>
      <c r="AR630" s="2"/>
      <c r="AS630" s="2"/>
      <c r="AT630" s="1"/>
      <c r="AU630" s="1"/>
      <c r="AV630" s="1"/>
      <c r="AW630" s="2"/>
      <c r="AX630" s="2"/>
      <c r="AY630" s="1"/>
      <c r="AZ630" s="1"/>
      <c r="BA630" s="1"/>
      <c r="BB630" s="2"/>
      <c r="BC630" s="2"/>
      <c r="BD630" s="1"/>
      <c r="BE630" s="1"/>
      <c r="BF630" s="1"/>
      <c r="BG630" s="2"/>
      <c r="BH630" s="2"/>
      <c r="BI630" s="1"/>
      <c r="BJ630" s="1"/>
      <c r="BK630" s="1"/>
      <c r="BL630" s="2"/>
      <c r="BM630" s="2"/>
      <c r="BN630" s="1"/>
      <c r="BO630" s="1"/>
      <c r="BP630" s="1"/>
      <c r="BQ630" s="2"/>
      <c r="BR630" s="2"/>
      <c r="BS630" s="1"/>
      <c r="BT630" s="1"/>
      <c r="BU630" s="1"/>
      <c r="BV630" s="2"/>
      <c r="BW630" s="2"/>
    </row>
    <row r="631" ht="22.5" customHeight="1">
      <c r="A631" s="1"/>
      <c r="B631" s="1"/>
      <c r="C631" s="1"/>
      <c r="D631" s="1"/>
      <c r="E631" s="67"/>
      <c r="F631" s="67"/>
      <c r="G631" s="1"/>
      <c r="H631" s="1"/>
      <c r="I631" s="65"/>
      <c r="J631" s="66"/>
      <c r="K631" s="1"/>
      <c r="L631" s="1"/>
      <c r="M631" s="1"/>
      <c r="N631" s="2"/>
      <c r="O631" s="2"/>
      <c r="P631" s="1"/>
      <c r="Q631" s="1"/>
      <c r="R631" s="1"/>
      <c r="S631" s="2"/>
      <c r="T631" s="2"/>
      <c r="U631" s="1"/>
      <c r="V631" s="1"/>
      <c r="W631" s="1"/>
      <c r="X631" s="2"/>
      <c r="Y631" s="2"/>
      <c r="Z631" s="1"/>
      <c r="AA631" s="1"/>
      <c r="AB631" s="1"/>
      <c r="AC631" s="2"/>
      <c r="AD631" s="2"/>
      <c r="AE631" s="1"/>
      <c r="AF631" s="1"/>
      <c r="AG631" s="1"/>
      <c r="AH631" s="2"/>
      <c r="AI631" s="2"/>
      <c r="AJ631" s="1"/>
      <c r="AK631" s="1"/>
      <c r="AL631" s="1"/>
      <c r="AM631" s="2"/>
      <c r="AN631" s="2"/>
      <c r="AO631" s="1"/>
      <c r="AP631" s="1"/>
      <c r="AQ631" s="1"/>
      <c r="AR631" s="2"/>
      <c r="AS631" s="2"/>
      <c r="AT631" s="1"/>
      <c r="AU631" s="1"/>
      <c r="AV631" s="1"/>
      <c r="AW631" s="2"/>
      <c r="AX631" s="2"/>
      <c r="AY631" s="1"/>
      <c r="AZ631" s="1"/>
      <c r="BA631" s="1"/>
      <c r="BB631" s="2"/>
      <c r="BC631" s="2"/>
      <c r="BD631" s="1"/>
      <c r="BE631" s="1"/>
      <c r="BF631" s="1"/>
      <c r="BG631" s="2"/>
      <c r="BH631" s="2"/>
      <c r="BI631" s="1"/>
      <c r="BJ631" s="1"/>
      <c r="BK631" s="1"/>
      <c r="BL631" s="2"/>
      <c r="BM631" s="2"/>
      <c r="BN631" s="1"/>
      <c r="BO631" s="1"/>
      <c r="BP631" s="1"/>
      <c r="BQ631" s="2"/>
      <c r="BR631" s="2"/>
      <c r="BS631" s="1"/>
      <c r="BT631" s="1"/>
      <c r="BU631" s="1"/>
      <c r="BV631" s="2"/>
      <c r="BW631" s="2"/>
    </row>
    <row r="632" ht="22.5" customHeight="1">
      <c r="A632" s="1"/>
      <c r="B632" s="1"/>
      <c r="C632" s="1"/>
      <c r="D632" s="1"/>
      <c r="E632" s="67"/>
      <c r="F632" s="67"/>
      <c r="G632" s="1"/>
      <c r="H632" s="1"/>
      <c r="I632" s="65"/>
      <c r="J632" s="66"/>
      <c r="K632" s="1"/>
      <c r="L632" s="1"/>
      <c r="M632" s="1"/>
      <c r="N632" s="2"/>
      <c r="O632" s="2"/>
      <c r="P632" s="1"/>
      <c r="Q632" s="1"/>
      <c r="R632" s="1"/>
      <c r="S632" s="2"/>
      <c r="T632" s="2"/>
      <c r="U632" s="1"/>
      <c r="V632" s="1"/>
      <c r="W632" s="1"/>
      <c r="X632" s="2"/>
      <c r="Y632" s="2"/>
      <c r="Z632" s="1"/>
      <c r="AA632" s="1"/>
      <c r="AB632" s="1"/>
      <c r="AC632" s="2"/>
      <c r="AD632" s="2"/>
      <c r="AE632" s="1"/>
      <c r="AF632" s="1"/>
      <c r="AG632" s="1"/>
      <c r="AH632" s="2"/>
      <c r="AI632" s="2"/>
      <c r="AJ632" s="1"/>
      <c r="AK632" s="1"/>
      <c r="AL632" s="1"/>
      <c r="AM632" s="2"/>
      <c r="AN632" s="2"/>
      <c r="AO632" s="1"/>
      <c r="AP632" s="1"/>
      <c r="AQ632" s="1"/>
      <c r="AR632" s="2"/>
      <c r="AS632" s="2"/>
      <c r="AT632" s="1"/>
      <c r="AU632" s="1"/>
      <c r="AV632" s="1"/>
      <c r="AW632" s="2"/>
      <c r="AX632" s="2"/>
      <c r="AY632" s="1"/>
      <c r="AZ632" s="1"/>
      <c r="BA632" s="1"/>
      <c r="BB632" s="2"/>
      <c r="BC632" s="2"/>
      <c r="BD632" s="1"/>
      <c r="BE632" s="1"/>
      <c r="BF632" s="1"/>
      <c r="BG632" s="2"/>
      <c r="BH632" s="2"/>
      <c r="BI632" s="1"/>
      <c r="BJ632" s="1"/>
      <c r="BK632" s="1"/>
      <c r="BL632" s="2"/>
      <c r="BM632" s="2"/>
      <c r="BN632" s="1"/>
      <c r="BO632" s="1"/>
      <c r="BP632" s="1"/>
      <c r="BQ632" s="2"/>
      <c r="BR632" s="2"/>
      <c r="BS632" s="1"/>
      <c r="BT632" s="1"/>
      <c r="BU632" s="1"/>
      <c r="BV632" s="2"/>
      <c r="BW632" s="2"/>
    </row>
    <row r="633" ht="22.5" customHeight="1">
      <c r="A633" s="1"/>
      <c r="B633" s="1"/>
      <c r="C633" s="1"/>
      <c r="D633" s="1"/>
      <c r="E633" s="67"/>
      <c r="F633" s="67"/>
      <c r="G633" s="1"/>
      <c r="H633" s="1"/>
      <c r="I633" s="65"/>
      <c r="J633" s="66"/>
      <c r="K633" s="1"/>
      <c r="L633" s="1"/>
      <c r="M633" s="1"/>
      <c r="N633" s="2"/>
      <c r="O633" s="2"/>
      <c r="P633" s="1"/>
      <c r="Q633" s="1"/>
      <c r="R633" s="1"/>
      <c r="S633" s="2"/>
      <c r="T633" s="2"/>
      <c r="U633" s="1"/>
      <c r="V633" s="1"/>
      <c r="W633" s="1"/>
      <c r="X633" s="2"/>
      <c r="Y633" s="2"/>
      <c r="Z633" s="1"/>
      <c r="AA633" s="1"/>
      <c r="AB633" s="1"/>
      <c r="AC633" s="2"/>
      <c r="AD633" s="2"/>
      <c r="AE633" s="1"/>
      <c r="AF633" s="1"/>
      <c r="AG633" s="1"/>
      <c r="AH633" s="2"/>
      <c r="AI633" s="2"/>
      <c r="AJ633" s="1"/>
      <c r="AK633" s="1"/>
      <c r="AL633" s="1"/>
      <c r="AM633" s="2"/>
      <c r="AN633" s="2"/>
      <c r="AO633" s="1"/>
      <c r="AP633" s="1"/>
      <c r="AQ633" s="1"/>
      <c r="AR633" s="2"/>
      <c r="AS633" s="2"/>
      <c r="AT633" s="1"/>
      <c r="AU633" s="1"/>
      <c r="AV633" s="1"/>
      <c r="AW633" s="2"/>
      <c r="AX633" s="2"/>
      <c r="AY633" s="1"/>
      <c r="AZ633" s="1"/>
      <c r="BA633" s="1"/>
      <c r="BB633" s="2"/>
      <c r="BC633" s="2"/>
      <c r="BD633" s="1"/>
      <c r="BE633" s="1"/>
      <c r="BF633" s="1"/>
      <c r="BG633" s="2"/>
      <c r="BH633" s="2"/>
      <c r="BI633" s="1"/>
      <c r="BJ633" s="1"/>
      <c r="BK633" s="1"/>
      <c r="BL633" s="2"/>
      <c r="BM633" s="2"/>
      <c r="BN633" s="1"/>
      <c r="BO633" s="1"/>
      <c r="BP633" s="1"/>
      <c r="BQ633" s="2"/>
      <c r="BR633" s="2"/>
      <c r="BS633" s="1"/>
      <c r="BT633" s="1"/>
      <c r="BU633" s="1"/>
      <c r="BV633" s="2"/>
      <c r="BW633" s="2"/>
    </row>
    <row r="634" ht="22.5" customHeight="1">
      <c r="A634" s="1"/>
      <c r="B634" s="1"/>
      <c r="C634" s="1"/>
      <c r="D634" s="1"/>
      <c r="E634" s="67"/>
      <c r="F634" s="67"/>
      <c r="G634" s="1"/>
      <c r="H634" s="1"/>
      <c r="I634" s="65"/>
      <c r="J634" s="66"/>
      <c r="K634" s="1"/>
      <c r="L634" s="1"/>
      <c r="M634" s="1"/>
      <c r="N634" s="2"/>
      <c r="O634" s="2"/>
      <c r="P634" s="1"/>
      <c r="Q634" s="1"/>
      <c r="R634" s="1"/>
      <c r="S634" s="2"/>
      <c r="T634" s="2"/>
      <c r="U634" s="1"/>
      <c r="V634" s="1"/>
      <c r="W634" s="1"/>
      <c r="X634" s="2"/>
      <c r="Y634" s="2"/>
      <c r="Z634" s="1"/>
      <c r="AA634" s="1"/>
      <c r="AB634" s="1"/>
      <c r="AC634" s="2"/>
      <c r="AD634" s="2"/>
      <c r="AE634" s="1"/>
      <c r="AF634" s="1"/>
      <c r="AG634" s="1"/>
      <c r="AH634" s="2"/>
      <c r="AI634" s="2"/>
      <c r="AJ634" s="1"/>
      <c r="AK634" s="1"/>
      <c r="AL634" s="1"/>
      <c r="AM634" s="2"/>
      <c r="AN634" s="2"/>
      <c r="AO634" s="1"/>
      <c r="AP634" s="1"/>
      <c r="AQ634" s="1"/>
      <c r="AR634" s="2"/>
      <c r="AS634" s="2"/>
      <c r="AT634" s="1"/>
      <c r="AU634" s="1"/>
      <c r="AV634" s="1"/>
      <c r="AW634" s="2"/>
      <c r="AX634" s="2"/>
      <c r="AY634" s="1"/>
      <c r="AZ634" s="1"/>
      <c r="BA634" s="1"/>
      <c r="BB634" s="2"/>
      <c r="BC634" s="2"/>
      <c r="BD634" s="1"/>
      <c r="BE634" s="1"/>
      <c r="BF634" s="1"/>
      <c r="BG634" s="2"/>
      <c r="BH634" s="2"/>
      <c r="BI634" s="1"/>
      <c r="BJ634" s="1"/>
      <c r="BK634" s="1"/>
      <c r="BL634" s="2"/>
      <c r="BM634" s="2"/>
      <c r="BN634" s="1"/>
      <c r="BO634" s="1"/>
      <c r="BP634" s="1"/>
      <c r="BQ634" s="2"/>
      <c r="BR634" s="2"/>
      <c r="BS634" s="1"/>
      <c r="BT634" s="1"/>
      <c r="BU634" s="1"/>
      <c r="BV634" s="2"/>
      <c r="BW634" s="2"/>
    </row>
    <row r="635" ht="22.5" customHeight="1">
      <c r="A635" s="1"/>
      <c r="B635" s="1"/>
      <c r="C635" s="1"/>
      <c r="D635" s="1"/>
      <c r="E635" s="67"/>
      <c r="F635" s="67"/>
      <c r="G635" s="1"/>
      <c r="H635" s="1"/>
      <c r="I635" s="65"/>
      <c r="J635" s="66"/>
      <c r="K635" s="1"/>
      <c r="L635" s="1"/>
      <c r="M635" s="1"/>
      <c r="N635" s="2"/>
      <c r="O635" s="2"/>
      <c r="P635" s="1"/>
      <c r="Q635" s="1"/>
      <c r="R635" s="1"/>
      <c r="S635" s="2"/>
      <c r="T635" s="2"/>
      <c r="U635" s="1"/>
      <c r="V635" s="1"/>
      <c r="W635" s="1"/>
      <c r="X635" s="2"/>
      <c r="Y635" s="2"/>
      <c r="Z635" s="1"/>
      <c r="AA635" s="1"/>
      <c r="AB635" s="1"/>
      <c r="AC635" s="2"/>
      <c r="AD635" s="2"/>
      <c r="AE635" s="1"/>
      <c r="AF635" s="1"/>
      <c r="AG635" s="1"/>
      <c r="AH635" s="2"/>
      <c r="AI635" s="2"/>
      <c r="AJ635" s="1"/>
      <c r="AK635" s="1"/>
      <c r="AL635" s="1"/>
      <c r="AM635" s="2"/>
      <c r="AN635" s="2"/>
      <c r="AO635" s="1"/>
      <c r="AP635" s="1"/>
      <c r="AQ635" s="1"/>
      <c r="AR635" s="2"/>
      <c r="AS635" s="2"/>
      <c r="AT635" s="1"/>
      <c r="AU635" s="1"/>
      <c r="AV635" s="1"/>
      <c r="AW635" s="2"/>
      <c r="AX635" s="2"/>
      <c r="AY635" s="1"/>
      <c r="AZ635" s="1"/>
      <c r="BA635" s="1"/>
      <c r="BB635" s="2"/>
      <c r="BC635" s="2"/>
      <c r="BD635" s="1"/>
      <c r="BE635" s="1"/>
      <c r="BF635" s="1"/>
      <c r="BG635" s="2"/>
      <c r="BH635" s="2"/>
      <c r="BI635" s="1"/>
      <c r="BJ635" s="1"/>
      <c r="BK635" s="1"/>
      <c r="BL635" s="2"/>
      <c r="BM635" s="2"/>
      <c r="BN635" s="1"/>
      <c r="BO635" s="1"/>
      <c r="BP635" s="1"/>
      <c r="BQ635" s="2"/>
      <c r="BR635" s="2"/>
      <c r="BS635" s="1"/>
      <c r="BT635" s="1"/>
      <c r="BU635" s="1"/>
      <c r="BV635" s="2"/>
      <c r="BW635" s="2"/>
    </row>
    <row r="636" ht="22.5" customHeight="1">
      <c r="A636" s="1"/>
      <c r="B636" s="1"/>
      <c r="C636" s="1"/>
      <c r="D636" s="1"/>
      <c r="E636" s="67"/>
      <c r="F636" s="67"/>
      <c r="G636" s="1"/>
      <c r="H636" s="1"/>
      <c r="I636" s="65"/>
      <c r="J636" s="66"/>
      <c r="K636" s="1"/>
      <c r="L636" s="1"/>
      <c r="M636" s="1"/>
      <c r="N636" s="2"/>
      <c r="O636" s="2"/>
      <c r="P636" s="1"/>
      <c r="Q636" s="1"/>
      <c r="R636" s="1"/>
      <c r="S636" s="2"/>
      <c r="T636" s="2"/>
      <c r="U636" s="1"/>
      <c r="V636" s="1"/>
      <c r="W636" s="1"/>
      <c r="X636" s="2"/>
      <c r="Y636" s="2"/>
      <c r="Z636" s="1"/>
      <c r="AA636" s="1"/>
      <c r="AB636" s="1"/>
      <c r="AC636" s="2"/>
      <c r="AD636" s="2"/>
      <c r="AE636" s="1"/>
      <c r="AF636" s="1"/>
      <c r="AG636" s="1"/>
      <c r="AH636" s="2"/>
      <c r="AI636" s="2"/>
      <c r="AJ636" s="1"/>
      <c r="AK636" s="1"/>
      <c r="AL636" s="1"/>
      <c r="AM636" s="2"/>
      <c r="AN636" s="2"/>
      <c r="AO636" s="1"/>
      <c r="AP636" s="1"/>
      <c r="AQ636" s="1"/>
      <c r="AR636" s="2"/>
      <c r="AS636" s="2"/>
      <c r="AT636" s="1"/>
      <c r="AU636" s="1"/>
      <c r="AV636" s="1"/>
      <c r="AW636" s="2"/>
      <c r="AX636" s="2"/>
      <c r="AY636" s="1"/>
      <c r="AZ636" s="1"/>
      <c r="BA636" s="1"/>
      <c r="BB636" s="2"/>
      <c r="BC636" s="2"/>
      <c r="BD636" s="1"/>
      <c r="BE636" s="1"/>
      <c r="BF636" s="1"/>
      <c r="BG636" s="2"/>
      <c r="BH636" s="2"/>
      <c r="BI636" s="1"/>
      <c r="BJ636" s="1"/>
      <c r="BK636" s="1"/>
      <c r="BL636" s="2"/>
      <c r="BM636" s="2"/>
      <c r="BN636" s="1"/>
      <c r="BO636" s="1"/>
      <c r="BP636" s="1"/>
      <c r="BQ636" s="2"/>
      <c r="BR636" s="2"/>
      <c r="BS636" s="1"/>
      <c r="BT636" s="1"/>
      <c r="BU636" s="1"/>
      <c r="BV636" s="2"/>
      <c r="BW636" s="2"/>
    </row>
    <row r="637" ht="22.5" customHeight="1">
      <c r="A637" s="1"/>
      <c r="B637" s="1"/>
      <c r="C637" s="1"/>
      <c r="D637" s="1"/>
      <c r="E637" s="67"/>
      <c r="F637" s="67"/>
      <c r="G637" s="1"/>
      <c r="H637" s="1"/>
      <c r="I637" s="65"/>
      <c r="J637" s="66"/>
      <c r="K637" s="1"/>
      <c r="L637" s="1"/>
      <c r="M637" s="1"/>
      <c r="N637" s="2"/>
      <c r="O637" s="2"/>
      <c r="P637" s="1"/>
      <c r="Q637" s="1"/>
      <c r="R637" s="1"/>
      <c r="S637" s="2"/>
      <c r="T637" s="2"/>
      <c r="U637" s="1"/>
      <c r="V637" s="1"/>
      <c r="W637" s="1"/>
      <c r="X637" s="2"/>
      <c r="Y637" s="2"/>
      <c r="Z637" s="1"/>
      <c r="AA637" s="1"/>
      <c r="AB637" s="1"/>
      <c r="AC637" s="2"/>
      <c r="AD637" s="2"/>
      <c r="AE637" s="1"/>
      <c r="AF637" s="1"/>
      <c r="AG637" s="1"/>
      <c r="AH637" s="2"/>
      <c r="AI637" s="2"/>
      <c r="AJ637" s="1"/>
      <c r="AK637" s="1"/>
      <c r="AL637" s="1"/>
      <c r="AM637" s="2"/>
      <c r="AN637" s="2"/>
      <c r="AO637" s="1"/>
      <c r="AP637" s="1"/>
      <c r="AQ637" s="1"/>
      <c r="AR637" s="2"/>
      <c r="AS637" s="2"/>
      <c r="AT637" s="1"/>
      <c r="AU637" s="1"/>
      <c r="AV637" s="1"/>
      <c r="AW637" s="2"/>
      <c r="AX637" s="2"/>
      <c r="AY637" s="1"/>
      <c r="AZ637" s="1"/>
      <c r="BA637" s="1"/>
      <c r="BB637" s="2"/>
      <c r="BC637" s="2"/>
      <c r="BD637" s="1"/>
      <c r="BE637" s="1"/>
      <c r="BF637" s="1"/>
      <c r="BG637" s="2"/>
      <c r="BH637" s="2"/>
      <c r="BI637" s="1"/>
      <c r="BJ637" s="1"/>
      <c r="BK637" s="1"/>
      <c r="BL637" s="2"/>
      <c r="BM637" s="2"/>
      <c r="BN637" s="1"/>
      <c r="BO637" s="1"/>
      <c r="BP637" s="1"/>
      <c r="BQ637" s="2"/>
      <c r="BR637" s="2"/>
      <c r="BS637" s="1"/>
      <c r="BT637" s="1"/>
      <c r="BU637" s="1"/>
      <c r="BV637" s="2"/>
      <c r="BW637" s="2"/>
    </row>
    <row r="638" ht="22.5" customHeight="1">
      <c r="A638" s="1"/>
      <c r="B638" s="1"/>
      <c r="C638" s="1"/>
      <c r="D638" s="1"/>
      <c r="E638" s="67"/>
      <c r="F638" s="67"/>
      <c r="G638" s="1"/>
      <c r="H638" s="1"/>
      <c r="I638" s="65"/>
      <c r="J638" s="66"/>
      <c r="K638" s="1"/>
      <c r="L638" s="1"/>
      <c r="M638" s="1"/>
      <c r="N638" s="2"/>
      <c r="O638" s="2"/>
      <c r="P638" s="1"/>
      <c r="Q638" s="1"/>
      <c r="R638" s="1"/>
      <c r="S638" s="2"/>
      <c r="T638" s="2"/>
      <c r="U638" s="1"/>
      <c r="V638" s="1"/>
      <c r="W638" s="1"/>
      <c r="X638" s="2"/>
      <c r="Y638" s="2"/>
      <c r="Z638" s="1"/>
      <c r="AA638" s="1"/>
      <c r="AB638" s="1"/>
      <c r="AC638" s="2"/>
      <c r="AD638" s="2"/>
      <c r="AE638" s="1"/>
      <c r="AF638" s="1"/>
      <c r="AG638" s="1"/>
      <c r="AH638" s="2"/>
      <c r="AI638" s="2"/>
      <c r="AJ638" s="1"/>
      <c r="AK638" s="1"/>
      <c r="AL638" s="1"/>
      <c r="AM638" s="2"/>
      <c r="AN638" s="2"/>
      <c r="AO638" s="1"/>
      <c r="AP638" s="1"/>
      <c r="AQ638" s="1"/>
      <c r="AR638" s="2"/>
      <c r="AS638" s="2"/>
      <c r="AT638" s="1"/>
      <c r="AU638" s="1"/>
      <c r="AV638" s="1"/>
      <c r="AW638" s="2"/>
      <c r="AX638" s="2"/>
      <c r="AY638" s="1"/>
      <c r="AZ638" s="1"/>
      <c r="BA638" s="1"/>
      <c r="BB638" s="2"/>
      <c r="BC638" s="2"/>
      <c r="BD638" s="1"/>
      <c r="BE638" s="1"/>
      <c r="BF638" s="1"/>
      <c r="BG638" s="2"/>
      <c r="BH638" s="2"/>
      <c r="BI638" s="1"/>
      <c r="BJ638" s="1"/>
      <c r="BK638" s="1"/>
      <c r="BL638" s="2"/>
      <c r="BM638" s="2"/>
      <c r="BN638" s="1"/>
      <c r="BO638" s="1"/>
      <c r="BP638" s="1"/>
      <c r="BQ638" s="2"/>
      <c r="BR638" s="2"/>
      <c r="BS638" s="1"/>
      <c r="BT638" s="1"/>
      <c r="BU638" s="1"/>
      <c r="BV638" s="2"/>
      <c r="BW638" s="2"/>
    </row>
    <row r="639" ht="22.5" customHeight="1">
      <c r="A639" s="1"/>
      <c r="B639" s="1"/>
      <c r="C639" s="1"/>
      <c r="D639" s="1"/>
      <c r="E639" s="67"/>
      <c r="F639" s="67"/>
      <c r="G639" s="1"/>
      <c r="H639" s="1"/>
      <c r="I639" s="65"/>
      <c r="J639" s="66"/>
      <c r="K639" s="1"/>
      <c r="L639" s="1"/>
      <c r="M639" s="1"/>
      <c r="N639" s="2"/>
      <c r="O639" s="2"/>
      <c r="P639" s="1"/>
      <c r="Q639" s="1"/>
      <c r="R639" s="1"/>
      <c r="S639" s="2"/>
      <c r="T639" s="2"/>
      <c r="U639" s="1"/>
      <c r="V639" s="1"/>
      <c r="W639" s="1"/>
      <c r="X639" s="2"/>
      <c r="Y639" s="2"/>
      <c r="Z639" s="1"/>
      <c r="AA639" s="1"/>
      <c r="AB639" s="1"/>
      <c r="AC639" s="2"/>
      <c r="AD639" s="2"/>
      <c r="AE639" s="1"/>
      <c r="AF639" s="1"/>
      <c r="AG639" s="1"/>
      <c r="AH639" s="2"/>
      <c r="AI639" s="2"/>
      <c r="AJ639" s="1"/>
      <c r="AK639" s="1"/>
      <c r="AL639" s="1"/>
      <c r="AM639" s="2"/>
      <c r="AN639" s="2"/>
      <c r="AO639" s="1"/>
      <c r="AP639" s="1"/>
      <c r="AQ639" s="1"/>
      <c r="AR639" s="2"/>
      <c r="AS639" s="2"/>
      <c r="AT639" s="1"/>
      <c r="AU639" s="1"/>
      <c r="AV639" s="1"/>
      <c r="AW639" s="2"/>
      <c r="AX639" s="2"/>
      <c r="AY639" s="1"/>
      <c r="AZ639" s="1"/>
      <c r="BA639" s="1"/>
      <c r="BB639" s="2"/>
      <c r="BC639" s="2"/>
      <c r="BD639" s="1"/>
      <c r="BE639" s="1"/>
      <c r="BF639" s="1"/>
      <c r="BG639" s="2"/>
      <c r="BH639" s="2"/>
      <c r="BI639" s="1"/>
      <c r="BJ639" s="1"/>
      <c r="BK639" s="1"/>
      <c r="BL639" s="2"/>
      <c r="BM639" s="2"/>
      <c r="BN639" s="1"/>
      <c r="BO639" s="1"/>
      <c r="BP639" s="1"/>
      <c r="BQ639" s="2"/>
      <c r="BR639" s="2"/>
      <c r="BS639" s="1"/>
      <c r="BT639" s="1"/>
      <c r="BU639" s="1"/>
      <c r="BV639" s="2"/>
      <c r="BW639" s="2"/>
    </row>
    <row r="640" ht="22.5" customHeight="1">
      <c r="A640" s="1"/>
      <c r="B640" s="1"/>
      <c r="C640" s="1"/>
      <c r="D640" s="1"/>
      <c r="E640" s="67"/>
      <c r="F640" s="67"/>
      <c r="G640" s="1"/>
      <c r="H640" s="1"/>
      <c r="I640" s="65"/>
      <c r="J640" s="66"/>
      <c r="K640" s="1"/>
      <c r="L640" s="1"/>
      <c r="M640" s="1"/>
      <c r="N640" s="2"/>
      <c r="O640" s="2"/>
      <c r="P640" s="1"/>
      <c r="Q640" s="1"/>
      <c r="R640" s="1"/>
      <c r="S640" s="2"/>
      <c r="T640" s="2"/>
      <c r="U640" s="1"/>
      <c r="V640" s="1"/>
      <c r="W640" s="1"/>
      <c r="X640" s="2"/>
      <c r="Y640" s="2"/>
      <c r="Z640" s="1"/>
      <c r="AA640" s="1"/>
      <c r="AB640" s="1"/>
      <c r="AC640" s="2"/>
      <c r="AD640" s="2"/>
      <c r="AE640" s="1"/>
      <c r="AF640" s="1"/>
      <c r="AG640" s="1"/>
      <c r="AH640" s="2"/>
      <c r="AI640" s="2"/>
      <c r="AJ640" s="1"/>
      <c r="AK640" s="1"/>
      <c r="AL640" s="1"/>
      <c r="AM640" s="2"/>
      <c r="AN640" s="2"/>
      <c r="AO640" s="1"/>
      <c r="AP640" s="1"/>
      <c r="AQ640" s="1"/>
      <c r="AR640" s="2"/>
      <c r="AS640" s="2"/>
      <c r="AT640" s="1"/>
      <c r="AU640" s="1"/>
      <c r="AV640" s="1"/>
      <c r="AW640" s="2"/>
      <c r="AX640" s="2"/>
      <c r="AY640" s="1"/>
      <c r="AZ640" s="1"/>
      <c r="BA640" s="1"/>
      <c r="BB640" s="2"/>
      <c r="BC640" s="2"/>
      <c r="BD640" s="1"/>
      <c r="BE640" s="1"/>
      <c r="BF640" s="1"/>
      <c r="BG640" s="2"/>
      <c r="BH640" s="2"/>
      <c r="BI640" s="1"/>
      <c r="BJ640" s="1"/>
      <c r="BK640" s="1"/>
      <c r="BL640" s="2"/>
      <c r="BM640" s="2"/>
      <c r="BN640" s="1"/>
      <c r="BO640" s="1"/>
      <c r="BP640" s="1"/>
      <c r="BQ640" s="2"/>
      <c r="BR640" s="2"/>
      <c r="BS640" s="1"/>
      <c r="BT640" s="1"/>
      <c r="BU640" s="1"/>
      <c r="BV640" s="2"/>
      <c r="BW640" s="2"/>
    </row>
    <row r="641" ht="22.5" customHeight="1">
      <c r="A641" s="1"/>
      <c r="B641" s="1"/>
      <c r="C641" s="1"/>
      <c r="D641" s="1"/>
      <c r="E641" s="67"/>
      <c r="F641" s="67"/>
      <c r="G641" s="1"/>
      <c r="H641" s="1"/>
      <c r="I641" s="65"/>
      <c r="J641" s="66"/>
      <c r="K641" s="1"/>
      <c r="L641" s="1"/>
      <c r="M641" s="1"/>
      <c r="N641" s="2"/>
      <c r="O641" s="2"/>
      <c r="P641" s="1"/>
      <c r="Q641" s="1"/>
      <c r="R641" s="1"/>
      <c r="S641" s="2"/>
      <c r="T641" s="2"/>
      <c r="U641" s="1"/>
      <c r="V641" s="1"/>
      <c r="W641" s="1"/>
      <c r="X641" s="2"/>
      <c r="Y641" s="2"/>
      <c r="Z641" s="1"/>
      <c r="AA641" s="1"/>
      <c r="AB641" s="1"/>
      <c r="AC641" s="2"/>
      <c r="AD641" s="2"/>
      <c r="AE641" s="1"/>
      <c r="AF641" s="1"/>
      <c r="AG641" s="1"/>
      <c r="AH641" s="2"/>
      <c r="AI641" s="2"/>
      <c r="AJ641" s="1"/>
      <c r="AK641" s="1"/>
      <c r="AL641" s="1"/>
      <c r="AM641" s="2"/>
      <c r="AN641" s="2"/>
      <c r="AO641" s="1"/>
      <c r="AP641" s="1"/>
      <c r="AQ641" s="1"/>
      <c r="AR641" s="2"/>
      <c r="AS641" s="2"/>
      <c r="AT641" s="1"/>
      <c r="AU641" s="1"/>
      <c r="AV641" s="1"/>
      <c r="AW641" s="2"/>
      <c r="AX641" s="2"/>
      <c r="AY641" s="1"/>
      <c r="AZ641" s="1"/>
      <c r="BA641" s="1"/>
      <c r="BB641" s="2"/>
      <c r="BC641" s="2"/>
      <c r="BD641" s="1"/>
      <c r="BE641" s="1"/>
      <c r="BF641" s="1"/>
      <c r="BG641" s="2"/>
      <c r="BH641" s="2"/>
      <c r="BI641" s="1"/>
      <c r="BJ641" s="1"/>
      <c r="BK641" s="1"/>
      <c r="BL641" s="2"/>
      <c r="BM641" s="2"/>
      <c r="BN641" s="1"/>
      <c r="BO641" s="1"/>
      <c r="BP641" s="1"/>
      <c r="BQ641" s="2"/>
      <c r="BR641" s="2"/>
      <c r="BS641" s="1"/>
      <c r="BT641" s="1"/>
      <c r="BU641" s="1"/>
      <c r="BV641" s="2"/>
      <c r="BW641" s="2"/>
    </row>
    <row r="642" ht="22.5" customHeight="1">
      <c r="A642" s="1"/>
      <c r="B642" s="1"/>
      <c r="C642" s="1"/>
      <c r="D642" s="1"/>
      <c r="E642" s="67"/>
      <c r="F642" s="67"/>
      <c r="G642" s="1"/>
      <c r="H642" s="1"/>
      <c r="I642" s="65"/>
      <c r="J642" s="66"/>
      <c r="K642" s="1"/>
      <c r="L642" s="1"/>
      <c r="M642" s="1"/>
      <c r="N642" s="2"/>
      <c r="O642" s="2"/>
      <c r="P642" s="1"/>
      <c r="Q642" s="1"/>
      <c r="R642" s="1"/>
      <c r="S642" s="2"/>
      <c r="T642" s="2"/>
      <c r="U642" s="1"/>
      <c r="V642" s="1"/>
      <c r="W642" s="1"/>
      <c r="X642" s="2"/>
      <c r="Y642" s="2"/>
      <c r="Z642" s="1"/>
      <c r="AA642" s="1"/>
      <c r="AB642" s="1"/>
      <c r="AC642" s="2"/>
      <c r="AD642" s="2"/>
      <c r="AE642" s="1"/>
      <c r="AF642" s="1"/>
      <c r="AG642" s="1"/>
      <c r="AH642" s="2"/>
      <c r="AI642" s="2"/>
      <c r="AJ642" s="1"/>
      <c r="AK642" s="1"/>
      <c r="AL642" s="1"/>
      <c r="AM642" s="2"/>
      <c r="AN642" s="2"/>
      <c r="AO642" s="1"/>
      <c r="AP642" s="1"/>
      <c r="AQ642" s="1"/>
      <c r="AR642" s="2"/>
      <c r="AS642" s="2"/>
      <c r="AT642" s="1"/>
      <c r="AU642" s="1"/>
      <c r="AV642" s="1"/>
      <c r="AW642" s="2"/>
      <c r="AX642" s="2"/>
      <c r="AY642" s="1"/>
      <c r="AZ642" s="1"/>
      <c r="BA642" s="1"/>
      <c r="BB642" s="2"/>
      <c r="BC642" s="2"/>
      <c r="BD642" s="1"/>
      <c r="BE642" s="1"/>
      <c r="BF642" s="1"/>
      <c r="BG642" s="2"/>
      <c r="BH642" s="2"/>
      <c r="BI642" s="1"/>
      <c r="BJ642" s="1"/>
      <c r="BK642" s="1"/>
      <c r="BL642" s="2"/>
      <c r="BM642" s="2"/>
      <c r="BN642" s="1"/>
      <c r="BO642" s="1"/>
      <c r="BP642" s="1"/>
      <c r="BQ642" s="2"/>
      <c r="BR642" s="2"/>
      <c r="BS642" s="1"/>
      <c r="BT642" s="1"/>
      <c r="BU642" s="1"/>
      <c r="BV642" s="2"/>
      <c r="BW642" s="2"/>
    </row>
    <row r="643" ht="22.5" customHeight="1">
      <c r="A643" s="1"/>
      <c r="B643" s="1"/>
      <c r="C643" s="1"/>
      <c r="D643" s="1"/>
      <c r="E643" s="67"/>
      <c r="F643" s="67"/>
      <c r="G643" s="1"/>
      <c r="H643" s="1"/>
      <c r="I643" s="65"/>
      <c r="J643" s="66"/>
      <c r="K643" s="1"/>
      <c r="L643" s="1"/>
      <c r="M643" s="1"/>
      <c r="N643" s="2"/>
      <c r="O643" s="2"/>
      <c r="P643" s="1"/>
      <c r="Q643" s="1"/>
      <c r="R643" s="1"/>
      <c r="S643" s="2"/>
      <c r="T643" s="2"/>
      <c r="U643" s="1"/>
      <c r="V643" s="1"/>
      <c r="W643" s="1"/>
      <c r="X643" s="2"/>
      <c r="Y643" s="2"/>
      <c r="Z643" s="1"/>
      <c r="AA643" s="1"/>
      <c r="AB643" s="1"/>
      <c r="AC643" s="2"/>
      <c r="AD643" s="2"/>
      <c r="AE643" s="1"/>
      <c r="AF643" s="1"/>
      <c r="AG643" s="1"/>
      <c r="AH643" s="2"/>
      <c r="AI643" s="2"/>
      <c r="AJ643" s="1"/>
      <c r="AK643" s="1"/>
      <c r="AL643" s="1"/>
      <c r="AM643" s="2"/>
      <c r="AN643" s="2"/>
      <c r="AO643" s="1"/>
      <c r="AP643" s="1"/>
      <c r="AQ643" s="1"/>
      <c r="AR643" s="2"/>
      <c r="AS643" s="2"/>
      <c r="AT643" s="1"/>
      <c r="AU643" s="1"/>
      <c r="AV643" s="1"/>
      <c r="AW643" s="2"/>
      <c r="AX643" s="2"/>
      <c r="AY643" s="1"/>
      <c r="AZ643" s="1"/>
      <c r="BA643" s="1"/>
      <c r="BB643" s="2"/>
      <c r="BC643" s="2"/>
      <c r="BD643" s="1"/>
      <c r="BE643" s="1"/>
      <c r="BF643" s="1"/>
      <c r="BG643" s="2"/>
      <c r="BH643" s="2"/>
      <c r="BI643" s="1"/>
      <c r="BJ643" s="1"/>
      <c r="BK643" s="1"/>
      <c r="BL643" s="2"/>
      <c r="BM643" s="2"/>
      <c r="BN643" s="1"/>
      <c r="BO643" s="1"/>
      <c r="BP643" s="1"/>
      <c r="BQ643" s="2"/>
      <c r="BR643" s="2"/>
      <c r="BS643" s="1"/>
      <c r="BT643" s="1"/>
      <c r="BU643" s="1"/>
      <c r="BV643" s="2"/>
      <c r="BW643" s="2"/>
    </row>
    <row r="644" ht="22.5" customHeight="1">
      <c r="A644" s="1"/>
      <c r="B644" s="1"/>
      <c r="C644" s="1"/>
      <c r="D644" s="1"/>
      <c r="E644" s="67"/>
      <c r="F644" s="67"/>
      <c r="G644" s="1"/>
      <c r="H644" s="1"/>
      <c r="I644" s="65"/>
      <c r="J644" s="66"/>
      <c r="K644" s="1"/>
      <c r="L644" s="1"/>
      <c r="M644" s="1"/>
      <c r="N644" s="2"/>
      <c r="O644" s="2"/>
      <c r="P644" s="1"/>
      <c r="Q644" s="1"/>
      <c r="R644" s="1"/>
      <c r="S644" s="2"/>
      <c r="T644" s="2"/>
      <c r="U644" s="1"/>
      <c r="V644" s="1"/>
      <c r="W644" s="1"/>
      <c r="X644" s="2"/>
      <c r="Y644" s="2"/>
      <c r="Z644" s="1"/>
      <c r="AA644" s="1"/>
      <c r="AB644" s="1"/>
      <c r="AC644" s="2"/>
      <c r="AD644" s="2"/>
      <c r="AE644" s="1"/>
      <c r="AF644" s="1"/>
      <c r="AG644" s="1"/>
      <c r="AH644" s="2"/>
      <c r="AI644" s="2"/>
      <c r="AJ644" s="1"/>
      <c r="AK644" s="1"/>
      <c r="AL644" s="1"/>
      <c r="AM644" s="2"/>
      <c r="AN644" s="2"/>
      <c r="AO644" s="1"/>
      <c r="AP644" s="1"/>
      <c r="AQ644" s="1"/>
      <c r="AR644" s="2"/>
      <c r="AS644" s="2"/>
      <c r="AT644" s="1"/>
      <c r="AU644" s="1"/>
      <c r="AV644" s="1"/>
      <c r="AW644" s="2"/>
      <c r="AX644" s="2"/>
      <c r="AY644" s="1"/>
      <c r="AZ644" s="1"/>
      <c r="BA644" s="1"/>
      <c r="BB644" s="2"/>
      <c r="BC644" s="2"/>
      <c r="BD644" s="1"/>
      <c r="BE644" s="1"/>
      <c r="BF644" s="1"/>
      <c r="BG644" s="2"/>
      <c r="BH644" s="2"/>
      <c r="BI644" s="1"/>
      <c r="BJ644" s="1"/>
      <c r="BK644" s="1"/>
      <c r="BL644" s="2"/>
      <c r="BM644" s="2"/>
      <c r="BN644" s="1"/>
      <c r="BO644" s="1"/>
      <c r="BP644" s="1"/>
      <c r="BQ644" s="2"/>
      <c r="BR644" s="2"/>
      <c r="BS644" s="1"/>
      <c r="BT644" s="1"/>
      <c r="BU644" s="1"/>
      <c r="BV644" s="2"/>
      <c r="BW644" s="2"/>
    </row>
    <row r="645" ht="22.5" customHeight="1">
      <c r="A645" s="1"/>
      <c r="B645" s="1"/>
      <c r="C645" s="1"/>
      <c r="D645" s="1"/>
      <c r="E645" s="67"/>
      <c r="F645" s="67"/>
      <c r="G645" s="1"/>
      <c r="H645" s="1"/>
      <c r="I645" s="65"/>
      <c r="J645" s="66"/>
      <c r="K645" s="1"/>
      <c r="L645" s="1"/>
      <c r="M645" s="1"/>
      <c r="N645" s="2"/>
      <c r="O645" s="2"/>
      <c r="P645" s="1"/>
      <c r="Q645" s="1"/>
      <c r="R645" s="1"/>
      <c r="S645" s="2"/>
      <c r="T645" s="2"/>
      <c r="U645" s="1"/>
      <c r="V645" s="1"/>
      <c r="W645" s="1"/>
      <c r="X645" s="2"/>
      <c r="Y645" s="2"/>
      <c r="Z645" s="1"/>
      <c r="AA645" s="1"/>
      <c r="AB645" s="1"/>
      <c r="AC645" s="2"/>
      <c r="AD645" s="2"/>
      <c r="AE645" s="1"/>
      <c r="AF645" s="1"/>
      <c r="AG645" s="1"/>
      <c r="AH645" s="2"/>
      <c r="AI645" s="2"/>
      <c r="AJ645" s="1"/>
      <c r="AK645" s="1"/>
      <c r="AL645" s="1"/>
      <c r="AM645" s="2"/>
      <c r="AN645" s="2"/>
      <c r="AO645" s="1"/>
      <c r="AP645" s="1"/>
      <c r="AQ645" s="1"/>
      <c r="AR645" s="2"/>
      <c r="AS645" s="2"/>
      <c r="AT645" s="1"/>
      <c r="AU645" s="1"/>
      <c r="AV645" s="1"/>
      <c r="AW645" s="2"/>
      <c r="AX645" s="2"/>
      <c r="AY645" s="1"/>
      <c r="AZ645" s="1"/>
      <c r="BA645" s="1"/>
      <c r="BB645" s="2"/>
      <c r="BC645" s="2"/>
      <c r="BD645" s="1"/>
      <c r="BE645" s="1"/>
      <c r="BF645" s="1"/>
      <c r="BG645" s="2"/>
      <c r="BH645" s="2"/>
      <c r="BI645" s="1"/>
      <c r="BJ645" s="1"/>
      <c r="BK645" s="1"/>
      <c r="BL645" s="2"/>
      <c r="BM645" s="2"/>
      <c r="BN645" s="1"/>
      <c r="BO645" s="1"/>
      <c r="BP645" s="1"/>
      <c r="BQ645" s="2"/>
      <c r="BR645" s="2"/>
      <c r="BS645" s="1"/>
      <c r="BT645" s="1"/>
      <c r="BU645" s="1"/>
      <c r="BV645" s="2"/>
      <c r="BW645" s="2"/>
    </row>
    <row r="646" ht="22.5" customHeight="1">
      <c r="A646" s="1"/>
      <c r="B646" s="1"/>
      <c r="C646" s="1"/>
      <c r="D646" s="1"/>
      <c r="E646" s="67"/>
      <c r="F646" s="67"/>
      <c r="G646" s="1"/>
      <c r="H646" s="1"/>
      <c r="I646" s="65"/>
      <c r="J646" s="66"/>
      <c r="K646" s="1"/>
      <c r="L646" s="1"/>
      <c r="M646" s="1"/>
      <c r="N646" s="2"/>
      <c r="O646" s="2"/>
      <c r="P646" s="1"/>
      <c r="Q646" s="1"/>
      <c r="R646" s="1"/>
      <c r="S646" s="2"/>
      <c r="T646" s="2"/>
      <c r="U646" s="1"/>
      <c r="V646" s="1"/>
      <c r="W646" s="1"/>
      <c r="X646" s="2"/>
      <c r="Y646" s="2"/>
      <c r="Z646" s="1"/>
      <c r="AA646" s="1"/>
      <c r="AB646" s="1"/>
      <c r="AC646" s="2"/>
      <c r="AD646" s="2"/>
      <c r="AE646" s="1"/>
      <c r="AF646" s="1"/>
      <c r="AG646" s="1"/>
      <c r="AH646" s="2"/>
      <c r="AI646" s="2"/>
      <c r="AJ646" s="1"/>
      <c r="AK646" s="1"/>
      <c r="AL646" s="1"/>
      <c r="AM646" s="2"/>
      <c r="AN646" s="2"/>
      <c r="AO646" s="1"/>
      <c r="AP646" s="1"/>
      <c r="AQ646" s="1"/>
      <c r="AR646" s="2"/>
      <c r="AS646" s="2"/>
      <c r="AT646" s="1"/>
      <c r="AU646" s="1"/>
      <c r="AV646" s="1"/>
      <c r="AW646" s="2"/>
      <c r="AX646" s="2"/>
      <c r="AY646" s="1"/>
      <c r="AZ646" s="1"/>
      <c r="BA646" s="1"/>
      <c r="BB646" s="2"/>
      <c r="BC646" s="2"/>
      <c r="BD646" s="1"/>
      <c r="BE646" s="1"/>
      <c r="BF646" s="1"/>
      <c r="BG646" s="2"/>
      <c r="BH646" s="2"/>
      <c r="BI646" s="1"/>
      <c r="BJ646" s="1"/>
      <c r="BK646" s="1"/>
      <c r="BL646" s="2"/>
      <c r="BM646" s="2"/>
      <c r="BN646" s="1"/>
      <c r="BO646" s="1"/>
      <c r="BP646" s="1"/>
      <c r="BQ646" s="2"/>
      <c r="BR646" s="2"/>
      <c r="BS646" s="1"/>
      <c r="BT646" s="1"/>
      <c r="BU646" s="1"/>
      <c r="BV646" s="2"/>
      <c r="BW646" s="2"/>
    </row>
    <row r="647" ht="22.5" customHeight="1">
      <c r="A647" s="1"/>
      <c r="B647" s="1"/>
      <c r="C647" s="1"/>
      <c r="D647" s="1"/>
      <c r="E647" s="67"/>
      <c r="F647" s="67"/>
      <c r="G647" s="1"/>
      <c r="H647" s="1"/>
      <c r="I647" s="65"/>
      <c r="J647" s="66"/>
      <c r="K647" s="1"/>
      <c r="L647" s="1"/>
      <c r="M647" s="1"/>
      <c r="N647" s="2"/>
      <c r="O647" s="2"/>
      <c r="P647" s="1"/>
      <c r="Q647" s="1"/>
      <c r="R647" s="1"/>
      <c r="S647" s="2"/>
      <c r="T647" s="2"/>
      <c r="U647" s="1"/>
      <c r="V647" s="1"/>
      <c r="W647" s="1"/>
      <c r="X647" s="2"/>
      <c r="Y647" s="2"/>
      <c r="Z647" s="1"/>
      <c r="AA647" s="1"/>
      <c r="AB647" s="1"/>
      <c r="AC647" s="2"/>
      <c r="AD647" s="2"/>
      <c r="AE647" s="1"/>
      <c r="AF647" s="1"/>
      <c r="AG647" s="1"/>
      <c r="AH647" s="2"/>
      <c r="AI647" s="2"/>
      <c r="AJ647" s="1"/>
      <c r="AK647" s="1"/>
      <c r="AL647" s="1"/>
      <c r="AM647" s="2"/>
      <c r="AN647" s="2"/>
      <c r="AO647" s="1"/>
      <c r="AP647" s="1"/>
      <c r="AQ647" s="1"/>
      <c r="AR647" s="2"/>
      <c r="AS647" s="2"/>
      <c r="AT647" s="1"/>
      <c r="AU647" s="1"/>
      <c r="AV647" s="1"/>
      <c r="AW647" s="2"/>
      <c r="AX647" s="2"/>
      <c r="AY647" s="1"/>
      <c r="AZ647" s="1"/>
      <c r="BA647" s="1"/>
      <c r="BB647" s="2"/>
      <c r="BC647" s="2"/>
      <c r="BD647" s="1"/>
      <c r="BE647" s="1"/>
      <c r="BF647" s="1"/>
      <c r="BG647" s="2"/>
      <c r="BH647" s="2"/>
      <c r="BI647" s="1"/>
      <c r="BJ647" s="1"/>
      <c r="BK647" s="1"/>
      <c r="BL647" s="2"/>
      <c r="BM647" s="2"/>
      <c r="BN647" s="1"/>
      <c r="BO647" s="1"/>
      <c r="BP647" s="1"/>
      <c r="BQ647" s="2"/>
      <c r="BR647" s="2"/>
      <c r="BS647" s="1"/>
      <c r="BT647" s="1"/>
      <c r="BU647" s="1"/>
      <c r="BV647" s="2"/>
      <c r="BW647" s="2"/>
    </row>
    <row r="648" ht="22.5" customHeight="1">
      <c r="A648" s="1"/>
      <c r="B648" s="1"/>
      <c r="C648" s="1"/>
      <c r="D648" s="1"/>
      <c r="E648" s="67"/>
      <c r="F648" s="67"/>
      <c r="G648" s="1"/>
      <c r="H648" s="1"/>
      <c r="I648" s="65"/>
      <c r="J648" s="66"/>
      <c r="K648" s="1"/>
      <c r="L648" s="1"/>
      <c r="M648" s="1"/>
      <c r="N648" s="2"/>
      <c r="O648" s="2"/>
      <c r="P648" s="1"/>
      <c r="Q648" s="1"/>
      <c r="R648" s="1"/>
      <c r="S648" s="2"/>
      <c r="T648" s="2"/>
      <c r="U648" s="1"/>
      <c r="V648" s="1"/>
      <c r="W648" s="1"/>
      <c r="X648" s="2"/>
      <c r="Y648" s="2"/>
      <c r="Z648" s="1"/>
      <c r="AA648" s="1"/>
      <c r="AB648" s="1"/>
      <c r="AC648" s="2"/>
      <c r="AD648" s="2"/>
      <c r="AE648" s="1"/>
      <c r="AF648" s="1"/>
      <c r="AG648" s="1"/>
      <c r="AH648" s="2"/>
      <c r="AI648" s="2"/>
      <c r="AJ648" s="1"/>
      <c r="AK648" s="1"/>
      <c r="AL648" s="1"/>
      <c r="AM648" s="2"/>
      <c r="AN648" s="2"/>
      <c r="AO648" s="1"/>
      <c r="AP648" s="1"/>
      <c r="AQ648" s="1"/>
      <c r="AR648" s="2"/>
      <c r="AS648" s="2"/>
      <c r="AT648" s="1"/>
      <c r="AU648" s="1"/>
      <c r="AV648" s="1"/>
      <c r="AW648" s="2"/>
      <c r="AX648" s="2"/>
      <c r="AY648" s="1"/>
      <c r="AZ648" s="1"/>
      <c r="BA648" s="1"/>
      <c r="BB648" s="2"/>
      <c r="BC648" s="2"/>
      <c r="BD648" s="1"/>
      <c r="BE648" s="1"/>
      <c r="BF648" s="1"/>
      <c r="BG648" s="2"/>
      <c r="BH648" s="2"/>
      <c r="BI648" s="1"/>
      <c r="BJ648" s="1"/>
      <c r="BK648" s="1"/>
      <c r="BL648" s="2"/>
      <c r="BM648" s="2"/>
      <c r="BN648" s="1"/>
      <c r="BO648" s="1"/>
      <c r="BP648" s="1"/>
      <c r="BQ648" s="2"/>
      <c r="BR648" s="2"/>
      <c r="BS648" s="1"/>
      <c r="BT648" s="1"/>
      <c r="BU648" s="1"/>
      <c r="BV648" s="2"/>
      <c r="BW648" s="2"/>
    </row>
    <row r="649" ht="22.5" customHeight="1">
      <c r="A649" s="1"/>
      <c r="B649" s="1"/>
      <c r="C649" s="1"/>
      <c r="D649" s="1"/>
      <c r="E649" s="67"/>
      <c r="F649" s="67"/>
      <c r="G649" s="1"/>
      <c r="H649" s="1"/>
      <c r="I649" s="65"/>
      <c r="J649" s="66"/>
      <c r="K649" s="1"/>
      <c r="L649" s="1"/>
      <c r="M649" s="1"/>
      <c r="N649" s="2"/>
      <c r="O649" s="2"/>
      <c r="P649" s="1"/>
      <c r="Q649" s="1"/>
      <c r="R649" s="1"/>
      <c r="S649" s="2"/>
      <c r="T649" s="2"/>
      <c r="U649" s="1"/>
      <c r="V649" s="1"/>
      <c r="W649" s="1"/>
      <c r="X649" s="2"/>
      <c r="Y649" s="2"/>
      <c r="Z649" s="1"/>
      <c r="AA649" s="1"/>
      <c r="AB649" s="1"/>
      <c r="AC649" s="2"/>
      <c r="AD649" s="2"/>
      <c r="AE649" s="1"/>
      <c r="AF649" s="1"/>
      <c r="AG649" s="1"/>
      <c r="AH649" s="2"/>
      <c r="AI649" s="2"/>
      <c r="AJ649" s="1"/>
      <c r="AK649" s="1"/>
      <c r="AL649" s="1"/>
      <c r="AM649" s="2"/>
      <c r="AN649" s="2"/>
      <c r="AO649" s="1"/>
      <c r="AP649" s="1"/>
      <c r="AQ649" s="1"/>
      <c r="AR649" s="2"/>
      <c r="AS649" s="2"/>
      <c r="AT649" s="1"/>
      <c r="AU649" s="1"/>
      <c r="AV649" s="1"/>
      <c r="AW649" s="2"/>
      <c r="AX649" s="2"/>
      <c r="AY649" s="1"/>
      <c r="AZ649" s="1"/>
      <c r="BA649" s="1"/>
      <c r="BB649" s="2"/>
      <c r="BC649" s="2"/>
      <c r="BD649" s="1"/>
      <c r="BE649" s="1"/>
      <c r="BF649" s="1"/>
      <c r="BG649" s="2"/>
      <c r="BH649" s="2"/>
      <c r="BI649" s="1"/>
      <c r="BJ649" s="1"/>
      <c r="BK649" s="1"/>
      <c r="BL649" s="2"/>
      <c r="BM649" s="2"/>
      <c r="BN649" s="1"/>
      <c r="BO649" s="1"/>
      <c r="BP649" s="1"/>
      <c r="BQ649" s="2"/>
      <c r="BR649" s="2"/>
      <c r="BS649" s="1"/>
      <c r="BT649" s="1"/>
      <c r="BU649" s="1"/>
      <c r="BV649" s="2"/>
      <c r="BW649" s="2"/>
    </row>
    <row r="650" ht="22.5" customHeight="1">
      <c r="A650" s="1"/>
      <c r="B650" s="1"/>
      <c r="C650" s="1"/>
      <c r="D650" s="1"/>
      <c r="E650" s="67"/>
      <c r="F650" s="67"/>
      <c r="G650" s="1"/>
      <c r="H650" s="1"/>
      <c r="I650" s="65"/>
      <c r="J650" s="66"/>
      <c r="K650" s="1"/>
      <c r="L650" s="1"/>
      <c r="M650" s="1"/>
      <c r="N650" s="2"/>
      <c r="O650" s="2"/>
      <c r="P650" s="1"/>
      <c r="Q650" s="1"/>
      <c r="R650" s="1"/>
      <c r="S650" s="2"/>
      <c r="T650" s="2"/>
      <c r="U650" s="1"/>
      <c r="V650" s="1"/>
      <c r="W650" s="1"/>
      <c r="X650" s="2"/>
      <c r="Y650" s="2"/>
      <c r="Z650" s="1"/>
      <c r="AA650" s="1"/>
      <c r="AB650" s="1"/>
      <c r="AC650" s="2"/>
      <c r="AD650" s="2"/>
      <c r="AE650" s="1"/>
      <c r="AF650" s="1"/>
      <c r="AG650" s="1"/>
      <c r="AH650" s="2"/>
      <c r="AI650" s="2"/>
      <c r="AJ650" s="1"/>
      <c r="AK650" s="1"/>
      <c r="AL650" s="1"/>
      <c r="AM650" s="2"/>
      <c r="AN650" s="2"/>
      <c r="AO650" s="1"/>
      <c r="AP650" s="1"/>
      <c r="AQ650" s="1"/>
      <c r="AR650" s="2"/>
      <c r="AS650" s="2"/>
      <c r="AT650" s="1"/>
      <c r="AU650" s="1"/>
      <c r="AV650" s="1"/>
      <c r="AW650" s="2"/>
      <c r="AX650" s="2"/>
      <c r="AY650" s="1"/>
      <c r="AZ650" s="1"/>
      <c r="BA650" s="1"/>
      <c r="BB650" s="2"/>
      <c r="BC650" s="2"/>
      <c r="BD650" s="1"/>
      <c r="BE650" s="1"/>
      <c r="BF650" s="1"/>
      <c r="BG650" s="2"/>
      <c r="BH650" s="2"/>
      <c r="BI650" s="1"/>
      <c r="BJ650" s="1"/>
      <c r="BK650" s="1"/>
      <c r="BL650" s="2"/>
      <c r="BM650" s="2"/>
      <c r="BN650" s="1"/>
      <c r="BO650" s="1"/>
      <c r="BP650" s="1"/>
      <c r="BQ650" s="2"/>
      <c r="BR650" s="2"/>
      <c r="BS650" s="1"/>
      <c r="BT650" s="1"/>
      <c r="BU650" s="1"/>
      <c r="BV650" s="2"/>
      <c r="BW650" s="2"/>
    </row>
    <row r="651" ht="22.5" customHeight="1">
      <c r="A651" s="1"/>
      <c r="B651" s="1"/>
      <c r="C651" s="1"/>
      <c r="D651" s="1"/>
      <c r="E651" s="67"/>
      <c r="F651" s="67"/>
      <c r="G651" s="1"/>
      <c r="H651" s="1"/>
      <c r="I651" s="65"/>
      <c r="J651" s="66"/>
      <c r="K651" s="1"/>
      <c r="L651" s="1"/>
      <c r="M651" s="1"/>
      <c r="N651" s="2"/>
      <c r="O651" s="2"/>
      <c r="P651" s="1"/>
      <c r="Q651" s="1"/>
      <c r="R651" s="1"/>
      <c r="S651" s="2"/>
      <c r="T651" s="2"/>
      <c r="U651" s="1"/>
      <c r="V651" s="1"/>
      <c r="W651" s="1"/>
      <c r="X651" s="2"/>
      <c r="Y651" s="2"/>
      <c r="Z651" s="1"/>
      <c r="AA651" s="1"/>
      <c r="AB651" s="1"/>
      <c r="AC651" s="2"/>
      <c r="AD651" s="2"/>
      <c r="AE651" s="1"/>
      <c r="AF651" s="1"/>
      <c r="AG651" s="1"/>
      <c r="AH651" s="2"/>
      <c r="AI651" s="2"/>
      <c r="AJ651" s="1"/>
      <c r="AK651" s="1"/>
      <c r="AL651" s="1"/>
      <c r="AM651" s="2"/>
      <c r="AN651" s="2"/>
      <c r="AO651" s="1"/>
      <c r="AP651" s="1"/>
      <c r="AQ651" s="1"/>
      <c r="AR651" s="2"/>
      <c r="AS651" s="2"/>
      <c r="AT651" s="1"/>
      <c r="AU651" s="1"/>
      <c r="AV651" s="1"/>
      <c r="AW651" s="2"/>
      <c r="AX651" s="2"/>
      <c r="AY651" s="1"/>
      <c r="AZ651" s="1"/>
      <c r="BA651" s="1"/>
      <c r="BB651" s="2"/>
      <c r="BC651" s="2"/>
      <c r="BD651" s="1"/>
      <c r="BE651" s="1"/>
      <c r="BF651" s="1"/>
      <c r="BG651" s="2"/>
      <c r="BH651" s="2"/>
      <c r="BI651" s="1"/>
      <c r="BJ651" s="1"/>
      <c r="BK651" s="1"/>
      <c r="BL651" s="2"/>
      <c r="BM651" s="2"/>
      <c r="BN651" s="1"/>
      <c r="BO651" s="1"/>
      <c r="BP651" s="1"/>
      <c r="BQ651" s="2"/>
      <c r="BR651" s="2"/>
      <c r="BS651" s="1"/>
      <c r="BT651" s="1"/>
      <c r="BU651" s="1"/>
      <c r="BV651" s="2"/>
      <c r="BW651" s="2"/>
    </row>
    <row r="652" ht="22.5" customHeight="1">
      <c r="A652" s="1"/>
      <c r="B652" s="1"/>
      <c r="C652" s="1"/>
      <c r="D652" s="1"/>
      <c r="E652" s="67"/>
      <c r="F652" s="67"/>
      <c r="G652" s="1"/>
      <c r="H652" s="1"/>
      <c r="I652" s="65"/>
      <c r="J652" s="66"/>
      <c r="K652" s="1"/>
      <c r="L652" s="1"/>
      <c r="M652" s="1"/>
      <c r="N652" s="2"/>
      <c r="O652" s="2"/>
      <c r="P652" s="1"/>
      <c r="Q652" s="1"/>
      <c r="R652" s="1"/>
      <c r="S652" s="2"/>
      <c r="T652" s="2"/>
      <c r="U652" s="1"/>
      <c r="V652" s="1"/>
      <c r="W652" s="1"/>
      <c r="X652" s="2"/>
      <c r="Y652" s="2"/>
      <c r="Z652" s="1"/>
      <c r="AA652" s="1"/>
      <c r="AB652" s="1"/>
      <c r="AC652" s="2"/>
      <c r="AD652" s="2"/>
      <c r="AE652" s="1"/>
      <c r="AF652" s="1"/>
      <c r="AG652" s="1"/>
      <c r="AH652" s="2"/>
      <c r="AI652" s="2"/>
      <c r="AJ652" s="1"/>
      <c r="AK652" s="1"/>
      <c r="AL652" s="1"/>
      <c r="AM652" s="2"/>
      <c r="AN652" s="2"/>
      <c r="AO652" s="1"/>
      <c r="AP652" s="1"/>
      <c r="AQ652" s="1"/>
      <c r="AR652" s="2"/>
      <c r="AS652" s="2"/>
      <c r="AT652" s="1"/>
      <c r="AU652" s="1"/>
      <c r="AV652" s="1"/>
      <c r="AW652" s="2"/>
      <c r="AX652" s="2"/>
      <c r="AY652" s="1"/>
      <c r="AZ652" s="1"/>
      <c r="BA652" s="1"/>
      <c r="BB652" s="2"/>
      <c r="BC652" s="2"/>
      <c r="BD652" s="1"/>
      <c r="BE652" s="1"/>
      <c r="BF652" s="1"/>
      <c r="BG652" s="2"/>
      <c r="BH652" s="2"/>
      <c r="BI652" s="1"/>
      <c r="BJ652" s="1"/>
      <c r="BK652" s="1"/>
      <c r="BL652" s="2"/>
      <c r="BM652" s="2"/>
      <c r="BN652" s="1"/>
      <c r="BO652" s="1"/>
      <c r="BP652" s="1"/>
      <c r="BQ652" s="2"/>
      <c r="BR652" s="2"/>
      <c r="BS652" s="1"/>
      <c r="BT652" s="1"/>
      <c r="BU652" s="1"/>
      <c r="BV652" s="2"/>
      <c r="BW652" s="2"/>
    </row>
    <row r="653" ht="22.5" customHeight="1">
      <c r="A653" s="1"/>
      <c r="B653" s="1"/>
      <c r="C653" s="1"/>
      <c r="D653" s="1"/>
      <c r="E653" s="67"/>
      <c r="F653" s="67"/>
      <c r="G653" s="1"/>
      <c r="H653" s="1"/>
      <c r="I653" s="65"/>
      <c r="J653" s="66"/>
      <c r="K653" s="1"/>
      <c r="L653" s="1"/>
      <c r="M653" s="1"/>
      <c r="N653" s="2"/>
      <c r="O653" s="2"/>
      <c r="P653" s="1"/>
      <c r="Q653" s="1"/>
      <c r="R653" s="1"/>
      <c r="S653" s="2"/>
      <c r="T653" s="2"/>
      <c r="U653" s="1"/>
      <c r="V653" s="1"/>
      <c r="W653" s="1"/>
      <c r="X653" s="2"/>
      <c r="Y653" s="2"/>
      <c r="Z653" s="1"/>
      <c r="AA653" s="1"/>
      <c r="AB653" s="1"/>
      <c r="AC653" s="2"/>
      <c r="AD653" s="2"/>
      <c r="AE653" s="1"/>
      <c r="AF653" s="1"/>
      <c r="AG653" s="1"/>
      <c r="AH653" s="2"/>
      <c r="AI653" s="2"/>
      <c r="AJ653" s="1"/>
      <c r="AK653" s="1"/>
      <c r="AL653" s="1"/>
      <c r="AM653" s="2"/>
      <c r="AN653" s="2"/>
      <c r="AO653" s="1"/>
      <c r="AP653" s="1"/>
      <c r="AQ653" s="1"/>
      <c r="AR653" s="2"/>
      <c r="AS653" s="2"/>
      <c r="AT653" s="1"/>
      <c r="AU653" s="1"/>
      <c r="AV653" s="1"/>
      <c r="AW653" s="2"/>
      <c r="AX653" s="2"/>
      <c r="AY653" s="1"/>
      <c r="AZ653" s="1"/>
      <c r="BA653" s="1"/>
      <c r="BB653" s="2"/>
      <c r="BC653" s="2"/>
      <c r="BD653" s="1"/>
      <c r="BE653" s="1"/>
      <c r="BF653" s="1"/>
      <c r="BG653" s="2"/>
      <c r="BH653" s="2"/>
      <c r="BI653" s="1"/>
      <c r="BJ653" s="1"/>
      <c r="BK653" s="1"/>
      <c r="BL653" s="2"/>
      <c r="BM653" s="2"/>
      <c r="BN653" s="1"/>
      <c r="BO653" s="1"/>
      <c r="BP653" s="1"/>
      <c r="BQ653" s="2"/>
      <c r="BR653" s="2"/>
      <c r="BS653" s="1"/>
      <c r="BT653" s="1"/>
      <c r="BU653" s="1"/>
      <c r="BV653" s="2"/>
      <c r="BW653" s="2"/>
    </row>
    <row r="654" ht="22.5" customHeight="1">
      <c r="A654" s="1"/>
      <c r="B654" s="1"/>
      <c r="C654" s="1"/>
      <c r="D654" s="1"/>
      <c r="E654" s="67"/>
      <c r="F654" s="67"/>
      <c r="G654" s="1"/>
      <c r="H654" s="1"/>
      <c r="I654" s="65"/>
      <c r="J654" s="66"/>
      <c r="K654" s="1"/>
      <c r="L654" s="1"/>
      <c r="M654" s="1"/>
      <c r="N654" s="2"/>
      <c r="O654" s="2"/>
      <c r="P654" s="1"/>
      <c r="Q654" s="1"/>
      <c r="R654" s="1"/>
      <c r="S654" s="2"/>
      <c r="T654" s="2"/>
      <c r="U654" s="1"/>
      <c r="V654" s="1"/>
      <c r="W654" s="1"/>
      <c r="X654" s="2"/>
      <c r="Y654" s="2"/>
      <c r="Z654" s="1"/>
      <c r="AA654" s="1"/>
      <c r="AB654" s="1"/>
      <c r="AC654" s="2"/>
      <c r="AD654" s="2"/>
      <c r="AE654" s="1"/>
      <c r="AF654" s="1"/>
      <c r="AG654" s="1"/>
      <c r="AH654" s="2"/>
      <c r="AI654" s="2"/>
      <c r="AJ654" s="1"/>
      <c r="AK654" s="1"/>
      <c r="AL654" s="1"/>
      <c r="AM654" s="2"/>
      <c r="AN654" s="2"/>
      <c r="AO654" s="1"/>
      <c r="AP654" s="1"/>
      <c r="AQ654" s="1"/>
      <c r="AR654" s="2"/>
      <c r="AS654" s="2"/>
      <c r="AT654" s="1"/>
      <c r="AU654" s="1"/>
      <c r="AV654" s="1"/>
      <c r="AW654" s="2"/>
      <c r="AX654" s="2"/>
      <c r="AY654" s="1"/>
      <c r="AZ654" s="1"/>
      <c r="BA654" s="1"/>
      <c r="BB654" s="2"/>
      <c r="BC654" s="2"/>
      <c r="BD654" s="1"/>
      <c r="BE654" s="1"/>
      <c r="BF654" s="1"/>
      <c r="BG654" s="2"/>
      <c r="BH654" s="2"/>
      <c r="BI654" s="1"/>
      <c r="BJ654" s="1"/>
      <c r="BK654" s="1"/>
      <c r="BL654" s="2"/>
      <c r="BM654" s="2"/>
      <c r="BN654" s="1"/>
      <c r="BO654" s="1"/>
      <c r="BP654" s="1"/>
      <c r="BQ654" s="2"/>
      <c r="BR654" s="2"/>
      <c r="BS654" s="1"/>
      <c r="BT654" s="1"/>
      <c r="BU654" s="1"/>
      <c r="BV654" s="2"/>
      <c r="BW654" s="2"/>
    </row>
    <row r="655" ht="22.5" customHeight="1">
      <c r="A655" s="1"/>
      <c r="B655" s="1"/>
      <c r="C655" s="1"/>
      <c r="D655" s="1"/>
      <c r="E655" s="67"/>
      <c r="F655" s="67"/>
      <c r="G655" s="1"/>
      <c r="H655" s="1"/>
      <c r="I655" s="65"/>
      <c r="J655" s="66"/>
      <c r="K655" s="1"/>
      <c r="L655" s="1"/>
      <c r="M655" s="1"/>
      <c r="N655" s="2"/>
      <c r="O655" s="2"/>
      <c r="P655" s="1"/>
      <c r="Q655" s="1"/>
      <c r="R655" s="1"/>
      <c r="S655" s="2"/>
      <c r="T655" s="2"/>
      <c r="U655" s="1"/>
      <c r="V655" s="1"/>
      <c r="W655" s="1"/>
      <c r="X655" s="2"/>
      <c r="Y655" s="2"/>
      <c r="Z655" s="1"/>
      <c r="AA655" s="1"/>
      <c r="AB655" s="1"/>
      <c r="AC655" s="2"/>
      <c r="AD655" s="2"/>
      <c r="AE655" s="1"/>
      <c r="AF655" s="1"/>
      <c r="AG655" s="1"/>
      <c r="AH655" s="2"/>
      <c r="AI655" s="2"/>
      <c r="AJ655" s="1"/>
      <c r="AK655" s="1"/>
      <c r="AL655" s="1"/>
      <c r="AM655" s="2"/>
      <c r="AN655" s="2"/>
      <c r="AO655" s="1"/>
      <c r="AP655" s="1"/>
      <c r="AQ655" s="1"/>
      <c r="AR655" s="2"/>
      <c r="AS655" s="2"/>
      <c r="AT655" s="1"/>
      <c r="AU655" s="1"/>
      <c r="AV655" s="1"/>
      <c r="AW655" s="2"/>
      <c r="AX655" s="2"/>
      <c r="AY655" s="1"/>
      <c r="AZ655" s="1"/>
      <c r="BA655" s="1"/>
      <c r="BB655" s="2"/>
      <c r="BC655" s="2"/>
      <c r="BD655" s="1"/>
      <c r="BE655" s="1"/>
      <c r="BF655" s="1"/>
      <c r="BG655" s="2"/>
      <c r="BH655" s="2"/>
      <c r="BI655" s="1"/>
      <c r="BJ655" s="1"/>
      <c r="BK655" s="1"/>
      <c r="BL655" s="2"/>
      <c r="BM655" s="2"/>
      <c r="BN655" s="1"/>
      <c r="BO655" s="1"/>
      <c r="BP655" s="1"/>
      <c r="BQ655" s="2"/>
      <c r="BR655" s="2"/>
      <c r="BS655" s="1"/>
      <c r="BT655" s="1"/>
      <c r="BU655" s="1"/>
      <c r="BV655" s="2"/>
      <c r="BW655" s="2"/>
    </row>
    <row r="656" ht="22.5" customHeight="1">
      <c r="A656" s="1"/>
      <c r="B656" s="1"/>
      <c r="C656" s="1"/>
      <c r="D656" s="1"/>
      <c r="E656" s="67"/>
      <c r="F656" s="67"/>
      <c r="G656" s="1"/>
      <c r="H656" s="1"/>
      <c r="I656" s="65"/>
      <c r="J656" s="66"/>
      <c r="K656" s="1"/>
      <c r="L656" s="1"/>
      <c r="M656" s="1"/>
      <c r="N656" s="2"/>
      <c r="O656" s="2"/>
      <c r="P656" s="1"/>
      <c r="Q656" s="1"/>
      <c r="R656" s="1"/>
      <c r="S656" s="2"/>
      <c r="T656" s="2"/>
      <c r="U656" s="1"/>
      <c r="V656" s="1"/>
      <c r="W656" s="1"/>
      <c r="X656" s="2"/>
      <c r="Y656" s="2"/>
      <c r="Z656" s="1"/>
      <c r="AA656" s="1"/>
      <c r="AB656" s="1"/>
      <c r="AC656" s="2"/>
      <c r="AD656" s="2"/>
      <c r="AE656" s="1"/>
      <c r="AF656" s="1"/>
      <c r="AG656" s="1"/>
      <c r="AH656" s="2"/>
      <c r="AI656" s="2"/>
      <c r="AJ656" s="1"/>
      <c r="AK656" s="1"/>
      <c r="AL656" s="1"/>
      <c r="AM656" s="2"/>
      <c r="AN656" s="2"/>
      <c r="AO656" s="1"/>
      <c r="AP656" s="1"/>
      <c r="AQ656" s="1"/>
      <c r="AR656" s="2"/>
      <c r="AS656" s="2"/>
      <c r="AT656" s="1"/>
      <c r="AU656" s="1"/>
      <c r="AV656" s="1"/>
      <c r="AW656" s="2"/>
      <c r="AX656" s="2"/>
      <c r="AY656" s="1"/>
      <c r="AZ656" s="1"/>
      <c r="BA656" s="1"/>
      <c r="BB656" s="2"/>
      <c r="BC656" s="2"/>
      <c r="BD656" s="1"/>
      <c r="BE656" s="1"/>
      <c r="BF656" s="1"/>
      <c r="BG656" s="2"/>
      <c r="BH656" s="2"/>
      <c r="BI656" s="1"/>
      <c r="BJ656" s="1"/>
      <c r="BK656" s="1"/>
      <c r="BL656" s="2"/>
      <c r="BM656" s="2"/>
      <c r="BN656" s="1"/>
      <c r="BO656" s="1"/>
      <c r="BP656" s="1"/>
      <c r="BQ656" s="2"/>
      <c r="BR656" s="2"/>
      <c r="BS656" s="1"/>
      <c r="BT656" s="1"/>
      <c r="BU656" s="1"/>
      <c r="BV656" s="2"/>
      <c r="BW656" s="2"/>
    </row>
    <row r="657" ht="22.5" customHeight="1">
      <c r="A657" s="1"/>
      <c r="B657" s="1"/>
      <c r="C657" s="1"/>
      <c r="D657" s="1"/>
      <c r="E657" s="67"/>
      <c r="F657" s="67"/>
      <c r="G657" s="1"/>
      <c r="H657" s="1"/>
      <c r="I657" s="65"/>
      <c r="J657" s="66"/>
      <c r="K657" s="1"/>
      <c r="L657" s="1"/>
      <c r="M657" s="1"/>
      <c r="N657" s="2"/>
      <c r="O657" s="2"/>
      <c r="P657" s="1"/>
      <c r="Q657" s="1"/>
      <c r="R657" s="1"/>
      <c r="S657" s="2"/>
      <c r="T657" s="2"/>
      <c r="U657" s="1"/>
      <c r="V657" s="1"/>
      <c r="W657" s="1"/>
      <c r="X657" s="2"/>
      <c r="Y657" s="2"/>
      <c r="Z657" s="1"/>
      <c r="AA657" s="1"/>
      <c r="AB657" s="1"/>
      <c r="AC657" s="2"/>
      <c r="AD657" s="2"/>
      <c r="AE657" s="1"/>
      <c r="AF657" s="1"/>
      <c r="AG657" s="1"/>
      <c r="AH657" s="2"/>
      <c r="AI657" s="2"/>
      <c r="AJ657" s="1"/>
      <c r="AK657" s="1"/>
      <c r="AL657" s="1"/>
      <c r="AM657" s="2"/>
      <c r="AN657" s="2"/>
      <c r="AO657" s="1"/>
      <c r="AP657" s="1"/>
      <c r="AQ657" s="1"/>
      <c r="AR657" s="2"/>
      <c r="AS657" s="2"/>
      <c r="AT657" s="1"/>
      <c r="AU657" s="1"/>
      <c r="AV657" s="1"/>
      <c r="AW657" s="2"/>
      <c r="AX657" s="2"/>
      <c r="AY657" s="1"/>
      <c r="AZ657" s="1"/>
      <c r="BA657" s="1"/>
      <c r="BB657" s="2"/>
      <c r="BC657" s="2"/>
      <c r="BD657" s="1"/>
      <c r="BE657" s="1"/>
      <c r="BF657" s="1"/>
      <c r="BG657" s="2"/>
      <c r="BH657" s="2"/>
      <c r="BI657" s="1"/>
      <c r="BJ657" s="1"/>
      <c r="BK657" s="1"/>
      <c r="BL657" s="2"/>
      <c r="BM657" s="2"/>
      <c r="BN657" s="1"/>
      <c r="BO657" s="1"/>
      <c r="BP657" s="1"/>
      <c r="BQ657" s="2"/>
      <c r="BR657" s="2"/>
      <c r="BS657" s="1"/>
      <c r="BT657" s="1"/>
      <c r="BU657" s="1"/>
      <c r="BV657" s="2"/>
      <c r="BW657" s="2"/>
    </row>
    <row r="658" ht="22.5" customHeight="1">
      <c r="A658" s="1"/>
      <c r="B658" s="1"/>
      <c r="C658" s="1"/>
      <c r="D658" s="1"/>
      <c r="E658" s="67"/>
      <c r="F658" s="67"/>
      <c r="G658" s="1"/>
      <c r="H658" s="1"/>
      <c r="I658" s="65"/>
      <c r="J658" s="66"/>
      <c r="K658" s="1"/>
      <c r="L658" s="1"/>
      <c r="M658" s="1"/>
      <c r="N658" s="2"/>
      <c r="O658" s="2"/>
      <c r="P658" s="1"/>
      <c r="Q658" s="1"/>
      <c r="R658" s="1"/>
      <c r="S658" s="2"/>
      <c r="T658" s="2"/>
      <c r="U658" s="1"/>
      <c r="V658" s="1"/>
      <c r="W658" s="1"/>
      <c r="X658" s="2"/>
      <c r="Y658" s="2"/>
      <c r="Z658" s="1"/>
      <c r="AA658" s="1"/>
      <c r="AB658" s="1"/>
      <c r="AC658" s="2"/>
      <c r="AD658" s="2"/>
      <c r="AE658" s="1"/>
      <c r="AF658" s="1"/>
      <c r="AG658" s="1"/>
      <c r="AH658" s="2"/>
      <c r="AI658" s="2"/>
      <c r="AJ658" s="1"/>
      <c r="AK658" s="1"/>
      <c r="AL658" s="1"/>
      <c r="AM658" s="2"/>
      <c r="AN658" s="2"/>
      <c r="AO658" s="1"/>
      <c r="AP658" s="1"/>
      <c r="AQ658" s="1"/>
      <c r="AR658" s="2"/>
      <c r="AS658" s="2"/>
      <c r="AT658" s="1"/>
      <c r="AU658" s="1"/>
      <c r="AV658" s="1"/>
      <c r="AW658" s="2"/>
      <c r="AX658" s="2"/>
      <c r="AY658" s="1"/>
      <c r="AZ658" s="1"/>
      <c r="BA658" s="1"/>
      <c r="BB658" s="2"/>
      <c r="BC658" s="2"/>
      <c r="BD658" s="1"/>
      <c r="BE658" s="1"/>
      <c r="BF658" s="1"/>
      <c r="BG658" s="2"/>
      <c r="BH658" s="2"/>
      <c r="BI658" s="1"/>
      <c r="BJ658" s="1"/>
      <c r="BK658" s="1"/>
      <c r="BL658" s="2"/>
      <c r="BM658" s="2"/>
      <c r="BN658" s="1"/>
      <c r="BO658" s="1"/>
      <c r="BP658" s="1"/>
      <c r="BQ658" s="2"/>
      <c r="BR658" s="2"/>
      <c r="BS658" s="1"/>
      <c r="BT658" s="1"/>
      <c r="BU658" s="1"/>
      <c r="BV658" s="2"/>
      <c r="BW658" s="2"/>
    </row>
    <row r="659" ht="22.5" customHeight="1">
      <c r="A659" s="1"/>
      <c r="B659" s="1"/>
      <c r="C659" s="1"/>
      <c r="D659" s="1"/>
      <c r="E659" s="67"/>
      <c r="F659" s="67"/>
      <c r="G659" s="1"/>
      <c r="H659" s="1"/>
      <c r="I659" s="65"/>
      <c r="J659" s="66"/>
      <c r="K659" s="1"/>
      <c r="L659" s="1"/>
      <c r="M659" s="1"/>
      <c r="N659" s="2"/>
      <c r="O659" s="2"/>
      <c r="P659" s="1"/>
      <c r="Q659" s="1"/>
      <c r="R659" s="1"/>
      <c r="S659" s="2"/>
      <c r="T659" s="2"/>
      <c r="U659" s="1"/>
      <c r="V659" s="1"/>
      <c r="W659" s="1"/>
      <c r="X659" s="2"/>
      <c r="Y659" s="2"/>
      <c r="Z659" s="1"/>
      <c r="AA659" s="1"/>
      <c r="AB659" s="1"/>
      <c r="AC659" s="2"/>
      <c r="AD659" s="2"/>
      <c r="AE659" s="1"/>
      <c r="AF659" s="1"/>
      <c r="AG659" s="1"/>
      <c r="AH659" s="2"/>
      <c r="AI659" s="2"/>
      <c r="AJ659" s="1"/>
      <c r="AK659" s="1"/>
      <c r="AL659" s="1"/>
      <c r="AM659" s="2"/>
      <c r="AN659" s="2"/>
      <c r="AO659" s="1"/>
      <c r="AP659" s="1"/>
      <c r="AQ659" s="1"/>
      <c r="AR659" s="2"/>
      <c r="AS659" s="2"/>
      <c r="AT659" s="1"/>
      <c r="AU659" s="1"/>
      <c r="AV659" s="1"/>
      <c r="AW659" s="2"/>
      <c r="AX659" s="2"/>
      <c r="AY659" s="1"/>
      <c r="AZ659" s="1"/>
      <c r="BA659" s="1"/>
      <c r="BB659" s="2"/>
      <c r="BC659" s="2"/>
      <c r="BD659" s="1"/>
      <c r="BE659" s="1"/>
      <c r="BF659" s="1"/>
      <c r="BG659" s="2"/>
      <c r="BH659" s="2"/>
      <c r="BI659" s="1"/>
      <c r="BJ659" s="1"/>
      <c r="BK659" s="1"/>
      <c r="BL659" s="2"/>
      <c r="BM659" s="2"/>
      <c r="BN659" s="1"/>
      <c r="BO659" s="1"/>
      <c r="BP659" s="1"/>
      <c r="BQ659" s="2"/>
      <c r="BR659" s="2"/>
      <c r="BS659" s="1"/>
      <c r="BT659" s="1"/>
      <c r="BU659" s="1"/>
      <c r="BV659" s="2"/>
      <c r="BW659" s="2"/>
    </row>
    <row r="660" ht="22.5" customHeight="1">
      <c r="A660" s="1"/>
      <c r="B660" s="1"/>
      <c r="C660" s="1"/>
      <c r="D660" s="1"/>
      <c r="E660" s="67"/>
      <c r="F660" s="67"/>
      <c r="G660" s="1"/>
      <c r="H660" s="1"/>
      <c r="I660" s="65"/>
      <c r="J660" s="66"/>
      <c r="K660" s="1"/>
      <c r="L660" s="1"/>
      <c r="M660" s="1"/>
      <c r="N660" s="2"/>
      <c r="O660" s="2"/>
      <c r="P660" s="1"/>
      <c r="Q660" s="1"/>
      <c r="R660" s="1"/>
      <c r="S660" s="2"/>
      <c r="T660" s="2"/>
      <c r="U660" s="1"/>
      <c r="V660" s="1"/>
      <c r="W660" s="1"/>
      <c r="X660" s="2"/>
      <c r="Y660" s="2"/>
      <c r="Z660" s="1"/>
      <c r="AA660" s="1"/>
      <c r="AB660" s="1"/>
      <c r="AC660" s="2"/>
      <c r="AD660" s="2"/>
      <c r="AE660" s="1"/>
      <c r="AF660" s="1"/>
      <c r="AG660" s="1"/>
      <c r="AH660" s="2"/>
      <c r="AI660" s="2"/>
      <c r="AJ660" s="1"/>
      <c r="AK660" s="1"/>
      <c r="AL660" s="1"/>
      <c r="AM660" s="2"/>
      <c r="AN660" s="2"/>
      <c r="AO660" s="1"/>
      <c r="AP660" s="1"/>
      <c r="AQ660" s="1"/>
      <c r="AR660" s="2"/>
      <c r="AS660" s="2"/>
      <c r="AT660" s="1"/>
      <c r="AU660" s="1"/>
      <c r="AV660" s="1"/>
      <c r="AW660" s="2"/>
      <c r="AX660" s="2"/>
      <c r="AY660" s="1"/>
      <c r="AZ660" s="1"/>
      <c r="BA660" s="1"/>
      <c r="BB660" s="2"/>
      <c r="BC660" s="2"/>
      <c r="BD660" s="1"/>
      <c r="BE660" s="1"/>
      <c r="BF660" s="1"/>
      <c r="BG660" s="2"/>
      <c r="BH660" s="2"/>
      <c r="BI660" s="1"/>
      <c r="BJ660" s="1"/>
      <c r="BK660" s="1"/>
      <c r="BL660" s="2"/>
      <c r="BM660" s="2"/>
      <c r="BN660" s="1"/>
      <c r="BO660" s="1"/>
      <c r="BP660" s="1"/>
      <c r="BQ660" s="2"/>
      <c r="BR660" s="2"/>
      <c r="BS660" s="1"/>
      <c r="BT660" s="1"/>
      <c r="BU660" s="1"/>
      <c r="BV660" s="2"/>
      <c r="BW660" s="2"/>
    </row>
    <row r="661" ht="22.5" customHeight="1">
      <c r="A661" s="1"/>
      <c r="B661" s="1"/>
      <c r="C661" s="1"/>
      <c r="D661" s="1"/>
      <c r="E661" s="67"/>
      <c r="F661" s="67"/>
      <c r="G661" s="1"/>
      <c r="H661" s="1"/>
      <c r="I661" s="65"/>
      <c r="J661" s="66"/>
      <c r="K661" s="1"/>
      <c r="L661" s="1"/>
      <c r="M661" s="1"/>
      <c r="N661" s="2"/>
      <c r="O661" s="2"/>
      <c r="P661" s="1"/>
      <c r="Q661" s="1"/>
      <c r="R661" s="1"/>
      <c r="S661" s="2"/>
      <c r="T661" s="2"/>
      <c r="U661" s="1"/>
      <c r="V661" s="1"/>
      <c r="W661" s="1"/>
      <c r="X661" s="2"/>
      <c r="Y661" s="2"/>
      <c r="Z661" s="1"/>
      <c r="AA661" s="1"/>
      <c r="AB661" s="1"/>
      <c r="AC661" s="2"/>
      <c r="AD661" s="2"/>
      <c r="AE661" s="1"/>
      <c r="AF661" s="1"/>
      <c r="AG661" s="1"/>
      <c r="AH661" s="2"/>
      <c r="AI661" s="2"/>
      <c r="AJ661" s="1"/>
      <c r="AK661" s="1"/>
      <c r="AL661" s="1"/>
      <c r="AM661" s="2"/>
      <c r="AN661" s="2"/>
      <c r="AO661" s="1"/>
      <c r="AP661" s="1"/>
      <c r="AQ661" s="1"/>
      <c r="AR661" s="2"/>
      <c r="AS661" s="2"/>
      <c r="AT661" s="1"/>
      <c r="AU661" s="1"/>
      <c r="AV661" s="1"/>
      <c r="AW661" s="2"/>
      <c r="AX661" s="2"/>
      <c r="AY661" s="1"/>
      <c r="AZ661" s="1"/>
      <c r="BA661" s="1"/>
      <c r="BB661" s="2"/>
      <c r="BC661" s="2"/>
      <c r="BD661" s="1"/>
      <c r="BE661" s="1"/>
      <c r="BF661" s="1"/>
      <c r="BG661" s="2"/>
      <c r="BH661" s="2"/>
      <c r="BI661" s="1"/>
      <c r="BJ661" s="1"/>
      <c r="BK661" s="1"/>
      <c r="BL661" s="2"/>
      <c r="BM661" s="2"/>
      <c r="BN661" s="1"/>
      <c r="BO661" s="1"/>
      <c r="BP661" s="1"/>
      <c r="BQ661" s="2"/>
      <c r="BR661" s="2"/>
      <c r="BS661" s="1"/>
      <c r="BT661" s="1"/>
      <c r="BU661" s="1"/>
      <c r="BV661" s="2"/>
      <c r="BW661" s="2"/>
    </row>
    <row r="662" ht="22.5" customHeight="1">
      <c r="A662" s="1"/>
      <c r="B662" s="1"/>
      <c r="C662" s="1"/>
      <c r="D662" s="1"/>
      <c r="E662" s="67"/>
      <c r="F662" s="67"/>
      <c r="G662" s="1"/>
      <c r="H662" s="1"/>
      <c r="I662" s="65"/>
      <c r="J662" s="66"/>
      <c r="K662" s="1"/>
      <c r="L662" s="1"/>
      <c r="M662" s="1"/>
      <c r="N662" s="2"/>
      <c r="O662" s="2"/>
      <c r="P662" s="1"/>
      <c r="Q662" s="1"/>
      <c r="R662" s="1"/>
      <c r="S662" s="2"/>
      <c r="T662" s="2"/>
      <c r="U662" s="1"/>
      <c r="V662" s="1"/>
      <c r="W662" s="1"/>
      <c r="X662" s="2"/>
      <c r="Y662" s="2"/>
      <c r="Z662" s="1"/>
      <c r="AA662" s="1"/>
      <c r="AB662" s="1"/>
      <c r="AC662" s="2"/>
      <c r="AD662" s="2"/>
      <c r="AE662" s="1"/>
      <c r="AF662" s="1"/>
      <c r="AG662" s="1"/>
      <c r="AH662" s="2"/>
      <c r="AI662" s="2"/>
      <c r="AJ662" s="1"/>
      <c r="AK662" s="1"/>
      <c r="AL662" s="1"/>
      <c r="AM662" s="2"/>
      <c r="AN662" s="2"/>
      <c r="AO662" s="1"/>
      <c r="AP662" s="1"/>
      <c r="AQ662" s="1"/>
      <c r="AR662" s="2"/>
      <c r="AS662" s="2"/>
      <c r="AT662" s="1"/>
      <c r="AU662" s="1"/>
      <c r="AV662" s="1"/>
      <c r="AW662" s="2"/>
      <c r="AX662" s="2"/>
      <c r="AY662" s="1"/>
      <c r="AZ662" s="1"/>
      <c r="BA662" s="1"/>
      <c r="BB662" s="2"/>
      <c r="BC662" s="2"/>
      <c r="BD662" s="1"/>
      <c r="BE662" s="1"/>
      <c r="BF662" s="1"/>
      <c r="BG662" s="2"/>
      <c r="BH662" s="2"/>
      <c r="BI662" s="1"/>
      <c r="BJ662" s="1"/>
      <c r="BK662" s="1"/>
      <c r="BL662" s="2"/>
      <c r="BM662" s="2"/>
      <c r="BN662" s="1"/>
      <c r="BO662" s="1"/>
      <c r="BP662" s="1"/>
      <c r="BQ662" s="2"/>
      <c r="BR662" s="2"/>
      <c r="BS662" s="1"/>
      <c r="BT662" s="1"/>
      <c r="BU662" s="1"/>
      <c r="BV662" s="2"/>
      <c r="BW662" s="2"/>
    </row>
    <row r="663" ht="22.5" customHeight="1">
      <c r="A663" s="1"/>
      <c r="B663" s="1"/>
      <c r="C663" s="1"/>
      <c r="D663" s="1"/>
      <c r="E663" s="67"/>
      <c r="F663" s="67"/>
      <c r="G663" s="1"/>
      <c r="H663" s="1"/>
      <c r="I663" s="65"/>
      <c r="J663" s="66"/>
      <c r="K663" s="1"/>
      <c r="L663" s="1"/>
      <c r="M663" s="1"/>
      <c r="N663" s="2"/>
      <c r="O663" s="2"/>
      <c r="P663" s="1"/>
      <c r="Q663" s="1"/>
      <c r="R663" s="1"/>
      <c r="S663" s="2"/>
      <c r="T663" s="2"/>
      <c r="U663" s="1"/>
      <c r="V663" s="1"/>
      <c r="W663" s="1"/>
      <c r="X663" s="2"/>
      <c r="Y663" s="2"/>
      <c r="Z663" s="1"/>
      <c r="AA663" s="1"/>
      <c r="AB663" s="1"/>
      <c r="AC663" s="2"/>
      <c r="AD663" s="2"/>
      <c r="AE663" s="1"/>
      <c r="AF663" s="1"/>
      <c r="AG663" s="1"/>
      <c r="AH663" s="2"/>
      <c r="AI663" s="2"/>
      <c r="AJ663" s="1"/>
      <c r="AK663" s="1"/>
      <c r="AL663" s="1"/>
      <c r="AM663" s="2"/>
      <c r="AN663" s="2"/>
      <c r="AO663" s="1"/>
      <c r="AP663" s="1"/>
      <c r="AQ663" s="1"/>
      <c r="AR663" s="2"/>
      <c r="AS663" s="2"/>
      <c r="AT663" s="1"/>
      <c r="AU663" s="1"/>
      <c r="AV663" s="1"/>
      <c r="AW663" s="2"/>
      <c r="AX663" s="2"/>
      <c r="AY663" s="1"/>
      <c r="AZ663" s="1"/>
      <c r="BA663" s="1"/>
      <c r="BB663" s="2"/>
      <c r="BC663" s="2"/>
      <c r="BD663" s="1"/>
      <c r="BE663" s="1"/>
      <c r="BF663" s="1"/>
      <c r="BG663" s="2"/>
      <c r="BH663" s="2"/>
      <c r="BI663" s="1"/>
      <c r="BJ663" s="1"/>
      <c r="BK663" s="1"/>
      <c r="BL663" s="2"/>
      <c r="BM663" s="2"/>
      <c r="BN663" s="1"/>
      <c r="BO663" s="1"/>
      <c r="BP663" s="1"/>
      <c r="BQ663" s="2"/>
      <c r="BR663" s="2"/>
      <c r="BS663" s="1"/>
      <c r="BT663" s="1"/>
      <c r="BU663" s="1"/>
      <c r="BV663" s="2"/>
      <c r="BW663" s="2"/>
    </row>
    <row r="664" ht="22.5" customHeight="1">
      <c r="A664" s="1"/>
      <c r="B664" s="1"/>
      <c r="C664" s="1"/>
      <c r="D664" s="1"/>
      <c r="E664" s="67"/>
      <c r="F664" s="67"/>
      <c r="G664" s="1"/>
      <c r="H664" s="1"/>
      <c r="I664" s="65"/>
      <c r="J664" s="66"/>
      <c r="K664" s="1"/>
      <c r="L664" s="1"/>
      <c r="M664" s="1"/>
      <c r="N664" s="2"/>
      <c r="O664" s="2"/>
      <c r="P664" s="1"/>
      <c r="Q664" s="1"/>
      <c r="R664" s="1"/>
      <c r="S664" s="2"/>
      <c r="T664" s="2"/>
      <c r="U664" s="1"/>
      <c r="V664" s="1"/>
      <c r="W664" s="1"/>
      <c r="X664" s="2"/>
      <c r="Y664" s="2"/>
      <c r="Z664" s="1"/>
      <c r="AA664" s="1"/>
      <c r="AB664" s="1"/>
      <c r="AC664" s="2"/>
      <c r="AD664" s="2"/>
      <c r="AE664" s="1"/>
      <c r="AF664" s="1"/>
      <c r="AG664" s="1"/>
      <c r="AH664" s="2"/>
      <c r="AI664" s="2"/>
      <c r="AJ664" s="1"/>
      <c r="AK664" s="1"/>
      <c r="AL664" s="1"/>
      <c r="AM664" s="2"/>
      <c r="AN664" s="2"/>
      <c r="AO664" s="1"/>
      <c r="AP664" s="1"/>
      <c r="AQ664" s="1"/>
      <c r="AR664" s="2"/>
      <c r="AS664" s="2"/>
      <c r="AT664" s="1"/>
      <c r="AU664" s="1"/>
      <c r="AV664" s="1"/>
      <c r="AW664" s="2"/>
      <c r="AX664" s="2"/>
      <c r="AY664" s="1"/>
      <c r="AZ664" s="1"/>
      <c r="BA664" s="1"/>
      <c r="BB664" s="2"/>
      <c r="BC664" s="2"/>
      <c r="BD664" s="1"/>
      <c r="BE664" s="1"/>
      <c r="BF664" s="1"/>
      <c r="BG664" s="2"/>
      <c r="BH664" s="2"/>
      <c r="BI664" s="1"/>
      <c r="BJ664" s="1"/>
      <c r="BK664" s="1"/>
      <c r="BL664" s="2"/>
      <c r="BM664" s="2"/>
      <c r="BN664" s="1"/>
      <c r="BO664" s="1"/>
      <c r="BP664" s="1"/>
      <c r="BQ664" s="2"/>
      <c r="BR664" s="2"/>
      <c r="BS664" s="1"/>
      <c r="BT664" s="1"/>
      <c r="BU664" s="1"/>
      <c r="BV664" s="2"/>
      <c r="BW664" s="2"/>
    </row>
    <row r="665" ht="22.5" customHeight="1">
      <c r="A665" s="1"/>
      <c r="B665" s="1"/>
      <c r="C665" s="1"/>
      <c r="D665" s="1"/>
      <c r="E665" s="67"/>
      <c r="F665" s="67"/>
      <c r="G665" s="1"/>
      <c r="H665" s="1"/>
      <c r="I665" s="65"/>
      <c r="J665" s="66"/>
      <c r="K665" s="1"/>
      <c r="L665" s="1"/>
      <c r="M665" s="1"/>
      <c r="N665" s="2"/>
      <c r="O665" s="2"/>
      <c r="P665" s="1"/>
      <c r="Q665" s="1"/>
      <c r="R665" s="1"/>
      <c r="S665" s="2"/>
      <c r="T665" s="2"/>
      <c r="U665" s="1"/>
      <c r="V665" s="1"/>
      <c r="W665" s="1"/>
      <c r="X665" s="2"/>
      <c r="Y665" s="2"/>
      <c r="Z665" s="1"/>
      <c r="AA665" s="1"/>
      <c r="AB665" s="1"/>
      <c r="AC665" s="2"/>
      <c r="AD665" s="2"/>
      <c r="AE665" s="1"/>
      <c r="AF665" s="1"/>
      <c r="AG665" s="1"/>
      <c r="AH665" s="2"/>
      <c r="AI665" s="2"/>
      <c r="AJ665" s="1"/>
      <c r="AK665" s="1"/>
      <c r="AL665" s="1"/>
      <c r="AM665" s="2"/>
      <c r="AN665" s="2"/>
      <c r="AO665" s="1"/>
      <c r="AP665" s="1"/>
      <c r="AQ665" s="1"/>
      <c r="AR665" s="2"/>
      <c r="AS665" s="2"/>
      <c r="AT665" s="1"/>
      <c r="AU665" s="1"/>
      <c r="AV665" s="1"/>
      <c r="AW665" s="2"/>
      <c r="AX665" s="2"/>
      <c r="AY665" s="1"/>
      <c r="AZ665" s="1"/>
      <c r="BA665" s="1"/>
      <c r="BB665" s="2"/>
      <c r="BC665" s="2"/>
      <c r="BD665" s="1"/>
      <c r="BE665" s="1"/>
      <c r="BF665" s="1"/>
      <c r="BG665" s="2"/>
      <c r="BH665" s="2"/>
      <c r="BI665" s="1"/>
      <c r="BJ665" s="1"/>
      <c r="BK665" s="1"/>
      <c r="BL665" s="2"/>
      <c r="BM665" s="2"/>
      <c r="BN665" s="1"/>
      <c r="BO665" s="1"/>
      <c r="BP665" s="1"/>
      <c r="BQ665" s="2"/>
      <c r="BR665" s="2"/>
      <c r="BS665" s="1"/>
      <c r="BT665" s="1"/>
      <c r="BU665" s="1"/>
      <c r="BV665" s="2"/>
      <c r="BW665" s="2"/>
    </row>
    <row r="666" ht="22.5" customHeight="1">
      <c r="A666" s="1"/>
      <c r="B666" s="1"/>
      <c r="C666" s="1"/>
      <c r="D666" s="1"/>
      <c r="E666" s="67"/>
      <c r="F666" s="67"/>
      <c r="G666" s="1"/>
      <c r="H666" s="1"/>
      <c r="I666" s="65"/>
      <c r="J666" s="66"/>
      <c r="K666" s="1"/>
      <c r="L666" s="1"/>
      <c r="M666" s="1"/>
      <c r="N666" s="2"/>
      <c r="O666" s="2"/>
      <c r="P666" s="1"/>
      <c r="Q666" s="1"/>
      <c r="R666" s="1"/>
      <c r="S666" s="2"/>
      <c r="T666" s="2"/>
      <c r="U666" s="1"/>
      <c r="V666" s="1"/>
      <c r="W666" s="1"/>
      <c r="X666" s="2"/>
      <c r="Y666" s="2"/>
      <c r="Z666" s="1"/>
      <c r="AA666" s="1"/>
      <c r="AB666" s="1"/>
      <c r="AC666" s="2"/>
      <c r="AD666" s="2"/>
      <c r="AE666" s="1"/>
      <c r="AF666" s="1"/>
      <c r="AG666" s="1"/>
      <c r="AH666" s="2"/>
      <c r="AI666" s="2"/>
      <c r="AJ666" s="1"/>
      <c r="AK666" s="1"/>
      <c r="AL666" s="1"/>
      <c r="AM666" s="2"/>
      <c r="AN666" s="2"/>
      <c r="AO666" s="1"/>
      <c r="AP666" s="1"/>
      <c r="AQ666" s="1"/>
      <c r="AR666" s="2"/>
      <c r="AS666" s="2"/>
      <c r="AT666" s="1"/>
      <c r="AU666" s="1"/>
      <c r="AV666" s="1"/>
      <c r="AW666" s="2"/>
      <c r="AX666" s="2"/>
      <c r="AY666" s="1"/>
      <c r="AZ666" s="1"/>
      <c r="BA666" s="1"/>
      <c r="BB666" s="2"/>
      <c r="BC666" s="2"/>
      <c r="BD666" s="1"/>
      <c r="BE666" s="1"/>
      <c r="BF666" s="1"/>
      <c r="BG666" s="2"/>
      <c r="BH666" s="2"/>
      <c r="BI666" s="1"/>
      <c r="BJ666" s="1"/>
      <c r="BK666" s="1"/>
      <c r="BL666" s="2"/>
      <c r="BM666" s="2"/>
      <c r="BN666" s="1"/>
      <c r="BO666" s="1"/>
      <c r="BP666" s="1"/>
      <c r="BQ666" s="2"/>
      <c r="BR666" s="2"/>
      <c r="BS666" s="1"/>
      <c r="BT666" s="1"/>
      <c r="BU666" s="1"/>
      <c r="BV666" s="2"/>
      <c r="BW666" s="2"/>
    </row>
    <row r="667" ht="22.5" customHeight="1">
      <c r="A667" s="1"/>
      <c r="B667" s="1"/>
      <c r="C667" s="1"/>
      <c r="D667" s="1"/>
      <c r="E667" s="67"/>
      <c r="F667" s="67"/>
      <c r="G667" s="1"/>
      <c r="H667" s="1"/>
      <c r="I667" s="65"/>
      <c r="J667" s="66"/>
      <c r="K667" s="1"/>
      <c r="L667" s="1"/>
      <c r="M667" s="1"/>
      <c r="N667" s="2"/>
      <c r="O667" s="2"/>
      <c r="P667" s="1"/>
      <c r="Q667" s="1"/>
      <c r="R667" s="1"/>
      <c r="S667" s="2"/>
      <c r="T667" s="2"/>
      <c r="U667" s="1"/>
      <c r="V667" s="1"/>
      <c r="W667" s="1"/>
      <c r="X667" s="2"/>
      <c r="Y667" s="2"/>
      <c r="Z667" s="1"/>
      <c r="AA667" s="1"/>
      <c r="AB667" s="1"/>
      <c r="AC667" s="2"/>
      <c r="AD667" s="2"/>
      <c r="AE667" s="1"/>
      <c r="AF667" s="1"/>
      <c r="AG667" s="1"/>
      <c r="AH667" s="2"/>
      <c r="AI667" s="2"/>
      <c r="AJ667" s="1"/>
      <c r="AK667" s="1"/>
      <c r="AL667" s="1"/>
      <c r="AM667" s="2"/>
      <c r="AN667" s="2"/>
      <c r="AO667" s="1"/>
      <c r="AP667" s="1"/>
      <c r="AQ667" s="1"/>
      <c r="AR667" s="2"/>
      <c r="AS667" s="2"/>
      <c r="AT667" s="1"/>
      <c r="AU667" s="1"/>
      <c r="AV667" s="1"/>
      <c r="AW667" s="2"/>
      <c r="AX667" s="2"/>
      <c r="AY667" s="1"/>
      <c r="AZ667" s="1"/>
      <c r="BA667" s="1"/>
      <c r="BB667" s="2"/>
      <c r="BC667" s="2"/>
      <c r="BD667" s="1"/>
      <c r="BE667" s="1"/>
      <c r="BF667" s="1"/>
      <c r="BG667" s="2"/>
      <c r="BH667" s="2"/>
      <c r="BI667" s="1"/>
      <c r="BJ667" s="1"/>
      <c r="BK667" s="1"/>
      <c r="BL667" s="2"/>
      <c r="BM667" s="2"/>
      <c r="BN667" s="1"/>
      <c r="BO667" s="1"/>
      <c r="BP667" s="1"/>
      <c r="BQ667" s="2"/>
      <c r="BR667" s="2"/>
      <c r="BS667" s="1"/>
      <c r="BT667" s="1"/>
      <c r="BU667" s="1"/>
      <c r="BV667" s="2"/>
      <c r="BW667" s="2"/>
    </row>
    <row r="668" ht="22.5" customHeight="1">
      <c r="A668" s="1"/>
      <c r="B668" s="1"/>
      <c r="C668" s="1"/>
      <c r="D668" s="1"/>
      <c r="E668" s="67"/>
      <c r="F668" s="67"/>
      <c r="G668" s="1"/>
      <c r="H668" s="1"/>
      <c r="I668" s="65"/>
      <c r="J668" s="66"/>
      <c r="K668" s="1"/>
      <c r="L668" s="1"/>
      <c r="M668" s="1"/>
      <c r="N668" s="2"/>
      <c r="O668" s="2"/>
      <c r="P668" s="1"/>
      <c r="Q668" s="1"/>
      <c r="R668" s="1"/>
      <c r="S668" s="2"/>
      <c r="T668" s="2"/>
      <c r="U668" s="1"/>
      <c r="V668" s="1"/>
      <c r="W668" s="1"/>
      <c r="X668" s="2"/>
      <c r="Y668" s="2"/>
      <c r="Z668" s="1"/>
      <c r="AA668" s="1"/>
      <c r="AB668" s="1"/>
      <c r="AC668" s="2"/>
      <c r="AD668" s="2"/>
      <c r="AE668" s="1"/>
      <c r="AF668" s="1"/>
      <c r="AG668" s="1"/>
      <c r="AH668" s="2"/>
      <c r="AI668" s="2"/>
      <c r="AJ668" s="1"/>
      <c r="AK668" s="1"/>
      <c r="AL668" s="1"/>
      <c r="AM668" s="2"/>
      <c r="AN668" s="2"/>
      <c r="AO668" s="1"/>
      <c r="AP668" s="1"/>
      <c r="AQ668" s="1"/>
      <c r="AR668" s="2"/>
      <c r="AS668" s="2"/>
      <c r="AT668" s="1"/>
      <c r="AU668" s="1"/>
      <c r="AV668" s="1"/>
      <c r="AW668" s="2"/>
      <c r="AX668" s="2"/>
      <c r="AY668" s="1"/>
      <c r="AZ668" s="1"/>
      <c r="BA668" s="1"/>
      <c r="BB668" s="2"/>
      <c r="BC668" s="2"/>
      <c r="BD668" s="1"/>
      <c r="BE668" s="1"/>
      <c r="BF668" s="1"/>
      <c r="BG668" s="2"/>
      <c r="BH668" s="2"/>
      <c r="BI668" s="1"/>
      <c r="BJ668" s="1"/>
      <c r="BK668" s="1"/>
      <c r="BL668" s="2"/>
      <c r="BM668" s="2"/>
      <c r="BN668" s="1"/>
      <c r="BO668" s="1"/>
      <c r="BP668" s="1"/>
      <c r="BQ668" s="2"/>
      <c r="BR668" s="2"/>
      <c r="BS668" s="1"/>
      <c r="BT668" s="1"/>
      <c r="BU668" s="1"/>
      <c r="BV668" s="2"/>
      <c r="BW668" s="2"/>
    </row>
    <row r="669" ht="22.5" customHeight="1">
      <c r="A669" s="1"/>
      <c r="B669" s="1"/>
      <c r="C669" s="1"/>
      <c r="D669" s="1"/>
      <c r="E669" s="67"/>
      <c r="F669" s="67"/>
      <c r="G669" s="1"/>
      <c r="H669" s="1"/>
      <c r="I669" s="65"/>
      <c r="J669" s="66"/>
      <c r="K669" s="1"/>
      <c r="L669" s="1"/>
      <c r="M669" s="1"/>
      <c r="N669" s="2"/>
      <c r="O669" s="2"/>
      <c r="P669" s="1"/>
      <c r="Q669" s="1"/>
      <c r="R669" s="1"/>
      <c r="S669" s="2"/>
      <c r="T669" s="2"/>
      <c r="U669" s="1"/>
      <c r="V669" s="1"/>
      <c r="W669" s="1"/>
      <c r="X669" s="2"/>
      <c r="Y669" s="2"/>
      <c r="Z669" s="1"/>
      <c r="AA669" s="1"/>
      <c r="AB669" s="1"/>
      <c r="AC669" s="2"/>
      <c r="AD669" s="2"/>
      <c r="AE669" s="1"/>
      <c r="AF669" s="1"/>
      <c r="AG669" s="1"/>
      <c r="AH669" s="2"/>
      <c r="AI669" s="2"/>
      <c r="AJ669" s="1"/>
      <c r="AK669" s="1"/>
      <c r="AL669" s="1"/>
      <c r="AM669" s="2"/>
      <c r="AN669" s="2"/>
      <c r="AO669" s="1"/>
      <c r="AP669" s="1"/>
      <c r="AQ669" s="1"/>
      <c r="AR669" s="2"/>
      <c r="AS669" s="2"/>
      <c r="AT669" s="1"/>
      <c r="AU669" s="1"/>
      <c r="AV669" s="1"/>
      <c r="AW669" s="2"/>
      <c r="AX669" s="2"/>
      <c r="AY669" s="1"/>
      <c r="AZ669" s="1"/>
      <c r="BA669" s="1"/>
      <c r="BB669" s="2"/>
      <c r="BC669" s="2"/>
      <c r="BD669" s="1"/>
      <c r="BE669" s="1"/>
      <c r="BF669" s="1"/>
      <c r="BG669" s="2"/>
      <c r="BH669" s="2"/>
      <c r="BI669" s="1"/>
      <c r="BJ669" s="1"/>
      <c r="BK669" s="1"/>
      <c r="BL669" s="2"/>
      <c r="BM669" s="2"/>
      <c r="BN669" s="1"/>
      <c r="BO669" s="1"/>
      <c r="BP669" s="1"/>
      <c r="BQ669" s="2"/>
      <c r="BR669" s="2"/>
      <c r="BS669" s="1"/>
      <c r="BT669" s="1"/>
      <c r="BU669" s="1"/>
      <c r="BV669" s="2"/>
      <c r="BW669" s="2"/>
    </row>
    <row r="670" ht="22.5" customHeight="1">
      <c r="A670" s="1"/>
      <c r="B670" s="1"/>
      <c r="C670" s="1"/>
      <c r="D670" s="1"/>
      <c r="E670" s="67"/>
      <c r="F670" s="67"/>
      <c r="G670" s="1"/>
      <c r="H670" s="1"/>
      <c r="I670" s="65"/>
      <c r="J670" s="66"/>
      <c r="K670" s="1"/>
      <c r="L670" s="1"/>
      <c r="M670" s="1"/>
      <c r="N670" s="2"/>
      <c r="O670" s="2"/>
      <c r="P670" s="1"/>
      <c r="Q670" s="1"/>
      <c r="R670" s="1"/>
      <c r="S670" s="2"/>
      <c r="T670" s="2"/>
      <c r="U670" s="1"/>
      <c r="V670" s="1"/>
      <c r="W670" s="1"/>
      <c r="X670" s="2"/>
      <c r="Y670" s="2"/>
      <c r="Z670" s="1"/>
      <c r="AA670" s="1"/>
      <c r="AB670" s="1"/>
      <c r="AC670" s="2"/>
      <c r="AD670" s="2"/>
      <c r="AE670" s="1"/>
      <c r="AF670" s="1"/>
      <c r="AG670" s="1"/>
      <c r="AH670" s="2"/>
      <c r="AI670" s="2"/>
      <c r="AJ670" s="1"/>
      <c r="AK670" s="1"/>
      <c r="AL670" s="1"/>
      <c r="AM670" s="2"/>
      <c r="AN670" s="2"/>
      <c r="AO670" s="1"/>
      <c r="AP670" s="1"/>
      <c r="AQ670" s="1"/>
      <c r="AR670" s="2"/>
      <c r="AS670" s="2"/>
      <c r="AT670" s="1"/>
      <c r="AU670" s="1"/>
      <c r="AV670" s="1"/>
      <c r="AW670" s="2"/>
      <c r="AX670" s="2"/>
      <c r="AY670" s="1"/>
      <c r="AZ670" s="1"/>
      <c r="BA670" s="1"/>
      <c r="BB670" s="2"/>
      <c r="BC670" s="2"/>
      <c r="BD670" s="1"/>
      <c r="BE670" s="1"/>
      <c r="BF670" s="1"/>
      <c r="BG670" s="2"/>
      <c r="BH670" s="2"/>
      <c r="BI670" s="1"/>
      <c r="BJ670" s="1"/>
      <c r="BK670" s="1"/>
      <c r="BL670" s="2"/>
      <c r="BM670" s="2"/>
      <c r="BN670" s="1"/>
      <c r="BO670" s="1"/>
      <c r="BP670" s="1"/>
      <c r="BQ670" s="2"/>
      <c r="BR670" s="2"/>
      <c r="BS670" s="1"/>
      <c r="BT670" s="1"/>
      <c r="BU670" s="1"/>
      <c r="BV670" s="2"/>
      <c r="BW670" s="2"/>
    </row>
    <row r="671" ht="22.5" customHeight="1">
      <c r="A671" s="1"/>
      <c r="B671" s="1"/>
      <c r="C671" s="1"/>
      <c r="D671" s="1"/>
      <c r="E671" s="67"/>
      <c r="F671" s="67"/>
      <c r="G671" s="1"/>
      <c r="H671" s="1"/>
      <c r="I671" s="65"/>
      <c r="J671" s="66"/>
      <c r="K671" s="1"/>
      <c r="L671" s="1"/>
      <c r="M671" s="1"/>
      <c r="N671" s="2"/>
      <c r="O671" s="2"/>
      <c r="P671" s="1"/>
      <c r="Q671" s="1"/>
      <c r="R671" s="1"/>
      <c r="S671" s="2"/>
      <c r="T671" s="2"/>
      <c r="U671" s="1"/>
      <c r="V671" s="1"/>
      <c r="W671" s="1"/>
      <c r="X671" s="2"/>
      <c r="Y671" s="2"/>
      <c r="Z671" s="1"/>
      <c r="AA671" s="1"/>
      <c r="AB671" s="1"/>
      <c r="AC671" s="2"/>
      <c r="AD671" s="2"/>
      <c r="AE671" s="1"/>
      <c r="AF671" s="1"/>
      <c r="AG671" s="1"/>
      <c r="AH671" s="2"/>
      <c r="AI671" s="2"/>
      <c r="AJ671" s="1"/>
      <c r="AK671" s="1"/>
      <c r="AL671" s="1"/>
      <c r="AM671" s="2"/>
      <c r="AN671" s="2"/>
      <c r="AO671" s="1"/>
      <c r="AP671" s="1"/>
      <c r="AQ671" s="1"/>
      <c r="AR671" s="2"/>
      <c r="AS671" s="2"/>
      <c r="AT671" s="1"/>
      <c r="AU671" s="1"/>
      <c r="AV671" s="1"/>
      <c r="AW671" s="2"/>
      <c r="AX671" s="2"/>
      <c r="AY671" s="1"/>
      <c r="AZ671" s="1"/>
      <c r="BA671" s="1"/>
      <c r="BB671" s="2"/>
      <c r="BC671" s="2"/>
      <c r="BD671" s="1"/>
      <c r="BE671" s="1"/>
      <c r="BF671" s="1"/>
      <c r="BG671" s="2"/>
      <c r="BH671" s="2"/>
      <c r="BI671" s="1"/>
      <c r="BJ671" s="1"/>
      <c r="BK671" s="1"/>
      <c r="BL671" s="2"/>
      <c r="BM671" s="2"/>
      <c r="BN671" s="1"/>
      <c r="BO671" s="1"/>
      <c r="BP671" s="1"/>
      <c r="BQ671" s="2"/>
      <c r="BR671" s="2"/>
      <c r="BS671" s="1"/>
      <c r="BT671" s="1"/>
      <c r="BU671" s="1"/>
      <c r="BV671" s="2"/>
      <c r="BW671" s="2"/>
    </row>
    <row r="672" ht="22.5" customHeight="1">
      <c r="A672" s="1"/>
      <c r="B672" s="1"/>
      <c r="C672" s="1"/>
      <c r="D672" s="1"/>
      <c r="E672" s="67"/>
      <c r="F672" s="67"/>
      <c r="G672" s="1"/>
      <c r="H672" s="1"/>
      <c r="I672" s="65"/>
      <c r="J672" s="66"/>
      <c r="K672" s="1"/>
      <c r="L672" s="1"/>
      <c r="M672" s="1"/>
      <c r="N672" s="2"/>
      <c r="O672" s="2"/>
      <c r="P672" s="1"/>
      <c r="Q672" s="1"/>
      <c r="R672" s="1"/>
      <c r="S672" s="2"/>
      <c r="T672" s="2"/>
      <c r="U672" s="1"/>
      <c r="V672" s="1"/>
      <c r="W672" s="1"/>
      <c r="X672" s="2"/>
      <c r="Y672" s="2"/>
      <c r="Z672" s="1"/>
      <c r="AA672" s="1"/>
      <c r="AB672" s="1"/>
      <c r="AC672" s="2"/>
      <c r="AD672" s="2"/>
      <c r="AE672" s="1"/>
      <c r="AF672" s="1"/>
      <c r="AG672" s="1"/>
      <c r="AH672" s="2"/>
      <c r="AI672" s="2"/>
      <c r="AJ672" s="1"/>
      <c r="AK672" s="1"/>
      <c r="AL672" s="1"/>
      <c r="AM672" s="2"/>
      <c r="AN672" s="2"/>
      <c r="AO672" s="1"/>
      <c r="AP672" s="1"/>
      <c r="AQ672" s="1"/>
      <c r="AR672" s="2"/>
      <c r="AS672" s="2"/>
      <c r="AT672" s="1"/>
      <c r="AU672" s="1"/>
      <c r="AV672" s="1"/>
      <c r="AW672" s="2"/>
      <c r="AX672" s="2"/>
      <c r="AY672" s="1"/>
      <c r="AZ672" s="1"/>
      <c r="BA672" s="1"/>
      <c r="BB672" s="2"/>
      <c r="BC672" s="2"/>
      <c r="BD672" s="1"/>
      <c r="BE672" s="1"/>
      <c r="BF672" s="1"/>
      <c r="BG672" s="2"/>
      <c r="BH672" s="2"/>
      <c r="BI672" s="1"/>
      <c r="BJ672" s="1"/>
      <c r="BK672" s="1"/>
      <c r="BL672" s="2"/>
      <c r="BM672" s="2"/>
      <c r="BN672" s="1"/>
      <c r="BO672" s="1"/>
      <c r="BP672" s="1"/>
      <c r="BQ672" s="2"/>
      <c r="BR672" s="2"/>
      <c r="BS672" s="1"/>
      <c r="BT672" s="1"/>
      <c r="BU672" s="1"/>
      <c r="BV672" s="2"/>
      <c r="BW672" s="2"/>
    </row>
    <row r="673" ht="22.5" customHeight="1">
      <c r="A673" s="1"/>
      <c r="B673" s="1"/>
      <c r="C673" s="1"/>
      <c r="D673" s="1"/>
      <c r="E673" s="67"/>
      <c r="F673" s="67"/>
      <c r="G673" s="1"/>
      <c r="H673" s="1"/>
      <c r="I673" s="65"/>
      <c r="J673" s="66"/>
      <c r="K673" s="1"/>
      <c r="L673" s="1"/>
      <c r="M673" s="1"/>
      <c r="N673" s="2"/>
      <c r="O673" s="2"/>
      <c r="P673" s="1"/>
      <c r="Q673" s="1"/>
      <c r="R673" s="1"/>
      <c r="S673" s="2"/>
      <c r="T673" s="2"/>
      <c r="U673" s="1"/>
      <c r="V673" s="1"/>
      <c r="W673" s="1"/>
      <c r="X673" s="2"/>
      <c r="Y673" s="2"/>
      <c r="Z673" s="1"/>
      <c r="AA673" s="1"/>
      <c r="AB673" s="1"/>
      <c r="AC673" s="2"/>
      <c r="AD673" s="2"/>
      <c r="AE673" s="1"/>
      <c r="AF673" s="1"/>
      <c r="AG673" s="1"/>
      <c r="AH673" s="2"/>
      <c r="AI673" s="2"/>
      <c r="AJ673" s="1"/>
      <c r="AK673" s="1"/>
      <c r="AL673" s="1"/>
      <c r="AM673" s="2"/>
      <c r="AN673" s="2"/>
      <c r="AO673" s="1"/>
      <c r="AP673" s="1"/>
      <c r="AQ673" s="1"/>
      <c r="AR673" s="2"/>
      <c r="AS673" s="2"/>
      <c r="AT673" s="1"/>
      <c r="AU673" s="1"/>
      <c r="AV673" s="1"/>
      <c r="AW673" s="2"/>
      <c r="AX673" s="2"/>
      <c r="AY673" s="1"/>
      <c r="AZ673" s="1"/>
      <c r="BA673" s="1"/>
      <c r="BB673" s="2"/>
      <c r="BC673" s="2"/>
      <c r="BD673" s="1"/>
      <c r="BE673" s="1"/>
      <c r="BF673" s="1"/>
      <c r="BG673" s="2"/>
      <c r="BH673" s="2"/>
      <c r="BI673" s="1"/>
      <c r="BJ673" s="1"/>
      <c r="BK673" s="1"/>
      <c r="BL673" s="2"/>
      <c r="BM673" s="2"/>
      <c r="BN673" s="1"/>
      <c r="BO673" s="1"/>
      <c r="BP673" s="1"/>
      <c r="BQ673" s="2"/>
      <c r="BR673" s="2"/>
      <c r="BS673" s="1"/>
      <c r="BT673" s="1"/>
      <c r="BU673" s="1"/>
      <c r="BV673" s="2"/>
      <c r="BW673" s="2"/>
    </row>
    <row r="674" ht="22.5" customHeight="1">
      <c r="A674" s="1"/>
      <c r="B674" s="1"/>
      <c r="C674" s="1"/>
      <c r="D674" s="1"/>
      <c r="E674" s="67"/>
      <c r="F674" s="67"/>
      <c r="G674" s="1"/>
      <c r="H674" s="1"/>
      <c r="I674" s="65"/>
      <c r="J674" s="66"/>
      <c r="K674" s="1"/>
      <c r="L674" s="1"/>
      <c r="M674" s="1"/>
      <c r="N674" s="2"/>
      <c r="O674" s="2"/>
      <c r="P674" s="1"/>
      <c r="Q674" s="1"/>
      <c r="R674" s="1"/>
      <c r="S674" s="2"/>
      <c r="T674" s="2"/>
      <c r="U674" s="1"/>
      <c r="V674" s="1"/>
      <c r="W674" s="1"/>
      <c r="X674" s="2"/>
      <c r="Y674" s="2"/>
      <c r="Z674" s="1"/>
      <c r="AA674" s="1"/>
      <c r="AB674" s="1"/>
      <c r="AC674" s="2"/>
      <c r="AD674" s="2"/>
      <c r="AE674" s="1"/>
      <c r="AF674" s="1"/>
      <c r="AG674" s="1"/>
      <c r="AH674" s="2"/>
      <c r="AI674" s="2"/>
      <c r="AJ674" s="1"/>
      <c r="AK674" s="1"/>
      <c r="AL674" s="1"/>
      <c r="AM674" s="2"/>
      <c r="AN674" s="2"/>
      <c r="AO674" s="1"/>
      <c r="AP674" s="1"/>
      <c r="AQ674" s="1"/>
      <c r="AR674" s="2"/>
      <c r="AS674" s="2"/>
      <c r="AT674" s="1"/>
      <c r="AU674" s="1"/>
      <c r="AV674" s="1"/>
      <c r="AW674" s="2"/>
      <c r="AX674" s="2"/>
      <c r="AY674" s="1"/>
      <c r="AZ674" s="1"/>
      <c r="BA674" s="1"/>
      <c r="BB674" s="2"/>
      <c r="BC674" s="2"/>
      <c r="BD674" s="1"/>
      <c r="BE674" s="1"/>
      <c r="BF674" s="1"/>
      <c r="BG674" s="2"/>
      <c r="BH674" s="2"/>
      <c r="BI674" s="1"/>
      <c r="BJ674" s="1"/>
      <c r="BK674" s="1"/>
      <c r="BL674" s="2"/>
      <c r="BM674" s="2"/>
      <c r="BN674" s="1"/>
      <c r="BO674" s="1"/>
      <c r="BP674" s="1"/>
      <c r="BQ674" s="2"/>
      <c r="BR674" s="2"/>
      <c r="BS674" s="1"/>
      <c r="BT674" s="1"/>
      <c r="BU674" s="1"/>
      <c r="BV674" s="2"/>
      <c r="BW674" s="2"/>
    </row>
    <row r="675" ht="22.5" customHeight="1">
      <c r="A675" s="1"/>
      <c r="B675" s="1"/>
      <c r="C675" s="1"/>
      <c r="D675" s="1"/>
      <c r="E675" s="67"/>
      <c r="F675" s="67"/>
      <c r="G675" s="1"/>
      <c r="H675" s="1"/>
      <c r="I675" s="65"/>
      <c r="J675" s="66"/>
      <c r="K675" s="1"/>
      <c r="L675" s="1"/>
      <c r="M675" s="1"/>
      <c r="N675" s="2"/>
      <c r="O675" s="2"/>
      <c r="P675" s="1"/>
      <c r="Q675" s="1"/>
      <c r="R675" s="1"/>
      <c r="S675" s="2"/>
      <c r="T675" s="2"/>
      <c r="U675" s="1"/>
      <c r="V675" s="1"/>
      <c r="W675" s="1"/>
      <c r="X675" s="2"/>
      <c r="Y675" s="2"/>
      <c r="Z675" s="1"/>
      <c r="AA675" s="1"/>
      <c r="AB675" s="1"/>
      <c r="AC675" s="2"/>
      <c r="AD675" s="2"/>
      <c r="AE675" s="1"/>
      <c r="AF675" s="1"/>
      <c r="AG675" s="1"/>
      <c r="AH675" s="2"/>
      <c r="AI675" s="2"/>
      <c r="AJ675" s="1"/>
      <c r="AK675" s="1"/>
      <c r="AL675" s="1"/>
      <c r="AM675" s="2"/>
      <c r="AN675" s="2"/>
      <c r="AO675" s="1"/>
      <c r="AP675" s="1"/>
      <c r="AQ675" s="1"/>
      <c r="AR675" s="2"/>
      <c r="AS675" s="2"/>
      <c r="AT675" s="1"/>
      <c r="AU675" s="1"/>
      <c r="AV675" s="1"/>
      <c r="AW675" s="2"/>
      <c r="AX675" s="2"/>
      <c r="AY675" s="1"/>
      <c r="AZ675" s="1"/>
      <c r="BA675" s="1"/>
      <c r="BB675" s="2"/>
      <c r="BC675" s="2"/>
      <c r="BD675" s="1"/>
      <c r="BE675" s="1"/>
      <c r="BF675" s="1"/>
      <c r="BG675" s="2"/>
      <c r="BH675" s="2"/>
      <c r="BI675" s="1"/>
      <c r="BJ675" s="1"/>
      <c r="BK675" s="1"/>
      <c r="BL675" s="2"/>
      <c r="BM675" s="2"/>
      <c r="BN675" s="1"/>
      <c r="BO675" s="1"/>
      <c r="BP675" s="1"/>
      <c r="BQ675" s="2"/>
      <c r="BR675" s="2"/>
      <c r="BS675" s="1"/>
      <c r="BT675" s="1"/>
      <c r="BU675" s="1"/>
      <c r="BV675" s="2"/>
      <c r="BW675" s="2"/>
    </row>
    <row r="676" ht="22.5" customHeight="1">
      <c r="A676" s="1"/>
      <c r="B676" s="1"/>
      <c r="C676" s="1"/>
      <c r="D676" s="1"/>
      <c r="E676" s="67"/>
      <c r="F676" s="67"/>
      <c r="G676" s="1"/>
      <c r="H676" s="1"/>
      <c r="I676" s="65"/>
      <c r="J676" s="66"/>
      <c r="K676" s="1"/>
      <c r="L676" s="1"/>
      <c r="M676" s="1"/>
      <c r="N676" s="2"/>
      <c r="O676" s="2"/>
      <c r="P676" s="1"/>
      <c r="Q676" s="1"/>
      <c r="R676" s="1"/>
      <c r="S676" s="2"/>
      <c r="T676" s="2"/>
      <c r="U676" s="1"/>
      <c r="V676" s="1"/>
      <c r="W676" s="1"/>
      <c r="X676" s="2"/>
      <c r="Y676" s="2"/>
      <c r="Z676" s="1"/>
      <c r="AA676" s="1"/>
      <c r="AB676" s="1"/>
      <c r="AC676" s="2"/>
      <c r="AD676" s="2"/>
      <c r="AE676" s="1"/>
      <c r="AF676" s="1"/>
      <c r="AG676" s="1"/>
      <c r="AH676" s="2"/>
      <c r="AI676" s="2"/>
      <c r="AJ676" s="1"/>
      <c r="AK676" s="1"/>
      <c r="AL676" s="1"/>
      <c r="AM676" s="2"/>
      <c r="AN676" s="2"/>
      <c r="AO676" s="1"/>
      <c r="AP676" s="1"/>
      <c r="AQ676" s="1"/>
      <c r="AR676" s="2"/>
      <c r="AS676" s="2"/>
      <c r="AT676" s="1"/>
      <c r="AU676" s="1"/>
      <c r="AV676" s="1"/>
      <c r="AW676" s="2"/>
      <c r="AX676" s="2"/>
      <c r="AY676" s="1"/>
      <c r="AZ676" s="1"/>
      <c r="BA676" s="1"/>
      <c r="BB676" s="2"/>
      <c r="BC676" s="2"/>
      <c r="BD676" s="1"/>
      <c r="BE676" s="1"/>
      <c r="BF676" s="1"/>
      <c r="BG676" s="2"/>
      <c r="BH676" s="2"/>
      <c r="BI676" s="1"/>
      <c r="BJ676" s="1"/>
      <c r="BK676" s="1"/>
      <c r="BL676" s="2"/>
      <c r="BM676" s="2"/>
      <c r="BN676" s="1"/>
      <c r="BO676" s="1"/>
      <c r="BP676" s="1"/>
      <c r="BQ676" s="2"/>
      <c r="BR676" s="2"/>
      <c r="BS676" s="1"/>
      <c r="BT676" s="1"/>
      <c r="BU676" s="1"/>
      <c r="BV676" s="2"/>
      <c r="BW676" s="2"/>
    </row>
    <row r="677" ht="22.5" customHeight="1">
      <c r="A677" s="1"/>
      <c r="B677" s="1"/>
      <c r="C677" s="1"/>
      <c r="D677" s="1"/>
      <c r="E677" s="67"/>
      <c r="F677" s="67"/>
      <c r="G677" s="1"/>
      <c r="H677" s="1"/>
      <c r="I677" s="65"/>
      <c r="J677" s="66"/>
      <c r="K677" s="1"/>
      <c r="L677" s="1"/>
      <c r="M677" s="1"/>
      <c r="N677" s="2"/>
      <c r="O677" s="2"/>
      <c r="P677" s="1"/>
      <c r="Q677" s="1"/>
      <c r="R677" s="1"/>
      <c r="S677" s="2"/>
      <c r="T677" s="2"/>
      <c r="U677" s="1"/>
      <c r="V677" s="1"/>
      <c r="W677" s="1"/>
      <c r="X677" s="2"/>
      <c r="Y677" s="2"/>
      <c r="Z677" s="1"/>
      <c r="AA677" s="1"/>
      <c r="AB677" s="1"/>
      <c r="AC677" s="2"/>
      <c r="AD677" s="2"/>
      <c r="AE677" s="1"/>
      <c r="AF677" s="1"/>
      <c r="AG677" s="1"/>
      <c r="AH677" s="2"/>
      <c r="AI677" s="2"/>
      <c r="AJ677" s="1"/>
      <c r="AK677" s="1"/>
      <c r="AL677" s="1"/>
      <c r="AM677" s="2"/>
      <c r="AN677" s="2"/>
      <c r="AO677" s="1"/>
      <c r="AP677" s="1"/>
      <c r="AQ677" s="1"/>
      <c r="AR677" s="2"/>
      <c r="AS677" s="2"/>
      <c r="AT677" s="1"/>
      <c r="AU677" s="1"/>
      <c r="AV677" s="1"/>
      <c r="AW677" s="2"/>
      <c r="AX677" s="2"/>
      <c r="AY677" s="1"/>
      <c r="AZ677" s="1"/>
      <c r="BA677" s="1"/>
      <c r="BB677" s="2"/>
      <c r="BC677" s="2"/>
      <c r="BD677" s="1"/>
      <c r="BE677" s="1"/>
      <c r="BF677" s="1"/>
      <c r="BG677" s="2"/>
      <c r="BH677" s="2"/>
      <c r="BI677" s="1"/>
      <c r="BJ677" s="1"/>
      <c r="BK677" s="1"/>
      <c r="BL677" s="2"/>
      <c r="BM677" s="2"/>
      <c r="BN677" s="1"/>
      <c r="BO677" s="1"/>
      <c r="BP677" s="1"/>
      <c r="BQ677" s="2"/>
      <c r="BR677" s="2"/>
      <c r="BS677" s="1"/>
      <c r="BT677" s="1"/>
      <c r="BU677" s="1"/>
      <c r="BV677" s="2"/>
      <c r="BW677" s="2"/>
    </row>
    <row r="678" ht="22.5" customHeight="1">
      <c r="A678" s="1"/>
      <c r="B678" s="1"/>
      <c r="C678" s="1"/>
      <c r="D678" s="1"/>
      <c r="E678" s="67"/>
      <c r="F678" s="67"/>
      <c r="G678" s="1"/>
      <c r="H678" s="1"/>
      <c r="I678" s="65"/>
      <c r="J678" s="66"/>
      <c r="K678" s="1"/>
      <c r="L678" s="1"/>
      <c r="M678" s="1"/>
      <c r="N678" s="2"/>
      <c r="O678" s="2"/>
      <c r="P678" s="1"/>
      <c r="Q678" s="1"/>
      <c r="R678" s="1"/>
      <c r="S678" s="2"/>
      <c r="T678" s="2"/>
      <c r="U678" s="1"/>
      <c r="V678" s="1"/>
      <c r="W678" s="1"/>
      <c r="X678" s="2"/>
      <c r="Y678" s="2"/>
      <c r="Z678" s="1"/>
      <c r="AA678" s="1"/>
      <c r="AB678" s="1"/>
      <c r="AC678" s="2"/>
      <c r="AD678" s="2"/>
      <c r="AE678" s="1"/>
      <c r="AF678" s="1"/>
      <c r="AG678" s="1"/>
      <c r="AH678" s="2"/>
      <c r="AI678" s="2"/>
      <c r="AJ678" s="1"/>
      <c r="AK678" s="1"/>
      <c r="AL678" s="1"/>
      <c r="AM678" s="2"/>
      <c r="AN678" s="2"/>
      <c r="AO678" s="1"/>
      <c r="AP678" s="1"/>
      <c r="AQ678" s="1"/>
      <c r="AR678" s="2"/>
      <c r="AS678" s="2"/>
      <c r="AT678" s="1"/>
      <c r="AU678" s="1"/>
      <c r="AV678" s="1"/>
      <c r="AW678" s="2"/>
      <c r="AX678" s="2"/>
      <c r="AY678" s="1"/>
      <c r="AZ678" s="1"/>
      <c r="BA678" s="1"/>
      <c r="BB678" s="2"/>
      <c r="BC678" s="2"/>
      <c r="BD678" s="1"/>
      <c r="BE678" s="1"/>
      <c r="BF678" s="1"/>
      <c r="BG678" s="2"/>
      <c r="BH678" s="2"/>
      <c r="BI678" s="1"/>
      <c r="BJ678" s="1"/>
      <c r="BK678" s="1"/>
      <c r="BL678" s="2"/>
      <c r="BM678" s="2"/>
      <c r="BN678" s="1"/>
      <c r="BO678" s="1"/>
      <c r="BP678" s="1"/>
      <c r="BQ678" s="2"/>
      <c r="BR678" s="2"/>
      <c r="BS678" s="1"/>
      <c r="BT678" s="1"/>
      <c r="BU678" s="1"/>
      <c r="BV678" s="2"/>
      <c r="BW678" s="2"/>
    </row>
    <row r="679" ht="22.5" customHeight="1">
      <c r="A679" s="1"/>
      <c r="B679" s="1"/>
      <c r="C679" s="1"/>
      <c r="D679" s="1"/>
      <c r="E679" s="67"/>
      <c r="F679" s="67"/>
      <c r="G679" s="1"/>
      <c r="H679" s="1"/>
      <c r="I679" s="65"/>
      <c r="J679" s="66"/>
      <c r="K679" s="1"/>
      <c r="L679" s="1"/>
      <c r="M679" s="1"/>
      <c r="N679" s="2"/>
      <c r="O679" s="2"/>
      <c r="P679" s="1"/>
      <c r="Q679" s="1"/>
      <c r="R679" s="1"/>
      <c r="S679" s="2"/>
      <c r="T679" s="2"/>
      <c r="U679" s="1"/>
      <c r="V679" s="1"/>
      <c r="W679" s="1"/>
      <c r="X679" s="2"/>
      <c r="Y679" s="2"/>
      <c r="Z679" s="1"/>
      <c r="AA679" s="1"/>
      <c r="AB679" s="1"/>
      <c r="AC679" s="2"/>
      <c r="AD679" s="2"/>
      <c r="AE679" s="1"/>
      <c r="AF679" s="1"/>
      <c r="AG679" s="1"/>
      <c r="AH679" s="2"/>
      <c r="AI679" s="2"/>
      <c r="AJ679" s="1"/>
      <c r="AK679" s="1"/>
      <c r="AL679" s="1"/>
      <c r="AM679" s="2"/>
      <c r="AN679" s="2"/>
      <c r="AO679" s="1"/>
      <c r="AP679" s="1"/>
      <c r="AQ679" s="1"/>
      <c r="AR679" s="2"/>
      <c r="AS679" s="2"/>
      <c r="AT679" s="1"/>
      <c r="AU679" s="1"/>
      <c r="AV679" s="1"/>
      <c r="AW679" s="2"/>
      <c r="AX679" s="2"/>
      <c r="AY679" s="1"/>
      <c r="AZ679" s="1"/>
      <c r="BA679" s="1"/>
      <c r="BB679" s="2"/>
      <c r="BC679" s="2"/>
      <c r="BD679" s="1"/>
      <c r="BE679" s="1"/>
      <c r="BF679" s="1"/>
      <c r="BG679" s="2"/>
      <c r="BH679" s="2"/>
      <c r="BI679" s="1"/>
      <c r="BJ679" s="1"/>
      <c r="BK679" s="1"/>
      <c r="BL679" s="2"/>
      <c r="BM679" s="2"/>
      <c r="BN679" s="1"/>
      <c r="BO679" s="1"/>
      <c r="BP679" s="1"/>
      <c r="BQ679" s="2"/>
      <c r="BR679" s="2"/>
      <c r="BS679" s="1"/>
      <c r="BT679" s="1"/>
      <c r="BU679" s="1"/>
      <c r="BV679" s="2"/>
      <c r="BW679" s="2"/>
    </row>
    <row r="680" ht="22.5" customHeight="1">
      <c r="A680" s="1"/>
      <c r="B680" s="1"/>
      <c r="C680" s="1"/>
      <c r="D680" s="1"/>
      <c r="E680" s="67"/>
      <c r="F680" s="67"/>
      <c r="G680" s="1"/>
      <c r="H680" s="1"/>
      <c r="I680" s="65"/>
      <c r="J680" s="66"/>
      <c r="K680" s="1"/>
      <c r="L680" s="1"/>
      <c r="M680" s="1"/>
      <c r="N680" s="2"/>
      <c r="O680" s="2"/>
      <c r="P680" s="1"/>
      <c r="Q680" s="1"/>
      <c r="R680" s="1"/>
      <c r="S680" s="2"/>
      <c r="T680" s="2"/>
      <c r="U680" s="1"/>
      <c r="V680" s="1"/>
      <c r="W680" s="1"/>
      <c r="X680" s="2"/>
      <c r="Y680" s="2"/>
      <c r="Z680" s="1"/>
      <c r="AA680" s="1"/>
      <c r="AB680" s="1"/>
      <c r="AC680" s="2"/>
      <c r="AD680" s="2"/>
      <c r="AE680" s="1"/>
      <c r="AF680" s="1"/>
      <c r="AG680" s="1"/>
      <c r="AH680" s="2"/>
      <c r="AI680" s="2"/>
      <c r="AJ680" s="1"/>
      <c r="AK680" s="1"/>
      <c r="AL680" s="1"/>
      <c r="AM680" s="2"/>
      <c r="AN680" s="2"/>
      <c r="AO680" s="1"/>
      <c r="AP680" s="1"/>
      <c r="AQ680" s="1"/>
      <c r="AR680" s="2"/>
      <c r="AS680" s="2"/>
      <c r="AT680" s="1"/>
      <c r="AU680" s="1"/>
      <c r="AV680" s="1"/>
      <c r="AW680" s="2"/>
      <c r="AX680" s="2"/>
      <c r="AY680" s="1"/>
      <c r="AZ680" s="1"/>
      <c r="BA680" s="1"/>
      <c r="BB680" s="2"/>
      <c r="BC680" s="2"/>
      <c r="BD680" s="1"/>
      <c r="BE680" s="1"/>
      <c r="BF680" s="1"/>
      <c r="BG680" s="2"/>
      <c r="BH680" s="2"/>
      <c r="BI680" s="1"/>
      <c r="BJ680" s="1"/>
      <c r="BK680" s="1"/>
      <c r="BL680" s="2"/>
      <c r="BM680" s="2"/>
      <c r="BN680" s="1"/>
      <c r="BO680" s="1"/>
      <c r="BP680" s="1"/>
      <c r="BQ680" s="2"/>
      <c r="BR680" s="2"/>
      <c r="BS680" s="1"/>
      <c r="BT680" s="1"/>
      <c r="BU680" s="1"/>
      <c r="BV680" s="2"/>
      <c r="BW680" s="2"/>
    </row>
    <row r="681" ht="22.5" customHeight="1">
      <c r="A681" s="1"/>
      <c r="B681" s="1"/>
      <c r="C681" s="1"/>
      <c r="D681" s="1"/>
      <c r="E681" s="67"/>
      <c r="F681" s="67"/>
      <c r="G681" s="1"/>
      <c r="H681" s="1"/>
      <c r="I681" s="65"/>
      <c r="J681" s="66"/>
      <c r="K681" s="1"/>
      <c r="L681" s="1"/>
      <c r="M681" s="1"/>
      <c r="N681" s="2"/>
      <c r="O681" s="2"/>
      <c r="P681" s="1"/>
      <c r="Q681" s="1"/>
      <c r="R681" s="1"/>
      <c r="S681" s="2"/>
      <c r="T681" s="2"/>
      <c r="U681" s="1"/>
      <c r="V681" s="1"/>
      <c r="W681" s="1"/>
      <c r="X681" s="2"/>
      <c r="Y681" s="2"/>
      <c r="Z681" s="1"/>
      <c r="AA681" s="1"/>
      <c r="AB681" s="1"/>
      <c r="AC681" s="2"/>
      <c r="AD681" s="2"/>
      <c r="AE681" s="1"/>
      <c r="AF681" s="1"/>
      <c r="AG681" s="1"/>
      <c r="AH681" s="2"/>
      <c r="AI681" s="2"/>
      <c r="AJ681" s="1"/>
      <c r="AK681" s="1"/>
      <c r="AL681" s="1"/>
      <c r="AM681" s="2"/>
      <c r="AN681" s="2"/>
      <c r="AO681" s="1"/>
      <c r="AP681" s="1"/>
      <c r="AQ681" s="1"/>
      <c r="AR681" s="2"/>
      <c r="AS681" s="2"/>
      <c r="AT681" s="1"/>
      <c r="AU681" s="1"/>
      <c r="AV681" s="1"/>
      <c r="AW681" s="2"/>
      <c r="AX681" s="2"/>
      <c r="AY681" s="1"/>
      <c r="AZ681" s="1"/>
      <c r="BA681" s="1"/>
      <c r="BB681" s="2"/>
      <c r="BC681" s="2"/>
      <c r="BD681" s="1"/>
      <c r="BE681" s="1"/>
      <c r="BF681" s="1"/>
      <c r="BG681" s="2"/>
      <c r="BH681" s="2"/>
      <c r="BI681" s="1"/>
      <c r="BJ681" s="1"/>
      <c r="BK681" s="1"/>
      <c r="BL681" s="2"/>
      <c r="BM681" s="2"/>
      <c r="BN681" s="1"/>
      <c r="BO681" s="1"/>
      <c r="BP681" s="1"/>
      <c r="BQ681" s="2"/>
      <c r="BR681" s="2"/>
      <c r="BS681" s="1"/>
      <c r="BT681" s="1"/>
      <c r="BU681" s="1"/>
      <c r="BV681" s="2"/>
      <c r="BW681" s="2"/>
    </row>
    <row r="682" ht="22.5" customHeight="1">
      <c r="A682" s="1"/>
      <c r="B682" s="1"/>
      <c r="C682" s="1"/>
      <c r="D682" s="1"/>
      <c r="E682" s="67"/>
      <c r="F682" s="67"/>
      <c r="G682" s="1"/>
      <c r="H682" s="1"/>
      <c r="I682" s="65"/>
      <c r="J682" s="66"/>
      <c r="K682" s="1"/>
      <c r="L682" s="1"/>
      <c r="M682" s="1"/>
      <c r="N682" s="2"/>
      <c r="O682" s="2"/>
      <c r="P682" s="1"/>
      <c r="Q682" s="1"/>
      <c r="R682" s="1"/>
      <c r="S682" s="2"/>
      <c r="T682" s="2"/>
      <c r="U682" s="1"/>
      <c r="V682" s="1"/>
      <c r="W682" s="1"/>
      <c r="X682" s="2"/>
      <c r="Y682" s="2"/>
      <c r="Z682" s="1"/>
      <c r="AA682" s="1"/>
      <c r="AB682" s="1"/>
      <c r="AC682" s="2"/>
      <c r="AD682" s="2"/>
      <c r="AE682" s="1"/>
      <c r="AF682" s="1"/>
      <c r="AG682" s="1"/>
      <c r="AH682" s="2"/>
      <c r="AI682" s="2"/>
      <c r="AJ682" s="1"/>
      <c r="AK682" s="1"/>
      <c r="AL682" s="1"/>
      <c r="AM682" s="2"/>
      <c r="AN682" s="2"/>
      <c r="AO682" s="1"/>
      <c r="AP682" s="1"/>
      <c r="AQ682" s="1"/>
      <c r="AR682" s="2"/>
      <c r="AS682" s="2"/>
      <c r="AT682" s="1"/>
      <c r="AU682" s="1"/>
      <c r="AV682" s="1"/>
      <c r="AW682" s="2"/>
      <c r="AX682" s="2"/>
      <c r="AY682" s="1"/>
      <c r="AZ682" s="1"/>
      <c r="BA682" s="1"/>
      <c r="BB682" s="2"/>
      <c r="BC682" s="2"/>
      <c r="BD682" s="1"/>
      <c r="BE682" s="1"/>
      <c r="BF682" s="1"/>
      <c r="BG682" s="2"/>
      <c r="BH682" s="2"/>
      <c r="BI682" s="1"/>
      <c r="BJ682" s="1"/>
      <c r="BK682" s="1"/>
      <c r="BL682" s="2"/>
      <c r="BM682" s="2"/>
      <c r="BN682" s="1"/>
      <c r="BO682" s="1"/>
      <c r="BP682" s="1"/>
      <c r="BQ682" s="2"/>
      <c r="BR682" s="2"/>
      <c r="BS682" s="1"/>
      <c r="BT682" s="1"/>
      <c r="BU682" s="1"/>
      <c r="BV682" s="2"/>
      <c r="BW682" s="2"/>
    </row>
    <row r="683" ht="22.5" customHeight="1">
      <c r="A683" s="1"/>
      <c r="B683" s="1"/>
      <c r="C683" s="1"/>
      <c r="D683" s="1"/>
      <c r="E683" s="67"/>
      <c r="F683" s="67"/>
      <c r="G683" s="1"/>
      <c r="H683" s="1"/>
      <c r="I683" s="65"/>
      <c r="J683" s="66"/>
      <c r="K683" s="1"/>
      <c r="L683" s="1"/>
      <c r="M683" s="1"/>
      <c r="N683" s="2"/>
      <c r="O683" s="2"/>
      <c r="P683" s="1"/>
      <c r="Q683" s="1"/>
      <c r="R683" s="1"/>
      <c r="S683" s="2"/>
      <c r="T683" s="2"/>
      <c r="U683" s="1"/>
      <c r="V683" s="1"/>
      <c r="W683" s="1"/>
      <c r="X683" s="2"/>
      <c r="Y683" s="2"/>
      <c r="Z683" s="1"/>
      <c r="AA683" s="1"/>
      <c r="AB683" s="1"/>
      <c r="AC683" s="2"/>
      <c r="AD683" s="2"/>
      <c r="AE683" s="1"/>
      <c r="AF683" s="1"/>
      <c r="AG683" s="1"/>
      <c r="AH683" s="2"/>
      <c r="AI683" s="2"/>
      <c r="AJ683" s="1"/>
      <c r="AK683" s="1"/>
      <c r="AL683" s="1"/>
      <c r="AM683" s="2"/>
      <c r="AN683" s="2"/>
      <c r="AO683" s="1"/>
      <c r="AP683" s="1"/>
      <c r="AQ683" s="1"/>
      <c r="AR683" s="2"/>
      <c r="AS683" s="2"/>
      <c r="AT683" s="1"/>
      <c r="AU683" s="1"/>
      <c r="AV683" s="1"/>
      <c r="AW683" s="2"/>
      <c r="AX683" s="2"/>
      <c r="AY683" s="1"/>
      <c r="AZ683" s="1"/>
      <c r="BA683" s="1"/>
      <c r="BB683" s="2"/>
      <c r="BC683" s="2"/>
      <c r="BD683" s="1"/>
      <c r="BE683" s="1"/>
      <c r="BF683" s="1"/>
      <c r="BG683" s="2"/>
      <c r="BH683" s="2"/>
      <c r="BI683" s="1"/>
      <c r="BJ683" s="1"/>
      <c r="BK683" s="1"/>
      <c r="BL683" s="2"/>
      <c r="BM683" s="2"/>
      <c r="BN683" s="1"/>
      <c r="BO683" s="1"/>
      <c r="BP683" s="1"/>
      <c r="BQ683" s="2"/>
      <c r="BR683" s="2"/>
      <c r="BS683" s="1"/>
      <c r="BT683" s="1"/>
      <c r="BU683" s="1"/>
      <c r="BV683" s="2"/>
      <c r="BW683" s="2"/>
    </row>
    <row r="684" ht="22.5" customHeight="1">
      <c r="A684" s="1"/>
      <c r="B684" s="1"/>
      <c r="C684" s="1"/>
      <c r="D684" s="1"/>
      <c r="E684" s="67"/>
      <c r="F684" s="67"/>
      <c r="G684" s="1"/>
      <c r="H684" s="1"/>
      <c r="I684" s="65"/>
      <c r="J684" s="66"/>
      <c r="K684" s="1"/>
      <c r="L684" s="1"/>
      <c r="M684" s="1"/>
      <c r="N684" s="2"/>
      <c r="O684" s="2"/>
      <c r="P684" s="1"/>
      <c r="Q684" s="1"/>
      <c r="R684" s="1"/>
      <c r="S684" s="2"/>
      <c r="T684" s="2"/>
      <c r="U684" s="1"/>
      <c r="V684" s="1"/>
      <c r="W684" s="1"/>
      <c r="X684" s="2"/>
      <c r="Y684" s="2"/>
      <c r="Z684" s="1"/>
      <c r="AA684" s="1"/>
      <c r="AB684" s="1"/>
      <c r="AC684" s="2"/>
      <c r="AD684" s="2"/>
      <c r="AE684" s="1"/>
      <c r="AF684" s="1"/>
      <c r="AG684" s="1"/>
      <c r="AH684" s="2"/>
      <c r="AI684" s="2"/>
      <c r="AJ684" s="1"/>
      <c r="AK684" s="1"/>
      <c r="AL684" s="1"/>
      <c r="AM684" s="2"/>
      <c r="AN684" s="2"/>
      <c r="AO684" s="1"/>
      <c r="AP684" s="1"/>
      <c r="AQ684" s="1"/>
      <c r="AR684" s="2"/>
      <c r="AS684" s="2"/>
      <c r="AT684" s="1"/>
      <c r="AU684" s="1"/>
      <c r="AV684" s="1"/>
      <c r="AW684" s="2"/>
      <c r="AX684" s="2"/>
      <c r="AY684" s="1"/>
      <c r="AZ684" s="1"/>
      <c r="BA684" s="1"/>
      <c r="BB684" s="2"/>
      <c r="BC684" s="2"/>
      <c r="BD684" s="1"/>
      <c r="BE684" s="1"/>
      <c r="BF684" s="1"/>
      <c r="BG684" s="2"/>
      <c r="BH684" s="2"/>
      <c r="BI684" s="1"/>
      <c r="BJ684" s="1"/>
      <c r="BK684" s="1"/>
      <c r="BL684" s="2"/>
      <c r="BM684" s="2"/>
      <c r="BN684" s="1"/>
      <c r="BO684" s="1"/>
      <c r="BP684" s="1"/>
      <c r="BQ684" s="2"/>
      <c r="BR684" s="2"/>
      <c r="BS684" s="1"/>
      <c r="BT684" s="1"/>
      <c r="BU684" s="1"/>
      <c r="BV684" s="2"/>
      <c r="BW684" s="2"/>
    </row>
    <row r="685" ht="22.5" customHeight="1">
      <c r="A685" s="1"/>
      <c r="B685" s="1"/>
      <c r="C685" s="1"/>
      <c r="D685" s="1"/>
      <c r="E685" s="67"/>
      <c r="F685" s="67"/>
      <c r="G685" s="1"/>
      <c r="H685" s="1"/>
      <c r="I685" s="65"/>
      <c r="J685" s="66"/>
      <c r="K685" s="1"/>
      <c r="L685" s="1"/>
      <c r="M685" s="1"/>
      <c r="N685" s="2"/>
      <c r="O685" s="2"/>
      <c r="P685" s="1"/>
      <c r="Q685" s="1"/>
      <c r="R685" s="1"/>
      <c r="S685" s="2"/>
      <c r="T685" s="2"/>
      <c r="U685" s="1"/>
      <c r="V685" s="1"/>
      <c r="W685" s="1"/>
      <c r="X685" s="2"/>
      <c r="Y685" s="2"/>
      <c r="Z685" s="1"/>
      <c r="AA685" s="1"/>
      <c r="AB685" s="1"/>
      <c r="AC685" s="2"/>
      <c r="AD685" s="2"/>
      <c r="AE685" s="1"/>
      <c r="AF685" s="1"/>
      <c r="AG685" s="1"/>
      <c r="AH685" s="2"/>
      <c r="AI685" s="2"/>
      <c r="AJ685" s="1"/>
      <c r="AK685" s="1"/>
      <c r="AL685" s="1"/>
      <c r="AM685" s="2"/>
      <c r="AN685" s="2"/>
      <c r="AO685" s="1"/>
      <c r="AP685" s="1"/>
      <c r="AQ685" s="1"/>
      <c r="AR685" s="2"/>
      <c r="AS685" s="2"/>
      <c r="AT685" s="1"/>
      <c r="AU685" s="1"/>
      <c r="AV685" s="1"/>
      <c r="AW685" s="2"/>
      <c r="AX685" s="2"/>
      <c r="AY685" s="1"/>
      <c r="AZ685" s="1"/>
      <c r="BA685" s="1"/>
      <c r="BB685" s="2"/>
      <c r="BC685" s="2"/>
      <c r="BD685" s="1"/>
      <c r="BE685" s="1"/>
      <c r="BF685" s="1"/>
      <c r="BG685" s="2"/>
      <c r="BH685" s="2"/>
      <c r="BI685" s="1"/>
      <c r="BJ685" s="1"/>
      <c r="BK685" s="1"/>
      <c r="BL685" s="2"/>
      <c r="BM685" s="2"/>
      <c r="BN685" s="1"/>
      <c r="BO685" s="1"/>
      <c r="BP685" s="1"/>
      <c r="BQ685" s="2"/>
      <c r="BR685" s="2"/>
      <c r="BS685" s="1"/>
      <c r="BT685" s="1"/>
      <c r="BU685" s="1"/>
      <c r="BV685" s="2"/>
      <c r="BW685" s="2"/>
    </row>
    <row r="686" ht="22.5" customHeight="1">
      <c r="A686" s="1"/>
      <c r="B686" s="1"/>
      <c r="C686" s="1"/>
      <c r="D686" s="1"/>
      <c r="E686" s="67"/>
      <c r="F686" s="67"/>
      <c r="G686" s="1"/>
      <c r="H686" s="1"/>
      <c r="I686" s="65"/>
      <c r="J686" s="66"/>
      <c r="K686" s="1"/>
      <c r="L686" s="1"/>
      <c r="M686" s="1"/>
      <c r="N686" s="2"/>
      <c r="O686" s="2"/>
      <c r="P686" s="1"/>
      <c r="Q686" s="1"/>
      <c r="R686" s="1"/>
      <c r="S686" s="2"/>
      <c r="T686" s="2"/>
      <c r="U686" s="1"/>
      <c r="V686" s="1"/>
      <c r="W686" s="1"/>
      <c r="X686" s="2"/>
      <c r="Y686" s="2"/>
      <c r="Z686" s="1"/>
      <c r="AA686" s="1"/>
      <c r="AB686" s="1"/>
      <c r="AC686" s="2"/>
      <c r="AD686" s="2"/>
      <c r="AE686" s="1"/>
      <c r="AF686" s="1"/>
      <c r="AG686" s="1"/>
      <c r="AH686" s="2"/>
      <c r="AI686" s="2"/>
      <c r="AJ686" s="1"/>
      <c r="AK686" s="1"/>
      <c r="AL686" s="1"/>
      <c r="AM686" s="2"/>
      <c r="AN686" s="2"/>
      <c r="AO686" s="1"/>
      <c r="AP686" s="1"/>
      <c r="AQ686" s="1"/>
      <c r="AR686" s="2"/>
      <c r="AS686" s="2"/>
      <c r="AT686" s="1"/>
      <c r="AU686" s="1"/>
      <c r="AV686" s="1"/>
      <c r="AW686" s="2"/>
      <c r="AX686" s="2"/>
      <c r="AY686" s="1"/>
      <c r="AZ686" s="1"/>
      <c r="BA686" s="1"/>
      <c r="BB686" s="2"/>
      <c r="BC686" s="2"/>
      <c r="BD686" s="1"/>
      <c r="BE686" s="1"/>
      <c r="BF686" s="1"/>
      <c r="BG686" s="2"/>
      <c r="BH686" s="2"/>
      <c r="BI686" s="1"/>
      <c r="BJ686" s="1"/>
      <c r="BK686" s="1"/>
      <c r="BL686" s="2"/>
      <c r="BM686" s="2"/>
      <c r="BN686" s="1"/>
      <c r="BO686" s="1"/>
      <c r="BP686" s="1"/>
      <c r="BQ686" s="2"/>
      <c r="BR686" s="2"/>
      <c r="BS686" s="1"/>
      <c r="BT686" s="1"/>
      <c r="BU686" s="1"/>
      <c r="BV686" s="2"/>
      <c r="BW686" s="2"/>
    </row>
    <row r="687" ht="22.5" customHeight="1">
      <c r="A687" s="1"/>
      <c r="B687" s="1"/>
      <c r="C687" s="1"/>
      <c r="D687" s="1"/>
      <c r="E687" s="67"/>
      <c r="F687" s="67"/>
      <c r="G687" s="1"/>
      <c r="H687" s="1"/>
      <c r="I687" s="65"/>
      <c r="J687" s="66"/>
      <c r="K687" s="1"/>
      <c r="L687" s="1"/>
      <c r="M687" s="1"/>
      <c r="N687" s="2"/>
      <c r="O687" s="2"/>
      <c r="P687" s="1"/>
      <c r="Q687" s="1"/>
      <c r="R687" s="1"/>
      <c r="S687" s="2"/>
      <c r="T687" s="2"/>
      <c r="U687" s="1"/>
      <c r="V687" s="1"/>
      <c r="W687" s="1"/>
      <c r="X687" s="2"/>
      <c r="Y687" s="2"/>
      <c r="Z687" s="1"/>
      <c r="AA687" s="1"/>
      <c r="AB687" s="1"/>
      <c r="AC687" s="2"/>
      <c r="AD687" s="2"/>
      <c r="AE687" s="1"/>
      <c r="AF687" s="1"/>
      <c r="AG687" s="1"/>
      <c r="AH687" s="2"/>
      <c r="AI687" s="2"/>
      <c r="AJ687" s="1"/>
      <c r="AK687" s="1"/>
      <c r="AL687" s="1"/>
      <c r="AM687" s="2"/>
      <c r="AN687" s="2"/>
      <c r="AO687" s="1"/>
      <c r="AP687" s="1"/>
      <c r="AQ687" s="1"/>
      <c r="AR687" s="2"/>
      <c r="AS687" s="2"/>
      <c r="AT687" s="1"/>
      <c r="AU687" s="1"/>
      <c r="AV687" s="1"/>
      <c r="AW687" s="2"/>
      <c r="AX687" s="2"/>
      <c r="AY687" s="1"/>
      <c r="AZ687" s="1"/>
      <c r="BA687" s="1"/>
      <c r="BB687" s="2"/>
      <c r="BC687" s="2"/>
      <c r="BD687" s="1"/>
      <c r="BE687" s="1"/>
      <c r="BF687" s="1"/>
      <c r="BG687" s="2"/>
      <c r="BH687" s="2"/>
      <c r="BI687" s="1"/>
      <c r="BJ687" s="1"/>
      <c r="BK687" s="1"/>
      <c r="BL687" s="2"/>
      <c r="BM687" s="2"/>
      <c r="BN687" s="1"/>
      <c r="BO687" s="1"/>
      <c r="BP687" s="1"/>
      <c r="BQ687" s="2"/>
      <c r="BR687" s="2"/>
      <c r="BS687" s="1"/>
      <c r="BT687" s="1"/>
      <c r="BU687" s="1"/>
      <c r="BV687" s="2"/>
      <c r="BW687" s="2"/>
    </row>
    <row r="688" ht="22.5" customHeight="1">
      <c r="A688" s="1"/>
      <c r="B688" s="1"/>
      <c r="C688" s="1"/>
      <c r="D688" s="1"/>
      <c r="E688" s="67"/>
      <c r="F688" s="67"/>
      <c r="G688" s="1"/>
      <c r="H688" s="1"/>
      <c r="I688" s="65"/>
      <c r="J688" s="66"/>
      <c r="K688" s="1"/>
      <c r="L688" s="1"/>
      <c r="M688" s="1"/>
      <c r="N688" s="2"/>
      <c r="O688" s="2"/>
      <c r="P688" s="1"/>
      <c r="Q688" s="1"/>
      <c r="R688" s="1"/>
      <c r="S688" s="2"/>
      <c r="T688" s="2"/>
      <c r="U688" s="1"/>
      <c r="V688" s="1"/>
      <c r="W688" s="1"/>
      <c r="X688" s="2"/>
      <c r="Y688" s="2"/>
      <c r="Z688" s="1"/>
      <c r="AA688" s="1"/>
      <c r="AB688" s="1"/>
      <c r="AC688" s="2"/>
      <c r="AD688" s="2"/>
      <c r="AE688" s="1"/>
      <c r="AF688" s="1"/>
      <c r="AG688" s="1"/>
      <c r="AH688" s="2"/>
      <c r="AI688" s="2"/>
      <c r="AJ688" s="1"/>
      <c r="AK688" s="1"/>
      <c r="AL688" s="1"/>
      <c r="AM688" s="2"/>
      <c r="AN688" s="2"/>
      <c r="AO688" s="1"/>
      <c r="AP688" s="1"/>
      <c r="AQ688" s="1"/>
      <c r="AR688" s="2"/>
      <c r="AS688" s="2"/>
      <c r="AT688" s="1"/>
      <c r="AU688" s="1"/>
      <c r="AV688" s="1"/>
      <c r="AW688" s="2"/>
      <c r="AX688" s="2"/>
      <c r="AY688" s="1"/>
      <c r="AZ688" s="1"/>
      <c r="BA688" s="1"/>
      <c r="BB688" s="2"/>
      <c r="BC688" s="2"/>
      <c r="BD688" s="1"/>
      <c r="BE688" s="1"/>
      <c r="BF688" s="1"/>
      <c r="BG688" s="2"/>
      <c r="BH688" s="2"/>
      <c r="BI688" s="1"/>
      <c r="BJ688" s="1"/>
      <c r="BK688" s="1"/>
      <c r="BL688" s="2"/>
      <c r="BM688" s="2"/>
      <c r="BN688" s="1"/>
      <c r="BO688" s="1"/>
      <c r="BP688" s="1"/>
      <c r="BQ688" s="2"/>
      <c r="BR688" s="2"/>
      <c r="BS688" s="1"/>
      <c r="BT688" s="1"/>
      <c r="BU688" s="1"/>
      <c r="BV688" s="2"/>
      <c r="BW688" s="2"/>
    </row>
    <row r="689" ht="22.5" customHeight="1">
      <c r="A689" s="1"/>
      <c r="B689" s="1"/>
      <c r="C689" s="1"/>
      <c r="D689" s="1"/>
      <c r="E689" s="67"/>
      <c r="F689" s="67"/>
      <c r="G689" s="1"/>
      <c r="H689" s="1"/>
      <c r="I689" s="65"/>
      <c r="J689" s="66"/>
      <c r="K689" s="1"/>
      <c r="L689" s="1"/>
      <c r="M689" s="1"/>
      <c r="N689" s="2"/>
      <c r="O689" s="2"/>
      <c r="P689" s="1"/>
      <c r="Q689" s="1"/>
      <c r="R689" s="1"/>
      <c r="S689" s="2"/>
      <c r="T689" s="2"/>
      <c r="U689" s="1"/>
      <c r="V689" s="1"/>
      <c r="W689" s="1"/>
      <c r="X689" s="2"/>
      <c r="Y689" s="2"/>
      <c r="Z689" s="1"/>
      <c r="AA689" s="1"/>
      <c r="AB689" s="1"/>
      <c r="AC689" s="2"/>
      <c r="AD689" s="2"/>
      <c r="AE689" s="1"/>
      <c r="AF689" s="1"/>
      <c r="AG689" s="1"/>
      <c r="AH689" s="2"/>
      <c r="AI689" s="2"/>
      <c r="AJ689" s="1"/>
      <c r="AK689" s="1"/>
      <c r="AL689" s="1"/>
      <c r="AM689" s="2"/>
      <c r="AN689" s="2"/>
      <c r="AO689" s="1"/>
      <c r="AP689" s="1"/>
      <c r="AQ689" s="1"/>
      <c r="AR689" s="2"/>
      <c r="AS689" s="2"/>
      <c r="AT689" s="1"/>
      <c r="AU689" s="1"/>
      <c r="AV689" s="1"/>
      <c r="AW689" s="2"/>
      <c r="AX689" s="2"/>
      <c r="AY689" s="1"/>
      <c r="AZ689" s="1"/>
      <c r="BA689" s="1"/>
      <c r="BB689" s="2"/>
      <c r="BC689" s="2"/>
      <c r="BD689" s="1"/>
      <c r="BE689" s="1"/>
      <c r="BF689" s="1"/>
      <c r="BG689" s="2"/>
      <c r="BH689" s="2"/>
      <c r="BI689" s="1"/>
      <c r="BJ689" s="1"/>
      <c r="BK689" s="1"/>
      <c r="BL689" s="2"/>
      <c r="BM689" s="2"/>
      <c r="BN689" s="1"/>
      <c r="BO689" s="1"/>
      <c r="BP689" s="1"/>
      <c r="BQ689" s="2"/>
      <c r="BR689" s="2"/>
      <c r="BS689" s="1"/>
      <c r="BT689" s="1"/>
      <c r="BU689" s="1"/>
      <c r="BV689" s="2"/>
      <c r="BW689" s="2"/>
    </row>
    <row r="690" ht="22.5" customHeight="1">
      <c r="A690" s="1"/>
      <c r="B690" s="1"/>
      <c r="C690" s="1"/>
      <c r="D690" s="1"/>
      <c r="E690" s="67"/>
      <c r="F690" s="67"/>
      <c r="G690" s="1"/>
      <c r="H690" s="1"/>
      <c r="I690" s="65"/>
      <c r="J690" s="66"/>
      <c r="K690" s="1"/>
      <c r="L690" s="1"/>
      <c r="M690" s="1"/>
      <c r="N690" s="2"/>
      <c r="O690" s="2"/>
      <c r="P690" s="1"/>
      <c r="Q690" s="1"/>
      <c r="R690" s="1"/>
      <c r="S690" s="2"/>
      <c r="T690" s="2"/>
      <c r="U690" s="1"/>
      <c r="V690" s="1"/>
      <c r="W690" s="1"/>
      <c r="X690" s="2"/>
      <c r="Y690" s="2"/>
      <c r="Z690" s="1"/>
      <c r="AA690" s="1"/>
      <c r="AB690" s="1"/>
      <c r="AC690" s="2"/>
      <c r="AD690" s="2"/>
      <c r="AE690" s="1"/>
      <c r="AF690" s="1"/>
      <c r="AG690" s="1"/>
      <c r="AH690" s="2"/>
      <c r="AI690" s="2"/>
      <c r="AJ690" s="1"/>
      <c r="AK690" s="1"/>
      <c r="AL690" s="1"/>
      <c r="AM690" s="2"/>
      <c r="AN690" s="2"/>
      <c r="AO690" s="1"/>
      <c r="AP690" s="1"/>
      <c r="AQ690" s="1"/>
      <c r="AR690" s="2"/>
      <c r="AS690" s="2"/>
      <c r="AT690" s="1"/>
      <c r="AU690" s="1"/>
      <c r="AV690" s="1"/>
      <c r="AW690" s="2"/>
      <c r="AX690" s="2"/>
      <c r="AY690" s="1"/>
      <c r="AZ690" s="1"/>
      <c r="BA690" s="1"/>
      <c r="BB690" s="2"/>
      <c r="BC690" s="2"/>
      <c r="BD690" s="1"/>
      <c r="BE690" s="1"/>
      <c r="BF690" s="1"/>
      <c r="BG690" s="2"/>
      <c r="BH690" s="2"/>
      <c r="BI690" s="1"/>
      <c r="BJ690" s="1"/>
      <c r="BK690" s="1"/>
      <c r="BL690" s="2"/>
      <c r="BM690" s="2"/>
      <c r="BN690" s="1"/>
      <c r="BO690" s="1"/>
      <c r="BP690" s="1"/>
      <c r="BQ690" s="2"/>
      <c r="BR690" s="2"/>
      <c r="BS690" s="1"/>
      <c r="BT690" s="1"/>
      <c r="BU690" s="1"/>
      <c r="BV690" s="2"/>
      <c r="BW690" s="2"/>
    </row>
    <row r="691" ht="22.5" customHeight="1">
      <c r="A691" s="1"/>
      <c r="B691" s="1"/>
      <c r="C691" s="1"/>
      <c r="D691" s="1"/>
      <c r="E691" s="67"/>
      <c r="F691" s="67"/>
      <c r="G691" s="1"/>
      <c r="H691" s="1"/>
      <c r="I691" s="65"/>
      <c r="J691" s="66"/>
      <c r="K691" s="1"/>
      <c r="L691" s="1"/>
      <c r="M691" s="1"/>
      <c r="N691" s="2"/>
      <c r="O691" s="2"/>
      <c r="P691" s="1"/>
      <c r="Q691" s="1"/>
      <c r="R691" s="1"/>
      <c r="S691" s="2"/>
      <c r="T691" s="2"/>
      <c r="U691" s="1"/>
      <c r="V691" s="1"/>
      <c r="W691" s="1"/>
      <c r="X691" s="2"/>
      <c r="Y691" s="2"/>
      <c r="Z691" s="1"/>
      <c r="AA691" s="1"/>
      <c r="AB691" s="1"/>
      <c r="AC691" s="2"/>
      <c r="AD691" s="2"/>
      <c r="AE691" s="1"/>
      <c r="AF691" s="1"/>
      <c r="AG691" s="1"/>
      <c r="AH691" s="2"/>
      <c r="AI691" s="2"/>
      <c r="AJ691" s="1"/>
      <c r="AK691" s="1"/>
      <c r="AL691" s="1"/>
      <c r="AM691" s="2"/>
      <c r="AN691" s="2"/>
      <c r="AO691" s="1"/>
      <c r="AP691" s="1"/>
      <c r="AQ691" s="1"/>
      <c r="AR691" s="2"/>
      <c r="AS691" s="2"/>
      <c r="AT691" s="1"/>
      <c r="AU691" s="1"/>
      <c r="AV691" s="1"/>
      <c r="AW691" s="2"/>
      <c r="AX691" s="2"/>
      <c r="AY691" s="1"/>
      <c r="AZ691" s="1"/>
      <c r="BA691" s="1"/>
      <c r="BB691" s="2"/>
      <c r="BC691" s="2"/>
      <c r="BD691" s="1"/>
      <c r="BE691" s="1"/>
      <c r="BF691" s="1"/>
      <c r="BG691" s="2"/>
      <c r="BH691" s="2"/>
      <c r="BI691" s="1"/>
      <c r="BJ691" s="1"/>
      <c r="BK691" s="1"/>
      <c r="BL691" s="2"/>
      <c r="BM691" s="2"/>
      <c r="BN691" s="1"/>
      <c r="BO691" s="1"/>
      <c r="BP691" s="1"/>
      <c r="BQ691" s="2"/>
      <c r="BR691" s="2"/>
      <c r="BS691" s="1"/>
      <c r="BT691" s="1"/>
      <c r="BU691" s="1"/>
      <c r="BV691" s="2"/>
      <c r="BW691" s="2"/>
    </row>
    <row r="692" ht="22.5" customHeight="1">
      <c r="A692" s="1"/>
      <c r="B692" s="1"/>
      <c r="C692" s="1"/>
      <c r="D692" s="1"/>
      <c r="E692" s="67"/>
      <c r="F692" s="67"/>
      <c r="G692" s="1"/>
      <c r="H692" s="1"/>
      <c r="I692" s="65"/>
      <c r="J692" s="66"/>
      <c r="K692" s="1"/>
      <c r="L692" s="1"/>
      <c r="M692" s="1"/>
      <c r="N692" s="2"/>
      <c r="O692" s="2"/>
      <c r="P692" s="1"/>
      <c r="Q692" s="1"/>
      <c r="R692" s="1"/>
      <c r="S692" s="2"/>
      <c r="T692" s="2"/>
      <c r="U692" s="1"/>
      <c r="V692" s="1"/>
      <c r="W692" s="1"/>
      <c r="X692" s="2"/>
      <c r="Y692" s="2"/>
      <c r="Z692" s="1"/>
      <c r="AA692" s="1"/>
      <c r="AB692" s="1"/>
      <c r="AC692" s="2"/>
      <c r="AD692" s="2"/>
      <c r="AE692" s="1"/>
      <c r="AF692" s="1"/>
      <c r="AG692" s="1"/>
      <c r="AH692" s="2"/>
      <c r="AI692" s="2"/>
      <c r="AJ692" s="1"/>
      <c r="AK692" s="1"/>
      <c r="AL692" s="1"/>
      <c r="AM692" s="2"/>
      <c r="AN692" s="2"/>
      <c r="AO692" s="1"/>
      <c r="AP692" s="1"/>
      <c r="AQ692" s="1"/>
      <c r="AR692" s="2"/>
      <c r="AS692" s="2"/>
      <c r="AT692" s="1"/>
      <c r="AU692" s="1"/>
      <c r="AV692" s="1"/>
      <c r="AW692" s="2"/>
      <c r="AX692" s="2"/>
      <c r="AY692" s="1"/>
      <c r="AZ692" s="1"/>
      <c r="BA692" s="1"/>
      <c r="BB692" s="2"/>
      <c r="BC692" s="2"/>
      <c r="BD692" s="1"/>
      <c r="BE692" s="1"/>
      <c r="BF692" s="1"/>
      <c r="BG692" s="2"/>
      <c r="BH692" s="2"/>
      <c r="BI692" s="1"/>
      <c r="BJ692" s="1"/>
      <c r="BK692" s="1"/>
      <c r="BL692" s="2"/>
      <c r="BM692" s="2"/>
      <c r="BN692" s="1"/>
      <c r="BO692" s="1"/>
      <c r="BP692" s="1"/>
      <c r="BQ692" s="2"/>
      <c r="BR692" s="2"/>
      <c r="BS692" s="1"/>
      <c r="BT692" s="1"/>
      <c r="BU692" s="1"/>
      <c r="BV692" s="2"/>
      <c r="BW692" s="2"/>
    </row>
    <row r="693" ht="22.5" customHeight="1">
      <c r="A693" s="1"/>
      <c r="B693" s="1"/>
      <c r="C693" s="1"/>
      <c r="D693" s="1"/>
      <c r="E693" s="67"/>
      <c r="F693" s="67"/>
      <c r="G693" s="1"/>
      <c r="H693" s="1"/>
      <c r="I693" s="65"/>
      <c r="J693" s="66"/>
      <c r="K693" s="1"/>
      <c r="L693" s="1"/>
      <c r="M693" s="1"/>
      <c r="N693" s="2"/>
      <c r="O693" s="2"/>
      <c r="P693" s="1"/>
      <c r="Q693" s="1"/>
      <c r="R693" s="1"/>
      <c r="S693" s="2"/>
      <c r="T693" s="2"/>
      <c r="U693" s="1"/>
      <c r="V693" s="1"/>
      <c r="W693" s="1"/>
      <c r="X693" s="2"/>
      <c r="Y693" s="2"/>
      <c r="Z693" s="1"/>
      <c r="AA693" s="1"/>
      <c r="AB693" s="1"/>
      <c r="AC693" s="2"/>
      <c r="AD693" s="2"/>
      <c r="AE693" s="1"/>
      <c r="AF693" s="1"/>
      <c r="AG693" s="1"/>
      <c r="AH693" s="2"/>
      <c r="AI693" s="2"/>
      <c r="AJ693" s="1"/>
      <c r="AK693" s="1"/>
      <c r="AL693" s="1"/>
      <c r="AM693" s="2"/>
      <c r="AN693" s="2"/>
      <c r="AO693" s="1"/>
      <c r="AP693" s="1"/>
      <c r="AQ693" s="1"/>
      <c r="AR693" s="2"/>
      <c r="AS693" s="2"/>
      <c r="AT693" s="1"/>
      <c r="AU693" s="1"/>
      <c r="AV693" s="1"/>
      <c r="AW693" s="2"/>
      <c r="AX693" s="2"/>
      <c r="AY693" s="1"/>
      <c r="AZ693" s="1"/>
      <c r="BA693" s="1"/>
      <c r="BB693" s="2"/>
      <c r="BC693" s="2"/>
      <c r="BD693" s="1"/>
      <c r="BE693" s="1"/>
      <c r="BF693" s="1"/>
      <c r="BG693" s="2"/>
      <c r="BH693" s="2"/>
      <c r="BI693" s="1"/>
      <c r="BJ693" s="1"/>
      <c r="BK693" s="1"/>
      <c r="BL693" s="2"/>
      <c r="BM693" s="2"/>
      <c r="BN693" s="1"/>
      <c r="BO693" s="1"/>
      <c r="BP693" s="1"/>
      <c r="BQ693" s="2"/>
      <c r="BR693" s="2"/>
      <c r="BS693" s="1"/>
      <c r="BT693" s="1"/>
      <c r="BU693" s="1"/>
      <c r="BV693" s="2"/>
      <c r="BW693" s="2"/>
    </row>
    <row r="694" ht="22.5" customHeight="1">
      <c r="A694" s="1"/>
      <c r="B694" s="1"/>
      <c r="C694" s="1"/>
      <c r="D694" s="1"/>
      <c r="E694" s="67"/>
      <c r="F694" s="67"/>
      <c r="G694" s="1"/>
      <c r="H694" s="1"/>
      <c r="I694" s="65"/>
      <c r="J694" s="66"/>
      <c r="K694" s="1"/>
      <c r="L694" s="1"/>
      <c r="M694" s="1"/>
      <c r="N694" s="2"/>
      <c r="O694" s="2"/>
      <c r="P694" s="1"/>
      <c r="Q694" s="1"/>
      <c r="R694" s="1"/>
      <c r="S694" s="2"/>
      <c r="T694" s="2"/>
      <c r="U694" s="1"/>
      <c r="V694" s="1"/>
      <c r="W694" s="1"/>
      <c r="X694" s="2"/>
      <c r="Y694" s="2"/>
      <c r="Z694" s="1"/>
      <c r="AA694" s="1"/>
      <c r="AB694" s="1"/>
      <c r="AC694" s="2"/>
      <c r="AD694" s="2"/>
      <c r="AE694" s="1"/>
      <c r="AF694" s="1"/>
      <c r="AG694" s="1"/>
      <c r="AH694" s="2"/>
      <c r="AI694" s="2"/>
      <c r="AJ694" s="1"/>
      <c r="AK694" s="1"/>
      <c r="AL694" s="1"/>
      <c r="AM694" s="2"/>
      <c r="AN694" s="2"/>
      <c r="AO694" s="1"/>
      <c r="AP694" s="1"/>
      <c r="AQ694" s="1"/>
      <c r="AR694" s="2"/>
      <c r="AS694" s="2"/>
      <c r="AT694" s="1"/>
      <c r="AU694" s="1"/>
      <c r="AV694" s="1"/>
      <c r="AW694" s="2"/>
      <c r="AX694" s="2"/>
      <c r="AY694" s="1"/>
      <c r="AZ694" s="1"/>
      <c r="BA694" s="1"/>
      <c r="BB694" s="2"/>
      <c r="BC694" s="2"/>
      <c r="BD694" s="1"/>
      <c r="BE694" s="1"/>
      <c r="BF694" s="1"/>
      <c r="BG694" s="2"/>
      <c r="BH694" s="2"/>
      <c r="BI694" s="1"/>
      <c r="BJ694" s="1"/>
      <c r="BK694" s="1"/>
      <c r="BL694" s="2"/>
      <c r="BM694" s="2"/>
      <c r="BN694" s="1"/>
      <c r="BO694" s="1"/>
      <c r="BP694" s="1"/>
      <c r="BQ694" s="2"/>
      <c r="BR694" s="2"/>
      <c r="BS694" s="1"/>
      <c r="BT694" s="1"/>
      <c r="BU694" s="1"/>
      <c r="BV694" s="2"/>
      <c r="BW694" s="2"/>
    </row>
    <row r="695" ht="22.5" customHeight="1">
      <c r="A695" s="1"/>
      <c r="B695" s="1"/>
      <c r="C695" s="1"/>
      <c r="D695" s="1"/>
      <c r="E695" s="67"/>
      <c r="F695" s="67"/>
      <c r="G695" s="1"/>
      <c r="H695" s="1"/>
      <c r="I695" s="65"/>
      <c r="J695" s="66"/>
      <c r="K695" s="1"/>
      <c r="L695" s="1"/>
      <c r="M695" s="1"/>
      <c r="N695" s="2"/>
      <c r="O695" s="2"/>
      <c r="P695" s="1"/>
      <c r="Q695" s="1"/>
      <c r="R695" s="1"/>
      <c r="S695" s="2"/>
      <c r="T695" s="2"/>
      <c r="U695" s="1"/>
      <c r="V695" s="1"/>
      <c r="W695" s="1"/>
      <c r="X695" s="2"/>
      <c r="Y695" s="2"/>
      <c r="Z695" s="1"/>
      <c r="AA695" s="1"/>
      <c r="AB695" s="1"/>
      <c r="AC695" s="2"/>
      <c r="AD695" s="2"/>
      <c r="AE695" s="1"/>
      <c r="AF695" s="1"/>
      <c r="AG695" s="1"/>
      <c r="AH695" s="2"/>
      <c r="AI695" s="2"/>
      <c r="AJ695" s="1"/>
      <c r="AK695" s="1"/>
      <c r="AL695" s="1"/>
      <c r="AM695" s="2"/>
      <c r="AN695" s="2"/>
      <c r="AO695" s="1"/>
      <c r="AP695" s="1"/>
      <c r="AQ695" s="1"/>
      <c r="AR695" s="2"/>
      <c r="AS695" s="2"/>
      <c r="AT695" s="1"/>
      <c r="AU695" s="1"/>
      <c r="AV695" s="1"/>
      <c r="AW695" s="2"/>
      <c r="AX695" s="2"/>
      <c r="AY695" s="1"/>
      <c r="AZ695" s="1"/>
      <c r="BA695" s="1"/>
      <c r="BB695" s="2"/>
      <c r="BC695" s="2"/>
      <c r="BD695" s="1"/>
      <c r="BE695" s="1"/>
      <c r="BF695" s="1"/>
      <c r="BG695" s="2"/>
      <c r="BH695" s="2"/>
      <c r="BI695" s="1"/>
      <c r="BJ695" s="1"/>
      <c r="BK695" s="1"/>
      <c r="BL695" s="2"/>
      <c r="BM695" s="2"/>
      <c r="BN695" s="1"/>
      <c r="BO695" s="1"/>
      <c r="BP695" s="1"/>
      <c r="BQ695" s="2"/>
      <c r="BR695" s="2"/>
      <c r="BS695" s="1"/>
      <c r="BT695" s="1"/>
      <c r="BU695" s="1"/>
      <c r="BV695" s="2"/>
      <c r="BW695" s="2"/>
    </row>
    <row r="696" ht="22.5" customHeight="1">
      <c r="A696" s="1"/>
      <c r="B696" s="1"/>
      <c r="C696" s="1"/>
      <c r="D696" s="1"/>
      <c r="E696" s="67"/>
      <c r="F696" s="67"/>
      <c r="G696" s="1"/>
      <c r="H696" s="1"/>
      <c r="I696" s="65"/>
      <c r="J696" s="66"/>
      <c r="K696" s="1"/>
      <c r="L696" s="1"/>
      <c r="M696" s="1"/>
      <c r="N696" s="2"/>
      <c r="O696" s="2"/>
      <c r="P696" s="1"/>
      <c r="Q696" s="1"/>
      <c r="R696" s="1"/>
      <c r="S696" s="2"/>
      <c r="T696" s="2"/>
      <c r="U696" s="1"/>
      <c r="V696" s="1"/>
      <c r="W696" s="1"/>
      <c r="X696" s="2"/>
      <c r="Y696" s="2"/>
      <c r="Z696" s="1"/>
      <c r="AA696" s="1"/>
      <c r="AB696" s="1"/>
      <c r="AC696" s="2"/>
      <c r="AD696" s="2"/>
      <c r="AE696" s="1"/>
      <c r="AF696" s="1"/>
      <c r="AG696" s="1"/>
      <c r="AH696" s="2"/>
      <c r="AI696" s="2"/>
      <c r="AJ696" s="1"/>
      <c r="AK696" s="1"/>
      <c r="AL696" s="1"/>
      <c r="AM696" s="2"/>
      <c r="AN696" s="2"/>
      <c r="AO696" s="1"/>
      <c r="AP696" s="1"/>
      <c r="AQ696" s="1"/>
      <c r="AR696" s="2"/>
      <c r="AS696" s="2"/>
      <c r="AT696" s="1"/>
      <c r="AU696" s="1"/>
      <c r="AV696" s="1"/>
      <c r="AW696" s="2"/>
      <c r="AX696" s="2"/>
      <c r="AY696" s="1"/>
      <c r="AZ696" s="1"/>
      <c r="BA696" s="1"/>
      <c r="BB696" s="2"/>
      <c r="BC696" s="2"/>
      <c r="BD696" s="1"/>
      <c r="BE696" s="1"/>
      <c r="BF696" s="1"/>
      <c r="BG696" s="2"/>
      <c r="BH696" s="2"/>
      <c r="BI696" s="1"/>
      <c r="BJ696" s="1"/>
      <c r="BK696" s="1"/>
      <c r="BL696" s="2"/>
      <c r="BM696" s="2"/>
      <c r="BN696" s="1"/>
      <c r="BO696" s="1"/>
      <c r="BP696" s="1"/>
      <c r="BQ696" s="2"/>
      <c r="BR696" s="2"/>
      <c r="BS696" s="1"/>
      <c r="BT696" s="1"/>
      <c r="BU696" s="1"/>
      <c r="BV696" s="2"/>
      <c r="BW696" s="2"/>
    </row>
    <row r="697" ht="22.5" customHeight="1">
      <c r="A697" s="1"/>
      <c r="B697" s="1"/>
      <c r="C697" s="1"/>
      <c r="D697" s="1"/>
      <c r="E697" s="67"/>
      <c r="F697" s="67"/>
      <c r="G697" s="1"/>
      <c r="H697" s="1"/>
      <c r="I697" s="65"/>
      <c r="J697" s="66"/>
      <c r="K697" s="1"/>
      <c r="L697" s="1"/>
      <c r="M697" s="1"/>
      <c r="N697" s="2"/>
      <c r="O697" s="2"/>
      <c r="P697" s="1"/>
      <c r="Q697" s="1"/>
      <c r="R697" s="1"/>
      <c r="S697" s="2"/>
      <c r="T697" s="2"/>
      <c r="U697" s="1"/>
      <c r="V697" s="1"/>
      <c r="W697" s="1"/>
      <c r="X697" s="2"/>
      <c r="Y697" s="2"/>
      <c r="Z697" s="1"/>
      <c r="AA697" s="1"/>
      <c r="AB697" s="1"/>
      <c r="AC697" s="2"/>
      <c r="AD697" s="2"/>
      <c r="AE697" s="1"/>
      <c r="AF697" s="1"/>
      <c r="AG697" s="1"/>
      <c r="AH697" s="2"/>
      <c r="AI697" s="2"/>
      <c r="AJ697" s="1"/>
      <c r="AK697" s="1"/>
      <c r="AL697" s="1"/>
      <c r="AM697" s="2"/>
      <c r="AN697" s="2"/>
      <c r="AO697" s="1"/>
      <c r="AP697" s="1"/>
      <c r="AQ697" s="1"/>
      <c r="AR697" s="2"/>
      <c r="AS697" s="2"/>
      <c r="AT697" s="1"/>
      <c r="AU697" s="1"/>
      <c r="AV697" s="1"/>
      <c r="AW697" s="2"/>
      <c r="AX697" s="2"/>
      <c r="AY697" s="1"/>
      <c r="AZ697" s="1"/>
      <c r="BA697" s="1"/>
      <c r="BB697" s="2"/>
      <c r="BC697" s="2"/>
      <c r="BD697" s="1"/>
      <c r="BE697" s="1"/>
      <c r="BF697" s="1"/>
      <c r="BG697" s="2"/>
      <c r="BH697" s="2"/>
      <c r="BI697" s="1"/>
      <c r="BJ697" s="1"/>
      <c r="BK697" s="1"/>
      <c r="BL697" s="2"/>
      <c r="BM697" s="2"/>
      <c r="BN697" s="1"/>
      <c r="BO697" s="1"/>
      <c r="BP697" s="1"/>
      <c r="BQ697" s="2"/>
      <c r="BR697" s="2"/>
      <c r="BS697" s="1"/>
      <c r="BT697" s="1"/>
      <c r="BU697" s="1"/>
      <c r="BV697" s="2"/>
      <c r="BW697" s="2"/>
    </row>
    <row r="698" ht="22.5" customHeight="1">
      <c r="A698" s="1"/>
      <c r="B698" s="1"/>
      <c r="C698" s="1"/>
      <c r="D698" s="1"/>
      <c r="E698" s="67"/>
      <c r="F698" s="67"/>
      <c r="G698" s="1"/>
      <c r="H698" s="1"/>
      <c r="I698" s="65"/>
      <c r="J698" s="66"/>
      <c r="K698" s="1"/>
      <c r="L698" s="1"/>
      <c r="M698" s="1"/>
      <c r="N698" s="2"/>
      <c r="O698" s="2"/>
      <c r="P698" s="1"/>
      <c r="Q698" s="1"/>
      <c r="R698" s="1"/>
      <c r="S698" s="2"/>
      <c r="T698" s="2"/>
      <c r="U698" s="1"/>
      <c r="V698" s="1"/>
      <c r="W698" s="1"/>
      <c r="X698" s="2"/>
      <c r="Y698" s="2"/>
      <c r="Z698" s="1"/>
      <c r="AA698" s="1"/>
      <c r="AB698" s="1"/>
      <c r="AC698" s="2"/>
      <c r="AD698" s="2"/>
      <c r="AE698" s="1"/>
      <c r="AF698" s="1"/>
      <c r="AG698" s="1"/>
      <c r="AH698" s="2"/>
      <c r="AI698" s="2"/>
      <c r="AJ698" s="1"/>
      <c r="AK698" s="1"/>
      <c r="AL698" s="1"/>
      <c r="AM698" s="2"/>
      <c r="AN698" s="2"/>
      <c r="AO698" s="1"/>
      <c r="AP698" s="1"/>
      <c r="AQ698" s="1"/>
      <c r="AR698" s="2"/>
      <c r="AS698" s="2"/>
      <c r="AT698" s="1"/>
      <c r="AU698" s="1"/>
      <c r="AV698" s="1"/>
      <c r="AW698" s="2"/>
      <c r="AX698" s="2"/>
      <c r="AY698" s="1"/>
      <c r="AZ698" s="1"/>
      <c r="BA698" s="1"/>
      <c r="BB698" s="2"/>
      <c r="BC698" s="2"/>
      <c r="BD698" s="1"/>
      <c r="BE698" s="1"/>
      <c r="BF698" s="1"/>
      <c r="BG698" s="2"/>
      <c r="BH698" s="2"/>
      <c r="BI698" s="1"/>
      <c r="BJ698" s="1"/>
      <c r="BK698" s="1"/>
      <c r="BL698" s="2"/>
      <c r="BM698" s="2"/>
      <c r="BN698" s="1"/>
      <c r="BO698" s="1"/>
      <c r="BP698" s="1"/>
      <c r="BQ698" s="2"/>
      <c r="BR698" s="2"/>
      <c r="BS698" s="1"/>
      <c r="BT698" s="1"/>
      <c r="BU698" s="1"/>
      <c r="BV698" s="2"/>
      <c r="BW698" s="2"/>
    </row>
    <row r="699" ht="22.5" customHeight="1">
      <c r="A699" s="1"/>
      <c r="B699" s="1"/>
      <c r="C699" s="1"/>
      <c r="D699" s="1"/>
      <c r="E699" s="67"/>
      <c r="F699" s="67"/>
      <c r="G699" s="1"/>
      <c r="H699" s="1"/>
      <c r="I699" s="65"/>
      <c r="J699" s="66"/>
      <c r="K699" s="1"/>
      <c r="L699" s="1"/>
      <c r="M699" s="1"/>
      <c r="N699" s="2"/>
      <c r="O699" s="2"/>
      <c r="P699" s="1"/>
      <c r="Q699" s="1"/>
      <c r="R699" s="1"/>
      <c r="S699" s="2"/>
      <c r="T699" s="2"/>
      <c r="U699" s="1"/>
      <c r="V699" s="1"/>
      <c r="W699" s="1"/>
      <c r="X699" s="2"/>
      <c r="Y699" s="2"/>
      <c r="Z699" s="1"/>
      <c r="AA699" s="1"/>
      <c r="AB699" s="1"/>
      <c r="AC699" s="2"/>
      <c r="AD699" s="2"/>
      <c r="AE699" s="1"/>
      <c r="AF699" s="1"/>
      <c r="AG699" s="1"/>
      <c r="AH699" s="2"/>
      <c r="AI699" s="2"/>
      <c r="AJ699" s="1"/>
      <c r="AK699" s="1"/>
      <c r="AL699" s="1"/>
      <c r="AM699" s="2"/>
      <c r="AN699" s="2"/>
      <c r="AO699" s="1"/>
      <c r="AP699" s="1"/>
      <c r="AQ699" s="1"/>
      <c r="AR699" s="2"/>
      <c r="AS699" s="2"/>
      <c r="AT699" s="1"/>
      <c r="AU699" s="1"/>
      <c r="AV699" s="1"/>
      <c r="AW699" s="2"/>
      <c r="AX699" s="2"/>
      <c r="AY699" s="1"/>
      <c r="AZ699" s="1"/>
      <c r="BA699" s="1"/>
      <c r="BB699" s="2"/>
      <c r="BC699" s="2"/>
      <c r="BD699" s="1"/>
      <c r="BE699" s="1"/>
      <c r="BF699" s="1"/>
      <c r="BG699" s="2"/>
      <c r="BH699" s="2"/>
      <c r="BI699" s="1"/>
      <c r="BJ699" s="1"/>
      <c r="BK699" s="1"/>
      <c r="BL699" s="2"/>
      <c r="BM699" s="2"/>
      <c r="BN699" s="1"/>
      <c r="BO699" s="1"/>
      <c r="BP699" s="1"/>
      <c r="BQ699" s="2"/>
      <c r="BR699" s="2"/>
      <c r="BS699" s="1"/>
      <c r="BT699" s="1"/>
      <c r="BU699" s="1"/>
      <c r="BV699" s="2"/>
      <c r="BW699" s="2"/>
    </row>
    <row r="700" ht="22.5" customHeight="1">
      <c r="A700" s="1"/>
      <c r="B700" s="1"/>
      <c r="C700" s="1"/>
      <c r="D700" s="1"/>
      <c r="E700" s="67"/>
      <c r="F700" s="67"/>
      <c r="G700" s="1"/>
      <c r="H700" s="1"/>
      <c r="I700" s="65"/>
      <c r="J700" s="66"/>
      <c r="K700" s="1"/>
      <c r="L700" s="1"/>
      <c r="M700" s="1"/>
      <c r="N700" s="2"/>
      <c r="O700" s="2"/>
      <c r="P700" s="1"/>
      <c r="Q700" s="1"/>
      <c r="R700" s="1"/>
      <c r="S700" s="2"/>
      <c r="T700" s="2"/>
      <c r="U700" s="1"/>
      <c r="V700" s="1"/>
      <c r="W700" s="1"/>
      <c r="X700" s="2"/>
      <c r="Y700" s="2"/>
      <c r="Z700" s="1"/>
      <c r="AA700" s="1"/>
      <c r="AB700" s="1"/>
      <c r="AC700" s="2"/>
      <c r="AD700" s="2"/>
      <c r="AE700" s="1"/>
      <c r="AF700" s="1"/>
      <c r="AG700" s="1"/>
      <c r="AH700" s="2"/>
      <c r="AI700" s="2"/>
      <c r="AJ700" s="1"/>
      <c r="AK700" s="1"/>
      <c r="AL700" s="1"/>
      <c r="AM700" s="2"/>
      <c r="AN700" s="2"/>
      <c r="AO700" s="1"/>
      <c r="AP700" s="1"/>
      <c r="AQ700" s="1"/>
      <c r="AR700" s="2"/>
      <c r="AS700" s="2"/>
      <c r="AT700" s="1"/>
      <c r="AU700" s="1"/>
      <c r="AV700" s="1"/>
      <c r="AW700" s="2"/>
      <c r="AX700" s="2"/>
      <c r="AY700" s="1"/>
      <c r="AZ700" s="1"/>
      <c r="BA700" s="1"/>
      <c r="BB700" s="2"/>
      <c r="BC700" s="2"/>
      <c r="BD700" s="1"/>
      <c r="BE700" s="1"/>
      <c r="BF700" s="1"/>
      <c r="BG700" s="2"/>
      <c r="BH700" s="2"/>
      <c r="BI700" s="1"/>
      <c r="BJ700" s="1"/>
      <c r="BK700" s="1"/>
      <c r="BL700" s="2"/>
      <c r="BM700" s="2"/>
      <c r="BN700" s="1"/>
      <c r="BO700" s="1"/>
      <c r="BP700" s="1"/>
      <c r="BQ700" s="2"/>
      <c r="BR700" s="2"/>
      <c r="BS700" s="1"/>
      <c r="BT700" s="1"/>
      <c r="BU700" s="1"/>
      <c r="BV700" s="2"/>
      <c r="BW700" s="2"/>
    </row>
    <row r="701" ht="22.5" customHeight="1">
      <c r="A701" s="1"/>
      <c r="B701" s="1"/>
      <c r="C701" s="1"/>
      <c r="D701" s="1"/>
      <c r="E701" s="67"/>
      <c r="F701" s="67"/>
      <c r="G701" s="1"/>
      <c r="H701" s="1"/>
      <c r="I701" s="65"/>
      <c r="J701" s="66"/>
      <c r="K701" s="1"/>
      <c r="L701" s="1"/>
      <c r="M701" s="1"/>
      <c r="N701" s="2"/>
      <c r="O701" s="2"/>
      <c r="P701" s="1"/>
      <c r="Q701" s="1"/>
      <c r="R701" s="1"/>
      <c r="S701" s="2"/>
      <c r="T701" s="2"/>
      <c r="U701" s="1"/>
      <c r="V701" s="1"/>
      <c r="W701" s="1"/>
      <c r="X701" s="2"/>
      <c r="Y701" s="2"/>
      <c r="Z701" s="1"/>
      <c r="AA701" s="1"/>
      <c r="AB701" s="1"/>
      <c r="AC701" s="2"/>
      <c r="AD701" s="2"/>
      <c r="AE701" s="1"/>
      <c r="AF701" s="1"/>
      <c r="AG701" s="1"/>
      <c r="AH701" s="2"/>
      <c r="AI701" s="2"/>
      <c r="AJ701" s="1"/>
      <c r="AK701" s="1"/>
      <c r="AL701" s="1"/>
      <c r="AM701" s="2"/>
      <c r="AN701" s="2"/>
      <c r="AO701" s="1"/>
      <c r="AP701" s="1"/>
      <c r="AQ701" s="1"/>
      <c r="AR701" s="2"/>
      <c r="AS701" s="2"/>
      <c r="AT701" s="1"/>
      <c r="AU701" s="1"/>
      <c r="AV701" s="1"/>
      <c r="AW701" s="2"/>
      <c r="AX701" s="2"/>
      <c r="AY701" s="1"/>
      <c r="AZ701" s="1"/>
      <c r="BA701" s="1"/>
      <c r="BB701" s="2"/>
      <c r="BC701" s="2"/>
      <c r="BD701" s="1"/>
      <c r="BE701" s="1"/>
      <c r="BF701" s="1"/>
      <c r="BG701" s="2"/>
      <c r="BH701" s="2"/>
      <c r="BI701" s="1"/>
      <c r="BJ701" s="1"/>
      <c r="BK701" s="1"/>
      <c r="BL701" s="2"/>
      <c r="BM701" s="2"/>
      <c r="BN701" s="1"/>
      <c r="BO701" s="1"/>
      <c r="BP701" s="1"/>
      <c r="BQ701" s="2"/>
      <c r="BR701" s="2"/>
      <c r="BS701" s="1"/>
      <c r="BT701" s="1"/>
      <c r="BU701" s="1"/>
      <c r="BV701" s="2"/>
      <c r="BW701" s="2"/>
    </row>
    <row r="702" ht="22.5" customHeight="1">
      <c r="A702" s="1"/>
      <c r="B702" s="1"/>
      <c r="C702" s="1"/>
      <c r="D702" s="1"/>
      <c r="E702" s="67"/>
      <c r="F702" s="67"/>
      <c r="G702" s="1"/>
      <c r="H702" s="1"/>
      <c r="I702" s="65"/>
      <c r="J702" s="66"/>
      <c r="K702" s="1"/>
      <c r="L702" s="1"/>
      <c r="M702" s="1"/>
      <c r="N702" s="2"/>
      <c r="O702" s="2"/>
      <c r="P702" s="1"/>
      <c r="Q702" s="1"/>
      <c r="R702" s="1"/>
      <c r="S702" s="2"/>
      <c r="T702" s="2"/>
      <c r="U702" s="1"/>
      <c r="V702" s="1"/>
      <c r="W702" s="1"/>
      <c r="X702" s="2"/>
      <c r="Y702" s="2"/>
      <c r="Z702" s="1"/>
      <c r="AA702" s="1"/>
      <c r="AB702" s="1"/>
      <c r="AC702" s="2"/>
      <c r="AD702" s="2"/>
      <c r="AE702" s="1"/>
      <c r="AF702" s="1"/>
      <c r="AG702" s="1"/>
      <c r="AH702" s="2"/>
      <c r="AI702" s="2"/>
      <c r="AJ702" s="1"/>
      <c r="AK702" s="1"/>
      <c r="AL702" s="1"/>
      <c r="AM702" s="2"/>
      <c r="AN702" s="2"/>
      <c r="AO702" s="1"/>
      <c r="AP702" s="1"/>
      <c r="AQ702" s="1"/>
      <c r="AR702" s="2"/>
      <c r="AS702" s="2"/>
      <c r="AT702" s="1"/>
      <c r="AU702" s="1"/>
      <c r="AV702" s="1"/>
      <c r="AW702" s="2"/>
      <c r="AX702" s="2"/>
      <c r="AY702" s="1"/>
      <c r="AZ702" s="1"/>
      <c r="BA702" s="1"/>
      <c r="BB702" s="2"/>
      <c r="BC702" s="2"/>
      <c r="BD702" s="1"/>
      <c r="BE702" s="1"/>
      <c r="BF702" s="1"/>
      <c r="BG702" s="2"/>
      <c r="BH702" s="2"/>
      <c r="BI702" s="1"/>
      <c r="BJ702" s="1"/>
      <c r="BK702" s="1"/>
      <c r="BL702" s="2"/>
      <c r="BM702" s="2"/>
      <c r="BN702" s="1"/>
      <c r="BO702" s="1"/>
      <c r="BP702" s="1"/>
      <c r="BQ702" s="2"/>
      <c r="BR702" s="2"/>
      <c r="BS702" s="1"/>
      <c r="BT702" s="1"/>
      <c r="BU702" s="1"/>
      <c r="BV702" s="2"/>
      <c r="BW702" s="2"/>
    </row>
    <row r="703" ht="22.5" customHeight="1">
      <c r="A703" s="1"/>
      <c r="B703" s="1"/>
      <c r="C703" s="1"/>
      <c r="D703" s="1"/>
      <c r="E703" s="67"/>
      <c r="F703" s="67"/>
      <c r="G703" s="1"/>
      <c r="H703" s="1"/>
      <c r="I703" s="65"/>
      <c r="J703" s="66"/>
      <c r="K703" s="1"/>
      <c r="L703" s="1"/>
      <c r="M703" s="1"/>
      <c r="N703" s="2"/>
      <c r="O703" s="2"/>
      <c r="P703" s="1"/>
      <c r="Q703" s="1"/>
      <c r="R703" s="1"/>
      <c r="S703" s="2"/>
      <c r="T703" s="2"/>
      <c r="U703" s="1"/>
      <c r="V703" s="1"/>
      <c r="W703" s="1"/>
      <c r="X703" s="2"/>
      <c r="Y703" s="2"/>
      <c r="Z703" s="1"/>
      <c r="AA703" s="1"/>
      <c r="AB703" s="1"/>
      <c r="AC703" s="2"/>
      <c r="AD703" s="2"/>
      <c r="AE703" s="1"/>
      <c r="AF703" s="1"/>
      <c r="AG703" s="1"/>
      <c r="AH703" s="2"/>
      <c r="AI703" s="2"/>
      <c r="AJ703" s="1"/>
      <c r="AK703" s="1"/>
      <c r="AL703" s="1"/>
      <c r="AM703" s="2"/>
      <c r="AN703" s="2"/>
      <c r="AO703" s="1"/>
      <c r="AP703" s="1"/>
      <c r="AQ703" s="1"/>
      <c r="AR703" s="2"/>
      <c r="AS703" s="2"/>
      <c r="AT703" s="1"/>
      <c r="AU703" s="1"/>
      <c r="AV703" s="1"/>
      <c r="AW703" s="2"/>
      <c r="AX703" s="2"/>
      <c r="AY703" s="1"/>
      <c r="AZ703" s="1"/>
      <c r="BA703" s="1"/>
      <c r="BB703" s="2"/>
      <c r="BC703" s="2"/>
      <c r="BD703" s="1"/>
      <c r="BE703" s="1"/>
      <c r="BF703" s="1"/>
      <c r="BG703" s="2"/>
      <c r="BH703" s="2"/>
      <c r="BI703" s="1"/>
      <c r="BJ703" s="1"/>
      <c r="BK703" s="1"/>
      <c r="BL703" s="2"/>
      <c r="BM703" s="2"/>
      <c r="BN703" s="1"/>
      <c r="BO703" s="1"/>
      <c r="BP703" s="1"/>
      <c r="BQ703" s="2"/>
      <c r="BR703" s="2"/>
      <c r="BS703" s="1"/>
      <c r="BT703" s="1"/>
      <c r="BU703" s="1"/>
      <c r="BV703" s="2"/>
      <c r="BW703" s="2"/>
    </row>
    <row r="704" ht="22.5" customHeight="1">
      <c r="A704" s="1"/>
      <c r="B704" s="1"/>
      <c r="C704" s="1"/>
      <c r="D704" s="1"/>
      <c r="E704" s="67"/>
      <c r="F704" s="67"/>
      <c r="G704" s="1"/>
      <c r="H704" s="1"/>
      <c r="I704" s="65"/>
      <c r="J704" s="66"/>
      <c r="K704" s="1"/>
      <c r="L704" s="1"/>
      <c r="M704" s="1"/>
      <c r="N704" s="2"/>
      <c r="O704" s="2"/>
      <c r="P704" s="1"/>
      <c r="Q704" s="1"/>
      <c r="R704" s="1"/>
      <c r="S704" s="2"/>
      <c r="T704" s="2"/>
      <c r="U704" s="1"/>
      <c r="V704" s="1"/>
      <c r="W704" s="1"/>
      <c r="X704" s="2"/>
      <c r="Y704" s="2"/>
      <c r="Z704" s="1"/>
      <c r="AA704" s="1"/>
      <c r="AB704" s="1"/>
      <c r="AC704" s="2"/>
      <c r="AD704" s="2"/>
      <c r="AE704" s="1"/>
      <c r="AF704" s="1"/>
      <c r="AG704" s="1"/>
      <c r="AH704" s="2"/>
      <c r="AI704" s="2"/>
      <c r="AJ704" s="1"/>
      <c r="AK704" s="1"/>
      <c r="AL704" s="1"/>
      <c r="AM704" s="2"/>
      <c r="AN704" s="2"/>
      <c r="AO704" s="1"/>
      <c r="AP704" s="1"/>
      <c r="AQ704" s="1"/>
      <c r="AR704" s="2"/>
      <c r="AS704" s="2"/>
      <c r="AT704" s="1"/>
      <c r="AU704" s="1"/>
      <c r="AV704" s="1"/>
      <c r="AW704" s="2"/>
      <c r="AX704" s="2"/>
      <c r="AY704" s="1"/>
      <c r="AZ704" s="1"/>
      <c r="BA704" s="1"/>
      <c r="BB704" s="2"/>
      <c r="BC704" s="2"/>
      <c r="BD704" s="1"/>
      <c r="BE704" s="1"/>
      <c r="BF704" s="1"/>
      <c r="BG704" s="2"/>
      <c r="BH704" s="2"/>
      <c r="BI704" s="1"/>
      <c r="BJ704" s="1"/>
      <c r="BK704" s="1"/>
      <c r="BL704" s="2"/>
      <c r="BM704" s="2"/>
      <c r="BN704" s="1"/>
      <c r="BO704" s="1"/>
      <c r="BP704" s="1"/>
      <c r="BQ704" s="2"/>
      <c r="BR704" s="2"/>
      <c r="BS704" s="1"/>
      <c r="BT704" s="1"/>
      <c r="BU704" s="1"/>
      <c r="BV704" s="2"/>
      <c r="BW704" s="2"/>
    </row>
    <row r="705" ht="22.5" customHeight="1">
      <c r="A705" s="1"/>
      <c r="B705" s="1"/>
      <c r="C705" s="1"/>
      <c r="D705" s="1"/>
      <c r="E705" s="67"/>
      <c r="F705" s="67"/>
      <c r="G705" s="1"/>
      <c r="H705" s="1"/>
      <c r="I705" s="65"/>
      <c r="J705" s="66"/>
      <c r="K705" s="1"/>
      <c r="L705" s="1"/>
      <c r="M705" s="1"/>
      <c r="N705" s="2"/>
      <c r="O705" s="2"/>
      <c r="P705" s="1"/>
      <c r="Q705" s="1"/>
      <c r="R705" s="1"/>
      <c r="S705" s="2"/>
      <c r="T705" s="2"/>
      <c r="U705" s="1"/>
      <c r="V705" s="1"/>
      <c r="W705" s="1"/>
      <c r="X705" s="2"/>
      <c r="Y705" s="2"/>
      <c r="Z705" s="1"/>
      <c r="AA705" s="1"/>
      <c r="AB705" s="1"/>
      <c r="AC705" s="2"/>
      <c r="AD705" s="2"/>
      <c r="AE705" s="1"/>
      <c r="AF705" s="1"/>
      <c r="AG705" s="1"/>
      <c r="AH705" s="2"/>
      <c r="AI705" s="2"/>
      <c r="AJ705" s="1"/>
      <c r="AK705" s="1"/>
      <c r="AL705" s="1"/>
      <c r="AM705" s="2"/>
      <c r="AN705" s="2"/>
      <c r="AO705" s="1"/>
      <c r="AP705" s="1"/>
      <c r="AQ705" s="1"/>
      <c r="AR705" s="2"/>
      <c r="AS705" s="2"/>
      <c r="AT705" s="1"/>
      <c r="AU705" s="1"/>
      <c r="AV705" s="1"/>
      <c r="AW705" s="2"/>
      <c r="AX705" s="2"/>
      <c r="AY705" s="1"/>
      <c r="AZ705" s="1"/>
      <c r="BA705" s="1"/>
      <c r="BB705" s="2"/>
      <c r="BC705" s="2"/>
      <c r="BD705" s="1"/>
      <c r="BE705" s="1"/>
      <c r="BF705" s="1"/>
      <c r="BG705" s="2"/>
      <c r="BH705" s="2"/>
      <c r="BI705" s="1"/>
      <c r="BJ705" s="1"/>
      <c r="BK705" s="1"/>
      <c r="BL705" s="2"/>
      <c r="BM705" s="2"/>
      <c r="BN705" s="1"/>
      <c r="BO705" s="1"/>
      <c r="BP705" s="1"/>
      <c r="BQ705" s="2"/>
      <c r="BR705" s="2"/>
      <c r="BS705" s="1"/>
      <c r="BT705" s="1"/>
      <c r="BU705" s="1"/>
      <c r="BV705" s="2"/>
      <c r="BW705" s="2"/>
    </row>
    <row r="706" ht="22.5" customHeight="1">
      <c r="A706" s="1"/>
      <c r="B706" s="1"/>
      <c r="C706" s="1"/>
      <c r="D706" s="1"/>
      <c r="E706" s="67"/>
      <c r="F706" s="67"/>
      <c r="G706" s="1"/>
      <c r="H706" s="1"/>
      <c r="I706" s="65"/>
      <c r="J706" s="66"/>
      <c r="K706" s="1"/>
      <c r="L706" s="1"/>
      <c r="M706" s="1"/>
      <c r="N706" s="2"/>
      <c r="O706" s="2"/>
      <c r="P706" s="1"/>
      <c r="Q706" s="1"/>
      <c r="R706" s="1"/>
      <c r="S706" s="2"/>
      <c r="T706" s="2"/>
      <c r="U706" s="1"/>
      <c r="V706" s="1"/>
      <c r="W706" s="1"/>
      <c r="X706" s="2"/>
      <c r="Y706" s="2"/>
      <c r="Z706" s="1"/>
      <c r="AA706" s="1"/>
      <c r="AB706" s="1"/>
      <c r="AC706" s="2"/>
      <c r="AD706" s="2"/>
      <c r="AE706" s="1"/>
      <c r="AF706" s="1"/>
      <c r="AG706" s="1"/>
      <c r="AH706" s="2"/>
      <c r="AI706" s="2"/>
      <c r="AJ706" s="1"/>
      <c r="AK706" s="1"/>
      <c r="AL706" s="1"/>
      <c r="AM706" s="2"/>
      <c r="AN706" s="2"/>
      <c r="AO706" s="1"/>
      <c r="AP706" s="1"/>
      <c r="AQ706" s="1"/>
      <c r="AR706" s="2"/>
      <c r="AS706" s="2"/>
      <c r="AT706" s="1"/>
      <c r="AU706" s="1"/>
      <c r="AV706" s="1"/>
      <c r="AW706" s="2"/>
      <c r="AX706" s="2"/>
      <c r="AY706" s="1"/>
      <c r="AZ706" s="1"/>
      <c r="BA706" s="1"/>
      <c r="BB706" s="2"/>
      <c r="BC706" s="2"/>
      <c r="BD706" s="1"/>
      <c r="BE706" s="1"/>
      <c r="BF706" s="1"/>
      <c r="BG706" s="2"/>
      <c r="BH706" s="2"/>
      <c r="BI706" s="1"/>
      <c r="BJ706" s="1"/>
      <c r="BK706" s="1"/>
      <c r="BL706" s="2"/>
      <c r="BM706" s="2"/>
      <c r="BN706" s="1"/>
      <c r="BO706" s="1"/>
      <c r="BP706" s="1"/>
      <c r="BQ706" s="2"/>
      <c r="BR706" s="2"/>
      <c r="BS706" s="1"/>
      <c r="BT706" s="1"/>
      <c r="BU706" s="1"/>
      <c r="BV706" s="2"/>
      <c r="BW706" s="2"/>
    </row>
    <row r="707" ht="22.5" customHeight="1">
      <c r="A707" s="1"/>
      <c r="B707" s="1"/>
      <c r="C707" s="1"/>
      <c r="D707" s="1"/>
      <c r="E707" s="67"/>
      <c r="F707" s="67"/>
      <c r="G707" s="1"/>
      <c r="H707" s="1"/>
      <c r="I707" s="65"/>
      <c r="J707" s="66"/>
      <c r="K707" s="1"/>
      <c r="L707" s="1"/>
      <c r="M707" s="1"/>
      <c r="N707" s="2"/>
      <c r="O707" s="2"/>
      <c r="P707" s="1"/>
      <c r="Q707" s="1"/>
      <c r="R707" s="1"/>
      <c r="S707" s="2"/>
      <c r="T707" s="2"/>
      <c r="U707" s="1"/>
      <c r="V707" s="1"/>
      <c r="W707" s="1"/>
      <c r="X707" s="2"/>
      <c r="Y707" s="2"/>
      <c r="Z707" s="1"/>
      <c r="AA707" s="1"/>
      <c r="AB707" s="1"/>
      <c r="AC707" s="2"/>
      <c r="AD707" s="2"/>
      <c r="AE707" s="1"/>
      <c r="AF707" s="1"/>
      <c r="AG707" s="1"/>
      <c r="AH707" s="2"/>
      <c r="AI707" s="2"/>
      <c r="AJ707" s="1"/>
      <c r="AK707" s="1"/>
      <c r="AL707" s="1"/>
      <c r="AM707" s="2"/>
      <c r="AN707" s="2"/>
      <c r="AO707" s="1"/>
      <c r="AP707" s="1"/>
      <c r="AQ707" s="1"/>
      <c r="AR707" s="2"/>
      <c r="AS707" s="2"/>
      <c r="AT707" s="1"/>
      <c r="AU707" s="1"/>
      <c r="AV707" s="1"/>
      <c r="AW707" s="2"/>
      <c r="AX707" s="2"/>
      <c r="AY707" s="1"/>
      <c r="AZ707" s="1"/>
      <c r="BA707" s="1"/>
      <c r="BB707" s="2"/>
      <c r="BC707" s="2"/>
      <c r="BD707" s="1"/>
      <c r="BE707" s="1"/>
      <c r="BF707" s="1"/>
      <c r="BG707" s="2"/>
      <c r="BH707" s="2"/>
      <c r="BI707" s="1"/>
      <c r="BJ707" s="1"/>
      <c r="BK707" s="1"/>
      <c r="BL707" s="2"/>
      <c r="BM707" s="2"/>
      <c r="BN707" s="1"/>
      <c r="BO707" s="1"/>
      <c r="BP707" s="1"/>
      <c r="BQ707" s="2"/>
      <c r="BR707" s="2"/>
      <c r="BS707" s="1"/>
      <c r="BT707" s="1"/>
      <c r="BU707" s="1"/>
      <c r="BV707" s="2"/>
      <c r="BW707" s="2"/>
    </row>
    <row r="708" ht="22.5" customHeight="1">
      <c r="A708" s="1"/>
      <c r="B708" s="1"/>
      <c r="C708" s="1"/>
      <c r="D708" s="1"/>
      <c r="E708" s="67"/>
      <c r="F708" s="67"/>
      <c r="G708" s="1"/>
      <c r="H708" s="1"/>
      <c r="I708" s="65"/>
      <c r="J708" s="66"/>
      <c r="K708" s="1"/>
      <c r="L708" s="1"/>
      <c r="M708" s="1"/>
      <c r="N708" s="2"/>
      <c r="O708" s="2"/>
      <c r="P708" s="1"/>
      <c r="Q708" s="1"/>
      <c r="R708" s="1"/>
      <c r="S708" s="2"/>
      <c r="T708" s="2"/>
      <c r="U708" s="1"/>
      <c r="V708" s="1"/>
      <c r="W708" s="1"/>
      <c r="X708" s="2"/>
      <c r="Y708" s="2"/>
      <c r="Z708" s="1"/>
      <c r="AA708" s="1"/>
      <c r="AB708" s="1"/>
      <c r="AC708" s="2"/>
      <c r="AD708" s="2"/>
      <c r="AE708" s="1"/>
      <c r="AF708" s="1"/>
      <c r="AG708" s="1"/>
      <c r="AH708" s="2"/>
      <c r="AI708" s="2"/>
      <c r="AJ708" s="1"/>
      <c r="AK708" s="1"/>
      <c r="AL708" s="1"/>
      <c r="AM708" s="2"/>
      <c r="AN708" s="2"/>
      <c r="AO708" s="1"/>
      <c r="AP708" s="1"/>
      <c r="AQ708" s="1"/>
      <c r="AR708" s="2"/>
      <c r="AS708" s="2"/>
      <c r="AT708" s="1"/>
      <c r="AU708" s="1"/>
      <c r="AV708" s="1"/>
      <c r="AW708" s="2"/>
      <c r="AX708" s="2"/>
      <c r="AY708" s="1"/>
      <c r="AZ708" s="1"/>
      <c r="BA708" s="1"/>
      <c r="BB708" s="2"/>
      <c r="BC708" s="2"/>
      <c r="BD708" s="1"/>
      <c r="BE708" s="1"/>
      <c r="BF708" s="1"/>
      <c r="BG708" s="2"/>
      <c r="BH708" s="2"/>
      <c r="BI708" s="1"/>
      <c r="BJ708" s="1"/>
      <c r="BK708" s="1"/>
      <c r="BL708" s="2"/>
      <c r="BM708" s="2"/>
      <c r="BN708" s="1"/>
      <c r="BO708" s="1"/>
      <c r="BP708" s="1"/>
      <c r="BQ708" s="2"/>
      <c r="BR708" s="2"/>
      <c r="BS708" s="1"/>
      <c r="BT708" s="1"/>
      <c r="BU708" s="1"/>
      <c r="BV708" s="2"/>
      <c r="BW708" s="2"/>
    </row>
    <row r="709" ht="22.5" customHeight="1">
      <c r="A709" s="1"/>
      <c r="B709" s="1"/>
      <c r="C709" s="1"/>
      <c r="D709" s="1"/>
      <c r="E709" s="67"/>
      <c r="F709" s="67"/>
      <c r="G709" s="1"/>
      <c r="H709" s="1"/>
      <c r="I709" s="65"/>
      <c r="J709" s="66"/>
      <c r="K709" s="1"/>
      <c r="L709" s="1"/>
      <c r="M709" s="1"/>
      <c r="N709" s="2"/>
      <c r="O709" s="2"/>
      <c r="P709" s="1"/>
      <c r="Q709" s="1"/>
      <c r="R709" s="1"/>
      <c r="S709" s="2"/>
      <c r="T709" s="2"/>
      <c r="U709" s="1"/>
      <c r="V709" s="1"/>
      <c r="W709" s="1"/>
      <c r="X709" s="2"/>
      <c r="Y709" s="2"/>
      <c r="Z709" s="1"/>
      <c r="AA709" s="1"/>
      <c r="AB709" s="1"/>
      <c r="AC709" s="2"/>
      <c r="AD709" s="2"/>
      <c r="AE709" s="1"/>
      <c r="AF709" s="1"/>
      <c r="AG709" s="1"/>
      <c r="AH709" s="2"/>
      <c r="AI709" s="2"/>
      <c r="AJ709" s="1"/>
      <c r="AK709" s="1"/>
      <c r="AL709" s="1"/>
      <c r="AM709" s="2"/>
      <c r="AN709" s="2"/>
      <c r="AO709" s="1"/>
      <c r="AP709" s="1"/>
      <c r="AQ709" s="1"/>
      <c r="AR709" s="2"/>
      <c r="AS709" s="2"/>
      <c r="AT709" s="1"/>
      <c r="AU709" s="1"/>
      <c r="AV709" s="1"/>
      <c r="AW709" s="2"/>
      <c r="AX709" s="2"/>
      <c r="AY709" s="1"/>
      <c r="AZ709" s="1"/>
      <c r="BA709" s="1"/>
      <c r="BB709" s="2"/>
      <c r="BC709" s="2"/>
      <c r="BD709" s="1"/>
      <c r="BE709" s="1"/>
      <c r="BF709" s="1"/>
      <c r="BG709" s="2"/>
      <c r="BH709" s="2"/>
      <c r="BI709" s="1"/>
      <c r="BJ709" s="1"/>
      <c r="BK709" s="1"/>
      <c r="BL709" s="2"/>
      <c r="BM709" s="2"/>
      <c r="BN709" s="1"/>
      <c r="BO709" s="1"/>
      <c r="BP709" s="1"/>
      <c r="BQ709" s="2"/>
      <c r="BR709" s="2"/>
      <c r="BS709" s="1"/>
      <c r="BT709" s="1"/>
      <c r="BU709" s="1"/>
      <c r="BV709" s="2"/>
      <c r="BW709" s="2"/>
    </row>
    <row r="710" ht="22.5" customHeight="1">
      <c r="A710" s="1"/>
      <c r="B710" s="1"/>
      <c r="C710" s="1"/>
      <c r="D710" s="1"/>
      <c r="E710" s="67"/>
      <c r="F710" s="67"/>
      <c r="G710" s="1"/>
      <c r="H710" s="1"/>
      <c r="I710" s="65"/>
      <c r="J710" s="66"/>
      <c r="K710" s="1"/>
      <c r="L710" s="1"/>
      <c r="M710" s="1"/>
      <c r="N710" s="2"/>
      <c r="O710" s="2"/>
      <c r="P710" s="1"/>
      <c r="Q710" s="1"/>
      <c r="R710" s="1"/>
      <c r="S710" s="2"/>
      <c r="T710" s="2"/>
      <c r="U710" s="1"/>
      <c r="V710" s="1"/>
      <c r="W710" s="1"/>
      <c r="X710" s="2"/>
      <c r="Y710" s="2"/>
      <c r="Z710" s="1"/>
      <c r="AA710" s="1"/>
      <c r="AB710" s="1"/>
      <c r="AC710" s="2"/>
      <c r="AD710" s="2"/>
      <c r="AE710" s="1"/>
      <c r="AF710" s="1"/>
      <c r="AG710" s="1"/>
      <c r="AH710" s="2"/>
      <c r="AI710" s="2"/>
      <c r="AJ710" s="1"/>
      <c r="AK710" s="1"/>
      <c r="AL710" s="1"/>
      <c r="AM710" s="2"/>
      <c r="AN710" s="2"/>
      <c r="AO710" s="1"/>
      <c r="AP710" s="1"/>
      <c r="AQ710" s="1"/>
      <c r="AR710" s="2"/>
      <c r="AS710" s="2"/>
      <c r="AT710" s="1"/>
      <c r="AU710" s="1"/>
      <c r="AV710" s="1"/>
      <c r="AW710" s="2"/>
      <c r="AX710" s="2"/>
      <c r="AY710" s="1"/>
      <c r="AZ710" s="1"/>
      <c r="BA710" s="1"/>
      <c r="BB710" s="2"/>
      <c r="BC710" s="2"/>
      <c r="BD710" s="1"/>
      <c r="BE710" s="1"/>
      <c r="BF710" s="1"/>
      <c r="BG710" s="2"/>
      <c r="BH710" s="2"/>
      <c r="BI710" s="1"/>
      <c r="BJ710" s="1"/>
      <c r="BK710" s="1"/>
      <c r="BL710" s="2"/>
      <c r="BM710" s="2"/>
      <c r="BN710" s="1"/>
      <c r="BO710" s="1"/>
      <c r="BP710" s="1"/>
      <c r="BQ710" s="2"/>
      <c r="BR710" s="2"/>
      <c r="BS710" s="1"/>
      <c r="BT710" s="1"/>
      <c r="BU710" s="1"/>
      <c r="BV710" s="2"/>
      <c r="BW710" s="2"/>
    </row>
    <row r="711" ht="22.5" customHeight="1">
      <c r="A711" s="1"/>
      <c r="B711" s="1"/>
      <c r="C711" s="1"/>
      <c r="D711" s="1"/>
      <c r="E711" s="67"/>
      <c r="F711" s="67"/>
      <c r="G711" s="1"/>
      <c r="H711" s="1"/>
      <c r="I711" s="65"/>
      <c r="J711" s="66"/>
      <c r="K711" s="1"/>
      <c r="L711" s="1"/>
      <c r="M711" s="1"/>
      <c r="N711" s="2"/>
      <c r="O711" s="2"/>
      <c r="P711" s="1"/>
      <c r="Q711" s="1"/>
      <c r="R711" s="1"/>
      <c r="S711" s="2"/>
      <c r="T711" s="2"/>
      <c r="U711" s="1"/>
      <c r="V711" s="1"/>
      <c r="W711" s="1"/>
      <c r="X711" s="2"/>
      <c r="Y711" s="2"/>
      <c r="Z711" s="1"/>
      <c r="AA711" s="1"/>
      <c r="AB711" s="1"/>
      <c r="AC711" s="2"/>
      <c r="AD711" s="2"/>
      <c r="AE711" s="1"/>
      <c r="AF711" s="1"/>
      <c r="AG711" s="1"/>
      <c r="AH711" s="2"/>
      <c r="AI711" s="2"/>
      <c r="AJ711" s="1"/>
      <c r="AK711" s="1"/>
      <c r="AL711" s="1"/>
      <c r="AM711" s="2"/>
      <c r="AN711" s="2"/>
      <c r="AO711" s="1"/>
      <c r="AP711" s="1"/>
      <c r="AQ711" s="1"/>
      <c r="AR711" s="2"/>
      <c r="AS711" s="2"/>
      <c r="AT711" s="1"/>
      <c r="AU711" s="1"/>
      <c r="AV711" s="1"/>
      <c r="AW711" s="2"/>
      <c r="AX711" s="2"/>
      <c r="AY711" s="1"/>
      <c r="AZ711" s="1"/>
      <c r="BA711" s="1"/>
      <c r="BB711" s="2"/>
      <c r="BC711" s="2"/>
      <c r="BD711" s="1"/>
      <c r="BE711" s="1"/>
      <c r="BF711" s="1"/>
      <c r="BG711" s="2"/>
      <c r="BH711" s="2"/>
      <c r="BI711" s="1"/>
      <c r="BJ711" s="1"/>
      <c r="BK711" s="1"/>
      <c r="BL711" s="2"/>
      <c r="BM711" s="2"/>
      <c r="BN711" s="1"/>
      <c r="BO711" s="1"/>
      <c r="BP711" s="1"/>
      <c r="BQ711" s="2"/>
      <c r="BR711" s="2"/>
      <c r="BS711" s="1"/>
      <c r="BT711" s="1"/>
      <c r="BU711" s="1"/>
      <c r="BV711" s="2"/>
      <c r="BW711" s="2"/>
    </row>
    <row r="712" ht="22.5" customHeight="1">
      <c r="A712" s="1"/>
      <c r="B712" s="1"/>
      <c r="C712" s="1"/>
      <c r="D712" s="1"/>
      <c r="E712" s="67"/>
      <c r="F712" s="67"/>
      <c r="G712" s="1"/>
      <c r="H712" s="1"/>
      <c r="I712" s="65"/>
      <c r="J712" s="66"/>
      <c r="K712" s="1"/>
      <c r="L712" s="1"/>
      <c r="M712" s="1"/>
      <c r="N712" s="2"/>
      <c r="O712" s="2"/>
      <c r="P712" s="1"/>
      <c r="Q712" s="1"/>
      <c r="R712" s="1"/>
      <c r="S712" s="2"/>
      <c r="T712" s="2"/>
      <c r="U712" s="1"/>
      <c r="V712" s="1"/>
      <c r="W712" s="1"/>
      <c r="X712" s="2"/>
      <c r="Y712" s="2"/>
      <c r="Z712" s="1"/>
      <c r="AA712" s="1"/>
      <c r="AB712" s="1"/>
      <c r="AC712" s="2"/>
      <c r="AD712" s="2"/>
      <c r="AE712" s="1"/>
      <c r="AF712" s="1"/>
      <c r="AG712" s="1"/>
      <c r="AH712" s="2"/>
      <c r="AI712" s="2"/>
      <c r="AJ712" s="1"/>
      <c r="AK712" s="1"/>
      <c r="AL712" s="1"/>
      <c r="AM712" s="2"/>
      <c r="AN712" s="2"/>
      <c r="AO712" s="1"/>
      <c r="AP712" s="1"/>
      <c r="AQ712" s="1"/>
      <c r="AR712" s="2"/>
      <c r="AS712" s="2"/>
      <c r="AT712" s="1"/>
      <c r="AU712" s="1"/>
      <c r="AV712" s="1"/>
      <c r="AW712" s="2"/>
      <c r="AX712" s="2"/>
      <c r="AY712" s="1"/>
      <c r="AZ712" s="1"/>
      <c r="BA712" s="1"/>
      <c r="BB712" s="2"/>
      <c r="BC712" s="2"/>
      <c r="BD712" s="1"/>
      <c r="BE712" s="1"/>
      <c r="BF712" s="1"/>
      <c r="BG712" s="2"/>
      <c r="BH712" s="2"/>
      <c r="BI712" s="1"/>
      <c r="BJ712" s="1"/>
      <c r="BK712" s="1"/>
      <c r="BL712" s="2"/>
      <c r="BM712" s="2"/>
      <c r="BN712" s="1"/>
      <c r="BO712" s="1"/>
      <c r="BP712" s="1"/>
      <c r="BQ712" s="2"/>
      <c r="BR712" s="2"/>
      <c r="BS712" s="1"/>
      <c r="BT712" s="1"/>
      <c r="BU712" s="1"/>
      <c r="BV712" s="2"/>
      <c r="BW712" s="2"/>
    </row>
    <row r="713" ht="22.5" customHeight="1">
      <c r="A713" s="1"/>
      <c r="B713" s="1"/>
      <c r="C713" s="1"/>
      <c r="D713" s="1"/>
      <c r="E713" s="67"/>
      <c r="F713" s="67"/>
      <c r="G713" s="1"/>
      <c r="H713" s="1"/>
      <c r="I713" s="65"/>
      <c r="J713" s="66"/>
      <c r="K713" s="1"/>
      <c r="L713" s="1"/>
      <c r="M713" s="1"/>
      <c r="N713" s="2"/>
      <c r="O713" s="2"/>
      <c r="P713" s="1"/>
      <c r="Q713" s="1"/>
      <c r="R713" s="1"/>
      <c r="S713" s="2"/>
      <c r="T713" s="2"/>
      <c r="U713" s="1"/>
      <c r="V713" s="1"/>
      <c r="W713" s="1"/>
      <c r="X713" s="2"/>
      <c r="Y713" s="2"/>
      <c r="Z713" s="1"/>
      <c r="AA713" s="1"/>
      <c r="AB713" s="1"/>
      <c r="AC713" s="2"/>
      <c r="AD713" s="2"/>
      <c r="AE713" s="1"/>
      <c r="AF713" s="1"/>
      <c r="AG713" s="1"/>
      <c r="AH713" s="2"/>
      <c r="AI713" s="2"/>
      <c r="AJ713" s="1"/>
      <c r="AK713" s="1"/>
      <c r="AL713" s="1"/>
      <c r="AM713" s="2"/>
      <c r="AN713" s="2"/>
      <c r="AO713" s="1"/>
      <c r="AP713" s="1"/>
      <c r="AQ713" s="1"/>
      <c r="AR713" s="2"/>
      <c r="AS713" s="2"/>
      <c r="AT713" s="1"/>
      <c r="AU713" s="1"/>
      <c r="AV713" s="1"/>
      <c r="AW713" s="2"/>
      <c r="AX713" s="2"/>
      <c r="AY713" s="1"/>
      <c r="AZ713" s="1"/>
      <c r="BA713" s="1"/>
      <c r="BB713" s="2"/>
      <c r="BC713" s="2"/>
      <c r="BD713" s="1"/>
      <c r="BE713" s="1"/>
      <c r="BF713" s="1"/>
      <c r="BG713" s="2"/>
      <c r="BH713" s="2"/>
      <c r="BI713" s="1"/>
      <c r="BJ713" s="1"/>
      <c r="BK713" s="1"/>
      <c r="BL713" s="2"/>
      <c r="BM713" s="2"/>
      <c r="BN713" s="1"/>
      <c r="BO713" s="1"/>
      <c r="BP713" s="1"/>
      <c r="BQ713" s="2"/>
      <c r="BR713" s="2"/>
      <c r="BS713" s="1"/>
      <c r="BT713" s="1"/>
      <c r="BU713" s="1"/>
      <c r="BV713" s="2"/>
      <c r="BW713" s="2"/>
    </row>
    <row r="714" ht="22.5" customHeight="1">
      <c r="A714" s="1"/>
      <c r="B714" s="1"/>
      <c r="C714" s="1"/>
      <c r="D714" s="1"/>
      <c r="E714" s="67"/>
      <c r="F714" s="67"/>
      <c r="G714" s="1"/>
      <c r="H714" s="1"/>
      <c r="I714" s="65"/>
      <c r="J714" s="66"/>
      <c r="K714" s="1"/>
      <c r="L714" s="1"/>
      <c r="M714" s="1"/>
      <c r="N714" s="2"/>
      <c r="O714" s="2"/>
      <c r="P714" s="1"/>
      <c r="Q714" s="1"/>
      <c r="R714" s="1"/>
      <c r="S714" s="2"/>
      <c r="T714" s="2"/>
      <c r="U714" s="1"/>
      <c r="V714" s="1"/>
      <c r="W714" s="1"/>
      <c r="X714" s="2"/>
      <c r="Y714" s="2"/>
      <c r="Z714" s="1"/>
      <c r="AA714" s="1"/>
      <c r="AB714" s="1"/>
      <c r="AC714" s="2"/>
      <c r="AD714" s="2"/>
      <c r="AE714" s="1"/>
      <c r="AF714" s="1"/>
      <c r="AG714" s="1"/>
      <c r="AH714" s="2"/>
      <c r="AI714" s="2"/>
      <c r="AJ714" s="1"/>
      <c r="AK714" s="1"/>
      <c r="AL714" s="1"/>
      <c r="AM714" s="2"/>
      <c r="AN714" s="2"/>
      <c r="AO714" s="1"/>
      <c r="AP714" s="1"/>
      <c r="AQ714" s="1"/>
      <c r="AR714" s="2"/>
      <c r="AS714" s="2"/>
      <c r="AT714" s="1"/>
      <c r="AU714" s="1"/>
      <c r="AV714" s="1"/>
      <c r="AW714" s="2"/>
      <c r="AX714" s="2"/>
      <c r="AY714" s="1"/>
      <c r="AZ714" s="1"/>
      <c r="BA714" s="1"/>
      <c r="BB714" s="2"/>
      <c r="BC714" s="2"/>
      <c r="BD714" s="1"/>
      <c r="BE714" s="1"/>
      <c r="BF714" s="1"/>
      <c r="BG714" s="2"/>
      <c r="BH714" s="2"/>
      <c r="BI714" s="1"/>
      <c r="BJ714" s="1"/>
      <c r="BK714" s="1"/>
      <c r="BL714" s="2"/>
      <c r="BM714" s="2"/>
      <c r="BN714" s="1"/>
      <c r="BO714" s="1"/>
      <c r="BP714" s="1"/>
      <c r="BQ714" s="2"/>
      <c r="BR714" s="2"/>
      <c r="BS714" s="1"/>
      <c r="BT714" s="1"/>
      <c r="BU714" s="1"/>
      <c r="BV714" s="2"/>
      <c r="BW714" s="2"/>
    </row>
    <row r="715" ht="22.5" customHeight="1">
      <c r="A715" s="1"/>
      <c r="B715" s="1"/>
      <c r="C715" s="1"/>
      <c r="D715" s="1"/>
      <c r="E715" s="67"/>
      <c r="F715" s="67"/>
      <c r="G715" s="1"/>
      <c r="H715" s="1"/>
      <c r="I715" s="65"/>
      <c r="J715" s="66"/>
      <c r="K715" s="1"/>
      <c r="L715" s="1"/>
      <c r="M715" s="1"/>
      <c r="N715" s="2"/>
      <c r="O715" s="2"/>
      <c r="P715" s="1"/>
      <c r="Q715" s="1"/>
      <c r="R715" s="1"/>
      <c r="S715" s="2"/>
      <c r="T715" s="2"/>
      <c r="U715" s="1"/>
      <c r="V715" s="1"/>
      <c r="W715" s="1"/>
      <c r="X715" s="2"/>
      <c r="Y715" s="2"/>
      <c r="Z715" s="1"/>
      <c r="AA715" s="1"/>
      <c r="AB715" s="1"/>
      <c r="AC715" s="2"/>
      <c r="AD715" s="2"/>
      <c r="AE715" s="1"/>
      <c r="AF715" s="1"/>
      <c r="AG715" s="1"/>
      <c r="AH715" s="2"/>
      <c r="AI715" s="2"/>
      <c r="AJ715" s="1"/>
      <c r="AK715" s="1"/>
      <c r="AL715" s="1"/>
      <c r="AM715" s="2"/>
      <c r="AN715" s="2"/>
      <c r="AO715" s="1"/>
      <c r="AP715" s="1"/>
      <c r="AQ715" s="1"/>
      <c r="AR715" s="2"/>
      <c r="AS715" s="2"/>
      <c r="AT715" s="1"/>
      <c r="AU715" s="1"/>
      <c r="AV715" s="1"/>
      <c r="AW715" s="2"/>
      <c r="AX715" s="2"/>
      <c r="AY715" s="1"/>
      <c r="AZ715" s="1"/>
      <c r="BA715" s="1"/>
      <c r="BB715" s="2"/>
      <c r="BC715" s="2"/>
      <c r="BD715" s="1"/>
      <c r="BE715" s="1"/>
      <c r="BF715" s="1"/>
      <c r="BG715" s="2"/>
      <c r="BH715" s="2"/>
      <c r="BI715" s="1"/>
      <c r="BJ715" s="1"/>
      <c r="BK715" s="1"/>
      <c r="BL715" s="2"/>
      <c r="BM715" s="2"/>
      <c r="BN715" s="1"/>
      <c r="BO715" s="1"/>
      <c r="BP715" s="1"/>
      <c r="BQ715" s="2"/>
      <c r="BR715" s="2"/>
      <c r="BS715" s="1"/>
      <c r="BT715" s="1"/>
      <c r="BU715" s="1"/>
      <c r="BV715" s="2"/>
      <c r="BW715" s="2"/>
    </row>
    <row r="716" ht="22.5" customHeight="1">
      <c r="A716" s="1"/>
      <c r="B716" s="1"/>
      <c r="C716" s="1"/>
      <c r="D716" s="1"/>
      <c r="E716" s="67"/>
      <c r="F716" s="67"/>
      <c r="G716" s="1"/>
      <c r="H716" s="1"/>
      <c r="I716" s="65"/>
      <c r="J716" s="66"/>
      <c r="K716" s="1"/>
      <c r="L716" s="1"/>
      <c r="M716" s="1"/>
      <c r="N716" s="2"/>
      <c r="O716" s="2"/>
      <c r="P716" s="1"/>
      <c r="Q716" s="1"/>
      <c r="R716" s="1"/>
      <c r="S716" s="2"/>
      <c r="T716" s="2"/>
      <c r="U716" s="1"/>
      <c r="V716" s="1"/>
      <c r="W716" s="1"/>
      <c r="X716" s="2"/>
      <c r="Y716" s="2"/>
      <c r="Z716" s="1"/>
      <c r="AA716" s="1"/>
      <c r="AB716" s="1"/>
      <c r="AC716" s="2"/>
      <c r="AD716" s="2"/>
      <c r="AE716" s="1"/>
      <c r="AF716" s="1"/>
      <c r="AG716" s="1"/>
      <c r="AH716" s="2"/>
      <c r="AI716" s="2"/>
      <c r="AJ716" s="1"/>
      <c r="AK716" s="1"/>
      <c r="AL716" s="1"/>
      <c r="AM716" s="2"/>
      <c r="AN716" s="2"/>
      <c r="AO716" s="1"/>
      <c r="AP716" s="1"/>
      <c r="AQ716" s="1"/>
      <c r="AR716" s="2"/>
      <c r="AS716" s="2"/>
      <c r="AT716" s="1"/>
      <c r="AU716" s="1"/>
      <c r="AV716" s="1"/>
      <c r="AW716" s="2"/>
      <c r="AX716" s="2"/>
      <c r="AY716" s="1"/>
      <c r="AZ716" s="1"/>
      <c r="BA716" s="1"/>
      <c r="BB716" s="2"/>
      <c r="BC716" s="2"/>
      <c r="BD716" s="1"/>
      <c r="BE716" s="1"/>
      <c r="BF716" s="1"/>
      <c r="BG716" s="2"/>
      <c r="BH716" s="2"/>
      <c r="BI716" s="1"/>
      <c r="BJ716" s="1"/>
      <c r="BK716" s="1"/>
      <c r="BL716" s="2"/>
      <c r="BM716" s="2"/>
      <c r="BN716" s="1"/>
      <c r="BO716" s="1"/>
      <c r="BP716" s="1"/>
      <c r="BQ716" s="2"/>
      <c r="BR716" s="2"/>
      <c r="BS716" s="1"/>
      <c r="BT716" s="1"/>
      <c r="BU716" s="1"/>
      <c r="BV716" s="2"/>
      <c r="BW716" s="2"/>
    </row>
    <row r="717" ht="22.5" customHeight="1">
      <c r="A717" s="1"/>
      <c r="B717" s="1"/>
      <c r="C717" s="1"/>
      <c r="D717" s="1"/>
      <c r="E717" s="67"/>
      <c r="F717" s="67"/>
      <c r="G717" s="1"/>
      <c r="H717" s="1"/>
      <c r="I717" s="65"/>
      <c r="J717" s="66"/>
      <c r="K717" s="1"/>
      <c r="L717" s="1"/>
      <c r="M717" s="1"/>
      <c r="N717" s="2"/>
      <c r="O717" s="2"/>
      <c r="P717" s="1"/>
      <c r="Q717" s="1"/>
      <c r="R717" s="1"/>
      <c r="S717" s="2"/>
      <c r="T717" s="2"/>
      <c r="U717" s="1"/>
      <c r="V717" s="1"/>
      <c r="W717" s="1"/>
      <c r="X717" s="2"/>
      <c r="Y717" s="2"/>
      <c r="Z717" s="1"/>
      <c r="AA717" s="1"/>
      <c r="AB717" s="1"/>
      <c r="AC717" s="2"/>
      <c r="AD717" s="2"/>
      <c r="AE717" s="1"/>
      <c r="AF717" s="1"/>
      <c r="AG717" s="1"/>
      <c r="AH717" s="2"/>
      <c r="AI717" s="2"/>
      <c r="AJ717" s="1"/>
      <c r="AK717" s="1"/>
      <c r="AL717" s="1"/>
      <c r="AM717" s="2"/>
      <c r="AN717" s="2"/>
      <c r="AO717" s="1"/>
      <c r="AP717" s="1"/>
      <c r="AQ717" s="1"/>
      <c r="AR717" s="2"/>
      <c r="AS717" s="2"/>
      <c r="AT717" s="1"/>
      <c r="AU717" s="1"/>
      <c r="AV717" s="1"/>
      <c r="AW717" s="2"/>
      <c r="AX717" s="2"/>
      <c r="AY717" s="1"/>
      <c r="AZ717" s="1"/>
      <c r="BA717" s="1"/>
      <c r="BB717" s="2"/>
      <c r="BC717" s="2"/>
      <c r="BD717" s="1"/>
      <c r="BE717" s="1"/>
      <c r="BF717" s="1"/>
      <c r="BG717" s="2"/>
      <c r="BH717" s="2"/>
      <c r="BI717" s="1"/>
      <c r="BJ717" s="1"/>
      <c r="BK717" s="1"/>
      <c r="BL717" s="2"/>
      <c r="BM717" s="2"/>
      <c r="BN717" s="1"/>
      <c r="BO717" s="1"/>
      <c r="BP717" s="1"/>
      <c r="BQ717" s="2"/>
      <c r="BR717" s="2"/>
      <c r="BS717" s="1"/>
      <c r="BT717" s="1"/>
      <c r="BU717" s="1"/>
      <c r="BV717" s="2"/>
      <c r="BW717" s="2"/>
    </row>
    <row r="718" ht="22.5" customHeight="1">
      <c r="A718" s="1"/>
      <c r="B718" s="1"/>
      <c r="C718" s="1"/>
      <c r="D718" s="1"/>
      <c r="E718" s="67"/>
      <c r="F718" s="67"/>
      <c r="G718" s="1"/>
      <c r="H718" s="1"/>
      <c r="I718" s="65"/>
      <c r="J718" s="66"/>
      <c r="K718" s="1"/>
      <c r="L718" s="1"/>
      <c r="M718" s="1"/>
      <c r="N718" s="2"/>
      <c r="O718" s="2"/>
      <c r="P718" s="1"/>
      <c r="Q718" s="1"/>
      <c r="R718" s="1"/>
      <c r="S718" s="2"/>
      <c r="T718" s="2"/>
      <c r="U718" s="1"/>
      <c r="V718" s="1"/>
      <c r="W718" s="1"/>
      <c r="X718" s="2"/>
      <c r="Y718" s="2"/>
      <c r="Z718" s="1"/>
      <c r="AA718" s="1"/>
      <c r="AB718" s="1"/>
      <c r="AC718" s="2"/>
      <c r="AD718" s="2"/>
      <c r="AE718" s="1"/>
      <c r="AF718" s="1"/>
      <c r="AG718" s="1"/>
      <c r="AH718" s="2"/>
      <c r="AI718" s="2"/>
      <c r="AJ718" s="1"/>
      <c r="AK718" s="1"/>
      <c r="AL718" s="1"/>
      <c r="AM718" s="2"/>
      <c r="AN718" s="2"/>
      <c r="AO718" s="1"/>
      <c r="AP718" s="1"/>
      <c r="AQ718" s="1"/>
      <c r="AR718" s="2"/>
      <c r="AS718" s="2"/>
      <c r="AT718" s="1"/>
      <c r="AU718" s="1"/>
      <c r="AV718" s="1"/>
      <c r="AW718" s="2"/>
      <c r="AX718" s="2"/>
      <c r="AY718" s="1"/>
      <c r="AZ718" s="1"/>
      <c r="BA718" s="1"/>
      <c r="BB718" s="2"/>
      <c r="BC718" s="2"/>
      <c r="BD718" s="1"/>
      <c r="BE718" s="1"/>
      <c r="BF718" s="1"/>
      <c r="BG718" s="2"/>
      <c r="BH718" s="2"/>
      <c r="BI718" s="1"/>
      <c r="BJ718" s="1"/>
      <c r="BK718" s="1"/>
      <c r="BL718" s="2"/>
      <c r="BM718" s="2"/>
      <c r="BN718" s="1"/>
      <c r="BO718" s="1"/>
      <c r="BP718" s="1"/>
      <c r="BQ718" s="2"/>
      <c r="BR718" s="2"/>
      <c r="BS718" s="1"/>
      <c r="BT718" s="1"/>
      <c r="BU718" s="1"/>
      <c r="BV718" s="2"/>
      <c r="BW718" s="2"/>
    </row>
    <row r="719" ht="22.5" customHeight="1">
      <c r="A719" s="1"/>
      <c r="B719" s="1"/>
      <c r="C719" s="1"/>
      <c r="D719" s="1"/>
      <c r="E719" s="67"/>
      <c r="F719" s="67"/>
      <c r="G719" s="1"/>
      <c r="H719" s="1"/>
      <c r="I719" s="65"/>
      <c r="J719" s="66"/>
      <c r="K719" s="1"/>
      <c r="L719" s="1"/>
      <c r="M719" s="1"/>
      <c r="N719" s="2"/>
      <c r="O719" s="2"/>
      <c r="P719" s="1"/>
      <c r="Q719" s="1"/>
      <c r="R719" s="1"/>
      <c r="S719" s="2"/>
      <c r="T719" s="2"/>
      <c r="U719" s="1"/>
      <c r="V719" s="1"/>
      <c r="W719" s="1"/>
      <c r="X719" s="2"/>
      <c r="Y719" s="2"/>
      <c r="Z719" s="1"/>
      <c r="AA719" s="1"/>
      <c r="AB719" s="1"/>
      <c r="AC719" s="2"/>
      <c r="AD719" s="2"/>
      <c r="AE719" s="1"/>
      <c r="AF719" s="1"/>
      <c r="AG719" s="1"/>
      <c r="AH719" s="2"/>
      <c r="AI719" s="2"/>
      <c r="AJ719" s="1"/>
      <c r="AK719" s="1"/>
      <c r="AL719" s="1"/>
      <c r="AM719" s="2"/>
      <c r="AN719" s="2"/>
      <c r="AO719" s="1"/>
      <c r="AP719" s="1"/>
      <c r="AQ719" s="1"/>
      <c r="AR719" s="2"/>
      <c r="AS719" s="2"/>
      <c r="AT719" s="1"/>
      <c r="AU719" s="1"/>
      <c r="AV719" s="1"/>
      <c r="AW719" s="2"/>
      <c r="AX719" s="2"/>
      <c r="AY719" s="1"/>
      <c r="AZ719" s="1"/>
      <c r="BA719" s="1"/>
      <c r="BB719" s="2"/>
      <c r="BC719" s="2"/>
      <c r="BD719" s="1"/>
      <c r="BE719" s="1"/>
      <c r="BF719" s="1"/>
      <c r="BG719" s="2"/>
      <c r="BH719" s="2"/>
      <c r="BI719" s="1"/>
      <c r="BJ719" s="1"/>
      <c r="BK719" s="1"/>
      <c r="BL719" s="2"/>
      <c r="BM719" s="2"/>
      <c r="BN719" s="1"/>
      <c r="BO719" s="1"/>
      <c r="BP719" s="1"/>
      <c r="BQ719" s="2"/>
      <c r="BR719" s="2"/>
      <c r="BS719" s="1"/>
      <c r="BT719" s="1"/>
      <c r="BU719" s="1"/>
      <c r="BV719" s="2"/>
      <c r="BW719" s="2"/>
    </row>
    <row r="720" ht="22.5" customHeight="1">
      <c r="A720" s="1"/>
      <c r="B720" s="1"/>
      <c r="C720" s="1"/>
      <c r="D720" s="1"/>
      <c r="E720" s="67"/>
      <c r="F720" s="67"/>
      <c r="G720" s="1"/>
      <c r="H720" s="1"/>
      <c r="I720" s="65"/>
      <c r="J720" s="66"/>
      <c r="K720" s="1"/>
      <c r="L720" s="1"/>
      <c r="M720" s="1"/>
      <c r="N720" s="2"/>
      <c r="O720" s="2"/>
      <c r="P720" s="1"/>
      <c r="Q720" s="1"/>
      <c r="R720" s="1"/>
      <c r="S720" s="2"/>
      <c r="T720" s="2"/>
      <c r="U720" s="1"/>
      <c r="V720" s="1"/>
      <c r="W720" s="1"/>
      <c r="X720" s="2"/>
      <c r="Y720" s="2"/>
      <c r="Z720" s="1"/>
      <c r="AA720" s="1"/>
      <c r="AB720" s="1"/>
      <c r="AC720" s="2"/>
      <c r="AD720" s="2"/>
      <c r="AE720" s="1"/>
      <c r="AF720" s="1"/>
      <c r="AG720" s="1"/>
      <c r="AH720" s="2"/>
      <c r="AI720" s="2"/>
      <c r="AJ720" s="1"/>
      <c r="AK720" s="1"/>
      <c r="AL720" s="1"/>
      <c r="AM720" s="2"/>
      <c r="AN720" s="2"/>
      <c r="AO720" s="1"/>
      <c r="AP720" s="1"/>
      <c r="AQ720" s="1"/>
      <c r="AR720" s="2"/>
      <c r="AS720" s="2"/>
      <c r="AT720" s="1"/>
      <c r="AU720" s="1"/>
      <c r="AV720" s="1"/>
      <c r="AW720" s="2"/>
      <c r="AX720" s="2"/>
      <c r="AY720" s="1"/>
      <c r="AZ720" s="1"/>
      <c r="BA720" s="1"/>
      <c r="BB720" s="2"/>
      <c r="BC720" s="2"/>
      <c r="BD720" s="1"/>
      <c r="BE720" s="1"/>
      <c r="BF720" s="1"/>
      <c r="BG720" s="2"/>
      <c r="BH720" s="2"/>
      <c r="BI720" s="1"/>
      <c r="BJ720" s="1"/>
      <c r="BK720" s="1"/>
      <c r="BL720" s="2"/>
      <c r="BM720" s="2"/>
      <c r="BN720" s="1"/>
      <c r="BO720" s="1"/>
      <c r="BP720" s="1"/>
      <c r="BQ720" s="2"/>
      <c r="BR720" s="2"/>
      <c r="BS720" s="1"/>
      <c r="BT720" s="1"/>
      <c r="BU720" s="1"/>
      <c r="BV720" s="2"/>
      <c r="BW720" s="2"/>
    </row>
    <row r="721" ht="22.5" customHeight="1">
      <c r="A721" s="1"/>
      <c r="B721" s="1"/>
      <c r="C721" s="1"/>
      <c r="D721" s="1"/>
      <c r="E721" s="67"/>
      <c r="F721" s="67"/>
      <c r="G721" s="1"/>
      <c r="H721" s="1"/>
      <c r="I721" s="65"/>
      <c r="J721" s="66"/>
      <c r="K721" s="1"/>
      <c r="L721" s="1"/>
      <c r="M721" s="1"/>
      <c r="N721" s="2"/>
      <c r="O721" s="2"/>
      <c r="P721" s="1"/>
      <c r="Q721" s="1"/>
      <c r="R721" s="1"/>
      <c r="S721" s="2"/>
      <c r="T721" s="2"/>
      <c r="U721" s="1"/>
      <c r="V721" s="1"/>
      <c r="W721" s="1"/>
      <c r="X721" s="2"/>
      <c r="Y721" s="2"/>
      <c r="Z721" s="1"/>
      <c r="AA721" s="1"/>
      <c r="AB721" s="1"/>
      <c r="AC721" s="2"/>
      <c r="AD721" s="2"/>
      <c r="AE721" s="1"/>
      <c r="AF721" s="1"/>
      <c r="AG721" s="1"/>
      <c r="AH721" s="2"/>
      <c r="AI721" s="2"/>
      <c r="AJ721" s="1"/>
      <c r="AK721" s="1"/>
      <c r="AL721" s="1"/>
      <c r="AM721" s="2"/>
      <c r="AN721" s="2"/>
      <c r="AO721" s="1"/>
      <c r="AP721" s="1"/>
      <c r="AQ721" s="1"/>
      <c r="AR721" s="2"/>
      <c r="AS721" s="2"/>
      <c r="AT721" s="1"/>
      <c r="AU721" s="1"/>
      <c r="AV721" s="1"/>
      <c r="AW721" s="2"/>
      <c r="AX721" s="2"/>
      <c r="AY721" s="1"/>
      <c r="AZ721" s="1"/>
      <c r="BA721" s="1"/>
      <c r="BB721" s="2"/>
      <c r="BC721" s="2"/>
      <c r="BD721" s="1"/>
      <c r="BE721" s="1"/>
      <c r="BF721" s="1"/>
      <c r="BG721" s="2"/>
      <c r="BH721" s="2"/>
      <c r="BI721" s="1"/>
      <c r="BJ721" s="1"/>
      <c r="BK721" s="1"/>
      <c r="BL721" s="2"/>
      <c r="BM721" s="2"/>
      <c r="BN721" s="1"/>
      <c r="BO721" s="1"/>
      <c r="BP721" s="1"/>
      <c r="BQ721" s="2"/>
      <c r="BR721" s="2"/>
      <c r="BS721" s="1"/>
      <c r="BT721" s="1"/>
      <c r="BU721" s="1"/>
      <c r="BV721" s="2"/>
      <c r="BW721" s="2"/>
    </row>
    <row r="722" ht="22.5" customHeight="1">
      <c r="A722" s="1"/>
      <c r="B722" s="1"/>
      <c r="C722" s="1"/>
      <c r="D722" s="1"/>
      <c r="E722" s="67"/>
      <c r="F722" s="67"/>
      <c r="G722" s="1"/>
      <c r="H722" s="1"/>
      <c r="I722" s="65"/>
      <c r="J722" s="66"/>
      <c r="K722" s="1"/>
      <c r="L722" s="1"/>
      <c r="M722" s="1"/>
      <c r="N722" s="2"/>
      <c r="O722" s="2"/>
      <c r="P722" s="1"/>
      <c r="Q722" s="1"/>
      <c r="R722" s="1"/>
      <c r="S722" s="2"/>
      <c r="T722" s="2"/>
      <c r="U722" s="1"/>
      <c r="V722" s="1"/>
      <c r="W722" s="1"/>
      <c r="X722" s="2"/>
      <c r="Y722" s="2"/>
      <c r="Z722" s="1"/>
      <c r="AA722" s="1"/>
      <c r="AB722" s="1"/>
      <c r="AC722" s="2"/>
      <c r="AD722" s="2"/>
      <c r="AE722" s="1"/>
      <c r="AF722" s="1"/>
      <c r="AG722" s="1"/>
      <c r="AH722" s="2"/>
      <c r="AI722" s="2"/>
      <c r="AJ722" s="1"/>
      <c r="AK722" s="1"/>
      <c r="AL722" s="1"/>
      <c r="AM722" s="2"/>
      <c r="AN722" s="2"/>
      <c r="AO722" s="1"/>
      <c r="AP722" s="1"/>
      <c r="AQ722" s="1"/>
      <c r="AR722" s="2"/>
      <c r="AS722" s="2"/>
      <c r="AT722" s="1"/>
      <c r="AU722" s="1"/>
      <c r="AV722" s="1"/>
      <c r="AW722" s="2"/>
      <c r="AX722" s="2"/>
      <c r="AY722" s="1"/>
      <c r="AZ722" s="1"/>
      <c r="BA722" s="1"/>
      <c r="BB722" s="2"/>
      <c r="BC722" s="2"/>
      <c r="BD722" s="1"/>
      <c r="BE722" s="1"/>
      <c r="BF722" s="1"/>
      <c r="BG722" s="2"/>
      <c r="BH722" s="2"/>
      <c r="BI722" s="1"/>
      <c r="BJ722" s="1"/>
      <c r="BK722" s="1"/>
      <c r="BL722" s="2"/>
      <c r="BM722" s="2"/>
      <c r="BN722" s="1"/>
      <c r="BO722" s="1"/>
      <c r="BP722" s="1"/>
      <c r="BQ722" s="2"/>
      <c r="BR722" s="2"/>
      <c r="BS722" s="1"/>
      <c r="BT722" s="1"/>
      <c r="BU722" s="1"/>
      <c r="BV722" s="2"/>
      <c r="BW722" s="2"/>
    </row>
    <row r="723" ht="22.5" customHeight="1">
      <c r="A723" s="1"/>
      <c r="B723" s="1"/>
      <c r="C723" s="1"/>
      <c r="D723" s="1"/>
      <c r="E723" s="67"/>
      <c r="F723" s="67"/>
      <c r="G723" s="1"/>
      <c r="H723" s="1"/>
      <c r="I723" s="65"/>
      <c r="J723" s="66"/>
      <c r="K723" s="1"/>
      <c r="L723" s="1"/>
      <c r="M723" s="1"/>
      <c r="N723" s="2"/>
      <c r="O723" s="2"/>
      <c r="P723" s="1"/>
      <c r="Q723" s="1"/>
      <c r="R723" s="1"/>
      <c r="S723" s="2"/>
      <c r="T723" s="2"/>
      <c r="U723" s="1"/>
      <c r="V723" s="1"/>
      <c r="W723" s="1"/>
      <c r="X723" s="2"/>
      <c r="Y723" s="2"/>
      <c r="Z723" s="1"/>
      <c r="AA723" s="1"/>
      <c r="AB723" s="1"/>
      <c r="AC723" s="2"/>
      <c r="AD723" s="2"/>
      <c r="AE723" s="1"/>
      <c r="AF723" s="1"/>
      <c r="AG723" s="1"/>
      <c r="AH723" s="2"/>
      <c r="AI723" s="2"/>
      <c r="AJ723" s="1"/>
      <c r="AK723" s="1"/>
      <c r="AL723" s="1"/>
      <c r="AM723" s="2"/>
      <c r="AN723" s="2"/>
      <c r="AO723" s="1"/>
      <c r="AP723" s="1"/>
      <c r="AQ723" s="1"/>
      <c r="AR723" s="2"/>
      <c r="AS723" s="2"/>
      <c r="AT723" s="1"/>
      <c r="AU723" s="1"/>
      <c r="AV723" s="1"/>
      <c r="AW723" s="2"/>
      <c r="AX723" s="2"/>
      <c r="AY723" s="1"/>
      <c r="AZ723" s="1"/>
      <c r="BA723" s="1"/>
      <c r="BB723" s="2"/>
      <c r="BC723" s="2"/>
      <c r="BD723" s="1"/>
      <c r="BE723" s="1"/>
      <c r="BF723" s="1"/>
      <c r="BG723" s="2"/>
      <c r="BH723" s="2"/>
      <c r="BI723" s="1"/>
      <c r="BJ723" s="1"/>
      <c r="BK723" s="1"/>
      <c r="BL723" s="2"/>
      <c r="BM723" s="2"/>
      <c r="BN723" s="1"/>
      <c r="BO723" s="1"/>
      <c r="BP723" s="1"/>
      <c r="BQ723" s="2"/>
      <c r="BR723" s="2"/>
      <c r="BS723" s="1"/>
      <c r="BT723" s="1"/>
      <c r="BU723" s="1"/>
      <c r="BV723" s="2"/>
      <c r="BW723" s="2"/>
    </row>
    <row r="724" ht="22.5" customHeight="1">
      <c r="A724" s="1"/>
      <c r="B724" s="1"/>
      <c r="C724" s="1"/>
      <c r="D724" s="1"/>
      <c r="E724" s="67"/>
      <c r="F724" s="67"/>
      <c r="G724" s="1"/>
      <c r="H724" s="1"/>
      <c r="I724" s="65"/>
      <c r="J724" s="66"/>
      <c r="K724" s="1"/>
      <c r="L724" s="1"/>
      <c r="M724" s="1"/>
      <c r="N724" s="2"/>
      <c r="O724" s="2"/>
      <c r="P724" s="1"/>
      <c r="Q724" s="1"/>
      <c r="R724" s="1"/>
      <c r="S724" s="2"/>
      <c r="T724" s="2"/>
      <c r="U724" s="1"/>
      <c r="V724" s="1"/>
      <c r="W724" s="1"/>
      <c r="X724" s="2"/>
      <c r="Y724" s="2"/>
      <c r="Z724" s="1"/>
      <c r="AA724" s="1"/>
      <c r="AB724" s="1"/>
      <c r="AC724" s="2"/>
      <c r="AD724" s="2"/>
      <c r="AE724" s="1"/>
      <c r="AF724" s="1"/>
      <c r="AG724" s="1"/>
      <c r="AH724" s="2"/>
      <c r="AI724" s="2"/>
      <c r="AJ724" s="1"/>
      <c r="AK724" s="1"/>
      <c r="AL724" s="1"/>
      <c r="AM724" s="2"/>
      <c r="AN724" s="2"/>
      <c r="AO724" s="1"/>
      <c r="AP724" s="1"/>
      <c r="AQ724" s="1"/>
      <c r="AR724" s="2"/>
      <c r="AS724" s="2"/>
      <c r="AT724" s="1"/>
      <c r="AU724" s="1"/>
      <c r="AV724" s="1"/>
      <c r="AW724" s="2"/>
      <c r="AX724" s="2"/>
      <c r="AY724" s="1"/>
      <c r="AZ724" s="1"/>
      <c r="BA724" s="1"/>
      <c r="BB724" s="2"/>
      <c r="BC724" s="2"/>
      <c r="BD724" s="1"/>
      <c r="BE724" s="1"/>
      <c r="BF724" s="1"/>
      <c r="BG724" s="2"/>
      <c r="BH724" s="2"/>
      <c r="BI724" s="1"/>
      <c r="BJ724" s="1"/>
      <c r="BK724" s="1"/>
      <c r="BL724" s="2"/>
      <c r="BM724" s="2"/>
      <c r="BN724" s="1"/>
      <c r="BO724" s="1"/>
      <c r="BP724" s="1"/>
      <c r="BQ724" s="2"/>
      <c r="BR724" s="2"/>
      <c r="BS724" s="1"/>
      <c r="BT724" s="1"/>
      <c r="BU724" s="1"/>
      <c r="BV724" s="2"/>
      <c r="BW724" s="2"/>
    </row>
    <row r="725" ht="22.5" customHeight="1">
      <c r="A725" s="1"/>
      <c r="B725" s="1"/>
      <c r="C725" s="1"/>
      <c r="D725" s="1"/>
      <c r="E725" s="67"/>
      <c r="F725" s="67"/>
      <c r="G725" s="1"/>
      <c r="H725" s="1"/>
      <c r="I725" s="65"/>
      <c r="J725" s="66"/>
      <c r="K725" s="1"/>
      <c r="L725" s="1"/>
      <c r="M725" s="1"/>
      <c r="N725" s="2"/>
      <c r="O725" s="2"/>
      <c r="P725" s="1"/>
      <c r="Q725" s="1"/>
      <c r="R725" s="1"/>
      <c r="S725" s="2"/>
      <c r="T725" s="2"/>
      <c r="U725" s="1"/>
      <c r="V725" s="1"/>
      <c r="W725" s="1"/>
      <c r="X725" s="2"/>
      <c r="Y725" s="2"/>
      <c r="Z725" s="1"/>
      <c r="AA725" s="1"/>
      <c r="AB725" s="1"/>
      <c r="AC725" s="2"/>
      <c r="AD725" s="2"/>
      <c r="AE725" s="1"/>
      <c r="AF725" s="1"/>
      <c r="AG725" s="1"/>
      <c r="AH725" s="2"/>
      <c r="AI725" s="2"/>
      <c r="AJ725" s="1"/>
      <c r="AK725" s="1"/>
      <c r="AL725" s="1"/>
      <c r="AM725" s="2"/>
      <c r="AN725" s="2"/>
      <c r="AO725" s="1"/>
      <c r="AP725" s="1"/>
      <c r="AQ725" s="1"/>
      <c r="AR725" s="2"/>
      <c r="AS725" s="2"/>
      <c r="AT725" s="1"/>
      <c r="AU725" s="1"/>
      <c r="AV725" s="1"/>
      <c r="AW725" s="2"/>
      <c r="AX725" s="2"/>
      <c r="AY725" s="1"/>
      <c r="AZ725" s="1"/>
      <c r="BA725" s="1"/>
      <c r="BB725" s="2"/>
      <c r="BC725" s="2"/>
      <c r="BD725" s="1"/>
      <c r="BE725" s="1"/>
      <c r="BF725" s="1"/>
      <c r="BG725" s="2"/>
      <c r="BH725" s="2"/>
      <c r="BI725" s="1"/>
      <c r="BJ725" s="1"/>
      <c r="BK725" s="1"/>
      <c r="BL725" s="2"/>
      <c r="BM725" s="2"/>
      <c r="BN725" s="1"/>
      <c r="BO725" s="1"/>
      <c r="BP725" s="1"/>
      <c r="BQ725" s="2"/>
      <c r="BR725" s="2"/>
      <c r="BS725" s="1"/>
      <c r="BT725" s="1"/>
      <c r="BU725" s="1"/>
      <c r="BV725" s="2"/>
      <c r="BW725" s="2"/>
    </row>
    <row r="726" ht="22.5" customHeight="1">
      <c r="A726" s="1"/>
      <c r="B726" s="1"/>
      <c r="C726" s="1"/>
      <c r="D726" s="1"/>
      <c r="E726" s="67"/>
      <c r="F726" s="67"/>
      <c r="G726" s="1"/>
      <c r="H726" s="1"/>
      <c r="I726" s="65"/>
      <c r="J726" s="66"/>
      <c r="K726" s="1"/>
      <c r="L726" s="1"/>
      <c r="M726" s="1"/>
      <c r="N726" s="2"/>
      <c r="O726" s="2"/>
      <c r="P726" s="1"/>
      <c r="Q726" s="1"/>
      <c r="R726" s="1"/>
      <c r="S726" s="2"/>
      <c r="T726" s="2"/>
      <c r="U726" s="1"/>
      <c r="V726" s="1"/>
      <c r="W726" s="1"/>
      <c r="X726" s="2"/>
      <c r="Y726" s="2"/>
      <c r="Z726" s="1"/>
      <c r="AA726" s="1"/>
      <c r="AB726" s="1"/>
      <c r="AC726" s="2"/>
      <c r="AD726" s="2"/>
      <c r="AE726" s="1"/>
      <c r="AF726" s="1"/>
      <c r="AG726" s="1"/>
      <c r="AH726" s="2"/>
      <c r="AI726" s="2"/>
      <c r="AJ726" s="1"/>
      <c r="AK726" s="1"/>
      <c r="AL726" s="1"/>
      <c r="AM726" s="2"/>
      <c r="AN726" s="2"/>
      <c r="AO726" s="1"/>
      <c r="AP726" s="1"/>
      <c r="AQ726" s="1"/>
      <c r="AR726" s="2"/>
      <c r="AS726" s="2"/>
      <c r="AT726" s="1"/>
      <c r="AU726" s="1"/>
      <c r="AV726" s="1"/>
      <c r="AW726" s="2"/>
      <c r="AX726" s="2"/>
      <c r="AY726" s="1"/>
      <c r="AZ726" s="1"/>
      <c r="BA726" s="1"/>
      <c r="BB726" s="2"/>
      <c r="BC726" s="2"/>
      <c r="BD726" s="1"/>
      <c r="BE726" s="1"/>
      <c r="BF726" s="1"/>
      <c r="BG726" s="2"/>
      <c r="BH726" s="2"/>
      <c r="BI726" s="1"/>
      <c r="BJ726" s="1"/>
      <c r="BK726" s="1"/>
      <c r="BL726" s="2"/>
      <c r="BM726" s="2"/>
      <c r="BN726" s="1"/>
      <c r="BO726" s="1"/>
      <c r="BP726" s="1"/>
      <c r="BQ726" s="2"/>
      <c r="BR726" s="2"/>
      <c r="BS726" s="1"/>
      <c r="BT726" s="1"/>
      <c r="BU726" s="1"/>
      <c r="BV726" s="2"/>
      <c r="BW726" s="2"/>
    </row>
    <row r="727" ht="22.5" customHeight="1">
      <c r="A727" s="1"/>
      <c r="B727" s="1"/>
      <c r="C727" s="1"/>
      <c r="D727" s="1"/>
      <c r="E727" s="67"/>
      <c r="F727" s="67"/>
      <c r="G727" s="1"/>
      <c r="H727" s="1"/>
      <c r="I727" s="65"/>
      <c r="J727" s="66"/>
      <c r="K727" s="1"/>
      <c r="L727" s="1"/>
      <c r="M727" s="1"/>
      <c r="N727" s="2"/>
      <c r="O727" s="2"/>
      <c r="P727" s="1"/>
      <c r="Q727" s="1"/>
      <c r="R727" s="1"/>
      <c r="S727" s="2"/>
      <c r="T727" s="2"/>
      <c r="U727" s="1"/>
      <c r="V727" s="1"/>
      <c r="W727" s="1"/>
      <c r="X727" s="2"/>
      <c r="Y727" s="2"/>
      <c r="Z727" s="1"/>
      <c r="AA727" s="1"/>
      <c r="AB727" s="1"/>
      <c r="AC727" s="2"/>
      <c r="AD727" s="2"/>
      <c r="AE727" s="1"/>
      <c r="AF727" s="1"/>
      <c r="AG727" s="1"/>
      <c r="AH727" s="2"/>
      <c r="AI727" s="2"/>
      <c r="AJ727" s="1"/>
      <c r="AK727" s="1"/>
      <c r="AL727" s="1"/>
      <c r="AM727" s="2"/>
      <c r="AN727" s="2"/>
      <c r="AO727" s="1"/>
      <c r="AP727" s="1"/>
      <c r="AQ727" s="1"/>
      <c r="AR727" s="2"/>
      <c r="AS727" s="2"/>
      <c r="AT727" s="1"/>
      <c r="AU727" s="1"/>
      <c r="AV727" s="1"/>
      <c r="AW727" s="2"/>
      <c r="AX727" s="2"/>
      <c r="AY727" s="1"/>
      <c r="AZ727" s="1"/>
      <c r="BA727" s="1"/>
      <c r="BB727" s="2"/>
      <c r="BC727" s="2"/>
      <c r="BD727" s="1"/>
      <c r="BE727" s="1"/>
      <c r="BF727" s="1"/>
      <c r="BG727" s="2"/>
      <c r="BH727" s="2"/>
      <c r="BI727" s="1"/>
      <c r="BJ727" s="1"/>
      <c r="BK727" s="1"/>
      <c r="BL727" s="2"/>
      <c r="BM727" s="2"/>
      <c r="BN727" s="1"/>
      <c r="BO727" s="1"/>
      <c r="BP727" s="1"/>
      <c r="BQ727" s="2"/>
      <c r="BR727" s="2"/>
      <c r="BS727" s="1"/>
      <c r="BT727" s="1"/>
      <c r="BU727" s="1"/>
      <c r="BV727" s="2"/>
      <c r="BW727" s="2"/>
    </row>
    <row r="728" ht="22.5" customHeight="1">
      <c r="A728" s="1"/>
      <c r="B728" s="1"/>
      <c r="C728" s="1"/>
      <c r="D728" s="1"/>
      <c r="E728" s="67"/>
      <c r="F728" s="67"/>
      <c r="G728" s="1"/>
      <c r="H728" s="1"/>
      <c r="I728" s="65"/>
      <c r="J728" s="66"/>
      <c r="K728" s="1"/>
      <c r="L728" s="1"/>
      <c r="M728" s="1"/>
      <c r="N728" s="2"/>
      <c r="O728" s="2"/>
      <c r="P728" s="1"/>
      <c r="Q728" s="1"/>
      <c r="R728" s="1"/>
      <c r="S728" s="2"/>
      <c r="T728" s="2"/>
      <c r="U728" s="1"/>
      <c r="V728" s="1"/>
      <c r="W728" s="1"/>
      <c r="X728" s="2"/>
      <c r="Y728" s="2"/>
      <c r="Z728" s="1"/>
      <c r="AA728" s="1"/>
      <c r="AB728" s="1"/>
      <c r="AC728" s="2"/>
      <c r="AD728" s="2"/>
      <c r="AE728" s="1"/>
      <c r="AF728" s="1"/>
      <c r="AG728" s="1"/>
      <c r="AH728" s="2"/>
      <c r="AI728" s="2"/>
      <c r="AJ728" s="1"/>
      <c r="AK728" s="1"/>
      <c r="AL728" s="1"/>
      <c r="AM728" s="2"/>
      <c r="AN728" s="2"/>
      <c r="AO728" s="1"/>
      <c r="AP728" s="1"/>
      <c r="AQ728" s="1"/>
      <c r="AR728" s="2"/>
      <c r="AS728" s="2"/>
      <c r="AT728" s="1"/>
      <c r="AU728" s="1"/>
      <c r="AV728" s="1"/>
      <c r="AW728" s="2"/>
      <c r="AX728" s="2"/>
      <c r="AY728" s="1"/>
      <c r="AZ728" s="1"/>
      <c r="BA728" s="1"/>
      <c r="BB728" s="2"/>
      <c r="BC728" s="2"/>
      <c r="BD728" s="1"/>
      <c r="BE728" s="1"/>
      <c r="BF728" s="1"/>
      <c r="BG728" s="2"/>
      <c r="BH728" s="2"/>
      <c r="BI728" s="1"/>
      <c r="BJ728" s="1"/>
      <c r="BK728" s="1"/>
      <c r="BL728" s="2"/>
      <c r="BM728" s="2"/>
      <c r="BN728" s="1"/>
      <c r="BO728" s="1"/>
      <c r="BP728" s="1"/>
      <c r="BQ728" s="2"/>
      <c r="BR728" s="2"/>
      <c r="BS728" s="1"/>
      <c r="BT728" s="1"/>
      <c r="BU728" s="1"/>
      <c r="BV728" s="2"/>
      <c r="BW728" s="2"/>
    </row>
    <row r="729" ht="22.5" customHeight="1">
      <c r="A729" s="1"/>
      <c r="B729" s="1"/>
      <c r="C729" s="1"/>
      <c r="D729" s="1"/>
      <c r="E729" s="67"/>
      <c r="F729" s="67"/>
      <c r="G729" s="1"/>
      <c r="H729" s="1"/>
      <c r="I729" s="65"/>
      <c r="J729" s="66"/>
      <c r="K729" s="1"/>
      <c r="L729" s="1"/>
      <c r="M729" s="1"/>
      <c r="N729" s="2"/>
      <c r="O729" s="2"/>
      <c r="P729" s="1"/>
      <c r="Q729" s="1"/>
      <c r="R729" s="1"/>
      <c r="S729" s="2"/>
      <c r="T729" s="2"/>
      <c r="U729" s="1"/>
      <c r="V729" s="1"/>
      <c r="W729" s="1"/>
      <c r="X729" s="2"/>
      <c r="Y729" s="2"/>
      <c r="Z729" s="1"/>
      <c r="AA729" s="1"/>
      <c r="AB729" s="1"/>
      <c r="AC729" s="2"/>
      <c r="AD729" s="2"/>
      <c r="AE729" s="1"/>
      <c r="AF729" s="1"/>
      <c r="AG729" s="1"/>
      <c r="AH729" s="2"/>
      <c r="AI729" s="2"/>
      <c r="AJ729" s="1"/>
      <c r="AK729" s="1"/>
      <c r="AL729" s="1"/>
      <c r="AM729" s="2"/>
      <c r="AN729" s="2"/>
      <c r="AO729" s="1"/>
      <c r="AP729" s="1"/>
      <c r="AQ729" s="1"/>
      <c r="AR729" s="2"/>
      <c r="AS729" s="2"/>
      <c r="AT729" s="1"/>
      <c r="AU729" s="1"/>
      <c r="AV729" s="1"/>
      <c r="AW729" s="2"/>
      <c r="AX729" s="2"/>
      <c r="AY729" s="1"/>
      <c r="AZ729" s="1"/>
      <c r="BA729" s="1"/>
      <c r="BB729" s="2"/>
      <c r="BC729" s="2"/>
      <c r="BD729" s="1"/>
      <c r="BE729" s="1"/>
      <c r="BF729" s="1"/>
      <c r="BG729" s="2"/>
      <c r="BH729" s="2"/>
      <c r="BI729" s="1"/>
      <c r="BJ729" s="1"/>
      <c r="BK729" s="1"/>
      <c r="BL729" s="2"/>
      <c r="BM729" s="2"/>
      <c r="BN729" s="1"/>
      <c r="BO729" s="1"/>
      <c r="BP729" s="1"/>
      <c r="BQ729" s="2"/>
      <c r="BR729" s="2"/>
      <c r="BS729" s="1"/>
      <c r="BT729" s="1"/>
      <c r="BU729" s="1"/>
      <c r="BV729" s="2"/>
      <c r="BW729" s="2"/>
    </row>
    <row r="730" ht="22.5" customHeight="1">
      <c r="A730" s="1"/>
      <c r="B730" s="1"/>
      <c r="C730" s="1"/>
      <c r="D730" s="1"/>
      <c r="E730" s="67"/>
      <c r="F730" s="67"/>
      <c r="G730" s="1"/>
      <c r="H730" s="1"/>
      <c r="I730" s="65"/>
      <c r="J730" s="66"/>
      <c r="K730" s="1"/>
      <c r="L730" s="1"/>
      <c r="M730" s="1"/>
      <c r="N730" s="2"/>
      <c r="O730" s="2"/>
      <c r="P730" s="1"/>
      <c r="Q730" s="1"/>
      <c r="R730" s="1"/>
      <c r="S730" s="2"/>
      <c r="T730" s="2"/>
      <c r="U730" s="1"/>
      <c r="V730" s="1"/>
      <c r="W730" s="1"/>
      <c r="X730" s="2"/>
      <c r="Y730" s="2"/>
      <c r="Z730" s="1"/>
      <c r="AA730" s="1"/>
      <c r="AB730" s="1"/>
      <c r="AC730" s="2"/>
      <c r="AD730" s="2"/>
      <c r="AE730" s="1"/>
      <c r="AF730" s="1"/>
      <c r="AG730" s="1"/>
      <c r="AH730" s="2"/>
      <c r="AI730" s="2"/>
      <c r="AJ730" s="1"/>
      <c r="AK730" s="1"/>
      <c r="AL730" s="1"/>
      <c r="AM730" s="2"/>
      <c r="AN730" s="2"/>
      <c r="AO730" s="1"/>
      <c r="AP730" s="1"/>
      <c r="AQ730" s="1"/>
      <c r="AR730" s="2"/>
      <c r="AS730" s="2"/>
      <c r="AT730" s="1"/>
      <c r="AU730" s="1"/>
      <c r="AV730" s="1"/>
      <c r="AW730" s="2"/>
      <c r="AX730" s="2"/>
      <c r="AY730" s="1"/>
      <c r="AZ730" s="1"/>
      <c r="BA730" s="1"/>
      <c r="BB730" s="2"/>
      <c r="BC730" s="2"/>
      <c r="BD730" s="1"/>
      <c r="BE730" s="1"/>
      <c r="BF730" s="1"/>
      <c r="BG730" s="2"/>
      <c r="BH730" s="2"/>
      <c r="BI730" s="1"/>
      <c r="BJ730" s="1"/>
      <c r="BK730" s="1"/>
      <c r="BL730" s="2"/>
      <c r="BM730" s="2"/>
      <c r="BN730" s="1"/>
      <c r="BO730" s="1"/>
      <c r="BP730" s="1"/>
      <c r="BQ730" s="2"/>
      <c r="BR730" s="2"/>
      <c r="BS730" s="1"/>
      <c r="BT730" s="1"/>
      <c r="BU730" s="1"/>
      <c r="BV730" s="2"/>
      <c r="BW730" s="2"/>
    </row>
    <row r="731" ht="22.5" customHeight="1">
      <c r="A731" s="1"/>
      <c r="B731" s="1"/>
      <c r="C731" s="1"/>
      <c r="D731" s="1"/>
      <c r="E731" s="67"/>
      <c r="F731" s="67"/>
      <c r="G731" s="1"/>
      <c r="H731" s="1"/>
      <c r="I731" s="65"/>
      <c r="J731" s="66"/>
      <c r="K731" s="1"/>
      <c r="L731" s="1"/>
      <c r="M731" s="1"/>
      <c r="N731" s="2"/>
      <c r="O731" s="2"/>
      <c r="P731" s="1"/>
      <c r="Q731" s="1"/>
      <c r="R731" s="1"/>
      <c r="S731" s="2"/>
      <c r="T731" s="2"/>
      <c r="U731" s="1"/>
      <c r="V731" s="1"/>
      <c r="W731" s="1"/>
      <c r="X731" s="2"/>
      <c r="Y731" s="2"/>
      <c r="Z731" s="1"/>
      <c r="AA731" s="1"/>
      <c r="AB731" s="1"/>
      <c r="AC731" s="2"/>
      <c r="AD731" s="2"/>
      <c r="AE731" s="1"/>
      <c r="AF731" s="1"/>
      <c r="AG731" s="1"/>
      <c r="AH731" s="2"/>
      <c r="AI731" s="2"/>
      <c r="AJ731" s="1"/>
      <c r="AK731" s="1"/>
      <c r="AL731" s="1"/>
      <c r="AM731" s="2"/>
      <c r="AN731" s="2"/>
      <c r="AO731" s="1"/>
      <c r="AP731" s="1"/>
      <c r="AQ731" s="1"/>
      <c r="AR731" s="2"/>
      <c r="AS731" s="2"/>
      <c r="AT731" s="1"/>
      <c r="AU731" s="1"/>
      <c r="AV731" s="1"/>
      <c r="AW731" s="2"/>
      <c r="AX731" s="2"/>
      <c r="AY731" s="1"/>
      <c r="AZ731" s="1"/>
      <c r="BA731" s="1"/>
      <c r="BB731" s="2"/>
      <c r="BC731" s="2"/>
      <c r="BD731" s="1"/>
      <c r="BE731" s="1"/>
      <c r="BF731" s="1"/>
      <c r="BG731" s="2"/>
      <c r="BH731" s="2"/>
      <c r="BI731" s="1"/>
      <c r="BJ731" s="1"/>
      <c r="BK731" s="1"/>
      <c r="BL731" s="2"/>
      <c r="BM731" s="2"/>
      <c r="BN731" s="1"/>
      <c r="BO731" s="1"/>
      <c r="BP731" s="1"/>
      <c r="BQ731" s="2"/>
      <c r="BR731" s="2"/>
      <c r="BS731" s="1"/>
      <c r="BT731" s="1"/>
      <c r="BU731" s="1"/>
      <c r="BV731" s="2"/>
      <c r="BW731" s="2"/>
    </row>
    <row r="732" ht="22.5" customHeight="1">
      <c r="A732" s="1"/>
      <c r="B732" s="1"/>
      <c r="C732" s="1"/>
      <c r="D732" s="1"/>
      <c r="E732" s="67"/>
      <c r="F732" s="67"/>
      <c r="G732" s="1"/>
      <c r="H732" s="1"/>
      <c r="I732" s="65"/>
      <c r="J732" s="66"/>
      <c r="K732" s="1"/>
      <c r="L732" s="1"/>
      <c r="M732" s="1"/>
      <c r="N732" s="2"/>
      <c r="O732" s="2"/>
      <c r="P732" s="1"/>
      <c r="Q732" s="1"/>
      <c r="R732" s="1"/>
      <c r="S732" s="2"/>
      <c r="T732" s="2"/>
      <c r="U732" s="1"/>
      <c r="V732" s="1"/>
      <c r="W732" s="1"/>
      <c r="X732" s="2"/>
      <c r="Y732" s="2"/>
      <c r="Z732" s="1"/>
      <c r="AA732" s="1"/>
      <c r="AB732" s="1"/>
      <c r="AC732" s="2"/>
      <c r="AD732" s="2"/>
      <c r="AE732" s="1"/>
      <c r="AF732" s="1"/>
      <c r="AG732" s="1"/>
      <c r="AH732" s="2"/>
      <c r="AI732" s="2"/>
      <c r="AJ732" s="1"/>
      <c r="AK732" s="1"/>
      <c r="AL732" s="1"/>
      <c r="AM732" s="2"/>
      <c r="AN732" s="2"/>
      <c r="AO732" s="1"/>
      <c r="AP732" s="1"/>
      <c r="AQ732" s="1"/>
      <c r="AR732" s="2"/>
      <c r="AS732" s="2"/>
      <c r="AT732" s="1"/>
      <c r="AU732" s="1"/>
      <c r="AV732" s="1"/>
      <c r="AW732" s="2"/>
      <c r="AX732" s="2"/>
      <c r="AY732" s="1"/>
      <c r="AZ732" s="1"/>
      <c r="BA732" s="1"/>
      <c r="BB732" s="2"/>
      <c r="BC732" s="2"/>
      <c r="BD732" s="1"/>
      <c r="BE732" s="1"/>
      <c r="BF732" s="1"/>
      <c r="BG732" s="2"/>
      <c r="BH732" s="2"/>
      <c r="BI732" s="1"/>
      <c r="BJ732" s="1"/>
      <c r="BK732" s="1"/>
      <c r="BL732" s="2"/>
      <c r="BM732" s="2"/>
      <c r="BN732" s="1"/>
      <c r="BO732" s="1"/>
      <c r="BP732" s="1"/>
      <c r="BQ732" s="2"/>
      <c r="BR732" s="2"/>
      <c r="BS732" s="1"/>
      <c r="BT732" s="1"/>
      <c r="BU732" s="1"/>
      <c r="BV732" s="2"/>
      <c r="BW732" s="2"/>
    </row>
    <row r="733" ht="22.5" customHeight="1">
      <c r="A733" s="1"/>
      <c r="B733" s="1"/>
      <c r="C733" s="1"/>
      <c r="D733" s="1"/>
      <c r="E733" s="67"/>
      <c r="F733" s="67"/>
      <c r="G733" s="1"/>
      <c r="H733" s="1"/>
      <c r="I733" s="65"/>
      <c r="J733" s="66"/>
      <c r="K733" s="1"/>
      <c r="L733" s="1"/>
      <c r="M733" s="1"/>
      <c r="N733" s="2"/>
      <c r="O733" s="2"/>
      <c r="P733" s="1"/>
      <c r="Q733" s="1"/>
      <c r="R733" s="1"/>
      <c r="S733" s="2"/>
      <c r="T733" s="2"/>
      <c r="U733" s="1"/>
      <c r="V733" s="1"/>
      <c r="W733" s="1"/>
      <c r="X733" s="2"/>
      <c r="Y733" s="2"/>
      <c r="Z733" s="1"/>
      <c r="AA733" s="1"/>
      <c r="AB733" s="1"/>
      <c r="AC733" s="2"/>
      <c r="AD733" s="2"/>
      <c r="AE733" s="1"/>
      <c r="AF733" s="1"/>
      <c r="AG733" s="1"/>
      <c r="AH733" s="2"/>
      <c r="AI733" s="2"/>
      <c r="AJ733" s="1"/>
      <c r="AK733" s="1"/>
      <c r="AL733" s="1"/>
      <c r="AM733" s="2"/>
      <c r="AN733" s="2"/>
      <c r="AO733" s="1"/>
      <c r="AP733" s="1"/>
      <c r="AQ733" s="1"/>
      <c r="AR733" s="2"/>
      <c r="AS733" s="2"/>
      <c r="AT733" s="1"/>
      <c r="AU733" s="1"/>
      <c r="AV733" s="1"/>
      <c r="AW733" s="2"/>
      <c r="AX733" s="2"/>
      <c r="AY733" s="1"/>
      <c r="AZ733" s="1"/>
      <c r="BA733" s="1"/>
      <c r="BB733" s="2"/>
      <c r="BC733" s="2"/>
      <c r="BD733" s="1"/>
      <c r="BE733" s="1"/>
      <c r="BF733" s="1"/>
      <c r="BG733" s="2"/>
      <c r="BH733" s="2"/>
      <c r="BI733" s="1"/>
      <c r="BJ733" s="1"/>
      <c r="BK733" s="1"/>
      <c r="BL733" s="2"/>
      <c r="BM733" s="2"/>
      <c r="BN733" s="1"/>
      <c r="BO733" s="1"/>
      <c r="BP733" s="1"/>
      <c r="BQ733" s="2"/>
      <c r="BR733" s="2"/>
      <c r="BS733" s="1"/>
      <c r="BT733" s="1"/>
      <c r="BU733" s="1"/>
      <c r="BV733" s="2"/>
      <c r="BW733" s="2"/>
    </row>
    <row r="734" ht="22.5" customHeight="1">
      <c r="A734" s="1"/>
      <c r="B734" s="1"/>
      <c r="C734" s="1"/>
      <c r="D734" s="1"/>
      <c r="E734" s="67"/>
      <c r="F734" s="67"/>
      <c r="G734" s="1"/>
      <c r="H734" s="1"/>
      <c r="I734" s="65"/>
      <c r="J734" s="66"/>
      <c r="K734" s="1"/>
      <c r="L734" s="1"/>
      <c r="M734" s="1"/>
      <c r="N734" s="2"/>
      <c r="O734" s="2"/>
      <c r="P734" s="1"/>
      <c r="Q734" s="1"/>
      <c r="R734" s="1"/>
      <c r="S734" s="2"/>
      <c r="T734" s="2"/>
      <c r="U734" s="1"/>
      <c r="V734" s="1"/>
      <c r="W734" s="1"/>
      <c r="X734" s="2"/>
      <c r="Y734" s="2"/>
      <c r="Z734" s="1"/>
      <c r="AA734" s="1"/>
      <c r="AB734" s="1"/>
      <c r="AC734" s="2"/>
      <c r="AD734" s="2"/>
      <c r="AE734" s="1"/>
      <c r="AF734" s="1"/>
      <c r="AG734" s="1"/>
      <c r="AH734" s="2"/>
      <c r="AI734" s="2"/>
      <c r="AJ734" s="1"/>
      <c r="AK734" s="1"/>
      <c r="AL734" s="1"/>
      <c r="AM734" s="2"/>
      <c r="AN734" s="2"/>
      <c r="AO734" s="1"/>
      <c r="AP734" s="1"/>
      <c r="AQ734" s="1"/>
      <c r="AR734" s="2"/>
      <c r="AS734" s="2"/>
      <c r="AT734" s="1"/>
      <c r="AU734" s="1"/>
      <c r="AV734" s="1"/>
      <c r="AW734" s="2"/>
      <c r="AX734" s="2"/>
      <c r="AY734" s="1"/>
      <c r="AZ734" s="1"/>
      <c r="BA734" s="1"/>
      <c r="BB734" s="2"/>
      <c r="BC734" s="2"/>
      <c r="BD734" s="1"/>
      <c r="BE734" s="1"/>
      <c r="BF734" s="1"/>
      <c r="BG734" s="2"/>
      <c r="BH734" s="2"/>
      <c r="BI734" s="1"/>
      <c r="BJ734" s="1"/>
      <c r="BK734" s="1"/>
      <c r="BL734" s="2"/>
      <c r="BM734" s="2"/>
      <c r="BN734" s="1"/>
      <c r="BO734" s="1"/>
      <c r="BP734" s="1"/>
      <c r="BQ734" s="2"/>
      <c r="BR734" s="2"/>
      <c r="BS734" s="1"/>
      <c r="BT734" s="1"/>
      <c r="BU734" s="1"/>
      <c r="BV734" s="2"/>
      <c r="BW734" s="2"/>
    </row>
    <row r="735" ht="22.5" customHeight="1">
      <c r="A735" s="1"/>
      <c r="B735" s="1"/>
      <c r="C735" s="1"/>
      <c r="D735" s="1"/>
      <c r="E735" s="67"/>
      <c r="F735" s="67"/>
      <c r="G735" s="1"/>
      <c r="H735" s="1"/>
      <c r="I735" s="65"/>
      <c r="J735" s="66"/>
      <c r="K735" s="1"/>
      <c r="L735" s="1"/>
      <c r="M735" s="1"/>
      <c r="N735" s="2"/>
      <c r="O735" s="2"/>
      <c r="P735" s="1"/>
      <c r="Q735" s="1"/>
      <c r="R735" s="1"/>
      <c r="S735" s="2"/>
      <c r="T735" s="2"/>
      <c r="U735" s="1"/>
      <c r="V735" s="1"/>
      <c r="W735" s="1"/>
      <c r="X735" s="2"/>
      <c r="Y735" s="2"/>
      <c r="Z735" s="1"/>
      <c r="AA735" s="1"/>
      <c r="AB735" s="1"/>
      <c r="AC735" s="2"/>
      <c r="AD735" s="2"/>
      <c r="AE735" s="1"/>
      <c r="AF735" s="1"/>
      <c r="AG735" s="1"/>
      <c r="AH735" s="2"/>
      <c r="AI735" s="2"/>
      <c r="AJ735" s="1"/>
      <c r="AK735" s="1"/>
      <c r="AL735" s="1"/>
      <c r="AM735" s="2"/>
      <c r="AN735" s="2"/>
      <c r="AO735" s="1"/>
      <c r="AP735" s="1"/>
      <c r="AQ735" s="1"/>
      <c r="AR735" s="2"/>
      <c r="AS735" s="2"/>
      <c r="AT735" s="1"/>
      <c r="AU735" s="1"/>
      <c r="AV735" s="1"/>
      <c r="AW735" s="2"/>
      <c r="AX735" s="2"/>
      <c r="AY735" s="1"/>
      <c r="AZ735" s="1"/>
      <c r="BA735" s="1"/>
      <c r="BB735" s="2"/>
      <c r="BC735" s="2"/>
      <c r="BD735" s="1"/>
      <c r="BE735" s="1"/>
      <c r="BF735" s="1"/>
      <c r="BG735" s="2"/>
      <c r="BH735" s="2"/>
      <c r="BI735" s="1"/>
      <c r="BJ735" s="1"/>
      <c r="BK735" s="1"/>
      <c r="BL735" s="2"/>
      <c r="BM735" s="2"/>
      <c r="BN735" s="1"/>
      <c r="BO735" s="1"/>
      <c r="BP735" s="1"/>
      <c r="BQ735" s="2"/>
      <c r="BR735" s="2"/>
      <c r="BS735" s="1"/>
      <c r="BT735" s="1"/>
      <c r="BU735" s="1"/>
      <c r="BV735" s="2"/>
      <c r="BW735" s="2"/>
    </row>
    <row r="736" ht="22.5" customHeight="1">
      <c r="A736" s="1"/>
      <c r="B736" s="1"/>
      <c r="C736" s="1"/>
      <c r="D736" s="1"/>
      <c r="E736" s="67"/>
      <c r="F736" s="67"/>
      <c r="G736" s="1"/>
      <c r="H736" s="1"/>
      <c r="I736" s="65"/>
      <c r="J736" s="66"/>
      <c r="K736" s="1"/>
      <c r="L736" s="1"/>
      <c r="M736" s="1"/>
      <c r="N736" s="2"/>
      <c r="O736" s="2"/>
      <c r="P736" s="1"/>
      <c r="Q736" s="1"/>
      <c r="R736" s="1"/>
      <c r="S736" s="2"/>
      <c r="T736" s="2"/>
      <c r="U736" s="1"/>
      <c r="V736" s="1"/>
      <c r="W736" s="1"/>
      <c r="X736" s="2"/>
      <c r="Y736" s="2"/>
      <c r="Z736" s="1"/>
      <c r="AA736" s="1"/>
      <c r="AB736" s="1"/>
      <c r="AC736" s="2"/>
      <c r="AD736" s="2"/>
      <c r="AE736" s="1"/>
      <c r="AF736" s="1"/>
      <c r="AG736" s="1"/>
      <c r="AH736" s="2"/>
      <c r="AI736" s="2"/>
      <c r="AJ736" s="1"/>
      <c r="AK736" s="1"/>
      <c r="AL736" s="1"/>
      <c r="AM736" s="2"/>
      <c r="AN736" s="2"/>
      <c r="AO736" s="1"/>
      <c r="AP736" s="1"/>
      <c r="AQ736" s="1"/>
      <c r="AR736" s="2"/>
      <c r="AS736" s="2"/>
      <c r="AT736" s="1"/>
      <c r="AU736" s="1"/>
      <c r="AV736" s="1"/>
      <c r="AW736" s="2"/>
      <c r="AX736" s="2"/>
      <c r="AY736" s="1"/>
      <c r="AZ736" s="1"/>
      <c r="BA736" s="1"/>
      <c r="BB736" s="2"/>
      <c r="BC736" s="2"/>
      <c r="BD736" s="1"/>
      <c r="BE736" s="1"/>
      <c r="BF736" s="1"/>
      <c r="BG736" s="2"/>
      <c r="BH736" s="2"/>
      <c r="BI736" s="1"/>
      <c r="BJ736" s="1"/>
      <c r="BK736" s="1"/>
      <c r="BL736" s="2"/>
      <c r="BM736" s="2"/>
      <c r="BN736" s="1"/>
      <c r="BO736" s="1"/>
      <c r="BP736" s="1"/>
      <c r="BQ736" s="2"/>
      <c r="BR736" s="2"/>
      <c r="BS736" s="1"/>
      <c r="BT736" s="1"/>
      <c r="BU736" s="1"/>
      <c r="BV736" s="2"/>
      <c r="BW736" s="2"/>
    </row>
    <row r="737" ht="22.5" customHeight="1">
      <c r="A737" s="1"/>
      <c r="B737" s="1"/>
      <c r="C737" s="1"/>
      <c r="D737" s="1"/>
      <c r="E737" s="67"/>
      <c r="F737" s="67"/>
      <c r="G737" s="1"/>
      <c r="H737" s="1"/>
      <c r="I737" s="65"/>
      <c r="J737" s="66"/>
      <c r="K737" s="1"/>
      <c r="L737" s="1"/>
      <c r="M737" s="1"/>
      <c r="N737" s="2"/>
      <c r="O737" s="2"/>
      <c r="P737" s="1"/>
      <c r="Q737" s="1"/>
      <c r="R737" s="1"/>
      <c r="S737" s="2"/>
      <c r="T737" s="2"/>
      <c r="U737" s="1"/>
      <c r="V737" s="1"/>
      <c r="W737" s="1"/>
      <c r="X737" s="2"/>
      <c r="Y737" s="2"/>
      <c r="Z737" s="1"/>
      <c r="AA737" s="1"/>
      <c r="AB737" s="1"/>
      <c r="AC737" s="2"/>
      <c r="AD737" s="2"/>
      <c r="AE737" s="1"/>
      <c r="AF737" s="1"/>
      <c r="AG737" s="1"/>
      <c r="AH737" s="2"/>
      <c r="AI737" s="2"/>
      <c r="AJ737" s="1"/>
      <c r="AK737" s="1"/>
      <c r="AL737" s="1"/>
      <c r="AM737" s="2"/>
      <c r="AN737" s="2"/>
      <c r="AO737" s="1"/>
      <c r="AP737" s="1"/>
      <c r="AQ737" s="1"/>
      <c r="AR737" s="2"/>
      <c r="AS737" s="2"/>
      <c r="AT737" s="1"/>
      <c r="AU737" s="1"/>
      <c r="AV737" s="1"/>
      <c r="AW737" s="2"/>
      <c r="AX737" s="2"/>
      <c r="AY737" s="1"/>
      <c r="AZ737" s="1"/>
      <c r="BA737" s="1"/>
      <c r="BB737" s="2"/>
      <c r="BC737" s="2"/>
      <c r="BD737" s="1"/>
      <c r="BE737" s="1"/>
      <c r="BF737" s="1"/>
      <c r="BG737" s="2"/>
      <c r="BH737" s="2"/>
      <c r="BI737" s="1"/>
      <c r="BJ737" s="1"/>
      <c r="BK737" s="1"/>
      <c r="BL737" s="2"/>
      <c r="BM737" s="2"/>
      <c r="BN737" s="1"/>
      <c r="BO737" s="1"/>
      <c r="BP737" s="1"/>
      <c r="BQ737" s="2"/>
      <c r="BR737" s="2"/>
      <c r="BS737" s="1"/>
      <c r="BT737" s="1"/>
      <c r="BU737" s="1"/>
      <c r="BV737" s="2"/>
      <c r="BW737" s="2"/>
    </row>
    <row r="738" ht="22.5" customHeight="1">
      <c r="A738" s="1"/>
      <c r="B738" s="1"/>
      <c r="C738" s="1"/>
      <c r="D738" s="1"/>
      <c r="E738" s="67"/>
      <c r="F738" s="67"/>
      <c r="G738" s="1"/>
      <c r="H738" s="1"/>
      <c r="I738" s="65"/>
      <c r="J738" s="66"/>
      <c r="K738" s="1"/>
      <c r="L738" s="1"/>
      <c r="M738" s="1"/>
      <c r="N738" s="2"/>
      <c r="O738" s="2"/>
      <c r="P738" s="1"/>
      <c r="Q738" s="1"/>
      <c r="R738" s="1"/>
      <c r="S738" s="2"/>
      <c r="T738" s="2"/>
      <c r="U738" s="1"/>
      <c r="V738" s="1"/>
      <c r="W738" s="1"/>
      <c r="X738" s="2"/>
      <c r="Y738" s="2"/>
      <c r="Z738" s="1"/>
      <c r="AA738" s="1"/>
      <c r="AB738" s="1"/>
      <c r="AC738" s="2"/>
      <c r="AD738" s="2"/>
      <c r="AE738" s="1"/>
      <c r="AF738" s="1"/>
      <c r="AG738" s="1"/>
      <c r="AH738" s="2"/>
      <c r="AI738" s="2"/>
      <c r="AJ738" s="1"/>
      <c r="AK738" s="1"/>
      <c r="AL738" s="1"/>
      <c r="AM738" s="2"/>
      <c r="AN738" s="2"/>
      <c r="AO738" s="1"/>
      <c r="AP738" s="1"/>
      <c r="AQ738" s="1"/>
      <c r="AR738" s="2"/>
      <c r="AS738" s="2"/>
      <c r="AT738" s="1"/>
      <c r="AU738" s="1"/>
      <c r="AV738" s="1"/>
      <c r="AW738" s="2"/>
      <c r="AX738" s="2"/>
      <c r="AY738" s="1"/>
      <c r="AZ738" s="1"/>
      <c r="BA738" s="1"/>
      <c r="BB738" s="2"/>
      <c r="BC738" s="2"/>
      <c r="BD738" s="1"/>
      <c r="BE738" s="1"/>
      <c r="BF738" s="1"/>
      <c r="BG738" s="2"/>
      <c r="BH738" s="2"/>
      <c r="BI738" s="1"/>
      <c r="BJ738" s="1"/>
      <c r="BK738" s="1"/>
      <c r="BL738" s="2"/>
      <c r="BM738" s="2"/>
      <c r="BN738" s="1"/>
      <c r="BO738" s="1"/>
      <c r="BP738" s="1"/>
      <c r="BQ738" s="2"/>
      <c r="BR738" s="2"/>
      <c r="BS738" s="1"/>
      <c r="BT738" s="1"/>
      <c r="BU738" s="1"/>
      <c r="BV738" s="2"/>
      <c r="BW738" s="2"/>
    </row>
    <row r="739" ht="22.5" customHeight="1">
      <c r="A739" s="1"/>
      <c r="B739" s="1"/>
      <c r="C739" s="1"/>
      <c r="D739" s="1"/>
      <c r="E739" s="67"/>
      <c r="F739" s="67"/>
      <c r="G739" s="1"/>
      <c r="H739" s="1"/>
      <c r="I739" s="65"/>
      <c r="J739" s="66"/>
      <c r="K739" s="1"/>
      <c r="L739" s="1"/>
      <c r="M739" s="1"/>
      <c r="N739" s="2"/>
      <c r="O739" s="2"/>
      <c r="P739" s="1"/>
      <c r="Q739" s="1"/>
      <c r="R739" s="1"/>
      <c r="S739" s="2"/>
      <c r="T739" s="2"/>
      <c r="U739" s="1"/>
      <c r="V739" s="1"/>
      <c r="W739" s="1"/>
      <c r="X739" s="2"/>
      <c r="Y739" s="2"/>
      <c r="Z739" s="1"/>
      <c r="AA739" s="1"/>
      <c r="AB739" s="1"/>
      <c r="AC739" s="2"/>
      <c r="AD739" s="2"/>
      <c r="AE739" s="1"/>
      <c r="AF739" s="1"/>
      <c r="AG739" s="1"/>
      <c r="AH739" s="2"/>
      <c r="AI739" s="2"/>
      <c r="AJ739" s="1"/>
      <c r="AK739" s="1"/>
      <c r="AL739" s="1"/>
      <c r="AM739" s="2"/>
      <c r="AN739" s="2"/>
      <c r="AO739" s="1"/>
      <c r="AP739" s="1"/>
      <c r="AQ739" s="1"/>
      <c r="AR739" s="2"/>
      <c r="AS739" s="2"/>
      <c r="AT739" s="1"/>
      <c r="AU739" s="1"/>
      <c r="AV739" s="1"/>
      <c r="AW739" s="2"/>
      <c r="AX739" s="2"/>
      <c r="AY739" s="1"/>
      <c r="AZ739" s="1"/>
      <c r="BA739" s="1"/>
      <c r="BB739" s="2"/>
      <c r="BC739" s="2"/>
      <c r="BD739" s="1"/>
      <c r="BE739" s="1"/>
      <c r="BF739" s="1"/>
      <c r="BG739" s="2"/>
      <c r="BH739" s="2"/>
      <c r="BI739" s="1"/>
      <c r="BJ739" s="1"/>
      <c r="BK739" s="1"/>
      <c r="BL739" s="2"/>
      <c r="BM739" s="2"/>
      <c r="BN739" s="1"/>
      <c r="BO739" s="1"/>
      <c r="BP739" s="1"/>
      <c r="BQ739" s="2"/>
      <c r="BR739" s="2"/>
      <c r="BS739" s="1"/>
      <c r="BT739" s="1"/>
      <c r="BU739" s="1"/>
      <c r="BV739" s="2"/>
      <c r="BW739" s="2"/>
    </row>
    <row r="740" ht="22.5" customHeight="1">
      <c r="A740" s="1"/>
      <c r="B740" s="1"/>
      <c r="C740" s="1"/>
      <c r="D740" s="1"/>
      <c r="E740" s="67"/>
      <c r="F740" s="67"/>
      <c r="G740" s="1"/>
      <c r="H740" s="1"/>
      <c r="I740" s="65"/>
      <c r="J740" s="66"/>
      <c r="K740" s="1"/>
      <c r="L740" s="1"/>
      <c r="M740" s="1"/>
      <c r="N740" s="2"/>
      <c r="O740" s="2"/>
      <c r="P740" s="1"/>
      <c r="Q740" s="1"/>
      <c r="R740" s="1"/>
      <c r="S740" s="2"/>
      <c r="T740" s="2"/>
      <c r="U740" s="1"/>
      <c r="V740" s="1"/>
      <c r="W740" s="1"/>
      <c r="X740" s="2"/>
      <c r="Y740" s="2"/>
      <c r="Z740" s="1"/>
      <c r="AA740" s="1"/>
      <c r="AB740" s="1"/>
      <c r="AC740" s="2"/>
      <c r="AD740" s="2"/>
      <c r="AE740" s="1"/>
      <c r="AF740" s="1"/>
      <c r="AG740" s="1"/>
      <c r="AH740" s="2"/>
      <c r="AI740" s="2"/>
      <c r="AJ740" s="1"/>
      <c r="AK740" s="1"/>
      <c r="AL740" s="1"/>
      <c r="AM740" s="2"/>
      <c r="AN740" s="2"/>
      <c r="AO740" s="1"/>
      <c r="AP740" s="1"/>
      <c r="AQ740" s="1"/>
      <c r="AR740" s="2"/>
      <c r="AS740" s="2"/>
      <c r="AT740" s="1"/>
      <c r="AU740" s="1"/>
      <c r="AV740" s="1"/>
      <c r="AW740" s="2"/>
      <c r="AX740" s="2"/>
      <c r="AY740" s="1"/>
      <c r="AZ740" s="1"/>
      <c r="BA740" s="1"/>
      <c r="BB740" s="2"/>
      <c r="BC740" s="2"/>
      <c r="BD740" s="1"/>
      <c r="BE740" s="1"/>
      <c r="BF740" s="1"/>
      <c r="BG740" s="2"/>
      <c r="BH740" s="2"/>
      <c r="BI740" s="1"/>
      <c r="BJ740" s="1"/>
      <c r="BK740" s="1"/>
      <c r="BL740" s="2"/>
      <c r="BM740" s="2"/>
      <c r="BN740" s="1"/>
      <c r="BO740" s="1"/>
      <c r="BP740" s="1"/>
      <c r="BQ740" s="2"/>
      <c r="BR740" s="2"/>
      <c r="BS740" s="1"/>
      <c r="BT740" s="1"/>
      <c r="BU740" s="1"/>
      <c r="BV740" s="2"/>
      <c r="BW740" s="2"/>
    </row>
    <row r="741" ht="22.5" customHeight="1">
      <c r="A741" s="1"/>
      <c r="B741" s="1"/>
      <c r="C741" s="1"/>
      <c r="D741" s="1"/>
      <c r="E741" s="67"/>
      <c r="F741" s="67"/>
      <c r="G741" s="1"/>
      <c r="H741" s="1"/>
      <c r="I741" s="65"/>
      <c r="J741" s="66"/>
      <c r="K741" s="1"/>
      <c r="L741" s="1"/>
      <c r="M741" s="1"/>
      <c r="N741" s="2"/>
      <c r="O741" s="2"/>
      <c r="P741" s="1"/>
      <c r="Q741" s="1"/>
      <c r="R741" s="1"/>
      <c r="S741" s="2"/>
      <c r="T741" s="2"/>
      <c r="U741" s="1"/>
      <c r="V741" s="1"/>
      <c r="W741" s="1"/>
      <c r="X741" s="2"/>
      <c r="Y741" s="2"/>
      <c r="Z741" s="1"/>
      <c r="AA741" s="1"/>
      <c r="AB741" s="1"/>
      <c r="AC741" s="2"/>
      <c r="AD741" s="2"/>
      <c r="AE741" s="1"/>
      <c r="AF741" s="1"/>
      <c r="AG741" s="1"/>
      <c r="AH741" s="2"/>
      <c r="AI741" s="2"/>
      <c r="AJ741" s="1"/>
      <c r="AK741" s="1"/>
      <c r="AL741" s="1"/>
      <c r="AM741" s="2"/>
      <c r="AN741" s="2"/>
      <c r="AO741" s="1"/>
      <c r="AP741" s="1"/>
      <c r="AQ741" s="1"/>
      <c r="AR741" s="2"/>
      <c r="AS741" s="2"/>
      <c r="AT741" s="1"/>
      <c r="AU741" s="1"/>
      <c r="AV741" s="1"/>
      <c r="AW741" s="2"/>
      <c r="AX741" s="2"/>
      <c r="AY741" s="1"/>
      <c r="AZ741" s="1"/>
      <c r="BA741" s="1"/>
      <c r="BB741" s="2"/>
      <c r="BC741" s="2"/>
      <c r="BD741" s="1"/>
      <c r="BE741" s="1"/>
      <c r="BF741" s="1"/>
      <c r="BG741" s="2"/>
      <c r="BH741" s="2"/>
      <c r="BI741" s="1"/>
      <c r="BJ741" s="1"/>
      <c r="BK741" s="1"/>
      <c r="BL741" s="2"/>
      <c r="BM741" s="2"/>
      <c r="BN741" s="1"/>
      <c r="BO741" s="1"/>
      <c r="BP741" s="1"/>
      <c r="BQ741" s="2"/>
      <c r="BR741" s="2"/>
      <c r="BS741" s="1"/>
      <c r="BT741" s="1"/>
      <c r="BU741" s="1"/>
      <c r="BV741" s="2"/>
      <c r="BW741" s="2"/>
    </row>
    <row r="742" ht="22.5" customHeight="1">
      <c r="A742" s="1"/>
      <c r="B742" s="1"/>
      <c r="C742" s="1"/>
      <c r="D742" s="1"/>
      <c r="E742" s="67"/>
      <c r="F742" s="67"/>
      <c r="G742" s="1"/>
      <c r="H742" s="1"/>
      <c r="I742" s="65"/>
      <c r="J742" s="66"/>
      <c r="K742" s="1"/>
      <c r="L742" s="1"/>
      <c r="M742" s="1"/>
      <c r="N742" s="2"/>
      <c r="O742" s="2"/>
      <c r="P742" s="1"/>
      <c r="Q742" s="1"/>
      <c r="R742" s="1"/>
      <c r="S742" s="2"/>
      <c r="T742" s="2"/>
      <c r="U742" s="1"/>
      <c r="V742" s="1"/>
      <c r="W742" s="1"/>
      <c r="X742" s="2"/>
      <c r="Y742" s="2"/>
      <c r="Z742" s="1"/>
      <c r="AA742" s="1"/>
      <c r="AB742" s="1"/>
      <c r="AC742" s="2"/>
      <c r="AD742" s="2"/>
      <c r="AE742" s="1"/>
      <c r="AF742" s="1"/>
      <c r="AG742" s="1"/>
      <c r="AH742" s="2"/>
      <c r="AI742" s="2"/>
      <c r="AJ742" s="1"/>
      <c r="AK742" s="1"/>
      <c r="AL742" s="1"/>
      <c r="AM742" s="2"/>
      <c r="AN742" s="2"/>
      <c r="AO742" s="1"/>
      <c r="AP742" s="1"/>
      <c r="AQ742" s="1"/>
      <c r="AR742" s="2"/>
      <c r="AS742" s="2"/>
      <c r="AT742" s="1"/>
      <c r="AU742" s="1"/>
      <c r="AV742" s="1"/>
      <c r="AW742" s="2"/>
      <c r="AX742" s="2"/>
      <c r="AY742" s="1"/>
      <c r="AZ742" s="1"/>
      <c r="BA742" s="1"/>
      <c r="BB742" s="2"/>
      <c r="BC742" s="2"/>
      <c r="BD742" s="1"/>
      <c r="BE742" s="1"/>
      <c r="BF742" s="1"/>
      <c r="BG742" s="2"/>
      <c r="BH742" s="2"/>
      <c r="BI742" s="1"/>
      <c r="BJ742" s="1"/>
      <c r="BK742" s="1"/>
      <c r="BL742" s="2"/>
      <c r="BM742" s="2"/>
      <c r="BN742" s="1"/>
      <c r="BO742" s="1"/>
      <c r="BP742" s="1"/>
      <c r="BQ742" s="2"/>
      <c r="BR742" s="2"/>
      <c r="BS742" s="1"/>
      <c r="BT742" s="1"/>
      <c r="BU742" s="1"/>
      <c r="BV742" s="2"/>
      <c r="BW742" s="2"/>
    </row>
    <row r="743" ht="22.5" customHeight="1">
      <c r="A743" s="1"/>
      <c r="B743" s="1"/>
      <c r="C743" s="1"/>
      <c r="D743" s="1"/>
      <c r="E743" s="67"/>
      <c r="F743" s="67"/>
      <c r="G743" s="1"/>
      <c r="H743" s="1"/>
      <c r="I743" s="65"/>
      <c r="J743" s="66"/>
      <c r="K743" s="1"/>
      <c r="L743" s="1"/>
      <c r="M743" s="1"/>
      <c r="N743" s="2"/>
      <c r="O743" s="2"/>
      <c r="P743" s="1"/>
      <c r="Q743" s="1"/>
      <c r="R743" s="1"/>
      <c r="S743" s="2"/>
      <c r="T743" s="2"/>
      <c r="U743" s="1"/>
      <c r="V743" s="1"/>
      <c r="W743" s="1"/>
      <c r="X743" s="2"/>
      <c r="Y743" s="2"/>
      <c r="Z743" s="1"/>
      <c r="AA743" s="1"/>
      <c r="AB743" s="1"/>
      <c r="AC743" s="2"/>
      <c r="AD743" s="2"/>
      <c r="AE743" s="1"/>
      <c r="AF743" s="1"/>
      <c r="AG743" s="1"/>
      <c r="AH743" s="2"/>
      <c r="AI743" s="2"/>
      <c r="AJ743" s="1"/>
      <c r="AK743" s="1"/>
      <c r="AL743" s="1"/>
      <c r="AM743" s="2"/>
      <c r="AN743" s="2"/>
      <c r="AO743" s="1"/>
      <c r="AP743" s="1"/>
      <c r="AQ743" s="1"/>
      <c r="AR743" s="2"/>
      <c r="AS743" s="2"/>
      <c r="AT743" s="1"/>
      <c r="AU743" s="1"/>
      <c r="AV743" s="1"/>
      <c r="AW743" s="2"/>
      <c r="AX743" s="2"/>
      <c r="AY743" s="1"/>
      <c r="AZ743" s="1"/>
      <c r="BA743" s="1"/>
      <c r="BB743" s="2"/>
      <c r="BC743" s="2"/>
      <c r="BD743" s="1"/>
      <c r="BE743" s="1"/>
      <c r="BF743" s="1"/>
      <c r="BG743" s="2"/>
      <c r="BH743" s="2"/>
      <c r="BI743" s="1"/>
      <c r="BJ743" s="1"/>
      <c r="BK743" s="1"/>
      <c r="BL743" s="2"/>
      <c r="BM743" s="2"/>
      <c r="BN743" s="1"/>
      <c r="BO743" s="1"/>
      <c r="BP743" s="1"/>
      <c r="BQ743" s="2"/>
      <c r="BR743" s="2"/>
      <c r="BS743" s="1"/>
      <c r="BT743" s="1"/>
      <c r="BU743" s="1"/>
      <c r="BV743" s="2"/>
      <c r="BW743" s="2"/>
    </row>
    <row r="744" ht="22.5" customHeight="1">
      <c r="A744" s="1"/>
      <c r="B744" s="1"/>
      <c r="C744" s="1"/>
      <c r="D744" s="1"/>
      <c r="E744" s="67"/>
      <c r="F744" s="67"/>
      <c r="G744" s="1"/>
      <c r="H744" s="1"/>
      <c r="I744" s="65"/>
      <c r="J744" s="66"/>
      <c r="K744" s="1"/>
      <c r="L744" s="1"/>
      <c r="M744" s="1"/>
      <c r="N744" s="2"/>
      <c r="O744" s="2"/>
      <c r="P744" s="1"/>
      <c r="Q744" s="1"/>
      <c r="R744" s="1"/>
      <c r="S744" s="2"/>
      <c r="T744" s="2"/>
      <c r="U744" s="1"/>
      <c r="V744" s="1"/>
      <c r="W744" s="1"/>
      <c r="X744" s="2"/>
      <c r="Y744" s="2"/>
      <c r="Z744" s="1"/>
      <c r="AA744" s="1"/>
      <c r="AB744" s="1"/>
      <c r="AC744" s="2"/>
      <c r="AD744" s="2"/>
      <c r="AE744" s="1"/>
      <c r="AF744" s="1"/>
      <c r="AG744" s="1"/>
      <c r="AH744" s="2"/>
      <c r="AI744" s="2"/>
      <c r="AJ744" s="1"/>
      <c r="AK744" s="1"/>
      <c r="AL744" s="1"/>
      <c r="AM744" s="2"/>
      <c r="AN744" s="2"/>
      <c r="AO744" s="1"/>
      <c r="AP744" s="1"/>
      <c r="AQ744" s="1"/>
      <c r="AR744" s="2"/>
      <c r="AS744" s="2"/>
      <c r="AT744" s="1"/>
      <c r="AU744" s="1"/>
      <c r="AV744" s="1"/>
      <c r="AW744" s="2"/>
      <c r="AX744" s="2"/>
      <c r="AY744" s="1"/>
      <c r="AZ744" s="1"/>
      <c r="BA744" s="1"/>
      <c r="BB744" s="2"/>
      <c r="BC744" s="2"/>
      <c r="BD744" s="1"/>
      <c r="BE744" s="1"/>
      <c r="BF744" s="1"/>
      <c r="BG744" s="2"/>
      <c r="BH744" s="2"/>
      <c r="BI744" s="1"/>
      <c r="BJ744" s="1"/>
      <c r="BK744" s="1"/>
      <c r="BL744" s="2"/>
      <c r="BM744" s="2"/>
      <c r="BN744" s="1"/>
      <c r="BO744" s="1"/>
      <c r="BP744" s="1"/>
      <c r="BQ744" s="2"/>
      <c r="BR744" s="2"/>
      <c r="BS744" s="1"/>
      <c r="BT744" s="1"/>
      <c r="BU744" s="1"/>
      <c r="BV744" s="2"/>
      <c r="BW744" s="2"/>
    </row>
    <row r="745" ht="22.5" customHeight="1">
      <c r="A745" s="1"/>
      <c r="B745" s="1"/>
      <c r="C745" s="1"/>
      <c r="D745" s="1"/>
      <c r="E745" s="67"/>
      <c r="F745" s="67"/>
      <c r="G745" s="1"/>
      <c r="H745" s="1"/>
      <c r="I745" s="65"/>
      <c r="J745" s="66"/>
      <c r="K745" s="1"/>
      <c r="L745" s="1"/>
      <c r="M745" s="1"/>
      <c r="N745" s="2"/>
      <c r="O745" s="2"/>
      <c r="P745" s="1"/>
      <c r="Q745" s="1"/>
      <c r="R745" s="1"/>
      <c r="S745" s="2"/>
      <c r="T745" s="2"/>
      <c r="U745" s="1"/>
      <c r="V745" s="1"/>
      <c r="W745" s="1"/>
      <c r="X745" s="2"/>
      <c r="Y745" s="2"/>
      <c r="Z745" s="1"/>
      <c r="AA745" s="1"/>
      <c r="AB745" s="1"/>
      <c r="AC745" s="2"/>
      <c r="AD745" s="2"/>
      <c r="AE745" s="1"/>
      <c r="AF745" s="1"/>
      <c r="AG745" s="1"/>
      <c r="AH745" s="2"/>
      <c r="AI745" s="2"/>
      <c r="AJ745" s="1"/>
      <c r="AK745" s="1"/>
      <c r="AL745" s="1"/>
      <c r="AM745" s="2"/>
      <c r="AN745" s="2"/>
      <c r="AO745" s="1"/>
      <c r="AP745" s="1"/>
      <c r="AQ745" s="1"/>
      <c r="AR745" s="2"/>
      <c r="AS745" s="2"/>
      <c r="AT745" s="1"/>
      <c r="AU745" s="1"/>
      <c r="AV745" s="1"/>
      <c r="AW745" s="2"/>
      <c r="AX745" s="2"/>
      <c r="AY745" s="1"/>
      <c r="AZ745" s="1"/>
      <c r="BA745" s="1"/>
      <c r="BB745" s="2"/>
      <c r="BC745" s="2"/>
      <c r="BD745" s="1"/>
      <c r="BE745" s="1"/>
      <c r="BF745" s="1"/>
      <c r="BG745" s="2"/>
      <c r="BH745" s="2"/>
      <c r="BI745" s="1"/>
      <c r="BJ745" s="1"/>
      <c r="BK745" s="1"/>
      <c r="BL745" s="2"/>
      <c r="BM745" s="2"/>
      <c r="BN745" s="1"/>
      <c r="BO745" s="1"/>
      <c r="BP745" s="1"/>
      <c r="BQ745" s="2"/>
      <c r="BR745" s="2"/>
      <c r="BS745" s="1"/>
      <c r="BT745" s="1"/>
      <c r="BU745" s="1"/>
      <c r="BV745" s="2"/>
      <c r="BW745" s="2"/>
    </row>
    <row r="746" ht="22.5" customHeight="1">
      <c r="A746" s="1"/>
      <c r="B746" s="1"/>
      <c r="C746" s="1"/>
      <c r="D746" s="1"/>
      <c r="E746" s="67"/>
      <c r="F746" s="67"/>
      <c r="G746" s="1"/>
      <c r="H746" s="1"/>
      <c r="I746" s="65"/>
      <c r="J746" s="66"/>
      <c r="K746" s="1"/>
      <c r="L746" s="1"/>
      <c r="M746" s="1"/>
      <c r="N746" s="2"/>
      <c r="O746" s="2"/>
      <c r="P746" s="1"/>
      <c r="Q746" s="1"/>
      <c r="R746" s="1"/>
      <c r="S746" s="2"/>
      <c r="T746" s="2"/>
      <c r="U746" s="1"/>
      <c r="V746" s="1"/>
      <c r="W746" s="1"/>
      <c r="X746" s="2"/>
      <c r="Y746" s="2"/>
      <c r="Z746" s="1"/>
      <c r="AA746" s="1"/>
      <c r="AB746" s="1"/>
      <c r="AC746" s="2"/>
      <c r="AD746" s="2"/>
      <c r="AE746" s="1"/>
      <c r="AF746" s="1"/>
      <c r="AG746" s="1"/>
      <c r="AH746" s="2"/>
      <c r="AI746" s="2"/>
      <c r="AJ746" s="1"/>
      <c r="AK746" s="1"/>
      <c r="AL746" s="1"/>
      <c r="AM746" s="2"/>
      <c r="AN746" s="2"/>
      <c r="AO746" s="1"/>
      <c r="AP746" s="1"/>
      <c r="AQ746" s="1"/>
      <c r="AR746" s="2"/>
      <c r="AS746" s="2"/>
      <c r="AT746" s="1"/>
      <c r="AU746" s="1"/>
      <c r="AV746" s="1"/>
      <c r="AW746" s="2"/>
      <c r="AX746" s="2"/>
      <c r="AY746" s="1"/>
      <c r="AZ746" s="1"/>
      <c r="BA746" s="1"/>
      <c r="BB746" s="2"/>
      <c r="BC746" s="2"/>
      <c r="BD746" s="1"/>
      <c r="BE746" s="1"/>
      <c r="BF746" s="1"/>
      <c r="BG746" s="2"/>
      <c r="BH746" s="2"/>
      <c r="BI746" s="1"/>
      <c r="BJ746" s="1"/>
      <c r="BK746" s="1"/>
      <c r="BL746" s="2"/>
      <c r="BM746" s="2"/>
      <c r="BN746" s="1"/>
      <c r="BO746" s="1"/>
      <c r="BP746" s="1"/>
      <c r="BQ746" s="2"/>
      <c r="BR746" s="2"/>
      <c r="BS746" s="1"/>
      <c r="BT746" s="1"/>
      <c r="BU746" s="1"/>
      <c r="BV746" s="2"/>
      <c r="BW746" s="2"/>
    </row>
    <row r="747" ht="22.5" customHeight="1">
      <c r="A747" s="1"/>
      <c r="B747" s="1"/>
      <c r="C747" s="1"/>
      <c r="D747" s="1"/>
      <c r="E747" s="67"/>
      <c r="F747" s="67"/>
      <c r="G747" s="1"/>
      <c r="H747" s="1"/>
      <c r="I747" s="65"/>
      <c r="J747" s="66"/>
      <c r="K747" s="1"/>
      <c r="L747" s="1"/>
      <c r="M747" s="1"/>
      <c r="N747" s="2"/>
      <c r="O747" s="2"/>
      <c r="P747" s="1"/>
      <c r="Q747" s="1"/>
      <c r="R747" s="1"/>
      <c r="S747" s="2"/>
      <c r="T747" s="2"/>
      <c r="U747" s="1"/>
      <c r="V747" s="1"/>
      <c r="W747" s="1"/>
      <c r="X747" s="2"/>
      <c r="Y747" s="2"/>
      <c r="Z747" s="1"/>
      <c r="AA747" s="1"/>
      <c r="AB747" s="1"/>
      <c r="AC747" s="2"/>
      <c r="AD747" s="2"/>
      <c r="AE747" s="1"/>
      <c r="AF747" s="1"/>
      <c r="AG747" s="1"/>
      <c r="AH747" s="2"/>
      <c r="AI747" s="2"/>
      <c r="AJ747" s="1"/>
      <c r="AK747" s="1"/>
      <c r="AL747" s="1"/>
      <c r="AM747" s="2"/>
      <c r="AN747" s="2"/>
      <c r="AO747" s="1"/>
      <c r="AP747" s="1"/>
      <c r="AQ747" s="1"/>
      <c r="AR747" s="2"/>
      <c r="AS747" s="2"/>
      <c r="AT747" s="1"/>
      <c r="AU747" s="1"/>
      <c r="AV747" s="1"/>
      <c r="AW747" s="2"/>
      <c r="AX747" s="2"/>
      <c r="AY747" s="1"/>
      <c r="AZ747" s="1"/>
      <c r="BA747" s="1"/>
      <c r="BB747" s="2"/>
      <c r="BC747" s="2"/>
      <c r="BD747" s="1"/>
      <c r="BE747" s="1"/>
      <c r="BF747" s="1"/>
      <c r="BG747" s="2"/>
      <c r="BH747" s="2"/>
      <c r="BI747" s="1"/>
      <c r="BJ747" s="1"/>
      <c r="BK747" s="1"/>
      <c r="BL747" s="2"/>
      <c r="BM747" s="2"/>
      <c r="BN747" s="1"/>
      <c r="BO747" s="1"/>
      <c r="BP747" s="1"/>
      <c r="BQ747" s="2"/>
      <c r="BR747" s="2"/>
      <c r="BS747" s="1"/>
      <c r="BT747" s="1"/>
      <c r="BU747" s="1"/>
      <c r="BV747" s="2"/>
      <c r="BW747" s="2"/>
    </row>
    <row r="748" ht="22.5" customHeight="1">
      <c r="A748" s="1"/>
      <c r="B748" s="1"/>
      <c r="C748" s="1"/>
      <c r="D748" s="1"/>
      <c r="E748" s="67"/>
      <c r="F748" s="67"/>
      <c r="G748" s="1"/>
      <c r="H748" s="1"/>
      <c r="I748" s="65"/>
      <c r="J748" s="66"/>
      <c r="K748" s="1"/>
      <c r="L748" s="1"/>
      <c r="M748" s="1"/>
      <c r="N748" s="2"/>
      <c r="O748" s="2"/>
      <c r="P748" s="1"/>
      <c r="Q748" s="1"/>
      <c r="R748" s="1"/>
      <c r="S748" s="2"/>
      <c r="T748" s="2"/>
      <c r="U748" s="1"/>
      <c r="V748" s="1"/>
      <c r="W748" s="1"/>
      <c r="X748" s="2"/>
      <c r="Y748" s="2"/>
      <c r="Z748" s="1"/>
      <c r="AA748" s="1"/>
      <c r="AB748" s="1"/>
      <c r="AC748" s="2"/>
      <c r="AD748" s="2"/>
      <c r="AE748" s="1"/>
      <c r="AF748" s="1"/>
      <c r="AG748" s="1"/>
      <c r="AH748" s="2"/>
      <c r="AI748" s="2"/>
      <c r="AJ748" s="1"/>
      <c r="AK748" s="1"/>
      <c r="AL748" s="1"/>
      <c r="AM748" s="2"/>
      <c r="AN748" s="2"/>
      <c r="AO748" s="1"/>
      <c r="AP748" s="1"/>
      <c r="AQ748" s="1"/>
      <c r="AR748" s="2"/>
      <c r="AS748" s="2"/>
      <c r="AT748" s="1"/>
      <c r="AU748" s="1"/>
      <c r="AV748" s="1"/>
      <c r="AW748" s="2"/>
      <c r="AX748" s="2"/>
      <c r="AY748" s="1"/>
      <c r="AZ748" s="1"/>
      <c r="BA748" s="1"/>
      <c r="BB748" s="2"/>
      <c r="BC748" s="2"/>
      <c r="BD748" s="1"/>
      <c r="BE748" s="1"/>
      <c r="BF748" s="1"/>
      <c r="BG748" s="2"/>
      <c r="BH748" s="2"/>
      <c r="BI748" s="1"/>
      <c r="BJ748" s="1"/>
      <c r="BK748" s="1"/>
      <c r="BL748" s="2"/>
      <c r="BM748" s="2"/>
      <c r="BN748" s="1"/>
      <c r="BO748" s="1"/>
      <c r="BP748" s="1"/>
      <c r="BQ748" s="2"/>
      <c r="BR748" s="2"/>
      <c r="BS748" s="1"/>
      <c r="BT748" s="1"/>
      <c r="BU748" s="1"/>
      <c r="BV748" s="2"/>
      <c r="BW748" s="2"/>
    </row>
    <row r="749" ht="22.5" customHeight="1">
      <c r="A749" s="1"/>
      <c r="B749" s="1"/>
      <c r="C749" s="1"/>
      <c r="D749" s="1"/>
      <c r="E749" s="67"/>
      <c r="F749" s="67"/>
      <c r="G749" s="1"/>
      <c r="H749" s="1"/>
      <c r="I749" s="65"/>
      <c r="J749" s="66"/>
      <c r="K749" s="1"/>
      <c r="L749" s="1"/>
      <c r="M749" s="1"/>
      <c r="N749" s="2"/>
      <c r="O749" s="2"/>
      <c r="P749" s="1"/>
      <c r="Q749" s="1"/>
      <c r="R749" s="1"/>
      <c r="S749" s="2"/>
      <c r="T749" s="2"/>
      <c r="U749" s="1"/>
      <c r="V749" s="1"/>
      <c r="W749" s="1"/>
      <c r="X749" s="2"/>
      <c r="Y749" s="2"/>
      <c r="Z749" s="1"/>
      <c r="AA749" s="1"/>
      <c r="AB749" s="1"/>
      <c r="AC749" s="2"/>
      <c r="AD749" s="2"/>
      <c r="AE749" s="1"/>
      <c r="AF749" s="1"/>
      <c r="AG749" s="1"/>
      <c r="AH749" s="2"/>
      <c r="AI749" s="2"/>
      <c r="AJ749" s="1"/>
      <c r="AK749" s="1"/>
      <c r="AL749" s="1"/>
      <c r="AM749" s="2"/>
      <c r="AN749" s="2"/>
      <c r="AO749" s="1"/>
      <c r="AP749" s="1"/>
      <c r="AQ749" s="1"/>
      <c r="AR749" s="2"/>
      <c r="AS749" s="2"/>
      <c r="AT749" s="1"/>
      <c r="AU749" s="1"/>
      <c r="AV749" s="1"/>
      <c r="AW749" s="2"/>
      <c r="AX749" s="2"/>
      <c r="AY749" s="1"/>
      <c r="AZ749" s="1"/>
      <c r="BA749" s="1"/>
      <c r="BB749" s="2"/>
      <c r="BC749" s="2"/>
      <c r="BD749" s="1"/>
      <c r="BE749" s="1"/>
      <c r="BF749" s="1"/>
      <c r="BG749" s="2"/>
      <c r="BH749" s="2"/>
      <c r="BI749" s="1"/>
      <c r="BJ749" s="1"/>
      <c r="BK749" s="1"/>
      <c r="BL749" s="2"/>
      <c r="BM749" s="2"/>
      <c r="BN749" s="1"/>
      <c r="BO749" s="1"/>
      <c r="BP749" s="1"/>
      <c r="BQ749" s="2"/>
      <c r="BR749" s="2"/>
      <c r="BS749" s="1"/>
      <c r="BT749" s="1"/>
      <c r="BU749" s="1"/>
      <c r="BV749" s="2"/>
      <c r="BW749" s="2"/>
    </row>
    <row r="750" ht="22.5" customHeight="1">
      <c r="A750" s="1"/>
      <c r="B750" s="1"/>
      <c r="C750" s="1"/>
      <c r="D750" s="1"/>
      <c r="E750" s="67"/>
      <c r="F750" s="67"/>
      <c r="G750" s="1"/>
      <c r="H750" s="1"/>
      <c r="I750" s="65"/>
      <c r="J750" s="66"/>
      <c r="K750" s="1"/>
      <c r="L750" s="1"/>
      <c r="M750" s="1"/>
      <c r="N750" s="2"/>
      <c r="O750" s="2"/>
      <c r="P750" s="1"/>
      <c r="Q750" s="1"/>
      <c r="R750" s="1"/>
      <c r="S750" s="2"/>
      <c r="T750" s="2"/>
      <c r="U750" s="1"/>
      <c r="V750" s="1"/>
      <c r="W750" s="1"/>
      <c r="X750" s="2"/>
      <c r="Y750" s="2"/>
      <c r="Z750" s="1"/>
      <c r="AA750" s="1"/>
      <c r="AB750" s="1"/>
      <c r="AC750" s="2"/>
      <c r="AD750" s="2"/>
      <c r="AE750" s="1"/>
      <c r="AF750" s="1"/>
      <c r="AG750" s="1"/>
      <c r="AH750" s="2"/>
      <c r="AI750" s="2"/>
      <c r="AJ750" s="1"/>
      <c r="AK750" s="1"/>
      <c r="AL750" s="1"/>
      <c r="AM750" s="2"/>
      <c r="AN750" s="2"/>
      <c r="AO750" s="1"/>
      <c r="AP750" s="1"/>
      <c r="AQ750" s="1"/>
      <c r="AR750" s="2"/>
      <c r="AS750" s="2"/>
      <c r="AT750" s="1"/>
      <c r="AU750" s="1"/>
      <c r="AV750" s="1"/>
      <c r="AW750" s="2"/>
      <c r="AX750" s="2"/>
      <c r="AY750" s="1"/>
      <c r="AZ750" s="1"/>
      <c r="BA750" s="1"/>
      <c r="BB750" s="2"/>
      <c r="BC750" s="2"/>
      <c r="BD750" s="1"/>
      <c r="BE750" s="1"/>
      <c r="BF750" s="1"/>
      <c r="BG750" s="2"/>
      <c r="BH750" s="2"/>
      <c r="BI750" s="1"/>
      <c r="BJ750" s="1"/>
      <c r="BK750" s="1"/>
      <c r="BL750" s="2"/>
      <c r="BM750" s="2"/>
      <c r="BN750" s="1"/>
      <c r="BO750" s="1"/>
      <c r="BP750" s="1"/>
      <c r="BQ750" s="2"/>
      <c r="BR750" s="2"/>
      <c r="BS750" s="1"/>
      <c r="BT750" s="1"/>
      <c r="BU750" s="1"/>
      <c r="BV750" s="2"/>
      <c r="BW750" s="2"/>
    </row>
    <row r="751" ht="22.5" customHeight="1">
      <c r="A751" s="1"/>
      <c r="B751" s="1"/>
      <c r="C751" s="1"/>
      <c r="D751" s="1"/>
      <c r="E751" s="67"/>
      <c r="F751" s="67"/>
      <c r="G751" s="1"/>
      <c r="H751" s="1"/>
      <c r="I751" s="65"/>
      <c r="J751" s="66"/>
      <c r="K751" s="1"/>
      <c r="L751" s="1"/>
      <c r="M751" s="1"/>
      <c r="N751" s="2"/>
      <c r="O751" s="2"/>
      <c r="P751" s="1"/>
      <c r="Q751" s="1"/>
      <c r="R751" s="1"/>
      <c r="S751" s="2"/>
      <c r="T751" s="2"/>
      <c r="U751" s="1"/>
      <c r="V751" s="1"/>
      <c r="W751" s="1"/>
      <c r="X751" s="2"/>
      <c r="Y751" s="2"/>
      <c r="Z751" s="1"/>
      <c r="AA751" s="1"/>
      <c r="AB751" s="1"/>
      <c r="AC751" s="2"/>
      <c r="AD751" s="2"/>
      <c r="AE751" s="1"/>
      <c r="AF751" s="1"/>
      <c r="AG751" s="1"/>
      <c r="AH751" s="2"/>
      <c r="AI751" s="2"/>
      <c r="AJ751" s="1"/>
      <c r="AK751" s="1"/>
      <c r="AL751" s="1"/>
      <c r="AM751" s="2"/>
      <c r="AN751" s="2"/>
      <c r="AO751" s="1"/>
      <c r="AP751" s="1"/>
      <c r="AQ751" s="1"/>
      <c r="AR751" s="2"/>
      <c r="AS751" s="2"/>
      <c r="AT751" s="1"/>
      <c r="AU751" s="1"/>
      <c r="AV751" s="1"/>
      <c r="AW751" s="2"/>
      <c r="AX751" s="2"/>
      <c r="AY751" s="1"/>
      <c r="AZ751" s="1"/>
      <c r="BA751" s="1"/>
      <c r="BB751" s="2"/>
      <c r="BC751" s="2"/>
      <c r="BD751" s="1"/>
      <c r="BE751" s="1"/>
      <c r="BF751" s="1"/>
      <c r="BG751" s="2"/>
      <c r="BH751" s="2"/>
      <c r="BI751" s="1"/>
      <c r="BJ751" s="1"/>
      <c r="BK751" s="1"/>
      <c r="BL751" s="2"/>
      <c r="BM751" s="2"/>
      <c r="BN751" s="1"/>
      <c r="BO751" s="1"/>
      <c r="BP751" s="1"/>
      <c r="BQ751" s="2"/>
      <c r="BR751" s="2"/>
      <c r="BS751" s="1"/>
      <c r="BT751" s="1"/>
      <c r="BU751" s="1"/>
      <c r="BV751" s="2"/>
      <c r="BW751" s="2"/>
    </row>
    <row r="752" ht="22.5" customHeight="1">
      <c r="A752" s="1"/>
      <c r="B752" s="1"/>
      <c r="C752" s="1"/>
      <c r="D752" s="1"/>
      <c r="E752" s="67"/>
      <c r="F752" s="67"/>
      <c r="G752" s="1"/>
      <c r="H752" s="1"/>
      <c r="I752" s="65"/>
      <c r="J752" s="66"/>
      <c r="K752" s="1"/>
      <c r="L752" s="1"/>
      <c r="M752" s="1"/>
      <c r="N752" s="2"/>
      <c r="O752" s="2"/>
      <c r="P752" s="1"/>
      <c r="Q752" s="1"/>
      <c r="R752" s="1"/>
      <c r="S752" s="2"/>
      <c r="T752" s="2"/>
      <c r="U752" s="1"/>
      <c r="V752" s="1"/>
      <c r="W752" s="1"/>
      <c r="X752" s="2"/>
      <c r="Y752" s="2"/>
      <c r="Z752" s="1"/>
      <c r="AA752" s="1"/>
      <c r="AB752" s="1"/>
      <c r="AC752" s="2"/>
      <c r="AD752" s="2"/>
      <c r="AE752" s="1"/>
      <c r="AF752" s="1"/>
      <c r="AG752" s="1"/>
      <c r="AH752" s="2"/>
      <c r="AI752" s="2"/>
      <c r="AJ752" s="1"/>
      <c r="AK752" s="1"/>
      <c r="AL752" s="1"/>
      <c r="AM752" s="2"/>
      <c r="AN752" s="2"/>
      <c r="AO752" s="1"/>
      <c r="AP752" s="1"/>
      <c r="AQ752" s="1"/>
      <c r="AR752" s="2"/>
      <c r="AS752" s="2"/>
      <c r="AT752" s="1"/>
      <c r="AU752" s="1"/>
      <c r="AV752" s="1"/>
      <c r="AW752" s="2"/>
      <c r="AX752" s="2"/>
      <c r="AY752" s="1"/>
      <c r="AZ752" s="1"/>
      <c r="BA752" s="1"/>
      <c r="BB752" s="2"/>
      <c r="BC752" s="2"/>
      <c r="BD752" s="1"/>
      <c r="BE752" s="1"/>
      <c r="BF752" s="1"/>
      <c r="BG752" s="2"/>
      <c r="BH752" s="2"/>
      <c r="BI752" s="1"/>
      <c r="BJ752" s="1"/>
      <c r="BK752" s="1"/>
      <c r="BL752" s="2"/>
      <c r="BM752" s="2"/>
      <c r="BN752" s="1"/>
      <c r="BO752" s="1"/>
      <c r="BP752" s="1"/>
      <c r="BQ752" s="2"/>
      <c r="BR752" s="2"/>
      <c r="BS752" s="1"/>
      <c r="BT752" s="1"/>
      <c r="BU752" s="1"/>
      <c r="BV752" s="2"/>
      <c r="BW752" s="2"/>
    </row>
    <row r="753" ht="22.5" customHeight="1">
      <c r="A753" s="1"/>
      <c r="B753" s="1"/>
      <c r="C753" s="1"/>
      <c r="D753" s="1"/>
      <c r="E753" s="67"/>
      <c r="F753" s="67"/>
      <c r="G753" s="1"/>
      <c r="H753" s="1"/>
      <c r="I753" s="65"/>
      <c r="J753" s="66"/>
      <c r="K753" s="1"/>
      <c r="L753" s="1"/>
      <c r="M753" s="1"/>
      <c r="N753" s="2"/>
      <c r="O753" s="2"/>
      <c r="P753" s="1"/>
      <c r="Q753" s="1"/>
      <c r="R753" s="1"/>
      <c r="S753" s="2"/>
      <c r="T753" s="2"/>
      <c r="U753" s="1"/>
      <c r="V753" s="1"/>
      <c r="W753" s="1"/>
      <c r="X753" s="2"/>
      <c r="Y753" s="2"/>
      <c r="Z753" s="1"/>
      <c r="AA753" s="1"/>
      <c r="AB753" s="1"/>
      <c r="AC753" s="2"/>
      <c r="AD753" s="2"/>
      <c r="AE753" s="1"/>
      <c r="AF753" s="1"/>
      <c r="AG753" s="1"/>
      <c r="AH753" s="2"/>
      <c r="AI753" s="2"/>
      <c r="AJ753" s="1"/>
      <c r="AK753" s="1"/>
      <c r="AL753" s="1"/>
      <c r="AM753" s="2"/>
      <c r="AN753" s="2"/>
      <c r="AO753" s="1"/>
      <c r="AP753" s="1"/>
      <c r="AQ753" s="1"/>
      <c r="AR753" s="2"/>
      <c r="AS753" s="2"/>
      <c r="AT753" s="1"/>
      <c r="AU753" s="1"/>
      <c r="AV753" s="1"/>
      <c r="AW753" s="2"/>
      <c r="AX753" s="2"/>
      <c r="AY753" s="1"/>
      <c r="AZ753" s="1"/>
      <c r="BA753" s="1"/>
      <c r="BB753" s="2"/>
      <c r="BC753" s="2"/>
      <c r="BD753" s="1"/>
      <c r="BE753" s="1"/>
      <c r="BF753" s="1"/>
      <c r="BG753" s="2"/>
      <c r="BH753" s="2"/>
      <c r="BI753" s="1"/>
      <c r="BJ753" s="1"/>
      <c r="BK753" s="1"/>
      <c r="BL753" s="2"/>
      <c r="BM753" s="2"/>
      <c r="BN753" s="1"/>
      <c r="BO753" s="1"/>
      <c r="BP753" s="1"/>
      <c r="BQ753" s="2"/>
      <c r="BR753" s="2"/>
      <c r="BS753" s="1"/>
      <c r="BT753" s="1"/>
      <c r="BU753" s="1"/>
      <c r="BV753" s="2"/>
      <c r="BW753" s="2"/>
    </row>
    <row r="754" ht="22.5" customHeight="1">
      <c r="A754" s="1"/>
      <c r="B754" s="1"/>
      <c r="C754" s="1"/>
      <c r="D754" s="1"/>
      <c r="E754" s="67"/>
      <c r="F754" s="67"/>
      <c r="G754" s="1"/>
      <c r="H754" s="1"/>
      <c r="I754" s="65"/>
      <c r="J754" s="66"/>
      <c r="K754" s="1"/>
      <c r="L754" s="1"/>
      <c r="M754" s="1"/>
      <c r="N754" s="2"/>
      <c r="O754" s="2"/>
      <c r="P754" s="1"/>
      <c r="Q754" s="1"/>
      <c r="R754" s="1"/>
      <c r="S754" s="2"/>
      <c r="T754" s="2"/>
      <c r="U754" s="1"/>
      <c r="V754" s="1"/>
      <c r="W754" s="1"/>
      <c r="X754" s="2"/>
      <c r="Y754" s="2"/>
      <c r="Z754" s="1"/>
      <c r="AA754" s="1"/>
      <c r="AB754" s="1"/>
      <c r="AC754" s="2"/>
      <c r="AD754" s="2"/>
      <c r="AE754" s="1"/>
      <c r="AF754" s="1"/>
      <c r="AG754" s="1"/>
      <c r="AH754" s="2"/>
      <c r="AI754" s="2"/>
      <c r="AJ754" s="1"/>
      <c r="AK754" s="1"/>
      <c r="AL754" s="1"/>
      <c r="AM754" s="2"/>
      <c r="AN754" s="2"/>
      <c r="AO754" s="1"/>
      <c r="AP754" s="1"/>
      <c r="AQ754" s="1"/>
      <c r="AR754" s="2"/>
      <c r="AS754" s="2"/>
      <c r="AT754" s="1"/>
      <c r="AU754" s="1"/>
      <c r="AV754" s="1"/>
      <c r="AW754" s="2"/>
      <c r="AX754" s="2"/>
      <c r="AY754" s="1"/>
      <c r="AZ754" s="1"/>
      <c r="BA754" s="1"/>
      <c r="BB754" s="2"/>
      <c r="BC754" s="2"/>
      <c r="BD754" s="1"/>
      <c r="BE754" s="1"/>
      <c r="BF754" s="1"/>
      <c r="BG754" s="2"/>
      <c r="BH754" s="2"/>
      <c r="BI754" s="1"/>
      <c r="BJ754" s="1"/>
      <c r="BK754" s="1"/>
      <c r="BL754" s="2"/>
      <c r="BM754" s="2"/>
      <c r="BN754" s="1"/>
      <c r="BO754" s="1"/>
      <c r="BP754" s="1"/>
      <c r="BQ754" s="2"/>
      <c r="BR754" s="2"/>
      <c r="BS754" s="1"/>
      <c r="BT754" s="1"/>
      <c r="BU754" s="1"/>
      <c r="BV754" s="2"/>
      <c r="BW754" s="2"/>
    </row>
    <row r="755" ht="22.5" customHeight="1">
      <c r="A755" s="1"/>
      <c r="B755" s="1"/>
      <c r="C755" s="1"/>
      <c r="D755" s="1"/>
      <c r="E755" s="67"/>
      <c r="F755" s="67"/>
      <c r="G755" s="1"/>
      <c r="H755" s="1"/>
      <c r="I755" s="65"/>
      <c r="J755" s="66"/>
      <c r="K755" s="1"/>
      <c r="L755" s="1"/>
      <c r="M755" s="1"/>
      <c r="N755" s="2"/>
      <c r="O755" s="2"/>
      <c r="P755" s="1"/>
      <c r="Q755" s="1"/>
      <c r="R755" s="1"/>
      <c r="S755" s="2"/>
      <c r="T755" s="2"/>
      <c r="U755" s="1"/>
      <c r="V755" s="1"/>
      <c r="W755" s="1"/>
      <c r="X755" s="2"/>
      <c r="Y755" s="2"/>
      <c r="Z755" s="1"/>
      <c r="AA755" s="1"/>
      <c r="AB755" s="1"/>
      <c r="AC755" s="2"/>
      <c r="AD755" s="2"/>
      <c r="AE755" s="1"/>
      <c r="AF755" s="1"/>
      <c r="AG755" s="1"/>
      <c r="AH755" s="2"/>
      <c r="AI755" s="2"/>
      <c r="AJ755" s="1"/>
      <c r="AK755" s="1"/>
      <c r="AL755" s="1"/>
      <c r="AM755" s="2"/>
      <c r="AN755" s="2"/>
      <c r="AO755" s="1"/>
      <c r="AP755" s="1"/>
      <c r="AQ755" s="1"/>
      <c r="AR755" s="2"/>
      <c r="AS755" s="2"/>
      <c r="AT755" s="1"/>
      <c r="AU755" s="1"/>
      <c r="AV755" s="1"/>
      <c r="AW755" s="2"/>
      <c r="AX755" s="2"/>
      <c r="AY755" s="1"/>
      <c r="AZ755" s="1"/>
      <c r="BA755" s="1"/>
      <c r="BB755" s="2"/>
      <c r="BC755" s="2"/>
      <c r="BD755" s="1"/>
      <c r="BE755" s="1"/>
      <c r="BF755" s="1"/>
      <c r="BG755" s="2"/>
      <c r="BH755" s="2"/>
      <c r="BI755" s="1"/>
      <c r="BJ755" s="1"/>
      <c r="BK755" s="1"/>
      <c r="BL755" s="2"/>
      <c r="BM755" s="2"/>
      <c r="BN755" s="1"/>
      <c r="BO755" s="1"/>
      <c r="BP755" s="1"/>
      <c r="BQ755" s="2"/>
      <c r="BR755" s="2"/>
      <c r="BS755" s="1"/>
      <c r="BT755" s="1"/>
      <c r="BU755" s="1"/>
      <c r="BV755" s="2"/>
      <c r="BW755" s="2"/>
    </row>
    <row r="756" ht="22.5" customHeight="1">
      <c r="A756" s="1"/>
      <c r="B756" s="1"/>
      <c r="C756" s="1"/>
      <c r="D756" s="1"/>
      <c r="E756" s="67"/>
      <c r="F756" s="67"/>
      <c r="G756" s="1"/>
      <c r="H756" s="1"/>
      <c r="I756" s="65"/>
      <c r="J756" s="66"/>
      <c r="K756" s="1"/>
      <c r="L756" s="1"/>
      <c r="M756" s="1"/>
      <c r="N756" s="2"/>
      <c r="O756" s="2"/>
      <c r="P756" s="1"/>
      <c r="Q756" s="1"/>
      <c r="R756" s="1"/>
      <c r="S756" s="2"/>
      <c r="T756" s="2"/>
      <c r="U756" s="1"/>
      <c r="V756" s="1"/>
      <c r="W756" s="1"/>
      <c r="X756" s="2"/>
      <c r="Y756" s="2"/>
      <c r="Z756" s="1"/>
      <c r="AA756" s="1"/>
      <c r="AB756" s="1"/>
      <c r="AC756" s="2"/>
      <c r="AD756" s="2"/>
      <c r="AE756" s="1"/>
      <c r="AF756" s="1"/>
      <c r="AG756" s="1"/>
      <c r="AH756" s="2"/>
      <c r="AI756" s="2"/>
      <c r="AJ756" s="1"/>
      <c r="AK756" s="1"/>
      <c r="AL756" s="1"/>
      <c r="AM756" s="2"/>
      <c r="AN756" s="2"/>
      <c r="AO756" s="1"/>
      <c r="AP756" s="1"/>
      <c r="AQ756" s="1"/>
      <c r="AR756" s="2"/>
      <c r="AS756" s="2"/>
      <c r="AT756" s="1"/>
      <c r="AU756" s="1"/>
      <c r="AV756" s="1"/>
      <c r="AW756" s="2"/>
      <c r="AX756" s="2"/>
      <c r="AY756" s="1"/>
      <c r="AZ756" s="1"/>
      <c r="BA756" s="1"/>
      <c r="BB756" s="2"/>
      <c r="BC756" s="2"/>
      <c r="BD756" s="1"/>
      <c r="BE756" s="1"/>
      <c r="BF756" s="1"/>
      <c r="BG756" s="2"/>
      <c r="BH756" s="2"/>
      <c r="BI756" s="1"/>
      <c r="BJ756" s="1"/>
      <c r="BK756" s="1"/>
      <c r="BL756" s="2"/>
      <c r="BM756" s="2"/>
      <c r="BN756" s="1"/>
      <c r="BO756" s="1"/>
      <c r="BP756" s="1"/>
      <c r="BQ756" s="2"/>
      <c r="BR756" s="2"/>
      <c r="BS756" s="1"/>
      <c r="BT756" s="1"/>
      <c r="BU756" s="1"/>
      <c r="BV756" s="2"/>
      <c r="BW756" s="2"/>
    </row>
    <row r="757" ht="22.5" customHeight="1">
      <c r="A757" s="1"/>
      <c r="B757" s="1"/>
      <c r="C757" s="1"/>
      <c r="D757" s="1"/>
      <c r="E757" s="67"/>
      <c r="F757" s="67"/>
      <c r="G757" s="1"/>
      <c r="H757" s="1"/>
      <c r="I757" s="65"/>
      <c r="J757" s="66"/>
      <c r="K757" s="1"/>
      <c r="L757" s="1"/>
      <c r="M757" s="1"/>
      <c r="N757" s="2"/>
      <c r="O757" s="2"/>
      <c r="P757" s="1"/>
      <c r="Q757" s="1"/>
      <c r="R757" s="1"/>
      <c r="S757" s="2"/>
      <c r="T757" s="2"/>
      <c r="U757" s="1"/>
      <c r="V757" s="1"/>
      <c r="W757" s="1"/>
      <c r="X757" s="2"/>
      <c r="Y757" s="2"/>
      <c r="Z757" s="1"/>
      <c r="AA757" s="1"/>
      <c r="AB757" s="1"/>
      <c r="AC757" s="2"/>
      <c r="AD757" s="2"/>
      <c r="AE757" s="1"/>
      <c r="AF757" s="1"/>
      <c r="AG757" s="1"/>
      <c r="AH757" s="2"/>
      <c r="AI757" s="2"/>
      <c r="AJ757" s="1"/>
      <c r="AK757" s="1"/>
      <c r="AL757" s="1"/>
      <c r="AM757" s="2"/>
      <c r="AN757" s="2"/>
      <c r="AO757" s="1"/>
      <c r="AP757" s="1"/>
      <c r="AQ757" s="1"/>
      <c r="AR757" s="2"/>
      <c r="AS757" s="2"/>
      <c r="AT757" s="1"/>
      <c r="AU757" s="1"/>
      <c r="AV757" s="1"/>
      <c r="AW757" s="2"/>
      <c r="AX757" s="2"/>
      <c r="AY757" s="1"/>
      <c r="AZ757" s="1"/>
      <c r="BA757" s="1"/>
      <c r="BB757" s="2"/>
      <c r="BC757" s="2"/>
      <c r="BD757" s="1"/>
      <c r="BE757" s="1"/>
      <c r="BF757" s="1"/>
      <c r="BG757" s="2"/>
      <c r="BH757" s="2"/>
      <c r="BI757" s="1"/>
      <c r="BJ757" s="1"/>
      <c r="BK757" s="1"/>
      <c r="BL757" s="2"/>
      <c r="BM757" s="2"/>
      <c r="BN757" s="1"/>
      <c r="BO757" s="1"/>
      <c r="BP757" s="1"/>
      <c r="BQ757" s="2"/>
      <c r="BR757" s="2"/>
      <c r="BS757" s="1"/>
      <c r="BT757" s="1"/>
      <c r="BU757" s="1"/>
      <c r="BV757" s="2"/>
      <c r="BW757" s="2"/>
    </row>
    <row r="758" ht="22.5" customHeight="1">
      <c r="A758" s="1"/>
      <c r="B758" s="1"/>
      <c r="C758" s="1"/>
      <c r="D758" s="1"/>
      <c r="E758" s="67"/>
      <c r="F758" s="67"/>
      <c r="G758" s="1"/>
      <c r="H758" s="1"/>
      <c r="I758" s="65"/>
      <c r="J758" s="66"/>
      <c r="K758" s="1"/>
      <c r="L758" s="1"/>
      <c r="M758" s="1"/>
      <c r="N758" s="2"/>
      <c r="O758" s="2"/>
      <c r="P758" s="1"/>
      <c r="Q758" s="1"/>
      <c r="R758" s="1"/>
      <c r="S758" s="2"/>
      <c r="T758" s="2"/>
      <c r="U758" s="1"/>
      <c r="V758" s="1"/>
      <c r="W758" s="1"/>
      <c r="X758" s="2"/>
      <c r="Y758" s="2"/>
      <c r="Z758" s="1"/>
      <c r="AA758" s="1"/>
      <c r="AB758" s="1"/>
      <c r="AC758" s="2"/>
      <c r="AD758" s="2"/>
      <c r="AE758" s="1"/>
      <c r="AF758" s="1"/>
      <c r="AG758" s="1"/>
      <c r="AH758" s="2"/>
      <c r="AI758" s="2"/>
      <c r="AJ758" s="1"/>
      <c r="AK758" s="1"/>
      <c r="AL758" s="1"/>
      <c r="AM758" s="2"/>
      <c r="AN758" s="2"/>
      <c r="AO758" s="1"/>
      <c r="AP758" s="1"/>
      <c r="AQ758" s="1"/>
      <c r="AR758" s="2"/>
      <c r="AS758" s="2"/>
      <c r="AT758" s="1"/>
      <c r="AU758" s="1"/>
      <c r="AV758" s="1"/>
      <c r="AW758" s="2"/>
      <c r="AX758" s="2"/>
      <c r="AY758" s="1"/>
      <c r="AZ758" s="1"/>
      <c r="BA758" s="1"/>
      <c r="BB758" s="2"/>
      <c r="BC758" s="2"/>
      <c r="BD758" s="1"/>
      <c r="BE758" s="1"/>
      <c r="BF758" s="1"/>
      <c r="BG758" s="2"/>
      <c r="BH758" s="2"/>
      <c r="BI758" s="1"/>
      <c r="BJ758" s="1"/>
      <c r="BK758" s="1"/>
      <c r="BL758" s="2"/>
      <c r="BM758" s="2"/>
      <c r="BN758" s="1"/>
      <c r="BO758" s="1"/>
      <c r="BP758" s="1"/>
      <c r="BQ758" s="2"/>
      <c r="BR758" s="2"/>
      <c r="BS758" s="1"/>
      <c r="BT758" s="1"/>
      <c r="BU758" s="1"/>
      <c r="BV758" s="2"/>
      <c r="BW758" s="2"/>
    </row>
    <row r="759" ht="22.5" customHeight="1">
      <c r="A759" s="1"/>
      <c r="B759" s="1"/>
      <c r="C759" s="1"/>
      <c r="D759" s="1"/>
      <c r="E759" s="67"/>
      <c r="F759" s="67"/>
      <c r="G759" s="1"/>
      <c r="H759" s="1"/>
      <c r="I759" s="65"/>
      <c r="J759" s="66"/>
      <c r="K759" s="1"/>
      <c r="L759" s="1"/>
      <c r="M759" s="1"/>
      <c r="N759" s="2"/>
      <c r="O759" s="2"/>
      <c r="P759" s="1"/>
      <c r="Q759" s="1"/>
      <c r="R759" s="1"/>
      <c r="S759" s="2"/>
      <c r="T759" s="2"/>
      <c r="U759" s="1"/>
      <c r="V759" s="1"/>
      <c r="W759" s="1"/>
      <c r="X759" s="2"/>
      <c r="Y759" s="2"/>
      <c r="Z759" s="1"/>
      <c r="AA759" s="1"/>
      <c r="AB759" s="1"/>
      <c r="AC759" s="2"/>
      <c r="AD759" s="2"/>
      <c r="AE759" s="1"/>
      <c r="AF759" s="1"/>
      <c r="AG759" s="1"/>
      <c r="AH759" s="2"/>
      <c r="AI759" s="2"/>
      <c r="AJ759" s="1"/>
      <c r="AK759" s="1"/>
      <c r="AL759" s="1"/>
      <c r="AM759" s="2"/>
      <c r="AN759" s="2"/>
      <c r="AO759" s="1"/>
      <c r="AP759" s="1"/>
      <c r="AQ759" s="1"/>
      <c r="AR759" s="2"/>
      <c r="AS759" s="2"/>
      <c r="AT759" s="1"/>
      <c r="AU759" s="1"/>
      <c r="AV759" s="1"/>
      <c r="AW759" s="2"/>
      <c r="AX759" s="2"/>
      <c r="AY759" s="1"/>
      <c r="AZ759" s="1"/>
      <c r="BA759" s="1"/>
      <c r="BB759" s="2"/>
      <c r="BC759" s="2"/>
      <c r="BD759" s="1"/>
      <c r="BE759" s="1"/>
      <c r="BF759" s="1"/>
      <c r="BG759" s="2"/>
      <c r="BH759" s="2"/>
      <c r="BI759" s="1"/>
      <c r="BJ759" s="1"/>
      <c r="BK759" s="1"/>
      <c r="BL759" s="2"/>
      <c r="BM759" s="2"/>
      <c r="BN759" s="1"/>
      <c r="BO759" s="1"/>
      <c r="BP759" s="1"/>
      <c r="BQ759" s="2"/>
      <c r="BR759" s="2"/>
      <c r="BS759" s="1"/>
      <c r="BT759" s="1"/>
      <c r="BU759" s="1"/>
      <c r="BV759" s="2"/>
      <c r="BW759" s="2"/>
    </row>
    <row r="760" ht="22.5" customHeight="1">
      <c r="A760" s="1"/>
      <c r="B760" s="1"/>
      <c r="C760" s="1"/>
      <c r="D760" s="1"/>
      <c r="E760" s="67"/>
      <c r="F760" s="67"/>
      <c r="G760" s="1"/>
      <c r="H760" s="1"/>
      <c r="I760" s="65"/>
      <c r="J760" s="66"/>
      <c r="K760" s="1"/>
      <c r="L760" s="1"/>
      <c r="M760" s="1"/>
      <c r="N760" s="2"/>
      <c r="O760" s="2"/>
      <c r="P760" s="1"/>
      <c r="Q760" s="1"/>
      <c r="R760" s="1"/>
      <c r="S760" s="2"/>
      <c r="T760" s="2"/>
      <c r="U760" s="1"/>
      <c r="V760" s="1"/>
      <c r="W760" s="1"/>
      <c r="X760" s="2"/>
      <c r="Y760" s="2"/>
      <c r="Z760" s="1"/>
      <c r="AA760" s="1"/>
      <c r="AB760" s="1"/>
      <c r="AC760" s="2"/>
      <c r="AD760" s="2"/>
      <c r="AE760" s="1"/>
      <c r="AF760" s="1"/>
      <c r="AG760" s="1"/>
      <c r="AH760" s="2"/>
      <c r="AI760" s="2"/>
      <c r="AJ760" s="1"/>
      <c r="AK760" s="1"/>
      <c r="AL760" s="1"/>
      <c r="AM760" s="2"/>
      <c r="AN760" s="2"/>
      <c r="AO760" s="1"/>
      <c r="AP760" s="1"/>
      <c r="AQ760" s="1"/>
      <c r="AR760" s="2"/>
      <c r="AS760" s="2"/>
      <c r="AT760" s="1"/>
      <c r="AU760" s="1"/>
      <c r="AV760" s="1"/>
      <c r="AW760" s="2"/>
      <c r="AX760" s="2"/>
      <c r="AY760" s="1"/>
      <c r="AZ760" s="1"/>
      <c r="BA760" s="1"/>
      <c r="BB760" s="2"/>
      <c r="BC760" s="2"/>
      <c r="BD760" s="1"/>
      <c r="BE760" s="1"/>
      <c r="BF760" s="1"/>
      <c r="BG760" s="2"/>
      <c r="BH760" s="2"/>
      <c r="BI760" s="1"/>
      <c r="BJ760" s="1"/>
      <c r="BK760" s="1"/>
      <c r="BL760" s="2"/>
      <c r="BM760" s="2"/>
      <c r="BN760" s="1"/>
      <c r="BO760" s="1"/>
      <c r="BP760" s="1"/>
      <c r="BQ760" s="2"/>
      <c r="BR760" s="2"/>
      <c r="BS760" s="1"/>
      <c r="BT760" s="1"/>
      <c r="BU760" s="1"/>
      <c r="BV760" s="2"/>
      <c r="BW760" s="2"/>
    </row>
    <row r="761" ht="22.5" customHeight="1">
      <c r="A761" s="1"/>
      <c r="B761" s="1"/>
      <c r="C761" s="1"/>
      <c r="D761" s="1"/>
      <c r="E761" s="67"/>
      <c r="F761" s="67"/>
      <c r="G761" s="1"/>
      <c r="H761" s="1"/>
      <c r="I761" s="65"/>
      <c r="J761" s="66"/>
      <c r="K761" s="1"/>
      <c r="L761" s="1"/>
      <c r="M761" s="1"/>
      <c r="N761" s="2"/>
      <c r="O761" s="2"/>
      <c r="P761" s="1"/>
      <c r="Q761" s="1"/>
      <c r="R761" s="1"/>
      <c r="S761" s="2"/>
      <c r="T761" s="2"/>
      <c r="U761" s="1"/>
      <c r="V761" s="1"/>
      <c r="W761" s="1"/>
      <c r="X761" s="2"/>
      <c r="Y761" s="2"/>
      <c r="Z761" s="1"/>
      <c r="AA761" s="1"/>
      <c r="AB761" s="1"/>
      <c r="AC761" s="2"/>
      <c r="AD761" s="2"/>
      <c r="AE761" s="1"/>
      <c r="AF761" s="1"/>
      <c r="AG761" s="1"/>
      <c r="AH761" s="2"/>
      <c r="AI761" s="2"/>
      <c r="AJ761" s="1"/>
      <c r="AK761" s="1"/>
      <c r="AL761" s="1"/>
      <c r="AM761" s="2"/>
      <c r="AN761" s="2"/>
      <c r="AO761" s="1"/>
      <c r="AP761" s="1"/>
      <c r="AQ761" s="1"/>
      <c r="AR761" s="2"/>
      <c r="AS761" s="2"/>
      <c r="AT761" s="1"/>
      <c r="AU761" s="1"/>
      <c r="AV761" s="1"/>
      <c r="AW761" s="2"/>
      <c r="AX761" s="2"/>
      <c r="AY761" s="1"/>
      <c r="AZ761" s="1"/>
      <c r="BA761" s="1"/>
      <c r="BB761" s="2"/>
      <c r="BC761" s="2"/>
      <c r="BD761" s="1"/>
      <c r="BE761" s="1"/>
      <c r="BF761" s="1"/>
      <c r="BG761" s="2"/>
      <c r="BH761" s="2"/>
      <c r="BI761" s="1"/>
      <c r="BJ761" s="1"/>
      <c r="BK761" s="1"/>
      <c r="BL761" s="2"/>
      <c r="BM761" s="2"/>
      <c r="BN761" s="1"/>
      <c r="BO761" s="1"/>
      <c r="BP761" s="1"/>
      <c r="BQ761" s="2"/>
      <c r="BR761" s="2"/>
      <c r="BS761" s="1"/>
      <c r="BT761" s="1"/>
      <c r="BU761" s="1"/>
      <c r="BV761" s="2"/>
      <c r="BW761" s="2"/>
    </row>
    <row r="762" ht="22.5" customHeight="1">
      <c r="A762" s="1"/>
      <c r="B762" s="1"/>
      <c r="C762" s="1"/>
      <c r="D762" s="1"/>
      <c r="E762" s="67"/>
      <c r="F762" s="67"/>
      <c r="G762" s="1"/>
      <c r="H762" s="1"/>
      <c r="I762" s="65"/>
      <c r="J762" s="66"/>
      <c r="K762" s="1"/>
      <c r="L762" s="1"/>
      <c r="M762" s="1"/>
      <c r="N762" s="2"/>
      <c r="O762" s="2"/>
      <c r="P762" s="1"/>
      <c r="Q762" s="1"/>
      <c r="R762" s="1"/>
      <c r="S762" s="2"/>
      <c r="T762" s="2"/>
      <c r="U762" s="1"/>
      <c r="V762" s="1"/>
      <c r="W762" s="1"/>
      <c r="X762" s="2"/>
      <c r="Y762" s="2"/>
      <c r="Z762" s="1"/>
      <c r="AA762" s="1"/>
      <c r="AB762" s="1"/>
      <c r="AC762" s="2"/>
      <c r="AD762" s="2"/>
      <c r="AE762" s="1"/>
      <c r="AF762" s="1"/>
      <c r="AG762" s="1"/>
      <c r="AH762" s="2"/>
      <c r="AI762" s="2"/>
      <c r="AJ762" s="1"/>
      <c r="AK762" s="1"/>
      <c r="AL762" s="1"/>
      <c r="AM762" s="2"/>
      <c r="AN762" s="2"/>
      <c r="AO762" s="1"/>
      <c r="AP762" s="1"/>
      <c r="AQ762" s="1"/>
      <c r="AR762" s="2"/>
      <c r="AS762" s="2"/>
      <c r="AT762" s="1"/>
      <c r="AU762" s="1"/>
      <c r="AV762" s="1"/>
      <c r="AW762" s="2"/>
      <c r="AX762" s="2"/>
      <c r="AY762" s="1"/>
      <c r="AZ762" s="1"/>
      <c r="BA762" s="1"/>
      <c r="BB762" s="2"/>
      <c r="BC762" s="2"/>
      <c r="BD762" s="1"/>
      <c r="BE762" s="1"/>
      <c r="BF762" s="1"/>
      <c r="BG762" s="2"/>
      <c r="BH762" s="2"/>
      <c r="BI762" s="1"/>
      <c r="BJ762" s="1"/>
      <c r="BK762" s="1"/>
      <c r="BL762" s="2"/>
      <c r="BM762" s="2"/>
      <c r="BN762" s="1"/>
      <c r="BO762" s="1"/>
      <c r="BP762" s="1"/>
      <c r="BQ762" s="2"/>
      <c r="BR762" s="2"/>
      <c r="BS762" s="1"/>
      <c r="BT762" s="1"/>
      <c r="BU762" s="1"/>
      <c r="BV762" s="2"/>
      <c r="BW762" s="2"/>
    </row>
    <row r="763" ht="22.5" customHeight="1">
      <c r="A763" s="1"/>
      <c r="B763" s="1"/>
      <c r="C763" s="1"/>
      <c r="D763" s="1"/>
      <c r="E763" s="67"/>
      <c r="F763" s="67"/>
      <c r="G763" s="1"/>
      <c r="H763" s="1"/>
      <c r="I763" s="65"/>
      <c r="J763" s="66"/>
      <c r="K763" s="1"/>
      <c r="L763" s="1"/>
      <c r="M763" s="1"/>
      <c r="N763" s="2"/>
      <c r="O763" s="2"/>
      <c r="P763" s="1"/>
      <c r="Q763" s="1"/>
      <c r="R763" s="1"/>
      <c r="S763" s="2"/>
      <c r="T763" s="2"/>
      <c r="U763" s="1"/>
      <c r="V763" s="1"/>
      <c r="W763" s="1"/>
      <c r="X763" s="2"/>
      <c r="Y763" s="2"/>
      <c r="Z763" s="1"/>
      <c r="AA763" s="1"/>
      <c r="AB763" s="1"/>
      <c r="AC763" s="2"/>
      <c r="AD763" s="2"/>
      <c r="AE763" s="1"/>
      <c r="AF763" s="1"/>
      <c r="AG763" s="1"/>
      <c r="AH763" s="2"/>
      <c r="AI763" s="2"/>
      <c r="AJ763" s="1"/>
      <c r="AK763" s="1"/>
      <c r="AL763" s="1"/>
      <c r="AM763" s="2"/>
      <c r="AN763" s="2"/>
      <c r="AO763" s="1"/>
      <c r="AP763" s="1"/>
      <c r="AQ763" s="1"/>
      <c r="AR763" s="2"/>
      <c r="AS763" s="2"/>
      <c r="AT763" s="1"/>
      <c r="AU763" s="1"/>
      <c r="AV763" s="1"/>
      <c r="AW763" s="2"/>
      <c r="AX763" s="2"/>
      <c r="AY763" s="1"/>
      <c r="AZ763" s="1"/>
      <c r="BA763" s="1"/>
      <c r="BB763" s="2"/>
      <c r="BC763" s="2"/>
      <c r="BD763" s="1"/>
      <c r="BE763" s="1"/>
      <c r="BF763" s="1"/>
      <c r="BG763" s="2"/>
      <c r="BH763" s="2"/>
      <c r="BI763" s="1"/>
      <c r="BJ763" s="1"/>
      <c r="BK763" s="1"/>
      <c r="BL763" s="2"/>
      <c r="BM763" s="2"/>
      <c r="BN763" s="1"/>
      <c r="BO763" s="1"/>
      <c r="BP763" s="1"/>
      <c r="BQ763" s="2"/>
      <c r="BR763" s="2"/>
      <c r="BS763" s="1"/>
      <c r="BT763" s="1"/>
      <c r="BU763" s="1"/>
      <c r="BV763" s="2"/>
      <c r="BW763" s="2"/>
    </row>
    <row r="764" ht="22.5" customHeight="1">
      <c r="A764" s="1"/>
      <c r="B764" s="1"/>
      <c r="C764" s="1"/>
      <c r="D764" s="1"/>
      <c r="E764" s="67"/>
      <c r="F764" s="67"/>
      <c r="G764" s="1"/>
      <c r="H764" s="1"/>
      <c r="I764" s="65"/>
      <c r="J764" s="66"/>
      <c r="K764" s="1"/>
      <c r="L764" s="1"/>
      <c r="M764" s="1"/>
      <c r="N764" s="2"/>
      <c r="O764" s="2"/>
      <c r="P764" s="1"/>
      <c r="Q764" s="1"/>
      <c r="R764" s="1"/>
      <c r="S764" s="2"/>
      <c r="T764" s="2"/>
      <c r="U764" s="1"/>
      <c r="V764" s="1"/>
      <c r="W764" s="1"/>
      <c r="X764" s="2"/>
      <c r="Y764" s="2"/>
      <c r="Z764" s="1"/>
      <c r="AA764" s="1"/>
      <c r="AB764" s="1"/>
      <c r="AC764" s="2"/>
      <c r="AD764" s="2"/>
      <c r="AE764" s="1"/>
      <c r="AF764" s="1"/>
      <c r="AG764" s="1"/>
      <c r="AH764" s="2"/>
      <c r="AI764" s="2"/>
      <c r="AJ764" s="1"/>
      <c r="AK764" s="1"/>
      <c r="AL764" s="1"/>
      <c r="AM764" s="2"/>
      <c r="AN764" s="2"/>
      <c r="AO764" s="1"/>
      <c r="AP764" s="1"/>
      <c r="AQ764" s="1"/>
      <c r="AR764" s="2"/>
      <c r="AS764" s="2"/>
      <c r="AT764" s="1"/>
      <c r="AU764" s="1"/>
      <c r="AV764" s="1"/>
      <c r="AW764" s="2"/>
      <c r="AX764" s="2"/>
      <c r="AY764" s="1"/>
      <c r="AZ764" s="1"/>
      <c r="BA764" s="1"/>
      <c r="BB764" s="2"/>
      <c r="BC764" s="2"/>
      <c r="BD764" s="1"/>
      <c r="BE764" s="1"/>
      <c r="BF764" s="1"/>
      <c r="BG764" s="2"/>
      <c r="BH764" s="2"/>
      <c r="BI764" s="1"/>
      <c r="BJ764" s="1"/>
      <c r="BK764" s="1"/>
      <c r="BL764" s="2"/>
      <c r="BM764" s="2"/>
      <c r="BN764" s="1"/>
      <c r="BO764" s="1"/>
      <c r="BP764" s="1"/>
      <c r="BQ764" s="2"/>
      <c r="BR764" s="2"/>
      <c r="BS764" s="1"/>
      <c r="BT764" s="1"/>
      <c r="BU764" s="1"/>
      <c r="BV764" s="2"/>
      <c r="BW764" s="2"/>
    </row>
    <row r="765" ht="22.5" customHeight="1">
      <c r="A765" s="1"/>
      <c r="B765" s="1"/>
      <c r="C765" s="1"/>
      <c r="D765" s="1"/>
      <c r="E765" s="67"/>
      <c r="F765" s="67"/>
      <c r="G765" s="1"/>
      <c r="H765" s="1"/>
      <c r="I765" s="65"/>
      <c r="J765" s="66"/>
      <c r="K765" s="1"/>
      <c r="L765" s="1"/>
      <c r="M765" s="1"/>
      <c r="N765" s="2"/>
      <c r="O765" s="2"/>
      <c r="P765" s="1"/>
      <c r="Q765" s="1"/>
      <c r="R765" s="1"/>
      <c r="S765" s="2"/>
      <c r="T765" s="2"/>
      <c r="U765" s="1"/>
      <c r="V765" s="1"/>
      <c r="W765" s="1"/>
      <c r="X765" s="2"/>
      <c r="Y765" s="2"/>
      <c r="Z765" s="1"/>
      <c r="AA765" s="1"/>
      <c r="AB765" s="1"/>
      <c r="AC765" s="2"/>
      <c r="AD765" s="2"/>
      <c r="AE765" s="1"/>
      <c r="AF765" s="1"/>
      <c r="AG765" s="1"/>
      <c r="AH765" s="2"/>
      <c r="AI765" s="2"/>
      <c r="AJ765" s="1"/>
      <c r="AK765" s="1"/>
      <c r="AL765" s="1"/>
      <c r="AM765" s="2"/>
      <c r="AN765" s="2"/>
      <c r="AO765" s="1"/>
      <c r="AP765" s="1"/>
      <c r="AQ765" s="1"/>
      <c r="AR765" s="2"/>
      <c r="AS765" s="2"/>
      <c r="AT765" s="1"/>
      <c r="AU765" s="1"/>
      <c r="AV765" s="1"/>
      <c r="AW765" s="2"/>
      <c r="AX765" s="2"/>
      <c r="AY765" s="1"/>
      <c r="AZ765" s="1"/>
      <c r="BA765" s="1"/>
      <c r="BB765" s="2"/>
      <c r="BC765" s="2"/>
      <c r="BD765" s="1"/>
      <c r="BE765" s="1"/>
      <c r="BF765" s="1"/>
      <c r="BG765" s="2"/>
      <c r="BH765" s="2"/>
      <c r="BI765" s="1"/>
      <c r="BJ765" s="1"/>
      <c r="BK765" s="1"/>
      <c r="BL765" s="2"/>
      <c r="BM765" s="2"/>
      <c r="BN765" s="1"/>
      <c r="BO765" s="1"/>
      <c r="BP765" s="1"/>
      <c r="BQ765" s="2"/>
      <c r="BR765" s="2"/>
      <c r="BS765" s="1"/>
      <c r="BT765" s="1"/>
      <c r="BU765" s="1"/>
      <c r="BV765" s="2"/>
      <c r="BW765" s="2"/>
    </row>
    <row r="766" ht="22.5" customHeight="1">
      <c r="A766" s="1"/>
      <c r="B766" s="1"/>
      <c r="C766" s="1"/>
      <c r="D766" s="1"/>
      <c r="E766" s="67"/>
      <c r="F766" s="67"/>
      <c r="G766" s="1"/>
      <c r="H766" s="1"/>
      <c r="I766" s="65"/>
      <c r="J766" s="66"/>
      <c r="K766" s="1"/>
      <c r="L766" s="1"/>
      <c r="M766" s="1"/>
      <c r="N766" s="2"/>
      <c r="O766" s="2"/>
      <c r="P766" s="1"/>
      <c r="Q766" s="1"/>
      <c r="R766" s="1"/>
      <c r="S766" s="2"/>
      <c r="T766" s="2"/>
      <c r="U766" s="1"/>
      <c r="V766" s="1"/>
      <c r="W766" s="1"/>
      <c r="X766" s="2"/>
      <c r="Y766" s="2"/>
      <c r="Z766" s="1"/>
      <c r="AA766" s="1"/>
      <c r="AB766" s="1"/>
      <c r="AC766" s="2"/>
      <c r="AD766" s="2"/>
      <c r="AE766" s="1"/>
      <c r="AF766" s="1"/>
      <c r="AG766" s="1"/>
      <c r="AH766" s="2"/>
      <c r="AI766" s="2"/>
      <c r="AJ766" s="1"/>
      <c r="AK766" s="1"/>
      <c r="AL766" s="1"/>
      <c r="AM766" s="2"/>
      <c r="AN766" s="2"/>
      <c r="AO766" s="1"/>
      <c r="AP766" s="1"/>
      <c r="AQ766" s="1"/>
      <c r="AR766" s="2"/>
      <c r="AS766" s="2"/>
      <c r="AT766" s="1"/>
      <c r="AU766" s="1"/>
      <c r="AV766" s="1"/>
      <c r="AW766" s="2"/>
      <c r="AX766" s="2"/>
      <c r="AY766" s="1"/>
      <c r="AZ766" s="1"/>
      <c r="BA766" s="1"/>
      <c r="BB766" s="2"/>
      <c r="BC766" s="2"/>
      <c r="BD766" s="1"/>
      <c r="BE766" s="1"/>
      <c r="BF766" s="1"/>
      <c r="BG766" s="2"/>
      <c r="BH766" s="2"/>
      <c r="BI766" s="1"/>
      <c r="BJ766" s="1"/>
      <c r="BK766" s="1"/>
      <c r="BL766" s="2"/>
      <c r="BM766" s="2"/>
      <c r="BN766" s="1"/>
      <c r="BO766" s="1"/>
      <c r="BP766" s="1"/>
      <c r="BQ766" s="2"/>
      <c r="BR766" s="2"/>
      <c r="BS766" s="1"/>
      <c r="BT766" s="1"/>
      <c r="BU766" s="1"/>
      <c r="BV766" s="2"/>
      <c r="BW766" s="2"/>
    </row>
    <row r="767" ht="22.5" customHeight="1">
      <c r="A767" s="1"/>
      <c r="B767" s="1"/>
      <c r="C767" s="1"/>
      <c r="D767" s="1"/>
      <c r="E767" s="67"/>
      <c r="F767" s="67"/>
      <c r="G767" s="1"/>
      <c r="H767" s="1"/>
      <c r="I767" s="65"/>
      <c r="J767" s="66"/>
      <c r="K767" s="1"/>
      <c r="L767" s="1"/>
      <c r="M767" s="1"/>
      <c r="N767" s="2"/>
      <c r="O767" s="2"/>
      <c r="P767" s="1"/>
      <c r="Q767" s="1"/>
      <c r="R767" s="1"/>
      <c r="S767" s="2"/>
      <c r="T767" s="2"/>
      <c r="U767" s="1"/>
      <c r="V767" s="1"/>
      <c r="W767" s="1"/>
      <c r="X767" s="2"/>
      <c r="Y767" s="2"/>
      <c r="Z767" s="1"/>
      <c r="AA767" s="1"/>
      <c r="AB767" s="1"/>
      <c r="AC767" s="2"/>
      <c r="AD767" s="2"/>
      <c r="AE767" s="1"/>
      <c r="AF767" s="1"/>
      <c r="AG767" s="1"/>
      <c r="AH767" s="2"/>
      <c r="AI767" s="2"/>
      <c r="AJ767" s="1"/>
      <c r="AK767" s="1"/>
      <c r="AL767" s="1"/>
      <c r="AM767" s="2"/>
      <c r="AN767" s="2"/>
      <c r="AO767" s="1"/>
      <c r="AP767" s="1"/>
      <c r="AQ767" s="1"/>
      <c r="AR767" s="2"/>
      <c r="AS767" s="2"/>
      <c r="AT767" s="1"/>
      <c r="AU767" s="1"/>
      <c r="AV767" s="1"/>
      <c r="AW767" s="2"/>
      <c r="AX767" s="2"/>
      <c r="AY767" s="1"/>
      <c r="AZ767" s="1"/>
      <c r="BA767" s="1"/>
      <c r="BB767" s="2"/>
      <c r="BC767" s="2"/>
      <c r="BD767" s="1"/>
      <c r="BE767" s="1"/>
      <c r="BF767" s="1"/>
      <c r="BG767" s="2"/>
      <c r="BH767" s="2"/>
      <c r="BI767" s="1"/>
      <c r="BJ767" s="1"/>
      <c r="BK767" s="1"/>
      <c r="BL767" s="2"/>
      <c r="BM767" s="2"/>
      <c r="BN767" s="1"/>
      <c r="BO767" s="1"/>
      <c r="BP767" s="1"/>
      <c r="BQ767" s="2"/>
      <c r="BR767" s="2"/>
      <c r="BS767" s="1"/>
      <c r="BT767" s="1"/>
      <c r="BU767" s="1"/>
      <c r="BV767" s="2"/>
      <c r="BW767" s="2"/>
    </row>
    <row r="768" ht="22.5" customHeight="1">
      <c r="A768" s="1"/>
      <c r="B768" s="1"/>
      <c r="C768" s="1"/>
      <c r="D768" s="1"/>
      <c r="E768" s="67"/>
      <c r="F768" s="67"/>
      <c r="G768" s="1"/>
      <c r="H768" s="1"/>
      <c r="I768" s="65"/>
      <c r="J768" s="66"/>
      <c r="K768" s="1"/>
      <c r="L768" s="1"/>
      <c r="M768" s="1"/>
      <c r="N768" s="2"/>
      <c r="O768" s="2"/>
      <c r="P768" s="1"/>
      <c r="Q768" s="1"/>
      <c r="R768" s="1"/>
      <c r="S768" s="2"/>
      <c r="T768" s="2"/>
      <c r="U768" s="1"/>
      <c r="V768" s="1"/>
      <c r="W768" s="1"/>
      <c r="X768" s="2"/>
      <c r="Y768" s="2"/>
      <c r="Z768" s="1"/>
      <c r="AA768" s="1"/>
      <c r="AB768" s="1"/>
      <c r="AC768" s="2"/>
      <c r="AD768" s="2"/>
      <c r="AE768" s="1"/>
      <c r="AF768" s="1"/>
      <c r="AG768" s="1"/>
      <c r="AH768" s="2"/>
      <c r="AI768" s="2"/>
      <c r="AJ768" s="1"/>
      <c r="AK768" s="1"/>
      <c r="AL768" s="1"/>
      <c r="AM768" s="2"/>
      <c r="AN768" s="2"/>
      <c r="AO768" s="1"/>
      <c r="AP768" s="1"/>
      <c r="AQ768" s="1"/>
      <c r="AR768" s="2"/>
      <c r="AS768" s="2"/>
      <c r="AT768" s="1"/>
      <c r="AU768" s="1"/>
      <c r="AV768" s="1"/>
      <c r="AW768" s="2"/>
      <c r="AX768" s="2"/>
      <c r="AY768" s="1"/>
      <c r="AZ768" s="1"/>
      <c r="BA768" s="1"/>
      <c r="BB768" s="2"/>
      <c r="BC768" s="2"/>
      <c r="BD768" s="1"/>
      <c r="BE768" s="1"/>
      <c r="BF768" s="1"/>
      <c r="BG768" s="2"/>
      <c r="BH768" s="2"/>
      <c r="BI768" s="1"/>
      <c r="BJ768" s="1"/>
      <c r="BK768" s="1"/>
      <c r="BL768" s="2"/>
      <c r="BM768" s="2"/>
      <c r="BN768" s="1"/>
      <c r="BO768" s="1"/>
      <c r="BP768" s="1"/>
      <c r="BQ768" s="2"/>
      <c r="BR768" s="2"/>
      <c r="BS768" s="1"/>
      <c r="BT768" s="1"/>
      <c r="BU768" s="1"/>
      <c r="BV768" s="2"/>
      <c r="BW768" s="2"/>
    </row>
    <row r="769" ht="22.5" customHeight="1">
      <c r="A769" s="1"/>
      <c r="B769" s="1"/>
      <c r="C769" s="1"/>
      <c r="D769" s="1"/>
      <c r="E769" s="67"/>
      <c r="F769" s="67"/>
      <c r="G769" s="1"/>
      <c r="H769" s="1"/>
      <c r="I769" s="65"/>
      <c r="J769" s="66"/>
      <c r="K769" s="1"/>
      <c r="L769" s="1"/>
      <c r="M769" s="1"/>
      <c r="N769" s="2"/>
      <c r="O769" s="2"/>
      <c r="P769" s="1"/>
      <c r="Q769" s="1"/>
      <c r="R769" s="1"/>
      <c r="S769" s="2"/>
      <c r="T769" s="2"/>
      <c r="U769" s="1"/>
      <c r="V769" s="1"/>
      <c r="W769" s="1"/>
      <c r="X769" s="2"/>
      <c r="Y769" s="2"/>
      <c r="Z769" s="1"/>
      <c r="AA769" s="1"/>
      <c r="AB769" s="1"/>
      <c r="AC769" s="2"/>
      <c r="AD769" s="2"/>
      <c r="AE769" s="1"/>
      <c r="AF769" s="1"/>
      <c r="AG769" s="1"/>
      <c r="AH769" s="2"/>
      <c r="AI769" s="2"/>
      <c r="AJ769" s="1"/>
      <c r="AK769" s="1"/>
      <c r="AL769" s="1"/>
      <c r="AM769" s="2"/>
      <c r="AN769" s="2"/>
      <c r="AO769" s="1"/>
      <c r="AP769" s="1"/>
      <c r="AQ769" s="1"/>
      <c r="AR769" s="2"/>
      <c r="AS769" s="2"/>
      <c r="AT769" s="1"/>
      <c r="AU769" s="1"/>
      <c r="AV769" s="1"/>
      <c r="AW769" s="2"/>
      <c r="AX769" s="2"/>
      <c r="AY769" s="1"/>
      <c r="AZ769" s="1"/>
      <c r="BA769" s="1"/>
      <c r="BB769" s="2"/>
      <c r="BC769" s="2"/>
      <c r="BD769" s="1"/>
      <c r="BE769" s="1"/>
      <c r="BF769" s="1"/>
      <c r="BG769" s="2"/>
      <c r="BH769" s="2"/>
      <c r="BI769" s="1"/>
      <c r="BJ769" s="1"/>
      <c r="BK769" s="1"/>
      <c r="BL769" s="2"/>
      <c r="BM769" s="2"/>
      <c r="BN769" s="1"/>
      <c r="BO769" s="1"/>
      <c r="BP769" s="1"/>
      <c r="BQ769" s="2"/>
      <c r="BR769" s="2"/>
      <c r="BS769" s="1"/>
      <c r="BT769" s="1"/>
      <c r="BU769" s="1"/>
      <c r="BV769" s="2"/>
      <c r="BW769" s="2"/>
    </row>
    <row r="770" ht="22.5" customHeight="1">
      <c r="A770" s="1"/>
      <c r="B770" s="1"/>
      <c r="C770" s="1"/>
      <c r="D770" s="1"/>
      <c r="E770" s="67"/>
      <c r="F770" s="67"/>
      <c r="G770" s="1"/>
      <c r="H770" s="1"/>
      <c r="I770" s="65"/>
      <c r="J770" s="66"/>
      <c r="K770" s="1"/>
      <c r="L770" s="1"/>
      <c r="M770" s="1"/>
      <c r="N770" s="2"/>
      <c r="O770" s="2"/>
      <c r="P770" s="1"/>
      <c r="Q770" s="1"/>
      <c r="R770" s="1"/>
      <c r="S770" s="2"/>
      <c r="T770" s="2"/>
      <c r="U770" s="1"/>
      <c r="V770" s="1"/>
      <c r="W770" s="1"/>
      <c r="X770" s="2"/>
      <c r="Y770" s="2"/>
      <c r="Z770" s="1"/>
      <c r="AA770" s="1"/>
      <c r="AB770" s="1"/>
      <c r="AC770" s="2"/>
      <c r="AD770" s="2"/>
      <c r="AE770" s="1"/>
      <c r="AF770" s="1"/>
      <c r="AG770" s="1"/>
      <c r="AH770" s="2"/>
      <c r="AI770" s="2"/>
      <c r="AJ770" s="1"/>
      <c r="AK770" s="1"/>
      <c r="AL770" s="1"/>
      <c r="AM770" s="2"/>
      <c r="AN770" s="2"/>
      <c r="AO770" s="1"/>
      <c r="AP770" s="1"/>
      <c r="AQ770" s="1"/>
      <c r="AR770" s="2"/>
      <c r="AS770" s="2"/>
      <c r="AT770" s="1"/>
      <c r="AU770" s="1"/>
      <c r="AV770" s="1"/>
      <c r="AW770" s="2"/>
      <c r="AX770" s="2"/>
      <c r="AY770" s="1"/>
      <c r="AZ770" s="1"/>
      <c r="BA770" s="1"/>
      <c r="BB770" s="2"/>
      <c r="BC770" s="2"/>
      <c r="BD770" s="1"/>
      <c r="BE770" s="1"/>
      <c r="BF770" s="1"/>
      <c r="BG770" s="2"/>
      <c r="BH770" s="2"/>
      <c r="BI770" s="1"/>
      <c r="BJ770" s="1"/>
      <c r="BK770" s="1"/>
      <c r="BL770" s="2"/>
      <c r="BM770" s="2"/>
      <c r="BN770" s="1"/>
      <c r="BO770" s="1"/>
      <c r="BP770" s="1"/>
      <c r="BQ770" s="2"/>
      <c r="BR770" s="2"/>
      <c r="BS770" s="1"/>
      <c r="BT770" s="1"/>
      <c r="BU770" s="1"/>
      <c r="BV770" s="2"/>
      <c r="BW770" s="2"/>
    </row>
    <row r="771" ht="22.5" customHeight="1">
      <c r="A771" s="1"/>
      <c r="B771" s="1"/>
      <c r="C771" s="1"/>
      <c r="D771" s="1"/>
      <c r="E771" s="67"/>
      <c r="F771" s="67"/>
      <c r="G771" s="1"/>
      <c r="H771" s="1"/>
      <c r="I771" s="65"/>
      <c r="J771" s="66"/>
      <c r="K771" s="1"/>
      <c r="L771" s="1"/>
      <c r="M771" s="1"/>
      <c r="N771" s="2"/>
      <c r="O771" s="2"/>
      <c r="P771" s="1"/>
      <c r="Q771" s="1"/>
      <c r="R771" s="1"/>
      <c r="S771" s="2"/>
      <c r="T771" s="2"/>
      <c r="U771" s="1"/>
      <c r="V771" s="1"/>
      <c r="W771" s="1"/>
      <c r="X771" s="2"/>
      <c r="Y771" s="2"/>
      <c r="Z771" s="1"/>
      <c r="AA771" s="1"/>
      <c r="AB771" s="1"/>
      <c r="AC771" s="2"/>
      <c r="AD771" s="2"/>
      <c r="AE771" s="1"/>
      <c r="AF771" s="1"/>
      <c r="AG771" s="1"/>
      <c r="AH771" s="2"/>
      <c r="AI771" s="2"/>
      <c r="AJ771" s="1"/>
      <c r="AK771" s="1"/>
      <c r="AL771" s="1"/>
      <c r="AM771" s="2"/>
      <c r="AN771" s="2"/>
      <c r="AO771" s="1"/>
      <c r="AP771" s="1"/>
      <c r="AQ771" s="1"/>
      <c r="AR771" s="2"/>
      <c r="AS771" s="2"/>
      <c r="AT771" s="1"/>
      <c r="AU771" s="1"/>
      <c r="AV771" s="1"/>
      <c r="AW771" s="2"/>
      <c r="AX771" s="2"/>
      <c r="AY771" s="1"/>
      <c r="AZ771" s="1"/>
      <c r="BA771" s="1"/>
      <c r="BB771" s="2"/>
      <c r="BC771" s="2"/>
      <c r="BD771" s="1"/>
      <c r="BE771" s="1"/>
      <c r="BF771" s="1"/>
      <c r="BG771" s="2"/>
      <c r="BH771" s="2"/>
      <c r="BI771" s="1"/>
      <c r="BJ771" s="1"/>
      <c r="BK771" s="1"/>
      <c r="BL771" s="2"/>
      <c r="BM771" s="2"/>
      <c r="BN771" s="1"/>
      <c r="BO771" s="1"/>
      <c r="BP771" s="1"/>
      <c r="BQ771" s="2"/>
      <c r="BR771" s="2"/>
      <c r="BS771" s="1"/>
      <c r="BT771" s="1"/>
      <c r="BU771" s="1"/>
      <c r="BV771" s="2"/>
      <c r="BW771" s="2"/>
    </row>
    <row r="772" ht="22.5" customHeight="1">
      <c r="A772" s="1"/>
      <c r="B772" s="1"/>
      <c r="C772" s="1"/>
      <c r="D772" s="1"/>
      <c r="E772" s="67"/>
      <c r="F772" s="67"/>
      <c r="G772" s="1"/>
      <c r="H772" s="1"/>
      <c r="I772" s="65"/>
      <c r="J772" s="66"/>
      <c r="K772" s="1"/>
      <c r="L772" s="1"/>
      <c r="M772" s="1"/>
      <c r="N772" s="2"/>
      <c r="O772" s="2"/>
      <c r="P772" s="1"/>
      <c r="Q772" s="1"/>
      <c r="R772" s="1"/>
      <c r="S772" s="2"/>
      <c r="T772" s="2"/>
      <c r="U772" s="1"/>
      <c r="V772" s="1"/>
      <c r="W772" s="1"/>
      <c r="X772" s="2"/>
      <c r="Y772" s="2"/>
      <c r="Z772" s="1"/>
      <c r="AA772" s="1"/>
      <c r="AB772" s="1"/>
      <c r="AC772" s="2"/>
      <c r="AD772" s="2"/>
      <c r="AE772" s="1"/>
      <c r="AF772" s="1"/>
      <c r="AG772" s="1"/>
      <c r="AH772" s="2"/>
      <c r="AI772" s="2"/>
      <c r="AJ772" s="1"/>
      <c r="AK772" s="1"/>
      <c r="AL772" s="1"/>
      <c r="AM772" s="2"/>
      <c r="AN772" s="2"/>
      <c r="AO772" s="1"/>
      <c r="AP772" s="1"/>
      <c r="AQ772" s="1"/>
      <c r="AR772" s="2"/>
      <c r="AS772" s="2"/>
      <c r="AT772" s="1"/>
      <c r="AU772" s="1"/>
      <c r="AV772" s="1"/>
      <c r="AW772" s="2"/>
      <c r="AX772" s="2"/>
      <c r="AY772" s="1"/>
      <c r="AZ772" s="1"/>
      <c r="BA772" s="1"/>
      <c r="BB772" s="2"/>
      <c r="BC772" s="2"/>
      <c r="BD772" s="1"/>
      <c r="BE772" s="1"/>
      <c r="BF772" s="1"/>
      <c r="BG772" s="2"/>
      <c r="BH772" s="2"/>
      <c r="BI772" s="1"/>
      <c r="BJ772" s="1"/>
      <c r="BK772" s="1"/>
      <c r="BL772" s="2"/>
      <c r="BM772" s="2"/>
      <c r="BN772" s="1"/>
      <c r="BO772" s="1"/>
      <c r="BP772" s="1"/>
      <c r="BQ772" s="2"/>
      <c r="BR772" s="2"/>
      <c r="BS772" s="1"/>
      <c r="BT772" s="1"/>
      <c r="BU772" s="1"/>
      <c r="BV772" s="2"/>
      <c r="BW772" s="2"/>
    </row>
    <row r="773" ht="22.5" customHeight="1">
      <c r="A773" s="1"/>
      <c r="B773" s="1"/>
      <c r="C773" s="1"/>
      <c r="D773" s="1"/>
      <c r="E773" s="67"/>
      <c r="F773" s="67"/>
      <c r="G773" s="1"/>
      <c r="H773" s="1"/>
      <c r="I773" s="65"/>
      <c r="J773" s="66"/>
      <c r="K773" s="1"/>
      <c r="L773" s="1"/>
      <c r="M773" s="1"/>
      <c r="N773" s="2"/>
      <c r="O773" s="2"/>
      <c r="P773" s="1"/>
      <c r="Q773" s="1"/>
      <c r="R773" s="1"/>
      <c r="S773" s="2"/>
      <c r="T773" s="2"/>
      <c r="U773" s="1"/>
      <c r="V773" s="1"/>
      <c r="W773" s="1"/>
      <c r="X773" s="2"/>
      <c r="Y773" s="2"/>
      <c r="Z773" s="1"/>
      <c r="AA773" s="1"/>
      <c r="AB773" s="1"/>
      <c r="AC773" s="2"/>
      <c r="AD773" s="2"/>
      <c r="AE773" s="1"/>
      <c r="AF773" s="1"/>
      <c r="AG773" s="1"/>
      <c r="AH773" s="2"/>
      <c r="AI773" s="2"/>
      <c r="AJ773" s="1"/>
      <c r="AK773" s="1"/>
      <c r="AL773" s="1"/>
      <c r="AM773" s="2"/>
      <c r="AN773" s="2"/>
      <c r="AO773" s="1"/>
      <c r="AP773" s="1"/>
      <c r="AQ773" s="1"/>
      <c r="AR773" s="2"/>
      <c r="AS773" s="2"/>
      <c r="AT773" s="1"/>
      <c r="AU773" s="1"/>
      <c r="AV773" s="1"/>
      <c r="AW773" s="2"/>
      <c r="AX773" s="2"/>
      <c r="AY773" s="1"/>
      <c r="AZ773" s="1"/>
      <c r="BA773" s="1"/>
      <c r="BB773" s="2"/>
      <c r="BC773" s="2"/>
      <c r="BD773" s="1"/>
      <c r="BE773" s="1"/>
      <c r="BF773" s="1"/>
      <c r="BG773" s="2"/>
      <c r="BH773" s="2"/>
      <c r="BI773" s="1"/>
      <c r="BJ773" s="1"/>
      <c r="BK773" s="1"/>
      <c r="BL773" s="2"/>
      <c r="BM773" s="2"/>
      <c r="BN773" s="1"/>
      <c r="BO773" s="1"/>
      <c r="BP773" s="1"/>
      <c r="BQ773" s="2"/>
      <c r="BR773" s="2"/>
      <c r="BS773" s="1"/>
      <c r="BT773" s="1"/>
      <c r="BU773" s="1"/>
      <c r="BV773" s="2"/>
      <c r="BW773" s="2"/>
    </row>
    <row r="774" ht="22.5" customHeight="1">
      <c r="A774" s="1"/>
      <c r="B774" s="1"/>
      <c r="C774" s="1"/>
      <c r="D774" s="1"/>
      <c r="E774" s="67"/>
      <c r="F774" s="67"/>
      <c r="G774" s="1"/>
      <c r="H774" s="1"/>
      <c r="I774" s="65"/>
      <c r="J774" s="66"/>
      <c r="K774" s="1"/>
      <c r="L774" s="1"/>
      <c r="M774" s="1"/>
      <c r="N774" s="2"/>
      <c r="O774" s="2"/>
      <c r="P774" s="1"/>
      <c r="Q774" s="1"/>
      <c r="R774" s="1"/>
      <c r="S774" s="2"/>
      <c r="T774" s="2"/>
      <c r="U774" s="1"/>
      <c r="V774" s="1"/>
      <c r="W774" s="1"/>
      <c r="X774" s="2"/>
      <c r="Y774" s="2"/>
      <c r="Z774" s="1"/>
      <c r="AA774" s="1"/>
      <c r="AB774" s="1"/>
      <c r="AC774" s="2"/>
      <c r="AD774" s="2"/>
      <c r="AE774" s="1"/>
      <c r="AF774" s="1"/>
      <c r="AG774" s="1"/>
      <c r="AH774" s="2"/>
      <c r="AI774" s="2"/>
      <c r="AJ774" s="1"/>
      <c r="AK774" s="1"/>
      <c r="AL774" s="1"/>
      <c r="AM774" s="2"/>
      <c r="AN774" s="2"/>
      <c r="AO774" s="1"/>
      <c r="AP774" s="1"/>
      <c r="AQ774" s="1"/>
      <c r="AR774" s="2"/>
      <c r="AS774" s="2"/>
      <c r="AT774" s="1"/>
      <c r="AU774" s="1"/>
      <c r="AV774" s="1"/>
      <c r="AW774" s="2"/>
      <c r="AX774" s="2"/>
      <c r="AY774" s="1"/>
      <c r="AZ774" s="1"/>
      <c r="BA774" s="1"/>
      <c r="BB774" s="2"/>
      <c r="BC774" s="2"/>
      <c r="BD774" s="1"/>
      <c r="BE774" s="1"/>
      <c r="BF774" s="1"/>
      <c r="BG774" s="2"/>
      <c r="BH774" s="2"/>
      <c r="BI774" s="1"/>
      <c r="BJ774" s="1"/>
      <c r="BK774" s="1"/>
      <c r="BL774" s="2"/>
      <c r="BM774" s="2"/>
      <c r="BN774" s="1"/>
      <c r="BO774" s="1"/>
      <c r="BP774" s="1"/>
      <c r="BQ774" s="2"/>
      <c r="BR774" s="2"/>
      <c r="BS774" s="1"/>
      <c r="BT774" s="1"/>
      <c r="BU774" s="1"/>
      <c r="BV774" s="2"/>
      <c r="BW774" s="2"/>
    </row>
    <row r="775" ht="22.5" customHeight="1">
      <c r="A775" s="1"/>
      <c r="B775" s="1"/>
      <c r="C775" s="1"/>
      <c r="D775" s="1"/>
      <c r="E775" s="67"/>
      <c r="F775" s="67"/>
      <c r="G775" s="1"/>
      <c r="H775" s="1"/>
      <c r="I775" s="65"/>
      <c r="J775" s="66"/>
      <c r="K775" s="1"/>
      <c r="L775" s="1"/>
      <c r="M775" s="1"/>
      <c r="N775" s="2"/>
      <c r="O775" s="2"/>
      <c r="P775" s="1"/>
      <c r="Q775" s="1"/>
      <c r="R775" s="1"/>
      <c r="S775" s="2"/>
      <c r="T775" s="2"/>
      <c r="U775" s="1"/>
      <c r="V775" s="1"/>
      <c r="W775" s="1"/>
      <c r="X775" s="2"/>
      <c r="Y775" s="2"/>
      <c r="Z775" s="1"/>
      <c r="AA775" s="1"/>
      <c r="AB775" s="1"/>
      <c r="AC775" s="2"/>
      <c r="AD775" s="2"/>
      <c r="AE775" s="1"/>
      <c r="AF775" s="1"/>
      <c r="AG775" s="1"/>
      <c r="AH775" s="2"/>
      <c r="AI775" s="2"/>
      <c r="AJ775" s="1"/>
      <c r="AK775" s="1"/>
      <c r="AL775" s="1"/>
      <c r="AM775" s="2"/>
      <c r="AN775" s="2"/>
      <c r="AO775" s="1"/>
      <c r="AP775" s="1"/>
      <c r="AQ775" s="1"/>
      <c r="AR775" s="2"/>
      <c r="AS775" s="2"/>
      <c r="AT775" s="1"/>
      <c r="AU775" s="1"/>
      <c r="AV775" s="1"/>
      <c r="AW775" s="2"/>
      <c r="AX775" s="2"/>
      <c r="AY775" s="1"/>
      <c r="AZ775" s="1"/>
      <c r="BA775" s="1"/>
      <c r="BB775" s="2"/>
      <c r="BC775" s="2"/>
      <c r="BD775" s="1"/>
      <c r="BE775" s="1"/>
      <c r="BF775" s="1"/>
      <c r="BG775" s="2"/>
      <c r="BH775" s="2"/>
      <c r="BI775" s="1"/>
      <c r="BJ775" s="1"/>
      <c r="BK775" s="1"/>
      <c r="BL775" s="2"/>
      <c r="BM775" s="2"/>
      <c r="BN775" s="1"/>
      <c r="BO775" s="1"/>
      <c r="BP775" s="1"/>
      <c r="BQ775" s="2"/>
      <c r="BR775" s="2"/>
      <c r="BS775" s="1"/>
      <c r="BT775" s="1"/>
      <c r="BU775" s="1"/>
      <c r="BV775" s="2"/>
      <c r="BW775" s="2"/>
    </row>
    <row r="776" ht="22.5" customHeight="1">
      <c r="A776" s="1"/>
      <c r="B776" s="1"/>
      <c r="C776" s="1"/>
      <c r="D776" s="1"/>
      <c r="E776" s="67"/>
      <c r="F776" s="67"/>
      <c r="G776" s="1"/>
      <c r="H776" s="1"/>
      <c r="I776" s="65"/>
      <c r="J776" s="66"/>
      <c r="K776" s="1"/>
      <c r="L776" s="1"/>
      <c r="M776" s="1"/>
      <c r="N776" s="2"/>
      <c r="O776" s="2"/>
      <c r="P776" s="1"/>
      <c r="Q776" s="1"/>
      <c r="R776" s="1"/>
      <c r="S776" s="2"/>
      <c r="T776" s="2"/>
      <c r="U776" s="1"/>
      <c r="V776" s="1"/>
      <c r="W776" s="1"/>
      <c r="X776" s="2"/>
      <c r="Y776" s="2"/>
      <c r="Z776" s="1"/>
      <c r="AA776" s="1"/>
      <c r="AB776" s="1"/>
      <c r="AC776" s="2"/>
      <c r="AD776" s="2"/>
      <c r="AE776" s="1"/>
      <c r="AF776" s="1"/>
      <c r="AG776" s="1"/>
      <c r="AH776" s="2"/>
      <c r="AI776" s="2"/>
      <c r="AJ776" s="1"/>
      <c r="AK776" s="1"/>
      <c r="AL776" s="1"/>
      <c r="AM776" s="2"/>
      <c r="AN776" s="2"/>
      <c r="AO776" s="1"/>
      <c r="AP776" s="1"/>
      <c r="AQ776" s="1"/>
      <c r="AR776" s="2"/>
      <c r="AS776" s="2"/>
      <c r="AT776" s="1"/>
      <c r="AU776" s="1"/>
      <c r="AV776" s="1"/>
      <c r="AW776" s="2"/>
      <c r="AX776" s="2"/>
      <c r="AY776" s="1"/>
      <c r="AZ776" s="1"/>
      <c r="BA776" s="1"/>
      <c r="BB776" s="2"/>
      <c r="BC776" s="2"/>
      <c r="BD776" s="1"/>
      <c r="BE776" s="1"/>
      <c r="BF776" s="1"/>
      <c r="BG776" s="2"/>
      <c r="BH776" s="2"/>
      <c r="BI776" s="1"/>
      <c r="BJ776" s="1"/>
      <c r="BK776" s="1"/>
      <c r="BL776" s="2"/>
      <c r="BM776" s="2"/>
      <c r="BN776" s="1"/>
      <c r="BO776" s="1"/>
      <c r="BP776" s="1"/>
      <c r="BQ776" s="2"/>
      <c r="BR776" s="2"/>
      <c r="BS776" s="1"/>
      <c r="BT776" s="1"/>
      <c r="BU776" s="1"/>
      <c r="BV776" s="2"/>
      <c r="BW776" s="2"/>
    </row>
    <row r="777" ht="22.5" customHeight="1">
      <c r="A777" s="1"/>
      <c r="B777" s="1"/>
      <c r="C777" s="1"/>
      <c r="D777" s="1"/>
      <c r="E777" s="67"/>
      <c r="F777" s="67"/>
      <c r="G777" s="1"/>
      <c r="H777" s="1"/>
      <c r="I777" s="65"/>
      <c r="J777" s="66"/>
      <c r="K777" s="1"/>
      <c r="L777" s="1"/>
      <c r="M777" s="1"/>
      <c r="N777" s="2"/>
      <c r="O777" s="2"/>
      <c r="P777" s="1"/>
      <c r="Q777" s="1"/>
      <c r="R777" s="1"/>
      <c r="S777" s="2"/>
      <c r="T777" s="2"/>
      <c r="U777" s="1"/>
      <c r="V777" s="1"/>
      <c r="W777" s="1"/>
      <c r="X777" s="2"/>
      <c r="Y777" s="2"/>
      <c r="Z777" s="1"/>
      <c r="AA777" s="1"/>
      <c r="AB777" s="1"/>
      <c r="AC777" s="2"/>
      <c r="AD777" s="2"/>
      <c r="AE777" s="1"/>
      <c r="AF777" s="1"/>
      <c r="AG777" s="1"/>
      <c r="AH777" s="2"/>
      <c r="AI777" s="2"/>
      <c r="AJ777" s="1"/>
      <c r="AK777" s="1"/>
      <c r="AL777" s="1"/>
      <c r="AM777" s="2"/>
      <c r="AN777" s="2"/>
      <c r="AO777" s="1"/>
      <c r="AP777" s="1"/>
      <c r="AQ777" s="1"/>
      <c r="AR777" s="2"/>
      <c r="AS777" s="2"/>
      <c r="AT777" s="1"/>
      <c r="AU777" s="1"/>
      <c r="AV777" s="1"/>
      <c r="AW777" s="2"/>
      <c r="AX777" s="2"/>
      <c r="AY777" s="1"/>
      <c r="AZ777" s="1"/>
      <c r="BA777" s="1"/>
      <c r="BB777" s="2"/>
      <c r="BC777" s="2"/>
      <c r="BD777" s="1"/>
      <c r="BE777" s="1"/>
      <c r="BF777" s="1"/>
      <c r="BG777" s="2"/>
      <c r="BH777" s="2"/>
      <c r="BI777" s="1"/>
      <c r="BJ777" s="1"/>
      <c r="BK777" s="1"/>
      <c r="BL777" s="2"/>
      <c r="BM777" s="2"/>
      <c r="BN777" s="1"/>
      <c r="BO777" s="1"/>
      <c r="BP777" s="1"/>
      <c r="BQ777" s="2"/>
      <c r="BR777" s="2"/>
      <c r="BS777" s="1"/>
      <c r="BT777" s="1"/>
      <c r="BU777" s="1"/>
      <c r="BV777" s="2"/>
      <c r="BW777" s="2"/>
    </row>
    <row r="778" ht="22.5" customHeight="1">
      <c r="A778" s="1"/>
      <c r="B778" s="1"/>
      <c r="C778" s="1"/>
      <c r="D778" s="1"/>
      <c r="E778" s="67"/>
      <c r="F778" s="67"/>
      <c r="G778" s="1"/>
      <c r="H778" s="1"/>
      <c r="I778" s="65"/>
      <c r="J778" s="66"/>
      <c r="K778" s="1"/>
      <c r="L778" s="1"/>
      <c r="M778" s="1"/>
      <c r="N778" s="2"/>
      <c r="O778" s="2"/>
      <c r="P778" s="1"/>
      <c r="Q778" s="1"/>
      <c r="R778" s="1"/>
      <c r="S778" s="2"/>
      <c r="T778" s="2"/>
      <c r="U778" s="1"/>
      <c r="V778" s="1"/>
      <c r="W778" s="1"/>
      <c r="X778" s="2"/>
      <c r="Y778" s="2"/>
      <c r="Z778" s="1"/>
      <c r="AA778" s="1"/>
      <c r="AB778" s="1"/>
      <c r="AC778" s="2"/>
      <c r="AD778" s="2"/>
      <c r="AE778" s="1"/>
      <c r="AF778" s="1"/>
      <c r="AG778" s="1"/>
      <c r="AH778" s="2"/>
      <c r="AI778" s="2"/>
      <c r="AJ778" s="1"/>
      <c r="AK778" s="1"/>
      <c r="AL778" s="1"/>
      <c r="AM778" s="2"/>
      <c r="AN778" s="2"/>
      <c r="AO778" s="1"/>
      <c r="AP778" s="1"/>
      <c r="AQ778" s="1"/>
      <c r="AR778" s="2"/>
      <c r="AS778" s="2"/>
      <c r="AT778" s="1"/>
      <c r="AU778" s="1"/>
      <c r="AV778" s="1"/>
      <c r="AW778" s="2"/>
      <c r="AX778" s="2"/>
      <c r="AY778" s="1"/>
      <c r="AZ778" s="1"/>
      <c r="BA778" s="1"/>
      <c r="BB778" s="2"/>
      <c r="BC778" s="2"/>
      <c r="BD778" s="1"/>
      <c r="BE778" s="1"/>
      <c r="BF778" s="1"/>
      <c r="BG778" s="2"/>
      <c r="BH778" s="2"/>
      <c r="BI778" s="1"/>
      <c r="BJ778" s="1"/>
      <c r="BK778" s="1"/>
      <c r="BL778" s="2"/>
      <c r="BM778" s="2"/>
      <c r="BN778" s="1"/>
      <c r="BO778" s="1"/>
      <c r="BP778" s="1"/>
      <c r="BQ778" s="2"/>
      <c r="BR778" s="2"/>
      <c r="BS778" s="1"/>
      <c r="BT778" s="1"/>
      <c r="BU778" s="1"/>
      <c r="BV778" s="2"/>
      <c r="BW778" s="2"/>
    </row>
    <row r="779" ht="22.5" customHeight="1">
      <c r="A779" s="1"/>
      <c r="B779" s="1"/>
      <c r="C779" s="1"/>
      <c r="D779" s="1"/>
      <c r="E779" s="67"/>
      <c r="F779" s="67"/>
      <c r="G779" s="1"/>
      <c r="H779" s="1"/>
      <c r="I779" s="65"/>
      <c r="J779" s="66"/>
      <c r="K779" s="1"/>
      <c r="L779" s="1"/>
      <c r="M779" s="1"/>
      <c r="N779" s="2"/>
      <c r="O779" s="2"/>
      <c r="P779" s="1"/>
      <c r="Q779" s="1"/>
      <c r="R779" s="1"/>
      <c r="S779" s="2"/>
      <c r="T779" s="2"/>
      <c r="U779" s="1"/>
      <c r="V779" s="1"/>
      <c r="W779" s="1"/>
      <c r="X779" s="2"/>
      <c r="Y779" s="2"/>
      <c r="Z779" s="1"/>
      <c r="AA779" s="1"/>
      <c r="AB779" s="1"/>
      <c r="AC779" s="2"/>
      <c r="AD779" s="2"/>
      <c r="AE779" s="1"/>
      <c r="AF779" s="1"/>
      <c r="AG779" s="1"/>
      <c r="AH779" s="2"/>
      <c r="AI779" s="2"/>
      <c r="AJ779" s="1"/>
      <c r="AK779" s="1"/>
      <c r="AL779" s="1"/>
      <c r="AM779" s="2"/>
      <c r="AN779" s="2"/>
      <c r="AO779" s="1"/>
      <c r="AP779" s="1"/>
      <c r="AQ779" s="1"/>
      <c r="AR779" s="2"/>
      <c r="AS779" s="2"/>
      <c r="AT779" s="1"/>
      <c r="AU779" s="1"/>
      <c r="AV779" s="1"/>
      <c r="AW779" s="2"/>
      <c r="AX779" s="2"/>
      <c r="AY779" s="1"/>
      <c r="AZ779" s="1"/>
      <c r="BA779" s="1"/>
      <c r="BB779" s="2"/>
      <c r="BC779" s="2"/>
      <c r="BD779" s="1"/>
      <c r="BE779" s="1"/>
      <c r="BF779" s="1"/>
      <c r="BG779" s="2"/>
      <c r="BH779" s="2"/>
      <c r="BI779" s="1"/>
      <c r="BJ779" s="1"/>
      <c r="BK779" s="1"/>
      <c r="BL779" s="2"/>
      <c r="BM779" s="2"/>
      <c r="BN779" s="1"/>
      <c r="BO779" s="1"/>
      <c r="BP779" s="1"/>
      <c r="BQ779" s="2"/>
      <c r="BR779" s="2"/>
      <c r="BS779" s="1"/>
      <c r="BT779" s="1"/>
      <c r="BU779" s="1"/>
      <c r="BV779" s="2"/>
      <c r="BW779" s="2"/>
    </row>
    <row r="780" ht="22.5" customHeight="1">
      <c r="A780" s="1"/>
      <c r="B780" s="1"/>
      <c r="C780" s="1"/>
      <c r="D780" s="1"/>
      <c r="E780" s="67"/>
      <c r="F780" s="67"/>
      <c r="G780" s="1"/>
      <c r="H780" s="1"/>
      <c r="I780" s="65"/>
      <c r="J780" s="66"/>
      <c r="K780" s="1"/>
      <c r="L780" s="1"/>
      <c r="M780" s="1"/>
      <c r="N780" s="2"/>
      <c r="O780" s="2"/>
      <c r="P780" s="1"/>
      <c r="Q780" s="1"/>
      <c r="R780" s="1"/>
      <c r="S780" s="2"/>
      <c r="T780" s="2"/>
      <c r="U780" s="1"/>
      <c r="V780" s="1"/>
      <c r="W780" s="1"/>
      <c r="X780" s="2"/>
      <c r="Y780" s="2"/>
      <c r="Z780" s="1"/>
      <c r="AA780" s="1"/>
      <c r="AB780" s="1"/>
      <c r="AC780" s="2"/>
      <c r="AD780" s="2"/>
      <c r="AE780" s="1"/>
      <c r="AF780" s="1"/>
      <c r="AG780" s="1"/>
      <c r="AH780" s="2"/>
      <c r="AI780" s="2"/>
      <c r="AJ780" s="1"/>
      <c r="AK780" s="1"/>
      <c r="AL780" s="1"/>
      <c r="AM780" s="2"/>
      <c r="AN780" s="2"/>
      <c r="AO780" s="1"/>
      <c r="AP780" s="1"/>
      <c r="AQ780" s="1"/>
      <c r="AR780" s="2"/>
      <c r="AS780" s="2"/>
      <c r="AT780" s="1"/>
      <c r="AU780" s="1"/>
      <c r="AV780" s="1"/>
      <c r="AW780" s="2"/>
      <c r="AX780" s="2"/>
      <c r="AY780" s="1"/>
      <c r="AZ780" s="1"/>
      <c r="BA780" s="1"/>
      <c r="BB780" s="2"/>
      <c r="BC780" s="2"/>
      <c r="BD780" s="1"/>
      <c r="BE780" s="1"/>
      <c r="BF780" s="1"/>
      <c r="BG780" s="2"/>
      <c r="BH780" s="2"/>
      <c r="BI780" s="1"/>
      <c r="BJ780" s="1"/>
      <c r="BK780" s="1"/>
      <c r="BL780" s="2"/>
      <c r="BM780" s="2"/>
      <c r="BN780" s="1"/>
      <c r="BO780" s="1"/>
      <c r="BP780" s="1"/>
      <c r="BQ780" s="2"/>
      <c r="BR780" s="2"/>
      <c r="BS780" s="1"/>
      <c r="BT780" s="1"/>
      <c r="BU780" s="1"/>
      <c r="BV780" s="2"/>
      <c r="BW780" s="2"/>
    </row>
    <row r="781" ht="22.5" customHeight="1">
      <c r="A781" s="1"/>
      <c r="B781" s="1"/>
      <c r="C781" s="1"/>
      <c r="D781" s="1"/>
      <c r="E781" s="67"/>
      <c r="F781" s="67"/>
      <c r="G781" s="1"/>
      <c r="H781" s="1"/>
      <c r="I781" s="65"/>
      <c r="J781" s="66"/>
      <c r="K781" s="1"/>
      <c r="L781" s="1"/>
      <c r="M781" s="1"/>
      <c r="N781" s="2"/>
      <c r="O781" s="2"/>
      <c r="P781" s="1"/>
      <c r="Q781" s="1"/>
      <c r="R781" s="1"/>
      <c r="S781" s="2"/>
      <c r="T781" s="2"/>
      <c r="U781" s="1"/>
      <c r="V781" s="1"/>
      <c r="W781" s="1"/>
      <c r="X781" s="2"/>
      <c r="Y781" s="2"/>
      <c r="Z781" s="1"/>
      <c r="AA781" s="1"/>
      <c r="AB781" s="1"/>
      <c r="AC781" s="2"/>
      <c r="AD781" s="2"/>
      <c r="AE781" s="1"/>
      <c r="AF781" s="1"/>
      <c r="AG781" s="1"/>
      <c r="AH781" s="2"/>
      <c r="AI781" s="2"/>
      <c r="AJ781" s="1"/>
      <c r="AK781" s="1"/>
      <c r="AL781" s="1"/>
      <c r="AM781" s="2"/>
      <c r="AN781" s="2"/>
      <c r="AO781" s="1"/>
      <c r="AP781" s="1"/>
      <c r="AQ781" s="1"/>
      <c r="AR781" s="2"/>
      <c r="AS781" s="2"/>
      <c r="AT781" s="1"/>
      <c r="AU781" s="1"/>
      <c r="AV781" s="1"/>
      <c r="AW781" s="2"/>
      <c r="AX781" s="2"/>
      <c r="AY781" s="1"/>
      <c r="AZ781" s="1"/>
      <c r="BA781" s="1"/>
      <c r="BB781" s="2"/>
      <c r="BC781" s="2"/>
      <c r="BD781" s="1"/>
      <c r="BE781" s="1"/>
      <c r="BF781" s="1"/>
      <c r="BG781" s="2"/>
      <c r="BH781" s="2"/>
      <c r="BI781" s="1"/>
      <c r="BJ781" s="1"/>
      <c r="BK781" s="1"/>
      <c r="BL781" s="2"/>
      <c r="BM781" s="2"/>
      <c r="BN781" s="1"/>
      <c r="BO781" s="1"/>
      <c r="BP781" s="1"/>
      <c r="BQ781" s="2"/>
      <c r="BR781" s="2"/>
      <c r="BS781" s="1"/>
      <c r="BT781" s="1"/>
      <c r="BU781" s="1"/>
      <c r="BV781" s="2"/>
      <c r="BW781" s="2"/>
    </row>
    <row r="782" ht="22.5" customHeight="1">
      <c r="A782" s="1"/>
      <c r="B782" s="1"/>
      <c r="C782" s="1"/>
      <c r="D782" s="1"/>
      <c r="E782" s="67"/>
      <c r="F782" s="67"/>
      <c r="G782" s="1"/>
      <c r="H782" s="1"/>
      <c r="I782" s="65"/>
      <c r="J782" s="66"/>
      <c r="K782" s="1"/>
      <c r="L782" s="1"/>
      <c r="M782" s="1"/>
      <c r="N782" s="2"/>
      <c r="O782" s="2"/>
      <c r="P782" s="1"/>
      <c r="Q782" s="1"/>
      <c r="R782" s="1"/>
      <c r="S782" s="2"/>
      <c r="T782" s="2"/>
      <c r="U782" s="1"/>
      <c r="V782" s="1"/>
      <c r="W782" s="1"/>
      <c r="X782" s="2"/>
      <c r="Y782" s="2"/>
      <c r="Z782" s="1"/>
      <c r="AA782" s="1"/>
      <c r="AB782" s="1"/>
      <c r="AC782" s="2"/>
      <c r="AD782" s="2"/>
      <c r="AE782" s="1"/>
      <c r="AF782" s="1"/>
      <c r="AG782" s="1"/>
      <c r="AH782" s="2"/>
      <c r="AI782" s="2"/>
      <c r="AJ782" s="1"/>
      <c r="AK782" s="1"/>
      <c r="AL782" s="1"/>
      <c r="AM782" s="2"/>
      <c r="AN782" s="2"/>
      <c r="AO782" s="1"/>
      <c r="AP782" s="1"/>
      <c r="AQ782" s="1"/>
      <c r="AR782" s="2"/>
      <c r="AS782" s="2"/>
      <c r="AT782" s="1"/>
      <c r="AU782" s="1"/>
      <c r="AV782" s="1"/>
      <c r="AW782" s="2"/>
      <c r="AX782" s="2"/>
      <c r="AY782" s="1"/>
      <c r="AZ782" s="1"/>
      <c r="BA782" s="1"/>
      <c r="BB782" s="2"/>
      <c r="BC782" s="2"/>
      <c r="BD782" s="1"/>
      <c r="BE782" s="1"/>
      <c r="BF782" s="1"/>
      <c r="BG782" s="2"/>
      <c r="BH782" s="2"/>
      <c r="BI782" s="1"/>
      <c r="BJ782" s="1"/>
      <c r="BK782" s="1"/>
      <c r="BL782" s="2"/>
      <c r="BM782" s="2"/>
      <c r="BN782" s="1"/>
      <c r="BO782" s="1"/>
      <c r="BP782" s="1"/>
      <c r="BQ782" s="2"/>
      <c r="BR782" s="2"/>
      <c r="BS782" s="1"/>
      <c r="BT782" s="1"/>
      <c r="BU782" s="1"/>
      <c r="BV782" s="2"/>
      <c r="BW782" s="2"/>
    </row>
    <row r="783" ht="22.5" customHeight="1">
      <c r="A783" s="1"/>
      <c r="B783" s="1"/>
      <c r="C783" s="1"/>
      <c r="D783" s="1"/>
      <c r="E783" s="67"/>
      <c r="F783" s="67"/>
      <c r="G783" s="1"/>
      <c r="H783" s="1"/>
      <c r="I783" s="65"/>
      <c r="J783" s="66"/>
      <c r="K783" s="1"/>
      <c r="L783" s="1"/>
      <c r="M783" s="1"/>
      <c r="N783" s="2"/>
      <c r="O783" s="2"/>
      <c r="P783" s="1"/>
      <c r="Q783" s="1"/>
      <c r="R783" s="1"/>
      <c r="S783" s="2"/>
      <c r="T783" s="2"/>
      <c r="U783" s="1"/>
      <c r="V783" s="1"/>
      <c r="W783" s="1"/>
      <c r="X783" s="2"/>
      <c r="Y783" s="2"/>
      <c r="Z783" s="1"/>
      <c r="AA783" s="1"/>
      <c r="AB783" s="1"/>
      <c r="AC783" s="2"/>
      <c r="AD783" s="2"/>
      <c r="AE783" s="1"/>
      <c r="AF783" s="1"/>
      <c r="AG783" s="1"/>
      <c r="AH783" s="2"/>
      <c r="AI783" s="2"/>
      <c r="AJ783" s="1"/>
      <c r="AK783" s="1"/>
      <c r="AL783" s="1"/>
      <c r="AM783" s="2"/>
      <c r="AN783" s="2"/>
      <c r="AO783" s="1"/>
      <c r="AP783" s="1"/>
      <c r="AQ783" s="1"/>
      <c r="AR783" s="2"/>
      <c r="AS783" s="2"/>
      <c r="AT783" s="1"/>
      <c r="AU783" s="1"/>
      <c r="AV783" s="1"/>
      <c r="AW783" s="2"/>
      <c r="AX783" s="2"/>
      <c r="AY783" s="1"/>
      <c r="AZ783" s="1"/>
      <c r="BA783" s="1"/>
      <c r="BB783" s="2"/>
      <c r="BC783" s="2"/>
      <c r="BD783" s="1"/>
      <c r="BE783" s="1"/>
      <c r="BF783" s="1"/>
      <c r="BG783" s="2"/>
      <c r="BH783" s="2"/>
      <c r="BI783" s="1"/>
      <c r="BJ783" s="1"/>
      <c r="BK783" s="1"/>
      <c r="BL783" s="2"/>
      <c r="BM783" s="2"/>
      <c r="BN783" s="1"/>
      <c r="BO783" s="1"/>
      <c r="BP783" s="1"/>
      <c r="BQ783" s="2"/>
      <c r="BR783" s="2"/>
      <c r="BS783" s="1"/>
      <c r="BT783" s="1"/>
      <c r="BU783" s="1"/>
      <c r="BV783" s="2"/>
      <c r="BW783" s="2"/>
    </row>
    <row r="784" ht="22.5" customHeight="1">
      <c r="A784" s="1"/>
      <c r="B784" s="1"/>
      <c r="C784" s="1"/>
      <c r="D784" s="1"/>
      <c r="E784" s="67"/>
      <c r="F784" s="67"/>
      <c r="G784" s="1"/>
      <c r="H784" s="1"/>
      <c r="I784" s="65"/>
      <c r="J784" s="66"/>
      <c r="K784" s="1"/>
      <c r="L784" s="1"/>
      <c r="M784" s="1"/>
      <c r="N784" s="2"/>
      <c r="O784" s="2"/>
      <c r="P784" s="1"/>
      <c r="Q784" s="1"/>
      <c r="R784" s="1"/>
      <c r="S784" s="2"/>
      <c r="T784" s="2"/>
      <c r="U784" s="1"/>
      <c r="V784" s="1"/>
      <c r="W784" s="1"/>
      <c r="X784" s="2"/>
      <c r="Y784" s="2"/>
      <c r="Z784" s="1"/>
      <c r="AA784" s="1"/>
      <c r="AB784" s="1"/>
      <c r="AC784" s="2"/>
      <c r="AD784" s="2"/>
      <c r="AE784" s="1"/>
      <c r="AF784" s="1"/>
      <c r="AG784" s="1"/>
      <c r="AH784" s="2"/>
      <c r="AI784" s="2"/>
      <c r="AJ784" s="1"/>
      <c r="AK784" s="1"/>
      <c r="AL784" s="1"/>
      <c r="AM784" s="2"/>
      <c r="AN784" s="2"/>
      <c r="AO784" s="1"/>
      <c r="AP784" s="1"/>
      <c r="AQ784" s="1"/>
      <c r="AR784" s="2"/>
      <c r="AS784" s="2"/>
      <c r="AT784" s="1"/>
      <c r="AU784" s="1"/>
      <c r="AV784" s="1"/>
      <c r="AW784" s="2"/>
      <c r="AX784" s="2"/>
      <c r="AY784" s="1"/>
      <c r="AZ784" s="1"/>
      <c r="BA784" s="1"/>
      <c r="BB784" s="2"/>
      <c r="BC784" s="2"/>
      <c r="BD784" s="1"/>
      <c r="BE784" s="1"/>
      <c r="BF784" s="1"/>
      <c r="BG784" s="2"/>
      <c r="BH784" s="2"/>
      <c r="BI784" s="1"/>
      <c r="BJ784" s="1"/>
      <c r="BK784" s="1"/>
      <c r="BL784" s="2"/>
      <c r="BM784" s="2"/>
      <c r="BN784" s="1"/>
      <c r="BO784" s="1"/>
      <c r="BP784" s="1"/>
      <c r="BQ784" s="2"/>
      <c r="BR784" s="2"/>
      <c r="BS784" s="1"/>
      <c r="BT784" s="1"/>
      <c r="BU784" s="1"/>
      <c r="BV784" s="2"/>
      <c r="BW784" s="2"/>
    </row>
    <row r="785" ht="22.5" customHeight="1">
      <c r="A785" s="1"/>
      <c r="B785" s="1"/>
      <c r="C785" s="1"/>
      <c r="D785" s="1"/>
      <c r="E785" s="67"/>
      <c r="F785" s="67"/>
      <c r="G785" s="1"/>
      <c r="H785" s="1"/>
      <c r="I785" s="65"/>
      <c r="J785" s="66"/>
      <c r="K785" s="1"/>
      <c r="L785" s="1"/>
      <c r="M785" s="1"/>
      <c r="N785" s="2"/>
      <c r="O785" s="2"/>
      <c r="P785" s="1"/>
      <c r="Q785" s="1"/>
      <c r="R785" s="1"/>
      <c r="S785" s="2"/>
      <c r="T785" s="2"/>
      <c r="U785" s="1"/>
      <c r="V785" s="1"/>
      <c r="W785" s="1"/>
      <c r="X785" s="2"/>
      <c r="Y785" s="2"/>
      <c r="Z785" s="1"/>
      <c r="AA785" s="1"/>
      <c r="AB785" s="1"/>
      <c r="AC785" s="2"/>
      <c r="AD785" s="2"/>
      <c r="AE785" s="1"/>
      <c r="AF785" s="1"/>
      <c r="AG785" s="1"/>
      <c r="AH785" s="2"/>
      <c r="AI785" s="2"/>
      <c r="AJ785" s="1"/>
      <c r="AK785" s="1"/>
      <c r="AL785" s="1"/>
      <c r="AM785" s="2"/>
      <c r="AN785" s="2"/>
      <c r="AO785" s="1"/>
      <c r="AP785" s="1"/>
      <c r="AQ785" s="1"/>
      <c r="AR785" s="2"/>
      <c r="AS785" s="2"/>
      <c r="AT785" s="1"/>
      <c r="AU785" s="1"/>
      <c r="AV785" s="1"/>
      <c r="AW785" s="2"/>
      <c r="AX785" s="2"/>
      <c r="AY785" s="1"/>
      <c r="AZ785" s="1"/>
      <c r="BA785" s="1"/>
      <c r="BB785" s="2"/>
      <c r="BC785" s="2"/>
      <c r="BD785" s="1"/>
      <c r="BE785" s="1"/>
      <c r="BF785" s="1"/>
      <c r="BG785" s="2"/>
      <c r="BH785" s="2"/>
      <c r="BI785" s="1"/>
      <c r="BJ785" s="1"/>
      <c r="BK785" s="1"/>
      <c r="BL785" s="2"/>
      <c r="BM785" s="2"/>
      <c r="BN785" s="1"/>
      <c r="BO785" s="1"/>
      <c r="BP785" s="1"/>
      <c r="BQ785" s="2"/>
      <c r="BR785" s="2"/>
      <c r="BS785" s="1"/>
      <c r="BT785" s="1"/>
      <c r="BU785" s="1"/>
      <c r="BV785" s="2"/>
      <c r="BW785" s="2"/>
    </row>
    <row r="786" ht="22.5" customHeight="1">
      <c r="A786" s="1"/>
      <c r="B786" s="1"/>
      <c r="C786" s="1"/>
      <c r="D786" s="1"/>
      <c r="E786" s="67"/>
      <c r="F786" s="67"/>
      <c r="G786" s="1"/>
      <c r="H786" s="1"/>
      <c r="I786" s="65"/>
      <c r="J786" s="66"/>
      <c r="K786" s="1"/>
      <c r="L786" s="1"/>
      <c r="M786" s="1"/>
      <c r="N786" s="2"/>
      <c r="O786" s="2"/>
      <c r="P786" s="1"/>
      <c r="Q786" s="1"/>
      <c r="R786" s="1"/>
      <c r="S786" s="2"/>
      <c r="T786" s="2"/>
      <c r="U786" s="1"/>
      <c r="V786" s="1"/>
      <c r="W786" s="1"/>
      <c r="X786" s="2"/>
      <c r="Y786" s="2"/>
      <c r="Z786" s="1"/>
      <c r="AA786" s="1"/>
      <c r="AB786" s="1"/>
      <c r="AC786" s="2"/>
      <c r="AD786" s="2"/>
      <c r="AE786" s="1"/>
      <c r="AF786" s="1"/>
      <c r="AG786" s="1"/>
      <c r="AH786" s="2"/>
      <c r="AI786" s="2"/>
      <c r="AJ786" s="1"/>
      <c r="AK786" s="1"/>
      <c r="AL786" s="1"/>
      <c r="AM786" s="2"/>
      <c r="AN786" s="2"/>
      <c r="AO786" s="1"/>
      <c r="AP786" s="1"/>
      <c r="AQ786" s="1"/>
      <c r="AR786" s="2"/>
      <c r="AS786" s="2"/>
      <c r="AT786" s="1"/>
      <c r="AU786" s="1"/>
      <c r="AV786" s="1"/>
      <c r="AW786" s="2"/>
      <c r="AX786" s="2"/>
      <c r="AY786" s="1"/>
      <c r="AZ786" s="1"/>
      <c r="BA786" s="1"/>
      <c r="BB786" s="2"/>
      <c r="BC786" s="2"/>
      <c r="BD786" s="1"/>
      <c r="BE786" s="1"/>
      <c r="BF786" s="1"/>
      <c r="BG786" s="2"/>
      <c r="BH786" s="2"/>
      <c r="BI786" s="1"/>
      <c r="BJ786" s="1"/>
      <c r="BK786" s="1"/>
      <c r="BL786" s="2"/>
      <c r="BM786" s="2"/>
      <c r="BN786" s="1"/>
      <c r="BO786" s="1"/>
      <c r="BP786" s="1"/>
      <c r="BQ786" s="2"/>
      <c r="BR786" s="2"/>
      <c r="BS786" s="1"/>
      <c r="BT786" s="1"/>
      <c r="BU786" s="1"/>
      <c r="BV786" s="2"/>
      <c r="BW786" s="2"/>
    </row>
    <row r="787" ht="22.5" customHeight="1">
      <c r="A787" s="1"/>
      <c r="B787" s="1"/>
      <c r="C787" s="1"/>
      <c r="D787" s="1"/>
      <c r="E787" s="67"/>
      <c r="F787" s="67"/>
      <c r="G787" s="1"/>
      <c r="H787" s="1"/>
      <c r="I787" s="65"/>
      <c r="J787" s="66"/>
      <c r="K787" s="1"/>
      <c r="L787" s="1"/>
      <c r="M787" s="1"/>
      <c r="N787" s="2"/>
      <c r="O787" s="2"/>
      <c r="P787" s="1"/>
      <c r="Q787" s="1"/>
      <c r="R787" s="1"/>
      <c r="S787" s="2"/>
      <c r="T787" s="2"/>
      <c r="U787" s="1"/>
      <c r="V787" s="1"/>
      <c r="W787" s="1"/>
      <c r="X787" s="2"/>
      <c r="Y787" s="2"/>
      <c r="Z787" s="1"/>
      <c r="AA787" s="1"/>
      <c r="AB787" s="1"/>
      <c r="AC787" s="2"/>
      <c r="AD787" s="2"/>
      <c r="AE787" s="1"/>
      <c r="AF787" s="1"/>
      <c r="AG787" s="1"/>
      <c r="AH787" s="2"/>
      <c r="AI787" s="2"/>
      <c r="AJ787" s="1"/>
      <c r="AK787" s="1"/>
      <c r="AL787" s="1"/>
      <c r="AM787" s="2"/>
      <c r="AN787" s="2"/>
      <c r="AO787" s="1"/>
      <c r="AP787" s="1"/>
      <c r="AQ787" s="1"/>
      <c r="AR787" s="2"/>
      <c r="AS787" s="2"/>
      <c r="AT787" s="1"/>
      <c r="AU787" s="1"/>
      <c r="AV787" s="1"/>
      <c r="AW787" s="2"/>
      <c r="AX787" s="2"/>
      <c r="AY787" s="1"/>
      <c r="AZ787" s="1"/>
      <c r="BA787" s="1"/>
      <c r="BB787" s="2"/>
      <c r="BC787" s="2"/>
      <c r="BD787" s="1"/>
      <c r="BE787" s="1"/>
      <c r="BF787" s="1"/>
      <c r="BG787" s="2"/>
      <c r="BH787" s="2"/>
      <c r="BI787" s="1"/>
      <c r="BJ787" s="1"/>
      <c r="BK787" s="1"/>
      <c r="BL787" s="2"/>
      <c r="BM787" s="2"/>
      <c r="BN787" s="1"/>
      <c r="BO787" s="1"/>
      <c r="BP787" s="1"/>
      <c r="BQ787" s="2"/>
      <c r="BR787" s="2"/>
      <c r="BS787" s="1"/>
      <c r="BT787" s="1"/>
      <c r="BU787" s="1"/>
      <c r="BV787" s="2"/>
      <c r="BW787" s="2"/>
    </row>
    <row r="788" ht="22.5" customHeight="1">
      <c r="A788" s="1"/>
      <c r="B788" s="1"/>
      <c r="C788" s="1"/>
      <c r="D788" s="1"/>
      <c r="E788" s="67"/>
      <c r="F788" s="67"/>
      <c r="G788" s="1"/>
      <c r="H788" s="1"/>
      <c r="I788" s="65"/>
      <c r="J788" s="66"/>
      <c r="K788" s="1"/>
      <c r="L788" s="1"/>
      <c r="M788" s="1"/>
      <c r="N788" s="2"/>
      <c r="O788" s="2"/>
      <c r="P788" s="1"/>
      <c r="Q788" s="1"/>
      <c r="R788" s="1"/>
      <c r="S788" s="2"/>
      <c r="T788" s="2"/>
      <c r="U788" s="1"/>
      <c r="V788" s="1"/>
      <c r="W788" s="1"/>
      <c r="X788" s="2"/>
      <c r="Y788" s="2"/>
      <c r="Z788" s="1"/>
      <c r="AA788" s="1"/>
      <c r="AB788" s="1"/>
      <c r="AC788" s="2"/>
      <c r="AD788" s="2"/>
      <c r="AE788" s="1"/>
      <c r="AF788" s="1"/>
      <c r="AG788" s="1"/>
      <c r="AH788" s="2"/>
      <c r="AI788" s="2"/>
      <c r="AJ788" s="1"/>
      <c r="AK788" s="1"/>
      <c r="AL788" s="1"/>
      <c r="AM788" s="2"/>
      <c r="AN788" s="2"/>
      <c r="AO788" s="1"/>
      <c r="AP788" s="1"/>
      <c r="AQ788" s="1"/>
      <c r="AR788" s="2"/>
      <c r="AS788" s="2"/>
      <c r="AT788" s="1"/>
      <c r="AU788" s="1"/>
      <c r="AV788" s="1"/>
      <c r="AW788" s="2"/>
      <c r="AX788" s="2"/>
      <c r="AY788" s="1"/>
      <c r="AZ788" s="1"/>
      <c r="BA788" s="1"/>
      <c r="BB788" s="2"/>
      <c r="BC788" s="2"/>
      <c r="BD788" s="1"/>
      <c r="BE788" s="1"/>
      <c r="BF788" s="1"/>
      <c r="BG788" s="2"/>
      <c r="BH788" s="2"/>
      <c r="BI788" s="1"/>
      <c r="BJ788" s="1"/>
      <c r="BK788" s="1"/>
      <c r="BL788" s="2"/>
      <c r="BM788" s="2"/>
      <c r="BN788" s="1"/>
      <c r="BO788" s="1"/>
      <c r="BP788" s="1"/>
      <c r="BQ788" s="2"/>
      <c r="BR788" s="2"/>
      <c r="BS788" s="1"/>
      <c r="BT788" s="1"/>
      <c r="BU788" s="1"/>
      <c r="BV788" s="2"/>
      <c r="BW788" s="2"/>
    </row>
    <row r="789" ht="22.5" customHeight="1">
      <c r="A789" s="1"/>
      <c r="B789" s="1"/>
      <c r="C789" s="1"/>
      <c r="D789" s="1"/>
      <c r="E789" s="67"/>
      <c r="F789" s="67"/>
      <c r="G789" s="1"/>
      <c r="H789" s="1"/>
      <c r="I789" s="65"/>
      <c r="J789" s="66"/>
      <c r="K789" s="1"/>
      <c r="L789" s="1"/>
      <c r="M789" s="1"/>
      <c r="N789" s="2"/>
      <c r="O789" s="2"/>
      <c r="P789" s="1"/>
      <c r="Q789" s="1"/>
      <c r="R789" s="1"/>
      <c r="S789" s="2"/>
      <c r="T789" s="2"/>
      <c r="U789" s="1"/>
      <c r="V789" s="1"/>
      <c r="W789" s="1"/>
      <c r="X789" s="2"/>
      <c r="Y789" s="2"/>
      <c r="Z789" s="1"/>
      <c r="AA789" s="1"/>
      <c r="AB789" s="1"/>
      <c r="AC789" s="2"/>
      <c r="AD789" s="2"/>
      <c r="AE789" s="1"/>
      <c r="AF789" s="1"/>
      <c r="AG789" s="1"/>
      <c r="AH789" s="2"/>
      <c r="AI789" s="2"/>
      <c r="AJ789" s="1"/>
      <c r="AK789" s="1"/>
      <c r="AL789" s="1"/>
      <c r="AM789" s="2"/>
      <c r="AN789" s="2"/>
      <c r="AO789" s="1"/>
      <c r="AP789" s="1"/>
      <c r="AQ789" s="1"/>
      <c r="AR789" s="2"/>
      <c r="AS789" s="2"/>
      <c r="AT789" s="1"/>
      <c r="AU789" s="1"/>
      <c r="AV789" s="1"/>
      <c r="AW789" s="2"/>
      <c r="AX789" s="2"/>
      <c r="AY789" s="1"/>
      <c r="AZ789" s="1"/>
      <c r="BA789" s="1"/>
      <c r="BB789" s="2"/>
      <c r="BC789" s="2"/>
      <c r="BD789" s="1"/>
      <c r="BE789" s="1"/>
      <c r="BF789" s="1"/>
      <c r="BG789" s="2"/>
      <c r="BH789" s="2"/>
      <c r="BI789" s="1"/>
      <c r="BJ789" s="1"/>
      <c r="BK789" s="1"/>
      <c r="BL789" s="2"/>
      <c r="BM789" s="2"/>
      <c r="BN789" s="1"/>
      <c r="BO789" s="1"/>
      <c r="BP789" s="1"/>
      <c r="BQ789" s="2"/>
      <c r="BR789" s="2"/>
      <c r="BS789" s="1"/>
      <c r="BT789" s="1"/>
      <c r="BU789" s="1"/>
      <c r="BV789" s="2"/>
      <c r="BW789" s="2"/>
    </row>
    <row r="790" ht="22.5" customHeight="1">
      <c r="A790" s="1"/>
      <c r="B790" s="1"/>
      <c r="C790" s="1"/>
      <c r="D790" s="1"/>
      <c r="E790" s="67"/>
      <c r="F790" s="67"/>
      <c r="G790" s="1"/>
      <c r="H790" s="1"/>
      <c r="I790" s="65"/>
      <c r="J790" s="66"/>
      <c r="K790" s="1"/>
      <c r="L790" s="1"/>
      <c r="M790" s="1"/>
      <c r="N790" s="2"/>
      <c r="O790" s="2"/>
      <c r="P790" s="1"/>
      <c r="Q790" s="1"/>
      <c r="R790" s="1"/>
      <c r="S790" s="2"/>
      <c r="T790" s="2"/>
      <c r="U790" s="1"/>
      <c r="V790" s="1"/>
      <c r="W790" s="1"/>
      <c r="X790" s="2"/>
      <c r="Y790" s="2"/>
      <c r="Z790" s="1"/>
      <c r="AA790" s="1"/>
      <c r="AB790" s="1"/>
      <c r="AC790" s="2"/>
      <c r="AD790" s="2"/>
      <c r="AE790" s="1"/>
      <c r="AF790" s="1"/>
      <c r="AG790" s="1"/>
      <c r="AH790" s="2"/>
      <c r="AI790" s="2"/>
      <c r="AJ790" s="1"/>
      <c r="AK790" s="1"/>
      <c r="AL790" s="1"/>
      <c r="AM790" s="2"/>
      <c r="AN790" s="2"/>
      <c r="AO790" s="1"/>
      <c r="AP790" s="1"/>
      <c r="AQ790" s="1"/>
      <c r="AR790" s="2"/>
      <c r="AS790" s="2"/>
      <c r="AT790" s="1"/>
      <c r="AU790" s="1"/>
      <c r="AV790" s="1"/>
      <c r="AW790" s="2"/>
      <c r="AX790" s="2"/>
      <c r="AY790" s="1"/>
      <c r="AZ790" s="1"/>
      <c r="BA790" s="1"/>
      <c r="BB790" s="2"/>
      <c r="BC790" s="2"/>
      <c r="BD790" s="1"/>
      <c r="BE790" s="1"/>
      <c r="BF790" s="1"/>
      <c r="BG790" s="2"/>
      <c r="BH790" s="2"/>
      <c r="BI790" s="1"/>
      <c r="BJ790" s="1"/>
      <c r="BK790" s="1"/>
      <c r="BL790" s="2"/>
      <c r="BM790" s="2"/>
      <c r="BN790" s="1"/>
      <c r="BO790" s="1"/>
      <c r="BP790" s="1"/>
      <c r="BQ790" s="2"/>
      <c r="BR790" s="2"/>
      <c r="BS790" s="1"/>
      <c r="BT790" s="1"/>
      <c r="BU790" s="1"/>
      <c r="BV790" s="2"/>
      <c r="BW790" s="2"/>
    </row>
    <row r="791" ht="22.5" customHeight="1">
      <c r="A791" s="1"/>
      <c r="B791" s="1"/>
      <c r="C791" s="1"/>
      <c r="D791" s="1"/>
      <c r="E791" s="67"/>
      <c r="F791" s="67"/>
      <c r="G791" s="1"/>
      <c r="H791" s="1"/>
      <c r="I791" s="65"/>
      <c r="J791" s="66"/>
      <c r="K791" s="1"/>
      <c r="L791" s="1"/>
      <c r="M791" s="1"/>
      <c r="N791" s="2"/>
      <c r="O791" s="2"/>
      <c r="P791" s="1"/>
      <c r="Q791" s="1"/>
      <c r="R791" s="1"/>
      <c r="S791" s="2"/>
      <c r="T791" s="2"/>
      <c r="U791" s="1"/>
      <c r="V791" s="1"/>
      <c r="W791" s="1"/>
      <c r="X791" s="2"/>
      <c r="Y791" s="2"/>
      <c r="Z791" s="1"/>
      <c r="AA791" s="1"/>
      <c r="AB791" s="1"/>
      <c r="AC791" s="2"/>
      <c r="AD791" s="2"/>
      <c r="AE791" s="1"/>
      <c r="AF791" s="1"/>
      <c r="AG791" s="1"/>
      <c r="AH791" s="2"/>
      <c r="AI791" s="2"/>
      <c r="AJ791" s="1"/>
      <c r="AK791" s="1"/>
      <c r="AL791" s="1"/>
      <c r="AM791" s="2"/>
      <c r="AN791" s="2"/>
      <c r="AO791" s="1"/>
      <c r="AP791" s="1"/>
      <c r="AQ791" s="1"/>
      <c r="AR791" s="2"/>
      <c r="AS791" s="2"/>
      <c r="AT791" s="1"/>
      <c r="AU791" s="1"/>
      <c r="AV791" s="1"/>
      <c r="AW791" s="2"/>
      <c r="AX791" s="2"/>
      <c r="AY791" s="1"/>
      <c r="AZ791" s="1"/>
      <c r="BA791" s="1"/>
      <c r="BB791" s="2"/>
      <c r="BC791" s="2"/>
      <c r="BD791" s="1"/>
      <c r="BE791" s="1"/>
      <c r="BF791" s="1"/>
      <c r="BG791" s="2"/>
      <c r="BH791" s="2"/>
      <c r="BI791" s="1"/>
      <c r="BJ791" s="1"/>
      <c r="BK791" s="1"/>
      <c r="BL791" s="2"/>
      <c r="BM791" s="2"/>
      <c r="BN791" s="1"/>
      <c r="BO791" s="1"/>
      <c r="BP791" s="1"/>
      <c r="BQ791" s="2"/>
      <c r="BR791" s="2"/>
      <c r="BS791" s="1"/>
      <c r="BT791" s="1"/>
      <c r="BU791" s="1"/>
      <c r="BV791" s="2"/>
      <c r="BW791" s="2"/>
    </row>
    <row r="792" ht="22.5" customHeight="1">
      <c r="A792" s="1"/>
      <c r="B792" s="1"/>
      <c r="C792" s="1"/>
      <c r="D792" s="1"/>
      <c r="E792" s="67"/>
      <c r="F792" s="67"/>
      <c r="G792" s="1"/>
      <c r="H792" s="1"/>
      <c r="I792" s="65"/>
      <c r="J792" s="66"/>
      <c r="K792" s="1"/>
      <c r="L792" s="1"/>
      <c r="M792" s="1"/>
      <c r="N792" s="2"/>
      <c r="O792" s="2"/>
      <c r="P792" s="1"/>
      <c r="Q792" s="1"/>
      <c r="R792" s="1"/>
      <c r="S792" s="2"/>
      <c r="T792" s="2"/>
      <c r="U792" s="1"/>
      <c r="V792" s="1"/>
      <c r="W792" s="1"/>
      <c r="X792" s="2"/>
      <c r="Y792" s="2"/>
      <c r="Z792" s="1"/>
      <c r="AA792" s="1"/>
      <c r="AB792" s="1"/>
      <c r="AC792" s="2"/>
      <c r="AD792" s="2"/>
      <c r="AE792" s="1"/>
      <c r="AF792" s="1"/>
      <c r="AG792" s="1"/>
      <c r="AH792" s="2"/>
      <c r="AI792" s="2"/>
      <c r="AJ792" s="1"/>
      <c r="AK792" s="1"/>
      <c r="AL792" s="1"/>
      <c r="AM792" s="2"/>
      <c r="AN792" s="2"/>
      <c r="AO792" s="1"/>
      <c r="AP792" s="1"/>
      <c r="AQ792" s="1"/>
      <c r="AR792" s="2"/>
      <c r="AS792" s="2"/>
      <c r="AT792" s="1"/>
      <c r="AU792" s="1"/>
      <c r="AV792" s="1"/>
      <c r="AW792" s="2"/>
      <c r="AX792" s="2"/>
      <c r="AY792" s="1"/>
      <c r="AZ792" s="1"/>
      <c r="BA792" s="1"/>
      <c r="BB792" s="2"/>
      <c r="BC792" s="2"/>
      <c r="BD792" s="1"/>
      <c r="BE792" s="1"/>
      <c r="BF792" s="1"/>
      <c r="BG792" s="2"/>
      <c r="BH792" s="2"/>
      <c r="BI792" s="1"/>
      <c r="BJ792" s="1"/>
      <c r="BK792" s="1"/>
      <c r="BL792" s="2"/>
      <c r="BM792" s="2"/>
      <c r="BN792" s="1"/>
      <c r="BO792" s="1"/>
      <c r="BP792" s="1"/>
      <c r="BQ792" s="2"/>
      <c r="BR792" s="2"/>
      <c r="BS792" s="1"/>
      <c r="BT792" s="1"/>
      <c r="BU792" s="1"/>
      <c r="BV792" s="2"/>
      <c r="BW792" s="2"/>
    </row>
    <row r="793" ht="22.5" customHeight="1">
      <c r="A793" s="1"/>
      <c r="B793" s="1"/>
      <c r="C793" s="1"/>
      <c r="D793" s="1"/>
      <c r="E793" s="67"/>
      <c r="F793" s="67"/>
      <c r="G793" s="1"/>
      <c r="H793" s="1"/>
      <c r="I793" s="65"/>
      <c r="J793" s="66"/>
      <c r="K793" s="1"/>
      <c r="L793" s="1"/>
      <c r="M793" s="1"/>
      <c r="N793" s="2"/>
      <c r="O793" s="2"/>
      <c r="P793" s="1"/>
      <c r="Q793" s="1"/>
      <c r="R793" s="1"/>
      <c r="S793" s="2"/>
      <c r="T793" s="2"/>
      <c r="U793" s="1"/>
      <c r="V793" s="1"/>
      <c r="W793" s="1"/>
      <c r="X793" s="2"/>
      <c r="Y793" s="2"/>
      <c r="Z793" s="1"/>
      <c r="AA793" s="1"/>
      <c r="AB793" s="1"/>
      <c r="AC793" s="2"/>
      <c r="AD793" s="2"/>
      <c r="AE793" s="1"/>
      <c r="AF793" s="1"/>
      <c r="AG793" s="1"/>
      <c r="AH793" s="2"/>
      <c r="AI793" s="2"/>
      <c r="AJ793" s="1"/>
      <c r="AK793" s="1"/>
      <c r="AL793" s="1"/>
      <c r="AM793" s="2"/>
      <c r="AN793" s="2"/>
      <c r="AO793" s="1"/>
      <c r="AP793" s="1"/>
      <c r="AQ793" s="1"/>
      <c r="AR793" s="2"/>
      <c r="AS793" s="2"/>
      <c r="AT793" s="1"/>
      <c r="AU793" s="1"/>
      <c r="AV793" s="1"/>
      <c r="AW793" s="2"/>
      <c r="AX793" s="2"/>
      <c r="AY793" s="1"/>
      <c r="AZ793" s="1"/>
      <c r="BA793" s="1"/>
      <c r="BB793" s="2"/>
      <c r="BC793" s="2"/>
      <c r="BD793" s="1"/>
      <c r="BE793" s="1"/>
      <c r="BF793" s="1"/>
      <c r="BG793" s="2"/>
      <c r="BH793" s="2"/>
      <c r="BI793" s="1"/>
      <c r="BJ793" s="1"/>
      <c r="BK793" s="1"/>
      <c r="BL793" s="2"/>
      <c r="BM793" s="2"/>
      <c r="BN793" s="1"/>
      <c r="BO793" s="1"/>
      <c r="BP793" s="1"/>
      <c r="BQ793" s="2"/>
      <c r="BR793" s="2"/>
      <c r="BS793" s="1"/>
      <c r="BT793" s="1"/>
      <c r="BU793" s="1"/>
      <c r="BV793" s="2"/>
      <c r="BW793" s="2"/>
    </row>
    <row r="794" ht="22.5" customHeight="1">
      <c r="A794" s="1"/>
      <c r="B794" s="1"/>
      <c r="C794" s="1"/>
      <c r="D794" s="1"/>
      <c r="E794" s="67"/>
      <c r="F794" s="67"/>
      <c r="G794" s="1"/>
      <c r="H794" s="1"/>
      <c r="I794" s="65"/>
      <c r="J794" s="66"/>
      <c r="K794" s="1"/>
      <c r="L794" s="1"/>
      <c r="M794" s="1"/>
      <c r="N794" s="2"/>
      <c r="O794" s="2"/>
      <c r="P794" s="1"/>
      <c r="Q794" s="1"/>
      <c r="R794" s="1"/>
      <c r="S794" s="2"/>
      <c r="T794" s="2"/>
      <c r="U794" s="1"/>
      <c r="V794" s="1"/>
      <c r="W794" s="1"/>
      <c r="X794" s="2"/>
      <c r="Y794" s="2"/>
      <c r="Z794" s="1"/>
      <c r="AA794" s="1"/>
      <c r="AB794" s="1"/>
      <c r="AC794" s="2"/>
      <c r="AD794" s="2"/>
      <c r="AE794" s="1"/>
      <c r="AF794" s="1"/>
      <c r="AG794" s="1"/>
      <c r="AH794" s="2"/>
      <c r="AI794" s="2"/>
      <c r="AJ794" s="1"/>
      <c r="AK794" s="1"/>
      <c r="AL794" s="1"/>
      <c r="AM794" s="2"/>
      <c r="AN794" s="2"/>
      <c r="AO794" s="1"/>
      <c r="AP794" s="1"/>
      <c r="AQ794" s="1"/>
      <c r="AR794" s="2"/>
      <c r="AS794" s="2"/>
      <c r="AT794" s="1"/>
      <c r="AU794" s="1"/>
      <c r="AV794" s="1"/>
      <c r="AW794" s="2"/>
      <c r="AX794" s="2"/>
      <c r="AY794" s="1"/>
      <c r="AZ794" s="1"/>
      <c r="BA794" s="1"/>
      <c r="BB794" s="2"/>
      <c r="BC794" s="2"/>
      <c r="BD794" s="1"/>
      <c r="BE794" s="1"/>
      <c r="BF794" s="1"/>
      <c r="BG794" s="2"/>
      <c r="BH794" s="2"/>
      <c r="BI794" s="1"/>
      <c r="BJ794" s="1"/>
      <c r="BK794" s="1"/>
      <c r="BL794" s="2"/>
      <c r="BM794" s="2"/>
      <c r="BN794" s="1"/>
      <c r="BO794" s="1"/>
      <c r="BP794" s="1"/>
      <c r="BQ794" s="2"/>
      <c r="BR794" s="2"/>
      <c r="BS794" s="1"/>
      <c r="BT794" s="1"/>
      <c r="BU794" s="1"/>
      <c r="BV794" s="2"/>
      <c r="BW794" s="2"/>
    </row>
    <row r="795" ht="22.5" customHeight="1">
      <c r="A795" s="1"/>
      <c r="B795" s="1"/>
      <c r="C795" s="1"/>
      <c r="D795" s="1"/>
      <c r="E795" s="67"/>
      <c r="F795" s="67"/>
      <c r="G795" s="1"/>
      <c r="H795" s="1"/>
      <c r="I795" s="65"/>
      <c r="J795" s="66"/>
      <c r="K795" s="1"/>
      <c r="L795" s="1"/>
      <c r="M795" s="1"/>
      <c r="N795" s="2"/>
      <c r="O795" s="2"/>
      <c r="P795" s="1"/>
      <c r="Q795" s="1"/>
      <c r="R795" s="1"/>
      <c r="S795" s="2"/>
      <c r="T795" s="2"/>
      <c r="U795" s="1"/>
      <c r="V795" s="1"/>
      <c r="W795" s="1"/>
      <c r="X795" s="2"/>
      <c r="Y795" s="2"/>
      <c r="Z795" s="1"/>
      <c r="AA795" s="1"/>
      <c r="AB795" s="1"/>
      <c r="AC795" s="2"/>
      <c r="AD795" s="2"/>
      <c r="AE795" s="1"/>
      <c r="AF795" s="1"/>
      <c r="AG795" s="1"/>
      <c r="AH795" s="2"/>
      <c r="AI795" s="2"/>
      <c r="AJ795" s="1"/>
      <c r="AK795" s="1"/>
      <c r="AL795" s="1"/>
      <c r="AM795" s="2"/>
      <c r="AN795" s="2"/>
      <c r="AO795" s="1"/>
      <c r="AP795" s="1"/>
      <c r="AQ795" s="1"/>
      <c r="AR795" s="2"/>
      <c r="AS795" s="2"/>
      <c r="AT795" s="1"/>
      <c r="AU795" s="1"/>
      <c r="AV795" s="1"/>
      <c r="AW795" s="2"/>
      <c r="AX795" s="2"/>
      <c r="AY795" s="1"/>
      <c r="AZ795" s="1"/>
      <c r="BA795" s="1"/>
      <c r="BB795" s="2"/>
      <c r="BC795" s="2"/>
      <c r="BD795" s="1"/>
      <c r="BE795" s="1"/>
      <c r="BF795" s="1"/>
      <c r="BG795" s="2"/>
      <c r="BH795" s="2"/>
      <c r="BI795" s="1"/>
      <c r="BJ795" s="1"/>
      <c r="BK795" s="1"/>
      <c r="BL795" s="2"/>
      <c r="BM795" s="2"/>
      <c r="BN795" s="1"/>
      <c r="BO795" s="1"/>
      <c r="BP795" s="1"/>
      <c r="BQ795" s="2"/>
      <c r="BR795" s="2"/>
      <c r="BS795" s="1"/>
      <c r="BT795" s="1"/>
      <c r="BU795" s="1"/>
      <c r="BV795" s="2"/>
      <c r="BW795" s="2"/>
    </row>
    <row r="796" ht="22.5" customHeight="1">
      <c r="A796" s="1"/>
      <c r="B796" s="1"/>
      <c r="C796" s="1"/>
      <c r="D796" s="1"/>
      <c r="E796" s="67"/>
      <c r="F796" s="67"/>
      <c r="G796" s="1"/>
      <c r="H796" s="1"/>
      <c r="I796" s="65"/>
      <c r="J796" s="66"/>
      <c r="K796" s="1"/>
      <c r="L796" s="1"/>
      <c r="M796" s="1"/>
      <c r="N796" s="2"/>
      <c r="O796" s="2"/>
      <c r="P796" s="1"/>
      <c r="Q796" s="1"/>
      <c r="R796" s="1"/>
      <c r="S796" s="2"/>
      <c r="T796" s="2"/>
      <c r="U796" s="1"/>
      <c r="V796" s="1"/>
      <c r="W796" s="1"/>
      <c r="X796" s="2"/>
      <c r="Y796" s="2"/>
      <c r="Z796" s="1"/>
      <c r="AA796" s="1"/>
      <c r="AB796" s="1"/>
      <c r="AC796" s="2"/>
      <c r="AD796" s="2"/>
      <c r="AE796" s="1"/>
      <c r="AF796" s="1"/>
      <c r="AG796" s="1"/>
      <c r="AH796" s="2"/>
      <c r="AI796" s="2"/>
      <c r="AJ796" s="1"/>
      <c r="AK796" s="1"/>
      <c r="AL796" s="1"/>
      <c r="AM796" s="2"/>
      <c r="AN796" s="2"/>
      <c r="AO796" s="1"/>
      <c r="AP796" s="1"/>
      <c r="AQ796" s="1"/>
      <c r="AR796" s="2"/>
      <c r="AS796" s="2"/>
      <c r="AT796" s="1"/>
      <c r="AU796" s="1"/>
      <c r="AV796" s="1"/>
      <c r="AW796" s="2"/>
      <c r="AX796" s="2"/>
      <c r="AY796" s="1"/>
      <c r="AZ796" s="1"/>
      <c r="BA796" s="1"/>
      <c r="BB796" s="2"/>
      <c r="BC796" s="2"/>
      <c r="BD796" s="1"/>
      <c r="BE796" s="1"/>
      <c r="BF796" s="1"/>
      <c r="BG796" s="2"/>
      <c r="BH796" s="2"/>
      <c r="BI796" s="1"/>
      <c r="BJ796" s="1"/>
      <c r="BK796" s="1"/>
      <c r="BL796" s="2"/>
      <c r="BM796" s="2"/>
      <c r="BN796" s="1"/>
      <c r="BO796" s="1"/>
      <c r="BP796" s="1"/>
      <c r="BQ796" s="2"/>
      <c r="BR796" s="2"/>
      <c r="BS796" s="1"/>
      <c r="BT796" s="1"/>
      <c r="BU796" s="1"/>
      <c r="BV796" s="2"/>
      <c r="BW796" s="2"/>
    </row>
    <row r="797" ht="22.5" customHeight="1">
      <c r="A797" s="1"/>
      <c r="B797" s="1"/>
      <c r="C797" s="1"/>
      <c r="D797" s="1"/>
      <c r="E797" s="67"/>
      <c r="F797" s="67"/>
      <c r="G797" s="1"/>
      <c r="H797" s="1"/>
      <c r="I797" s="65"/>
      <c r="J797" s="66"/>
      <c r="K797" s="1"/>
      <c r="L797" s="1"/>
      <c r="M797" s="1"/>
      <c r="N797" s="2"/>
      <c r="O797" s="2"/>
      <c r="P797" s="1"/>
      <c r="Q797" s="1"/>
      <c r="R797" s="1"/>
      <c r="S797" s="2"/>
      <c r="T797" s="2"/>
      <c r="U797" s="1"/>
      <c r="V797" s="1"/>
      <c r="W797" s="1"/>
      <c r="X797" s="2"/>
      <c r="Y797" s="2"/>
      <c r="Z797" s="1"/>
      <c r="AA797" s="1"/>
      <c r="AB797" s="1"/>
      <c r="AC797" s="2"/>
      <c r="AD797" s="2"/>
      <c r="AE797" s="1"/>
      <c r="AF797" s="1"/>
      <c r="AG797" s="1"/>
      <c r="AH797" s="2"/>
      <c r="AI797" s="2"/>
      <c r="AJ797" s="1"/>
      <c r="AK797" s="1"/>
      <c r="AL797" s="1"/>
      <c r="AM797" s="2"/>
      <c r="AN797" s="2"/>
      <c r="AO797" s="1"/>
      <c r="AP797" s="1"/>
      <c r="AQ797" s="1"/>
      <c r="AR797" s="2"/>
      <c r="AS797" s="2"/>
      <c r="AT797" s="1"/>
      <c r="AU797" s="1"/>
      <c r="AV797" s="1"/>
      <c r="AW797" s="2"/>
      <c r="AX797" s="2"/>
      <c r="AY797" s="1"/>
      <c r="AZ797" s="1"/>
      <c r="BA797" s="1"/>
      <c r="BB797" s="2"/>
      <c r="BC797" s="2"/>
      <c r="BD797" s="1"/>
      <c r="BE797" s="1"/>
      <c r="BF797" s="1"/>
      <c r="BG797" s="2"/>
      <c r="BH797" s="2"/>
      <c r="BI797" s="1"/>
      <c r="BJ797" s="1"/>
      <c r="BK797" s="1"/>
      <c r="BL797" s="2"/>
      <c r="BM797" s="2"/>
      <c r="BN797" s="1"/>
      <c r="BO797" s="1"/>
      <c r="BP797" s="1"/>
      <c r="BQ797" s="2"/>
      <c r="BR797" s="2"/>
      <c r="BS797" s="1"/>
      <c r="BT797" s="1"/>
      <c r="BU797" s="1"/>
      <c r="BV797" s="2"/>
      <c r="BW797" s="2"/>
    </row>
    <row r="798" ht="22.5" customHeight="1">
      <c r="A798" s="1"/>
      <c r="B798" s="1"/>
      <c r="C798" s="1"/>
      <c r="D798" s="1"/>
      <c r="E798" s="67"/>
      <c r="F798" s="67"/>
      <c r="G798" s="1"/>
      <c r="H798" s="1"/>
      <c r="I798" s="65"/>
      <c r="J798" s="66"/>
      <c r="K798" s="1"/>
      <c r="L798" s="1"/>
      <c r="M798" s="1"/>
      <c r="N798" s="2"/>
      <c r="O798" s="2"/>
      <c r="P798" s="1"/>
      <c r="Q798" s="1"/>
      <c r="R798" s="1"/>
      <c r="S798" s="2"/>
      <c r="T798" s="2"/>
      <c r="U798" s="1"/>
      <c r="V798" s="1"/>
      <c r="W798" s="1"/>
      <c r="X798" s="2"/>
      <c r="Y798" s="2"/>
      <c r="Z798" s="1"/>
      <c r="AA798" s="1"/>
      <c r="AB798" s="1"/>
      <c r="AC798" s="2"/>
      <c r="AD798" s="2"/>
      <c r="AE798" s="1"/>
      <c r="AF798" s="1"/>
      <c r="AG798" s="1"/>
      <c r="AH798" s="2"/>
      <c r="AI798" s="2"/>
      <c r="AJ798" s="1"/>
      <c r="AK798" s="1"/>
      <c r="AL798" s="1"/>
      <c r="AM798" s="2"/>
      <c r="AN798" s="2"/>
      <c r="AO798" s="1"/>
      <c r="AP798" s="1"/>
      <c r="AQ798" s="1"/>
      <c r="AR798" s="2"/>
      <c r="AS798" s="2"/>
      <c r="AT798" s="1"/>
      <c r="AU798" s="1"/>
      <c r="AV798" s="1"/>
      <c r="AW798" s="2"/>
      <c r="AX798" s="2"/>
      <c r="AY798" s="1"/>
      <c r="AZ798" s="1"/>
      <c r="BA798" s="1"/>
      <c r="BB798" s="2"/>
      <c r="BC798" s="2"/>
      <c r="BD798" s="1"/>
      <c r="BE798" s="1"/>
      <c r="BF798" s="1"/>
      <c r="BG798" s="2"/>
      <c r="BH798" s="2"/>
      <c r="BI798" s="1"/>
      <c r="BJ798" s="1"/>
      <c r="BK798" s="1"/>
      <c r="BL798" s="2"/>
      <c r="BM798" s="2"/>
      <c r="BN798" s="1"/>
      <c r="BO798" s="1"/>
      <c r="BP798" s="1"/>
      <c r="BQ798" s="2"/>
      <c r="BR798" s="2"/>
      <c r="BS798" s="1"/>
      <c r="BT798" s="1"/>
      <c r="BU798" s="1"/>
      <c r="BV798" s="2"/>
      <c r="BW798" s="2"/>
    </row>
    <row r="799" ht="22.5" customHeight="1">
      <c r="A799" s="1"/>
      <c r="B799" s="1"/>
      <c r="C799" s="1"/>
      <c r="D799" s="1"/>
      <c r="E799" s="67"/>
      <c r="F799" s="67"/>
      <c r="G799" s="1"/>
      <c r="H799" s="1"/>
      <c r="I799" s="65"/>
      <c r="J799" s="66"/>
      <c r="K799" s="1"/>
      <c r="L799" s="1"/>
      <c r="M799" s="1"/>
      <c r="N799" s="2"/>
      <c r="O799" s="2"/>
      <c r="P799" s="1"/>
      <c r="Q799" s="1"/>
      <c r="R799" s="1"/>
      <c r="S799" s="2"/>
      <c r="T799" s="2"/>
      <c r="U799" s="1"/>
      <c r="V799" s="1"/>
      <c r="W799" s="1"/>
      <c r="X799" s="2"/>
      <c r="Y799" s="2"/>
      <c r="Z799" s="1"/>
      <c r="AA799" s="1"/>
      <c r="AB799" s="1"/>
      <c r="AC799" s="2"/>
      <c r="AD799" s="2"/>
      <c r="AE799" s="1"/>
      <c r="AF799" s="1"/>
      <c r="AG799" s="1"/>
      <c r="AH799" s="2"/>
      <c r="AI799" s="2"/>
      <c r="AJ799" s="1"/>
      <c r="AK799" s="1"/>
      <c r="AL799" s="1"/>
      <c r="AM799" s="2"/>
      <c r="AN799" s="2"/>
      <c r="AO799" s="1"/>
      <c r="AP799" s="1"/>
      <c r="AQ799" s="1"/>
      <c r="AR799" s="2"/>
      <c r="AS799" s="2"/>
      <c r="AT799" s="1"/>
      <c r="AU799" s="1"/>
      <c r="AV799" s="1"/>
      <c r="AW799" s="2"/>
      <c r="AX799" s="2"/>
      <c r="AY799" s="1"/>
      <c r="AZ799" s="1"/>
      <c r="BA799" s="1"/>
      <c r="BB799" s="2"/>
      <c r="BC799" s="2"/>
      <c r="BD799" s="1"/>
      <c r="BE799" s="1"/>
      <c r="BF799" s="1"/>
      <c r="BG799" s="2"/>
      <c r="BH799" s="2"/>
      <c r="BI799" s="1"/>
      <c r="BJ799" s="1"/>
      <c r="BK799" s="1"/>
      <c r="BL799" s="2"/>
      <c r="BM799" s="2"/>
      <c r="BN799" s="1"/>
      <c r="BO799" s="1"/>
      <c r="BP799" s="1"/>
      <c r="BQ799" s="2"/>
      <c r="BR799" s="2"/>
      <c r="BS799" s="1"/>
      <c r="BT799" s="1"/>
      <c r="BU799" s="1"/>
      <c r="BV799" s="2"/>
      <c r="BW799" s="2"/>
    </row>
    <row r="800" ht="22.5" customHeight="1">
      <c r="A800" s="1"/>
      <c r="B800" s="1"/>
      <c r="C800" s="1"/>
      <c r="D800" s="1"/>
      <c r="E800" s="67"/>
      <c r="F800" s="67"/>
      <c r="G800" s="1"/>
      <c r="H800" s="1"/>
      <c r="I800" s="65"/>
      <c r="J800" s="66"/>
      <c r="K800" s="1"/>
      <c r="L800" s="1"/>
      <c r="M800" s="1"/>
      <c r="N800" s="2"/>
      <c r="O800" s="2"/>
      <c r="P800" s="1"/>
      <c r="Q800" s="1"/>
      <c r="R800" s="1"/>
      <c r="S800" s="2"/>
      <c r="T800" s="2"/>
      <c r="U800" s="1"/>
      <c r="V800" s="1"/>
      <c r="W800" s="1"/>
      <c r="X800" s="2"/>
      <c r="Y800" s="2"/>
      <c r="Z800" s="1"/>
      <c r="AA800" s="1"/>
      <c r="AB800" s="1"/>
      <c r="AC800" s="2"/>
      <c r="AD800" s="2"/>
      <c r="AE800" s="1"/>
      <c r="AF800" s="1"/>
      <c r="AG800" s="1"/>
      <c r="AH800" s="2"/>
      <c r="AI800" s="2"/>
      <c r="AJ800" s="1"/>
      <c r="AK800" s="1"/>
      <c r="AL800" s="1"/>
      <c r="AM800" s="2"/>
      <c r="AN800" s="2"/>
      <c r="AO800" s="1"/>
      <c r="AP800" s="1"/>
      <c r="AQ800" s="1"/>
      <c r="AR800" s="2"/>
      <c r="AS800" s="2"/>
      <c r="AT800" s="1"/>
      <c r="AU800" s="1"/>
      <c r="AV800" s="1"/>
      <c r="AW800" s="2"/>
      <c r="AX800" s="2"/>
      <c r="AY800" s="1"/>
      <c r="AZ800" s="1"/>
      <c r="BA800" s="1"/>
      <c r="BB800" s="2"/>
      <c r="BC800" s="2"/>
      <c r="BD800" s="1"/>
      <c r="BE800" s="1"/>
      <c r="BF800" s="1"/>
      <c r="BG800" s="2"/>
      <c r="BH800" s="2"/>
      <c r="BI800" s="1"/>
      <c r="BJ800" s="1"/>
      <c r="BK800" s="1"/>
      <c r="BL800" s="2"/>
      <c r="BM800" s="2"/>
      <c r="BN800" s="1"/>
      <c r="BO800" s="1"/>
      <c r="BP800" s="1"/>
      <c r="BQ800" s="2"/>
      <c r="BR800" s="2"/>
      <c r="BS800" s="1"/>
      <c r="BT800" s="1"/>
      <c r="BU800" s="1"/>
      <c r="BV800" s="2"/>
      <c r="BW800" s="2"/>
    </row>
    <row r="801" ht="22.5" customHeight="1">
      <c r="A801" s="1"/>
      <c r="B801" s="1"/>
      <c r="C801" s="1"/>
      <c r="D801" s="1"/>
      <c r="E801" s="67"/>
      <c r="F801" s="67"/>
      <c r="G801" s="1"/>
      <c r="H801" s="1"/>
      <c r="I801" s="65"/>
      <c r="J801" s="66"/>
      <c r="K801" s="1"/>
      <c r="L801" s="1"/>
      <c r="M801" s="1"/>
      <c r="N801" s="2"/>
      <c r="O801" s="2"/>
      <c r="P801" s="1"/>
      <c r="Q801" s="1"/>
      <c r="R801" s="1"/>
      <c r="S801" s="2"/>
      <c r="T801" s="2"/>
      <c r="U801" s="1"/>
      <c r="V801" s="1"/>
      <c r="W801" s="1"/>
      <c r="X801" s="2"/>
      <c r="Y801" s="2"/>
      <c r="Z801" s="1"/>
      <c r="AA801" s="1"/>
      <c r="AB801" s="1"/>
      <c r="AC801" s="2"/>
      <c r="AD801" s="2"/>
      <c r="AE801" s="1"/>
      <c r="AF801" s="1"/>
      <c r="AG801" s="1"/>
      <c r="AH801" s="2"/>
      <c r="AI801" s="2"/>
      <c r="AJ801" s="1"/>
      <c r="AK801" s="1"/>
      <c r="AL801" s="1"/>
      <c r="AM801" s="2"/>
      <c r="AN801" s="2"/>
      <c r="AO801" s="1"/>
      <c r="AP801" s="1"/>
      <c r="AQ801" s="1"/>
      <c r="AR801" s="2"/>
      <c r="AS801" s="2"/>
      <c r="AT801" s="1"/>
      <c r="AU801" s="1"/>
      <c r="AV801" s="1"/>
      <c r="AW801" s="2"/>
      <c r="AX801" s="2"/>
      <c r="AY801" s="1"/>
      <c r="AZ801" s="1"/>
      <c r="BA801" s="1"/>
      <c r="BB801" s="2"/>
      <c r="BC801" s="2"/>
      <c r="BD801" s="1"/>
      <c r="BE801" s="1"/>
      <c r="BF801" s="1"/>
      <c r="BG801" s="2"/>
      <c r="BH801" s="2"/>
      <c r="BI801" s="1"/>
      <c r="BJ801" s="1"/>
      <c r="BK801" s="1"/>
      <c r="BL801" s="2"/>
      <c r="BM801" s="2"/>
      <c r="BN801" s="1"/>
      <c r="BO801" s="1"/>
      <c r="BP801" s="1"/>
      <c r="BQ801" s="2"/>
      <c r="BR801" s="2"/>
      <c r="BS801" s="1"/>
      <c r="BT801" s="1"/>
      <c r="BU801" s="1"/>
      <c r="BV801" s="2"/>
      <c r="BW801" s="2"/>
    </row>
    <row r="802" ht="22.5" customHeight="1">
      <c r="A802" s="1"/>
      <c r="B802" s="1"/>
      <c r="C802" s="1"/>
      <c r="D802" s="1"/>
      <c r="E802" s="67"/>
      <c r="F802" s="67"/>
      <c r="G802" s="1"/>
      <c r="H802" s="1"/>
      <c r="I802" s="65"/>
      <c r="J802" s="66"/>
      <c r="K802" s="1"/>
      <c r="L802" s="1"/>
      <c r="M802" s="1"/>
      <c r="N802" s="2"/>
      <c r="O802" s="2"/>
      <c r="P802" s="1"/>
      <c r="Q802" s="1"/>
      <c r="R802" s="1"/>
      <c r="S802" s="2"/>
      <c r="T802" s="2"/>
      <c r="U802" s="1"/>
      <c r="V802" s="1"/>
      <c r="W802" s="1"/>
      <c r="X802" s="2"/>
      <c r="Y802" s="2"/>
      <c r="Z802" s="1"/>
      <c r="AA802" s="1"/>
      <c r="AB802" s="1"/>
      <c r="AC802" s="2"/>
      <c r="AD802" s="2"/>
      <c r="AE802" s="1"/>
      <c r="AF802" s="1"/>
      <c r="AG802" s="1"/>
      <c r="AH802" s="2"/>
      <c r="AI802" s="2"/>
      <c r="AJ802" s="1"/>
      <c r="AK802" s="1"/>
      <c r="AL802" s="1"/>
      <c r="AM802" s="2"/>
      <c r="AN802" s="2"/>
      <c r="AO802" s="1"/>
      <c r="AP802" s="1"/>
      <c r="AQ802" s="1"/>
      <c r="AR802" s="2"/>
      <c r="AS802" s="2"/>
      <c r="AT802" s="1"/>
      <c r="AU802" s="1"/>
      <c r="AV802" s="1"/>
      <c r="AW802" s="2"/>
      <c r="AX802" s="2"/>
      <c r="AY802" s="1"/>
      <c r="AZ802" s="1"/>
      <c r="BA802" s="1"/>
      <c r="BB802" s="2"/>
      <c r="BC802" s="2"/>
      <c r="BD802" s="1"/>
      <c r="BE802" s="1"/>
      <c r="BF802" s="1"/>
      <c r="BG802" s="2"/>
      <c r="BH802" s="2"/>
      <c r="BI802" s="1"/>
      <c r="BJ802" s="1"/>
      <c r="BK802" s="1"/>
      <c r="BL802" s="2"/>
      <c r="BM802" s="2"/>
      <c r="BN802" s="1"/>
      <c r="BO802" s="1"/>
      <c r="BP802" s="1"/>
      <c r="BQ802" s="2"/>
      <c r="BR802" s="2"/>
      <c r="BS802" s="1"/>
      <c r="BT802" s="1"/>
      <c r="BU802" s="1"/>
      <c r="BV802" s="2"/>
      <c r="BW802" s="2"/>
    </row>
    <row r="803" ht="22.5" customHeight="1">
      <c r="A803" s="1"/>
      <c r="B803" s="1"/>
      <c r="C803" s="1"/>
      <c r="D803" s="1"/>
      <c r="E803" s="67"/>
      <c r="F803" s="67"/>
      <c r="G803" s="1"/>
      <c r="H803" s="1"/>
      <c r="I803" s="65"/>
      <c r="J803" s="66"/>
      <c r="K803" s="1"/>
      <c r="L803" s="1"/>
      <c r="M803" s="1"/>
      <c r="N803" s="2"/>
      <c r="O803" s="2"/>
      <c r="P803" s="1"/>
      <c r="Q803" s="1"/>
      <c r="R803" s="1"/>
      <c r="S803" s="2"/>
      <c r="T803" s="2"/>
      <c r="U803" s="1"/>
      <c r="V803" s="1"/>
      <c r="W803" s="1"/>
      <c r="X803" s="2"/>
      <c r="Y803" s="2"/>
      <c r="Z803" s="1"/>
      <c r="AA803" s="1"/>
      <c r="AB803" s="1"/>
      <c r="AC803" s="2"/>
      <c r="AD803" s="2"/>
      <c r="AE803" s="1"/>
      <c r="AF803" s="1"/>
      <c r="AG803" s="1"/>
      <c r="AH803" s="2"/>
      <c r="AI803" s="2"/>
      <c r="AJ803" s="1"/>
      <c r="AK803" s="1"/>
      <c r="AL803" s="1"/>
      <c r="AM803" s="2"/>
      <c r="AN803" s="2"/>
      <c r="AO803" s="1"/>
      <c r="AP803" s="1"/>
      <c r="AQ803" s="1"/>
      <c r="AR803" s="2"/>
      <c r="AS803" s="2"/>
      <c r="AT803" s="1"/>
      <c r="AU803" s="1"/>
      <c r="AV803" s="1"/>
      <c r="AW803" s="2"/>
      <c r="AX803" s="2"/>
      <c r="AY803" s="1"/>
      <c r="AZ803" s="1"/>
      <c r="BA803" s="1"/>
      <c r="BB803" s="2"/>
      <c r="BC803" s="2"/>
      <c r="BD803" s="1"/>
      <c r="BE803" s="1"/>
      <c r="BF803" s="1"/>
      <c r="BG803" s="2"/>
      <c r="BH803" s="2"/>
      <c r="BI803" s="1"/>
      <c r="BJ803" s="1"/>
      <c r="BK803" s="1"/>
      <c r="BL803" s="2"/>
      <c r="BM803" s="2"/>
      <c r="BN803" s="1"/>
      <c r="BO803" s="1"/>
      <c r="BP803" s="1"/>
      <c r="BQ803" s="2"/>
      <c r="BR803" s="2"/>
      <c r="BS803" s="1"/>
      <c r="BT803" s="1"/>
      <c r="BU803" s="1"/>
      <c r="BV803" s="2"/>
      <c r="BW803" s="2"/>
    </row>
    <row r="804" ht="22.5" customHeight="1">
      <c r="A804" s="1"/>
      <c r="B804" s="1"/>
      <c r="C804" s="1"/>
      <c r="D804" s="1"/>
      <c r="E804" s="67"/>
      <c r="F804" s="67"/>
      <c r="G804" s="1"/>
      <c r="H804" s="1"/>
      <c r="I804" s="65"/>
      <c r="J804" s="66"/>
      <c r="K804" s="1"/>
      <c r="L804" s="1"/>
      <c r="M804" s="1"/>
      <c r="N804" s="2"/>
      <c r="O804" s="2"/>
      <c r="P804" s="1"/>
      <c r="Q804" s="1"/>
      <c r="R804" s="1"/>
      <c r="S804" s="2"/>
      <c r="T804" s="2"/>
      <c r="U804" s="1"/>
      <c r="V804" s="1"/>
      <c r="W804" s="1"/>
      <c r="X804" s="2"/>
      <c r="Y804" s="2"/>
      <c r="Z804" s="1"/>
      <c r="AA804" s="1"/>
      <c r="AB804" s="1"/>
      <c r="AC804" s="2"/>
      <c r="AD804" s="2"/>
      <c r="AE804" s="1"/>
      <c r="AF804" s="1"/>
      <c r="AG804" s="1"/>
      <c r="AH804" s="2"/>
      <c r="AI804" s="2"/>
      <c r="AJ804" s="1"/>
      <c r="AK804" s="1"/>
      <c r="AL804" s="1"/>
      <c r="AM804" s="2"/>
      <c r="AN804" s="2"/>
      <c r="AO804" s="1"/>
      <c r="AP804" s="1"/>
      <c r="AQ804" s="1"/>
      <c r="AR804" s="2"/>
      <c r="AS804" s="2"/>
      <c r="AT804" s="1"/>
      <c r="AU804" s="1"/>
      <c r="AV804" s="1"/>
      <c r="AW804" s="2"/>
      <c r="AX804" s="2"/>
      <c r="AY804" s="1"/>
      <c r="AZ804" s="1"/>
      <c r="BA804" s="1"/>
      <c r="BB804" s="2"/>
      <c r="BC804" s="2"/>
      <c r="BD804" s="1"/>
      <c r="BE804" s="1"/>
      <c r="BF804" s="1"/>
      <c r="BG804" s="2"/>
      <c r="BH804" s="2"/>
      <c r="BI804" s="1"/>
      <c r="BJ804" s="1"/>
      <c r="BK804" s="1"/>
      <c r="BL804" s="2"/>
      <c r="BM804" s="2"/>
      <c r="BN804" s="1"/>
      <c r="BO804" s="1"/>
      <c r="BP804" s="1"/>
      <c r="BQ804" s="2"/>
      <c r="BR804" s="2"/>
      <c r="BS804" s="1"/>
      <c r="BT804" s="1"/>
      <c r="BU804" s="1"/>
      <c r="BV804" s="2"/>
      <c r="BW804" s="2"/>
    </row>
    <row r="805" ht="22.5" customHeight="1">
      <c r="A805" s="1"/>
      <c r="B805" s="1"/>
      <c r="C805" s="1"/>
      <c r="D805" s="1"/>
      <c r="E805" s="67"/>
      <c r="F805" s="67"/>
      <c r="G805" s="1"/>
      <c r="H805" s="1"/>
      <c r="I805" s="65"/>
      <c r="J805" s="66"/>
      <c r="K805" s="1"/>
      <c r="L805" s="1"/>
      <c r="M805" s="1"/>
      <c r="N805" s="2"/>
      <c r="O805" s="2"/>
      <c r="P805" s="1"/>
      <c r="Q805" s="1"/>
      <c r="R805" s="1"/>
      <c r="S805" s="2"/>
      <c r="T805" s="2"/>
      <c r="U805" s="1"/>
      <c r="V805" s="1"/>
      <c r="W805" s="1"/>
      <c r="X805" s="2"/>
      <c r="Y805" s="2"/>
      <c r="Z805" s="1"/>
      <c r="AA805" s="1"/>
      <c r="AB805" s="1"/>
      <c r="AC805" s="2"/>
      <c r="AD805" s="2"/>
      <c r="AE805" s="1"/>
      <c r="AF805" s="1"/>
      <c r="AG805" s="1"/>
      <c r="AH805" s="2"/>
      <c r="AI805" s="2"/>
      <c r="AJ805" s="1"/>
      <c r="AK805" s="1"/>
      <c r="AL805" s="1"/>
      <c r="AM805" s="2"/>
      <c r="AN805" s="2"/>
      <c r="AO805" s="1"/>
      <c r="AP805" s="1"/>
      <c r="AQ805" s="1"/>
      <c r="AR805" s="2"/>
      <c r="AS805" s="2"/>
      <c r="AT805" s="1"/>
      <c r="AU805" s="1"/>
      <c r="AV805" s="1"/>
      <c r="AW805" s="2"/>
      <c r="AX805" s="2"/>
      <c r="AY805" s="1"/>
      <c r="AZ805" s="1"/>
      <c r="BA805" s="1"/>
      <c r="BB805" s="2"/>
      <c r="BC805" s="2"/>
      <c r="BD805" s="1"/>
      <c r="BE805" s="1"/>
      <c r="BF805" s="1"/>
      <c r="BG805" s="2"/>
      <c r="BH805" s="2"/>
      <c r="BI805" s="1"/>
      <c r="BJ805" s="1"/>
      <c r="BK805" s="1"/>
      <c r="BL805" s="2"/>
      <c r="BM805" s="2"/>
      <c r="BN805" s="1"/>
      <c r="BO805" s="1"/>
      <c r="BP805" s="1"/>
      <c r="BQ805" s="2"/>
      <c r="BR805" s="2"/>
      <c r="BS805" s="1"/>
      <c r="BT805" s="1"/>
      <c r="BU805" s="1"/>
      <c r="BV805" s="2"/>
      <c r="BW805" s="2"/>
    </row>
    <row r="806" ht="22.5" customHeight="1">
      <c r="A806" s="1"/>
      <c r="B806" s="1"/>
      <c r="C806" s="1"/>
      <c r="D806" s="1"/>
      <c r="E806" s="67"/>
      <c r="F806" s="67"/>
      <c r="G806" s="1"/>
      <c r="H806" s="1"/>
      <c r="I806" s="65"/>
      <c r="J806" s="66"/>
      <c r="K806" s="1"/>
      <c r="L806" s="1"/>
      <c r="M806" s="1"/>
      <c r="N806" s="2"/>
      <c r="O806" s="2"/>
      <c r="P806" s="1"/>
      <c r="Q806" s="1"/>
      <c r="R806" s="1"/>
      <c r="S806" s="2"/>
      <c r="T806" s="2"/>
      <c r="U806" s="1"/>
      <c r="V806" s="1"/>
      <c r="W806" s="1"/>
      <c r="X806" s="2"/>
      <c r="Y806" s="2"/>
      <c r="Z806" s="1"/>
      <c r="AA806" s="1"/>
      <c r="AB806" s="1"/>
      <c r="AC806" s="2"/>
      <c r="AD806" s="2"/>
      <c r="AE806" s="1"/>
      <c r="AF806" s="1"/>
      <c r="AG806" s="1"/>
      <c r="AH806" s="2"/>
      <c r="AI806" s="2"/>
      <c r="AJ806" s="1"/>
      <c r="AK806" s="1"/>
      <c r="AL806" s="1"/>
      <c r="AM806" s="2"/>
      <c r="AN806" s="2"/>
      <c r="AO806" s="1"/>
      <c r="AP806" s="1"/>
      <c r="AQ806" s="1"/>
      <c r="AR806" s="2"/>
      <c r="AS806" s="2"/>
      <c r="AT806" s="1"/>
      <c r="AU806" s="1"/>
      <c r="AV806" s="1"/>
      <c r="AW806" s="2"/>
      <c r="AX806" s="2"/>
      <c r="AY806" s="1"/>
      <c r="AZ806" s="1"/>
      <c r="BA806" s="1"/>
      <c r="BB806" s="2"/>
      <c r="BC806" s="2"/>
      <c r="BD806" s="1"/>
      <c r="BE806" s="1"/>
      <c r="BF806" s="1"/>
      <c r="BG806" s="2"/>
      <c r="BH806" s="2"/>
      <c r="BI806" s="1"/>
      <c r="BJ806" s="1"/>
      <c r="BK806" s="1"/>
      <c r="BL806" s="2"/>
      <c r="BM806" s="2"/>
      <c r="BN806" s="1"/>
      <c r="BO806" s="1"/>
      <c r="BP806" s="1"/>
      <c r="BQ806" s="2"/>
      <c r="BR806" s="2"/>
      <c r="BS806" s="1"/>
      <c r="BT806" s="1"/>
      <c r="BU806" s="1"/>
      <c r="BV806" s="2"/>
      <c r="BW806" s="2"/>
    </row>
    <row r="807" ht="22.5" customHeight="1">
      <c r="A807" s="1"/>
      <c r="B807" s="1"/>
      <c r="C807" s="1"/>
      <c r="D807" s="1"/>
      <c r="E807" s="67"/>
      <c r="F807" s="67"/>
      <c r="G807" s="1"/>
      <c r="H807" s="1"/>
      <c r="I807" s="65"/>
      <c r="J807" s="66"/>
      <c r="K807" s="1"/>
      <c r="L807" s="1"/>
      <c r="M807" s="1"/>
      <c r="N807" s="2"/>
      <c r="O807" s="2"/>
      <c r="P807" s="1"/>
      <c r="Q807" s="1"/>
      <c r="R807" s="1"/>
      <c r="S807" s="2"/>
      <c r="T807" s="2"/>
      <c r="U807" s="1"/>
      <c r="V807" s="1"/>
      <c r="W807" s="1"/>
      <c r="X807" s="2"/>
      <c r="Y807" s="2"/>
      <c r="Z807" s="1"/>
      <c r="AA807" s="1"/>
      <c r="AB807" s="1"/>
      <c r="AC807" s="2"/>
      <c r="AD807" s="2"/>
      <c r="AE807" s="1"/>
      <c r="AF807" s="1"/>
      <c r="AG807" s="1"/>
      <c r="AH807" s="2"/>
      <c r="AI807" s="2"/>
      <c r="AJ807" s="1"/>
      <c r="AK807" s="1"/>
      <c r="AL807" s="1"/>
      <c r="AM807" s="2"/>
      <c r="AN807" s="2"/>
      <c r="AO807" s="1"/>
      <c r="AP807" s="1"/>
      <c r="AQ807" s="1"/>
      <c r="AR807" s="2"/>
      <c r="AS807" s="2"/>
      <c r="AT807" s="1"/>
      <c r="AU807" s="1"/>
      <c r="AV807" s="1"/>
      <c r="AW807" s="2"/>
      <c r="AX807" s="2"/>
      <c r="AY807" s="1"/>
      <c r="AZ807" s="1"/>
      <c r="BA807" s="1"/>
      <c r="BB807" s="2"/>
      <c r="BC807" s="2"/>
      <c r="BD807" s="1"/>
      <c r="BE807" s="1"/>
      <c r="BF807" s="1"/>
      <c r="BG807" s="2"/>
      <c r="BH807" s="2"/>
      <c r="BI807" s="1"/>
      <c r="BJ807" s="1"/>
      <c r="BK807" s="1"/>
      <c r="BL807" s="2"/>
      <c r="BM807" s="2"/>
      <c r="BN807" s="1"/>
      <c r="BO807" s="1"/>
      <c r="BP807" s="1"/>
      <c r="BQ807" s="2"/>
      <c r="BR807" s="2"/>
      <c r="BS807" s="1"/>
      <c r="BT807" s="1"/>
      <c r="BU807" s="1"/>
      <c r="BV807" s="2"/>
      <c r="BW807" s="2"/>
    </row>
    <row r="808" ht="22.5" customHeight="1">
      <c r="A808" s="1"/>
      <c r="B808" s="1"/>
      <c r="C808" s="1"/>
      <c r="D808" s="1"/>
      <c r="E808" s="67"/>
      <c r="F808" s="67"/>
      <c r="G808" s="1"/>
      <c r="H808" s="1"/>
      <c r="I808" s="65"/>
      <c r="J808" s="66"/>
      <c r="K808" s="1"/>
      <c r="L808" s="1"/>
      <c r="M808" s="1"/>
      <c r="N808" s="2"/>
      <c r="O808" s="2"/>
      <c r="P808" s="1"/>
      <c r="Q808" s="1"/>
      <c r="R808" s="1"/>
      <c r="S808" s="2"/>
      <c r="T808" s="2"/>
      <c r="U808" s="1"/>
      <c r="V808" s="1"/>
      <c r="W808" s="1"/>
      <c r="X808" s="2"/>
      <c r="Y808" s="2"/>
      <c r="Z808" s="1"/>
      <c r="AA808" s="1"/>
      <c r="AB808" s="1"/>
      <c r="AC808" s="2"/>
      <c r="AD808" s="2"/>
      <c r="AE808" s="1"/>
      <c r="AF808" s="1"/>
      <c r="AG808" s="1"/>
      <c r="AH808" s="2"/>
      <c r="AI808" s="2"/>
      <c r="AJ808" s="1"/>
      <c r="AK808" s="1"/>
      <c r="AL808" s="1"/>
      <c r="AM808" s="2"/>
      <c r="AN808" s="2"/>
      <c r="AO808" s="1"/>
      <c r="AP808" s="1"/>
      <c r="AQ808" s="1"/>
      <c r="AR808" s="2"/>
      <c r="AS808" s="2"/>
      <c r="AT808" s="1"/>
      <c r="AU808" s="1"/>
      <c r="AV808" s="1"/>
      <c r="AW808" s="2"/>
      <c r="AX808" s="2"/>
      <c r="AY808" s="1"/>
      <c r="AZ808" s="1"/>
      <c r="BA808" s="1"/>
      <c r="BB808" s="2"/>
      <c r="BC808" s="2"/>
      <c r="BD808" s="1"/>
      <c r="BE808" s="1"/>
      <c r="BF808" s="1"/>
      <c r="BG808" s="2"/>
      <c r="BH808" s="2"/>
      <c r="BI808" s="1"/>
      <c r="BJ808" s="1"/>
      <c r="BK808" s="1"/>
      <c r="BL808" s="2"/>
      <c r="BM808" s="2"/>
      <c r="BN808" s="1"/>
      <c r="BO808" s="1"/>
      <c r="BP808" s="1"/>
      <c r="BQ808" s="2"/>
      <c r="BR808" s="2"/>
      <c r="BS808" s="1"/>
      <c r="BT808" s="1"/>
      <c r="BU808" s="1"/>
      <c r="BV808" s="2"/>
      <c r="BW808" s="2"/>
    </row>
    <row r="809" ht="22.5" customHeight="1">
      <c r="A809" s="1"/>
      <c r="B809" s="1"/>
      <c r="C809" s="1"/>
      <c r="D809" s="1"/>
      <c r="E809" s="67"/>
      <c r="F809" s="67"/>
      <c r="G809" s="1"/>
      <c r="H809" s="1"/>
      <c r="I809" s="65"/>
      <c r="J809" s="66"/>
      <c r="K809" s="1"/>
      <c r="L809" s="1"/>
      <c r="M809" s="1"/>
      <c r="N809" s="2"/>
      <c r="O809" s="2"/>
      <c r="P809" s="1"/>
      <c r="Q809" s="1"/>
      <c r="R809" s="1"/>
      <c r="S809" s="2"/>
      <c r="T809" s="2"/>
      <c r="U809" s="1"/>
      <c r="V809" s="1"/>
      <c r="W809" s="1"/>
      <c r="X809" s="2"/>
      <c r="Y809" s="2"/>
      <c r="Z809" s="1"/>
      <c r="AA809" s="1"/>
      <c r="AB809" s="1"/>
      <c r="AC809" s="2"/>
      <c r="AD809" s="2"/>
      <c r="AE809" s="1"/>
      <c r="AF809" s="1"/>
      <c r="AG809" s="1"/>
      <c r="AH809" s="2"/>
      <c r="AI809" s="2"/>
      <c r="AJ809" s="1"/>
      <c r="AK809" s="1"/>
      <c r="AL809" s="1"/>
      <c r="AM809" s="2"/>
      <c r="AN809" s="2"/>
      <c r="AO809" s="1"/>
      <c r="AP809" s="1"/>
      <c r="AQ809" s="1"/>
      <c r="AR809" s="2"/>
      <c r="AS809" s="2"/>
      <c r="AT809" s="1"/>
      <c r="AU809" s="1"/>
      <c r="AV809" s="1"/>
      <c r="AW809" s="2"/>
      <c r="AX809" s="2"/>
      <c r="AY809" s="1"/>
      <c r="AZ809" s="1"/>
      <c r="BA809" s="1"/>
      <c r="BB809" s="2"/>
      <c r="BC809" s="2"/>
      <c r="BD809" s="1"/>
      <c r="BE809" s="1"/>
      <c r="BF809" s="1"/>
      <c r="BG809" s="2"/>
      <c r="BH809" s="2"/>
      <c r="BI809" s="1"/>
      <c r="BJ809" s="1"/>
      <c r="BK809" s="1"/>
      <c r="BL809" s="2"/>
      <c r="BM809" s="2"/>
      <c r="BN809" s="1"/>
      <c r="BO809" s="1"/>
      <c r="BP809" s="1"/>
      <c r="BQ809" s="2"/>
      <c r="BR809" s="2"/>
      <c r="BS809" s="1"/>
      <c r="BT809" s="1"/>
      <c r="BU809" s="1"/>
      <c r="BV809" s="2"/>
      <c r="BW809" s="2"/>
    </row>
    <row r="810" ht="22.5" customHeight="1">
      <c r="A810" s="1"/>
      <c r="B810" s="1"/>
      <c r="C810" s="1"/>
      <c r="D810" s="1"/>
      <c r="E810" s="67"/>
      <c r="F810" s="67"/>
      <c r="G810" s="1"/>
      <c r="H810" s="1"/>
      <c r="I810" s="65"/>
      <c r="J810" s="66"/>
      <c r="K810" s="1"/>
      <c r="L810" s="1"/>
      <c r="M810" s="1"/>
      <c r="N810" s="2"/>
      <c r="O810" s="2"/>
      <c r="P810" s="1"/>
      <c r="Q810" s="1"/>
      <c r="R810" s="1"/>
      <c r="S810" s="2"/>
      <c r="T810" s="2"/>
      <c r="U810" s="1"/>
      <c r="V810" s="1"/>
      <c r="W810" s="1"/>
      <c r="X810" s="2"/>
      <c r="Y810" s="2"/>
      <c r="Z810" s="1"/>
      <c r="AA810" s="1"/>
      <c r="AB810" s="1"/>
      <c r="AC810" s="2"/>
      <c r="AD810" s="2"/>
      <c r="AE810" s="1"/>
      <c r="AF810" s="1"/>
      <c r="AG810" s="1"/>
      <c r="AH810" s="2"/>
      <c r="AI810" s="2"/>
      <c r="AJ810" s="1"/>
      <c r="AK810" s="1"/>
      <c r="AL810" s="1"/>
      <c r="AM810" s="2"/>
      <c r="AN810" s="2"/>
      <c r="AO810" s="1"/>
      <c r="AP810" s="1"/>
      <c r="AQ810" s="1"/>
      <c r="AR810" s="2"/>
      <c r="AS810" s="2"/>
      <c r="AT810" s="1"/>
      <c r="AU810" s="1"/>
      <c r="AV810" s="1"/>
      <c r="AW810" s="2"/>
      <c r="AX810" s="2"/>
      <c r="AY810" s="1"/>
      <c r="AZ810" s="1"/>
      <c r="BA810" s="1"/>
      <c r="BB810" s="2"/>
      <c r="BC810" s="2"/>
      <c r="BD810" s="1"/>
      <c r="BE810" s="1"/>
      <c r="BF810" s="1"/>
      <c r="BG810" s="2"/>
      <c r="BH810" s="2"/>
      <c r="BI810" s="1"/>
      <c r="BJ810" s="1"/>
      <c r="BK810" s="1"/>
      <c r="BL810" s="2"/>
      <c r="BM810" s="2"/>
      <c r="BN810" s="1"/>
      <c r="BO810" s="1"/>
      <c r="BP810" s="1"/>
      <c r="BQ810" s="2"/>
      <c r="BR810" s="2"/>
      <c r="BS810" s="1"/>
      <c r="BT810" s="1"/>
      <c r="BU810" s="1"/>
      <c r="BV810" s="2"/>
      <c r="BW810" s="2"/>
    </row>
    <row r="811" ht="22.5" customHeight="1">
      <c r="A811" s="1"/>
      <c r="B811" s="1"/>
      <c r="C811" s="1"/>
      <c r="D811" s="1"/>
      <c r="E811" s="67"/>
      <c r="F811" s="67"/>
      <c r="G811" s="1"/>
      <c r="H811" s="1"/>
      <c r="I811" s="65"/>
      <c r="J811" s="66"/>
      <c r="K811" s="1"/>
      <c r="L811" s="1"/>
      <c r="M811" s="1"/>
      <c r="N811" s="2"/>
      <c r="O811" s="2"/>
      <c r="P811" s="1"/>
      <c r="Q811" s="1"/>
      <c r="R811" s="1"/>
      <c r="S811" s="2"/>
      <c r="T811" s="2"/>
      <c r="U811" s="1"/>
      <c r="V811" s="1"/>
      <c r="W811" s="1"/>
      <c r="X811" s="2"/>
      <c r="Y811" s="2"/>
      <c r="Z811" s="1"/>
      <c r="AA811" s="1"/>
      <c r="AB811" s="1"/>
      <c r="AC811" s="2"/>
      <c r="AD811" s="2"/>
      <c r="AE811" s="1"/>
      <c r="AF811" s="1"/>
      <c r="AG811" s="1"/>
      <c r="AH811" s="2"/>
      <c r="AI811" s="2"/>
      <c r="AJ811" s="1"/>
      <c r="AK811" s="1"/>
      <c r="AL811" s="1"/>
      <c r="AM811" s="2"/>
      <c r="AN811" s="2"/>
      <c r="AO811" s="1"/>
      <c r="AP811" s="1"/>
      <c r="AQ811" s="1"/>
      <c r="AR811" s="2"/>
      <c r="AS811" s="2"/>
      <c r="AT811" s="1"/>
      <c r="AU811" s="1"/>
      <c r="AV811" s="1"/>
      <c r="AW811" s="2"/>
      <c r="AX811" s="2"/>
      <c r="AY811" s="1"/>
      <c r="AZ811" s="1"/>
      <c r="BA811" s="1"/>
      <c r="BB811" s="2"/>
      <c r="BC811" s="2"/>
      <c r="BD811" s="1"/>
      <c r="BE811" s="1"/>
      <c r="BF811" s="1"/>
      <c r="BG811" s="2"/>
      <c r="BH811" s="2"/>
      <c r="BI811" s="1"/>
      <c r="BJ811" s="1"/>
      <c r="BK811" s="1"/>
      <c r="BL811" s="2"/>
      <c r="BM811" s="2"/>
      <c r="BN811" s="1"/>
      <c r="BO811" s="1"/>
      <c r="BP811" s="1"/>
      <c r="BQ811" s="2"/>
      <c r="BR811" s="2"/>
      <c r="BS811" s="1"/>
      <c r="BT811" s="1"/>
      <c r="BU811" s="1"/>
      <c r="BV811" s="2"/>
      <c r="BW811" s="2"/>
    </row>
    <row r="812" ht="22.5" customHeight="1">
      <c r="A812" s="1"/>
      <c r="B812" s="1"/>
      <c r="C812" s="1"/>
      <c r="D812" s="1"/>
      <c r="E812" s="67"/>
      <c r="F812" s="67"/>
      <c r="G812" s="1"/>
      <c r="H812" s="1"/>
      <c r="I812" s="65"/>
      <c r="J812" s="66"/>
      <c r="K812" s="1"/>
      <c r="L812" s="1"/>
      <c r="M812" s="1"/>
      <c r="N812" s="2"/>
      <c r="O812" s="2"/>
      <c r="P812" s="1"/>
      <c r="Q812" s="1"/>
      <c r="R812" s="1"/>
      <c r="S812" s="2"/>
      <c r="T812" s="2"/>
      <c r="U812" s="1"/>
      <c r="V812" s="1"/>
      <c r="W812" s="1"/>
      <c r="X812" s="2"/>
      <c r="Y812" s="2"/>
      <c r="Z812" s="1"/>
      <c r="AA812" s="1"/>
      <c r="AB812" s="1"/>
      <c r="AC812" s="2"/>
      <c r="AD812" s="2"/>
      <c r="AE812" s="1"/>
      <c r="AF812" s="1"/>
      <c r="AG812" s="1"/>
      <c r="AH812" s="2"/>
      <c r="AI812" s="2"/>
      <c r="AJ812" s="1"/>
      <c r="AK812" s="1"/>
      <c r="AL812" s="1"/>
      <c r="AM812" s="2"/>
      <c r="AN812" s="2"/>
      <c r="AO812" s="1"/>
      <c r="AP812" s="1"/>
      <c r="AQ812" s="1"/>
      <c r="AR812" s="2"/>
      <c r="AS812" s="2"/>
      <c r="AT812" s="1"/>
      <c r="AU812" s="1"/>
      <c r="AV812" s="1"/>
      <c r="AW812" s="2"/>
      <c r="AX812" s="2"/>
      <c r="AY812" s="1"/>
      <c r="AZ812" s="1"/>
      <c r="BA812" s="1"/>
      <c r="BB812" s="2"/>
      <c r="BC812" s="2"/>
      <c r="BD812" s="1"/>
      <c r="BE812" s="1"/>
      <c r="BF812" s="1"/>
      <c r="BG812" s="2"/>
      <c r="BH812" s="2"/>
      <c r="BI812" s="1"/>
      <c r="BJ812" s="1"/>
      <c r="BK812" s="1"/>
      <c r="BL812" s="2"/>
      <c r="BM812" s="2"/>
      <c r="BN812" s="1"/>
      <c r="BO812" s="1"/>
      <c r="BP812" s="1"/>
      <c r="BQ812" s="2"/>
      <c r="BR812" s="2"/>
      <c r="BS812" s="1"/>
      <c r="BT812" s="1"/>
      <c r="BU812" s="1"/>
      <c r="BV812" s="2"/>
      <c r="BW812" s="2"/>
    </row>
    <row r="813" ht="22.5" customHeight="1">
      <c r="A813" s="1"/>
      <c r="B813" s="1"/>
      <c r="C813" s="1"/>
      <c r="D813" s="1"/>
      <c r="E813" s="67"/>
      <c r="F813" s="67"/>
      <c r="G813" s="1"/>
      <c r="H813" s="1"/>
      <c r="I813" s="65"/>
      <c r="J813" s="66"/>
      <c r="K813" s="1"/>
      <c r="L813" s="1"/>
      <c r="M813" s="1"/>
      <c r="N813" s="2"/>
      <c r="O813" s="2"/>
      <c r="P813" s="1"/>
      <c r="Q813" s="1"/>
      <c r="R813" s="1"/>
      <c r="S813" s="2"/>
      <c r="T813" s="2"/>
      <c r="U813" s="1"/>
      <c r="V813" s="1"/>
      <c r="W813" s="1"/>
      <c r="X813" s="2"/>
      <c r="Y813" s="2"/>
      <c r="Z813" s="1"/>
      <c r="AA813" s="1"/>
      <c r="AB813" s="1"/>
      <c r="AC813" s="2"/>
      <c r="AD813" s="2"/>
      <c r="AE813" s="1"/>
      <c r="AF813" s="1"/>
      <c r="AG813" s="1"/>
      <c r="AH813" s="2"/>
      <c r="AI813" s="2"/>
      <c r="AJ813" s="1"/>
      <c r="AK813" s="1"/>
      <c r="AL813" s="1"/>
      <c r="AM813" s="2"/>
      <c r="AN813" s="2"/>
      <c r="AO813" s="1"/>
      <c r="AP813" s="1"/>
      <c r="AQ813" s="1"/>
      <c r="AR813" s="2"/>
      <c r="AS813" s="2"/>
      <c r="AT813" s="1"/>
      <c r="AU813" s="1"/>
      <c r="AV813" s="1"/>
      <c r="AW813" s="2"/>
      <c r="AX813" s="2"/>
      <c r="AY813" s="1"/>
      <c r="AZ813" s="1"/>
      <c r="BA813" s="1"/>
      <c r="BB813" s="2"/>
      <c r="BC813" s="2"/>
      <c r="BD813" s="1"/>
      <c r="BE813" s="1"/>
      <c r="BF813" s="1"/>
      <c r="BG813" s="2"/>
      <c r="BH813" s="2"/>
      <c r="BI813" s="1"/>
      <c r="BJ813" s="1"/>
      <c r="BK813" s="1"/>
      <c r="BL813" s="2"/>
      <c r="BM813" s="2"/>
      <c r="BN813" s="1"/>
      <c r="BO813" s="1"/>
      <c r="BP813" s="1"/>
      <c r="BQ813" s="2"/>
      <c r="BR813" s="2"/>
      <c r="BS813" s="1"/>
      <c r="BT813" s="1"/>
      <c r="BU813" s="1"/>
      <c r="BV813" s="2"/>
      <c r="BW813" s="2"/>
    </row>
    <row r="814" ht="22.5" customHeight="1">
      <c r="A814" s="1"/>
      <c r="B814" s="1"/>
      <c r="C814" s="1"/>
      <c r="D814" s="1"/>
      <c r="E814" s="67"/>
      <c r="F814" s="67"/>
      <c r="G814" s="1"/>
      <c r="H814" s="1"/>
      <c r="I814" s="65"/>
      <c r="J814" s="66"/>
      <c r="K814" s="1"/>
      <c r="L814" s="1"/>
      <c r="M814" s="1"/>
      <c r="N814" s="2"/>
      <c r="O814" s="2"/>
      <c r="P814" s="1"/>
      <c r="Q814" s="1"/>
      <c r="R814" s="1"/>
      <c r="S814" s="2"/>
      <c r="T814" s="2"/>
      <c r="U814" s="1"/>
      <c r="V814" s="1"/>
      <c r="W814" s="1"/>
      <c r="X814" s="2"/>
      <c r="Y814" s="2"/>
      <c r="Z814" s="1"/>
      <c r="AA814" s="1"/>
      <c r="AB814" s="1"/>
      <c r="AC814" s="2"/>
      <c r="AD814" s="2"/>
      <c r="AE814" s="1"/>
      <c r="AF814" s="1"/>
      <c r="AG814" s="1"/>
      <c r="AH814" s="2"/>
      <c r="AI814" s="2"/>
      <c r="AJ814" s="1"/>
      <c r="AK814" s="1"/>
      <c r="AL814" s="1"/>
      <c r="AM814" s="2"/>
      <c r="AN814" s="2"/>
      <c r="AO814" s="1"/>
      <c r="AP814" s="1"/>
      <c r="AQ814" s="1"/>
      <c r="AR814" s="2"/>
      <c r="AS814" s="2"/>
      <c r="AT814" s="1"/>
      <c r="AU814" s="1"/>
      <c r="AV814" s="1"/>
      <c r="AW814" s="2"/>
      <c r="AX814" s="2"/>
      <c r="AY814" s="1"/>
      <c r="AZ814" s="1"/>
      <c r="BA814" s="1"/>
      <c r="BB814" s="2"/>
      <c r="BC814" s="2"/>
      <c r="BD814" s="1"/>
      <c r="BE814" s="1"/>
      <c r="BF814" s="1"/>
      <c r="BG814" s="2"/>
      <c r="BH814" s="2"/>
      <c r="BI814" s="1"/>
      <c r="BJ814" s="1"/>
      <c r="BK814" s="1"/>
      <c r="BL814" s="2"/>
      <c r="BM814" s="2"/>
      <c r="BN814" s="1"/>
      <c r="BO814" s="1"/>
      <c r="BP814" s="1"/>
      <c r="BQ814" s="2"/>
      <c r="BR814" s="2"/>
      <c r="BS814" s="1"/>
      <c r="BT814" s="1"/>
      <c r="BU814" s="1"/>
      <c r="BV814" s="2"/>
      <c r="BW814" s="2"/>
    </row>
    <row r="815" ht="22.5" customHeight="1">
      <c r="A815" s="1"/>
      <c r="B815" s="1"/>
      <c r="C815" s="1"/>
      <c r="D815" s="1"/>
      <c r="E815" s="67"/>
      <c r="F815" s="67"/>
      <c r="G815" s="1"/>
      <c r="H815" s="1"/>
      <c r="I815" s="65"/>
      <c r="J815" s="66"/>
      <c r="K815" s="1"/>
      <c r="L815" s="1"/>
      <c r="M815" s="1"/>
      <c r="N815" s="2"/>
      <c r="O815" s="2"/>
      <c r="P815" s="1"/>
      <c r="Q815" s="1"/>
      <c r="R815" s="1"/>
      <c r="S815" s="2"/>
      <c r="T815" s="2"/>
      <c r="U815" s="1"/>
      <c r="V815" s="1"/>
      <c r="W815" s="1"/>
      <c r="X815" s="2"/>
      <c r="Y815" s="2"/>
      <c r="Z815" s="1"/>
      <c r="AA815" s="1"/>
      <c r="AB815" s="1"/>
      <c r="AC815" s="2"/>
      <c r="AD815" s="2"/>
      <c r="AE815" s="1"/>
      <c r="AF815" s="1"/>
      <c r="AG815" s="1"/>
      <c r="AH815" s="2"/>
      <c r="AI815" s="2"/>
      <c r="AJ815" s="1"/>
      <c r="AK815" s="1"/>
      <c r="AL815" s="1"/>
      <c r="AM815" s="2"/>
      <c r="AN815" s="2"/>
      <c r="AO815" s="1"/>
      <c r="AP815" s="1"/>
      <c r="AQ815" s="1"/>
      <c r="AR815" s="2"/>
      <c r="AS815" s="2"/>
      <c r="AT815" s="1"/>
      <c r="AU815" s="1"/>
      <c r="AV815" s="1"/>
      <c r="AW815" s="2"/>
      <c r="AX815" s="2"/>
      <c r="AY815" s="1"/>
      <c r="AZ815" s="1"/>
      <c r="BA815" s="1"/>
      <c r="BB815" s="2"/>
      <c r="BC815" s="2"/>
      <c r="BD815" s="1"/>
      <c r="BE815" s="1"/>
      <c r="BF815" s="1"/>
      <c r="BG815" s="2"/>
      <c r="BH815" s="2"/>
      <c r="BI815" s="1"/>
      <c r="BJ815" s="1"/>
      <c r="BK815" s="1"/>
      <c r="BL815" s="2"/>
      <c r="BM815" s="2"/>
      <c r="BN815" s="1"/>
      <c r="BO815" s="1"/>
      <c r="BP815" s="1"/>
      <c r="BQ815" s="2"/>
      <c r="BR815" s="2"/>
      <c r="BS815" s="1"/>
      <c r="BT815" s="1"/>
      <c r="BU815" s="1"/>
      <c r="BV815" s="2"/>
      <c r="BW815" s="2"/>
    </row>
    <row r="816" ht="22.5" customHeight="1">
      <c r="A816" s="1"/>
      <c r="B816" s="1"/>
      <c r="C816" s="1"/>
      <c r="D816" s="1"/>
      <c r="E816" s="67"/>
      <c r="F816" s="67"/>
      <c r="G816" s="1"/>
      <c r="H816" s="1"/>
      <c r="I816" s="65"/>
      <c r="J816" s="66"/>
      <c r="K816" s="1"/>
      <c r="L816" s="1"/>
      <c r="M816" s="1"/>
      <c r="N816" s="2"/>
      <c r="O816" s="2"/>
      <c r="P816" s="1"/>
      <c r="Q816" s="1"/>
      <c r="R816" s="1"/>
      <c r="S816" s="2"/>
      <c r="T816" s="2"/>
      <c r="U816" s="1"/>
      <c r="V816" s="1"/>
      <c r="W816" s="1"/>
      <c r="X816" s="2"/>
      <c r="Y816" s="2"/>
      <c r="Z816" s="1"/>
      <c r="AA816" s="1"/>
      <c r="AB816" s="1"/>
      <c r="AC816" s="2"/>
      <c r="AD816" s="2"/>
      <c r="AE816" s="1"/>
      <c r="AF816" s="1"/>
      <c r="AG816" s="1"/>
      <c r="AH816" s="2"/>
      <c r="AI816" s="2"/>
      <c r="AJ816" s="1"/>
      <c r="AK816" s="1"/>
      <c r="AL816" s="1"/>
      <c r="AM816" s="2"/>
      <c r="AN816" s="2"/>
      <c r="AO816" s="1"/>
      <c r="AP816" s="1"/>
      <c r="AQ816" s="1"/>
      <c r="AR816" s="2"/>
      <c r="AS816" s="2"/>
      <c r="AT816" s="1"/>
      <c r="AU816" s="1"/>
      <c r="AV816" s="1"/>
      <c r="AW816" s="2"/>
      <c r="AX816" s="2"/>
      <c r="AY816" s="1"/>
      <c r="AZ816" s="1"/>
      <c r="BA816" s="1"/>
      <c r="BB816" s="2"/>
      <c r="BC816" s="2"/>
      <c r="BD816" s="1"/>
      <c r="BE816" s="1"/>
      <c r="BF816" s="1"/>
      <c r="BG816" s="2"/>
      <c r="BH816" s="2"/>
      <c r="BI816" s="1"/>
      <c r="BJ816" s="1"/>
      <c r="BK816" s="1"/>
      <c r="BL816" s="2"/>
      <c r="BM816" s="2"/>
      <c r="BN816" s="1"/>
      <c r="BO816" s="1"/>
      <c r="BP816" s="1"/>
      <c r="BQ816" s="2"/>
      <c r="BR816" s="2"/>
      <c r="BS816" s="1"/>
      <c r="BT816" s="1"/>
      <c r="BU816" s="1"/>
      <c r="BV816" s="2"/>
      <c r="BW816" s="2"/>
    </row>
    <row r="817" ht="22.5" customHeight="1">
      <c r="A817" s="1"/>
      <c r="B817" s="1"/>
      <c r="C817" s="1"/>
      <c r="D817" s="1"/>
      <c r="E817" s="67"/>
      <c r="F817" s="67"/>
      <c r="G817" s="1"/>
      <c r="H817" s="1"/>
      <c r="I817" s="65"/>
      <c r="J817" s="66"/>
      <c r="K817" s="1"/>
      <c r="L817" s="1"/>
      <c r="M817" s="1"/>
      <c r="N817" s="2"/>
      <c r="O817" s="2"/>
      <c r="P817" s="1"/>
      <c r="Q817" s="1"/>
      <c r="R817" s="1"/>
      <c r="S817" s="2"/>
      <c r="T817" s="2"/>
      <c r="U817" s="1"/>
      <c r="V817" s="1"/>
      <c r="W817" s="1"/>
      <c r="X817" s="2"/>
      <c r="Y817" s="2"/>
      <c r="Z817" s="1"/>
      <c r="AA817" s="1"/>
      <c r="AB817" s="1"/>
      <c r="AC817" s="2"/>
      <c r="AD817" s="2"/>
      <c r="AE817" s="1"/>
      <c r="AF817" s="1"/>
      <c r="AG817" s="1"/>
      <c r="AH817" s="2"/>
      <c r="AI817" s="2"/>
      <c r="AJ817" s="1"/>
      <c r="AK817" s="1"/>
      <c r="AL817" s="1"/>
      <c r="AM817" s="2"/>
      <c r="AN817" s="2"/>
      <c r="AO817" s="1"/>
      <c r="AP817" s="1"/>
      <c r="AQ817" s="1"/>
      <c r="AR817" s="2"/>
      <c r="AS817" s="2"/>
      <c r="AT817" s="1"/>
      <c r="AU817" s="1"/>
      <c r="AV817" s="1"/>
      <c r="AW817" s="2"/>
      <c r="AX817" s="2"/>
      <c r="AY817" s="1"/>
      <c r="AZ817" s="1"/>
      <c r="BA817" s="1"/>
      <c r="BB817" s="2"/>
      <c r="BC817" s="2"/>
      <c r="BD817" s="1"/>
      <c r="BE817" s="1"/>
      <c r="BF817" s="1"/>
      <c r="BG817" s="2"/>
      <c r="BH817" s="2"/>
      <c r="BI817" s="1"/>
      <c r="BJ817" s="1"/>
      <c r="BK817" s="1"/>
      <c r="BL817" s="2"/>
      <c r="BM817" s="2"/>
      <c r="BN817" s="1"/>
      <c r="BO817" s="1"/>
      <c r="BP817" s="1"/>
      <c r="BQ817" s="2"/>
      <c r="BR817" s="2"/>
      <c r="BS817" s="1"/>
      <c r="BT817" s="1"/>
      <c r="BU817" s="1"/>
      <c r="BV817" s="2"/>
      <c r="BW817" s="2"/>
    </row>
    <row r="818" ht="22.5" customHeight="1">
      <c r="A818" s="1"/>
      <c r="B818" s="1"/>
      <c r="C818" s="1"/>
      <c r="D818" s="1"/>
      <c r="E818" s="67"/>
      <c r="F818" s="67"/>
      <c r="G818" s="1"/>
      <c r="H818" s="1"/>
      <c r="I818" s="65"/>
      <c r="J818" s="66"/>
      <c r="K818" s="1"/>
      <c r="L818" s="1"/>
      <c r="M818" s="1"/>
      <c r="N818" s="2"/>
      <c r="O818" s="2"/>
      <c r="P818" s="1"/>
      <c r="Q818" s="1"/>
      <c r="R818" s="1"/>
      <c r="S818" s="2"/>
      <c r="T818" s="2"/>
      <c r="U818" s="1"/>
      <c r="V818" s="1"/>
      <c r="W818" s="1"/>
      <c r="X818" s="2"/>
      <c r="Y818" s="2"/>
      <c r="Z818" s="1"/>
      <c r="AA818" s="1"/>
      <c r="AB818" s="1"/>
      <c r="AC818" s="2"/>
      <c r="AD818" s="2"/>
      <c r="AE818" s="1"/>
      <c r="AF818" s="1"/>
      <c r="AG818" s="1"/>
      <c r="AH818" s="2"/>
      <c r="AI818" s="2"/>
      <c r="AJ818" s="1"/>
      <c r="AK818" s="1"/>
      <c r="AL818" s="1"/>
      <c r="AM818" s="2"/>
      <c r="AN818" s="2"/>
      <c r="AO818" s="1"/>
      <c r="AP818" s="1"/>
      <c r="AQ818" s="1"/>
      <c r="AR818" s="2"/>
      <c r="AS818" s="2"/>
      <c r="AT818" s="1"/>
      <c r="AU818" s="1"/>
      <c r="AV818" s="1"/>
      <c r="AW818" s="2"/>
      <c r="AX818" s="2"/>
      <c r="AY818" s="1"/>
      <c r="AZ818" s="1"/>
      <c r="BA818" s="1"/>
      <c r="BB818" s="2"/>
      <c r="BC818" s="2"/>
      <c r="BD818" s="1"/>
      <c r="BE818" s="1"/>
      <c r="BF818" s="1"/>
      <c r="BG818" s="2"/>
      <c r="BH818" s="2"/>
      <c r="BI818" s="1"/>
      <c r="BJ818" s="1"/>
      <c r="BK818" s="1"/>
      <c r="BL818" s="2"/>
      <c r="BM818" s="2"/>
      <c r="BN818" s="1"/>
      <c r="BO818" s="1"/>
      <c r="BP818" s="1"/>
      <c r="BQ818" s="2"/>
      <c r="BR818" s="2"/>
      <c r="BS818" s="1"/>
      <c r="BT818" s="1"/>
      <c r="BU818" s="1"/>
      <c r="BV818" s="2"/>
      <c r="BW818" s="2"/>
    </row>
    <row r="819" ht="22.5" customHeight="1">
      <c r="A819" s="1"/>
      <c r="B819" s="1"/>
      <c r="C819" s="1"/>
      <c r="D819" s="1"/>
      <c r="E819" s="67"/>
      <c r="F819" s="67"/>
      <c r="G819" s="1"/>
      <c r="H819" s="1"/>
      <c r="I819" s="65"/>
      <c r="J819" s="66"/>
      <c r="K819" s="1"/>
      <c r="L819" s="1"/>
      <c r="M819" s="1"/>
      <c r="N819" s="2"/>
      <c r="O819" s="2"/>
      <c r="P819" s="1"/>
      <c r="Q819" s="1"/>
      <c r="R819" s="1"/>
      <c r="S819" s="2"/>
      <c r="T819" s="2"/>
      <c r="U819" s="1"/>
      <c r="V819" s="1"/>
      <c r="W819" s="1"/>
      <c r="X819" s="2"/>
      <c r="Y819" s="2"/>
      <c r="Z819" s="1"/>
      <c r="AA819" s="1"/>
      <c r="AB819" s="1"/>
      <c r="AC819" s="2"/>
      <c r="AD819" s="2"/>
      <c r="AE819" s="1"/>
      <c r="AF819" s="1"/>
      <c r="AG819" s="1"/>
      <c r="AH819" s="2"/>
      <c r="AI819" s="2"/>
      <c r="AJ819" s="1"/>
      <c r="AK819" s="1"/>
      <c r="AL819" s="1"/>
      <c r="AM819" s="2"/>
      <c r="AN819" s="2"/>
      <c r="AO819" s="1"/>
      <c r="AP819" s="1"/>
      <c r="AQ819" s="1"/>
      <c r="AR819" s="2"/>
      <c r="AS819" s="2"/>
      <c r="AT819" s="1"/>
      <c r="AU819" s="1"/>
      <c r="AV819" s="1"/>
      <c r="AW819" s="2"/>
      <c r="AX819" s="2"/>
      <c r="AY819" s="1"/>
      <c r="AZ819" s="1"/>
      <c r="BA819" s="1"/>
      <c r="BB819" s="2"/>
      <c r="BC819" s="2"/>
      <c r="BD819" s="1"/>
      <c r="BE819" s="1"/>
      <c r="BF819" s="1"/>
      <c r="BG819" s="2"/>
      <c r="BH819" s="2"/>
      <c r="BI819" s="1"/>
      <c r="BJ819" s="1"/>
      <c r="BK819" s="1"/>
      <c r="BL819" s="2"/>
      <c r="BM819" s="2"/>
      <c r="BN819" s="1"/>
      <c r="BO819" s="1"/>
      <c r="BP819" s="1"/>
      <c r="BQ819" s="2"/>
      <c r="BR819" s="2"/>
      <c r="BS819" s="1"/>
      <c r="BT819" s="1"/>
      <c r="BU819" s="1"/>
      <c r="BV819" s="2"/>
      <c r="BW819" s="2"/>
    </row>
    <row r="820" ht="22.5" customHeight="1">
      <c r="A820" s="1"/>
      <c r="B820" s="1"/>
      <c r="C820" s="1"/>
      <c r="D820" s="1"/>
      <c r="E820" s="67"/>
      <c r="F820" s="67"/>
      <c r="G820" s="1"/>
      <c r="H820" s="1"/>
      <c r="I820" s="65"/>
      <c r="J820" s="66"/>
      <c r="K820" s="1"/>
      <c r="L820" s="1"/>
      <c r="M820" s="1"/>
      <c r="N820" s="2"/>
      <c r="O820" s="2"/>
      <c r="P820" s="1"/>
      <c r="Q820" s="1"/>
      <c r="R820" s="1"/>
      <c r="S820" s="2"/>
      <c r="T820" s="2"/>
      <c r="U820" s="1"/>
      <c r="V820" s="1"/>
      <c r="W820" s="1"/>
      <c r="X820" s="2"/>
      <c r="Y820" s="2"/>
      <c r="Z820" s="1"/>
      <c r="AA820" s="1"/>
      <c r="AB820" s="1"/>
      <c r="AC820" s="2"/>
      <c r="AD820" s="2"/>
      <c r="AE820" s="1"/>
      <c r="AF820" s="1"/>
      <c r="AG820" s="1"/>
      <c r="AH820" s="2"/>
      <c r="AI820" s="2"/>
      <c r="AJ820" s="1"/>
      <c r="AK820" s="1"/>
      <c r="AL820" s="1"/>
      <c r="AM820" s="2"/>
      <c r="AN820" s="2"/>
      <c r="AO820" s="1"/>
      <c r="AP820" s="1"/>
      <c r="AQ820" s="1"/>
      <c r="AR820" s="2"/>
      <c r="AS820" s="2"/>
      <c r="AT820" s="1"/>
      <c r="AU820" s="1"/>
      <c r="AV820" s="1"/>
      <c r="AW820" s="2"/>
      <c r="AX820" s="2"/>
      <c r="AY820" s="1"/>
      <c r="AZ820" s="1"/>
      <c r="BA820" s="1"/>
      <c r="BB820" s="2"/>
      <c r="BC820" s="2"/>
      <c r="BD820" s="1"/>
      <c r="BE820" s="1"/>
      <c r="BF820" s="1"/>
      <c r="BG820" s="2"/>
      <c r="BH820" s="2"/>
      <c r="BI820" s="1"/>
      <c r="BJ820" s="1"/>
      <c r="BK820" s="1"/>
      <c r="BL820" s="2"/>
      <c r="BM820" s="2"/>
      <c r="BN820" s="1"/>
      <c r="BO820" s="1"/>
      <c r="BP820" s="1"/>
      <c r="BQ820" s="2"/>
      <c r="BR820" s="2"/>
      <c r="BS820" s="1"/>
      <c r="BT820" s="1"/>
      <c r="BU820" s="1"/>
      <c r="BV820" s="2"/>
      <c r="BW820" s="2"/>
    </row>
    <row r="821" ht="22.5" customHeight="1">
      <c r="A821" s="1"/>
      <c r="B821" s="1"/>
      <c r="C821" s="1"/>
      <c r="D821" s="1"/>
      <c r="E821" s="67"/>
      <c r="F821" s="67"/>
      <c r="G821" s="1"/>
      <c r="H821" s="1"/>
      <c r="I821" s="65"/>
      <c r="J821" s="66"/>
      <c r="K821" s="1"/>
      <c r="L821" s="1"/>
      <c r="M821" s="1"/>
      <c r="N821" s="2"/>
      <c r="O821" s="2"/>
      <c r="P821" s="1"/>
      <c r="Q821" s="1"/>
      <c r="R821" s="1"/>
      <c r="S821" s="2"/>
      <c r="T821" s="2"/>
      <c r="U821" s="1"/>
      <c r="V821" s="1"/>
      <c r="W821" s="1"/>
      <c r="X821" s="2"/>
      <c r="Y821" s="2"/>
      <c r="Z821" s="1"/>
      <c r="AA821" s="1"/>
      <c r="AB821" s="1"/>
      <c r="AC821" s="2"/>
      <c r="AD821" s="2"/>
      <c r="AE821" s="1"/>
      <c r="AF821" s="1"/>
      <c r="AG821" s="1"/>
      <c r="AH821" s="2"/>
      <c r="AI821" s="2"/>
      <c r="AJ821" s="1"/>
      <c r="AK821" s="1"/>
      <c r="AL821" s="1"/>
      <c r="AM821" s="2"/>
      <c r="AN821" s="2"/>
      <c r="AO821" s="1"/>
      <c r="AP821" s="1"/>
      <c r="AQ821" s="1"/>
      <c r="AR821" s="2"/>
      <c r="AS821" s="2"/>
      <c r="AT821" s="1"/>
      <c r="AU821" s="1"/>
      <c r="AV821" s="1"/>
      <c r="AW821" s="2"/>
      <c r="AX821" s="2"/>
      <c r="AY821" s="1"/>
      <c r="AZ821" s="1"/>
      <c r="BA821" s="1"/>
      <c r="BB821" s="2"/>
      <c r="BC821" s="2"/>
      <c r="BD821" s="1"/>
      <c r="BE821" s="1"/>
      <c r="BF821" s="1"/>
      <c r="BG821" s="2"/>
      <c r="BH821" s="2"/>
      <c r="BI821" s="1"/>
      <c r="BJ821" s="1"/>
      <c r="BK821" s="1"/>
      <c r="BL821" s="2"/>
      <c r="BM821" s="2"/>
      <c r="BN821" s="1"/>
      <c r="BO821" s="1"/>
      <c r="BP821" s="1"/>
      <c r="BQ821" s="2"/>
      <c r="BR821" s="2"/>
      <c r="BS821" s="1"/>
      <c r="BT821" s="1"/>
      <c r="BU821" s="1"/>
      <c r="BV821" s="2"/>
      <c r="BW821" s="2"/>
    </row>
    <row r="822" ht="22.5" customHeight="1">
      <c r="A822" s="1"/>
      <c r="B822" s="1"/>
      <c r="C822" s="1"/>
      <c r="D822" s="1"/>
      <c r="E822" s="67"/>
      <c r="F822" s="67"/>
      <c r="G822" s="1"/>
      <c r="H822" s="1"/>
      <c r="I822" s="65"/>
      <c r="J822" s="66"/>
      <c r="K822" s="1"/>
      <c r="L822" s="1"/>
      <c r="M822" s="1"/>
      <c r="N822" s="2"/>
      <c r="O822" s="2"/>
      <c r="P822" s="1"/>
      <c r="Q822" s="1"/>
      <c r="R822" s="1"/>
      <c r="S822" s="2"/>
      <c r="T822" s="2"/>
      <c r="U822" s="1"/>
      <c r="V822" s="1"/>
      <c r="W822" s="1"/>
      <c r="X822" s="2"/>
      <c r="Y822" s="2"/>
      <c r="Z822" s="1"/>
      <c r="AA822" s="1"/>
      <c r="AB822" s="1"/>
      <c r="AC822" s="2"/>
      <c r="AD822" s="2"/>
      <c r="AE822" s="1"/>
      <c r="AF822" s="1"/>
      <c r="AG822" s="1"/>
      <c r="AH822" s="2"/>
      <c r="AI822" s="2"/>
      <c r="AJ822" s="1"/>
      <c r="AK822" s="1"/>
      <c r="AL822" s="1"/>
      <c r="AM822" s="2"/>
      <c r="AN822" s="2"/>
      <c r="AO822" s="1"/>
      <c r="AP822" s="1"/>
      <c r="AQ822" s="1"/>
      <c r="AR822" s="2"/>
      <c r="AS822" s="2"/>
      <c r="AT822" s="1"/>
      <c r="AU822" s="1"/>
      <c r="AV822" s="1"/>
      <c r="AW822" s="2"/>
      <c r="AX822" s="2"/>
      <c r="AY822" s="1"/>
      <c r="AZ822" s="1"/>
      <c r="BA822" s="1"/>
      <c r="BB822" s="2"/>
      <c r="BC822" s="2"/>
      <c r="BD822" s="1"/>
      <c r="BE822" s="1"/>
      <c r="BF822" s="1"/>
      <c r="BG822" s="2"/>
      <c r="BH822" s="2"/>
      <c r="BI822" s="1"/>
      <c r="BJ822" s="1"/>
      <c r="BK822" s="1"/>
      <c r="BL822" s="2"/>
      <c r="BM822" s="2"/>
      <c r="BN822" s="1"/>
      <c r="BO822" s="1"/>
      <c r="BP822" s="1"/>
      <c r="BQ822" s="2"/>
      <c r="BR822" s="2"/>
      <c r="BS822" s="1"/>
      <c r="BT822" s="1"/>
      <c r="BU822" s="1"/>
      <c r="BV822" s="2"/>
      <c r="BW822" s="2"/>
    </row>
    <row r="823" ht="22.5" customHeight="1">
      <c r="A823" s="1"/>
      <c r="B823" s="1"/>
      <c r="C823" s="1"/>
      <c r="D823" s="1"/>
      <c r="E823" s="67"/>
      <c r="F823" s="67"/>
      <c r="G823" s="1"/>
      <c r="H823" s="1"/>
      <c r="I823" s="65"/>
      <c r="J823" s="66"/>
      <c r="K823" s="1"/>
      <c r="L823" s="1"/>
      <c r="M823" s="1"/>
      <c r="N823" s="2"/>
      <c r="O823" s="2"/>
      <c r="P823" s="1"/>
      <c r="Q823" s="1"/>
      <c r="R823" s="1"/>
      <c r="S823" s="2"/>
      <c r="T823" s="2"/>
      <c r="U823" s="1"/>
      <c r="V823" s="1"/>
      <c r="W823" s="1"/>
      <c r="X823" s="2"/>
      <c r="Y823" s="2"/>
      <c r="Z823" s="1"/>
      <c r="AA823" s="1"/>
      <c r="AB823" s="1"/>
      <c r="AC823" s="2"/>
      <c r="AD823" s="2"/>
      <c r="AE823" s="1"/>
      <c r="AF823" s="1"/>
      <c r="AG823" s="1"/>
      <c r="AH823" s="2"/>
      <c r="AI823" s="2"/>
      <c r="AJ823" s="1"/>
      <c r="AK823" s="1"/>
      <c r="AL823" s="1"/>
      <c r="AM823" s="2"/>
      <c r="AN823" s="2"/>
      <c r="AO823" s="1"/>
      <c r="AP823" s="1"/>
      <c r="AQ823" s="1"/>
      <c r="AR823" s="2"/>
      <c r="AS823" s="2"/>
      <c r="AT823" s="1"/>
      <c r="AU823" s="1"/>
      <c r="AV823" s="1"/>
      <c r="AW823" s="2"/>
      <c r="AX823" s="2"/>
      <c r="AY823" s="1"/>
      <c r="AZ823" s="1"/>
      <c r="BA823" s="1"/>
      <c r="BB823" s="2"/>
      <c r="BC823" s="2"/>
      <c r="BD823" s="1"/>
      <c r="BE823" s="1"/>
      <c r="BF823" s="1"/>
      <c r="BG823" s="2"/>
      <c r="BH823" s="2"/>
      <c r="BI823" s="1"/>
      <c r="BJ823" s="1"/>
      <c r="BK823" s="1"/>
      <c r="BL823" s="2"/>
      <c r="BM823" s="2"/>
      <c r="BN823" s="1"/>
      <c r="BO823" s="1"/>
      <c r="BP823" s="1"/>
      <c r="BQ823" s="2"/>
      <c r="BR823" s="2"/>
      <c r="BS823" s="1"/>
      <c r="BT823" s="1"/>
      <c r="BU823" s="1"/>
      <c r="BV823" s="2"/>
      <c r="BW823" s="2"/>
    </row>
    <row r="824" ht="22.5" customHeight="1">
      <c r="A824" s="1"/>
      <c r="B824" s="1"/>
      <c r="C824" s="1"/>
      <c r="D824" s="1"/>
      <c r="E824" s="67"/>
      <c r="F824" s="67"/>
      <c r="G824" s="1"/>
      <c r="H824" s="1"/>
      <c r="I824" s="65"/>
      <c r="J824" s="66"/>
      <c r="K824" s="1"/>
      <c r="L824" s="1"/>
      <c r="M824" s="1"/>
      <c r="N824" s="2"/>
      <c r="O824" s="2"/>
      <c r="P824" s="1"/>
      <c r="Q824" s="1"/>
      <c r="R824" s="1"/>
      <c r="S824" s="2"/>
      <c r="T824" s="2"/>
      <c r="U824" s="1"/>
      <c r="V824" s="1"/>
      <c r="W824" s="1"/>
      <c r="X824" s="2"/>
      <c r="Y824" s="2"/>
      <c r="Z824" s="1"/>
      <c r="AA824" s="1"/>
      <c r="AB824" s="1"/>
      <c r="AC824" s="2"/>
      <c r="AD824" s="2"/>
      <c r="AE824" s="1"/>
      <c r="AF824" s="1"/>
      <c r="AG824" s="1"/>
      <c r="AH824" s="2"/>
      <c r="AI824" s="2"/>
      <c r="AJ824" s="1"/>
      <c r="AK824" s="1"/>
      <c r="AL824" s="1"/>
      <c r="AM824" s="2"/>
      <c r="AN824" s="2"/>
      <c r="AO824" s="1"/>
      <c r="AP824" s="1"/>
      <c r="AQ824" s="1"/>
      <c r="AR824" s="2"/>
      <c r="AS824" s="2"/>
      <c r="AT824" s="1"/>
      <c r="AU824" s="1"/>
      <c r="AV824" s="1"/>
      <c r="AW824" s="2"/>
      <c r="AX824" s="2"/>
      <c r="AY824" s="1"/>
      <c r="AZ824" s="1"/>
      <c r="BA824" s="1"/>
      <c r="BB824" s="2"/>
      <c r="BC824" s="2"/>
      <c r="BD824" s="1"/>
      <c r="BE824" s="1"/>
      <c r="BF824" s="1"/>
      <c r="BG824" s="2"/>
      <c r="BH824" s="2"/>
      <c r="BI824" s="1"/>
      <c r="BJ824" s="1"/>
      <c r="BK824" s="1"/>
      <c r="BL824" s="2"/>
      <c r="BM824" s="2"/>
      <c r="BN824" s="1"/>
      <c r="BO824" s="1"/>
      <c r="BP824" s="1"/>
      <c r="BQ824" s="2"/>
      <c r="BR824" s="2"/>
      <c r="BS824" s="1"/>
      <c r="BT824" s="1"/>
      <c r="BU824" s="1"/>
      <c r="BV824" s="2"/>
      <c r="BW824" s="2"/>
    </row>
    <row r="825" ht="22.5" customHeight="1">
      <c r="A825" s="1"/>
      <c r="B825" s="1"/>
      <c r="C825" s="1"/>
      <c r="D825" s="1"/>
      <c r="E825" s="67"/>
      <c r="F825" s="67"/>
      <c r="G825" s="1"/>
      <c r="H825" s="1"/>
      <c r="I825" s="65"/>
      <c r="J825" s="66"/>
      <c r="K825" s="1"/>
      <c r="L825" s="1"/>
      <c r="M825" s="1"/>
      <c r="N825" s="2"/>
      <c r="O825" s="2"/>
      <c r="P825" s="1"/>
      <c r="Q825" s="1"/>
      <c r="R825" s="1"/>
      <c r="S825" s="2"/>
      <c r="T825" s="2"/>
      <c r="U825" s="1"/>
      <c r="V825" s="1"/>
      <c r="W825" s="1"/>
      <c r="X825" s="2"/>
      <c r="Y825" s="2"/>
      <c r="Z825" s="1"/>
      <c r="AA825" s="1"/>
      <c r="AB825" s="1"/>
      <c r="AC825" s="2"/>
      <c r="AD825" s="2"/>
      <c r="AE825" s="1"/>
      <c r="AF825" s="1"/>
      <c r="AG825" s="1"/>
      <c r="AH825" s="2"/>
      <c r="AI825" s="2"/>
      <c r="AJ825" s="1"/>
      <c r="AK825" s="1"/>
      <c r="AL825" s="1"/>
      <c r="AM825" s="2"/>
      <c r="AN825" s="2"/>
      <c r="AO825" s="1"/>
      <c r="AP825" s="1"/>
      <c r="AQ825" s="1"/>
      <c r="AR825" s="2"/>
      <c r="AS825" s="2"/>
      <c r="AT825" s="1"/>
      <c r="AU825" s="1"/>
      <c r="AV825" s="1"/>
      <c r="AW825" s="2"/>
      <c r="AX825" s="2"/>
      <c r="AY825" s="1"/>
      <c r="AZ825" s="1"/>
      <c r="BA825" s="1"/>
      <c r="BB825" s="2"/>
      <c r="BC825" s="2"/>
      <c r="BD825" s="1"/>
      <c r="BE825" s="1"/>
      <c r="BF825" s="1"/>
      <c r="BG825" s="2"/>
      <c r="BH825" s="2"/>
      <c r="BI825" s="1"/>
      <c r="BJ825" s="1"/>
      <c r="BK825" s="1"/>
      <c r="BL825" s="2"/>
      <c r="BM825" s="2"/>
      <c r="BN825" s="1"/>
      <c r="BO825" s="1"/>
      <c r="BP825" s="1"/>
      <c r="BQ825" s="2"/>
      <c r="BR825" s="2"/>
      <c r="BS825" s="1"/>
      <c r="BT825" s="1"/>
      <c r="BU825" s="1"/>
      <c r="BV825" s="2"/>
      <c r="BW825" s="2"/>
    </row>
    <row r="826" ht="22.5" customHeight="1">
      <c r="A826" s="1"/>
      <c r="B826" s="1"/>
      <c r="C826" s="1"/>
      <c r="D826" s="1"/>
      <c r="E826" s="67"/>
      <c r="F826" s="67"/>
      <c r="G826" s="1"/>
      <c r="H826" s="1"/>
      <c r="I826" s="65"/>
      <c r="J826" s="66"/>
      <c r="K826" s="1"/>
      <c r="L826" s="1"/>
      <c r="M826" s="1"/>
      <c r="N826" s="2"/>
      <c r="O826" s="2"/>
      <c r="P826" s="1"/>
      <c r="Q826" s="1"/>
      <c r="R826" s="1"/>
      <c r="S826" s="2"/>
      <c r="T826" s="2"/>
      <c r="U826" s="1"/>
      <c r="V826" s="1"/>
      <c r="W826" s="1"/>
      <c r="X826" s="2"/>
      <c r="Y826" s="2"/>
      <c r="Z826" s="1"/>
      <c r="AA826" s="1"/>
      <c r="AB826" s="1"/>
      <c r="AC826" s="2"/>
      <c r="AD826" s="2"/>
      <c r="AE826" s="1"/>
      <c r="AF826" s="1"/>
      <c r="AG826" s="1"/>
      <c r="AH826" s="2"/>
      <c r="AI826" s="2"/>
      <c r="AJ826" s="1"/>
      <c r="AK826" s="1"/>
      <c r="AL826" s="1"/>
      <c r="AM826" s="2"/>
      <c r="AN826" s="2"/>
      <c r="AO826" s="1"/>
      <c r="AP826" s="1"/>
      <c r="AQ826" s="1"/>
      <c r="AR826" s="2"/>
      <c r="AS826" s="2"/>
      <c r="AT826" s="1"/>
      <c r="AU826" s="1"/>
      <c r="AV826" s="1"/>
      <c r="AW826" s="2"/>
      <c r="AX826" s="2"/>
      <c r="AY826" s="1"/>
      <c r="AZ826" s="1"/>
      <c r="BA826" s="1"/>
      <c r="BB826" s="2"/>
      <c r="BC826" s="2"/>
      <c r="BD826" s="1"/>
      <c r="BE826" s="1"/>
      <c r="BF826" s="1"/>
      <c r="BG826" s="2"/>
      <c r="BH826" s="2"/>
      <c r="BI826" s="1"/>
      <c r="BJ826" s="1"/>
      <c r="BK826" s="1"/>
      <c r="BL826" s="2"/>
      <c r="BM826" s="2"/>
      <c r="BN826" s="1"/>
      <c r="BO826" s="1"/>
      <c r="BP826" s="1"/>
      <c r="BQ826" s="2"/>
      <c r="BR826" s="2"/>
      <c r="BS826" s="1"/>
      <c r="BT826" s="1"/>
      <c r="BU826" s="1"/>
      <c r="BV826" s="2"/>
      <c r="BW826" s="2"/>
    </row>
    <row r="827" ht="22.5" customHeight="1">
      <c r="A827" s="1"/>
      <c r="B827" s="1"/>
      <c r="C827" s="1"/>
      <c r="D827" s="1"/>
      <c r="E827" s="67"/>
      <c r="F827" s="67"/>
      <c r="G827" s="1"/>
      <c r="H827" s="1"/>
      <c r="I827" s="65"/>
      <c r="J827" s="66"/>
      <c r="K827" s="1"/>
      <c r="L827" s="1"/>
      <c r="M827" s="1"/>
      <c r="N827" s="2"/>
      <c r="O827" s="2"/>
      <c r="P827" s="1"/>
      <c r="Q827" s="1"/>
      <c r="R827" s="1"/>
      <c r="S827" s="2"/>
      <c r="T827" s="2"/>
      <c r="U827" s="1"/>
      <c r="V827" s="1"/>
      <c r="W827" s="1"/>
      <c r="X827" s="2"/>
      <c r="Y827" s="2"/>
      <c r="Z827" s="1"/>
      <c r="AA827" s="1"/>
      <c r="AB827" s="1"/>
      <c r="AC827" s="2"/>
      <c r="AD827" s="2"/>
      <c r="AE827" s="1"/>
      <c r="AF827" s="1"/>
      <c r="AG827" s="1"/>
      <c r="AH827" s="2"/>
      <c r="AI827" s="2"/>
      <c r="AJ827" s="1"/>
      <c r="AK827" s="1"/>
      <c r="AL827" s="1"/>
      <c r="AM827" s="2"/>
      <c r="AN827" s="2"/>
      <c r="AO827" s="1"/>
      <c r="AP827" s="1"/>
      <c r="AQ827" s="1"/>
      <c r="AR827" s="2"/>
      <c r="AS827" s="2"/>
      <c r="AT827" s="1"/>
      <c r="AU827" s="1"/>
      <c r="AV827" s="1"/>
      <c r="AW827" s="2"/>
      <c r="AX827" s="2"/>
      <c r="AY827" s="1"/>
      <c r="AZ827" s="1"/>
      <c r="BA827" s="1"/>
      <c r="BB827" s="2"/>
      <c r="BC827" s="2"/>
      <c r="BD827" s="1"/>
      <c r="BE827" s="1"/>
      <c r="BF827" s="1"/>
      <c r="BG827" s="2"/>
      <c r="BH827" s="2"/>
      <c r="BI827" s="1"/>
      <c r="BJ827" s="1"/>
      <c r="BK827" s="1"/>
      <c r="BL827" s="2"/>
      <c r="BM827" s="2"/>
      <c r="BN827" s="1"/>
      <c r="BO827" s="1"/>
      <c r="BP827" s="1"/>
      <c r="BQ827" s="2"/>
      <c r="BR827" s="2"/>
      <c r="BS827" s="1"/>
      <c r="BT827" s="1"/>
      <c r="BU827" s="1"/>
      <c r="BV827" s="2"/>
      <c r="BW827" s="2"/>
    </row>
    <row r="828" ht="22.5" customHeight="1">
      <c r="A828" s="1"/>
      <c r="B828" s="1"/>
      <c r="C828" s="1"/>
      <c r="D828" s="1"/>
      <c r="E828" s="67"/>
      <c r="F828" s="67"/>
      <c r="G828" s="1"/>
      <c r="H828" s="1"/>
      <c r="I828" s="65"/>
      <c r="J828" s="66"/>
      <c r="K828" s="1"/>
      <c r="L828" s="1"/>
      <c r="M828" s="1"/>
      <c r="N828" s="2"/>
      <c r="O828" s="2"/>
      <c r="P828" s="1"/>
      <c r="Q828" s="1"/>
      <c r="R828" s="1"/>
      <c r="S828" s="2"/>
      <c r="T828" s="2"/>
      <c r="U828" s="1"/>
      <c r="V828" s="1"/>
      <c r="W828" s="1"/>
      <c r="X828" s="2"/>
      <c r="Y828" s="2"/>
      <c r="Z828" s="1"/>
      <c r="AA828" s="1"/>
      <c r="AB828" s="1"/>
      <c r="AC828" s="2"/>
      <c r="AD828" s="2"/>
      <c r="AE828" s="1"/>
      <c r="AF828" s="1"/>
      <c r="AG828" s="1"/>
      <c r="AH828" s="2"/>
      <c r="AI828" s="2"/>
      <c r="AJ828" s="1"/>
      <c r="AK828" s="1"/>
      <c r="AL828" s="1"/>
      <c r="AM828" s="2"/>
      <c r="AN828" s="2"/>
      <c r="AO828" s="1"/>
      <c r="AP828" s="1"/>
      <c r="AQ828" s="1"/>
      <c r="AR828" s="2"/>
      <c r="AS828" s="2"/>
      <c r="AT828" s="1"/>
      <c r="AU828" s="1"/>
      <c r="AV828" s="1"/>
      <c r="AW828" s="2"/>
      <c r="AX828" s="2"/>
      <c r="AY828" s="1"/>
      <c r="AZ828" s="1"/>
      <c r="BA828" s="1"/>
      <c r="BB828" s="2"/>
      <c r="BC828" s="2"/>
      <c r="BD828" s="1"/>
      <c r="BE828" s="1"/>
      <c r="BF828" s="1"/>
      <c r="BG828" s="2"/>
      <c r="BH828" s="2"/>
      <c r="BI828" s="1"/>
      <c r="BJ828" s="1"/>
      <c r="BK828" s="1"/>
      <c r="BL828" s="2"/>
      <c r="BM828" s="2"/>
      <c r="BN828" s="1"/>
      <c r="BO828" s="1"/>
      <c r="BP828" s="1"/>
      <c r="BQ828" s="2"/>
      <c r="BR828" s="2"/>
      <c r="BS828" s="1"/>
      <c r="BT828" s="1"/>
      <c r="BU828" s="1"/>
      <c r="BV828" s="2"/>
      <c r="BW828" s="2"/>
    </row>
    <row r="829" ht="22.5" customHeight="1">
      <c r="A829" s="1"/>
      <c r="B829" s="1"/>
      <c r="C829" s="1"/>
      <c r="D829" s="1"/>
      <c r="E829" s="67"/>
      <c r="F829" s="67"/>
      <c r="G829" s="1"/>
      <c r="H829" s="1"/>
      <c r="I829" s="65"/>
      <c r="J829" s="66"/>
      <c r="K829" s="1"/>
      <c r="L829" s="1"/>
      <c r="M829" s="1"/>
      <c r="N829" s="2"/>
      <c r="O829" s="2"/>
      <c r="P829" s="1"/>
      <c r="Q829" s="1"/>
      <c r="R829" s="1"/>
      <c r="S829" s="2"/>
      <c r="T829" s="2"/>
      <c r="U829" s="1"/>
      <c r="V829" s="1"/>
      <c r="W829" s="1"/>
      <c r="X829" s="2"/>
      <c r="Y829" s="2"/>
      <c r="Z829" s="1"/>
      <c r="AA829" s="1"/>
      <c r="AB829" s="1"/>
      <c r="AC829" s="2"/>
      <c r="AD829" s="2"/>
      <c r="AE829" s="1"/>
      <c r="AF829" s="1"/>
      <c r="AG829" s="1"/>
      <c r="AH829" s="2"/>
      <c r="AI829" s="2"/>
      <c r="AJ829" s="1"/>
      <c r="AK829" s="1"/>
      <c r="AL829" s="1"/>
      <c r="AM829" s="2"/>
      <c r="AN829" s="2"/>
      <c r="AO829" s="1"/>
      <c r="AP829" s="1"/>
      <c r="AQ829" s="1"/>
      <c r="AR829" s="2"/>
      <c r="AS829" s="2"/>
      <c r="AT829" s="1"/>
      <c r="AU829" s="1"/>
      <c r="AV829" s="1"/>
      <c r="AW829" s="2"/>
      <c r="AX829" s="2"/>
      <c r="AY829" s="1"/>
      <c r="AZ829" s="1"/>
      <c r="BA829" s="1"/>
      <c r="BB829" s="2"/>
      <c r="BC829" s="2"/>
      <c r="BD829" s="1"/>
      <c r="BE829" s="1"/>
      <c r="BF829" s="1"/>
      <c r="BG829" s="2"/>
      <c r="BH829" s="2"/>
      <c r="BI829" s="1"/>
      <c r="BJ829" s="1"/>
      <c r="BK829" s="1"/>
      <c r="BL829" s="2"/>
      <c r="BM829" s="2"/>
      <c r="BN829" s="1"/>
      <c r="BO829" s="1"/>
      <c r="BP829" s="1"/>
      <c r="BQ829" s="2"/>
      <c r="BR829" s="2"/>
      <c r="BS829" s="1"/>
      <c r="BT829" s="1"/>
      <c r="BU829" s="1"/>
      <c r="BV829" s="2"/>
      <c r="BW829" s="2"/>
    </row>
    <row r="830" ht="22.5" customHeight="1">
      <c r="A830" s="1"/>
      <c r="B830" s="1"/>
      <c r="C830" s="1"/>
      <c r="D830" s="1"/>
      <c r="E830" s="67"/>
      <c r="F830" s="67"/>
      <c r="G830" s="1"/>
      <c r="H830" s="1"/>
      <c r="I830" s="65"/>
      <c r="J830" s="66"/>
      <c r="K830" s="1"/>
      <c r="L830" s="1"/>
      <c r="M830" s="1"/>
      <c r="N830" s="2"/>
      <c r="O830" s="2"/>
      <c r="P830" s="1"/>
      <c r="Q830" s="1"/>
      <c r="R830" s="1"/>
      <c r="S830" s="2"/>
      <c r="T830" s="2"/>
      <c r="U830" s="1"/>
      <c r="V830" s="1"/>
      <c r="W830" s="1"/>
      <c r="X830" s="2"/>
      <c r="Y830" s="2"/>
      <c r="Z830" s="1"/>
      <c r="AA830" s="1"/>
      <c r="AB830" s="1"/>
      <c r="AC830" s="2"/>
      <c r="AD830" s="2"/>
      <c r="AE830" s="1"/>
      <c r="AF830" s="1"/>
      <c r="AG830" s="1"/>
      <c r="AH830" s="2"/>
      <c r="AI830" s="2"/>
      <c r="AJ830" s="1"/>
      <c r="AK830" s="1"/>
      <c r="AL830" s="1"/>
      <c r="AM830" s="2"/>
      <c r="AN830" s="2"/>
      <c r="AO830" s="1"/>
      <c r="AP830" s="1"/>
      <c r="AQ830" s="1"/>
      <c r="AR830" s="2"/>
      <c r="AS830" s="2"/>
      <c r="AT830" s="1"/>
      <c r="AU830" s="1"/>
      <c r="AV830" s="1"/>
      <c r="AW830" s="2"/>
      <c r="AX830" s="2"/>
      <c r="AY830" s="1"/>
      <c r="AZ830" s="1"/>
      <c r="BA830" s="1"/>
      <c r="BB830" s="2"/>
      <c r="BC830" s="2"/>
      <c r="BD830" s="1"/>
      <c r="BE830" s="1"/>
      <c r="BF830" s="1"/>
      <c r="BG830" s="2"/>
      <c r="BH830" s="2"/>
      <c r="BI830" s="1"/>
      <c r="BJ830" s="1"/>
      <c r="BK830" s="1"/>
      <c r="BL830" s="2"/>
      <c r="BM830" s="2"/>
      <c r="BN830" s="1"/>
      <c r="BO830" s="1"/>
      <c r="BP830" s="1"/>
      <c r="BQ830" s="2"/>
      <c r="BR830" s="2"/>
      <c r="BS830" s="1"/>
      <c r="BT830" s="1"/>
      <c r="BU830" s="1"/>
      <c r="BV830" s="2"/>
      <c r="BW830" s="2"/>
    </row>
    <row r="831" ht="22.5" customHeight="1">
      <c r="A831" s="1"/>
      <c r="B831" s="1"/>
      <c r="C831" s="1"/>
      <c r="D831" s="1"/>
      <c r="E831" s="67"/>
      <c r="F831" s="67"/>
      <c r="G831" s="1"/>
      <c r="H831" s="1"/>
      <c r="I831" s="65"/>
      <c r="J831" s="66"/>
      <c r="K831" s="1"/>
      <c r="L831" s="1"/>
      <c r="M831" s="1"/>
      <c r="N831" s="2"/>
      <c r="O831" s="2"/>
      <c r="P831" s="1"/>
      <c r="Q831" s="1"/>
      <c r="R831" s="1"/>
      <c r="S831" s="2"/>
      <c r="T831" s="2"/>
      <c r="U831" s="1"/>
      <c r="V831" s="1"/>
      <c r="W831" s="1"/>
      <c r="X831" s="2"/>
      <c r="Y831" s="2"/>
      <c r="Z831" s="1"/>
      <c r="AA831" s="1"/>
      <c r="AB831" s="1"/>
      <c r="AC831" s="2"/>
      <c r="AD831" s="2"/>
      <c r="AE831" s="1"/>
      <c r="AF831" s="1"/>
      <c r="AG831" s="1"/>
      <c r="AH831" s="2"/>
      <c r="AI831" s="2"/>
      <c r="AJ831" s="1"/>
      <c r="AK831" s="1"/>
      <c r="AL831" s="1"/>
      <c r="AM831" s="2"/>
      <c r="AN831" s="2"/>
      <c r="AO831" s="1"/>
      <c r="AP831" s="1"/>
      <c r="AQ831" s="1"/>
      <c r="AR831" s="2"/>
      <c r="AS831" s="2"/>
      <c r="AT831" s="1"/>
      <c r="AU831" s="1"/>
      <c r="AV831" s="1"/>
      <c r="AW831" s="2"/>
      <c r="AX831" s="2"/>
      <c r="AY831" s="1"/>
      <c r="AZ831" s="1"/>
      <c r="BA831" s="1"/>
      <c r="BB831" s="2"/>
      <c r="BC831" s="2"/>
      <c r="BD831" s="1"/>
      <c r="BE831" s="1"/>
      <c r="BF831" s="1"/>
      <c r="BG831" s="2"/>
      <c r="BH831" s="2"/>
      <c r="BI831" s="1"/>
      <c r="BJ831" s="1"/>
      <c r="BK831" s="1"/>
      <c r="BL831" s="2"/>
      <c r="BM831" s="2"/>
      <c r="BN831" s="1"/>
      <c r="BO831" s="1"/>
      <c r="BP831" s="1"/>
      <c r="BQ831" s="2"/>
      <c r="BR831" s="2"/>
      <c r="BS831" s="1"/>
      <c r="BT831" s="1"/>
      <c r="BU831" s="1"/>
      <c r="BV831" s="2"/>
      <c r="BW831" s="2"/>
    </row>
    <row r="832" ht="22.5" customHeight="1">
      <c r="A832" s="1"/>
      <c r="B832" s="1"/>
      <c r="C832" s="1"/>
      <c r="D832" s="1"/>
      <c r="E832" s="67"/>
      <c r="F832" s="67"/>
      <c r="G832" s="1"/>
      <c r="H832" s="1"/>
      <c r="I832" s="65"/>
      <c r="J832" s="66"/>
      <c r="K832" s="1"/>
      <c r="L832" s="1"/>
      <c r="M832" s="1"/>
      <c r="N832" s="2"/>
      <c r="O832" s="2"/>
      <c r="P832" s="1"/>
      <c r="Q832" s="1"/>
      <c r="R832" s="1"/>
      <c r="S832" s="2"/>
      <c r="T832" s="2"/>
      <c r="U832" s="1"/>
      <c r="V832" s="1"/>
      <c r="W832" s="1"/>
      <c r="X832" s="2"/>
      <c r="Y832" s="2"/>
      <c r="Z832" s="1"/>
      <c r="AA832" s="1"/>
      <c r="AB832" s="1"/>
      <c r="AC832" s="2"/>
      <c r="AD832" s="2"/>
      <c r="AE832" s="1"/>
      <c r="AF832" s="1"/>
      <c r="AG832" s="1"/>
      <c r="AH832" s="2"/>
      <c r="AI832" s="2"/>
      <c r="AJ832" s="1"/>
      <c r="AK832" s="1"/>
      <c r="AL832" s="1"/>
      <c r="AM832" s="2"/>
      <c r="AN832" s="2"/>
      <c r="AO832" s="1"/>
      <c r="AP832" s="1"/>
      <c r="AQ832" s="1"/>
      <c r="AR832" s="2"/>
      <c r="AS832" s="2"/>
      <c r="AT832" s="1"/>
      <c r="AU832" s="1"/>
      <c r="AV832" s="1"/>
      <c r="AW832" s="2"/>
      <c r="AX832" s="2"/>
      <c r="AY832" s="1"/>
      <c r="AZ832" s="1"/>
      <c r="BA832" s="1"/>
      <c r="BB832" s="2"/>
      <c r="BC832" s="2"/>
      <c r="BD832" s="1"/>
      <c r="BE832" s="1"/>
      <c r="BF832" s="1"/>
      <c r="BG832" s="2"/>
      <c r="BH832" s="2"/>
      <c r="BI832" s="1"/>
      <c r="BJ832" s="1"/>
      <c r="BK832" s="1"/>
      <c r="BL832" s="2"/>
      <c r="BM832" s="2"/>
      <c r="BN832" s="1"/>
      <c r="BO832" s="1"/>
      <c r="BP832" s="1"/>
      <c r="BQ832" s="2"/>
      <c r="BR832" s="2"/>
      <c r="BS832" s="1"/>
      <c r="BT832" s="1"/>
      <c r="BU832" s="1"/>
      <c r="BV832" s="2"/>
      <c r="BW832" s="2"/>
    </row>
    <row r="833" ht="22.5" customHeight="1">
      <c r="A833" s="1"/>
      <c r="B833" s="1"/>
      <c r="C833" s="1"/>
      <c r="D833" s="1"/>
      <c r="E833" s="67"/>
      <c r="F833" s="67"/>
      <c r="G833" s="1"/>
      <c r="H833" s="1"/>
      <c r="I833" s="65"/>
      <c r="J833" s="66"/>
      <c r="K833" s="1"/>
      <c r="L833" s="1"/>
      <c r="M833" s="1"/>
      <c r="N833" s="2"/>
      <c r="O833" s="2"/>
      <c r="P833" s="1"/>
      <c r="Q833" s="1"/>
      <c r="R833" s="1"/>
      <c r="S833" s="2"/>
      <c r="T833" s="2"/>
      <c r="U833" s="1"/>
      <c r="V833" s="1"/>
      <c r="W833" s="1"/>
      <c r="X833" s="2"/>
      <c r="Y833" s="2"/>
      <c r="Z833" s="1"/>
      <c r="AA833" s="1"/>
      <c r="AB833" s="1"/>
      <c r="AC833" s="2"/>
      <c r="AD833" s="2"/>
      <c r="AE833" s="1"/>
      <c r="AF833" s="1"/>
      <c r="AG833" s="1"/>
      <c r="AH833" s="2"/>
      <c r="AI833" s="2"/>
      <c r="AJ833" s="1"/>
      <c r="AK833" s="1"/>
      <c r="AL833" s="1"/>
      <c r="AM833" s="2"/>
      <c r="AN833" s="2"/>
      <c r="AO833" s="1"/>
      <c r="AP833" s="1"/>
      <c r="AQ833" s="1"/>
      <c r="AR833" s="2"/>
      <c r="AS833" s="2"/>
      <c r="AT833" s="1"/>
      <c r="AU833" s="1"/>
      <c r="AV833" s="1"/>
      <c r="AW833" s="2"/>
      <c r="AX833" s="2"/>
      <c r="AY833" s="1"/>
      <c r="AZ833" s="1"/>
      <c r="BA833" s="1"/>
      <c r="BB833" s="2"/>
      <c r="BC833" s="2"/>
      <c r="BD833" s="1"/>
      <c r="BE833" s="1"/>
      <c r="BF833" s="1"/>
      <c r="BG833" s="2"/>
      <c r="BH833" s="2"/>
      <c r="BI833" s="1"/>
      <c r="BJ833" s="1"/>
      <c r="BK833" s="1"/>
      <c r="BL833" s="2"/>
      <c r="BM833" s="2"/>
      <c r="BN833" s="1"/>
      <c r="BO833" s="1"/>
      <c r="BP833" s="1"/>
      <c r="BQ833" s="2"/>
      <c r="BR833" s="2"/>
      <c r="BS833" s="1"/>
      <c r="BT833" s="1"/>
      <c r="BU833" s="1"/>
      <c r="BV833" s="2"/>
      <c r="BW833" s="2"/>
    </row>
    <row r="834" ht="22.5" customHeight="1">
      <c r="A834" s="1"/>
      <c r="B834" s="1"/>
      <c r="C834" s="1"/>
      <c r="D834" s="1"/>
      <c r="E834" s="67"/>
      <c r="F834" s="67"/>
      <c r="G834" s="1"/>
      <c r="H834" s="1"/>
      <c r="I834" s="65"/>
      <c r="J834" s="66"/>
      <c r="K834" s="1"/>
      <c r="L834" s="1"/>
      <c r="M834" s="1"/>
      <c r="N834" s="2"/>
      <c r="O834" s="2"/>
      <c r="P834" s="1"/>
      <c r="Q834" s="1"/>
      <c r="R834" s="1"/>
      <c r="S834" s="2"/>
      <c r="T834" s="2"/>
      <c r="U834" s="1"/>
      <c r="V834" s="1"/>
      <c r="W834" s="1"/>
      <c r="X834" s="2"/>
      <c r="Y834" s="2"/>
      <c r="Z834" s="1"/>
      <c r="AA834" s="1"/>
      <c r="AB834" s="1"/>
      <c r="AC834" s="2"/>
      <c r="AD834" s="2"/>
      <c r="AE834" s="1"/>
      <c r="AF834" s="1"/>
      <c r="AG834" s="1"/>
      <c r="AH834" s="2"/>
      <c r="AI834" s="2"/>
      <c r="AJ834" s="1"/>
      <c r="AK834" s="1"/>
      <c r="AL834" s="1"/>
      <c r="AM834" s="2"/>
      <c r="AN834" s="2"/>
      <c r="AO834" s="1"/>
      <c r="AP834" s="1"/>
      <c r="AQ834" s="1"/>
      <c r="AR834" s="2"/>
      <c r="AS834" s="2"/>
      <c r="AT834" s="1"/>
      <c r="AU834" s="1"/>
      <c r="AV834" s="1"/>
      <c r="AW834" s="2"/>
      <c r="AX834" s="2"/>
      <c r="AY834" s="1"/>
      <c r="AZ834" s="1"/>
      <c r="BA834" s="1"/>
      <c r="BB834" s="2"/>
      <c r="BC834" s="2"/>
      <c r="BD834" s="1"/>
      <c r="BE834" s="1"/>
      <c r="BF834" s="1"/>
      <c r="BG834" s="2"/>
      <c r="BH834" s="2"/>
      <c r="BI834" s="1"/>
      <c r="BJ834" s="1"/>
      <c r="BK834" s="1"/>
      <c r="BL834" s="2"/>
      <c r="BM834" s="2"/>
      <c r="BN834" s="1"/>
      <c r="BO834" s="1"/>
      <c r="BP834" s="1"/>
      <c r="BQ834" s="2"/>
      <c r="BR834" s="2"/>
      <c r="BS834" s="1"/>
      <c r="BT834" s="1"/>
      <c r="BU834" s="1"/>
      <c r="BV834" s="2"/>
      <c r="BW834" s="2"/>
    </row>
    <row r="835" ht="22.5" customHeight="1">
      <c r="A835" s="1"/>
      <c r="B835" s="1"/>
      <c r="C835" s="1"/>
      <c r="D835" s="1"/>
      <c r="E835" s="67"/>
      <c r="F835" s="67"/>
      <c r="G835" s="1"/>
      <c r="H835" s="1"/>
      <c r="I835" s="65"/>
      <c r="J835" s="66"/>
      <c r="K835" s="1"/>
      <c r="L835" s="1"/>
      <c r="M835" s="1"/>
      <c r="N835" s="2"/>
      <c r="O835" s="2"/>
      <c r="P835" s="1"/>
      <c r="Q835" s="1"/>
      <c r="R835" s="1"/>
      <c r="S835" s="2"/>
      <c r="T835" s="2"/>
      <c r="U835" s="1"/>
      <c r="V835" s="1"/>
      <c r="W835" s="1"/>
      <c r="X835" s="2"/>
      <c r="Y835" s="2"/>
      <c r="Z835" s="1"/>
      <c r="AA835" s="1"/>
      <c r="AB835" s="1"/>
      <c r="AC835" s="2"/>
      <c r="AD835" s="2"/>
      <c r="AE835" s="1"/>
      <c r="AF835" s="1"/>
      <c r="AG835" s="1"/>
      <c r="AH835" s="2"/>
      <c r="AI835" s="2"/>
      <c r="AJ835" s="1"/>
      <c r="AK835" s="1"/>
      <c r="AL835" s="1"/>
      <c r="AM835" s="2"/>
      <c r="AN835" s="2"/>
      <c r="AO835" s="1"/>
      <c r="AP835" s="1"/>
      <c r="AQ835" s="1"/>
      <c r="AR835" s="2"/>
      <c r="AS835" s="2"/>
      <c r="AT835" s="1"/>
      <c r="AU835" s="1"/>
      <c r="AV835" s="1"/>
      <c r="AW835" s="2"/>
      <c r="AX835" s="2"/>
      <c r="AY835" s="1"/>
      <c r="AZ835" s="1"/>
      <c r="BA835" s="1"/>
      <c r="BB835" s="2"/>
      <c r="BC835" s="2"/>
      <c r="BD835" s="1"/>
      <c r="BE835" s="1"/>
      <c r="BF835" s="1"/>
      <c r="BG835" s="2"/>
      <c r="BH835" s="2"/>
      <c r="BI835" s="1"/>
      <c r="BJ835" s="1"/>
      <c r="BK835" s="1"/>
      <c r="BL835" s="2"/>
      <c r="BM835" s="2"/>
      <c r="BN835" s="1"/>
      <c r="BO835" s="1"/>
      <c r="BP835" s="1"/>
      <c r="BQ835" s="2"/>
      <c r="BR835" s="2"/>
      <c r="BS835" s="1"/>
      <c r="BT835" s="1"/>
      <c r="BU835" s="1"/>
      <c r="BV835" s="2"/>
      <c r="BW835" s="2"/>
    </row>
    <row r="836" ht="22.5" customHeight="1">
      <c r="A836" s="1"/>
      <c r="B836" s="1"/>
      <c r="C836" s="1"/>
      <c r="D836" s="1"/>
      <c r="E836" s="67"/>
      <c r="F836" s="67"/>
      <c r="G836" s="1"/>
      <c r="H836" s="1"/>
      <c r="I836" s="65"/>
      <c r="J836" s="66"/>
      <c r="K836" s="1"/>
      <c r="L836" s="1"/>
      <c r="M836" s="1"/>
      <c r="N836" s="2"/>
      <c r="O836" s="2"/>
      <c r="P836" s="1"/>
      <c r="Q836" s="1"/>
      <c r="R836" s="1"/>
      <c r="S836" s="2"/>
      <c r="T836" s="2"/>
      <c r="U836" s="1"/>
      <c r="V836" s="1"/>
      <c r="W836" s="1"/>
      <c r="X836" s="2"/>
      <c r="Y836" s="2"/>
      <c r="Z836" s="1"/>
      <c r="AA836" s="1"/>
      <c r="AB836" s="1"/>
      <c r="AC836" s="2"/>
      <c r="AD836" s="2"/>
      <c r="AE836" s="1"/>
      <c r="AF836" s="1"/>
      <c r="AG836" s="1"/>
      <c r="AH836" s="2"/>
      <c r="AI836" s="2"/>
      <c r="AJ836" s="1"/>
      <c r="AK836" s="1"/>
      <c r="AL836" s="1"/>
      <c r="AM836" s="2"/>
      <c r="AN836" s="2"/>
      <c r="AO836" s="1"/>
      <c r="AP836" s="1"/>
      <c r="AQ836" s="1"/>
      <c r="AR836" s="2"/>
      <c r="AS836" s="2"/>
      <c r="AT836" s="1"/>
      <c r="AU836" s="1"/>
      <c r="AV836" s="1"/>
      <c r="AW836" s="2"/>
      <c r="AX836" s="2"/>
      <c r="AY836" s="1"/>
      <c r="AZ836" s="1"/>
      <c r="BA836" s="1"/>
      <c r="BB836" s="2"/>
      <c r="BC836" s="2"/>
      <c r="BD836" s="1"/>
      <c r="BE836" s="1"/>
      <c r="BF836" s="1"/>
      <c r="BG836" s="2"/>
      <c r="BH836" s="2"/>
      <c r="BI836" s="1"/>
      <c r="BJ836" s="1"/>
      <c r="BK836" s="1"/>
      <c r="BL836" s="2"/>
      <c r="BM836" s="2"/>
      <c r="BN836" s="1"/>
      <c r="BO836" s="1"/>
      <c r="BP836" s="1"/>
      <c r="BQ836" s="2"/>
      <c r="BR836" s="2"/>
      <c r="BS836" s="1"/>
      <c r="BT836" s="1"/>
      <c r="BU836" s="1"/>
      <c r="BV836" s="2"/>
      <c r="BW836" s="2"/>
    </row>
    <row r="837" ht="22.5" customHeight="1">
      <c r="A837" s="1"/>
      <c r="B837" s="1"/>
      <c r="C837" s="1"/>
      <c r="D837" s="1"/>
      <c r="E837" s="67"/>
      <c r="F837" s="67"/>
      <c r="G837" s="1"/>
      <c r="H837" s="1"/>
      <c r="I837" s="65"/>
      <c r="J837" s="66"/>
      <c r="K837" s="1"/>
      <c r="L837" s="1"/>
      <c r="M837" s="1"/>
      <c r="N837" s="2"/>
      <c r="O837" s="2"/>
      <c r="P837" s="1"/>
      <c r="Q837" s="1"/>
      <c r="R837" s="1"/>
      <c r="S837" s="2"/>
      <c r="T837" s="2"/>
      <c r="U837" s="1"/>
      <c r="V837" s="1"/>
      <c r="W837" s="1"/>
      <c r="X837" s="2"/>
      <c r="Y837" s="2"/>
      <c r="Z837" s="1"/>
      <c r="AA837" s="1"/>
      <c r="AB837" s="1"/>
      <c r="AC837" s="2"/>
      <c r="AD837" s="2"/>
      <c r="AE837" s="1"/>
      <c r="AF837" s="1"/>
      <c r="AG837" s="1"/>
      <c r="AH837" s="2"/>
      <c r="AI837" s="2"/>
      <c r="AJ837" s="1"/>
      <c r="AK837" s="1"/>
      <c r="AL837" s="1"/>
      <c r="AM837" s="2"/>
      <c r="AN837" s="2"/>
      <c r="AO837" s="1"/>
      <c r="AP837" s="1"/>
      <c r="AQ837" s="1"/>
      <c r="AR837" s="2"/>
      <c r="AS837" s="2"/>
      <c r="AT837" s="1"/>
      <c r="AU837" s="1"/>
      <c r="AV837" s="1"/>
      <c r="AW837" s="2"/>
      <c r="AX837" s="2"/>
      <c r="AY837" s="1"/>
      <c r="AZ837" s="1"/>
      <c r="BA837" s="1"/>
      <c r="BB837" s="2"/>
      <c r="BC837" s="2"/>
      <c r="BD837" s="1"/>
      <c r="BE837" s="1"/>
      <c r="BF837" s="1"/>
      <c r="BG837" s="2"/>
      <c r="BH837" s="2"/>
      <c r="BI837" s="1"/>
      <c r="BJ837" s="1"/>
      <c r="BK837" s="1"/>
      <c r="BL837" s="2"/>
      <c r="BM837" s="2"/>
      <c r="BN837" s="1"/>
      <c r="BO837" s="1"/>
      <c r="BP837" s="1"/>
      <c r="BQ837" s="2"/>
      <c r="BR837" s="2"/>
      <c r="BS837" s="1"/>
      <c r="BT837" s="1"/>
      <c r="BU837" s="1"/>
      <c r="BV837" s="2"/>
      <c r="BW837" s="2"/>
    </row>
    <row r="838" ht="22.5" customHeight="1">
      <c r="A838" s="1"/>
      <c r="B838" s="1"/>
      <c r="C838" s="1"/>
      <c r="D838" s="1"/>
      <c r="E838" s="67"/>
      <c r="F838" s="67"/>
      <c r="G838" s="1"/>
      <c r="H838" s="1"/>
      <c r="I838" s="65"/>
      <c r="J838" s="66"/>
      <c r="K838" s="1"/>
      <c r="L838" s="1"/>
      <c r="M838" s="1"/>
      <c r="N838" s="2"/>
      <c r="O838" s="2"/>
      <c r="P838" s="1"/>
      <c r="Q838" s="1"/>
      <c r="R838" s="1"/>
      <c r="S838" s="2"/>
      <c r="T838" s="2"/>
      <c r="U838" s="1"/>
      <c r="V838" s="1"/>
      <c r="W838" s="1"/>
      <c r="X838" s="2"/>
      <c r="Y838" s="2"/>
      <c r="Z838" s="1"/>
      <c r="AA838" s="1"/>
      <c r="AB838" s="1"/>
      <c r="AC838" s="2"/>
      <c r="AD838" s="2"/>
      <c r="AE838" s="1"/>
      <c r="AF838" s="1"/>
      <c r="AG838" s="1"/>
      <c r="AH838" s="2"/>
      <c r="AI838" s="2"/>
      <c r="AJ838" s="1"/>
      <c r="AK838" s="1"/>
      <c r="AL838" s="1"/>
      <c r="AM838" s="2"/>
      <c r="AN838" s="2"/>
      <c r="AO838" s="1"/>
      <c r="AP838" s="1"/>
      <c r="AQ838" s="1"/>
      <c r="AR838" s="2"/>
      <c r="AS838" s="2"/>
      <c r="AT838" s="1"/>
      <c r="AU838" s="1"/>
      <c r="AV838" s="1"/>
      <c r="AW838" s="2"/>
      <c r="AX838" s="2"/>
      <c r="AY838" s="1"/>
      <c r="AZ838" s="1"/>
      <c r="BA838" s="1"/>
      <c r="BB838" s="2"/>
      <c r="BC838" s="2"/>
      <c r="BD838" s="1"/>
      <c r="BE838" s="1"/>
      <c r="BF838" s="1"/>
      <c r="BG838" s="2"/>
      <c r="BH838" s="2"/>
      <c r="BI838" s="1"/>
      <c r="BJ838" s="1"/>
      <c r="BK838" s="1"/>
      <c r="BL838" s="2"/>
      <c r="BM838" s="2"/>
      <c r="BN838" s="1"/>
      <c r="BO838" s="1"/>
      <c r="BP838" s="1"/>
      <c r="BQ838" s="2"/>
      <c r="BR838" s="2"/>
      <c r="BS838" s="1"/>
      <c r="BT838" s="1"/>
      <c r="BU838" s="1"/>
      <c r="BV838" s="2"/>
      <c r="BW838" s="2"/>
    </row>
    <row r="839" ht="22.5" customHeight="1">
      <c r="A839" s="1"/>
      <c r="B839" s="1"/>
      <c r="C839" s="1"/>
      <c r="D839" s="1"/>
      <c r="E839" s="67"/>
      <c r="F839" s="67"/>
      <c r="G839" s="1"/>
      <c r="H839" s="1"/>
      <c r="I839" s="65"/>
      <c r="J839" s="66"/>
      <c r="K839" s="1"/>
      <c r="L839" s="1"/>
      <c r="M839" s="1"/>
      <c r="N839" s="2"/>
      <c r="O839" s="2"/>
      <c r="P839" s="1"/>
      <c r="Q839" s="1"/>
      <c r="R839" s="1"/>
      <c r="S839" s="2"/>
      <c r="T839" s="2"/>
      <c r="U839" s="1"/>
      <c r="V839" s="1"/>
      <c r="W839" s="1"/>
      <c r="X839" s="2"/>
      <c r="Y839" s="2"/>
      <c r="Z839" s="1"/>
      <c r="AA839" s="1"/>
      <c r="AB839" s="1"/>
      <c r="AC839" s="2"/>
      <c r="AD839" s="2"/>
      <c r="AE839" s="1"/>
      <c r="AF839" s="1"/>
      <c r="AG839" s="1"/>
      <c r="AH839" s="2"/>
      <c r="AI839" s="2"/>
      <c r="AJ839" s="1"/>
      <c r="AK839" s="1"/>
      <c r="AL839" s="1"/>
      <c r="AM839" s="2"/>
      <c r="AN839" s="2"/>
      <c r="AO839" s="1"/>
      <c r="AP839" s="1"/>
      <c r="AQ839" s="1"/>
      <c r="AR839" s="2"/>
      <c r="AS839" s="2"/>
      <c r="AT839" s="1"/>
      <c r="AU839" s="1"/>
      <c r="AV839" s="1"/>
      <c r="AW839" s="2"/>
      <c r="AX839" s="2"/>
      <c r="AY839" s="1"/>
      <c r="AZ839" s="1"/>
      <c r="BA839" s="1"/>
      <c r="BB839" s="2"/>
      <c r="BC839" s="2"/>
      <c r="BD839" s="1"/>
      <c r="BE839" s="1"/>
      <c r="BF839" s="1"/>
      <c r="BG839" s="2"/>
      <c r="BH839" s="2"/>
      <c r="BI839" s="1"/>
      <c r="BJ839" s="1"/>
      <c r="BK839" s="1"/>
      <c r="BL839" s="2"/>
      <c r="BM839" s="2"/>
      <c r="BN839" s="1"/>
      <c r="BO839" s="1"/>
      <c r="BP839" s="1"/>
      <c r="BQ839" s="2"/>
      <c r="BR839" s="2"/>
      <c r="BS839" s="1"/>
      <c r="BT839" s="1"/>
      <c r="BU839" s="1"/>
      <c r="BV839" s="2"/>
      <c r="BW839" s="2"/>
    </row>
    <row r="840" ht="22.5" customHeight="1">
      <c r="A840" s="1"/>
      <c r="B840" s="1"/>
      <c r="C840" s="1"/>
      <c r="D840" s="1"/>
      <c r="E840" s="67"/>
      <c r="F840" s="67"/>
      <c r="G840" s="1"/>
      <c r="H840" s="1"/>
      <c r="I840" s="65"/>
      <c r="J840" s="66"/>
      <c r="K840" s="1"/>
      <c r="L840" s="1"/>
      <c r="M840" s="1"/>
      <c r="N840" s="2"/>
      <c r="O840" s="2"/>
      <c r="P840" s="1"/>
      <c r="Q840" s="1"/>
      <c r="R840" s="1"/>
      <c r="S840" s="2"/>
      <c r="T840" s="2"/>
      <c r="U840" s="1"/>
      <c r="V840" s="1"/>
      <c r="W840" s="1"/>
      <c r="X840" s="2"/>
      <c r="Y840" s="2"/>
      <c r="Z840" s="1"/>
      <c r="AA840" s="1"/>
      <c r="AB840" s="1"/>
      <c r="AC840" s="2"/>
      <c r="AD840" s="2"/>
      <c r="AE840" s="1"/>
      <c r="AF840" s="1"/>
      <c r="AG840" s="1"/>
      <c r="AH840" s="2"/>
      <c r="AI840" s="2"/>
      <c r="AJ840" s="1"/>
      <c r="AK840" s="1"/>
      <c r="AL840" s="1"/>
      <c r="AM840" s="2"/>
      <c r="AN840" s="2"/>
      <c r="AO840" s="1"/>
      <c r="AP840" s="1"/>
      <c r="AQ840" s="1"/>
      <c r="AR840" s="2"/>
      <c r="AS840" s="2"/>
      <c r="AT840" s="1"/>
      <c r="AU840" s="1"/>
      <c r="AV840" s="1"/>
      <c r="AW840" s="2"/>
      <c r="AX840" s="2"/>
      <c r="AY840" s="1"/>
      <c r="AZ840" s="1"/>
      <c r="BA840" s="1"/>
      <c r="BB840" s="2"/>
      <c r="BC840" s="2"/>
      <c r="BD840" s="1"/>
      <c r="BE840" s="1"/>
      <c r="BF840" s="1"/>
      <c r="BG840" s="2"/>
      <c r="BH840" s="2"/>
      <c r="BI840" s="1"/>
      <c r="BJ840" s="1"/>
      <c r="BK840" s="1"/>
      <c r="BL840" s="2"/>
      <c r="BM840" s="2"/>
      <c r="BN840" s="1"/>
      <c r="BO840" s="1"/>
      <c r="BP840" s="1"/>
      <c r="BQ840" s="2"/>
      <c r="BR840" s="2"/>
      <c r="BS840" s="1"/>
      <c r="BT840" s="1"/>
      <c r="BU840" s="1"/>
      <c r="BV840" s="2"/>
      <c r="BW840" s="2"/>
    </row>
    <row r="841" ht="22.5" customHeight="1">
      <c r="A841" s="1"/>
      <c r="B841" s="1"/>
      <c r="C841" s="1"/>
      <c r="D841" s="1"/>
      <c r="E841" s="67"/>
      <c r="F841" s="67"/>
      <c r="G841" s="1"/>
      <c r="H841" s="1"/>
      <c r="I841" s="65"/>
      <c r="J841" s="66"/>
      <c r="K841" s="1"/>
      <c r="L841" s="1"/>
      <c r="M841" s="1"/>
      <c r="N841" s="2"/>
      <c r="O841" s="2"/>
      <c r="P841" s="1"/>
      <c r="Q841" s="1"/>
      <c r="R841" s="1"/>
      <c r="S841" s="2"/>
      <c r="T841" s="2"/>
      <c r="U841" s="1"/>
      <c r="V841" s="1"/>
      <c r="W841" s="1"/>
      <c r="X841" s="2"/>
      <c r="Y841" s="2"/>
      <c r="Z841" s="1"/>
      <c r="AA841" s="1"/>
      <c r="AB841" s="1"/>
      <c r="AC841" s="2"/>
      <c r="AD841" s="2"/>
      <c r="AE841" s="1"/>
      <c r="AF841" s="1"/>
      <c r="AG841" s="1"/>
      <c r="AH841" s="2"/>
      <c r="AI841" s="2"/>
      <c r="AJ841" s="1"/>
      <c r="AK841" s="1"/>
      <c r="AL841" s="1"/>
      <c r="AM841" s="2"/>
      <c r="AN841" s="2"/>
      <c r="AO841" s="1"/>
      <c r="AP841" s="1"/>
      <c r="AQ841" s="1"/>
      <c r="AR841" s="2"/>
      <c r="AS841" s="2"/>
      <c r="AT841" s="1"/>
      <c r="AU841" s="1"/>
      <c r="AV841" s="1"/>
      <c r="AW841" s="2"/>
      <c r="AX841" s="2"/>
      <c r="AY841" s="1"/>
      <c r="AZ841" s="1"/>
      <c r="BA841" s="1"/>
      <c r="BB841" s="2"/>
      <c r="BC841" s="2"/>
      <c r="BD841" s="1"/>
      <c r="BE841" s="1"/>
      <c r="BF841" s="1"/>
      <c r="BG841" s="2"/>
      <c r="BH841" s="2"/>
      <c r="BI841" s="1"/>
      <c r="BJ841" s="1"/>
      <c r="BK841" s="1"/>
      <c r="BL841" s="2"/>
      <c r="BM841" s="2"/>
      <c r="BN841" s="1"/>
      <c r="BO841" s="1"/>
      <c r="BP841" s="1"/>
      <c r="BQ841" s="2"/>
      <c r="BR841" s="2"/>
      <c r="BS841" s="1"/>
      <c r="BT841" s="1"/>
      <c r="BU841" s="1"/>
      <c r="BV841" s="2"/>
      <c r="BW841" s="2"/>
    </row>
    <row r="842" ht="22.5" customHeight="1">
      <c r="A842" s="1"/>
      <c r="B842" s="1"/>
      <c r="C842" s="1"/>
      <c r="D842" s="1"/>
      <c r="E842" s="67"/>
      <c r="F842" s="67"/>
      <c r="G842" s="1"/>
      <c r="H842" s="1"/>
      <c r="I842" s="65"/>
      <c r="J842" s="66"/>
      <c r="K842" s="1"/>
      <c r="L842" s="1"/>
      <c r="M842" s="1"/>
      <c r="N842" s="2"/>
      <c r="O842" s="2"/>
      <c r="P842" s="1"/>
      <c r="Q842" s="1"/>
      <c r="R842" s="1"/>
      <c r="S842" s="2"/>
      <c r="T842" s="2"/>
      <c r="U842" s="1"/>
      <c r="V842" s="1"/>
      <c r="W842" s="1"/>
      <c r="X842" s="2"/>
      <c r="Y842" s="2"/>
      <c r="Z842" s="1"/>
      <c r="AA842" s="1"/>
      <c r="AB842" s="1"/>
      <c r="AC842" s="2"/>
      <c r="AD842" s="2"/>
      <c r="AE842" s="1"/>
      <c r="AF842" s="1"/>
      <c r="AG842" s="1"/>
      <c r="AH842" s="2"/>
      <c r="AI842" s="2"/>
      <c r="AJ842" s="1"/>
      <c r="AK842" s="1"/>
      <c r="AL842" s="1"/>
      <c r="AM842" s="2"/>
      <c r="AN842" s="2"/>
      <c r="AO842" s="1"/>
      <c r="AP842" s="1"/>
      <c r="AQ842" s="1"/>
      <c r="AR842" s="2"/>
      <c r="AS842" s="2"/>
      <c r="AT842" s="1"/>
      <c r="AU842" s="1"/>
      <c r="AV842" s="1"/>
      <c r="AW842" s="2"/>
      <c r="AX842" s="2"/>
      <c r="AY842" s="1"/>
      <c r="AZ842" s="1"/>
      <c r="BA842" s="1"/>
      <c r="BB842" s="2"/>
      <c r="BC842" s="2"/>
      <c r="BD842" s="1"/>
      <c r="BE842" s="1"/>
      <c r="BF842" s="1"/>
      <c r="BG842" s="2"/>
      <c r="BH842" s="2"/>
      <c r="BI842" s="1"/>
      <c r="BJ842" s="1"/>
      <c r="BK842" s="1"/>
      <c r="BL842" s="2"/>
      <c r="BM842" s="2"/>
      <c r="BN842" s="1"/>
      <c r="BO842" s="1"/>
      <c r="BP842" s="1"/>
      <c r="BQ842" s="2"/>
      <c r="BR842" s="2"/>
      <c r="BS842" s="1"/>
      <c r="BT842" s="1"/>
      <c r="BU842" s="1"/>
      <c r="BV842" s="2"/>
      <c r="BW842" s="2"/>
    </row>
    <row r="843" ht="22.5" customHeight="1">
      <c r="A843" s="1"/>
      <c r="B843" s="1"/>
      <c r="C843" s="1"/>
      <c r="D843" s="1"/>
      <c r="E843" s="67"/>
      <c r="F843" s="67"/>
      <c r="G843" s="1"/>
      <c r="H843" s="1"/>
      <c r="I843" s="65"/>
      <c r="J843" s="66"/>
      <c r="K843" s="1"/>
      <c r="L843" s="1"/>
      <c r="M843" s="1"/>
      <c r="N843" s="2"/>
      <c r="O843" s="2"/>
      <c r="P843" s="1"/>
      <c r="Q843" s="1"/>
      <c r="R843" s="1"/>
      <c r="S843" s="2"/>
      <c r="T843" s="2"/>
      <c r="U843" s="1"/>
      <c r="V843" s="1"/>
      <c r="W843" s="1"/>
      <c r="X843" s="2"/>
      <c r="Y843" s="2"/>
      <c r="Z843" s="1"/>
      <c r="AA843" s="1"/>
      <c r="AB843" s="1"/>
      <c r="AC843" s="2"/>
      <c r="AD843" s="2"/>
      <c r="AE843" s="1"/>
      <c r="AF843" s="1"/>
      <c r="AG843" s="1"/>
      <c r="AH843" s="2"/>
      <c r="AI843" s="2"/>
      <c r="AJ843" s="1"/>
      <c r="AK843" s="1"/>
      <c r="AL843" s="1"/>
      <c r="AM843" s="2"/>
      <c r="AN843" s="2"/>
      <c r="AO843" s="1"/>
      <c r="AP843" s="1"/>
      <c r="AQ843" s="1"/>
      <c r="AR843" s="2"/>
      <c r="AS843" s="2"/>
      <c r="AT843" s="1"/>
      <c r="AU843" s="1"/>
      <c r="AV843" s="1"/>
      <c r="AW843" s="2"/>
      <c r="AX843" s="2"/>
      <c r="AY843" s="1"/>
      <c r="AZ843" s="1"/>
      <c r="BA843" s="1"/>
      <c r="BB843" s="2"/>
      <c r="BC843" s="2"/>
      <c r="BD843" s="1"/>
      <c r="BE843" s="1"/>
      <c r="BF843" s="1"/>
      <c r="BG843" s="2"/>
      <c r="BH843" s="2"/>
      <c r="BI843" s="1"/>
      <c r="BJ843" s="1"/>
      <c r="BK843" s="1"/>
      <c r="BL843" s="2"/>
      <c r="BM843" s="2"/>
      <c r="BN843" s="1"/>
      <c r="BO843" s="1"/>
      <c r="BP843" s="1"/>
      <c r="BQ843" s="2"/>
      <c r="BR843" s="2"/>
      <c r="BS843" s="1"/>
      <c r="BT843" s="1"/>
      <c r="BU843" s="1"/>
      <c r="BV843" s="2"/>
      <c r="BW843" s="2"/>
    </row>
    <row r="844" ht="22.5" customHeight="1">
      <c r="A844" s="1"/>
      <c r="B844" s="1"/>
      <c r="C844" s="1"/>
      <c r="D844" s="1"/>
      <c r="E844" s="67"/>
      <c r="F844" s="67"/>
      <c r="G844" s="1"/>
      <c r="H844" s="1"/>
      <c r="I844" s="65"/>
      <c r="J844" s="66"/>
      <c r="K844" s="1"/>
      <c r="L844" s="1"/>
      <c r="M844" s="1"/>
      <c r="N844" s="2"/>
      <c r="O844" s="2"/>
      <c r="P844" s="1"/>
      <c r="Q844" s="1"/>
      <c r="R844" s="1"/>
      <c r="S844" s="2"/>
      <c r="T844" s="2"/>
      <c r="U844" s="1"/>
      <c r="V844" s="1"/>
      <c r="W844" s="1"/>
      <c r="X844" s="2"/>
      <c r="Y844" s="2"/>
      <c r="Z844" s="1"/>
      <c r="AA844" s="1"/>
      <c r="AB844" s="1"/>
      <c r="AC844" s="2"/>
      <c r="AD844" s="2"/>
      <c r="AE844" s="1"/>
      <c r="AF844" s="1"/>
      <c r="AG844" s="1"/>
      <c r="AH844" s="2"/>
      <c r="AI844" s="2"/>
      <c r="AJ844" s="1"/>
      <c r="AK844" s="1"/>
      <c r="AL844" s="1"/>
      <c r="AM844" s="2"/>
      <c r="AN844" s="2"/>
      <c r="AO844" s="1"/>
      <c r="AP844" s="1"/>
      <c r="AQ844" s="1"/>
      <c r="AR844" s="2"/>
      <c r="AS844" s="2"/>
      <c r="AT844" s="1"/>
      <c r="AU844" s="1"/>
      <c r="AV844" s="1"/>
      <c r="AW844" s="2"/>
      <c r="AX844" s="2"/>
      <c r="AY844" s="1"/>
      <c r="AZ844" s="1"/>
      <c r="BA844" s="1"/>
      <c r="BB844" s="2"/>
      <c r="BC844" s="2"/>
      <c r="BD844" s="1"/>
      <c r="BE844" s="1"/>
      <c r="BF844" s="1"/>
      <c r="BG844" s="2"/>
      <c r="BH844" s="2"/>
      <c r="BI844" s="1"/>
      <c r="BJ844" s="1"/>
      <c r="BK844" s="1"/>
      <c r="BL844" s="2"/>
      <c r="BM844" s="2"/>
      <c r="BN844" s="1"/>
      <c r="BO844" s="1"/>
      <c r="BP844" s="1"/>
      <c r="BQ844" s="2"/>
      <c r="BR844" s="2"/>
      <c r="BS844" s="1"/>
      <c r="BT844" s="1"/>
      <c r="BU844" s="1"/>
      <c r="BV844" s="2"/>
      <c r="BW844" s="2"/>
    </row>
    <row r="845" ht="22.5" customHeight="1">
      <c r="A845" s="1"/>
      <c r="B845" s="1"/>
      <c r="C845" s="1"/>
      <c r="D845" s="1"/>
      <c r="E845" s="67"/>
      <c r="F845" s="67"/>
      <c r="G845" s="1"/>
      <c r="H845" s="1"/>
      <c r="I845" s="65"/>
      <c r="J845" s="66"/>
      <c r="K845" s="1"/>
      <c r="L845" s="1"/>
      <c r="M845" s="1"/>
      <c r="N845" s="2"/>
      <c r="O845" s="2"/>
      <c r="P845" s="1"/>
      <c r="Q845" s="1"/>
      <c r="R845" s="1"/>
      <c r="S845" s="2"/>
      <c r="T845" s="2"/>
      <c r="U845" s="1"/>
      <c r="V845" s="1"/>
      <c r="W845" s="1"/>
      <c r="X845" s="2"/>
      <c r="Y845" s="2"/>
      <c r="Z845" s="1"/>
      <c r="AA845" s="1"/>
      <c r="AB845" s="1"/>
      <c r="AC845" s="2"/>
      <c r="AD845" s="2"/>
      <c r="AE845" s="1"/>
      <c r="AF845" s="1"/>
      <c r="AG845" s="1"/>
      <c r="AH845" s="2"/>
      <c r="AI845" s="2"/>
      <c r="AJ845" s="1"/>
      <c r="AK845" s="1"/>
      <c r="AL845" s="1"/>
      <c r="AM845" s="2"/>
      <c r="AN845" s="2"/>
      <c r="AO845" s="1"/>
      <c r="AP845" s="1"/>
      <c r="AQ845" s="1"/>
      <c r="AR845" s="2"/>
      <c r="AS845" s="2"/>
      <c r="AT845" s="1"/>
      <c r="AU845" s="1"/>
      <c r="AV845" s="1"/>
      <c r="AW845" s="2"/>
      <c r="AX845" s="2"/>
      <c r="AY845" s="1"/>
      <c r="AZ845" s="1"/>
      <c r="BA845" s="1"/>
      <c r="BB845" s="2"/>
      <c r="BC845" s="2"/>
      <c r="BD845" s="1"/>
      <c r="BE845" s="1"/>
      <c r="BF845" s="1"/>
      <c r="BG845" s="2"/>
      <c r="BH845" s="2"/>
      <c r="BI845" s="1"/>
      <c r="BJ845" s="1"/>
      <c r="BK845" s="1"/>
      <c r="BL845" s="2"/>
      <c r="BM845" s="2"/>
      <c r="BN845" s="1"/>
      <c r="BO845" s="1"/>
      <c r="BP845" s="1"/>
      <c r="BQ845" s="2"/>
      <c r="BR845" s="2"/>
      <c r="BS845" s="1"/>
      <c r="BT845" s="1"/>
      <c r="BU845" s="1"/>
      <c r="BV845" s="2"/>
      <c r="BW845" s="2"/>
    </row>
    <row r="846" ht="22.5" customHeight="1">
      <c r="A846" s="1"/>
      <c r="B846" s="1"/>
      <c r="C846" s="1"/>
      <c r="D846" s="1"/>
      <c r="E846" s="67"/>
      <c r="F846" s="67"/>
      <c r="G846" s="1"/>
      <c r="H846" s="1"/>
      <c r="I846" s="65"/>
      <c r="J846" s="66"/>
      <c r="K846" s="1"/>
      <c r="L846" s="1"/>
      <c r="M846" s="1"/>
      <c r="N846" s="2"/>
      <c r="O846" s="2"/>
      <c r="P846" s="1"/>
      <c r="Q846" s="1"/>
      <c r="R846" s="1"/>
      <c r="S846" s="2"/>
      <c r="T846" s="2"/>
      <c r="U846" s="1"/>
      <c r="V846" s="1"/>
      <c r="W846" s="1"/>
      <c r="X846" s="2"/>
      <c r="Y846" s="2"/>
      <c r="Z846" s="1"/>
      <c r="AA846" s="1"/>
      <c r="AB846" s="1"/>
      <c r="AC846" s="2"/>
      <c r="AD846" s="2"/>
      <c r="AE846" s="1"/>
      <c r="AF846" s="1"/>
      <c r="AG846" s="1"/>
      <c r="AH846" s="2"/>
      <c r="AI846" s="2"/>
      <c r="AJ846" s="1"/>
      <c r="AK846" s="1"/>
      <c r="AL846" s="1"/>
      <c r="AM846" s="2"/>
      <c r="AN846" s="2"/>
      <c r="AO846" s="1"/>
      <c r="AP846" s="1"/>
      <c r="AQ846" s="1"/>
      <c r="AR846" s="2"/>
      <c r="AS846" s="2"/>
      <c r="AT846" s="1"/>
      <c r="AU846" s="1"/>
      <c r="AV846" s="1"/>
      <c r="AW846" s="2"/>
      <c r="AX846" s="2"/>
      <c r="AY846" s="1"/>
      <c r="AZ846" s="1"/>
      <c r="BA846" s="1"/>
      <c r="BB846" s="2"/>
      <c r="BC846" s="2"/>
      <c r="BD846" s="1"/>
      <c r="BE846" s="1"/>
      <c r="BF846" s="1"/>
      <c r="BG846" s="2"/>
      <c r="BH846" s="2"/>
      <c r="BI846" s="1"/>
      <c r="BJ846" s="1"/>
      <c r="BK846" s="1"/>
      <c r="BL846" s="2"/>
      <c r="BM846" s="2"/>
      <c r="BN846" s="1"/>
      <c r="BO846" s="1"/>
      <c r="BP846" s="1"/>
      <c r="BQ846" s="2"/>
      <c r="BR846" s="2"/>
      <c r="BS846" s="1"/>
      <c r="BT846" s="1"/>
      <c r="BU846" s="1"/>
      <c r="BV846" s="2"/>
      <c r="BW846" s="2"/>
    </row>
    <row r="847" ht="22.5" customHeight="1">
      <c r="A847" s="1"/>
      <c r="B847" s="1"/>
      <c r="C847" s="1"/>
      <c r="D847" s="1"/>
      <c r="E847" s="67"/>
      <c r="F847" s="67"/>
      <c r="G847" s="1"/>
      <c r="H847" s="1"/>
      <c r="I847" s="65"/>
      <c r="J847" s="66"/>
      <c r="K847" s="1"/>
      <c r="L847" s="1"/>
      <c r="M847" s="1"/>
      <c r="N847" s="2"/>
      <c r="O847" s="2"/>
      <c r="P847" s="1"/>
      <c r="Q847" s="1"/>
      <c r="R847" s="1"/>
      <c r="S847" s="2"/>
      <c r="T847" s="2"/>
      <c r="U847" s="1"/>
      <c r="V847" s="1"/>
      <c r="W847" s="1"/>
      <c r="X847" s="2"/>
      <c r="Y847" s="2"/>
      <c r="Z847" s="1"/>
      <c r="AA847" s="1"/>
      <c r="AB847" s="1"/>
      <c r="AC847" s="2"/>
      <c r="AD847" s="2"/>
      <c r="AE847" s="1"/>
      <c r="AF847" s="1"/>
      <c r="AG847" s="1"/>
      <c r="AH847" s="2"/>
      <c r="AI847" s="2"/>
      <c r="AJ847" s="1"/>
      <c r="AK847" s="1"/>
      <c r="AL847" s="1"/>
      <c r="AM847" s="2"/>
      <c r="AN847" s="2"/>
      <c r="AO847" s="1"/>
      <c r="AP847" s="1"/>
      <c r="AQ847" s="1"/>
      <c r="AR847" s="2"/>
      <c r="AS847" s="2"/>
      <c r="AT847" s="1"/>
      <c r="AU847" s="1"/>
      <c r="AV847" s="1"/>
      <c r="AW847" s="2"/>
      <c r="AX847" s="2"/>
      <c r="AY847" s="1"/>
      <c r="AZ847" s="1"/>
      <c r="BA847" s="1"/>
      <c r="BB847" s="2"/>
      <c r="BC847" s="2"/>
      <c r="BD847" s="1"/>
      <c r="BE847" s="1"/>
      <c r="BF847" s="1"/>
      <c r="BG847" s="2"/>
      <c r="BH847" s="2"/>
      <c r="BI847" s="1"/>
      <c r="BJ847" s="1"/>
      <c r="BK847" s="1"/>
      <c r="BL847" s="2"/>
      <c r="BM847" s="2"/>
      <c r="BN847" s="1"/>
      <c r="BO847" s="1"/>
      <c r="BP847" s="1"/>
      <c r="BQ847" s="2"/>
      <c r="BR847" s="2"/>
      <c r="BS847" s="1"/>
      <c r="BT847" s="1"/>
      <c r="BU847" s="1"/>
      <c r="BV847" s="2"/>
      <c r="BW847" s="2"/>
    </row>
    <row r="848" ht="22.5" customHeight="1">
      <c r="A848" s="1"/>
      <c r="B848" s="1"/>
      <c r="C848" s="1"/>
      <c r="D848" s="1"/>
      <c r="E848" s="67"/>
      <c r="F848" s="67"/>
      <c r="G848" s="1"/>
      <c r="H848" s="1"/>
      <c r="I848" s="65"/>
      <c r="J848" s="66"/>
      <c r="K848" s="1"/>
      <c r="L848" s="1"/>
      <c r="M848" s="1"/>
      <c r="N848" s="2"/>
      <c r="O848" s="2"/>
      <c r="P848" s="1"/>
      <c r="Q848" s="1"/>
      <c r="R848" s="1"/>
      <c r="S848" s="2"/>
      <c r="T848" s="2"/>
      <c r="U848" s="1"/>
      <c r="V848" s="1"/>
      <c r="W848" s="1"/>
      <c r="X848" s="2"/>
      <c r="Y848" s="2"/>
      <c r="Z848" s="1"/>
      <c r="AA848" s="1"/>
      <c r="AB848" s="1"/>
      <c r="AC848" s="2"/>
      <c r="AD848" s="2"/>
      <c r="AE848" s="1"/>
      <c r="AF848" s="1"/>
      <c r="AG848" s="1"/>
      <c r="AH848" s="2"/>
      <c r="AI848" s="2"/>
      <c r="AJ848" s="1"/>
      <c r="AK848" s="1"/>
      <c r="AL848" s="1"/>
      <c r="AM848" s="2"/>
      <c r="AN848" s="2"/>
      <c r="AO848" s="1"/>
      <c r="AP848" s="1"/>
      <c r="AQ848" s="1"/>
      <c r="AR848" s="2"/>
      <c r="AS848" s="2"/>
      <c r="AT848" s="1"/>
      <c r="AU848" s="1"/>
      <c r="AV848" s="1"/>
      <c r="AW848" s="2"/>
      <c r="AX848" s="2"/>
      <c r="AY848" s="1"/>
      <c r="AZ848" s="1"/>
      <c r="BA848" s="1"/>
      <c r="BB848" s="2"/>
      <c r="BC848" s="2"/>
      <c r="BD848" s="1"/>
      <c r="BE848" s="1"/>
      <c r="BF848" s="1"/>
      <c r="BG848" s="2"/>
      <c r="BH848" s="2"/>
      <c r="BI848" s="1"/>
      <c r="BJ848" s="1"/>
      <c r="BK848" s="1"/>
      <c r="BL848" s="2"/>
      <c r="BM848" s="2"/>
      <c r="BN848" s="1"/>
      <c r="BO848" s="1"/>
      <c r="BP848" s="1"/>
      <c r="BQ848" s="2"/>
      <c r="BR848" s="2"/>
      <c r="BS848" s="1"/>
      <c r="BT848" s="1"/>
      <c r="BU848" s="1"/>
      <c r="BV848" s="2"/>
      <c r="BW848" s="2"/>
    </row>
    <row r="849" ht="22.5" customHeight="1">
      <c r="A849" s="1"/>
      <c r="B849" s="1"/>
      <c r="C849" s="1"/>
      <c r="D849" s="1"/>
      <c r="E849" s="67"/>
      <c r="F849" s="67"/>
      <c r="G849" s="1"/>
      <c r="H849" s="1"/>
      <c r="I849" s="65"/>
      <c r="J849" s="66"/>
      <c r="K849" s="1"/>
      <c r="L849" s="1"/>
      <c r="M849" s="1"/>
      <c r="N849" s="2"/>
      <c r="O849" s="2"/>
      <c r="P849" s="1"/>
      <c r="Q849" s="1"/>
      <c r="R849" s="1"/>
      <c r="S849" s="2"/>
      <c r="T849" s="2"/>
      <c r="U849" s="1"/>
      <c r="V849" s="1"/>
      <c r="W849" s="1"/>
      <c r="X849" s="2"/>
      <c r="Y849" s="2"/>
      <c r="Z849" s="1"/>
      <c r="AA849" s="1"/>
      <c r="AB849" s="1"/>
      <c r="AC849" s="2"/>
      <c r="AD849" s="2"/>
      <c r="AE849" s="1"/>
      <c r="AF849" s="1"/>
      <c r="AG849" s="1"/>
      <c r="AH849" s="2"/>
      <c r="AI849" s="2"/>
      <c r="AJ849" s="1"/>
      <c r="AK849" s="1"/>
      <c r="AL849" s="1"/>
      <c r="AM849" s="2"/>
      <c r="AN849" s="2"/>
      <c r="AO849" s="1"/>
      <c r="AP849" s="1"/>
      <c r="AQ849" s="1"/>
      <c r="AR849" s="2"/>
      <c r="AS849" s="2"/>
      <c r="AT849" s="1"/>
      <c r="AU849" s="1"/>
      <c r="AV849" s="1"/>
      <c r="AW849" s="2"/>
      <c r="AX849" s="2"/>
      <c r="AY849" s="1"/>
      <c r="AZ849" s="1"/>
      <c r="BA849" s="1"/>
      <c r="BB849" s="2"/>
      <c r="BC849" s="2"/>
      <c r="BD849" s="1"/>
      <c r="BE849" s="1"/>
      <c r="BF849" s="1"/>
      <c r="BG849" s="2"/>
      <c r="BH849" s="2"/>
      <c r="BI849" s="1"/>
      <c r="BJ849" s="1"/>
      <c r="BK849" s="1"/>
      <c r="BL849" s="2"/>
      <c r="BM849" s="2"/>
      <c r="BN849" s="1"/>
      <c r="BO849" s="1"/>
      <c r="BP849" s="1"/>
      <c r="BQ849" s="2"/>
      <c r="BR849" s="2"/>
      <c r="BS849" s="1"/>
      <c r="BT849" s="1"/>
      <c r="BU849" s="1"/>
      <c r="BV849" s="2"/>
      <c r="BW849" s="2"/>
    </row>
    <row r="850" ht="22.5" customHeight="1">
      <c r="A850" s="1"/>
      <c r="B850" s="1"/>
      <c r="C850" s="1"/>
      <c r="D850" s="1"/>
      <c r="E850" s="67"/>
      <c r="F850" s="67"/>
      <c r="G850" s="1"/>
      <c r="H850" s="1"/>
      <c r="I850" s="65"/>
      <c r="J850" s="66"/>
      <c r="K850" s="1"/>
      <c r="L850" s="1"/>
      <c r="M850" s="1"/>
      <c r="N850" s="2"/>
      <c r="O850" s="2"/>
      <c r="P850" s="1"/>
      <c r="Q850" s="1"/>
      <c r="R850" s="1"/>
      <c r="S850" s="2"/>
      <c r="T850" s="2"/>
      <c r="U850" s="1"/>
      <c r="V850" s="1"/>
      <c r="W850" s="1"/>
      <c r="X850" s="2"/>
      <c r="Y850" s="2"/>
      <c r="Z850" s="1"/>
      <c r="AA850" s="1"/>
      <c r="AB850" s="1"/>
      <c r="AC850" s="2"/>
      <c r="AD850" s="2"/>
      <c r="AE850" s="1"/>
      <c r="AF850" s="1"/>
      <c r="AG850" s="1"/>
      <c r="AH850" s="2"/>
      <c r="AI850" s="2"/>
      <c r="AJ850" s="1"/>
      <c r="AK850" s="1"/>
      <c r="AL850" s="1"/>
      <c r="AM850" s="2"/>
      <c r="AN850" s="2"/>
      <c r="AO850" s="1"/>
      <c r="AP850" s="1"/>
      <c r="AQ850" s="1"/>
      <c r="AR850" s="2"/>
      <c r="AS850" s="2"/>
      <c r="AT850" s="1"/>
      <c r="AU850" s="1"/>
      <c r="AV850" s="1"/>
      <c r="AW850" s="2"/>
      <c r="AX850" s="2"/>
      <c r="AY850" s="1"/>
      <c r="AZ850" s="1"/>
      <c r="BA850" s="1"/>
      <c r="BB850" s="2"/>
      <c r="BC850" s="2"/>
      <c r="BD850" s="1"/>
      <c r="BE850" s="1"/>
      <c r="BF850" s="1"/>
      <c r="BG850" s="2"/>
      <c r="BH850" s="2"/>
      <c r="BI850" s="1"/>
      <c r="BJ850" s="1"/>
      <c r="BK850" s="1"/>
      <c r="BL850" s="2"/>
      <c r="BM850" s="2"/>
      <c r="BN850" s="1"/>
      <c r="BO850" s="1"/>
      <c r="BP850" s="1"/>
      <c r="BQ850" s="2"/>
      <c r="BR850" s="2"/>
      <c r="BS850" s="1"/>
      <c r="BT850" s="1"/>
      <c r="BU850" s="1"/>
      <c r="BV850" s="2"/>
      <c r="BW850" s="2"/>
    </row>
    <row r="851" ht="22.5" customHeight="1">
      <c r="A851" s="1"/>
      <c r="B851" s="1"/>
      <c r="C851" s="1"/>
      <c r="D851" s="1"/>
      <c r="E851" s="67"/>
      <c r="F851" s="67"/>
      <c r="G851" s="1"/>
      <c r="H851" s="1"/>
      <c r="I851" s="65"/>
      <c r="J851" s="66"/>
      <c r="K851" s="1"/>
      <c r="L851" s="1"/>
      <c r="M851" s="1"/>
      <c r="N851" s="2"/>
      <c r="O851" s="2"/>
      <c r="P851" s="1"/>
      <c r="Q851" s="1"/>
      <c r="R851" s="1"/>
      <c r="S851" s="2"/>
      <c r="T851" s="2"/>
      <c r="U851" s="1"/>
      <c r="V851" s="1"/>
      <c r="W851" s="1"/>
      <c r="X851" s="2"/>
      <c r="Y851" s="2"/>
      <c r="Z851" s="1"/>
      <c r="AA851" s="1"/>
      <c r="AB851" s="1"/>
      <c r="AC851" s="2"/>
      <c r="AD851" s="2"/>
      <c r="AE851" s="1"/>
      <c r="AF851" s="1"/>
      <c r="AG851" s="1"/>
      <c r="AH851" s="2"/>
      <c r="AI851" s="2"/>
      <c r="AJ851" s="1"/>
      <c r="AK851" s="1"/>
      <c r="AL851" s="1"/>
      <c r="AM851" s="2"/>
      <c r="AN851" s="2"/>
      <c r="AO851" s="1"/>
      <c r="AP851" s="1"/>
      <c r="AQ851" s="1"/>
      <c r="AR851" s="2"/>
      <c r="AS851" s="2"/>
      <c r="AT851" s="1"/>
      <c r="AU851" s="1"/>
      <c r="AV851" s="1"/>
      <c r="AW851" s="2"/>
      <c r="AX851" s="2"/>
      <c r="AY851" s="1"/>
      <c r="AZ851" s="1"/>
      <c r="BA851" s="1"/>
      <c r="BB851" s="2"/>
      <c r="BC851" s="2"/>
      <c r="BD851" s="1"/>
      <c r="BE851" s="1"/>
      <c r="BF851" s="1"/>
      <c r="BG851" s="2"/>
      <c r="BH851" s="2"/>
      <c r="BI851" s="1"/>
      <c r="BJ851" s="1"/>
      <c r="BK851" s="1"/>
      <c r="BL851" s="2"/>
      <c r="BM851" s="2"/>
      <c r="BN851" s="1"/>
      <c r="BO851" s="1"/>
      <c r="BP851" s="1"/>
      <c r="BQ851" s="2"/>
      <c r="BR851" s="2"/>
      <c r="BS851" s="1"/>
      <c r="BT851" s="1"/>
      <c r="BU851" s="1"/>
      <c r="BV851" s="2"/>
      <c r="BW851" s="2"/>
    </row>
    <row r="852" ht="22.5" customHeight="1">
      <c r="A852" s="1"/>
      <c r="B852" s="1"/>
      <c r="C852" s="1"/>
      <c r="D852" s="1"/>
      <c r="E852" s="67"/>
      <c r="F852" s="67"/>
      <c r="G852" s="1"/>
      <c r="H852" s="1"/>
      <c r="I852" s="65"/>
      <c r="J852" s="66"/>
      <c r="K852" s="1"/>
      <c r="L852" s="1"/>
      <c r="M852" s="1"/>
      <c r="N852" s="2"/>
      <c r="O852" s="2"/>
      <c r="P852" s="1"/>
      <c r="Q852" s="1"/>
      <c r="R852" s="1"/>
      <c r="S852" s="2"/>
      <c r="T852" s="2"/>
      <c r="U852" s="1"/>
      <c r="V852" s="1"/>
      <c r="W852" s="1"/>
      <c r="X852" s="2"/>
      <c r="Y852" s="2"/>
      <c r="Z852" s="1"/>
      <c r="AA852" s="1"/>
      <c r="AB852" s="1"/>
      <c r="AC852" s="2"/>
      <c r="AD852" s="2"/>
      <c r="AE852" s="1"/>
      <c r="AF852" s="1"/>
      <c r="AG852" s="1"/>
      <c r="AH852" s="2"/>
      <c r="AI852" s="2"/>
      <c r="AJ852" s="1"/>
      <c r="AK852" s="1"/>
      <c r="AL852" s="1"/>
      <c r="AM852" s="2"/>
      <c r="AN852" s="2"/>
      <c r="AO852" s="1"/>
      <c r="AP852" s="1"/>
      <c r="AQ852" s="1"/>
      <c r="AR852" s="2"/>
      <c r="AS852" s="2"/>
      <c r="AT852" s="1"/>
      <c r="AU852" s="1"/>
      <c r="AV852" s="1"/>
      <c r="AW852" s="2"/>
      <c r="AX852" s="2"/>
      <c r="AY852" s="1"/>
      <c r="AZ852" s="1"/>
      <c r="BA852" s="1"/>
      <c r="BB852" s="2"/>
      <c r="BC852" s="2"/>
      <c r="BD852" s="1"/>
      <c r="BE852" s="1"/>
      <c r="BF852" s="1"/>
      <c r="BG852" s="2"/>
      <c r="BH852" s="2"/>
      <c r="BI852" s="1"/>
      <c r="BJ852" s="1"/>
      <c r="BK852" s="1"/>
      <c r="BL852" s="2"/>
      <c r="BM852" s="2"/>
      <c r="BN852" s="1"/>
      <c r="BO852" s="1"/>
      <c r="BP852" s="1"/>
      <c r="BQ852" s="2"/>
      <c r="BR852" s="2"/>
      <c r="BS852" s="1"/>
      <c r="BT852" s="1"/>
      <c r="BU852" s="1"/>
      <c r="BV852" s="2"/>
      <c r="BW852" s="2"/>
    </row>
    <row r="853" ht="22.5" customHeight="1">
      <c r="A853" s="1"/>
      <c r="B853" s="1"/>
      <c r="C853" s="1"/>
      <c r="D853" s="1"/>
      <c r="E853" s="67"/>
      <c r="F853" s="67"/>
      <c r="G853" s="1"/>
      <c r="H853" s="1"/>
      <c r="I853" s="65"/>
      <c r="J853" s="66"/>
      <c r="K853" s="1"/>
      <c r="L853" s="1"/>
      <c r="M853" s="1"/>
      <c r="N853" s="2"/>
      <c r="O853" s="2"/>
      <c r="P853" s="1"/>
      <c r="Q853" s="1"/>
      <c r="R853" s="1"/>
      <c r="S853" s="2"/>
      <c r="T853" s="2"/>
      <c r="U853" s="1"/>
      <c r="V853" s="1"/>
      <c r="W853" s="1"/>
      <c r="X853" s="2"/>
      <c r="Y853" s="2"/>
      <c r="Z853" s="1"/>
      <c r="AA853" s="1"/>
      <c r="AB853" s="1"/>
      <c r="AC853" s="2"/>
      <c r="AD853" s="2"/>
      <c r="AE853" s="1"/>
      <c r="AF853" s="1"/>
      <c r="AG853" s="1"/>
      <c r="AH853" s="2"/>
      <c r="AI853" s="2"/>
      <c r="AJ853" s="1"/>
      <c r="AK853" s="1"/>
      <c r="AL853" s="1"/>
      <c r="AM853" s="2"/>
      <c r="AN853" s="2"/>
      <c r="AO853" s="1"/>
      <c r="AP853" s="1"/>
      <c r="AQ853" s="1"/>
      <c r="AR853" s="2"/>
      <c r="AS853" s="2"/>
      <c r="AT853" s="1"/>
      <c r="AU853" s="1"/>
      <c r="AV853" s="1"/>
      <c r="AW853" s="2"/>
      <c r="AX853" s="2"/>
      <c r="AY853" s="1"/>
      <c r="AZ853" s="1"/>
      <c r="BA853" s="1"/>
      <c r="BB853" s="2"/>
      <c r="BC853" s="2"/>
      <c r="BD853" s="1"/>
      <c r="BE853" s="1"/>
      <c r="BF853" s="1"/>
      <c r="BG853" s="2"/>
      <c r="BH853" s="2"/>
      <c r="BI853" s="1"/>
      <c r="BJ853" s="1"/>
      <c r="BK853" s="1"/>
      <c r="BL853" s="2"/>
      <c r="BM853" s="2"/>
      <c r="BN853" s="1"/>
      <c r="BO853" s="1"/>
      <c r="BP853" s="1"/>
      <c r="BQ853" s="2"/>
      <c r="BR853" s="2"/>
      <c r="BS853" s="1"/>
      <c r="BT853" s="1"/>
      <c r="BU853" s="1"/>
      <c r="BV853" s="2"/>
      <c r="BW853" s="2"/>
    </row>
    <row r="854" ht="22.5" customHeight="1">
      <c r="A854" s="1"/>
      <c r="B854" s="1"/>
      <c r="C854" s="1"/>
      <c r="D854" s="1"/>
      <c r="E854" s="67"/>
      <c r="F854" s="67"/>
      <c r="G854" s="1"/>
      <c r="H854" s="1"/>
      <c r="I854" s="65"/>
      <c r="J854" s="66"/>
      <c r="K854" s="1"/>
      <c r="L854" s="1"/>
      <c r="M854" s="1"/>
      <c r="N854" s="2"/>
      <c r="O854" s="2"/>
      <c r="P854" s="1"/>
      <c r="Q854" s="1"/>
      <c r="R854" s="1"/>
      <c r="S854" s="2"/>
      <c r="T854" s="2"/>
      <c r="U854" s="1"/>
      <c r="V854" s="1"/>
      <c r="W854" s="1"/>
      <c r="X854" s="2"/>
      <c r="Y854" s="2"/>
      <c r="Z854" s="1"/>
      <c r="AA854" s="1"/>
      <c r="AB854" s="1"/>
      <c r="AC854" s="2"/>
      <c r="AD854" s="2"/>
      <c r="AE854" s="1"/>
      <c r="AF854" s="1"/>
      <c r="AG854" s="1"/>
      <c r="AH854" s="2"/>
      <c r="AI854" s="2"/>
      <c r="AJ854" s="1"/>
      <c r="AK854" s="1"/>
      <c r="AL854" s="1"/>
      <c r="AM854" s="2"/>
      <c r="AN854" s="2"/>
      <c r="AO854" s="1"/>
      <c r="AP854" s="1"/>
      <c r="AQ854" s="1"/>
      <c r="AR854" s="2"/>
      <c r="AS854" s="2"/>
      <c r="AT854" s="1"/>
      <c r="AU854" s="1"/>
      <c r="AV854" s="1"/>
      <c r="AW854" s="2"/>
      <c r="AX854" s="2"/>
      <c r="AY854" s="1"/>
      <c r="AZ854" s="1"/>
      <c r="BA854" s="1"/>
      <c r="BB854" s="2"/>
      <c r="BC854" s="2"/>
      <c r="BD854" s="1"/>
      <c r="BE854" s="1"/>
      <c r="BF854" s="1"/>
      <c r="BG854" s="2"/>
      <c r="BH854" s="2"/>
      <c r="BI854" s="1"/>
      <c r="BJ854" s="1"/>
      <c r="BK854" s="1"/>
      <c r="BL854" s="2"/>
      <c r="BM854" s="2"/>
      <c r="BN854" s="1"/>
      <c r="BO854" s="1"/>
      <c r="BP854" s="1"/>
      <c r="BQ854" s="2"/>
      <c r="BR854" s="2"/>
      <c r="BS854" s="1"/>
      <c r="BT854" s="1"/>
      <c r="BU854" s="1"/>
      <c r="BV854" s="2"/>
      <c r="BW854" s="2"/>
    </row>
    <row r="855" ht="22.5" customHeight="1">
      <c r="A855" s="1"/>
      <c r="B855" s="1"/>
      <c r="C855" s="1"/>
      <c r="D855" s="1"/>
      <c r="E855" s="67"/>
      <c r="F855" s="67"/>
      <c r="G855" s="1"/>
      <c r="H855" s="1"/>
      <c r="I855" s="65"/>
      <c r="J855" s="66"/>
      <c r="K855" s="1"/>
      <c r="L855" s="1"/>
      <c r="M855" s="1"/>
      <c r="N855" s="2"/>
      <c r="O855" s="2"/>
      <c r="P855" s="1"/>
      <c r="Q855" s="1"/>
      <c r="R855" s="1"/>
      <c r="S855" s="2"/>
      <c r="T855" s="2"/>
      <c r="U855" s="1"/>
      <c r="V855" s="1"/>
      <c r="W855" s="1"/>
      <c r="X855" s="2"/>
      <c r="Y855" s="2"/>
      <c r="Z855" s="1"/>
      <c r="AA855" s="1"/>
      <c r="AB855" s="1"/>
      <c r="AC855" s="2"/>
      <c r="AD855" s="2"/>
      <c r="AE855" s="1"/>
      <c r="AF855" s="1"/>
      <c r="AG855" s="1"/>
      <c r="AH855" s="2"/>
      <c r="AI855" s="2"/>
      <c r="AJ855" s="1"/>
      <c r="AK855" s="1"/>
      <c r="AL855" s="1"/>
      <c r="AM855" s="2"/>
      <c r="AN855" s="2"/>
      <c r="AO855" s="1"/>
      <c r="AP855" s="1"/>
      <c r="AQ855" s="1"/>
      <c r="AR855" s="2"/>
      <c r="AS855" s="2"/>
      <c r="AT855" s="1"/>
      <c r="AU855" s="1"/>
      <c r="AV855" s="1"/>
      <c r="AW855" s="2"/>
      <c r="AX855" s="2"/>
      <c r="AY855" s="1"/>
      <c r="AZ855" s="1"/>
      <c r="BA855" s="1"/>
      <c r="BB855" s="2"/>
      <c r="BC855" s="2"/>
      <c r="BD855" s="1"/>
      <c r="BE855" s="1"/>
      <c r="BF855" s="1"/>
      <c r="BG855" s="2"/>
      <c r="BH855" s="2"/>
      <c r="BI855" s="1"/>
      <c r="BJ855" s="1"/>
      <c r="BK855" s="1"/>
      <c r="BL855" s="2"/>
      <c r="BM855" s="2"/>
      <c r="BN855" s="1"/>
      <c r="BO855" s="1"/>
      <c r="BP855" s="1"/>
      <c r="BQ855" s="2"/>
      <c r="BR855" s="2"/>
      <c r="BS855" s="1"/>
      <c r="BT855" s="1"/>
      <c r="BU855" s="1"/>
      <c r="BV855" s="2"/>
      <c r="BW855" s="2"/>
    </row>
    <row r="856" ht="22.5" customHeight="1">
      <c r="A856" s="1"/>
      <c r="B856" s="1"/>
      <c r="C856" s="1"/>
      <c r="D856" s="1"/>
      <c r="E856" s="67"/>
      <c r="F856" s="67"/>
      <c r="G856" s="1"/>
      <c r="H856" s="1"/>
      <c r="I856" s="65"/>
      <c r="J856" s="66"/>
      <c r="K856" s="1"/>
      <c r="L856" s="1"/>
      <c r="M856" s="1"/>
      <c r="N856" s="2"/>
      <c r="O856" s="2"/>
      <c r="P856" s="1"/>
      <c r="Q856" s="1"/>
      <c r="R856" s="1"/>
      <c r="S856" s="2"/>
      <c r="T856" s="2"/>
      <c r="U856" s="1"/>
      <c r="V856" s="1"/>
      <c r="W856" s="1"/>
      <c r="X856" s="2"/>
      <c r="Y856" s="2"/>
      <c r="Z856" s="1"/>
      <c r="AA856" s="1"/>
      <c r="AB856" s="1"/>
      <c r="AC856" s="2"/>
      <c r="AD856" s="2"/>
      <c r="AE856" s="1"/>
      <c r="AF856" s="1"/>
      <c r="AG856" s="1"/>
      <c r="AH856" s="2"/>
      <c r="AI856" s="2"/>
      <c r="AJ856" s="1"/>
      <c r="AK856" s="1"/>
      <c r="AL856" s="1"/>
      <c r="AM856" s="2"/>
      <c r="AN856" s="2"/>
      <c r="AO856" s="1"/>
      <c r="AP856" s="1"/>
      <c r="AQ856" s="1"/>
      <c r="AR856" s="2"/>
      <c r="AS856" s="2"/>
      <c r="AT856" s="1"/>
      <c r="AU856" s="1"/>
      <c r="AV856" s="1"/>
      <c r="AW856" s="2"/>
      <c r="AX856" s="2"/>
      <c r="AY856" s="1"/>
      <c r="AZ856" s="1"/>
      <c r="BA856" s="1"/>
      <c r="BB856" s="2"/>
      <c r="BC856" s="2"/>
      <c r="BD856" s="1"/>
      <c r="BE856" s="1"/>
      <c r="BF856" s="1"/>
      <c r="BG856" s="2"/>
      <c r="BH856" s="2"/>
      <c r="BI856" s="1"/>
      <c r="BJ856" s="1"/>
      <c r="BK856" s="1"/>
      <c r="BL856" s="2"/>
      <c r="BM856" s="2"/>
      <c r="BN856" s="1"/>
      <c r="BO856" s="1"/>
      <c r="BP856" s="1"/>
      <c r="BQ856" s="2"/>
      <c r="BR856" s="2"/>
      <c r="BS856" s="1"/>
      <c r="BT856" s="1"/>
      <c r="BU856" s="1"/>
      <c r="BV856" s="2"/>
      <c r="BW856" s="2"/>
    </row>
    <row r="857" ht="22.5" customHeight="1">
      <c r="A857" s="1"/>
      <c r="B857" s="1"/>
      <c r="C857" s="1"/>
      <c r="D857" s="1"/>
      <c r="E857" s="67"/>
      <c r="F857" s="67"/>
      <c r="G857" s="1"/>
      <c r="H857" s="1"/>
      <c r="I857" s="65"/>
      <c r="J857" s="66"/>
      <c r="K857" s="1"/>
      <c r="L857" s="1"/>
      <c r="M857" s="1"/>
      <c r="N857" s="2"/>
      <c r="O857" s="2"/>
      <c r="P857" s="1"/>
      <c r="Q857" s="1"/>
      <c r="R857" s="1"/>
      <c r="S857" s="2"/>
      <c r="T857" s="2"/>
      <c r="U857" s="1"/>
      <c r="V857" s="1"/>
      <c r="W857" s="1"/>
      <c r="X857" s="2"/>
      <c r="Y857" s="2"/>
      <c r="Z857" s="1"/>
      <c r="AA857" s="1"/>
      <c r="AB857" s="1"/>
      <c r="AC857" s="2"/>
      <c r="AD857" s="2"/>
      <c r="AE857" s="1"/>
      <c r="AF857" s="1"/>
      <c r="AG857" s="1"/>
      <c r="AH857" s="2"/>
      <c r="AI857" s="2"/>
      <c r="AJ857" s="1"/>
      <c r="AK857" s="1"/>
      <c r="AL857" s="1"/>
      <c r="AM857" s="2"/>
      <c r="AN857" s="2"/>
      <c r="AO857" s="1"/>
      <c r="AP857" s="1"/>
      <c r="AQ857" s="1"/>
      <c r="AR857" s="2"/>
      <c r="AS857" s="2"/>
      <c r="AT857" s="1"/>
      <c r="AU857" s="1"/>
      <c r="AV857" s="1"/>
      <c r="AW857" s="2"/>
      <c r="AX857" s="2"/>
      <c r="AY857" s="1"/>
      <c r="AZ857" s="1"/>
      <c r="BA857" s="1"/>
      <c r="BB857" s="2"/>
      <c r="BC857" s="2"/>
      <c r="BD857" s="1"/>
      <c r="BE857" s="1"/>
      <c r="BF857" s="1"/>
      <c r="BG857" s="2"/>
      <c r="BH857" s="2"/>
      <c r="BI857" s="1"/>
      <c r="BJ857" s="1"/>
      <c r="BK857" s="1"/>
      <c r="BL857" s="2"/>
      <c r="BM857" s="2"/>
      <c r="BN857" s="1"/>
      <c r="BO857" s="1"/>
      <c r="BP857" s="1"/>
      <c r="BQ857" s="2"/>
      <c r="BR857" s="2"/>
      <c r="BS857" s="1"/>
      <c r="BT857" s="1"/>
      <c r="BU857" s="1"/>
      <c r="BV857" s="2"/>
      <c r="BW857" s="2"/>
    </row>
    <row r="858" ht="22.5" customHeight="1">
      <c r="A858" s="1"/>
      <c r="B858" s="1"/>
      <c r="C858" s="1"/>
      <c r="D858" s="1"/>
      <c r="E858" s="67"/>
      <c r="F858" s="67"/>
      <c r="G858" s="1"/>
      <c r="H858" s="1"/>
      <c r="I858" s="65"/>
      <c r="J858" s="66"/>
      <c r="K858" s="1"/>
      <c r="L858" s="1"/>
      <c r="M858" s="1"/>
      <c r="N858" s="2"/>
      <c r="O858" s="2"/>
      <c r="P858" s="1"/>
      <c r="Q858" s="1"/>
      <c r="R858" s="1"/>
      <c r="S858" s="2"/>
      <c r="T858" s="2"/>
      <c r="U858" s="1"/>
      <c r="V858" s="1"/>
      <c r="W858" s="1"/>
      <c r="X858" s="2"/>
      <c r="Y858" s="2"/>
      <c r="Z858" s="1"/>
      <c r="AA858" s="1"/>
      <c r="AB858" s="1"/>
      <c r="AC858" s="2"/>
      <c r="AD858" s="2"/>
      <c r="AE858" s="1"/>
      <c r="AF858" s="1"/>
      <c r="AG858" s="1"/>
      <c r="AH858" s="2"/>
      <c r="AI858" s="2"/>
      <c r="AJ858" s="1"/>
      <c r="AK858" s="1"/>
      <c r="AL858" s="1"/>
      <c r="AM858" s="2"/>
      <c r="AN858" s="2"/>
      <c r="AO858" s="1"/>
      <c r="AP858" s="1"/>
      <c r="AQ858" s="1"/>
      <c r="AR858" s="2"/>
      <c r="AS858" s="2"/>
      <c r="AT858" s="1"/>
      <c r="AU858" s="1"/>
      <c r="AV858" s="1"/>
      <c r="AW858" s="2"/>
      <c r="AX858" s="2"/>
      <c r="AY858" s="1"/>
      <c r="AZ858" s="1"/>
      <c r="BA858" s="1"/>
      <c r="BB858" s="2"/>
      <c r="BC858" s="2"/>
      <c r="BD858" s="1"/>
      <c r="BE858" s="1"/>
      <c r="BF858" s="1"/>
      <c r="BG858" s="2"/>
      <c r="BH858" s="2"/>
      <c r="BI858" s="1"/>
      <c r="BJ858" s="1"/>
      <c r="BK858" s="1"/>
      <c r="BL858" s="2"/>
      <c r="BM858" s="2"/>
      <c r="BN858" s="1"/>
      <c r="BO858" s="1"/>
      <c r="BP858" s="1"/>
      <c r="BQ858" s="2"/>
      <c r="BR858" s="2"/>
      <c r="BS858" s="1"/>
      <c r="BT858" s="1"/>
      <c r="BU858" s="1"/>
      <c r="BV858" s="2"/>
      <c r="BW858" s="2"/>
    </row>
    <row r="859" ht="22.5" customHeight="1">
      <c r="A859" s="1"/>
      <c r="B859" s="1"/>
      <c r="C859" s="1"/>
      <c r="D859" s="1"/>
      <c r="E859" s="67"/>
      <c r="F859" s="67"/>
      <c r="G859" s="1"/>
      <c r="H859" s="1"/>
      <c r="I859" s="65"/>
      <c r="J859" s="66"/>
      <c r="K859" s="1"/>
      <c r="L859" s="1"/>
      <c r="M859" s="1"/>
      <c r="N859" s="2"/>
      <c r="O859" s="2"/>
      <c r="P859" s="1"/>
      <c r="Q859" s="1"/>
      <c r="R859" s="1"/>
      <c r="S859" s="2"/>
      <c r="T859" s="2"/>
      <c r="U859" s="1"/>
      <c r="V859" s="1"/>
      <c r="W859" s="1"/>
      <c r="X859" s="2"/>
      <c r="Y859" s="2"/>
      <c r="Z859" s="1"/>
      <c r="AA859" s="1"/>
      <c r="AB859" s="1"/>
      <c r="AC859" s="2"/>
      <c r="AD859" s="2"/>
      <c r="AE859" s="1"/>
      <c r="AF859" s="1"/>
      <c r="AG859" s="1"/>
      <c r="AH859" s="2"/>
      <c r="AI859" s="2"/>
      <c r="AJ859" s="1"/>
      <c r="AK859" s="1"/>
      <c r="AL859" s="1"/>
      <c r="AM859" s="2"/>
      <c r="AN859" s="2"/>
      <c r="AO859" s="1"/>
      <c r="AP859" s="1"/>
      <c r="AQ859" s="1"/>
      <c r="AR859" s="2"/>
      <c r="AS859" s="2"/>
      <c r="AT859" s="1"/>
      <c r="AU859" s="1"/>
      <c r="AV859" s="1"/>
      <c r="AW859" s="2"/>
      <c r="AX859" s="2"/>
      <c r="AY859" s="1"/>
      <c r="AZ859" s="1"/>
      <c r="BA859" s="1"/>
      <c r="BB859" s="2"/>
      <c r="BC859" s="2"/>
      <c r="BD859" s="1"/>
      <c r="BE859" s="1"/>
      <c r="BF859" s="1"/>
      <c r="BG859" s="2"/>
      <c r="BH859" s="2"/>
      <c r="BI859" s="1"/>
      <c r="BJ859" s="1"/>
      <c r="BK859" s="1"/>
      <c r="BL859" s="2"/>
      <c r="BM859" s="2"/>
      <c r="BN859" s="1"/>
      <c r="BO859" s="1"/>
      <c r="BP859" s="1"/>
      <c r="BQ859" s="2"/>
      <c r="BR859" s="2"/>
      <c r="BS859" s="1"/>
      <c r="BT859" s="1"/>
      <c r="BU859" s="1"/>
      <c r="BV859" s="2"/>
      <c r="BW859" s="2"/>
    </row>
    <row r="860" ht="22.5" customHeight="1">
      <c r="A860" s="1"/>
      <c r="B860" s="1"/>
      <c r="C860" s="1"/>
      <c r="D860" s="1"/>
      <c r="E860" s="67"/>
      <c r="F860" s="67"/>
      <c r="G860" s="1"/>
      <c r="H860" s="1"/>
      <c r="I860" s="65"/>
      <c r="J860" s="66"/>
      <c r="K860" s="1"/>
      <c r="L860" s="1"/>
      <c r="M860" s="1"/>
      <c r="N860" s="2"/>
      <c r="O860" s="2"/>
      <c r="P860" s="1"/>
      <c r="Q860" s="1"/>
      <c r="R860" s="1"/>
      <c r="S860" s="2"/>
      <c r="T860" s="2"/>
      <c r="U860" s="1"/>
      <c r="V860" s="1"/>
      <c r="W860" s="1"/>
      <c r="X860" s="2"/>
      <c r="Y860" s="2"/>
      <c r="Z860" s="1"/>
      <c r="AA860" s="1"/>
      <c r="AB860" s="1"/>
      <c r="AC860" s="2"/>
      <c r="AD860" s="2"/>
      <c r="AE860" s="1"/>
      <c r="AF860" s="1"/>
      <c r="AG860" s="1"/>
      <c r="AH860" s="2"/>
      <c r="AI860" s="2"/>
      <c r="AJ860" s="1"/>
      <c r="AK860" s="1"/>
      <c r="AL860" s="1"/>
      <c r="AM860" s="2"/>
      <c r="AN860" s="2"/>
      <c r="AO860" s="1"/>
      <c r="AP860" s="1"/>
      <c r="AQ860" s="1"/>
      <c r="AR860" s="2"/>
      <c r="AS860" s="2"/>
      <c r="AT860" s="1"/>
      <c r="AU860" s="1"/>
      <c r="AV860" s="1"/>
      <c r="AW860" s="2"/>
      <c r="AX860" s="2"/>
      <c r="AY860" s="1"/>
      <c r="AZ860" s="1"/>
      <c r="BA860" s="1"/>
      <c r="BB860" s="2"/>
      <c r="BC860" s="2"/>
      <c r="BD860" s="1"/>
      <c r="BE860" s="1"/>
      <c r="BF860" s="1"/>
      <c r="BG860" s="2"/>
      <c r="BH860" s="2"/>
      <c r="BI860" s="1"/>
      <c r="BJ860" s="1"/>
      <c r="BK860" s="1"/>
      <c r="BL860" s="2"/>
      <c r="BM860" s="2"/>
      <c r="BN860" s="1"/>
      <c r="BO860" s="1"/>
      <c r="BP860" s="1"/>
      <c r="BQ860" s="2"/>
      <c r="BR860" s="2"/>
      <c r="BS860" s="1"/>
      <c r="BT860" s="1"/>
      <c r="BU860" s="1"/>
      <c r="BV860" s="2"/>
      <c r="BW860" s="2"/>
    </row>
    <row r="861" ht="22.5" customHeight="1">
      <c r="A861" s="1"/>
      <c r="B861" s="1"/>
      <c r="C861" s="1"/>
      <c r="D861" s="1"/>
      <c r="E861" s="67"/>
      <c r="F861" s="67"/>
      <c r="G861" s="1"/>
      <c r="H861" s="1"/>
      <c r="I861" s="65"/>
      <c r="J861" s="66"/>
      <c r="K861" s="1"/>
      <c r="L861" s="1"/>
      <c r="M861" s="1"/>
      <c r="N861" s="2"/>
      <c r="O861" s="2"/>
      <c r="P861" s="1"/>
      <c r="Q861" s="1"/>
      <c r="R861" s="1"/>
      <c r="S861" s="2"/>
      <c r="T861" s="2"/>
      <c r="U861" s="1"/>
      <c r="V861" s="1"/>
      <c r="W861" s="1"/>
      <c r="X861" s="2"/>
      <c r="Y861" s="2"/>
      <c r="Z861" s="1"/>
      <c r="AA861" s="1"/>
      <c r="AB861" s="1"/>
      <c r="AC861" s="2"/>
      <c r="AD861" s="2"/>
      <c r="AE861" s="1"/>
      <c r="AF861" s="1"/>
      <c r="AG861" s="1"/>
      <c r="AH861" s="2"/>
      <c r="AI861" s="2"/>
      <c r="AJ861" s="1"/>
      <c r="AK861" s="1"/>
      <c r="AL861" s="1"/>
      <c r="AM861" s="2"/>
      <c r="AN861" s="2"/>
      <c r="AO861" s="1"/>
      <c r="AP861" s="1"/>
      <c r="AQ861" s="1"/>
      <c r="AR861" s="2"/>
      <c r="AS861" s="2"/>
      <c r="AT861" s="1"/>
      <c r="AU861" s="1"/>
      <c r="AV861" s="1"/>
      <c r="AW861" s="2"/>
      <c r="AX861" s="2"/>
      <c r="AY861" s="1"/>
      <c r="AZ861" s="1"/>
      <c r="BA861" s="1"/>
      <c r="BB861" s="2"/>
      <c r="BC861" s="2"/>
      <c r="BD861" s="1"/>
      <c r="BE861" s="1"/>
      <c r="BF861" s="1"/>
      <c r="BG861" s="2"/>
      <c r="BH861" s="2"/>
      <c r="BI861" s="1"/>
      <c r="BJ861" s="1"/>
      <c r="BK861" s="1"/>
      <c r="BL861" s="2"/>
      <c r="BM861" s="2"/>
      <c r="BN861" s="1"/>
      <c r="BO861" s="1"/>
      <c r="BP861" s="1"/>
      <c r="BQ861" s="2"/>
      <c r="BR861" s="2"/>
      <c r="BS861" s="1"/>
      <c r="BT861" s="1"/>
      <c r="BU861" s="1"/>
      <c r="BV861" s="2"/>
      <c r="BW861" s="2"/>
    </row>
    <row r="862" ht="22.5" customHeight="1">
      <c r="A862" s="1"/>
      <c r="B862" s="1"/>
      <c r="C862" s="1"/>
      <c r="D862" s="1"/>
      <c r="E862" s="67"/>
      <c r="F862" s="67"/>
      <c r="G862" s="1"/>
      <c r="H862" s="1"/>
      <c r="I862" s="65"/>
      <c r="J862" s="66"/>
      <c r="K862" s="1"/>
      <c r="L862" s="1"/>
      <c r="M862" s="1"/>
      <c r="N862" s="2"/>
      <c r="O862" s="2"/>
      <c r="P862" s="1"/>
      <c r="Q862" s="1"/>
      <c r="R862" s="1"/>
      <c r="S862" s="2"/>
      <c r="T862" s="2"/>
      <c r="U862" s="1"/>
      <c r="V862" s="1"/>
      <c r="W862" s="1"/>
      <c r="X862" s="2"/>
      <c r="Y862" s="2"/>
      <c r="Z862" s="1"/>
      <c r="AA862" s="1"/>
      <c r="AB862" s="1"/>
      <c r="AC862" s="2"/>
      <c r="AD862" s="2"/>
      <c r="AE862" s="1"/>
      <c r="AF862" s="1"/>
      <c r="AG862" s="1"/>
      <c r="AH862" s="2"/>
      <c r="AI862" s="2"/>
      <c r="AJ862" s="1"/>
      <c r="AK862" s="1"/>
      <c r="AL862" s="1"/>
      <c r="AM862" s="2"/>
      <c r="AN862" s="2"/>
      <c r="AO862" s="1"/>
      <c r="AP862" s="1"/>
      <c r="AQ862" s="1"/>
      <c r="AR862" s="2"/>
      <c r="AS862" s="2"/>
      <c r="AT862" s="1"/>
      <c r="AU862" s="1"/>
      <c r="AV862" s="1"/>
      <c r="AW862" s="2"/>
      <c r="AX862" s="2"/>
      <c r="AY862" s="1"/>
      <c r="AZ862" s="1"/>
      <c r="BA862" s="1"/>
      <c r="BB862" s="2"/>
      <c r="BC862" s="2"/>
      <c r="BD862" s="1"/>
      <c r="BE862" s="1"/>
      <c r="BF862" s="1"/>
      <c r="BG862" s="2"/>
      <c r="BH862" s="2"/>
      <c r="BI862" s="1"/>
      <c r="BJ862" s="1"/>
      <c r="BK862" s="1"/>
      <c r="BL862" s="2"/>
      <c r="BM862" s="2"/>
      <c r="BN862" s="1"/>
      <c r="BO862" s="1"/>
      <c r="BP862" s="1"/>
      <c r="BQ862" s="2"/>
      <c r="BR862" s="2"/>
      <c r="BS862" s="1"/>
      <c r="BT862" s="1"/>
      <c r="BU862" s="1"/>
      <c r="BV862" s="2"/>
      <c r="BW862" s="2"/>
    </row>
    <row r="863" ht="22.5" customHeight="1">
      <c r="A863" s="1"/>
      <c r="B863" s="1"/>
      <c r="C863" s="1"/>
      <c r="D863" s="1"/>
      <c r="E863" s="67"/>
      <c r="F863" s="67"/>
      <c r="G863" s="1"/>
      <c r="H863" s="1"/>
      <c r="I863" s="65"/>
      <c r="J863" s="66"/>
      <c r="K863" s="1"/>
      <c r="L863" s="1"/>
      <c r="M863" s="1"/>
      <c r="N863" s="2"/>
      <c r="O863" s="2"/>
      <c r="P863" s="1"/>
      <c r="Q863" s="1"/>
      <c r="R863" s="1"/>
      <c r="S863" s="2"/>
      <c r="T863" s="2"/>
      <c r="U863" s="1"/>
      <c r="V863" s="1"/>
      <c r="W863" s="1"/>
      <c r="X863" s="2"/>
      <c r="Y863" s="2"/>
      <c r="Z863" s="1"/>
      <c r="AA863" s="1"/>
      <c r="AB863" s="1"/>
      <c r="AC863" s="2"/>
      <c r="AD863" s="2"/>
      <c r="AE863" s="1"/>
      <c r="AF863" s="1"/>
      <c r="AG863" s="1"/>
      <c r="AH863" s="2"/>
      <c r="AI863" s="2"/>
      <c r="AJ863" s="1"/>
      <c r="AK863" s="1"/>
      <c r="AL863" s="1"/>
      <c r="AM863" s="2"/>
      <c r="AN863" s="2"/>
      <c r="AO863" s="1"/>
      <c r="AP863" s="1"/>
      <c r="AQ863" s="1"/>
      <c r="AR863" s="2"/>
      <c r="AS863" s="2"/>
      <c r="AT863" s="1"/>
      <c r="AU863" s="1"/>
      <c r="AV863" s="1"/>
      <c r="AW863" s="2"/>
      <c r="AX863" s="2"/>
      <c r="AY863" s="1"/>
      <c r="AZ863" s="1"/>
      <c r="BA863" s="1"/>
      <c r="BB863" s="2"/>
      <c r="BC863" s="2"/>
      <c r="BD863" s="1"/>
      <c r="BE863" s="1"/>
      <c r="BF863" s="1"/>
      <c r="BG863" s="2"/>
      <c r="BH863" s="2"/>
      <c r="BI863" s="1"/>
      <c r="BJ863" s="1"/>
      <c r="BK863" s="1"/>
      <c r="BL863" s="2"/>
      <c r="BM863" s="2"/>
      <c r="BN863" s="1"/>
      <c r="BO863" s="1"/>
      <c r="BP863" s="1"/>
      <c r="BQ863" s="2"/>
      <c r="BR863" s="2"/>
      <c r="BS863" s="1"/>
      <c r="BT863" s="1"/>
      <c r="BU863" s="1"/>
      <c r="BV863" s="2"/>
      <c r="BW863" s="2"/>
    </row>
    <row r="864" ht="22.5" customHeight="1">
      <c r="A864" s="1"/>
      <c r="B864" s="1"/>
      <c r="C864" s="1"/>
      <c r="D864" s="1"/>
      <c r="E864" s="67"/>
      <c r="F864" s="67"/>
      <c r="G864" s="1"/>
      <c r="H864" s="1"/>
      <c r="I864" s="65"/>
      <c r="J864" s="66"/>
      <c r="K864" s="1"/>
      <c r="L864" s="1"/>
      <c r="M864" s="1"/>
      <c r="N864" s="2"/>
      <c r="O864" s="2"/>
      <c r="P864" s="1"/>
      <c r="Q864" s="1"/>
      <c r="R864" s="1"/>
      <c r="S864" s="2"/>
      <c r="T864" s="2"/>
      <c r="U864" s="1"/>
      <c r="V864" s="1"/>
      <c r="W864" s="1"/>
      <c r="X864" s="2"/>
      <c r="Y864" s="2"/>
      <c r="Z864" s="1"/>
      <c r="AA864" s="1"/>
      <c r="AB864" s="1"/>
      <c r="AC864" s="2"/>
      <c r="AD864" s="2"/>
      <c r="AE864" s="1"/>
      <c r="AF864" s="1"/>
      <c r="AG864" s="1"/>
      <c r="AH864" s="2"/>
      <c r="AI864" s="2"/>
      <c r="AJ864" s="1"/>
      <c r="AK864" s="1"/>
      <c r="AL864" s="1"/>
      <c r="AM864" s="2"/>
      <c r="AN864" s="2"/>
      <c r="AO864" s="1"/>
      <c r="AP864" s="1"/>
      <c r="AQ864" s="1"/>
      <c r="AR864" s="2"/>
      <c r="AS864" s="2"/>
      <c r="AT864" s="1"/>
      <c r="AU864" s="1"/>
      <c r="AV864" s="1"/>
      <c r="AW864" s="2"/>
      <c r="AX864" s="2"/>
      <c r="AY864" s="1"/>
      <c r="AZ864" s="1"/>
      <c r="BA864" s="1"/>
      <c r="BB864" s="2"/>
      <c r="BC864" s="2"/>
      <c r="BD864" s="1"/>
      <c r="BE864" s="1"/>
      <c r="BF864" s="1"/>
      <c r="BG864" s="2"/>
      <c r="BH864" s="2"/>
      <c r="BI864" s="1"/>
      <c r="BJ864" s="1"/>
      <c r="BK864" s="1"/>
      <c r="BL864" s="2"/>
      <c r="BM864" s="2"/>
      <c r="BN864" s="1"/>
      <c r="BO864" s="1"/>
      <c r="BP864" s="1"/>
      <c r="BQ864" s="2"/>
      <c r="BR864" s="2"/>
      <c r="BS864" s="1"/>
      <c r="BT864" s="1"/>
      <c r="BU864" s="1"/>
      <c r="BV864" s="2"/>
      <c r="BW864" s="2"/>
    </row>
    <row r="865" ht="22.5" customHeight="1">
      <c r="A865" s="1"/>
      <c r="B865" s="1"/>
      <c r="C865" s="1"/>
      <c r="D865" s="1"/>
      <c r="E865" s="67"/>
      <c r="F865" s="67"/>
      <c r="G865" s="1"/>
      <c r="H865" s="1"/>
      <c r="I865" s="65"/>
      <c r="J865" s="66"/>
      <c r="K865" s="1"/>
      <c r="L865" s="1"/>
      <c r="M865" s="1"/>
      <c r="N865" s="2"/>
      <c r="O865" s="2"/>
      <c r="P865" s="1"/>
      <c r="Q865" s="1"/>
      <c r="R865" s="1"/>
      <c r="S865" s="2"/>
      <c r="T865" s="2"/>
      <c r="U865" s="1"/>
      <c r="V865" s="1"/>
      <c r="W865" s="1"/>
      <c r="X865" s="2"/>
      <c r="Y865" s="2"/>
      <c r="Z865" s="1"/>
      <c r="AA865" s="1"/>
      <c r="AB865" s="1"/>
      <c r="AC865" s="2"/>
      <c r="AD865" s="2"/>
      <c r="AE865" s="1"/>
      <c r="AF865" s="1"/>
      <c r="AG865" s="1"/>
      <c r="AH865" s="2"/>
      <c r="AI865" s="2"/>
      <c r="AJ865" s="1"/>
      <c r="AK865" s="1"/>
      <c r="AL865" s="1"/>
      <c r="AM865" s="2"/>
      <c r="AN865" s="2"/>
      <c r="AO865" s="1"/>
      <c r="AP865" s="1"/>
      <c r="AQ865" s="1"/>
      <c r="AR865" s="2"/>
      <c r="AS865" s="2"/>
      <c r="AT865" s="1"/>
      <c r="AU865" s="1"/>
      <c r="AV865" s="1"/>
      <c r="AW865" s="2"/>
      <c r="AX865" s="2"/>
      <c r="AY865" s="1"/>
      <c r="AZ865" s="1"/>
      <c r="BA865" s="1"/>
      <c r="BB865" s="2"/>
      <c r="BC865" s="2"/>
      <c r="BD865" s="1"/>
      <c r="BE865" s="1"/>
      <c r="BF865" s="1"/>
      <c r="BG865" s="2"/>
      <c r="BH865" s="2"/>
      <c r="BI865" s="1"/>
      <c r="BJ865" s="1"/>
      <c r="BK865" s="1"/>
      <c r="BL865" s="2"/>
      <c r="BM865" s="2"/>
      <c r="BN865" s="1"/>
      <c r="BO865" s="1"/>
      <c r="BP865" s="1"/>
      <c r="BQ865" s="2"/>
      <c r="BR865" s="2"/>
      <c r="BS865" s="1"/>
      <c r="BT865" s="1"/>
      <c r="BU865" s="1"/>
      <c r="BV865" s="2"/>
      <c r="BW865" s="2"/>
    </row>
    <row r="866" ht="22.5" customHeight="1">
      <c r="A866" s="1"/>
      <c r="B866" s="1"/>
      <c r="C866" s="1"/>
      <c r="D866" s="1"/>
      <c r="E866" s="67"/>
      <c r="F866" s="67"/>
      <c r="G866" s="1"/>
      <c r="H866" s="1"/>
      <c r="I866" s="65"/>
      <c r="J866" s="66"/>
      <c r="K866" s="1"/>
      <c r="L866" s="1"/>
      <c r="M866" s="1"/>
      <c r="N866" s="2"/>
      <c r="O866" s="2"/>
      <c r="P866" s="1"/>
      <c r="Q866" s="1"/>
      <c r="R866" s="1"/>
      <c r="S866" s="2"/>
      <c r="T866" s="2"/>
      <c r="U866" s="1"/>
      <c r="V866" s="1"/>
      <c r="W866" s="1"/>
      <c r="X866" s="2"/>
      <c r="Y866" s="2"/>
      <c r="Z866" s="1"/>
      <c r="AA866" s="1"/>
      <c r="AB866" s="1"/>
      <c r="AC866" s="2"/>
      <c r="AD866" s="2"/>
      <c r="AE866" s="1"/>
      <c r="AF866" s="1"/>
      <c r="AG866" s="1"/>
      <c r="AH866" s="2"/>
      <c r="AI866" s="2"/>
      <c r="AJ866" s="1"/>
      <c r="AK866" s="1"/>
      <c r="AL866" s="1"/>
      <c r="AM866" s="2"/>
      <c r="AN866" s="2"/>
      <c r="AO866" s="1"/>
      <c r="AP866" s="1"/>
      <c r="AQ866" s="1"/>
      <c r="AR866" s="2"/>
      <c r="AS866" s="2"/>
      <c r="AT866" s="1"/>
      <c r="AU866" s="1"/>
      <c r="AV866" s="1"/>
      <c r="AW866" s="2"/>
      <c r="AX866" s="2"/>
      <c r="AY866" s="1"/>
      <c r="AZ866" s="1"/>
      <c r="BA866" s="1"/>
      <c r="BB866" s="2"/>
      <c r="BC866" s="2"/>
      <c r="BD866" s="1"/>
      <c r="BE866" s="1"/>
      <c r="BF866" s="1"/>
      <c r="BG866" s="2"/>
      <c r="BH866" s="2"/>
      <c r="BI866" s="1"/>
      <c r="BJ866" s="1"/>
      <c r="BK866" s="1"/>
      <c r="BL866" s="2"/>
      <c r="BM866" s="2"/>
      <c r="BN866" s="1"/>
      <c r="BO866" s="1"/>
      <c r="BP866" s="1"/>
      <c r="BQ866" s="2"/>
      <c r="BR866" s="2"/>
      <c r="BS866" s="1"/>
      <c r="BT866" s="1"/>
      <c r="BU866" s="1"/>
      <c r="BV866" s="2"/>
      <c r="BW866" s="2"/>
    </row>
    <row r="867" ht="22.5" customHeight="1">
      <c r="A867" s="1"/>
      <c r="B867" s="1"/>
      <c r="C867" s="1"/>
      <c r="D867" s="1"/>
      <c r="E867" s="67"/>
      <c r="F867" s="67"/>
      <c r="G867" s="1"/>
      <c r="H867" s="1"/>
      <c r="I867" s="65"/>
      <c r="J867" s="66"/>
      <c r="K867" s="1"/>
      <c r="L867" s="1"/>
      <c r="M867" s="1"/>
      <c r="N867" s="2"/>
      <c r="O867" s="2"/>
      <c r="P867" s="1"/>
      <c r="Q867" s="1"/>
      <c r="R867" s="1"/>
      <c r="S867" s="2"/>
      <c r="T867" s="2"/>
      <c r="U867" s="1"/>
      <c r="V867" s="1"/>
      <c r="W867" s="1"/>
      <c r="X867" s="2"/>
      <c r="Y867" s="2"/>
      <c r="Z867" s="1"/>
      <c r="AA867" s="1"/>
      <c r="AB867" s="1"/>
      <c r="AC867" s="2"/>
      <c r="AD867" s="2"/>
      <c r="AE867" s="1"/>
      <c r="AF867" s="1"/>
      <c r="AG867" s="1"/>
      <c r="AH867" s="2"/>
      <c r="AI867" s="2"/>
      <c r="AJ867" s="1"/>
      <c r="AK867" s="1"/>
      <c r="AL867" s="1"/>
      <c r="AM867" s="2"/>
      <c r="AN867" s="2"/>
      <c r="AO867" s="1"/>
      <c r="AP867" s="1"/>
      <c r="AQ867" s="1"/>
      <c r="AR867" s="2"/>
      <c r="AS867" s="2"/>
      <c r="AT867" s="1"/>
      <c r="AU867" s="1"/>
      <c r="AV867" s="1"/>
      <c r="AW867" s="2"/>
      <c r="AX867" s="2"/>
      <c r="AY867" s="1"/>
      <c r="AZ867" s="1"/>
      <c r="BA867" s="1"/>
      <c r="BB867" s="2"/>
      <c r="BC867" s="2"/>
      <c r="BD867" s="1"/>
      <c r="BE867" s="1"/>
      <c r="BF867" s="1"/>
      <c r="BG867" s="2"/>
      <c r="BH867" s="2"/>
      <c r="BI867" s="1"/>
      <c r="BJ867" s="1"/>
      <c r="BK867" s="1"/>
      <c r="BL867" s="2"/>
      <c r="BM867" s="2"/>
      <c r="BN867" s="1"/>
      <c r="BO867" s="1"/>
      <c r="BP867" s="1"/>
      <c r="BQ867" s="2"/>
      <c r="BR867" s="2"/>
      <c r="BS867" s="1"/>
      <c r="BT867" s="1"/>
      <c r="BU867" s="1"/>
      <c r="BV867" s="2"/>
      <c r="BW867" s="2"/>
    </row>
    <row r="868" ht="22.5" customHeight="1">
      <c r="A868" s="1"/>
      <c r="B868" s="1"/>
      <c r="C868" s="1"/>
      <c r="D868" s="1"/>
      <c r="E868" s="67"/>
      <c r="F868" s="67"/>
      <c r="G868" s="1"/>
      <c r="H868" s="1"/>
      <c r="I868" s="65"/>
      <c r="J868" s="66"/>
      <c r="K868" s="1"/>
      <c r="L868" s="1"/>
      <c r="M868" s="1"/>
      <c r="N868" s="2"/>
      <c r="O868" s="2"/>
      <c r="P868" s="1"/>
      <c r="Q868" s="1"/>
      <c r="R868" s="1"/>
      <c r="S868" s="2"/>
      <c r="T868" s="2"/>
      <c r="U868" s="1"/>
      <c r="V868" s="1"/>
      <c r="W868" s="1"/>
      <c r="X868" s="2"/>
      <c r="Y868" s="2"/>
      <c r="Z868" s="1"/>
      <c r="AA868" s="1"/>
      <c r="AB868" s="1"/>
      <c r="AC868" s="2"/>
      <c r="AD868" s="2"/>
      <c r="AE868" s="1"/>
      <c r="AF868" s="1"/>
      <c r="AG868" s="1"/>
      <c r="AH868" s="2"/>
      <c r="AI868" s="2"/>
      <c r="AJ868" s="1"/>
      <c r="AK868" s="1"/>
      <c r="AL868" s="1"/>
      <c r="AM868" s="2"/>
      <c r="AN868" s="2"/>
      <c r="AO868" s="1"/>
      <c r="AP868" s="1"/>
      <c r="AQ868" s="1"/>
      <c r="AR868" s="2"/>
      <c r="AS868" s="2"/>
      <c r="AT868" s="1"/>
      <c r="AU868" s="1"/>
      <c r="AV868" s="1"/>
      <c r="AW868" s="2"/>
      <c r="AX868" s="2"/>
      <c r="AY868" s="1"/>
      <c r="AZ868" s="1"/>
      <c r="BA868" s="1"/>
      <c r="BB868" s="2"/>
      <c r="BC868" s="2"/>
      <c r="BD868" s="1"/>
      <c r="BE868" s="1"/>
      <c r="BF868" s="1"/>
      <c r="BG868" s="2"/>
      <c r="BH868" s="2"/>
      <c r="BI868" s="1"/>
      <c r="BJ868" s="1"/>
      <c r="BK868" s="1"/>
      <c r="BL868" s="2"/>
      <c r="BM868" s="2"/>
      <c r="BN868" s="1"/>
      <c r="BO868" s="1"/>
      <c r="BP868" s="1"/>
      <c r="BQ868" s="2"/>
      <c r="BR868" s="2"/>
      <c r="BS868" s="1"/>
      <c r="BT868" s="1"/>
      <c r="BU868" s="1"/>
      <c r="BV868" s="2"/>
      <c r="BW868" s="2"/>
    </row>
    <row r="869" ht="22.5" customHeight="1">
      <c r="A869" s="1"/>
      <c r="B869" s="1"/>
      <c r="C869" s="1"/>
      <c r="D869" s="1"/>
      <c r="E869" s="67"/>
      <c r="F869" s="67"/>
      <c r="G869" s="1"/>
      <c r="H869" s="1"/>
      <c r="I869" s="65"/>
      <c r="J869" s="66"/>
      <c r="K869" s="1"/>
      <c r="L869" s="1"/>
      <c r="M869" s="1"/>
      <c r="N869" s="2"/>
      <c r="O869" s="2"/>
      <c r="P869" s="1"/>
      <c r="Q869" s="1"/>
      <c r="R869" s="1"/>
      <c r="S869" s="2"/>
      <c r="T869" s="2"/>
      <c r="U869" s="1"/>
      <c r="V869" s="1"/>
      <c r="W869" s="1"/>
      <c r="X869" s="2"/>
      <c r="Y869" s="2"/>
      <c r="Z869" s="1"/>
      <c r="AA869" s="1"/>
      <c r="AB869" s="1"/>
      <c r="AC869" s="2"/>
      <c r="AD869" s="2"/>
      <c r="AE869" s="1"/>
      <c r="AF869" s="1"/>
      <c r="AG869" s="1"/>
      <c r="AH869" s="2"/>
      <c r="AI869" s="2"/>
      <c r="AJ869" s="1"/>
      <c r="AK869" s="1"/>
      <c r="AL869" s="1"/>
      <c r="AM869" s="2"/>
      <c r="AN869" s="2"/>
      <c r="AO869" s="1"/>
      <c r="AP869" s="1"/>
      <c r="AQ869" s="1"/>
      <c r="AR869" s="2"/>
      <c r="AS869" s="2"/>
      <c r="AT869" s="1"/>
      <c r="AU869" s="1"/>
      <c r="AV869" s="1"/>
      <c r="AW869" s="2"/>
      <c r="AX869" s="2"/>
      <c r="AY869" s="1"/>
      <c r="AZ869" s="1"/>
      <c r="BA869" s="1"/>
      <c r="BB869" s="2"/>
      <c r="BC869" s="2"/>
      <c r="BD869" s="1"/>
      <c r="BE869" s="1"/>
      <c r="BF869" s="1"/>
      <c r="BG869" s="2"/>
      <c r="BH869" s="2"/>
      <c r="BI869" s="1"/>
      <c r="BJ869" s="1"/>
      <c r="BK869" s="1"/>
      <c r="BL869" s="2"/>
      <c r="BM869" s="2"/>
      <c r="BN869" s="1"/>
      <c r="BO869" s="1"/>
      <c r="BP869" s="1"/>
      <c r="BQ869" s="2"/>
      <c r="BR869" s="2"/>
      <c r="BS869" s="1"/>
      <c r="BT869" s="1"/>
      <c r="BU869" s="1"/>
      <c r="BV869" s="2"/>
      <c r="BW869" s="2"/>
    </row>
    <row r="870" ht="22.5" customHeight="1">
      <c r="A870" s="1"/>
      <c r="B870" s="1"/>
      <c r="C870" s="1"/>
      <c r="D870" s="1"/>
      <c r="E870" s="67"/>
      <c r="F870" s="67"/>
      <c r="G870" s="1"/>
      <c r="H870" s="1"/>
      <c r="I870" s="65"/>
      <c r="J870" s="66"/>
      <c r="K870" s="1"/>
      <c r="L870" s="1"/>
      <c r="M870" s="1"/>
      <c r="N870" s="2"/>
      <c r="O870" s="2"/>
      <c r="P870" s="1"/>
      <c r="Q870" s="1"/>
      <c r="R870" s="1"/>
      <c r="S870" s="2"/>
      <c r="T870" s="2"/>
      <c r="U870" s="1"/>
      <c r="V870" s="1"/>
      <c r="W870" s="1"/>
      <c r="X870" s="2"/>
      <c r="Y870" s="2"/>
      <c r="Z870" s="1"/>
      <c r="AA870" s="1"/>
      <c r="AB870" s="1"/>
      <c r="AC870" s="2"/>
      <c r="AD870" s="2"/>
      <c r="AE870" s="1"/>
      <c r="AF870" s="1"/>
      <c r="AG870" s="1"/>
      <c r="AH870" s="2"/>
      <c r="AI870" s="2"/>
      <c r="AJ870" s="1"/>
      <c r="AK870" s="1"/>
      <c r="AL870" s="1"/>
      <c r="AM870" s="2"/>
      <c r="AN870" s="2"/>
      <c r="AO870" s="1"/>
      <c r="AP870" s="1"/>
      <c r="AQ870" s="1"/>
      <c r="AR870" s="2"/>
      <c r="AS870" s="2"/>
      <c r="AT870" s="1"/>
      <c r="AU870" s="1"/>
      <c r="AV870" s="1"/>
      <c r="AW870" s="2"/>
      <c r="AX870" s="2"/>
      <c r="AY870" s="1"/>
      <c r="AZ870" s="1"/>
      <c r="BA870" s="1"/>
      <c r="BB870" s="2"/>
      <c r="BC870" s="2"/>
      <c r="BD870" s="1"/>
      <c r="BE870" s="1"/>
      <c r="BF870" s="1"/>
      <c r="BG870" s="2"/>
      <c r="BH870" s="2"/>
      <c r="BI870" s="1"/>
      <c r="BJ870" s="1"/>
      <c r="BK870" s="1"/>
      <c r="BL870" s="2"/>
      <c r="BM870" s="2"/>
      <c r="BN870" s="1"/>
      <c r="BO870" s="1"/>
      <c r="BP870" s="1"/>
      <c r="BQ870" s="2"/>
      <c r="BR870" s="2"/>
      <c r="BS870" s="1"/>
      <c r="BT870" s="1"/>
      <c r="BU870" s="1"/>
      <c r="BV870" s="2"/>
      <c r="BW870" s="2"/>
    </row>
    <row r="871" ht="22.5" customHeight="1">
      <c r="A871" s="1"/>
      <c r="B871" s="1"/>
      <c r="C871" s="1"/>
      <c r="D871" s="1"/>
      <c r="E871" s="67"/>
      <c r="F871" s="67"/>
      <c r="G871" s="1"/>
      <c r="H871" s="1"/>
      <c r="I871" s="65"/>
      <c r="J871" s="66"/>
      <c r="K871" s="1"/>
      <c r="L871" s="1"/>
      <c r="M871" s="1"/>
      <c r="N871" s="2"/>
      <c r="O871" s="2"/>
      <c r="P871" s="1"/>
      <c r="Q871" s="1"/>
      <c r="R871" s="1"/>
      <c r="S871" s="2"/>
      <c r="T871" s="2"/>
      <c r="U871" s="1"/>
      <c r="V871" s="1"/>
      <c r="W871" s="1"/>
      <c r="X871" s="2"/>
      <c r="Y871" s="2"/>
      <c r="Z871" s="1"/>
      <c r="AA871" s="1"/>
      <c r="AB871" s="1"/>
      <c r="AC871" s="2"/>
      <c r="AD871" s="2"/>
      <c r="AE871" s="1"/>
      <c r="AF871" s="1"/>
      <c r="AG871" s="1"/>
      <c r="AH871" s="2"/>
      <c r="AI871" s="2"/>
      <c r="AJ871" s="1"/>
      <c r="AK871" s="1"/>
      <c r="AL871" s="1"/>
      <c r="AM871" s="2"/>
      <c r="AN871" s="2"/>
      <c r="AO871" s="1"/>
      <c r="AP871" s="1"/>
      <c r="AQ871" s="1"/>
      <c r="AR871" s="2"/>
      <c r="AS871" s="2"/>
      <c r="AT871" s="1"/>
      <c r="AU871" s="1"/>
      <c r="AV871" s="1"/>
      <c r="AW871" s="2"/>
      <c r="AX871" s="2"/>
      <c r="AY871" s="1"/>
      <c r="AZ871" s="1"/>
      <c r="BA871" s="1"/>
      <c r="BB871" s="2"/>
      <c r="BC871" s="2"/>
      <c r="BD871" s="1"/>
      <c r="BE871" s="1"/>
      <c r="BF871" s="1"/>
      <c r="BG871" s="2"/>
      <c r="BH871" s="2"/>
      <c r="BI871" s="1"/>
      <c r="BJ871" s="1"/>
      <c r="BK871" s="1"/>
      <c r="BL871" s="2"/>
      <c r="BM871" s="2"/>
      <c r="BN871" s="1"/>
      <c r="BO871" s="1"/>
      <c r="BP871" s="1"/>
      <c r="BQ871" s="2"/>
      <c r="BR871" s="2"/>
      <c r="BS871" s="1"/>
      <c r="BT871" s="1"/>
      <c r="BU871" s="1"/>
      <c r="BV871" s="2"/>
      <c r="BW871" s="2"/>
    </row>
    <row r="872" ht="22.5" customHeight="1">
      <c r="A872" s="1"/>
      <c r="B872" s="1"/>
      <c r="C872" s="1"/>
      <c r="D872" s="1"/>
      <c r="E872" s="67"/>
      <c r="F872" s="67"/>
      <c r="G872" s="1"/>
      <c r="H872" s="1"/>
      <c r="I872" s="65"/>
      <c r="J872" s="66"/>
      <c r="K872" s="1"/>
      <c r="L872" s="1"/>
      <c r="M872" s="1"/>
      <c r="N872" s="2"/>
      <c r="O872" s="2"/>
      <c r="P872" s="1"/>
      <c r="Q872" s="1"/>
      <c r="R872" s="1"/>
      <c r="S872" s="2"/>
      <c r="T872" s="2"/>
      <c r="U872" s="1"/>
      <c r="V872" s="1"/>
      <c r="W872" s="1"/>
      <c r="X872" s="2"/>
      <c r="Y872" s="2"/>
      <c r="Z872" s="1"/>
      <c r="AA872" s="1"/>
      <c r="AB872" s="1"/>
      <c r="AC872" s="2"/>
      <c r="AD872" s="2"/>
      <c r="AE872" s="1"/>
      <c r="AF872" s="1"/>
      <c r="AG872" s="1"/>
      <c r="AH872" s="2"/>
      <c r="AI872" s="2"/>
      <c r="AJ872" s="1"/>
      <c r="AK872" s="1"/>
      <c r="AL872" s="1"/>
      <c r="AM872" s="2"/>
      <c r="AN872" s="2"/>
      <c r="AO872" s="1"/>
      <c r="AP872" s="1"/>
      <c r="AQ872" s="1"/>
      <c r="AR872" s="2"/>
      <c r="AS872" s="2"/>
      <c r="AT872" s="1"/>
      <c r="AU872" s="1"/>
      <c r="AV872" s="1"/>
      <c r="AW872" s="2"/>
      <c r="AX872" s="2"/>
      <c r="AY872" s="1"/>
      <c r="AZ872" s="1"/>
      <c r="BA872" s="1"/>
      <c r="BB872" s="2"/>
      <c r="BC872" s="2"/>
      <c r="BD872" s="1"/>
      <c r="BE872" s="1"/>
      <c r="BF872" s="1"/>
      <c r="BG872" s="2"/>
      <c r="BH872" s="2"/>
      <c r="BI872" s="1"/>
      <c r="BJ872" s="1"/>
      <c r="BK872" s="1"/>
      <c r="BL872" s="2"/>
      <c r="BM872" s="2"/>
      <c r="BN872" s="1"/>
      <c r="BO872" s="1"/>
      <c r="BP872" s="1"/>
      <c r="BQ872" s="2"/>
      <c r="BR872" s="2"/>
      <c r="BS872" s="1"/>
      <c r="BT872" s="1"/>
      <c r="BU872" s="1"/>
      <c r="BV872" s="2"/>
      <c r="BW872" s="2"/>
    </row>
    <row r="873" ht="22.5" customHeight="1">
      <c r="A873" s="1"/>
      <c r="B873" s="1"/>
      <c r="C873" s="1"/>
      <c r="D873" s="1"/>
      <c r="E873" s="67"/>
      <c r="F873" s="67"/>
      <c r="G873" s="1"/>
      <c r="H873" s="1"/>
      <c r="I873" s="65"/>
      <c r="J873" s="66"/>
      <c r="K873" s="1"/>
      <c r="L873" s="1"/>
      <c r="M873" s="1"/>
      <c r="N873" s="2"/>
      <c r="O873" s="2"/>
      <c r="P873" s="1"/>
      <c r="Q873" s="1"/>
      <c r="R873" s="1"/>
      <c r="S873" s="2"/>
      <c r="T873" s="2"/>
      <c r="U873" s="1"/>
      <c r="V873" s="1"/>
      <c r="W873" s="1"/>
      <c r="X873" s="2"/>
      <c r="Y873" s="2"/>
      <c r="Z873" s="1"/>
      <c r="AA873" s="1"/>
      <c r="AB873" s="1"/>
      <c r="AC873" s="2"/>
      <c r="AD873" s="2"/>
      <c r="AE873" s="1"/>
      <c r="AF873" s="1"/>
      <c r="AG873" s="1"/>
      <c r="AH873" s="2"/>
      <c r="AI873" s="2"/>
      <c r="AJ873" s="1"/>
      <c r="AK873" s="1"/>
      <c r="AL873" s="1"/>
      <c r="AM873" s="2"/>
      <c r="AN873" s="2"/>
      <c r="AO873" s="1"/>
      <c r="AP873" s="1"/>
      <c r="AQ873" s="1"/>
      <c r="AR873" s="2"/>
      <c r="AS873" s="2"/>
      <c r="AT873" s="1"/>
      <c r="AU873" s="1"/>
      <c r="AV873" s="1"/>
      <c r="AW873" s="2"/>
      <c r="AX873" s="2"/>
      <c r="AY873" s="1"/>
      <c r="AZ873" s="1"/>
      <c r="BA873" s="1"/>
      <c r="BB873" s="2"/>
      <c r="BC873" s="2"/>
      <c r="BD873" s="1"/>
      <c r="BE873" s="1"/>
      <c r="BF873" s="1"/>
      <c r="BG873" s="2"/>
      <c r="BH873" s="2"/>
      <c r="BI873" s="1"/>
      <c r="BJ873" s="1"/>
      <c r="BK873" s="1"/>
      <c r="BL873" s="2"/>
      <c r="BM873" s="2"/>
      <c r="BN873" s="1"/>
      <c r="BO873" s="1"/>
      <c r="BP873" s="1"/>
      <c r="BQ873" s="2"/>
      <c r="BR873" s="2"/>
      <c r="BS873" s="1"/>
      <c r="BT873" s="1"/>
      <c r="BU873" s="1"/>
      <c r="BV873" s="2"/>
      <c r="BW873" s="2"/>
    </row>
    <row r="874" ht="22.5" customHeight="1">
      <c r="A874" s="1"/>
      <c r="B874" s="1"/>
      <c r="C874" s="1"/>
      <c r="D874" s="1"/>
      <c r="E874" s="67"/>
      <c r="F874" s="67"/>
      <c r="G874" s="1"/>
      <c r="H874" s="1"/>
      <c r="I874" s="65"/>
      <c r="J874" s="66"/>
      <c r="K874" s="1"/>
      <c r="L874" s="1"/>
      <c r="M874" s="1"/>
      <c r="N874" s="2"/>
      <c r="O874" s="2"/>
      <c r="P874" s="1"/>
      <c r="Q874" s="1"/>
      <c r="R874" s="1"/>
      <c r="S874" s="2"/>
      <c r="T874" s="2"/>
      <c r="U874" s="1"/>
      <c r="V874" s="1"/>
      <c r="W874" s="1"/>
      <c r="X874" s="2"/>
      <c r="Y874" s="2"/>
      <c r="Z874" s="1"/>
      <c r="AA874" s="1"/>
      <c r="AB874" s="1"/>
      <c r="AC874" s="2"/>
      <c r="AD874" s="2"/>
      <c r="AE874" s="1"/>
      <c r="AF874" s="1"/>
      <c r="AG874" s="1"/>
      <c r="AH874" s="2"/>
      <c r="AI874" s="2"/>
      <c r="AJ874" s="1"/>
      <c r="AK874" s="1"/>
      <c r="AL874" s="1"/>
      <c r="AM874" s="2"/>
      <c r="AN874" s="2"/>
      <c r="AO874" s="1"/>
      <c r="AP874" s="1"/>
      <c r="AQ874" s="1"/>
      <c r="AR874" s="2"/>
      <c r="AS874" s="2"/>
      <c r="AT874" s="1"/>
      <c r="AU874" s="1"/>
      <c r="AV874" s="1"/>
      <c r="AW874" s="2"/>
      <c r="AX874" s="2"/>
      <c r="AY874" s="1"/>
      <c r="AZ874" s="1"/>
      <c r="BA874" s="1"/>
      <c r="BB874" s="2"/>
      <c r="BC874" s="2"/>
      <c r="BD874" s="1"/>
      <c r="BE874" s="1"/>
      <c r="BF874" s="1"/>
      <c r="BG874" s="2"/>
      <c r="BH874" s="2"/>
      <c r="BI874" s="1"/>
      <c r="BJ874" s="1"/>
      <c r="BK874" s="1"/>
      <c r="BL874" s="2"/>
      <c r="BM874" s="2"/>
      <c r="BN874" s="1"/>
      <c r="BO874" s="1"/>
      <c r="BP874" s="1"/>
      <c r="BQ874" s="2"/>
      <c r="BR874" s="2"/>
      <c r="BS874" s="1"/>
      <c r="BT874" s="1"/>
      <c r="BU874" s="1"/>
      <c r="BV874" s="2"/>
      <c r="BW874" s="2"/>
    </row>
    <row r="875" ht="22.5" customHeight="1">
      <c r="A875" s="1"/>
      <c r="B875" s="1"/>
      <c r="C875" s="1"/>
      <c r="D875" s="1"/>
      <c r="E875" s="67"/>
      <c r="F875" s="67"/>
      <c r="G875" s="1"/>
      <c r="H875" s="1"/>
      <c r="I875" s="65"/>
      <c r="J875" s="66"/>
      <c r="K875" s="1"/>
      <c r="L875" s="1"/>
      <c r="M875" s="1"/>
      <c r="N875" s="2"/>
      <c r="O875" s="2"/>
      <c r="P875" s="1"/>
      <c r="Q875" s="1"/>
      <c r="R875" s="1"/>
      <c r="S875" s="2"/>
      <c r="T875" s="2"/>
      <c r="U875" s="1"/>
      <c r="V875" s="1"/>
      <c r="W875" s="1"/>
      <c r="X875" s="2"/>
      <c r="Y875" s="2"/>
      <c r="Z875" s="1"/>
      <c r="AA875" s="1"/>
      <c r="AB875" s="1"/>
      <c r="AC875" s="2"/>
      <c r="AD875" s="2"/>
      <c r="AE875" s="1"/>
      <c r="AF875" s="1"/>
      <c r="AG875" s="1"/>
      <c r="AH875" s="2"/>
      <c r="AI875" s="2"/>
      <c r="AJ875" s="1"/>
      <c r="AK875" s="1"/>
      <c r="AL875" s="1"/>
      <c r="AM875" s="2"/>
      <c r="AN875" s="2"/>
      <c r="AO875" s="1"/>
      <c r="AP875" s="1"/>
      <c r="AQ875" s="1"/>
      <c r="AR875" s="2"/>
      <c r="AS875" s="2"/>
      <c r="AT875" s="1"/>
      <c r="AU875" s="1"/>
      <c r="AV875" s="1"/>
      <c r="AW875" s="2"/>
      <c r="AX875" s="2"/>
      <c r="AY875" s="1"/>
      <c r="AZ875" s="1"/>
      <c r="BA875" s="1"/>
      <c r="BB875" s="2"/>
      <c r="BC875" s="2"/>
      <c r="BD875" s="1"/>
      <c r="BE875" s="1"/>
      <c r="BF875" s="1"/>
      <c r="BG875" s="2"/>
      <c r="BH875" s="2"/>
      <c r="BI875" s="1"/>
      <c r="BJ875" s="1"/>
      <c r="BK875" s="1"/>
      <c r="BL875" s="2"/>
      <c r="BM875" s="2"/>
      <c r="BN875" s="1"/>
      <c r="BO875" s="1"/>
      <c r="BP875" s="1"/>
      <c r="BQ875" s="2"/>
      <c r="BR875" s="2"/>
      <c r="BS875" s="1"/>
      <c r="BT875" s="1"/>
      <c r="BU875" s="1"/>
      <c r="BV875" s="2"/>
      <c r="BW875" s="2"/>
    </row>
    <row r="876" ht="22.5" customHeight="1">
      <c r="A876" s="1"/>
      <c r="B876" s="1"/>
      <c r="C876" s="1"/>
      <c r="D876" s="1"/>
      <c r="E876" s="67"/>
      <c r="F876" s="67"/>
      <c r="G876" s="1"/>
      <c r="H876" s="1"/>
      <c r="I876" s="65"/>
      <c r="J876" s="66"/>
      <c r="K876" s="1"/>
      <c r="L876" s="1"/>
      <c r="M876" s="1"/>
      <c r="N876" s="2"/>
      <c r="O876" s="2"/>
      <c r="P876" s="1"/>
      <c r="Q876" s="1"/>
      <c r="R876" s="1"/>
      <c r="S876" s="2"/>
      <c r="T876" s="2"/>
      <c r="U876" s="1"/>
      <c r="V876" s="1"/>
      <c r="W876" s="1"/>
      <c r="X876" s="2"/>
      <c r="Y876" s="2"/>
      <c r="Z876" s="1"/>
      <c r="AA876" s="1"/>
      <c r="AB876" s="1"/>
      <c r="AC876" s="2"/>
      <c r="AD876" s="2"/>
      <c r="AE876" s="1"/>
      <c r="AF876" s="1"/>
      <c r="AG876" s="1"/>
      <c r="AH876" s="2"/>
      <c r="AI876" s="2"/>
      <c r="AJ876" s="1"/>
      <c r="AK876" s="1"/>
      <c r="AL876" s="1"/>
      <c r="AM876" s="2"/>
      <c r="AN876" s="2"/>
      <c r="AO876" s="1"/>
      <c r="AP876" s="1"/>
      <c r="AQ876" s="1"/>
      <c r="AR876" s="2"/>
      <c r="AS876" s="2"/>
      <c r="AT876" s="1"/>
      <c r="AU876" s="1"/>
      <c r="AV876" s="1"/>
      <c r="AW876" s="2"/>
      <c r="AX876" s="2"/>
      <c r="AY876" s="1"/>
      <c r="AZ876" s="1"/>
      <c r="BA876" s="1"/>
      <c r="BB876" s="2"/>
      <c r="BC876" s="2"/>
      <c r="BD876" s="1"/>
      <c r="BE876" s="1"/>
      <c r="BF876" s="1"/>
      <c r="BG876" s="2"/>
      <c r="BH876" s="2"/>
      <c r="BI876" s="1"/>
      <c r="BJ876" s="1"/>
      <c r="BK876" s="1"/>
      <c r="BL876" s="2"/>
      <c r="BM876" s="2"/>
      <c r="BN876" s="1"/>
      <c r="BO876" s="1"/>
      <c r="BP876" s="1"/>
      <c r="BQ876" s="2"/>
      <c r="BR876" s="2"/>
      <c r="BS876" s="1"/>
      <c r="BT876" s="1"/>
      <c r="BU876" s="1"/>
      <c r="BV876" s="2"/>
      <c r="BW876" s="2"/>
    </row>
    <row r="877" ht="22.5" customHeight="1">
      <c r="A877" s="1"/>
      <c r="B877" s="1"/>
      <c r="C877" s="1"/>
      <c r="D877" s="1"/>
      <c r="E877" s="67"/>
      <c r="F877" s="67"/>
      <c r="G877" s="1"/>
      <c r="H877" s="1"/>
      <c r="I877" s="65"/>
      <c r="J877" s="66"/>
      <c r="K877" s="1"/>
      <c r="L877" s="1"/>
      <c r="M877" s="1"/>
      <c r="N877" s="2"/>
      <c r="O877" s="2"/>
      <c r="P877" s="1"/>
      <c r="Q877" s="1"/>
      <c r="R877" s="1"/>
      <c r="S877" s="2"/>
      <c r="T877" s="2"/>
      <c r="U877" s="1"/>
      <c r="V877" s="1"/>
      <c r="W877" s="1"/>
      <c r="X877" s="2"/>
      <c r="Y877" s="2"/>
      <c r="Z877" s="1"/>
      <c r="AA877" s="1"/>
      <c r="AB877" s="1"/>
      <c r="AC877" s="2"/>
      <c r="AD877" s="2"/>
      <c r="AE877" s="1"/>
      <c r="AF877" s="1"/>
      <c r="AG877" s="1"/>
      <c r="AH877" s="2"/>
      <c r="AI877" s="2"/>
      <c r="AJ877" s="1"/>
      <c r="AK877" s="1"/>
      <c r="AL877" s="1"/>
      <c r="AM877" s="2"/>
      <c r="AN877" s="2"/>
      <c r="AO877" s="1"/>
      <c r="AP877" s="1"/>
      <c r="AQ877" s="1"/>
      <c r="AR877" s="2"/>
      <c r="AS877" s="2"/>
      <c r="AT877" s="1"/>
      <c r="AU877" s="1"/>
      <c r="AV877" s="1"/>
      <c r="AW877" s="2"/>
      <c r="AX877" s="2"/>
      <c r="AY877" s="1"/>
      <c r="AZ877" s="1"/>
      <c r="BA877" s="1"/>
      <c r="BB877" s="2"/>
      <c r="BC877" s="2"/>
      <c r="BD877" s="1"/>
      <c r="BE877" s="1"/>
      <c r="BF877" s="1"/>
      <c r="BG877" s="2"/>
      <c r="BH877" s="2"/>
      <c r="BI877" s="1"/>
      <c r="BJ877" s="1"/>
      <c r="BK877" s="1"/>
      <c r="BL877" s="2"/>
      <c r="BM877" s="2"/>
      <c r="BN877" s="1"/>
      <c r="BO877" s="1"/>
      <c r="BP877" s="1"/>
      <c r="BQ877" s="2"/>
      <c r="BR877" s="2"/>
      <c r="BS877" s="1"/>
      <c r="BT877" s="1"/>
      <c r="BU877" s="1"/>
      <c r="BV877" s="2"/>
      <c r="BW877" s="2"/>
    </row>
    <row r="878" ht="22.5" customHeight="1">
      <c r="A878" s="1"/>
      <c r="B878" s="1"/>
      <c r="C878" s="1"/>
      <c r="D878" s="1"/>
      <c r="E878" s="67"/>
      <c r="F878" s="67"/>
      <c r="G878" s="1"/>
      <c r="H878" s="1"/>
      <c r="I878" s="65"/>
      <c r="J878" s="66"/>
      <c r="K878" s="1"/>
      <c r="L878" s="1"/>
      <c r="M878" s="1"/>
      <c r="N878" s="2"/>
      <c r="O878" s="2"/>
      <c r="P878" s="1"/>
      <c r="Q878" s="1"/>
      <c r="R878" s="1"/>
      <c r="S878" s="2"/>
      <c r="T878" s="2"/>
      <c r="U878" s="1"/>
      <c r="V878" s="1"/>
      <c r="W878" s="1"/>
      <c r="X878" s="2"/>
      <c r="Y878" s="2"/>
      <c r="Z878" s="1"/>
      <c r="AA878" s="1"/>
      <c r="AB878" s="1"/>
      <c r="AC878" s="2"/>
      <c r="AD878" s="2"/>
      <c r="AE878" s="1"/>
      <c r="AF878" s="1"/>
      <c r="AG878" s="1"/>
      <c r="AH878" s="2"/>
      <c r="AI878" s="2"/>
      <c r="AJ878" s="1"/>
      <c r="AK878" s="1"/>
      <c r="AL878" s="1"/>
      <c r="AM878" s="2"/>
      <c r="AN878" s="2"/>
      <c r="AO878" s="1"/>
      <c r="AP878" s="1"/>
      <c r="AQ878" s="1"/>
      <c r="AR878" s="2"/>
      <c r="AS878" s="2"/>
      <c r="AT878" s="1"/>
      <c r="AU878" s="1"/>
      <c r="AV878" s="1"/>
      <c r="AW878" s="2"/>
      <c r="AX878" s="2"/>
      <c r="AY878" s="1"/>
      <c r="AZ878" s="1"/>
      <c r="BA878" s="1"/>
      <c r="BB878" s="2"/>
      <c r="BC878" s="2"/>
      <c r="BD878" s="1"/>
      <c r="BE878" s="1"/>
      <c r="BF878" s="1"/>
      <c r="BG878" s="2"/>
      <c r="BH878" s="2"/>
      <c r="BI878" s="1"/>
      <c r="BJ878" s="1"/>
      <c r="BK878" s="1"/>
      <c r="BL878" s="2"/>
      <c r="BM878" s="2"/>
      <c r="BN878" s="1"/>
      <c r="BO878" s="1"/>
      <c r="BP878" s="1"/>
      <c r="BQ878" s="2"/>
      <c r="BR878" s="2"/>
      <c r="BS878" s="1"/>
      <c r="BT878" s="1"/>
      <c r="BU878" s="1"/>
      <c r="BV878" s="2"/>
      <c r="BW878" s="2"/>
    </row>
    <row r="879" ht="22.5" customHeight="1">
      <c r="A879" s="1"/>
      <c r="B879" s="1"/>
      <c r="C879" s="1"/>
      <c r="D879" s="1"/>
      <c r="E879" s="67"/>
      <c r="F879" s="67"/>
      <c r="G879" s="1"/>
      <c r="H879" s="1"/>
      <c r="I879" s="65"/>
      <c r="J879" s="66"/>
      <c r="K879" s="1"/>
      <c r="L879" s="1"/>
      <c r="M879" s="1"/>
      <c r="N879" s="2"/>
      <c r="O879" s="2"/>
      <c r="P879" s="1"/>
      <c r="Q879" s="1"/>
      <c r="R879" s="1"/>
      <c r="S879" s="2"/>
      <c r="T879" s="2"/>
      <c r="U879" s="1"/>
      <c r="V879" s="1"/>
      <c r="W879" s="1"/>
      <c r="X879" s="2"/>
      <c r="Y879" s="2"/>
      <c r="Z879" s="1"/>
      <c r="AA879" s="1"/>
      <c r="AB879" s="1"/>
      <c r="AC879" s="2"/>
      <c r="AD879" s="2"/>
      <c r="AE879" s="1"/>
      <c r="AF879" s="1"/>
      <c r="AG879" s="1"/>
      <c r="AH879" s="2"/>
      <c r="AI879" s="2"/>
      <c r="AJ879" s="1"/>
      <c r="AK879" s="1"/>
      <c r="AL879" s="1"/>
      <c r="AM879" s="2"/>
      <c r="AN879" s="2"/>
      <c r="AO879" s="1"/>
      <c r="AP879" s="1"/>
      <c r="AQ879" s="1"/>
      <c r="AR879" s="2"/>
      <c r="AS879" s="2"/>
      <c r="AT879" s="1"/>
      <c r="AU879" s="1"/>
      <c r="AV879" s="1"/>
      <c r="AW879" s="2"/>
      <c r="AX879" s="2"/>
      <c r="AY879" s="1"/>
      <c r="AZ879" s="1"/>
      <c r="BA879" s="1"/>
      <c r="BB879" s="2"/>
      <c r="BC879" s="2"/>
      <c r="BD879" s="1"/>
      <c r="BE879" s="1"/>
      <c r="BF879" s="1"/>
      <c r="BG879" s="2"/>
      <c r="BH879" s="2"/>
      <c r="BI879" s="1"/>
      <c r="BJ879" s="1"/>
      <c r="BK879" s="1"/>
      <c r="BL879" s="2"/>
      <c r="BM879" s="2"/>
      <c r="BN879" s="1"/>
      <c r="BO879" s="1"/>
      <c r="BP879" s="1"/>
      <c r="BQ879" s="2"/>
      <c r="BR879" s="2"/>
      <c r="BS879" s="1"/>
      <c r="BT879" s="1"/>
      <c r="BU879" s="1"/>
      <c r="BV879" s="2"/>
      <c r="BW879" s="2"/>
    </row>
    <row r="880" ht="22.5" customHeight="1">
      <c r="A880" s="1"/>
      <c r="B880" s="1"/>
      <c r="C880" s="1"/>
      <c r="D880" s="1"/>
      <c r="E880" s="67"/>
      <c r="F880" s="67"/>
      <c r="G880" s="1"/>
      <c r="H880" s="1"/>
      <c r="I880" s="65"/>
      <c r="J880" s="66"/>
      <c r="K880" s="1"/>
      <c r="L880" s="1"/>
      <c r="M880" s="1"/>
      <c r="N880" s="2"/>
      <c r="O880" s="2"/>
      <c r="P880" s="1"/>
      <c r="Q880" s="1"/>
      <c r="R880" s="1"/>
      <c r="S880" s="2"/>
      <c r="T880" s="2"/>
      <c r="U880" s="1"/>
      <c r="V880" s="1"/>
      <c r="W880" s="1"/>
      <c r="X880" s="2"/>
      <c r="Y880" s="2"/>
      <c r="Z880" s="1"/>
      <c r="AA880" s="1"/>
      <c r="AB880" s="1"/>
      <c r="AC880" s="2"/>
      <c r="AD880" s="2"/>
      <c r="AE880" s="1"/>
      <c r="AF880" s="1"/>
      <c r="AG880" s="1"/>
      <c r="AH880" s="2"/>
      <c r="AI880" s="2"/>
      <c r="AJ880" s="1"/>
      <c r="AK880" s="1"/>
      <c r="AL880" s="1"/>
      <c r="AM880" s="2"/>
      <c r="AN880" s="2"/>
      <c r="AO880" s="1"/>
      <c r="AP880" s="1"/>
      <c r="AQ880" s="1"/>
      <c r="AR880" s="2"/>
      <c r="AS880" s="2"/>
      <c r="AT880" s="1"/>
      <c r="AU880" s="1"/>
      <c r="AV880" s="1"/>
      <c r="AW880" s="2"/>
      <c r="AX880" s="2"/>
      <c r="AY880" s="1"/>
      <c r="AZ880" s="1"/>
      <c r="BA880" s="1"/>
      <c r="BB880" s="2"/>
      <c r="BC880" s="2"/>
      <c r="BD880" s="1"/>
      <c r="BE880" s="1"/>
      <c r="BF880" s="1"/>
      <c r="BG880" s="2"/>
      <c r="BH880" s="2"/>
      <c r="BI880" s="1"/>
      <c r="BJ880" s="1"/>
      <c r="BK880" s="1"/>
      <c r="BL880" s="2"/>
      <c r="BM880" s="2"/>
      <c r="BN880" s="1"/>
      <c r="BO880" s="1"/>
      <c r="BP880" s="1"/>
      <c r="BQ880" s="2"/>
      <c r="BR880" s="2"/>
      <c r="BS880" s="1"/>
      <c r="BT880" s="1"/>
      <c r="BU880" s="1"/>
      <c r="BV880" s="2"/>
      <c r="BW880" s="2"/>
    </row>
    <row r="881" ht="22.5" customHeight="1">
      <c r="A881" s="1"/>
      <c r="B881" s="1"/>
      <c r="C881" s="1"/>
      <c r="D881" s="1"/>
      <c r="E881" s="67"/>
      <c r="F881" s="67"/>
      <c r="G881" s="1"/>
      <c r="H881" s="1"/>
      <c r="I881" s="65"/>
      <c r="J881" s="66"/>
      <c r="K881" s="1"/>
      <c r="L881" s="1"/>
      <c r="M881" s="1"/>
      <c r="N881" s="2"/>
      <c r="O881" s="2"/>
      <c r="P881" s="1"/>
      <c r="Q881" s="1"/>
      <c r="R881" s="1"/>
      <c r="S881" s="2"/>
      <c r="T881" s="2"/>
      <c r="U881" s="1"/>
      <c r="V881" s="1"/>
      <c r="W881" s="1"/>
      <c r="X881" s="2"/>
      <c r="Y881" s="2"/>
      <c r="Z881" s="1"/>
      <c r="AA881" s="1"/>
      <c r="AB881" s="1"/>
      <c r="AC881" s="2"/>
      <c r="AD881" s="2"/>
      <c r="AE881" s="1"/>
      <c r="AF881" s="1"/>
      <c r="AG881" s="1"/>
      <c r="AH881" s="2"/>
      <c r="AI881" s="2"/>
      <c r="AJ881" s="1"/>
      <c r="AK881" s="1"/>
      <c r="AL881" s="1"/>
      <c r="AM881" s="2"/>
      <c r="AN881" s="2"/>
      <c r="AO881" s="1"/>
      <c r="AP881" s="1"/>
      <c r="AQ881" s="1"/>
      <c r="AR881" s="2"/>
      <c r="AS881" s="2"/>
      <c r="AT881" s="1"/>
      <c r="AU881" s="1"/>
      <c r="AV881" s="1"/>
      <c r="AW881" s="2"/>
      <c r="AX881" s="2"/>
      <c r="AY881" s="1"/>
      <c r="AZ881" s="1"/>
      <c r="BA881" s="1"/>
      <c r="BB881" s="2"/>
      <c r="BC881" s="2"/>
      <c r="BD881" s="1"/>
      <c r="BE881" s="1"/>
      <c r="BF881" s="1"/>
      <c r="BG881" s="2"/>
      <c r="BH881" s="2"/>
      <c r="BI881" s="1"/>
      <c r="BJ881" s="1"/>
      <c r="BK881" s="1"/>
      <c r="BL881" s="2"/>
      <c r="BM881" s="2"/>
      <c r="BN881" s="1"/>
      <c r="BO881" s="1"/>
      <c r="BP881" s="1"/>
      <c r="BQ881" s="2"/>
      <c r="BR881" s="2"/>
      <c r="BS881" s="1"/>
      <c r="BT881" s="1"/>
      <c r="BU881" s="1"/>
      <c r="BV881" s="2"/>
      <c r="BW881" s="2"/>
    </row>
    <row r="882" ht="22.5" customHeight="1">
      <c r="A882" s="1"/>
      <c r="B882" s="1"/>
      <c r="C882" s="1"/>
      <c r="D882" s="1"/>
      <c r="E882" s="67"/>
      <c r="F882" s="67"/>
      <c r="G882" s="1"/>
      <c r="H882" s="1"/>
      <c r="I882" s="65"/>
      <c r="J882" s="66"/>
      <c r="K882" s="1"/>
      <c r="L882" s="1"/>
      <c r="M882" s="1"/>
      <c r="N882" s="2"/>
      <c r="O882" s="2"/>
      <c r="P882" s="1"/>
      <c r="Q882" s="1"/>
      <c r="R882" s="1"/>
      <c r="S882" s="2"/>
      <c r="T882" s="2"/>
      <c r="U882" s="1"/>
      <c r="V882" s="1"/>
      <c r="W882" s="1"/>
      <c r="X882" s="2"/>
      <c r="Y882" s="2"/>
      <c r="Z882" s="1"/>
      <c r="AA882" s="1"/>
      <c r="AB882" s="1"/>
      <c r="AC882" s="2"/>
      <c r="AD882" s="2"/>
      <c r="AE882" s="1"/>
      <c r="AF882" s="1"/>
      <c r="AG882" s="1"/>
      <c r="AH882" s="2"/>
      <c r="AI882" s="2"/>
      <c r="AJ882" s="1"/>
      <c r="AK882" s="1"/>
      <c r="AL882" s="1"/>
      <c r="AM882" s="2"/>
      <c r="AN882" s="2"/>
      <c r="AO882" s="1"/>
      <c r="AP882" s="1"/>
      <c r="AQ882" s="1"/>
      <c r="AR882" s="2"/>
      <c r="AS882" s="2"/>
      <c r="AT882" s="1"/>
      <c r="AU882" s="1"/>
      <c r="AV882" s="1"/>
      <c r="AW882" s="2"/>
      <c r="AX882" s="2"/>
      <c r="AY882" s="1"/>
      <c r="AZ882" s="1"/>
      <c r="BA882" s="1"/>
      <c r="BB882" s="2"/>
      <c r="BC882" s="2"/>
      <c r="BD882" s="1"/>
      <c r="BE882" s="1"/>
      <c r="BF882" s="1"/>
      <c r="BG882" s="2"/>
      <c r="BH882" s="2"/>
      <c r="BI882" s="1"/>
      <c r="BJ882" s="1"/>
      <c r="BK882" s="1"/>
      <c r="BL882" s="2"/>
      <c r="BM882" s="2"/>
      <c r="BN882" s="1"/>
      <c r="BO882" s="1"/>
      <c r="BP882" s="1"/>
      <c r="BQ882" s="2"/>
      <c r="BR882" s="2"/>
      <c r="BS882" s="1"/>
      <c r="BT882" s="1"/>
      <c r="BU882" s="1"/>
      <c r="BV882" s="2"/>
      <c r="BW882" s="2"/>
    </row>
    <row r="883" ht="22.5" customHeight="1">
      <c r="A883" s="1"/>
      <c r="B883" s="1"/>
      <c r="C883" s="1"/>
      <c r="D883" s="1"/>
      <c r="E883" s="67"/>
      <c r="F883" s="67"/>
      <c r="G883" s="1"/>
      <c r="H883" s="1"/>
      <c r="I883" s="65"/>
      <c r="J883" s="66"/>
      <c r="K883" s="1"/>
      <c r="L883" s="1"/>
      <c r="M883" s="1"/>
      <c r="N883" s="2"/>
      <c r="O883" s="2"/>
      <c r="P883" s="1"/>
      <c r="Q883" s="1"/>
      <c r="R883" s="1"/>
      <c r="S883" s="2"/>
      <c r="T883" s="2"/>
      <c r="U883" s="1"/>
      <c r="V883" s="1"/>
      <c r="W883" s="1"/>
      <c r="X883" s="2"/>
      <c r="Y883" s="2"/>
      <c r="Z883" s="1"/>
      <c r="AA883" s="1"/>
      <c r="AB883" s="1"/>
      <c r="AC883" s="2"/>
      <c r="AD883" s="2"/>
      <c r="AE883" s="1"/>
      <c r="AF883" s="1"/>
      <c r="AG883" s="1"/>
      <c r="AH883" s="2"/>
      <c r="AI883" s="2"/>
      <c r="AJ883" s="1"/>
      <c r="AK883" s="1"/>
      <c r="AL883" s="1"/>
      <c r="AM883" s="2"/>
      <c r="AN883" s="2"/>
      <c r="AO883" s="1"/>
      <c r="AP883" s="1"/>
      <c r="AQ883" s="1"/>
      <c r="AR883" s="2"/>
      <c r="AS883" s="2"/>
      <c r="AT883" s="1"/>
      <c r="AU883" s="1"/>
      <c r="AV883" s="1"/>
      <c r="AW883" s="2"/>
      <c r="AX883" s="2"/>
      <c r="AY883" s="1"/>
      <c r="AZ883" s="1"/>
      <c r="BA883" s="1"/>
      <c r="BB883" s="2"/>
      <c r="BC883" s="2"/>
      <c r="BD883" s="1"/>
      <c r="BE883" s="1"/>
      <c r="BF883" s="1"/>
      <c r="BG883" s="2"/>
      <c r="BH883" s="2"/>
      <c r="BI883" s="1"/>
      <c r="BJ883" s="1"/>
      <c r="BK883" s="1"/>
      <c r="BL883" s="2"/>
      <c r="BM883" s="2"/>
      <c r="BN883" s="1"/>
      <c r="BO883" s="1"/>
      <c r="BP883" s="1"/>
      <c r="BQ883" s="2"/>
      <c r="BR883" s="2"/>
      <c r="BS883" s="1"/>
      <c r="BT883" s="1"/>
      <c r="BU883" s="1"/>
      <c r="BV883" s="2"/>
      <c r="BW883" s="2"/>
    </row>
    <row r="884" ht="22.5" customHeight="1">
      <c r="A884" s="1"/>
      <c r="B884" s="1"/>
      <c r="C884" s="1"/>
      <c r="D884" s="1"/>
      <c r="E884" s="67"/>
      <c r="F884" s="67"/>
      <c r="G884" s="1"/>
      <c r="H884" s="1"/>
      <c r="I884" s="65"/>
      <c r="J884" s="66"/>
      <c r="K884" s="1"/>
      <c r="L884" s="1"/>
      <c r="M884" s="1"/>
      <c r="N884" s="2"/>
      <c r="O884" s="2"/>
      <c r="P884" s="1"/>
      <c r="Q884" s="1"/>
      <c r="R884" s="1"/>
      <c r="S884" s="2"/>
      <c r="T884" s="2"/>
      <c r="U884" s="1"/>
      <c r="V884" s="1"/>
      <c r="W884" s="1"/>
      <c r="X884" s="2"/>
      <c r="Y884" s="2"/>
      <c r="Z884" s="1"/>
      <c r="AA884" s="1"/>
      <c r="AB884" s="1"/>
      <c r="AC884" s="2"/>
      <c r="AD884" s="2"/>
      <c r="AE884" s="1"/>
      <c r="AF884" s="1"/>
      <c r="AG884" s="1"/>
      <c r="AH884" s="2"/>
      <c r="AI884" s="2"/>
      <c r="AJ884" s="1"/>
      <c r="AK884" s="1"/>
      <c r="AL884" s="1"/>
      <c r="AM884" s="2"/>
      <c r="AN884" s="2"/>
      <c r="AO884" s="1"/>
      <c r="AP884" s="1"/>
      <c r="AQ884" s="1"/>
      <c r="AR884" s="2"/>
      <c r="AS884" s="2"/>
      <c r="AT884" s="1"/>
      <c r="AU884" s="1"/>
      <c r="AV884" s="1"/>
      <c r="AW884" s="2"/>
      <c r="AX884" s="2"/>
      <c r="AY884" s="1"/>
      <c r="AZ884" s="1"/>
      <c r="BA884" s="1"/>
      <c r="BB884" s="2"/>
      <c r="BC884" s="2"/>
      <c r="BD884" s="1"/>
      <c r="BE884" s="1"/>
      <c r="BF884" s="1"/>
      <c r="BG884" s="2"/>
      <c r="BH884" s="2"/>
      <c r="BI884" s="1"/>
      <c r="BJ884" s="1"/>
      <c r="BK884" s="1"/>
      <c r="BL884" s="2"/>
      <c r="BM884" s="2"/>
      <c r="BN884" s="1"/>
      <c r="BO884" s="1"/>
      <c r="BP884" s="1"/>
      <c r="BQ884" s="2"/>
      <c r="BR884" s="2"/>
      <c r="BS884" s="1"/>
      <c r="BT884" s="1"/>
      <c r="BU884" s="1"/>
      <c r="BV884" s="2"/>
      <c r="BW884" s="2"/>
    </row>
    <row r="885" ht="22.5" customHeight="1">
      <c r="A885" s="1"/>
      <c r="B885" s="1"/>
      <c r="C885" s="1"/>
      <c r="D885" s="1"/>
      <c r="E885" s="67"/>
      <c r="F885" s="67"/>
      <c r="G885" s="1"/>
      <c r="H885" s="1"/>
      <c r="I885" s="65"/>
      <c r="J885" s="66"/>
      <c r="K885" s="1"/>
      <c r="L885" s="1"/>
      <c r="M885" s="1"/>
      <c r="N885" s="2"/>
      <c r="O885" s="2"/>
      <c r="P885" s="1"/>
      <c r="Q885" s="1"/>
      <c r="R885" s="1"/>
      <c r="S885" s="2"/>
      <c r="T885" s="2"/>
      <c r="U885" s="1"/>
      <c r="V885" s="1"/>
      <c r="W885" s="1"/>
      <c r="X885" s="2"/>
      <c r="Y885" s="2"/>
      <c r="Z885" s="1"/>
      <c r="AA885" s="1"/>
      <c r="AB885" s="1"/>
      <c r="AC885" s="2"/>
      <c r="AD885" s="2"/>
      <c r="AE885" s="1"/>
      <c r="AF885" s="1"/>
      <c r="AG885" s="1"/>
      <c r="AH885" s="2"/>
      <c r="AI885" s="2"/>
      <c r="AJ885" s="1"/>
      <c r="AK885" s="1"/>
      <c r="AL885" s="1"/>
      <c r="AM885" s="2"/>
      <c r="AN885" s="2"/>
      <c r="AO885" s="1"/>
      <c r="AP885" s="1"/>
      <c r="AQ885" s="1"/>
      <c r="AR885" s="2"/>
      <c r="AS885" s="2"/>
      <c r="AT885" s="1"/>
      <c r="AU885" s="1"/>
      <c r="AV885" s="1"/>
      <c r="AW885" s="2"/>
      <c r="AX885" s="2"/>
      <c r="AY885" s="1"/>
      <c r="AZ885" s="1"/>
      <c r="BA885" s="1"/>
      <c r="BB885" s="2"/>
      <c r="BC885" s="2"/>
      <c r="BD885" s="1"/>
      <c r="BE885" s="1"/>
      <c r="BF885" s="1"/>
      <c r="BG885" s="2"/>
      <c r="BH885" s="2"/>
      <c r="BI885" s="1"/>
      <c r="BJ885" s="1"/>
      <c r="BK885" s="1"/>
      <c r="BL885" s="2"/>
      <c r="BM885" s="2"/>
      <c r="BN885" s="1"/>
      <c r="BO885" s="1"/>
      <c r="BP885" s="1"/>
      <c r="BQ885" s="2"/>
      <c r="BR885" s="2"/>
      <c r="BS885" s="1"/>
      <c r="BT885" s="1"/>
      <c r="BU885" s="1"/>
      <c r="BV885" s="2"/>
      <c r="BW885" s="2"/>
    </row>
    <row r="886" ht="22.5" customHeight="1">
      <c r="A886" s="1"/>
      <c r="B886" s="1"/>
      <c r="C886" s="1"/>
      <c r="D886" s="1"/>
      <c r="E886" s="67"/>
      <c r="F886" s="67"/>
      <c r="G886" s="1"/>
      <c r="H886" s="1"/>
      <c r="I886" s="65"/>
      <c r="J886" s="66"/>
      <c r="K886" s="1"/>
      <c r="L886" s="1"/>
      <c r="M886" s="1"/>
      <c r="N886" s="2"/>
      <c r="O886" s="2"/>
      <c r="P886" s="1"/>
      <c r="Q886" s="1"/>
      <c r="R886" s="1"/>
      <c r="S886" s="2"/>
      <c r="T886" s="2"/>
      <c r="U886" s="1"/>
      <c r="V886" s="1"/>
      <c r="W886" s="1"/>
      <c r="X886" s="2"/>
      <c r="Y886" s="2"/>
      <c r="Z886" s="1"/>
      <c r="AA886" s="1"/>
      <c r="AB886" s="1"/>
      <c r="AC886" s="2"/>
      <c r="AD886" s="2"/>
      <c r="AE886" s="1"/>
      <c r="AF886" s="1"/>
      <c r="AG886" s="1"/>
      <c r="AH886" s="2"/>
      <c r="AI886" s="2"/>
      <c r="AJ886" s="1"/>
      <c r="AK886" s="1"/>
      <c r="AL886" s="1"/>
      <c r="AM886" s="2"/>
      <c r="AN886" s="2"/>
      <c r="AO886" s="1"/>
      <c r="AP886" s="1"/>
      <c r="AQ886" s="1"/>
      <c r="AR886" s="2"/>
      <c r="AS886" s="2"/>
      <c r="AT886" s="1"/>
      <c r="AU886" s="1"/>
      <c r="AV886" s="1"/>
      <c r="AW886" s="2"/>
      <c r="AX886" s="2"/>
      <c r="AY886" s="1"/>
      <c r="AZ886" s="1"/>
      <c r="BA886" s="1"/>
      <c r="BB886" s="2"/>
      <c r="BC886" s="2"/>
      <c r="BD886" s="1"/>
      <c r="BE886" s="1"/>
      <c r="BF886" s="1"/>
      <c r="BG886" s="2"/>
      <c r="BH886" s="2"/>
      <c r="BI886" s="1"/>
      <c r="BJ886" s="1"/>
      <c r="BK886" s="1"/>
      <c r="BL886" s="2"/>
      <c r="BM886" s="2"/>
      <c r="BN886" s="1"/>
      <c r="BO886" s="1"/>
      <c r="BP886" s="1"/>
      <c r="BQ886" s="2"/>
      <c r="BR886" s="2"/>
      <c r="BS886" s="1"/>
      <c r="BT886" s="1"/>
      <c r="BU886" s="1"/>
      <c r="BV886" s="2"/>
      <c r="BW886" s="2"/>
    </row>
    <row r="887" ht="22.5" customHeight="1">
      <c r="A887" s="1"/>
      <c r="B887" s="1"/>
      <c r="C887" s="1"/>
      <c r="D887" s="1"/>
      <c r="E887" s="67"/>
      <c r="F887" s="67"/>
      <c r="G887" s="1"/>
      <c r="H887" s="1"/>
      <c r="I887" s="65"/>
      <c r="J887" s="66"/>
      <c r="K887" s="1"/>
      <c r="L887" s="1"/>
      <c r="M887" s="1"/>
      <c r="N887" s="2"/>
      <c r="O887" s="2"/>
      <c r="P887" s="1"/>
      <c r="Q887" s="1"/>
      <c r="R887" s="1"/>
      <c r="S887" s="2"/>
      <c r="T887" s="2"/>
      <c r="U887" s="1"/>
      <c r="V887" s="1"/>
      <c r="W887" s="1"/>
      <c r="X887" s="2"/>
      <c r="Y887" s="2"/>
      <c r="Z887" s="1"/>
      <c r="AA887" s="1"/>
      <c r="AB887" s="1"/>
      <c r="AC887" s="2"/>
      <c r="AD887" s="2"/>
      <c r="AE887" s="1"/>
      <c r="AF887" s="1"/>
      <c r="AG887" s="1"/>
      <c r="AH887" s="2"/>
      <c r="AI887" s="2"/>
      <c r="AJ887" s="1"/>
      <c r="AK887" s="1"/>
      <c r="AL887" s="1"/>
      <c r="AM887" s="2"/>
      <c r="AN887" s="2"/>
      <c r="AO887" s="1"/>
      <c r="AP887" s="1"/>
      <c r="AQ887" s="1"/>
      <c r="AR887" s="2"/>
      <c r="AS887" s="2"/>
      <c r="AT887" s="1"/>
      <c r="AU887" s="1"/>
      <c r="AV887" s="1"/>
      <c r="AW887" s="2"/>
      <c r="AX887" s="2"/>
      <c r="AY887" s="1"/>
      <c r="AZ887" s="1"/>
      <c r="BA887" s="1"/>
      <c r="BB887" s="2"/>
      <c r="BC887" s="2"/>
      <c r="BD887" s="1"/>
      <c r="BE887" s="1"/>
      <c r="BF887" s="1"/>
      <c r="BG887" s="2"/>
      <c r="BH887" s="2"/>
      <c r="BI887" s="1"/>
      <c r="BJ887" s="1"/>
      <c r="BK887" s="1"/>
      <c r="BL887" s="2"/>
      <c r="BM887" s="2"/>
      <c r="BN887" s="1"/>
      <c r="BO887" s="1"/>
      <c r="BP887" s="1"/>
      <c r="BQ887" s="2"/>
      <c r="BR887" s="2"/>
      <c r="BS887" s="1"/>
      <c r="BT887" s="1"/>
      <c r="BU887" s="1"/>
      <c r="BV887" s="2"/>
      <c r="BW887" s="2"/>
    </row>
    <row r="888" ht="22.5" customHeight="1">
      <c r="A888" s="1"/>
      <c r="B888" s="1"/>
      <c r="C888" s="1"/>
      <c r="D888" s="1"/>
      <c r="E888" s="67"/>
      <c r="F888" s="67"/>
      <c r="G888" s="1"/>
      <c r="H888" s="1"/>
      <c r="I888" s="65"/>
      <c r="J888" s="66"/>
      <c r="K888" s="1"/>
      <c r="L888" s="1"/>
      <c r="M888" s="1"/>
      <c r="N888" s="2"/>
      <c r="O888" s="2"/>
      <c r="P888" s="1"/>
      <c r="Q888" s="1"/>
      <c r="R888" s="1"/>
      <c r="S888" s="2"/>
      <c r="T888" s="2"/>
      <c r="U888" s="1"/>
      <c r="V888" s="1"/>
      <c r="W888" s="1"/>
      <c r="X888" s="2"/>
      <c r="Y888" s="2"/>
      <c r="Z888" s="1"/>
      <c r="AA888" s="1"/>
      <c r="AB888" s="1"/>
      <c r="AC888" s="2"/>
      <c r="AD888" s="2"/>
      <c r="AE888" s="1"/>
      <c r="AF888" s="1"/>
      <c r="AG888" s="1"/>
      <c r="AH888" s="2"/>
      <c r="AI888" s="2"/>
      <c r="AJ888" s="1"/>
      <c r="AK888" s="1"/>
      <c r="AL888" s="1"/>
      <c r="AM888" s="2"/>
      <c r="AN888" s="2"/>
      <c r="AO888" s="1"/>
      <c r="AP888" s="1"/>
      <c r="AQ888" s="1"/>
      <c r="AR888" s="2"/>
      <c r="AS888" s="2"/>
      <c r="AT888" s="1"/>
      <c r="AU888" s="1"/>
      <c r="AV888" s="1"/>
      <c r="AW888" s="2"/>
      <c r="AX888" s="2"/>
      <c r="AY888" s="1"/>
      <c r="AZ888" s="1"/>
      <c r="BA888" s="1"/>
      <c r="BB888" s="2"/>
      <c r="BC888" s="2"/>
      <c r="BD888" s="1"/>
      <c r="BE888" s="1"/>
      <c r="BF888" s="1"/>
      <c r="BG888" s="2"/>
      <c r="BH888" s="2"/>
      <c r="BI888" s="1"/>
      <c r="BJ888" s="1"/>
      <c r="BK888" s="1"/>
      <c r="BL888" s="2"/>
      <c r="BM888" s="2"/>
      <c r="BN888" s="1"/>
      <c r="BO888" s="1"/>
      <c r="BP888" s="1"/>
      <c r="BQ888" s="2"/>
      <c r="BR888" s="2"/>
      <c r="BS888" s="1"/>
      <c r="BT888" s="1"/>
      <c r="BU888" s="1"/>
      <c r="BV888" s="2"/>
      <c r="BW888" s="2"/>
    </row>
    <row r="889" ht="22.5" customHeight="1">
      <c r="A889" s="1"/>
      <c r="B889" s="1"/>
      <c r="C889" s="1"/>
      <c r="D889" s="1"/>
      <c r="E889" s="67"/>
      <c r="F889" s="67"/>
      <c r="G889" s="1"/>
      <c r="H889" s="1"/>
      <c r="I889" s="65"/>
      <c r="J889" s="66"/>
      <c r="K889" s="1"/>
      <c r="L889" s="1"/>
      <c r="M889" s="1"/>
      <c r="N889" s="2"/>
      <c r="O889" s="2"/>
      <c r="P889" s="1"/>
      <c r="Q889" s="1"/>
      <c r="R889" s="1"/>
      <c r="S889" s="2"/>
      <c r="T889" s="2"/>
      <c r="U889" s="1"/>
      <c r="V889" s="1"/>
      <c r="W889" s="1"/>
      <c r="X889" s="2"/>
      <c r="Y889" s="2"/>
      <c r="Z889" s="1"/>
      <c r="AA889" s="1"/>
      <c r="AB889" s="1"/>
      <c r="AC889" s="2"/>
      <c r="AD889" s="2"/>
      <c r="AE889" s="1"/>
      <c r="AF889" s="1"/>
      <c r="AG889" s="1"/>
      <c r="AH889" s="2"/>
      <c r="AI889" s="2"/>
      <c r="AJ889" s="1"/>
      <c r="AK889" s="1"/>
      <c r="AL889" s="1"/>
      <c r="AM889" s="2"/>
      <c r="AN889" s="2"/>
      <c r="AO889" s="1"/>
      <c r="AP889" s="1"/>
      <c r="AQ889" s="1"/>
      <c r="AR889" s="2"/>
      <c r="AS889" s="2"/>
      <c r="AT889" s="1"/>
      <c r="AU889" s="1"/>
      <c r="AV889" s="1"/>
      <c r="AW889" s="2"/>
      <c r="AX889" s="2"/>
      <c r="AY889" s="1"/>
      <c r="AZ889" s="1"/>
      <c r="BA889" s="1"/>
      <c r="BB889" s="2"/>
      <c r="BC889" s="2"/>
      <c r="BD889" s="1"/>
      <c r="BE889" s="1"/>
      <c r="BF889" s="1"/>
      <c r="BG889" s="2"/>
      <c r="BH889" s="2"/>
      <c r="BI889" s="1"/>
      <c r="BJ889" s="1"/>
      <c r="BK889" s="1"/>
      <c r="BL889" s="2"/>
      <c r="BM889" s="2"/>
      <c r="BN889" s="1"/>
      <c r="BO889" s="1"/>
      <c r="BP889" s="1"/>
      <c r="BQ889" s="2"/>
      <c r="BR889" s="2"/>
      <c r="BS889" s="1"/>
      <c r="BT889" s="1"/>
      <c r="BU889" s="1"/>
      <c r="BV889" s="2"/>
      <c r="BW889" s="2"/>
    </row>
    <row r="890" ht="22.5" customHeight="1">
      <c r="A890" s="1"/>
      <c r="B890" s="1"/>
      <c r="C890" s="1"/>
      <c r="D890" s="1"/>
      <c r="E890" s="67"/>
      <c r="F890" s="67"/>
      <c r="G890" s="1"/>
      <c r="H890" s="1"/>
      <c r="I890" s="65"/>
      <c r="J890" s="66"/>
      <c r="K890" s="1"/>
      <c r="L890" s="1"/>
      <c r="M890" s="1"/>
      <c r="N890" s="2"/>
      <c r="O890" s="2"/>
      <c r="P890" s="1"/>
      <c r="Q890" s="1"/>
      <c r="R890" s="1"/>
      <c r="S890" s="2"/>
      <c r="T890" s="2"/>
      <c r="U890" s="1"/>
      <c r="V890" s="1"/>
      <c r="W890" s="1"/>
      <c r="X890" s="2"/>
      <c r="Y890" s="2"/>
      <c r="Z890" s="1"/>
      <c r="AA890" s="1"/>
      <c r="AB890" s="1"/>
      <c r="AC890" s="2"/>
      <c r="AD890" s="2"/>
      <c r="AE890" s="1"/>
      <c r="AF890" s="1"/>
      <c r="AG890" s="1"/>
      <c r="AH890" s="2"/>
      <c r="AI890" s="2"/>
      <c r="AJ890" s="1"/>
      <c r="AK890" s="1"/>
      <c r="AL890" s="1"/>
      <c r="AM890" s="2"/>
      <c r="AN890" s="2"/>
      <c r="AO890" s="1"/>
      <c r="AP890" s="1"/>
      <c r="AQ890" s="1"/>
      <c r="AR890" s="2"/>
      <c r="AS890" s="2"/>
      <c r="AT890" s="1"/>
      <c r="AU890" s="1"/>
      <c r="AV890" s="1"/>
      <c r="AW890" s="2"/>
      <c r="AX890" s="2"/>
      <c r="AY890" s="1"/>
      <c r="AZ890" s="1"/>
      <c r="BA890" s="1"/>
      <c r="BB890" s="2"/>
      <c r="BC890" s="2"/>
      <c r="BD890" s="1"/>
      <c r="BE890" s="1"/>
      <c r="BF890" s="1"/>
      <c r="BG890" s="2"/>
      <c r="BH890" s="2"/>
      <c r="BI890" s="1"/>
      <c r="BJ890" s="1"/>
      <c r="BK890" s="1"/>
      <c r="BL890" s="2"/>
      <c r="BM890" s="2"/>
      <c r="BN890" s="1"/>
      <c r="BO890" s="1"/>
      <c r="BP890" s="1"/>
      <c r="BQ890" s="2"/>
      <c r="BR890" s="2"/>
      <c r="BS890" s="1"/>
      <c r="BT890" s="1"/>
      <c r="BU890" s="1"/>
      <c r="BV890" s="2"/>
      <c r="BW890" s="2"/>
    </row>
    <row r="891" ht="22.5" customHeight="1">
      <c r="A891" s="1"/>
      <c r="B891" s="1"/>
      <c r="C891" s="1"/>
      <c r="D891" s="1"/>
      <c r="E891" s="67"/>
      <c r="F891" s="67"/>
      <c r="G891" s="1"/>
      <c r="H891" s="1"/>
      <c r="I891" s="65"/>
      <c r="J891" s="66"/>
      <c r="K891" s="1"/>
      <c r="L891" s="1"/>
      <c r="M891" s="1"/>
      <c r="N891" s="2"/>
      <c r="O891" s="2"/>
      <c r="P891" s="1"/>
      <c r="Q891" s="1"/>
      <c r="R891" s="1"/>
      <c r="S891" s="2"/>
      <c r="T891" s="2"/>
      <c r="U891" s="1"/>
      <c r="V891" s="1"/>
      <c r="W891" s="1"/>
      <c r="X891" s="2"/>
      <c r="Y891" s="2"/>
      <c r="Z891" s="1"/>
      <c r="AA891" s="1"/>
      <c r="AB891" s="1"/>
      <c r="AC891" s="2"/>
      <c r="AD891" s="2"/>
      <c r="AE891" s="1"/>
      <c r="AF891" s="1"/>
      <c r="AG891" s="1"/>
      <c r="AH891" s="2"/>
      <c r="AI891" s="2"/>
      <c r="AJ891" s="1"/>
      <c r="AK891" s="1"/>
      <c r="AL891" s="1"/>
      <c r="AM891" s="2"/>
      <c r="AN891" s="2"/>
      <c r="AO891" s="1"/>
      <c r="AP891" s="1"/>
      <c r="AQ891" s="1"/>
      <c r="AR891" s="2"/>
      <c r="AS891" s="2"/>
      <c r="AT891" s="1"/>
      <c r="AU891" s="1"/>
      <c r="AV891" s="1"/>
      <c r="AW891" s="2"/>
      <c r="AX891" s="2"/>
      <c r="AY891" s="1"/>
      <c r="AZ891" s="1"/>
      <c r="BA891" s="1"/>
      <c r="BB891" s="2"/>
      <c r="BC891" s="2"/>
      <c r="BD891" s="1"/>
      <c r="BE891" s="1"/>
      <c r="BF891" s="1"/>
      <c r="BG891" s="2"/>
      <c r="BH891" s="2"/>
      <c r="BI891" s="1"/>
      <c r="BJ891" s="1"/>
      <c r="BK891" s="1"/>
      <c r="BL891" s="2"/>
      <c r="BM891" s="2"/>
      <c r="BN891" s="1"/>
      <c r="BO891" s="1"/>
      <c r="BP891" s="1"/>
      <c r="BQ891" s="2"/>
      <c r="BR891" s="2"/>
      <c r="BS891" s="1"/>
      <c r="BT891" s="1"/>
      <c r="BU891" s="1"/>
      <c r="BV891" s="2"/>
      <c r="BW891" s="2"/>
    </row>
    <row r="892" ht="22.5" customHeight="1">
      <c r="A892" s="1"/>
      <c r="B892" s="1"/>
      <c r="C892" s="1"/>
      <c r="D892" s="1"/>
      <c r="E892" s="67"/>
      <c r="F892" s="67"/>
      <c r="G892" s="1"/>
      <c r="H892" s="1"/>
      <c r="I892" s="65"/>
      <c r="J892" s="66"/>
      <c r="K892" s="1"/>
      <c r="L892" s="1"/>
      <c r="M892" s="1"/>
      <c r="N892" s="2"/>
      <c r="O892" s="2"/>
      <c r="P892" s="1"/>
      <c r="Q892" s="1"/>
      <c r="R892" s="1"/>
      <c r="S892" s="2"/>
      <c r="T892" s="2"/>
      <c r="U892" s="1"/>
      <c r="V892" s="1"/>
      <c r="W892" s="1"/>
      <c r="X892" s="2"/>
      <c r="Y892" s="2"/>
      <c r="Z892" s="1"/>
      <c r="AA892" s="1"/>
      <c r="AB892" s="1"/>
      <c r="AC892" s="2"/>
      <c r="AD892" s="2"/>
      <c r="AE892" s="1"/>
      <c r="AF892" s="1"/>
      <c r="AG892" s="1"/>
      <c r="AH892" s="2"/>
      <c r="AI892" s="2"/>
      <c r="AJ892" s="1"/>
      <c r="AK892" s="1"/>
      <c r="AL892" s="1"/>
      <c r="AM892" s="2"/>
      <c r="AN892" s="2"/>
      <c r="AO892" s="1"/>
      <c r="AP892" s="1"/>
      <c r="AQ892" s="1"/>
      <c r="AR892" s="2"/>
      <c r="AS892" s="2"/>
      <c r="AT892" s="1"/>
      <c r="AU892" s="1"/>
      <c r="AV892" s="1"/>
      <c r="AW892" s="2"/>
      <c r="AX892" s="2"/>
      <c r="AY892" s="1"/>
      <c r="AZ892" s="1"/>
      <c r="BA892" s="1"/>
      <c r="BB892" s="2"/>
      <c r="BC892" s="2"/>
      <c r="BD892" s="1"/>
      <c r="BE892" s="1"/>
      <c r="BF892" s="1"/>
      <c r="BG892" s="2"/>
      <c r="BH892" s="2"/>
      <c r="BI892" s="1"/>
      <c r="BJ892" s="1"/>
      <c r="BK892" s="1"/>
      <c r="BL892" s="2"/>
      <c r="BM892" s="2"/>
      <c r="BN892" s="1"/>
      <c r="BO892" s="1"/>
      <c r="BP892" s="1"/>
      <c r="BQ892" s="2"/>
      <c r="BR892" s="2"/>
      <c r="BS892" s="1"/>
      <c r="BT892" s="1"/>
      <c r="BU892" s="1"/>
      <c r="BV892" s="2"/>
      <c r="BW892" s="2"/>
    </row>
    <row r="893" ht="22.5" customHeight="1">
      <c r="A893" s="1"/>
      <c r="B893" s="1"/>
      <c r="C893" s="1"/>
      <c r="D893" s="1"/>
      <c r="E893" s="67"/>
      <c r="F893" s="67"/>
      <c r="G893" s="1"/>
      <c r="H893" s="1"/>
      <c r="I893" s="65"/>
      <c r="J893" s="66"/>
      <c r="K893" s="1"/>
      <c r="L893" s="1"/>
      <c r="M893" s="1"/>
      <c r="N893" s="2"/>
      <c r="O893" s="2"/>
      <c r="P893" s="1"/>
      <c r="Q893" s="1"/>
      <c r="R893" s="1"/>
      <c r="S893" s="2"/>
      <c r="T893" s="2"/>
      <c r="U893" s="1"/>
      <c r="V893" s="1"/>
      <c r="W893" s="1"/>
      <c r="X893" s="2"/>
      <c r="Y893" s="2"/>
      <c r="Z893" s="1"/>
      <c r="AA893" s="1"/>
      <c r="AB893" s="1"/>
      <c r="AC893" s="2"/>
      <c r="AD893" s="2"/>
      <c r="AE893" s="1"/>
      <c r="AF893" s="1"/>
      <c r="AG893" s="1"/>
      <c r="AH893" s="2"/>
      <c r="AI893" s="2"/>
      <c r="AJ893" s="1"/>
      <c r="AK893" s="1"/>
      <c r="AL893" s="1"/>
      <c r="AM893" s="2"/>
      <c r="AN893" s="2"/>
      <c r="AO893" s="1"/>
      <c r="AP893" s="1"/>
      <c r="AQ893" s="1"/>
      <c r="AR893" s="2"/>
      <c r="AS893" s="2"/>
      <c r="AT893" s="1"/>
      <c r="AU893" s="1"/>
      <c r="AV893" s="1"/>
      <c r="AW893" s="2"/>
      <c r="AX893" s="2"/>
      <c r="AY893" s="1"/>
      <c r="AZ893" s="1"/>
      <c r="BA893" s="1"/>
      <c r="BB893" s="2"/>
      <c r="BC893" s="2"/>
      <c r="BD893" s="1"/>
      <c r="BE893" s="1"/>
      <c r="BF893" s="1"/>
      <c r="BG893" s="2"/>
      <c r="BH893" s="2"/>
      <c r="BI893" s="1"/>
      <c r="BJ893" s="1"/>
      <c r="BK893" s="1"/>
      <c r="BL893" s="2"/>
      <c r="BM893" s="2"/>
      <c r="BN893" s="1"/>
      <c r="BO893" s="1"/>
      <c r="BP893" s="1"/>
      <c r="BQ893" s="2"/>
      <c r="BR893" s="2"/>
      <c r="BS893" s="1"/>
      <c r="BT893" s="1"/>
      <c r="BU893" s="1"/>
      <c r="BV893" s="2"/>
      <c r="BW893" s="2"/>
    </row>
    <row r="894" ht="22.5" customHeight="1">
      <c r="A894" s="1"/>
      <c r="B894" s="1"/>
      <c r="C894" s="1"/>
      <c r="D894" s="1"/>
      <c r="E894" s="67"/>
      <c r="F894" s="67"/>
      <c r="G894" s="1"/>
      <c r="H894" s="1"/>
      <c r="I894" s="65"/>
      <c r="J894" s="66"/>
      <c r="K894" s="1"/>
      <c r="L894" s="1"/>
      <c r="M894" s="1"/>
      <c r="N894" s="2"/>
      <c r="O894" s="2"/>
      <c r="P894" s="1"/>
      <c r="Q894" s="1"/>
      <c r="R894" s="1"/>
      <c r="S894" s="2"/>
      <c r="T894" s="2"/>
      <c r="U894" s="1"/>
      <c r="V894" s="1"/>
      <c r="W894" s="1"/>
      <c r="X894" s="2"/>
      <c r="Y894" s="2"/>
      <c r="Z894" s="1"/>
      <c r="AA894" s="1"/>
      <c r="AB894" s="1"/>
      <c r="AC894" s="2"/>
      <c r="AD894" s="2"/>
      <c r="AE894" s="1"/>
      <c r="AF894" s="1"/>
      <c r="AG894" s="1"/>
      <c r="AH894" s="2"/>
      <c r="AI894" s="2"/>
      <c r="AJ894" s="1"/>
      <c r="AK894" s="1"/>
      <c r="AL894" s="1"/>
      <c r="AM894" s="2"/>
      <c r="AN894" s="2"/>
      <c r="AO894" s="1"/>
      <c r="AP894" s="1"/>
      <c r="AQ894" s="1"/>
      <c r="AR894" s="2"/>
      <c r="AS894" s="2"/>
      <c r="AT894" s="1"/>
      <c r="AU894" s="1"/>
      <c r="AV894" s="1"/>
      <c r="AW894" s="2"/>
      <c r="AX894" s="2"/>
      <c r="AY894" s="1"/>
      <c r="AZ894" s="1"/>
      <c r="BA894" s="1"/>
      <c r="BB894" s="2"/>
      <c r="BC894" s="2"/>
      <c r="BD894" s="1"/>
      <c r="BE894" s="1"/>
      <c r="BF894" s="1"/>
      <c r="BG894" s="2"/>
      <c r="BH894" s="2"/>
      <c r="BI894" s="1"/>
      <c r="BJ894" s="1"/>
      <c r="BK894" s="1"/>
      <c r="BL894" s="2"/>
      <c r="BM894" s="2"/>
      <c r="BN894" s="1"/>
      <c r="BO894" s="1"/>
      <c r="BP894" s="1"/>
      <c r="BQ894" s="2"/>
      <c r="BR894" s="2"/>
      <c r="BS894" s="1"/>
      <c r="BT894" s="1"/>
      <c r="BU894" s="1"/>
      <c r="BV894" s="2"/>
      <c r="BW894" s="2"/>
    </row>
    <row r="895" ht="22.5" customHeight="1">
      <c r="A895" s="1"/>
      <c r="B895" s="1"/>
      <c r="C895" s="1"/>
      <c r="D895" s="1"/>
      <c r="E895" s="67"/>
      <c r="F895" s="67"/>
      <c r="G895" s="1"/>
      <c r="H895" s="1"/>
      <c r="I895" s="65"/>
      <c r="J895" s="66"/>
      <c r="K895" s="1"/>
      <c r="L895" s="1"/>
      <c r="M895" s="1"/>
      <c r="N895" s="2"/>
      <c r="O895" s="2"/>
      <c r="P895" s="1"/>
      <c r="Q895" s="1"/>
      <c r="R895" s="1"/>
      <c r="S895" s="2"/>
      <c r="T895" s="2"/>
      <c r="U895" s="1"/>
      <c r="V895" s="1"/>
      <c r="W895" s="1"/>
      <c r="X895" s="2"/>
      <c r="Y895" s="2"/>
      <c r="Z895" s="1"/>
      <c r="AA895" s="1"/>
      <c r="AB895" s="1"/>
      <c r="AC895" s="2"/>
      <c r="AD895" s="2"/>
      <c r="AE895" s="1"/>
      <c r="AF895" s="1"/>
      <c r="AG895" s="1"/>
      <c r="AH895" s="2"/>
      <c r="AI895" s="2"/>
      <c r="AJ895" s="1"/>
      <c r="AK895" s="1"/>
      <c r="AL895" s="1"/>
      <c r="AM895" s="2"/>
      <c r="AN895" s="2"/>
      <c r="AO895" s="1"/>
      <c r="AP895" s="1"/>
      <c r="AQ895" s="1"/>
      <c r="AR895" s="2"/>
      <c r="AS895" s="2"/>
      <c r="AT895" s="1"/>
      <c r="AU895" s="1"/>
      <c r="AV895" s="1"/>
      <c r="AW895" s="2"/>
      <c r="AX895" s="2"/>
      <c r="AY895" s="1"/>
      <c r="AZ895" s="1"/>
      <c r="BA895" s="1"/>
      <c r="BB895" s="2"/>
      <c r="BC895" s="2"/>
      <c r="BD895" s="1"/>
      <c r="BE895" s="1"/>
      <c r="BF895" s="1"/>
      <c r="BG895" s="2"/>
      <c r="BH895" s="2"/>
      <c r="BI895" s="1"/>
      <c r="BJ895" s="1"/>
      <c r="BK895" s="1"/>
      <c r="BL895" s="2"/>
      <c r="BM895" s="2"/>
      <c r="BN895" s="1"/>
      <c r="BO895" s="1"/>
      <c r="BP895" s="1"/>
      <c r="BQ895" s="2"/>
      <c r="BR895" s="2"/>
      <c r="BS895" s="1"/>
      <c r="BT895" s="1"/>
      <c r="BU895" s="1"/>
      <c r="BV895" s="2"/>
      <c r="BW895" s="2"/>
    </row>
    <row r="896" ht="22.5" customHeight="1">
      <c r="A896" s="1"/>
      <c r="B896" s="1"/>
      <c r="C896" s="1"/>
      <c r="D896" s="1"/>
      <c r="E896" s="67"/>
      <c r="F896" s="67"/>
      <c r="G896" s="1"/>
      <c r="H896" s="1"/>
      <c r="I896" s="65"/>
      <c r="J896" s="66"/>
      <c r="K896" s="1"/>
      <c r="L896" s="1"/>
      <c r="M896" s="1"/>
      <c r="N896" s="2"/>
      <c r="O896" s="2"/>
      <c r="P896" s="1"/>
      <c r="Q896" s="1"/>
      <c r="R896" s="1"/>
      <c r="S896" s="2"/>
      <c r="T896" s="2"/>
      <c r="U896" s="1"/>
      <c r="V896" s="1"/>
      <c r="W896" s="1"/>
      <c r="X896" s="2"/>
      <c r="Y896" s="2"/>
      <c r="Z896" s="1"/>
      <c r="AA896" s="1"/>
      <c r="AB896" s="1"/>
      <c r="AC896" s="2"/>
      <c r="AD896" s="2"/>
      <c r="AE896" s="1"/>
      <c r="AF896" s="1"/>
      <c r="AG896" s="1"/>
      <c r="AH896" s="2"/>
      <c r="AI896" s="2"/>
      <c r="AJ896" s="1"/>
      <c r="AK896" s="1"/>
      <c r="AL896" s="1"/>
      <c r="AM896" s="2"/>
      <c r="AN896" s="2"/>
      <c r="AO896" s="1"/>
      <c r="AP896" s="1"/>
      <c r="AQ896" s="1"/>
      <c r="AR896" s="2"/>
      <c r="AS896" s="2"/>
      <c r="AT896" s="1"/>
      <c r="AU896" s="1"/>
      <c r="AV896" s="1"/>
      <c r="AW896" s="2"/>
      <c r="AX896" s="2"/>
      <c r="AY896" s="1"/>
      <c r="AZ896" s="1"/>
      <c r="BA896" s="1"/>
      <c r="BB896" s="2"/>
      <c r="BC896" s="2"/>
      <c r="BD896" s="1"/>
      <c r="BE896" s="1"/>
      <c r="BF896" s="1"/>
      <c r="BG896" s="2"/>
      <c r="BH896" s="2"/>
      <c r="BI896" s="1"/>
      <c r="BJ896" s="1"/>
      <c r="BK896" s="1"/>
      <c r="BL896" s="2"/>
      <c r="BM896" s="2"/>
      <c r="BN896" s="1"/>
      <c r="BO896" s="1"/>
      <c r="BP896" s="1"/>
      <c r="BQ896" s="2"/>
      <c r="BR896" s="2"/>
      <c r="BS896" s="1"/>
      <c r="BT896" s="1"/>
      <c r="BU896" s="1"/>
      <c r="BV896" s="2"/>
      <c r="BW896" s="2"/>
    </row>
    <row r="897" ht="22.5" customHeight="1">
      <c r="A897" s="1"/>
      <c r="B897" s="1"/>
      <c r="C897" s="1"/>
      <c r="D897" s="1"/>
      <c r="E897" s="67"/>
      <c r="F897" s="67"/>
      <c r="G897" s="1"/>
      <c r="H897" s="1"/>
      <c r="I897" s="65"/>
      <c r="J897" s="66"/>
      <c r="K897" s="1"/>
      <c r="L897" s="1"/>
      <c r="M897" s="1"/>
      <c r="N897" s="2"/>
      <c r="O897" s="2"/>
      <c r="P897" s="1"/>
      <c r="Q897" s="1"/>
      <c r="R897" s="1"/>
      <c r="S897" s="2"/>
      <c r="T897" s="2"/>
      <c r="U897" s="1"/>
      <c r="V897" s="1"/>
      <c r="W897" s="1"/>
      <c r="X897" s="2"/>
      <c r="Y897" s="2"/>
      <c r="Z897" s="1"/>
      <c r="AA897" s="1"/>
      <c r="AB897" s="1"/>
      <c r="AC897" s="2"/>
      <c r="AD897" s="2"/>
      <c r="AE897" s="1"/>
      <c r="AF897" s="1"/>
      <c r="AG897" s="1"/>
      <c r="AH897" s="2"/>
      <c r="AI897" s="2"/>
      <c r="AJ897" s="1"/>
      <c r="AK897" s="1"/>
      <c r="AL897" s="1"/>
      <c r="AM897" s="2"/>
      <c r="AN897" s="2"/>
      <c r="AO897" s="1"/>
      <c r="AP897" s="1"/>
      <c r="AQ897" s="1"/>
      <c r="AR897" s="2"/>
      <c r="AS897" s="2"/>
      <c r="AT897" s="1"/>
      <c r="AU897" s="1"/>
      <c r="AV897" s="1"/>
      <c r="AW897" s="2"/>
      <c r="AX897" s="2"/>
      <c r="AY897" s="1"/>
      <c r="AZ897" s="1"/>
      <c r="BA897" s="1"/>
      <c r="BB897" s="2"/>
      <c r="BC897" s="2"/>
      <c r="BD897" s="1"/>
      <c r="BE897" s="1"/>
      <c r="BF897" s="1"/>
      <c r="BG897" s="2"/>
      <c r="BH897" s="2"/>
      <c r="BI897" s="1"/>
      <c r="BJ897" s="1"/>
      <c r="BK897" s="1"/>
      <c r="BL897" s="2"/>
      <c r="BM897" s="2"/>
      <c r="BN897" s="1"/>
      <c r="BO897" s="1"/>
      <c r="BP897" s="1"/>
      <c r="BQ897" s="2"/>
      <c r="BR897" s="2"/>
      <c r="BS897" s="1"/>
      <c r="BT897" s="1"/>
      <c r="BU897" s="1"/>
      <c r="BV897" s="2"/>
      <c r="BW897" s="2"/>
    </row>
    <row r="898" ht="22.5" customHeight="1">
      <c r="A898" s="1"/>
      <c r="B898" s="1"/>
      <c r="C898" s="1"/>
      <c r="D898" s="1"/>
      <c r="E898" s="67"/>
      <c r="F898" s="67"/>
      <c r="G898" s="1"/>
      <c r="H898" s="1"/>
      <c r="I898" s="65"/>
      <c r="J898" s="66"/>
      <c r="K898" s="1"/>
      <c r="L898" s="1"/>
      <c r="M898" s="1"/>
      <c r="N898" s="2"/>
      <c r="O898" s="2"/>
      <c r="P898" s="1"/>
      <c r="Q898" s="1"/>
      <c r="R898" s="1"/>
      <c r="S898" s="2"/>
      <c r="T898" s="2"/>
      <c r="U898" s="1"/>
      <c r="V898" s="1"/>
      <c r="W898" s="1"/>
      <c r="X898" s="2"/>
      <c r="Y898" s="2"/>
      <c r="Z898" s="1"/>
      <c r="AA898" s="1"/>
      <c r="AB898" s="1"/>
      <c r="AC898" s="2"/>
      <c r="AD898" s="2"/>
      <c r="AE898" s="1"/>
      <c r="AF898" s="1"/>
      <c r="AG898" s="1"/>
      <c r="AH898" s="2"/>
      <c r="AI898" s="2"/>
      <c r="AJ898" s="1"/>
      <c r="AK898" s="1"/>
      <c r="AL898" s="1"/>
      <c r="AM898" s="2"/>
      <c r="AN898" s="2"/>
      <c r="AO898" s="1"/>
      <c r="AP898" s="1"/>
      <c r="AQ898" s="1"/>
      <c r="AR898" s="2"/>
      <c r="AS898" s="2"/>
      <c r="AT898" s="1"/>
      <c r="AU898" s="1"/>
      <c r="AV898" s="1"/>
      <c r="AW898" s="2"/>
      <c r="AX898" s="2"/>
      <c r="AY898" s="1"/>
      <c r="AZ898" s="1"/>
      <c r="BA898" s="1"/>
      <c r="BB898" s="2"/>
      <c r="BC898" s="2"/>
      <c r="BD898" s="1"/>
      <c r="BE898" s="1"/>
      <c r="BF898" s="1"/>
      <c r="BG898" s="2"/>
      <c r="BH898" s="2"/>
      <c r="BI898" s="1"/>
      <c r="BJ898" s="1"/>
      <c r="BK898" s="1"/>
      <c r="BL898" s="2"/>
      <c r="BM898" s="2"/>
      <c r="BN898" s="1"/>
      <c r="BO898" s="1"/>
      <c r="BP898" s="1"/>
      <c r="BQ898" s="2"/>
      <c r="BR898" s="2"/>
      <c r="BS898" s="1"/>
      <c r="BT898" s="1"/>
      <c r="BU898" s="1"/>
      <c r="BV898" s="2"/>
      <c r="BW898" s="2"/>
    </row>
    <row r="899" ht="22.5" customHeight="1">
      <c r="A899" s="1"/>
      <c r="B899" s="1"/>
      <c r="C899" s="1"/>
      <c r="D899" s="1"/>
      <c r="E899" s="67"/>
      <c r="F899" s="67"/>
      <c r="G899" s="1"/>
      <c r="H899" s="1"/>
      <c r="I899" s="65"/>
      <c r="J899" s="66"/>
      <c r="K899" s="1"/>
      <c r="L899" s="1"/>
      <c r="M899" s="1"/>
      <c r="N899" s="2"/>
      <c r="O899" s="2"/>
      <c r="P899" s="1"/>
      <c r="Q899" s="1"/>
      <c r="R899" s="1"/>
      <c r="S899" s="2"/>
      <c r="T899" s="2"/>
      <c r="U899" s="1"/>
      <c r="V899" s="1"/>
      <c r="W899" s="1"/>
      <c r="X899" s="2"/>
      <c r="Y899" s="2"/>
      <c r="Z899" s="1"/>
      <c r="AA899" s="1"/>
      <c r="AB899" s="1"/>
      <c r="AC899" s="2"/>
      <c r="AD899" s="2"/>
      <c r="AE899" s="1"/>
      <c r="AF899" s="1"/>
      <c r="AG899" s="1"/>
      <c r="AH899" s="2"/>
      <c r="AI899" s="2"/>
      <c r="AJ899" s="1"/>
      <c r="AK899" s="1"/>
      <c r="AL899" s="1"/>
      <c r="AM899" s="2"/>
      <c r="AN899" s="2"/>
      <c r="AO899" s="1"/>
      <c r="AP899" s="1"/>
      <c r="AQ899" s="1"/>
      <c r="AR899" s="2"/>
      <c r="AS899" s="2"/>
      <c r="AT899" s="1"/>
      <c r="AU899" s="1"/>
      <c r="AV899" s="1"/>
      <c r="AW899" s="2"/>
      <c r="AX899" s="2"/>
      <c r="AY899" s="1"/>
      <c r="AZ899" s="1"/>
      <c r="BA899" s="1"/>
      <c r="BB899" s="2"/>
      <c r="BC899" s="2"/>
      <c r="BD899" s="1"/>
      <c r="BE899" s="1"/>
      <c r="BF899" s="1"/>
      <c r="BG899" s="2"/>
      <c r="BH899" s="2"/>
      <c r="BI899" s="1"/>
      <c r="BJ899" s="1"/>
      <c r="BK899" s="1"/>
      <c r="BL899" s="2"/>
      <c r="BM899" s="2"/>
      <c r="BN899" s="1"/>
      <c r="BO899" s="1"/>
      <c r="BP899" s="1"/>
      <c r="BQ899" s="2"/>
      <c r="BR899" s="2"/>
      <c r="BS899" s="1"/>
      <c r="BT899" s="1"/>
      <c r="BU899" s="1"/>
      <c r="BV899" s="2"/>
      <c r="BW899" s="2"/>
    </row>
    <row r="900" ht="22.5" customHeight="1">
      <c r="A900" s="1"/>
      <c r="B900" s="1"/>
      <c r="C900" s="1"/>
      <c r="D900" s="1"/>
      <c r="E900" s="67"/>
      <c r="F900" s="67"/>
      <c r="G900" s="1"/>
      <c r="H900" s="1"/>
      <c r="I900" s="65"/>
      <c r="J900" s="66"/>
      <c r="K900" s="1"/>
      <c r="L900" s="1"/>
      <c r="M900" s="1"/>
      <c r="N900" s="2"/>
      <c r="O900" s="2"/>
      <c r="P900" s="1"/>
      <c r="Q900" s="1"/>
      <c r="R900" s="1"/>
      <c r="S900" s="2"/>
      <c r="T900" s="2"/>
      <c r="U900" s="1"/>
      <c r="V900" s="1"/>
      <c r="W900" s="1"/>
      <c r="X900" s="2"/>
      <c r="Y900" s="2"/>
      <c r="Z900" s="1"/>
      <c r="AA900" s="1"/>
      <c r="AB900" s="1"/>
      <c r="AC900" s="2"/>
      <c r="AD900" s="2"/>
      <c r="AE900" s="1"/>
      <c r="AF900" s="1"/>
      <c r="AG900" s="1"/>
      <c r="AH900" s="2"/>
      <c r="AI900" s="2"/>
      <c r="AJ900" s="1"/>
      <c r="AK900" s="1"/>
      <c r="AL900" s="1"/>
      <c r="AM900" s="2"/>
      <c r="AN900" s="2"/>
      <c r="AO900" s="1"/>
      <c r="AP900" s="1"/>
      <c r="AQ900" s="1"/>
      <c r="AR900" s="2"/>
      <c r="AS900" s="2"/>
      <c r="AT900" s="1"/>
      <c r="AU900" s="1"/>
      <c r="AV900" s="1"/>
      <c r="AW900" s="2"/>
      <c r="AX900" s="2"/>
      <c r="AY900" s="1"/>
      <c r="AZ900" s="1"/>
      <c r="BA900" s="1"/>
      <c r="BB900" s="2"/>
      <c r="BC900" s="2"/>
      <c r="BD900" s="1"/>
      <c r="BE900" s="1"/>
      <c r="BF900" s="1"/>
      <c r="BG900" s="2"/>
      <c r="BH900" s="2"/>
      <c r="BI900" s="1"/>
      <c r="BJ900" s="1"/>
      <c r="BK900" s="1"/>
      <c r="BL900" s="2"/>
      <c r="BM900" s="2"/>
      <c r="BN900" s="1"/>
      <c r="BO900" s="1"/>
      <c r="BP900" s="1"/>
      <c r="BQ900" s="2"/>
      <c r="BR900" s="2"/>
      <c r="BS900" s="1"/>
      <c r="BT900" s="1"/>
      <c r="BU900" s="1"/>
      <c r="BV900" s="2"/>
      <c r="BW900" s="2"/>
    </row>
    <row r="901" ht="22.5" customHeight="1">
      <c r="A901" s="1"/>
      <c r="B901" s="1"/>
      <c r="C901" s="1"/>
      <c r="D901" s="1"/>
      <c r="E901" s="67"/>
      <c r="F901" s="67"/>
      <c r="G901" s="1"/>
      <c r="H901" s="1"/>
      <c r="I901" s="65"/>
      <c r="J901" s="66"/>
      <c r="K901" s="1"/>
      <c r="L901" s="1"/>
      <c r="M901" s="1"/>
      <c r="N901" s="2"/>
      <c r="O901" s="2"/>
      <c r="P901" s="1"/>
      <c r="Q901" s="1"/>
      <c r="R901" s="1"/>
      <c r="S901" s="2"/>
      <c r="T901" s="2"/>
      <c r="U901" s="1"/>
      <c r="V901" s="1"/>
      <c r="W901" s="1"/>
      <c r="X901" s="2"/>
      <c r="Y901" s="2"/>
      <c r="Z901" s="1"/>
      <c r="AA901" s="1"/>
      <c r="AB901" s="1"/>
      <c r="AC901" s="2"/>
      <c r="AD901" s="2"/>
      <c r="AE901" s="1"/>
      <c r="AF901" s="1"/>
      <c r="AG901" s="1"/>
      <c r="AH901" s="2"/>
      <c r="AI901" s="2"/>
      <c r="AJ901" s="1"/>
      <c r="AK901" s="1"/>
      <c r="AL901" s="1"/>
      <c r="AM901" s="2"/>
      <c r="AN901" s="2"/>
      <c r="AO901" s="1"/>
      <c r="AP901" s="1"/>
      <c r="AQ901" s="1"/>
      <c r="AR901" s="2"/>
      <c r="AS901" s="2"/>
      <c r="AT901" s="1"/>
      <c r="AU901" s="1"/>
      <c r="AV901" s="1"/>
      <c r="AW901" s="2"/>
      <c r="AX901" s="2"/>
      <c r="AY901" s="1"/>
      <c r="AZ901" s="1"/>
      <c r="BA901" s="1"/>
      <c r="BB901" s="2"/>
      <c r="BC901" s="2"/>
      <c r="BD901" s="1"/>
      <c r="BE901" s="1"/>
      <c r="BF901" s="1"/>
      <c r="BG901" s="2"/>
      <c r="BH901" s="2"/>
      <c r="BI901" s="1"/>
      <c r="BJ901" s="1"/>
      <c r="BK901" s="1"/>
      <c r="BL901" s="2"/>
      <c r="BM901" s="2"/>
      <c r="BN901" s="1"/>
      <c r="BO901" s="1"/>
      <c r="BP901" s="1"/>
      <c r="BQ901" s="2"/>
      <c r="BR901" s="2"/>
      <c r="BS901" s="1"/>
      <c r="BT901" s="1"/>
      <c r="BU901" s="1"/>
      <c r="BV901" s="2"/>
      <c r="BW901" s="2"/>
    </row>
    <row r="902" ht="22.5" customHeight="1">
      <c r="A902" s="1"/>
      <c r="B902" s="1"/>
      <c r="C902" s="1"/>
      <c r="D902" s="1"/>
      <c r="E902" s="67"/>
      <c r="F902" s="67"/>
      <c r="G902" s="1"/>
      <c r="H902" s="1"/>
      <c r="I902" s="65"/>
      <c r="J902" s="66"/>
      <c r="K902" s="1"/>
      <c r="L902" s="1"/>
      <c r="M902" s="1"/>
      <c r="N902" s="2"/>
      <c r="O902" s="2"/>
      <c r="P902" s="1"/>
      <c r="Q902" s="1"/>
      <c r="R902" s="1"/>
      <c r="S902" s="2"/>
      <c r="T902" s="2"/>
      <c r="U902" s="1"/>
      <c r="V902" s="1"/>
      <c r="W902" s="1"/>
      <c r="X902" s="2"/>
      <c r="Y902" s="2"/>
      <c r="Z902" s="1"/>
      <c r="AA902" s="1"/>
      <c r="AB902" s="1"/>
      <c r="AC902" s="2"/>
      <c r="AD902" s="2"/>
      <c r="AE902" s="1"/>
      <c r="AF902" s="1"/>
      <c r="AG902" s="1"/>
      <c r="AH902" s="2"/>
      <c r="AI902" s="2"/>
      <c r="AJ902" s="1"/>
      <c r="AK902" s="1"/>
      <c r="AL902" s="1"/>
      <c r="AM902" s="2"/>
      <c r="AN902" s="2"/>
      <c r="AO902" s="1"/>
      <c r="AP902" s="1"/>
      <c r="AQ902" s="1"/>
      <c r="AR902" s="2"/>
      <c r="AS902" s="2"/>
      <c r="AT902" s="1"/>
      <c r="AU902" s="1"/>
      <c r="AV902" s="1"/>
      <c r="AW902" s="2"/>
      <c r="AX902" s="2"/>
      <c r="AY902" s="1"/>
      <c r="AZ902" s="1"/>
      <c r="BA902" s="1"/>
      <c r="BB902" s="2"/>
      <c r="BC902" s="2"/>
      <c r="BD902" s="1"/>
      <c r="BE902" s="1"/>
      <c r="BF902" s="1"/>
      <c r="BG902" s="2"/>
      <c r="BH902" s="2"/>
      <c r="BI902" s="1"/>
      <c r="BJ902" s="1"/>
      <c r="BK902" s="1"/>
      <c r="BL902" s="2"/>
      <c r="BM902" s="2"/>
      <c r="BN902" s="1"/>
      <c r="BO902" s="1"/>
      <c r="BP902" s="1"/>
      <c r="BQ902" s="2"/>
      <c r="BR902" s="2"/>
      <c r="BS902" s="1"/>
      <c r="BT902" s="1"/>
      <c r="BU902" s="1"/>
      <c r="BV902" s="2"/>
      <c r="BW902" s="2"/>
    </row>
    <row r="903" ht="22.5" customHeight="1">
      <c r="A903" s="1"/>
      <c r="B903" s="1"/>
      <c r="C903" s="1"/>
      <c r="D903" s="1"/>
      <c r="E903" s="67"/>
      <c r="F903" s="67"/>
      <c r="G903" s="1"/>
      <c r="H903" s="1"/>
      <c r="I903" s="65"/>
      <c r="J903" s="66"/>
      <c r="K903" s="1"/>
      <c r="L903" s="1"/>
      <c r="M903" s="1"/>
      <c r="N903" s="2"/>
      <c r="O903" s="2"/>
      <c r="P903" s="1"/>
      <c r="Q903" s="1"/>
      <c r="R903" s="1"/>
      <c r="S903" s="2"/>
      <c r="T903" s="2"/>
      <c r="U903" s="1"/>
      <c r="V903" s="1"/>
      <c r="W903" s="1"/>
      <c r="X903" s="2"/>
      <c r="Y903" s="2"/>
      <c r="Z903" s="1"/>
      <c r="AA903" s="1"/>
      <c r="AB903" s="1"/>
      <c r="AC903" s="2"/>
      <c r="AD903" s="2"/>
      <c r="AE903" s="1"/>
      <c r="AF903" s="1"/>
      <c r="AG903" s="1"/>
      <c r="AH903" s="2"/>
      <c r="AI903" s="2"/>
      <c r="AJ903" s="1"/>
      <c r="AK903" s="1"/>
      <c r="AL903" s="1"/>
      <c r="AM903" s="2"/>
      <c r="AN903" s="2"/>
      <c r="AO903" s="1"/>
      <c r="AP903" s="1"/>
      <c r="AQ903" s="1"/>
      <c r="AR903" s="2"/>
      <c r="AS903" s="2"/>
      <c r="AT903" s="1"/>
      <c r="AU903" s="1"/>
      <c r="AV903" s="1"/>
      <c r="AW903" s="2"/>
      <c r="AX903" s="2"/>
      <c r="AY903" s="1"/>
      <c r="AZ903" s="1"/>
      <c r="BA903" s="1"/>
      <c r="BB903" s="2"/>
      <c r="BC903" s="2"/>
      <c r="BD903" s="1"/>
      <c r="BE903" s="1"/>
      <c r="BF903" s="1"/>
      <c r="BG903" s="2"/>
      <c r="BH903" s="2"/>
      <c r="BI903" s="1"/>
      <c r="BJ903" s="1"/>
      <c r="BK903" s="1"/>
      <c r="BL903" s="2"/>
      <c r="BM903" s="2"/>
      <c r="BN903" s="1"/>
      <c r="BO903" s="1"/>
      <c r="BP903" s="1"/>
      <c r="BQ903" s="2"/>
      <c r="BR903" s="2"/>
      <c r="BS903" s="1"/>
      <c r="BT903" s="1"/>
      <c r="BU903" s="1"/>
      <c r="BV903" s="2"/>
      <c r="BW903" s="2"/>
    </row>
    <row r="904" ht="22.5" customHeight="1">
      <c r="A904" s="1"/>
      <c r="B904" s="1"/>
      <c r="C904" s="1"/>
      <c r="D904" s="1"/>
      <c r="E904" s="67"/>
      <c r="F904" s="67"/>
      <c r="G904" s="1"/>
      <c r="H904" s="1"/>
      <c r="I904" s="65"/>
      <c r="J904" s="66"/>
      <c r="K904" s="1"/>
      <c r="L904" s="1"/>
      <c r="M904" s="1"/>
      <c r="N904" s="2"/>
      <c r="O904" s="2"/>
      <c r="P904" s="1"/>
      <c r="Q904" s="1"/>
      <c r="R904" s="1"/>
      <c r="S904" s="2"/>
      <c r="T904" s="2"/>
      <c r="U904" s="1"/>
      <c r="V904" s="1"/>
      <c r="W904" s="1"/>
      <c r="X904" s="2"/>
      <c r="Y904" s="2"/>
      <c r="Z904" s="1"/>
      <c r="AA904" s="1"/>
      <c r="AB904" s="1"/>
      <c r="AC904" s="2"/>
      <c r="AD904" s="2"/>
      <c r="AE904" s="1"/>
      <c r="AF904" s="1"/>
      <c r="AG904" s="1"/>
      <c r="AH904" s="2"/>
      <c r="AI904" s="2"/>
      <c r="AJ904" s="1"/>
      <c r="AK904" s="1"/>
      <c r="AL904" s="1"/>
      <c r="AM904" s="2"/>
      <c r="AN904" s="2"/>
      <c r="AO904" s="1"/>
      <c r="AP904" s="1"/>
      <c r="AQ904" s="1"/>
      <c r="AR904" s="2"/>
      <c r="AS904" s="2"/>
      <c r="AT904" s="1"/>
      <c r="AU904" s="1"/>
      <c r="AV904" s="1"/>
      <c r="AW904" s="2"/>
      <c r="AX904" s="2"/>
      <c r="AY904" s="1"/>
      <c r="AZ904" s="1"/>
      <c r="BA904" s="1"/>
      <c r="BB904" s="2"/>
      <c r="BC904" s="2"/>
      <c r="BD904" s="1"/>
      <c r="BE904" s="1"/>
      <c r="BF904" s="1"/>
      <c r="BG904" s="2"/>
      <c r="BH904" s="2"/>
      <c r="BI904" s="1"/>
      <c r="BJ904" s="1"/>
      <c r="BK904" s="1"/>
      <c r="BL904" s="2"/>
      <c r="BM904" s="2"/>
      <c r="BN904" s="1"/>
      <c r="BO904" s="1"/>
      <c r="BP904" s="1"/>
      <c r="BQ904" s="2"/>
      <c r="BR904" s="2"/>
      <c r="BS904" s="1"/>
      <c r="BT904" s="1"/>
      <c r="BU904" s="1"/>
      <c r="BV904" s="2"/>
      <c r="BW904" s="2"/>
    </row>
    <row r="905" ht="22.5" customHeight="1">
      <c r="A905" s="1"/>
      <c r="B905" s="1"/>
      <c r="C905" s="1"/>
      <c r="D905" s="1"/>
      <c r="E905" s="67"/>
      <c r="F905" s="67"/>
      <c r="G905" s="1"/>
      <c r="H905" s="1"/>
      <c r="I905" s="65"/>
      <c r="J905" s="66"/>
      <c r="K905" s="1"/>
      <c r="L905" s="1"/>
      <c r="M905" s="1"/>
      <c r="N905" s="2"/>
      <c r="O905" s="2"/>
      <c r="P905" s="1"/>
      <c r="Q905" s="1"/>
      <c r="R905" s="1"/>
      <c r="S905" s="2"/>
      <c r="T905" s="2"/>
      <c r="U905" s="1"/>
      <c r="V905" s="1"/>
      <c r="W905" s="1"/>
      <c r="X905" s="2"/>
      <c r="Y905" s="2"/>
      <c r="Z905" s="1"/>
      <c r="AA905" s="1"/>
      <c r="AB905" s="1"/>
      <c r="AC905" s="2"/>
      <c r="AD905" s="2"/>
      <c r="AE905" s="1"/>
      <c r="AF905" s="1"/>
      <c r="AG905" s="1"/>
      <c r="AH905" s="2"/>
      <c r="AI905" s="2"/>
      <c r="AJ905" s="1"/>
      <c r="AK905" s="1"/>
      <c r="AL905" s="1"/>
      <c r="AM905" s="2"/>
      <c r="AN905" s="2"/>
      <c r="AO905" s="1"/>
      <c r="AP905" s="1"/>
      <c r="AQ905" s="1"/>
      <c r="AR905" s="2"/>
      <c r="AS905" s="2"/>
      <c r="AT905" s="1"/>
      <c r="AU905" s="1"/>
      <c r="AV905" s="1"/>
      <c r="AW905" s="2"/>
      <c r="AX905" s="2"/>
      <c r="AY905" s="1"/>
      <c r="AZ905" s="1"/>
      <c r="BA905" s="1"/>
      <c r="BB905" s="2"/>
      <c r="BC905" s="2"/>
      <c r="BD905" s="1"/>
      <c r="BE905" s="1"/>
      <c r="BF905" s="1"/>
      <c r="BG905" s="2"/>
      <c r="BH905" s="2"/>
      <c r="BI905" s="1"/>
      <c r="BJ905" s="1"/>
      <c r="BK905" s="1"/>
      <c r="BL905" s="2"/>
      <c r="BM905" s="2"/>
      <c r="BN905" s="1"/>
      <c r="BO905" s="1"/>
      <c r="BP905" s="1"/>
      <c r="BQ905" s="2"/>
      <c r="BR905" s="2"/>
      <c r="BS905" s="1"/>
      <c r="BT905" s="1"/>
      <c r="BU905" s="1"/>
      <c r="BV905" s="2"/>
      <c r="BW905" s="2"/>
    </row>
    <row r="906" ht="22.5" customHeight="1">
      <c r="A906" s="1"/>
      <c r="B906" s="1"/>
      <c r="C906" s="1"/>
      <c r="D906" s="1"/>
      <c r="E906" s="67"/>
      <c r="F906" s="67"/>
      <c r="G906" s="1"/>
      <c r="H906" s="1"/>
      <c r="I906" s="65"/>
      <c r="J906" s="66"/>
      <c r="K906" s="1"/>
      <c r="L906" s="1"/>
      <c r="M906" s="1"/>
      <c r="N906" s="2"/>
      <c r="O906" s="2"/>
      <c r="P906" s="1"/>
      <c r="Q906" s="1"/>
      <c r="R906" s="1"/>
      <c r="S906" s="2"/>
      <c r="T906" s="2"/>
      <c r="U906" s="1"/>
      <c r="V906" s="1"/>
      <c r="W906" s="1"/>
      <c r="X906" s="2"/>
      <c r="Y906" s="2"/>
      <c r="Z906" s="1"/>
      <c r="AA906" s="1"/>
      <c r="AB906" s="1"/>
      <c r="AC906" s="2"/>
      <c r="AD906" s="2"/>
      <c r="AE906" s="1"/>
      <c r="AF906" s="1"/>
      <c r="AG906" s="1"/>
      <c r="AH906" s="2"/>
      <c r="AI906" s="2"/>
      <c r="AJ906" s="1"/>
      <c r="AK906" s="1"/>
      <c r="AL906" s="1"/>
      <c r="AM906" s="2"/>
      <c r="AN906" s="2"/>
      <c r="AO906" s="1"/>
      <c r="AP906" s="1"/>
      <c r="AQ906" s="1"/>
      <c r="AR906" s="2"/>
      <c r="AS906" s="2"/>
      <c r="AT906" s="1"/>
      <c r="AU906" s="1"/>
      <c r="AV906" s="1"/>
      <c r="AW906" s="2"/>
      <c r="AX906" s="2"/>
      <c r="AY906" s="1"/>
      <c r="AZ906" s="1"/>
      <c r="BA906" s="1"/>
      <c r="BB906" s="2"/>
      <c r="BC906" s="2"/>
      <c r="BD906" s="1"/>
      <c r="BE906" s="1"/>
      <c r="BF906" s="1"/>
      <c r="BG906" s="2"/>
      <c r="BH906" s="2"/>
      <c r="BI906" s="1"/>
      <c r="BJ906" s="1"/>
      <c r="BK906" s="1"/>
      <c r="BL906" s="2"/>
      <c r="BM906" s="2"/>
      <c r="BN906" s="1"/>
      <c r="BO906" s="1"/>
      <c r="BP906" s="1"/>
      <c r="BQ906" s="2"/>
      <c r="BR906" s="2"/>
      <c r="BS906" s="1"/>
      <c r="BT906" s="1"/>
      <c r="BU906" s="1"/>
      <c r="BV906" s="2"/>
      <c r="BW906" s="2"/>
    </row>
    <row r="907" ht="22.5" customHeight="1">
      <c r="A907" s="1"/>
      <c r="B907" s="1"/>
      <c r="C907" s="1"/>
      <c r="D907" s="1"/>
      <c r="E907" s="67"/>
      <c r="F907" s="67"/>
      <c r="G907" s="1"/>
      <c r="H907" s="1"/>
      <c r="I907" s="65"/>
      <c r="J907" s="66"/>
      <c r="K907" s="1"/>
      <c r="L907" s="1"/>
      <c r="M907" s="1"/>
      <c r="N907" s="2"/>
      <c r="O907" s="2"/>
      <c r="P907" s="1"/>
      <c r="Q907" s="1"/>
      <c r="R907" s="1"/>
      <c r="S907" s="2"/>
      <c r="T907" s="2"/>
      <c r="U907" s="1"/>
      <c r="V907" s="1"/>
      <c r="W907" s="1"/>
      <c r="X907" s="2"/>
      <c r="Y907" s="2"/>
      <c r="Z907" s="1"/>
      <c r="AA907" s="1"/>
      <c r="AB907" s="1"/>
      <c r="AC907" s="2"/>
      <c r="AD907" s="2"/>
      <c r="AE907" s="1"/>
      <c r="AF907" s="1"/>
      <c r="AG907" s="1"/>
      <c r="AH907" s="2"/>
      <c r="AI907" s="2"/>
      <c r="AJ907" s="1"/>
      <c r="AK907" s="1"/>
      <c r="AL907" s="1"/>
      <c r="AM907" s="2"/>
      <c r="AN907" s="2"/>
      <c r="AO907" s="1"/>
      <c r="AP907" s="1"/>
      <c r="AQ907" s="1"/>
      <c r="AR907" s="2"/>
      <c r="AS907" s="2"/>
      <c r="AT907" s="1"/>
      <c r="AU907" s="1"/>
      <c r="AV907" s="1"/>
      <c r="AW907" s="2"/>
      <c r="AX907" s="2"/>
      <c r="AY907" s="1"/>
      <c r="AZ907" s="1"/>
      <c r="BA907" s="1"/>
      <c r="BB907" s="2"/>
      <c r="BC907" s="2"/>
      <c r="BD907" s="1"/>
      <c r="BE907" s="1"/>
      <c r="BF907" s="1"/>
      <c r="BG907" s="2"/>
      <c r="BH907" s="2"/>
      <c r="BI907" s="1"/>
      <c r="BJ907" s="1"/>
      <c r="BK907" s="1"/>
      <c r="BL907" s="2"/>
      <c r="BM907" s="2"/>
      <c r="BN907" s="1"/>
      <c r="BO907" s="1"/>
      <c r="BP907" s="1"/>
      <c r="BQ907" s="2"/>
      <c r="BR907" s="2"/>
      <c r="BS907" s="1"/>
      <c r="BT907" s="1"/>
      <c r="BU907" s="1"/>
      <c r="BV907" s="2"/>
      <c r="BW907" s="2"/>
    </row>
    <row r="908" ht="22.5" customHeight="1">
      <c r="A908" s="1"/>
      <c r="B908" s="1"/>
      <c r="C908" s="1"/>
      <c r="D908" s="1"/>
      <c r="E908" s="67"/>
      <c r="F908" s="67"/>
      <c r="G908" s="1"/>
      <c r="H908" s="1"/>
      <c r="I908" s="65"/>
      <c r="J908" s="66"/>
      <c r="K908" s="1"/>
      <c r="L908" s="1"/>
      <c r="M908" s="1"/>
      <c r="N908" s="2"/>
      <c r="O908" s="2"/>
      <c r="P908" s="1"/>
      <c r="Q908" s="1"/>
      <c r="R908" s="1"/>
      <c r="S908" s="2"/>
      <c r="T908" s="2"/>
      <c r="U908" s="1"/>
      <c r="V908" s="1"/>
      <c r="W908" s="1"/>
      <c r="X908" s="2"/>
      <c r="Y908" s="2"/>
      <c r="Z908" s="1"/>
      <c r="AA908" s="1"/>
      <c r="AB908" s="1"/>
      <c r="AC908" s="2"/>
      <c r="AD908" s="2"/>
      <c r="AE908" s="1"/>
      <c r="AF908" s="1"/>
      <c r="AG908" s="1"/>
      <c r="AH908" s="2"/>
      <c r="AI908" s="2"/>
      <c r="AJ908" s="1"/>
      <c r="AK908" s="1"/>
      <c r="AL908" s="1"/>
      <c r="AM908" s="2"/>
      <c r="AN908" s="2"/>
      <c r="AO908" s="1"/>
      <c r="AP908" s="1"/>
      <c r="AQ908" s="1"/>
      <c r="AR908" s="2"/>
      <c r="AS908" s="2"/>
      <c r="AT908" s="1"/>
      <c r="AU908" s="1"/>
      <c r="AV908" s="1"/>
      <c r="AW908" s="2"/>
      <c r="AX908" s="2"/>
      <c r="AY908" s="1"/>
      <c r="AZ908" s="1"/>
      <c r="BA908" s="1"/>
      <c r="BB908" s="2"/>
      <c r="BC908" s="2"/>
      <c r="BD908" s="1"/>
      <c r="BE908" s="1"/>
      <c r="BF908" s="1"/>
      <c r="BG908" s="2"/>
      <c r="BH908" s="2"/>
      <c r="BI908" s="1"/>
      <c r="BJ908" s="1"/>
      <c r="BK908" s="1"/>
      <c r="BL908" s="2"/>
      <c r="BM908" s="2"/>
      <c r="BN908" s="1"/>
      <c r="BO908" s="1"/>
      <c r="BP908" s="1"/>
      <c r="BQ908" s="2"/>
      <c r="BR908" s="2"/>
      <c r="BS908" s="1"/>
      <c r="BT908" s="1"/>
      <c r="BU908" s="1"/>
      <c r="BV908" s="2"/>
      <c r="BW908" s="2"/>
    </row>
    <row r="909" ht="22.5" customHeight="1">
      <c r="A909" s="1"/>
      <c r="B909" s="1"/>
      <c r="C909" s="1"/>
      <c r="D909" s="1"/>
      <c r="E909" s="67"/>
      <c r="F909" s="67"/>
      <c r="G909" s="1"/>
      <c r="H909" s="1"/>
      <c r="I909" s="65"/>
      <c r="J909" s="66"/>
      <c r="K909" s="1"/>
      <c r="L909" s="1"/>
      <c r="M909" s="1"/>
      <c r="N909" s="2"/>
      <c r="O909" s="2"/>
      <c r="P909" s="1"/>
      <c r="Q909" s="1"/>
      <c r="R909" s="1"/>
      <c r="S909" s="2"/>
      <c r="T909" s="2"/>
      <c r="U909" s="1"/>
      <c r="V909" s="1"/>
      <c r="W909" s="1"/>
      <c r="X909" s="2"/>
      <c r="Y909" s="2"/>
      <c r="Z909" s="1"/>
      <c r="AA909" s="1"/>
      <c r="AB909" s="1"/>
      <c r="AC909" s="2"/>
      <c r="AD909" s="2"/>
      <c r="AE909" s="1"/>
      <c r="AF909" s="1"/>
      <c r="AG909" s="1"/>
      <c r="AH909" s="2"/>
      <c r="AI909" s="2"/>
      <c r="AJ909" s="1"/>
      <c r="AK909" s="1"/>
      <c r="AL909" s="1"/>
      <c r="AM909" s="2"/>
      <c r="AN909" s="2"/>
      <c r="AO909" s="1"/>
      <c r="AP909" s="1"/>
      <c r="AQ909" s="1"/>
      <c r="AR909" s="2"/>
      <c r="AS909" s="2"/>
      <c r="AT909" s="1"/>
      <c r="AU909" s="1"/>
      <c r="AV909" s="1"/>
      <c r="AW909" s="2"/>
      <c r="AX909" s="2"/>
      <c r="AY909" s="1"/>
      <c r="AZ909" s="1"/>
      <c r="BA909" s="1"/>
      <c r="BB909" s="2"/>
      <c r="BC909" s="2"/>
      <c r="BD909" s="1"/>
      <c r="BE909" s="1"/>
      <c r="BF909" s="1"/>
      <c r="BG909" s="2"/>
      <c r="BH909" s="2"/>
      <c r="BI909" s="1"/>
      <c r="BJ909" s="1"/>
      <c r="BK909" s="1"/>
      <c r="BL909" s="2"/>
      <c r="BM909" s="2"/>
      <c r="BN909" s="1"/>
      <c r="BO909" s="1"/>
      <c r="BP909" s="1"/>
      <c r="BQ909" s="2"/>
      <c r="BR909" s="2"/>
      <c r="BS909" s="1"/>
      <c r="BT909" s="1"/>
      <c r="BU909" s="1"/>
      <c r="BV909" s="2"/>
      <c r="BW909" s="2"/>
    </row>
    <row r="910" ht="22.5" customHeight="1">
      <c r="A910" s="1"/>
      <c r="B910" s="1"/>
      <c r="C910" s="1"/>
      <c r="D910" s="1"/>
      <c r="E910" s="67"/>
      <c r="F910" s="67"/>
      <c r="G910" s="1"/>
      <c r="H910" s="1"/>
      <c r="I910" s="65"/>
      <c r="J910" s="66"/>
      <c r="K910" s="1"/>
      <c r="L910" s="1"/>
      <c r="M910" s="1"/>
      <c r="N910" s="2"/>
      <c r="O910" s="2"/>
      <c r="P910" s="1"/>
      <c r="Q910" s="1"/>
      <c r="R910" s="1"/>
      <c r="S910" s="2"/>
      <c r="T910" s="2"/>
      <c r="U910" s="1"/>
      <c r="V910" s="1"/>
      <c r="W910" s="1"/>
      <c r="X910" s="2"/>
      <c r="Y910" s="2"/>
      <c r="Z910" s="1"/>
      <c r="AA910" s="1"/>
      <c r="AB910" s="1"/>
      <c r="AC910" s="2"/>
      <c r="AD910" s="2"/>
      <c r="AE910" s="1"/>
      <c r="AF910" s="1"/>
      <c r="AG910" s="1"/>
      <c r="AH910" s="2"/>
      <c r="AI910" s="2"/>
      <c r="AJ910" s="1"/>
      <c r="AK910" s="1"/>
      <c r="AL910" s="1"/>
      <c r="AM910" s="2"/>
      <c r="AN910" s="2"/>
      <c r="AO910" s="1"/>
      <c r="AP910" s="1"/>
      <c r="AQ910" s="1"/>
      <c r="AR910" s="2"/>
      <c r="AS910" s="2"/>
      <c r="AT910" s="1"/>
      <c r="AU910" s="1"/>
      <c r="AV910" s="1"/>
      <c r="AW910" s="2"/>
      <c r="AX910" s="2"/>
      <c r="AY910" s="1"/>
      <c r="AZ910" s="1"/>
      <c r="BA910" s="1"/>
      <c r="BB910" s="2"/>
      <c r="BC910" s="2"/>
      <c r="BD910" s="1"/>
      <c r="BE910" s="1"/>
      <c r="BF910" s="1"/>
      <c r="BG910" s="2"/>
      <c r="BH910" s="2"/>
      <c r="BI910" s="1"/>
      <c r="BJ910" s="1"/>
      <c r="BK910" s="1"/>
      <c r="BL910" s="2"/>
      <c r="BM910" s="2"/>
      <c r="BN910" s="1"/>
      <c r="BO910" s="1"/>
      <c r="BP910" s="1"/>
      <c r="BQ910" s="2"/>
      <c r="BR910" s="2"/>
      <c r="BS910" s="1"/>
      <c r="BT910" s="1"/>
      <c r="BU910" s="1"/>
      <c r="BV910" s="2"/>
      <c r="BW910" s="2"/>
    </row>
    <row r="911" ht="22.5" customHeight="1">
      <c r="A911" s="1"/>
      <c r="B911" s="1"/>
      <c r="C911" s="1"/>
      <c r="D911" s="1"/>
      <c r="E911" s="67"/>
      <c r="F911" s="67"/>
      <c r="G911" s="1"/>
      <c r="H911" s="1"/>
      <c r="I911" s="65"/>
      <c r="J911" s="66"/>
      <c r="K911" s="1"/>
      <c r="L911" s="1"/>
      <c r="M911" s="1"/>
      <c r="N911" s="2"/>
      <c r="O911" s="2"/>
      <c r="P911" s="1"/>
      <c r="Q911" s="1"/>
      <c r="R911" s="1"/>
      <c r="S911" s="2"/>
      <c r="T911" s="2"/>
      <c r="U911" s="1"/>
      <c r="V911" s="1"/>
      <c r="W911" s="1"/>
      <c r="X911" s="2"/>
      <c r="Y911" s="2"/>
      <c r="Z911" s="1"/>
      <c r="AA911" s="1"/>
      <c r="AB911" s="1"/>
      <c r="AC911" s="2"/>
      <c r="AD911" s="2"/>
      <c r="AE911" s="1"/>
      <c r="AF911" s="1"/>
      <c r="AG911" s="1"/>
      <c r="AH911" s="2"/>
      <c r="AI911" s="2"/>
      <c r="AJ911" s="1"/>
      <c r="AK911" s="1"/>
      <c r="AL911" s="1"/>
      <c r="AM911" s="2"/>
      <c r="AN911" s="2"/>
      <c r="AO911" s="1"/>
      <c r="AP911" s="1"/>
      <c r="AQ911" s="1"/>
      <c r="AR911" s="2"/>
      <c r="AS911" s="2"/>
      <c r="AT911" s="1"/>
      <c r="AU911" s="1"/>
      <c r="AV911" s="1"/>
      <c r="AW911" s="2"/>
      <c r="AX911" s="2"/>
      <c r="AY911" s="1"/>
      <c r="AZ911" s="1"/>
      <c r="BA911" s="1"/>
      <c r="BB911" s="2"/>
      <c r="BC911" s="2"/>
      <c r="BD911" s="1"/>
      <c r="BE911" s="1"/>
      <c r="BF911" s="1"/>
      <c r="BG911" s="2"/>
      <c r="BH911" s="2"/>
      <c r="BI911" s="1"/>
      <c r="BJ911" s="1"/>
      <c r="BK911" s="1"/>
      <c r="BL911" s="2"/>
      <c r="BM911" s="2"/>
      <c r="BN911" s="1"/>
      <c r="BO911" s="1"/>
      <c r="BP911" s="1"/>
      <c r="BQ911" s="2"/>
      <c r="BR911" s="2"/>
      <c r="BS911" s="1"/>
      <c r="BT911" s="1"/>
      <c r="BU911" s="1"/>
      <c r="BV911" s="2"/>
      <c r="BW911" s="2"/>
    </row>
    <row r="912" ht="22.5" customHeight="1">
      <c r="A912" s="1"/>
      <c r="B912" s="1"/>
      <c r="C912" s="1"/>
      <c r="D912" s="1"/>
      <c r="E912" s="67"/>
      <c r="F912" s="67"/>
      <c r="G912" s="1"/>
      <c r="H912" s="1"/>
      <c r="I912" s="65"/>
      <c r="J912" s="66"/>
      <c r="K912" s="1"/>
      <c r="L912" s="1"/>
      <c r="M912" s="1"/>
      <c r="N912" s="2"/>
      <c r="O912" s="2"/>
      <c r="P912" s="1"/>
      <c r="Q912" s="1"/>
      <c r="R912" s="1"/>
      <c r="S912" s="2"/>
      <c r="T912" s="2"/>
      <c r="U912" s="1"/>
      <c r="V912" s="1"/>
      <c r="W912" s="1"/>
      <c r="X912" s="2"/>
      <c r="Y912" s="2"/>
      <c r="Z912" s="1"/>
      <c r="AA912" s="1"/>
      <c r="AB912" s="1"/>
      <c r="AC912" s="2"/>
      <c r="AD912" s="2"/>
      <c r="AE912" s="1"/>
      <c r="AF912" s="1"/>
      <c r="AG912" s="1"/>
      <c r="AH912" s="2"/>
      <c r="AI912" s="2"/>
      <c r="AJ912" s="1"/>
      <c r="AK912" s="1"/>
      <c r="AL912" s="1"/>
      <c r="AM912" s="2"/>
      <c r="AN912" s="2"/>
      <c r="AO912" s="1"/>
      <c r="AP912" s="1"/>
      <c r="AQ912" s="1"/>
      <c r="AR912" s="2"/>
      <c r="AS912" s="2"/>
      <c r="AT912" s="1"/>
      <c r="AU912" s="1"/>
      <c r="AV912" s="1"/>
      <c r="AW912" s="2"/>
      <c r="AX912" s="2"/>
      <c r="AY912" s="1"/>
      <c r="AZ912" s="1"/>
      <c r="BA912" s="1"/>
      <c r="BB912" s="2"/>
      <c r="BC912" s="2"/>
      <c r="BD912" s="1"/>
      <c r="BE912" s="1"/>
      <c r="BF912" s="1"/>
      <c r="BG912" s="2"/>
      <c r="BH912" s="2"/>
      <c r="BI912" s="1"/>
      <c r="BJ912" s="1"/>
      <c r="BK912" s="1"/>
      <c r="BL912" s="2"/>
      <c r="BM912" s="2"/>
      <c r="BN912" s="1"/>
      <c r="BO912" s="1"/>
      <c r="BP912" s="1"/>
      <c r="BQ912" s="2"/>
      <c r="BR912" s="2"/>
      <c r="BS912" s="1"/>
      <c r="BT912" s="1"/>
      <c r="BU912" s="1"/>
      <c r="BV912" s="2"/>
      <c r="BW912" s="2"/>
    </row>
    <row r="913" ht="22.5" customHeight="1">
      <c r="A913" s="1"/>
      <c r="B913" s="1"/>
      <c r="C913" s="1"/>
      <c r="D913" s="1"/>
      <c r="E913" s="67"/>
      <c r="F913" s="67"/>
      <c r="G913" s="1"/>
      <c r="H913" s="1"/>
      <c r="I913" s="65"/>
      <c r="J913" s="66"/>
      <c r="K913" s="1"/>
      <c r="L913" s="1"/>
      <c r="M913" s="1"/>
      <c r="N913" s="2"/>
      <c r="O913" s="2"/>
      <c r="P913" s="1"/>
      <c r="Q913" s="1"/>
      <c r="R913" s="1"/>
      <c r="S913" s="2"/>
      <c r="T913" s="2"/>
      <c r="U913" s="1"/>
      <c r="V913" s="1"/>
      <c r="W913" s="1"/>
      <c r="X913" s="2"/>
      <c r="Y913" s="2"/>
      <c r="Z913" s="1"/>
      <c r="AA913" s="1"/>
      <c r="AB913" s="1"/>
      <c r="AC913" s="2"/>
      <c r="AD913" s="2"/>
      <c r="AE913" s="1"/>
      <c r="AF913" s="1"/>
      <c r="AG913" s="1"/>
      <c r="AH913" s="2"/>
      <c r="AI913" s="2"/>
      <c r="AJ913" s="1"/>
      <c r="AK913" s="1"/>
      <c r="AL913" s="1"/>
      <c r="AM913" s="2"/>
      <c r="AN913" s="2"/>
      <c r="AO913" s="1"/>
      <c r="AP913" s="1"/>
      <c r="AQ913" s="1"/>
      <c r="AR913" s="2"/>
      <c r="AS913" s="2"/>
      <c r="AT913" s="1"/>
      <c r="AU913" s="1"/>
      <c r="AV913" s="1"/>
      <c r="AW913" s="2"/>
      <c r="AX913" s="2"/>
      <c r="AY913" s="1"/>
      <c r="AZ913" s="1"/>
      <c r="BA913" s="1"/>
      <c r="BB913" s="2"/>
      <c r="BC913" s="2"/>
      <c r="BD913" s="1"/>
      <c r="BE913" s="1"/>
      <c r="BF913" s="1"/>
      <c r="BG913" s="2"/>
      <c r="BH913" s="2"/>
      <c r="BI913" s="1"/>
      <c r="BJ913" s="1"/>
      <c r="BK913" s="1"/>
      <c r="BL913" s="2"/>
      <c r="BM913" s="2"/>
      <c r="BN913" s="1"/>
      <c r="BO913" s="1"/>
      <c r="BP913" s="1"/>
      <c r="BQ913" s="2"/>
      <c r="BR913" s="2"/>
      <c r="BS913" s="1"/>
      <c r="BT913" s="1"/>
      <c r="BU913" s="1"/>
      <c r="BV913" s="2"/>
      <c r="BW913" s="2"/>
    </row>
    <row r="914" ht="22.5" customHeight="1">
      <c r="A914" s="1"/>
      <c r="B914" s="1"/>
      <c r="C914" s="1"/>
      <c r="D914" s="1"/>
      <c r="E914" s="67"/>
      <c r="F914" s="67"/>
      <c r="G914" s="1"/>
      <c r="H914" s="1"/>
      <c r="I914" s="65"/>
      <c r="J914" s="66"/>
      <c r="K914" s="1"/>
      <c r="L914" s="1"/>
      <c r="M914" s="1"/>
      <c r="N914" s="2"/>
      <c r="O914" s="2"/>
      <c r="P914" s="1"/>
      <c r="Q914" s="1"/>
      <c r="R914" s="1"/>
      <c r="S914" s="2"/>
      <c r="T914" s="2"/>
      <c r="U914" s="1"/>
      <c r="V914" s="1"/>
      <c r="W914" s="1"/>
      <c r="X914" s="2"/>
      <c r="Y914" s="2"/>
      <c r="Z914" s="1"/>
      <c r="AA914" s="1"/>
      <c r="AB914" s="1"/>
      <c r="AC914" s="2"/>
      <c r="AD914" s="2"/>
      <c r="AE914" s="1"/>
      <c r="AF914" s="1"/>
      <c r="AG914" s="1"/>
      <c r="AH914" s="2"/>
      <c r="AI914" s="2"/>
      <c r="AJ914" s="1"/>
      <c r="AK914" s="1"/>
      <c r="AL914" s="1"/>
      <c r="AM914" s="2"/>
      <c r="AN914" s="2"/>
      <c r="AO914" s="1"/>
      <c r="AP914" s="1"/>
      <c r="AQ914" s="1"/>
      <c r="AR914" s="2"/>
      <c r="AS914" s="2"/>
      <c r="AT914" s="1"/>
      <c r="AU914" s="1"/>
      <c r="AV914" s="1"/>
      <c r="AW914" s="2"/>
      <c r="AX914" s="2"/>
      <c r="AY914" s="1"/>
      <c r="AZ914" s="1"/>
      <c r="BA914" s="1"/>
      <c r="BB914" s="2"/>
      <c r="BC914" s="2"/>
      <c r="BD914" s="1"/>
      <c r="BE914" s="1"/>
      <c r="BF914" s="1"/>
      <c r="BG914" s="2"/>
      <c r="BH914" s="2"/>
      <c r="BI914" s="1"/>
      <c r="BJ914" s="1"/>
      <c r="BK914" s="1"/>
      <c r="BL914" s="2"/>
      <c r="BM914" s="2"/>
      <c r="BN914" s="1"/>
      <c r="BO914" s="1"/>
      <c r="BP914" s="1"/>
      <c r="BQ914" s="2"/>
      <c r="BR914" s="2"/>
      <c r="BS914" s="1"/>
      <c r="BT914" s="1"/>
      <c r="BU914" s="1"/>
      <c r="BV914" s="2"/>
      <c r="BW914" s="2"/>
    </row>
    <row r="915" ht="22.5" customHeight="1">
      <c r="A915" s="1"/>
      <c r="B915" s="1"/>
      <c r="C915" s="1"/>
      <c r="D915" s="1"/>
      <c r="E915" s="67"/>
      <c r="F915" s="67"/>
      <c r="G915" s="1"/>
      <c r="H915" s="1"/>
      <c r="I915" s="65"/>
      <c r="J915" s="66"/>
      <c r="K915" s="1"/>
      <c r="L915" s="1"/>
      <c r="M915" s="1"/>
      <c r="N915" s="2"/>
      <c r="O915" s="2"/>
      <c r="P915" s="1"/>
      <c r="Q915" s="1"/>
      <c r="R915" s="1"/>
      <c r="S915" s="2"/>
      <c r="T915" s="2"/>
      <c r="U915" s="1"/>
      <c r="V915" s="1"/>
      <c r="W915" s="1"/>
      <c r="X915" s="2"/>
      <c r="Y915" s="2"/>
      <c r="Z915" s="1"/>
      <c r="AA915" s="1"/>
      <c r="AB915" s="1"/>
      <c r="AC915" s="2"/>
      <c r="AD915" s="2"/>
      <c r="AE915" s="1"/>
      <c r="AF915" s="1"/>
      <c r="AG915" s="1"/>
      <c r="AH915" s="2"/>
      <c r="AI915" s="2"/>
      <c r="AJ915" s="1"/>
      <c r="AK915" s="1"/>
      <c r="AL915" s="1"/>
      <c r="AM915" s="2"/>
      <c r="AN915" s="2"/>
      <c r="AO915" s="1"/>
      <c r="AP915" s="1"/>
      <c r="AQ915" s="1"/>
      <c r="AR915" s="2"/>
      <c r="AS915" s="2"/>
      <c r="AT915" s="1"/>
      <c r="AU915" s="1"/>
      <c r="AV915" s="1"/>
      <c r="AW915" s="2"/>
      <c r="AX915" s="2"/>
      <c r="AY915" s="1"/>
      <c r="AZ915" s="1"/>
      <c r="BA915" s="1"/>
      <c r="BB915" s="2"/>
      <c r="BC915" s="2"/>
      <c r="BD915" s="1"/>
      <c r="BE915" s="1"/>
      <c r="BF915" s="1"/>
      <c r="BG915" s="2"/>
      <c r="BH915" s="2"/>
      <c r="BI915" s="1"/>
      <c r="BJ915" s="1"/>
      <c r="BK915" s="1"/>
      <c r="BL915" s="2"/>
      <c r="BM915" s="2"/>
      <c r="BN915" s="1"/>
      <c r="BO915" s="1"/>
      <c r="BP915" s="1"/>
      <c r="BQ915" s="2"/>
      <c r="BR915" s="2"/>
      <c r="BS915" s="1"/>
      <c r="BT915" s="1"/>
      <c r="BU915" s="1"/>
      <c r="BV915" s="2"/>
      <c r="BW915" s="2"/>
    </row>
    <row r="916" ht="22.5" customHeight="1">
      <c r="A916" s="1"/>
      <c r="B916" s="1"/>
      <c r="C916" s="1"/>
      <c r="D916" s="1"/>
      <c r="E916" s="67"/>
      <c r="F916" s="67"/>
      <c r="G916" s="1"/>
      <c r="H916" s="1"/>
      <c r="I916" s="65"/>
      <c r="J916" s="66"/>
      <c r="K916" s="1"/>
      <c r="L916" s="1"/>
      <c r="M916" s="1"/>
      <c r="N916" s="2"/>
      <c r="O916" s="2"/>
      <c r="P916" s="1"/>
      <c r="Q916" s="1"/>
      <c r="R916" s="1"/>
      <c r="S916" s="2"/>
      <c r="T916" s="2"/>
      <c r="U916" s="1"/>
      <c r="V916" s="1"/>
      <c r="W916" s="1"/>
      <c r="X916" s="2"/>
      <c r="Y916" s="2"/>
      <c r="Z916" s="1"/>
      <c r="AA916" s="1"/>
      <c r="AB916" s="1"/>
      <c r="AC916" s="2"/>
      <c r="AD916" s="2"/>
      <c r="AE916" s="1"/>
      <c r="AF916" s="1"/>
      <c r="AG916" s="1"/>
      <c r="AH916" s="2"/>
      <c r="AI916" s="2"/>
      <c r="AJ916" s="1"/>
      <c r="AK916" s="1"/>
      <c r="AL916" s="1"/>
      <c r="AM916" s="2"/>
      <c r="AN916" s="2"/>
      <c r="AO916" s="1"/>
      <c r="AP916" s="1"/>
      <c r="AQ916" s="1"/>
      <c r="AR916" s="2"/>
      <c r="AS916" s="2"/>
      <c r="AT916" s="1"/>
      <c r="AU916" s="1"/>
      <c r="AV916" s="1"/>
      <c r="AW916" s="2"/>
      <c r="AX916" s="2"/>
      <c r="AY916" s="1"/>
      <c r="AZ916" s="1"/>
      <c r="BA916" s="1"/>
      <c r="BB916" s="2"/>
      <c r="BC916" s="2"/>
      <c r="BD916" s="1"/>
      <c r="BE916" s="1"/>
      <c r="BF916" s="1"/>
      <c r="BG916" s="2"/>
      <c r="BH916" s="2"/>
      <c r="BI916" s="1"/>
      <c r="BJ916" s="1"/>
      <c r="BK916" s="1"/>
      <c r="BL916" s="2"/>
      <c r="BM916" s="2"/>
      <c r="BN916" s="1"/>
      <c r="BO916" s="1"/>
      <c r="BP916" s="1"/>
      <c r="BQ916" s="2"/>
      <c r="BR916" s="2"/>
      <c r="BS916" s="1"/>
      <c r="BT916" s="1"/>
      <c r="BU916" s="1"/>
      <c r="BV916" s="2"/>
      <c r="BW916" s="2"/>
    </row>
    <row r="917" ht="22.5" customHeight="1">
      <c r="A917" s="1"/>
      <c r="B917" s="1"/>
      <c r="C917" s="1"/>
      <c r="D917" s="1"/>
      <c r="E917" s="67"/>
      <c r="F917" s="67"/>
      <c r="G917" s="1"/>
      <c r="H917" s="1"/>
      <c r="I917" s="65"/>
      <c r="J917" s="66"/>
      <c r="K917" s="1"/>
      <c r="L917" s="1"/>
      <c r="M917" s="1"/>
      <c r="N917" s="2"/>
      <c r="O917" s="2"/>
      <c r="P917" s="1"/>
      <c r="Q917" s="1"/>
      <c r="R917" s="1"/>
      <c r="S917" s="2"/>
      <c r="T917" s="2"/>
      <c r="U917" s="1"/>
      <c r="V917" s="1"/>
      <c r="W917" s="1"/>
      <c r="X917" s="2"/>
      <c r="Y917" s="2"/>
      <c r="Z917" s="1"/>
      <c r="AA917" s="1"/>
      <c r="AB917" s="1"/>
      <c r="AC917" s="2"/>
      <c r="AD917" s="2"/>
      <c r="AE917" s="1"/>
      <c r="AF917" s="1"/>
      <c r="AG917" s="1"/>
      <c r="AH917" s="2"/>
      <c r="AI917" s="2"/>
      <c r="AJ917" s="1"/>
      <c r="AK917" s="1"/>
      <c r="AL917" s="1"/>
      <c r="AM917" s="2"/>
      <c r="AN917" s="2"/>
      <c r="AO917" s="1"/>
      <c r="AP917" s="1"/>
      <c r="AQ917" s="1"/>
      <c r="AR917" s="2"/>
      <c r="AS917" s="2"/>
      <c r="AT917" s="1"/>
      <c r="AU917" s="1"/>
      <c r="AV917" s="1"/>
      <c r="AW917" s="2"/>
      <c r="AX917" s="2"/>
      <c r="AY917" s="1"/>
      <c r="AZ917" s="1"/>
      <c r="BA917" s="1"/>
      <c r="BB917" s="2"/>
      <c r="BC917" s="2"/>
      <c r="BD917" s="1"/>
      <c r="BE917" s="1"/>
      <c r="BF917" s="1"/>
      <c r="BG917" s="2"/>
      <c r="BH917" s="2"/>
      <c r="BI917" s="1"/>
      <c r="BJ917" s="1"/>
      <c r="BK917" s="1"/>
      <c r="BL917" s="2"/>
      <c r="BM917" s="2"/>
      <c r="BN917" s="1"/>
      <c r="BO917" s="1"/>
      <c r="BP917" s="1"/>
      <c r="BQ917" s="2"/>
      <c r="BR917" s="2"/>
      <c r="BS917" s="1"/>
      <c r="BT917" s="1"/>
      <c r="BU917" s="1"/>
      <c r="BV917" s="2"/>
      <c r="BW917" s="2"/>
    </row>
    <row r="918" ht="22.5" customHeight="1">
      <c r="A918" s="1"/>
      <c r="B918" s="1"/>
      <c r="C918" s="1"/>
      <c r="D918" s="1"/>
      <c r="E918" s="67"/>
      <c r="F918" s="67"/>
      <c r="G918" s="1"/>
      <c r="H918" s="1"/>
      <c r="I918" s="65"/>
      <c r="J918" s="66"/>
      <c r="K918" s="1"/>
      <c r="L918" s="1"/>
      <c r="M918" s="1"/>
      <c r="N918" s="2"/>
      <c r="O918" s="2"/>
      <c r="P918" s="1"/>
      <c r="Q918" s="1"/>
      <c r="R918" s="1"/>
      <c r="S918" s="2"/>
      <c r="T918" s="2"/>
      <c r="U918" s="1"/>
      <c r="V918" s="1"/>
      <c r="W918" s="1"/>
      <c r="X918" s="2"/>
      <c r="Y918" s="2"/>
      <c r="Z918" s="1"/>
      <c r="AA918" s="1"/>
      <c r="AB918" s="1"/>
      <c r="AC918" s="2"/>
      <c r="AD918" s="2"/>
      <c r="AE918" s="1"/>
      <c r="AF918" s="1"/>
      <c r="AG918" s="1"/>
      <c r="AH918" s="2"/>
      <c r="AI918" s="2"/>
      <c r="AJ918" s="1"/>
      <c r="AK918" s="1"/>
      <c r="AL918" s="1"/>
      <c r="AM918" s="2"/>
      <c r="AN918" s="2"/>
      <c r="AO918" s="1"/>
      <c r="AP918" s="1"/>
      <c r="AQ918" s="1"/>
      <c r="AR918" s="2"/>
      <c r="AS918" s="2"/>
      <c r="AT918" s="1"/>
      <c r="AU918" s="1"/>
      <c r="AV918" s="1"/>
      <c r="AW918" s="2"/>
      <c r="AX918" s="2"/>
      <c r="AY918" s="1"/>
      <c r="AZ918" s="1"/>
      <c r="BA918" s="1"/>
      <c r="BB918" s="2"/>
      <c r="BC918" s="2"/>
      <c r="BD918" s="1"/>
      <c r="BE918" s="1"/>
      <c r="BF918" s="1"/>
      <c r="BG918" s="2"/>
      <c r="BH918" s="2"/>
      <c r="BI918" s="1"/>
      <c r="BJ918" s="1"/>
      <c r="BK918" s="1"/>
      <c r="BL918" s="2"/>
      <c r="BM918" s="2"/>
      <c r="BN918" s="1"/>
      <c r="BO918" s="1"/>
      <c r="BP918" s="1"/>
      <c r="BQ918" s="2"/>
      <c r="BR918" s="2"/>
      <c r="BS918" s="1"/>
      <c r="BT918" s="1"/>
      <c r="BU918" s="1"/>
      <c r="BV918" s="2"/>
      <c r="BW918" s="2"/>
    </row>
    <row r="919" ht="22.5" customHeight="1">
      <c r="A919" s="1"/>
      <c r="B919" s="1"/>
      <c r="C919" s="1"/>
      <c r="D919" s="1"/>
      <c r="E919" s="67"/>
      <c r="F919" s="67"/>
      <c r="G919" s="1"/>
      <c r="H919" s="1"/>
      <c r="I919" s="65"/>
      <c r="J919" s="66"/>
      <c r="K919" s="1"/>
      <c r="L919" s="1"/>
      <c r="M919" s="1"/>
      <c r="N919" s="2"/>
      <c r="O919" s="2"/>
      <c r="P919" s="1"/>
      <c r="Q919" s="1"/>
      <c r="R919" s="1"/>
      <c r="S919" s="2"/>
      <c r="T919" s="2"/>
      <c r="U919" s="1"/>
      <c r="V919" s="1"/>
      <c r="W919" s="1"/>
      <c r="X919" s="2"/>
      <c r="Y919" s="2"/>
      <c r="Z919" s="1"/>
      <c r="AA919" s="1"/>
      <c r="AB919" s="1"/>
      <c r="AC919" s="2"/>
      <c r="AD919" s="2"/>
      <c r="AE919" s="1"/>
      <c r="AF919" s="1"/>
      <c r="AG919" s="1"/>
      <c r="AH919" s="2"/>
      <c r="AI919" s="2"/>
      <c r="AJ919" s="1"/>
      <c r="AK919" s="1"/>
      <c r="AL919" s="1"/>
      <c r="AM919" s="2"/>
      <c r="AN919" s="2"/>
      <c r="AO919" s="1"/>
      <c r="AP919" s="1"/>
      <c r="AQ919" s="1"/>
      <c r="AR919" s="2"/>
      <c r="AS919" s="2"/>
      <c r="AT919" s="1"/>
      <c r="AU919" s="1"/>
      <c r="AV919" s="1"/>
      <c r="AW919" s="2"/>
      <c r="AX919" s="2"/>
      <c r="AY919" s="1"/>
      <c r="AZ919" s="1"/>
      <c r="BA919" s="1"/>
      <c r="BB919" s="2"/>
      <c r="BC919" s="2"/>
      <c r="BD919" s="1"/>
      <c r="BE919" s="1"/>
      <c r="BF919" s="1"/>
      <c r="BG919" s="2"/>
      <c r="BH919" s="2"/>
      <c r="BI919" s="1"/>
      <c r="BJ919" s="1"/>
      <c r="BK919" s="1"/>
      <c r="BL919" s="2"/>
      <c r="BM919" s="2"/>
      <c r="BN919" s="1"/>
      <c r="BO919" s="1"/>
      <c r="BP919" s="1"/>
      <c r="BQ919" s="2"/>
      <c r="BR919" s="2"/>
      <c r="BS919" s="1"/>
      <c r="BT919" s="1"/>
      <c r="BU919" s="1"/>
      <c r="BV919" s="2"/>
      <c r="BW919" s="2"/>
    </row>
    <row r="920" ht="22.5" customHeight="1">
      <c r="A920" s="1"/>
      <c r="B920" s="1"/>
      <c r="C920" s="1"/>
      <c r="D920" s="1"/>
      <c r="E920" s="67"/>
      <c r="F920" s="67"/>
      <c r="G920" s="1"/>
      <c r="H920" s="1"/>
      <c r="I920" s="65"/>
      <c r="J920" s="66"/>
      <c r="K920" s="1"/>
      <c r="L920" s="1"/>
      <c r="M920" s="1"/>
      <c r="N920" s="2"/>
      <c r="O920" s="2"/>
      <c r="P920" s="1"/>
      <c r="Q920" s="1"/>
      <c r="R920" s="1"/>
      <c r="S920" s="2"/>
      <c r="T920" s="2"/>
      <c r="U920" s="1"/>
      <c r="V920" s="1"/>
      <c r="W920" s="1"/>
      <c r="X920" s="2"/>
      <c r="Y920" s="2"/>
      <c r="Z920" s="1"/>
      <c r="AA920" s="1"/>
      <c r="AB920" s="1"/>
      <c r="AC920" s="2"/>
      <c r="AD920" s="2"/>
      <c r="AE920" s="1"/>
      <c r="AF920" s="1"/>
      <c r="AG920" s="1"/>
      <c r="AH920" s="2"/>
      <c r="AI920" s="2"/>
      <c r="AJ920" s="1"/>
      <c r="AK920" s="1"/>
      <c r="AL920" s="1"/>
      <c r="AM920" s="2"/>
      <c r="AN920" s="2"/>
      <c r="AO920" s="1"/>
      <c r="AP920" s="1"/>
      <c r="AQ920" s="1"/>
      <c r="AR920" s="2"/>
      <c r="AS920" s="2"/>
      <c r="AT920" s="1"/>
      <c r="AU920" s="1"/>
      <c r="AV920" s="1"/>
      <c r="AW920" s="2"/>
      <c r="AX920" s="2"/>
      <c r="AY920" s="1"/>
      <c r="AZ920" s="1"/>
      <c r="BA920" s="1"/>
      <c r="BB920" s="2"/>
      <c r="BC920" s="2"/>
      <c r="BD920" s="1"/>
      <c r="BE920" s="1"/>
      <c r="BF920" s="1"/>
      <c r="BG920" s="2"/>
      <c r="BH920" s="2"/>
      <c r="BI920" s="1"/>
      <c r="BJ920" s="1"/>
      <c r="BK920" s="1"/>
      <c r="BL920" s="2"/>
      <c r="BM920" s="2"/>
      <c r="BN920" s="1"/>
      <c r="BO920" s="1"/>
      <c r="BP920" s="1"/>
      <c r="BQ920" s="2"/>
      <c r="BR920" s="2"/>
      <c r="BS920" s="1"/>
      <c r="BT920" s="1"/>
      <c r="BU920" s="1"/>
      <c r="BV920" s="2"/>
      <c r="BW920" s="2"/>
    </row>
    <row r="921" ht="22.5" customHeight="1">
      <c r="A921" s="1"/>
      <c r="B921" s="1"/>
      <c r="C921" s="1"/>
      <c r="D921" s="1"/>
      <c r="E921" s="67"/>
      <c r="F921" s="67"/>
      <c r="G921" s="1"/>
      <c r="H921" s="1"/>
      <c r="I921" s="65"/>
      <c r="J921" s="66"/>
      <c r="K921" s="1"/>
      <c r="L921" s="1"/>
      <c r="M921" s="1"/>
      <c r="N921" s="2"/>
      <c r="O921" s="2"/>
      <c r="P921" s="1"/>
      <c r="Q921" s="1"/>
      <c r="R921" s="1"/>
      <c r="S921" s="2"/>
      <c r="T921" s="2"/>
      <c r="U921" s="1"/>
      <c r="V921" s="1"/>
      <c r="W921" s="1"/>
      <c r="X921" s="2"/>
      <c r="Y921" s="2"/>
      <c r="Z921" s="1"/>
      <c r="AA921" s="1"/>
      <c r="AB921" s="1"/>
      <c r="AC921" s="2"/>
      <c r="AD921" s="2"/>
      <c r="AE921" s="1"/>
      <c r="AF921" s="1"/>
      <c r="AG921" s="1"/>
      <c r="AH921" s="2"/>
      <c r="AI921" s="2"/>
      <c r="AJ921" s="1"/>
      <c r="AK921" s="1"/>
      <c r="AL921" s="1"/>
      <c r="AM921" s="2"/>
      <c r="AN921" s="2"/>
      <c r="AO921" s="1"/>
      <c r="AP921" s="1"/>
      <c r="AQ921" s="1"/>
      <c r="AR921" s="2"/>
      <c r="AS921" s="2"/>
      <c r="AT921" s="1"/>
      <c r="AU921" s="1"/>
      <c r="AV921" s="1"/>
      <c r="AW921" s="2"/>
      <c r="AX921" s="2"/>
      <c r="AY921" s="1"/>
      <c r="AZ921" s="1"/>
      <c r="BA921" s="1"/>
      <c r="BB921" s="2"/>
      <c r="BC921" s="2"/>
      <c r="BD921" s="1"/>
      <c r="BE921" s="1"/>
      <c r="BF921" s="1"/>
      <c r="BG921" s="2"/>
      <c r="BH921" s="2"/>
      <c r="BI921" s="1"/>
      <c r="BJ921" s="1"/>
      <c r="BK921" s="1"/>
      <c r="BL921" s="2"/>
      <c r="BM921" s="2"/>
      <c r="BN921" s="1"/>
      <c r="BO921" s="1"/>
      <c r="BP921" s="1"/>
      <c r="BQ921" s="2"/>
      <c r="BR921" s="2"/>
      <c r="BS921" s="1"/>
      <c r="BT921" s="1"/>
      <c r="BU921" s="1"/>
      <c r="BV921" s="2"/>
      <c r="BW921" s="2"/>
    </row>
    <row r="922" ht="22.5" customHeight="1">
      <c r="A922" s="1"/>
      <c r="B922" s="1"/>
      <c r="C922" s="1"/>
      <c r="D922" s="1"/>
      <c r="E922" s="67"/>
      <c r="F922" s="67"/>
      <c r="G922" s="1"/>
      <c r="H922" s="1"/>
      <c r="I922" s="65"/>
      <c r="J922" s="66"/>
      <c r="K922" s="1"/>
      <c r="L922" s="1"/>
      <c r="M922" s="1"/>
      <c r="N922" s="2"/>
      <c r="O922" s="2"/>
      <c r="P922" s="1"/>
      <c r="Q922" s="1"/>
      <c r="R922" s="1"/>
      <c r="S922" s="2"/>
      <c r="T922" s="2"/>
      <c r="U922" s="1"/>
      <c r="V922" s="1"/>
      <c r="W922" s="1"/>
      <c r="X922" s="2"/>
      <c r="Y922" s="2"/>
      <c r="Z922" s="1"/>
      <c r="AA922" s="1"/>
      <c r="AB922" s="1"/>
      <c r="AC922" s="2"/>
      <c r="AD922" s="2"/>
      <c r="AE922" s="1"/>
      <c r="AF922" s="1"/>
      <c r="AG922" s="1"/>
      <c r="AH922" s="2"/>
      <c r="AI922" s="2"/>
      <c r="AJ922" s="1"/>
      <c r="AK922" s="1"/>
      <c r="AL922" s="1"/>
      <c r="AM922" s="2"/>
      <c r="AN922" s="2"/>
      <c r="AO922" s="1"/>
      <c r="AP922" s="1"/>
      <c r="AQ922" s="1"/>
      <c r="AR922" s="2"/>
      <c r="AS922" s="2"/>
      <c r="AT922" s="1"/>
      <c r="AU922" s="1"/>
      <c r="AV922" s="1"/>
      <c r="AW922" s="2"/>
      <c r="AX922" s="2"/>
      <c r="AY922" s="1"/>
      <c r="AZ922" s="1"/>
      <c r="BA922" s="1"/>
      <c r="BB922" s="2"/>
      <c r="BC922" s="2"/>
      <c r="BD922" s="1"/>
      <c r="BE922" s="1"/>
      <c r="BF922" s="1"/>
      <c r="BG922" s="2"/>
      <c r="BH922" s="2"/>
      <c r="BI922" s="1"/>
      <c r="BJ922" s="1"/>
      <c r="BK922" s="1"/>
      <c r="BL922" s="2"/>
      <c r="BM922" s="2"/>
      <c r="BN922" s="1"/>
      <c r="BO922" s="1"/>
      <c r="BP922" s="1"/>
      <c r="BQ922" s="2"/>
      <c r="BR922" s="2"/>
      <c r="BS922" s="1"/>
      <c r="BT922" s="1"/>
      <c r="BU922" s="1"/>
      <c r="BV922" s="2"/>
      <c r="BW922" s="2"/>
    </row>
    <row r="923" ht="22.5" customHeight="1">
      <c r="A923" s="1"/>
      <c r="B923" s="1"/>
      <c r="C923" s="1"/>
      <c r="D923" s="1"/>
      <c r="E923" s="67"/>
      <c r="F923" s="67"/>
      <c r="G923" s="1"/>
      <c r="H923" s="1"/>
      <c r="I923" s="65"/>
      <c r="J923" s="66"/>
      <c r="K923" s="1"/>
      <c r="L923" s="1"/>
      <c r="M923" s="1"/>
      <c r="N923" s="2"/>
      <c r="O923" s="2"/>
      <c r="P923" s="1"/>
      <c r="Q923" s="1"/>
      <c r="R923" s="1"/>
      <c r="S923" s="2"/>
      <c r="T923" s="2"/>
      <c r="U923" s="1"/>
      <c r="V923" s="1"/>
      <c r="W923" s="1"/>
      <c r="X923" s="2"/>
      <c r="Y923" s="2"/>
      <c r="Z923" s="1"/>
      <c r="AA923" s="1"/>
      <c r="AB923" s="1"/>
      <c r="AC923" s="2"/>
      <c r="AD923" s="2"/>
      <c r="AE923" s="1"/>
      <c r="AF923" s="1"/>
      <c r="AG923" s="1"/>
      <c r="AH923" s="2"/>
      <c r="AI923" s="2"/>
      <c r="AJ923" s="1"/>
      <c r="AK923" s="1"/>
      <c r="AL923" s="1"/>
      <c r="AM923" s="2"/>
      <c r="AN923" s="2"/>
      <c r="AO923" s="1"/>
      <c r="AP923" s="1"/>
      <c r="AQ923" s="1"/>
      <c r="AR923" s="2"/>
      <c r="AS923" s="2"/>
      <c r="AT923" s="1"/>
      <c r="AU923" s="1"/>
      <c r="AV923" s="1"/>
      <c r="AW923" s="2"/>
      <c r="AX923" s="2"/>
      <c r="AY923" s="1"/>
      <c r="AZ923" s="1"/>
      <c r="BA923" s="1"/>
      <c r="BB923" s="2"/>
      <c r="BC923" s="2"/>
      <c r="BD923" s="1"/>
      <c r="BE923" s="1"/>
      <c r="BF923" s="1"/>
      <c r="BG923" s="2"/>
      <c r="BH923" s="2"/>
      <c r="BI923" s="1"/>
      <c r="BJ923" s="1"/>
      <c r="BK923" s="1"/>
      <c r="BL923" s="2"/>
      <c r="BM923" s="2"/>
      <c r="BN923" s="1"/>
      <c r="BO923" s="1"/>
      <c r="BP923" s="1"/>
      <c r="BQ923" s="2"/>
      <c r="BR923" s="2"/>
      <c r="BS923" s="1"/>
      <c r="BT923" s="1"/>
      <c r="BU923" s="1"/>
      <c r="BV923" s="2"/>
      <c r="BW923" s="2"/>
    </row>
    <row r="924" ht="22.5" customHeight="1">
      <c r="A924" s="1"/>
      <c r="B924" s="1"/>
      <c r="C924" s="1"/>
      <c r="D924" s="1"/>
      <c r="E924" s="67"/>
      <c r="F924" s="67"/>
      <c r="G924" s="1"/>
      <c r="H924" s="1"/>
      <c r="I924" s="65"/>
      <c r="J924" s="66"/>
      <c r="K924" s="1"/>
      <c r="L924" s="1"/>
      <c r="M924" s="1"/>
      <c r="N924" s="2"/>
      <c r="O924" s="2"/>
      <c r="P924" s="1"/>
      <c r="Q924" s="1"/>
      <c r="R924" s="1"/>
      <c r="S924" s="2"/>
      <c r="T924" s="2"/>
      <c r="U924" s="1"/>
      <c r="V924" s="1"/>
      <c r="W924" s="1"/>
      <c r="X924" s="2"/>
      <c r="Y924" s="2"/>
      <c r="Z924" s="1"/>
      <c r="AA924" s="1"/>
      <c r="AB924" s="1"/>
      <c r="AC924" s="2"/>
      <c r="AD924" s="2"/>
      <c r="AE924" s="1"/>
      <c r="AF924" s="1"/>
      <c r="AG924" s="1"/>
      <c r="AH924" s="2"/>
      <c r="AI924" s="2"/>
      <c r="AJ924" s="1"/>
      <c r="AK924" s="1"/>
      <c r="AL924" s="1"/>
      <c r="AM924" s="2"/>
      <c r="AN924" s="2"/>
      <c r="AO924" s="1"/>
      <c r="AP924" s="1"/>
      <c r="AQ924" s="1"/>
      <c r="AR924" s="2"/>
      <c r="AS924" s="2"/>
      <c r="AT924" s="1"/>
      <c r="AU924" s="1"/>
      <c r="AV924" s="1"/>
      <c r="AW924" s="2"/>
      <c r="AX924" s="2"/>
      <c r="AY924" s="1"/>
      <c r="AZ924" s="1"/>
      <c r="BA924" s="1"/>
      <c r="BB924" s="2"/>
      <c r="BC924" s="2"/>
      <c r="BD924" s="1"/>
      <c r="BE924" s="1"/>
      <c r="BF924" s="1"/>
      <c r="BG924" s="2"/>
      <c r="BH924" s="2"/>
      <c r="BI924" s="1"/>
      <c r="BJ924" s="1"/>
      <c r="BK924" s="1"/>
      <c r="BL924" s="2"/>
      <c r="BM924" s="2"/>
      <c r="BN924" s="1"/>
      <c r="BO924" s="1"/>
      <c r="BP924" s="1"/>
      <c r="BQ924" s="2"/>
      <c r="BR924" s="2"/>
      <c r="BS924" s="1"/>
      <c r="BT924" s="1"/>
      <c r="BU924" s="1"/>
      <c r="BV924" s="2"/>
      <c r="BW924" s="2"/>
    </row>
    <row r="925" ht="22.5" customHeight="1">
      <c r="A925" s="1"/>
      <c r="B925" s="1"/>
      <c r="C925" s="1"/>
      <c r="D925" s="1"/>
      <c r="E925" s="67"/>
      <c r="F925" s="67"/>
      <c r="G925" s="1"/>
      <c r="H925" s="1"/>
      <c r="I925" s="65"/>
      <c r="J925" s="66"/>
      <c r="K925" s="1"/>
      <c r="L925" s="1"/>
      <c r="M925" s="1"/>
      <c r="N925" s="2"/>
      <c r="O925" s="2"/>
      <c r="P925" s="1"/>
      <c r="Q925" s="1"/>
      <c r="R925" s="1"/>
      <c r="S925" s="2"/>
      <c r="T925" s="2"/>
      <c r="U925" s="1"/>
      <c r="V925" s="1"/>
      <c r="W925" s="1"/>
      <c r="X925" s="2"/>
      <c r="Y925" s="2"/>
      <c r="Z925" s="1"/>
      <c r="AA925" s="1"/>
      <c r="AB925" s="1"/>
      <c r="AC925" s="2"/>
      <c r="AD925" s="2"/>
      <c r="AE925" s="1"/>
      <c r="AF925" s="1"/>
      <c r="AG925" s="1"/>
      <c r="AH925" s="2"/>
      <c r="AI925" s="2"/>
      <c r="AJ925" s="1"/>
      <c r="AK925" s="1"/>
      <c r="AL925" s="1"/>
      <c r="AM925" s="2"/>
      <c r="AN925" s="2"/>
      <c r="AO925" s="1"/>
      <c r="AP925" s="1"/>
      <c r="AQ925" s="1"/>
      <c r="AR925" s="2"/>
      <c r="AS925" s="2"/>
      <c r="AT925" s="1"/>
      <c r="AU925" s="1"/>
      <c r="AV925" s="1"/>
      <c r="AW925" s="2"/>
      <c r="AX925" s="2"/>
      <c r="AY925" s="1"/>
      <c r="AZ925" s="1"/>
      <c r="BA925" s="1"/>
      <c r="BB925" s="2"/>
      <c r="BC925" s="2"/>
      <c r="BD925" s="1"/>
      <c r="BE925" s="1"/>
      <c r="BF925" s="1"/>
      <c r="BG925" s="2"/>
      <c r="BH925" s="2"/>
      <c r="BI925" s="1"/>
      <c r="BJ925" s="1"/>
      <c r="BK925" s="1"/>
      <c r="BL925" s="2"/>
      <c r="BM925" s="2"/>
      <c r="BN925" s="1"/>
      <c r="BO925" s="1"/>
      <c r="BP925" s="1"/>
      <c r="BQ925" s="2"/>
      <c r="BR925" s="2"/>
      <c r="BS925" s="1"/>
      <c r="BT925" s="1"/>
      <c r="BU925" s="1"/>
      <c r="BV925" s="2"/>
      <c r="BW925" s="2"/>
    </row>
    <row r="926" ht="22.5" customHeight="1">
      <c r="A926" s="1"/>
      <c r="B926" s="1"/>
      <c r="C926" s="1"/>
      <c r="D926" s="1"/>
      <c r="E926" s="67"/>
      <c r="F926" s="67"/>
      <c r="G926" s="1"/>
      <c r="H926" s="1"/>
      <c r="I926" s="65"/>
      <c r="J926" s="66"/>
      <c r="K926" s="1"/>
      <c r="L926" s="1"/>
      <c r="M926" s="1"/>
      <c r="N926" s="2"/>
      <c r="O926" s="2"/>
      <c r="P926" s="1"/>
      <c r="Q926" s="1"/>
      <c r="R926" s="1"/>
      <c r="S926" s="2"/>
      <c r="T926" s="2"/>
      <c r="U926" s="1"/>
      <c r="V926" s="1"/>
      <c r="W926" s="1"/>
      <c r="X926" s="2"/>
      <c r="Y926" s="2"/>
      <c r="Z926" s="1"/>
      <c r="AA926" s="1"/>
      <c r="AB926" s="1"/>
      <c r="AC926" s="2"/>
      <c r="AD926" s="2"/>
      <c r="AE926" s="1"/>
      <c r="AF926" s="1"/>
      <c r="AG926" s="1"/>
      <c r="AH926" s="2"/>
      <c r="AI926" s="2"/>
      <c r="AJ926" s="1"/>
      <c r="AK926" s="1"/>
      <c r="AL926" s="1"/>
      <c r="AM926" s="2"/>
      <c r="AN926" s="2"/>
      <c r="AO926" s="1"/>
      <c r="AP926" s="1"/>
      <c r="AQ926" s="1"/>
      <c r="AR926" s="2"/>
      <c r="AS926" s="2"/>
      <c r="AT926" s="1"/>
      <c r="AU926" s="1"/>
      <c r="AV926" s="1"/>
      <c r="AW926" s="2"/>
      <c r="AX926" s="2"/>
      <c r="AY926" s="1"/>
      <c r="AZ926" s="1"/>
      <c r="BA926" s="1"/>
      <c r="BB926" s="2"/>
      <c r="BC926" s="2"/>
      <c r="BD926" s="1"/>
      <c r="BE926" s="1"/>
      <c r="BF926" s="1"/>
      <c r="BG926" s="2"/>
      <c r="BH926" s="2"/>
      <c r="BI926" s="1"/>
      <c r="BJ926" s="1"/>
      <c r="BK926" s="1"/>
      <c r="BL926" s="2"/>
      <c r="BM926" s="2"/>
      <c r="BN926" s="1"/>
      <c r="BO926" s="1"/>
      <c r="BP926" s="1"/>
      <c r="BQ926" s="2"/>
      <c r="BR926" s="2"/>
      <c r="BS926" s="1"/>
      <c r="BT926" s="1"/>
      <c r="BU926" s="1"/>
      <c r="BV926" s="2"/>
      <c r="BW926" s="2"/>
    </row>
    <row r="927" ht="22.5" customHeight="1">
      <c r="A927" s="1"/>
      <c r="B927" s="1"/>
      <c r="C927" s="1"/>
      <c r="D927" s="1"/>
      <c r="E927" s="67"/>
      <c r="F927" s="67"/>
      <c r="G927" s="1"/>
      <c r="H927" s="1"/>
      <c r="I927" s="65"/>
      <c r="J927" s="66"/>
      <c r="K927" s="1"/>
      <c r="L927" s="1"/>
      <c r="M927" s="1"/>
      <c r="N927" s="2"/>
      <c r="O927" s="2"/>
      <c r="P927" s="1"/>
      <c r="Q927" s="1"/>
      <c r="R927" s="1"/>
      <c r="S927" s="2"/>
      <c r="T927" s="2"/>
      <c r="U927" s="1"/>
      <c r="V927" s="1"/>
      <c r="W927" s="1"/>
      <c r="X927" s="2"/>
      <c r="Y927" s="2"/>
      <c r="Z927" s="1"/>
      <c r="AA927" s="1"/>
      <c r="AB927" s="1"/>
      <c r="AC927" s="2"/>
      <c r="AD927" s="2"/>
      <c r="AE927" s="1"/>
      <c r="AF927" s="1"/>
      <c r="AG927" s="1"/>
      <c r="AH927" s="2"/>
      <c r="AI927" s="2"/>
      <c r="AJ927" s="1"/>
      <c r="AK927" s="1"/>
      <c r="AL927" s="1"/>
      <c r="AM927" s="2"/>
      <c r="AN927" s="2"/>
      <c r="AO927" s="1"/>
      <c r="AP927" s="1"/>
      <c r="AQ927" s="1"/>
      <c r="AR927" s="2"/>
      <c r="AS927" s="2"/>
      <c r="AT927" s="1"/>
      <c r="AU927" s="1"/>
      <c r="AV927" s="1"/>
      <c r="AW927" s="2"/>
      <c r="AX927" s="2"/>
      <c r="AY927" s="1"/>
      <c r="AZ927" s="1"/>
      <c r="BA927" s="1"/>
      <c r="BB927" s="2"/>
      <c r="BC927" s="2"/>
      <c r="BD927" s="1"/>
      <c r="BE927" s="1"/>
      <c r="BF927" s="1"/>
      <c r="BG927" s="2"/>
      <c r="BH927" s="2"/>
      <c r="BI927" s="1"/>
      <c r="BJ927" s="1"/>
      <c r="BK927" s="1"/>
      <c r="BL927" s="2"/>
      <c r="BM927" s="2"/>
      <c r="BN927" s="1"/>
      <c r="BO927" s="1"/>
      <c r="BP927" s="1"/>
      <c r="BQ927" s="2"/>
      <c r="BR927" s="2"/>
      <c r="BS927" s="1"/>
      <c r="BT927" s="1"/>
      <c r="BU927" s="1"/>
      <c r="BV927" s="2"/>
      <c r="BW927" s="2"/>
    </row>
    <row r="928" ht="22.5" customHeight="1">
      <c r="A928" s="1"/>
      <c r="B928" s="1"/>
      <c r="C928" s="1"/>
      <c r="D928" s="1"/>
      <c r="E928" s="67"/>
      <c r="F928" s="67"/>
      <c r="G928" s="1"/>
      <c r="H928" s="1"/>
      <c r="I928" s="65"/>
      <c r="J928" s="66"/>
      <c r="K928" s="1"/>
      <c r="L928" s="1"/>
      <c r="M928" s="1"/>
      <c r="N928" s="2"/>
      <c r="O928" s="2"/>
      <c r="P928" s="1"/>
      <c r="Q928" s="1"/>
      <c r="R928" s="1"/>
      <c r="S928" s="2"/>
      <c r="T928" s="2"/>
      <c r="U928" s="1"/>
      <c r="V928" s="1"/>
      <c r="W928" s="1"/>
      <c r="X928" s="2"/>
      <c r="Y928" s="2"/>
      <c r="Z928" s="1"/>
      <c r="AA928" s="1"/>
      <c r="AB928" s="1"/>
      <c r="AC928" s="2"/>
      <c r="AD928" s="2"/>
      <c r="AE928" s="1"/>
      <c r="AF928" s="1"/>
      <c r="AG928" s="1"/>
      <c r="AH928" s="2"/>
      <c r="AI928" s="2"/>
      <c r="AJ928" s="1"/>
      <c r="AK928" s="1"/>
      <c r="AL928" s="1"/>
      <c r="AM928" s="2"/>
      <c r="AN928" s="2"/>
      <c r="AO928" s="1"/>
      <c r="AP928" s="1"/>
      <c r="AQ928" s="1"/>
      <c r="AR928" s="2"/>
      <c r="AS928" s="2"/>
      <c r="AT928" s="1"/>
      <c r="AU928" s="1"/>
      <c r="AV928" s="1"/>
      <c r="AW928" s="2"/>
      <c r="AX928" s="2"/>
      <c r="AY928" s="1"/>
      <c r="AZ928" s="1"/>
      <c r="BA928" s="1"/>
      <c r="BB928" s="2"/>
      <c r="BC928" s="2"/>
      <c r="BD928" s="1"/>
      <c r="BE928" s="1"/>
      <c r="BF928" s="1"/>
      <c r="BG928" s="2"/>
      <c r="BH928" s="2"/>
      <c r="BI928" s="1"/>
      <c r="BJ928" s="1"/>
      <c r="BK928" s="1"/>
      <c r="BL928" s="2"/>
      <c r="BM928" s="2"/>
      <c r="BN928" s="1"/>
      <c r="BO928" s="1"/>
      <c r="BP928" s="1"/>
      <c r="BQ928" s="2"/>
      <c r="BR928" s="2"/>
      <c r="BS928" s="1"/>
      <c r="BT928" s="1"/>
      <c r="BU928" s="1"/>
      <c r="BV928" s="2"/>
      <c r="BW928" s="2"/>
    </row>
    <row r="929" ht="22.5" customHeight="1">
      <c r="A929" s="1"/>
      <c r="B929" s="1"/>
      <c r="C929" s="1"/>
      <c r="D929" s="1"/>
      <c r="E929" s="67"/>
      <c r="F929" s="67"/>
      <c r="G929" s="1"/>
      <c r="H929" s="1"/>
      <c r="I929" s="65"/>
      <c r="J929" s="66"/>
      <c r="K929" s="1"/>
      <c r="L929" s="1"/>
      <c r="M929" s="1"/>
      <c r="N929" s="2"/>
      <c r="O929" s="2"/>
      <c r="P929" s="1"/>
      <c r="Q929" s="1"/>
      <c r="R929" s="1"/>
      <c r="S929" s="2"/>
      <c r="T929" s="2"/>
      <c r="U929" s="1"/>
      <c r="V929" s="1"/>
      <c r="W929" s="1"/>
      <c r="X929" s="2"/>
      <c r="Y929" s="2"/>
      <c r="Z929" s="1"/>
      <c r="AA929" s="1"/>
      <c r="AB929" s="1"/>
      <c r="AC929" s="2"/>
      <c r="AD929" s="2"/>
      <c r="AE929" s="1"/>
      <c r="AF929" s="1"/>
      <c r="AG929" s="1"/>
      <c r="AH929" s="2"/>
      <c r="AI929" s="2"/>
      <c r="AJ929" s="1"/>
      <c r="AK929" s="1"/>
      <c r="AL929" s="1"/>
      <c r="AM929" s="2"/>
      <c r="AN929" s="2"/>
      <c r="AO929" s="1"/>
      <c r="AP929" s="1"/>
      <c r="AQ929" s="1"/>
      <c r="AR929" s="2"/>
      <c r="AS929" s="2"/>
      <c r="AT929" s="1"/>
      <c r="AU929" s="1"/>
      <c r="AV929" s="1"/>
      <c r="AW929" s="2"/>
      <c r="AX929" s="2"/>
      <c r="AY929" s="1"/>
      <c r="AZ929" s="1"/>
      <c r="BA929" s="1"/>
      <c r="BB929" s="2"/>
      <c r="BC929" s="2"/>
      <c r="BD929" s="1"/>
      <c r="BE929" s="1"/>
      <c r="BF929" s="1"/>
      <c r="BG929" s="2"/>
      <c r="BH929" s="2"/>
      <c r="BI929" s="1"/>
      <c r="BJ929" s="1"/>
      <c r="BK929" s="1"/>
      <c r="BL929" s="2"/>
      <c r="BM929" s="2"/>
      <c r="BN929" s="1"/>
      <c r="BO929" s="1"/>
      <c r="BP929" s="1"/>
      <c r="BQ929" s="2"/>
      <c r="BR929" s="2"/>
      <c r="BS929" s="1"/>
      <c r="BT929" s="1"/>
      <c r="BU929" s="1"/>
      <c r="BV929" s="2"/>
      <c r="BW929" s="2"/>
    </row>
    <row r="930" ht="22.5" customHeight="1">
      <c r="A930" s="1"/>
      <c r="B930" s="1"/>
      <c r="C930" s="1"/>
      <c r="D930" s="1"/>
      <c r="E930" s="67"/>
      <c r="F930" s="67"/>
      <c r="G930" s="1"/>
      <c r="H930" s="1"/>
      <c r="I930" s="65"/>
      <c r="J930" s="66"/>
      <c r="K930" s="1"/>
      <c r="L930" s="1"/>
      <c r="M930" s="1"/>
      <c r="N930" s="2"/>
      <c r="O930" s="2"/>
      <c r="P930" s="1"/>
      <c r="Q930" s="1"/>
      <c r="R930" s="1"/>
      <c r="S930" s="2"/>
      <c r="T930" s="2"/>
      <c r="U930" s="1"/>
      <c r="V930" s="1"/>
      <c r="W930" s="1"/>
      <c r="X930" s="2"/>
      <c r="Y930" s="2"/>
      <c r="Z930" s="1"/>
      <c r="AA930" s="1"/>
      <c r="AB930" s="1"/>
      <c r="AC930" s="2"/>
      <c r="AD930" s="2"/>
      <c r="AE930" s="1"/>
      <c r="AF930" s="1"/>
      <c r="AG930" s="1"/>
      <c r="AH930" s="2"/>
      <c r="AI930" s="2"/>
      <c r="AJ930" s="1"/>
      <c r="AK930" s="1"/>
      <c r="AL930" s="1"/>
      <c r="AM930" s="2"/>
      <c r="AN930" s="2"/>
      <c r="AO930" s="1"/>
      <c r="AP930" s="1"/>
      <c r="AQ930" s="1"/>
      <c r="AR930" s="2"/>
      <c r="AS930" s="2"/>
      <c r="AT930" s="1"/>
      <c r="AU930" s="1"/>
      <c r="AV930" s="1"/>
      <c r="AW930" s="2"/>
      <c r="AX930" s="2"/>
      <c r="AY930" s="1"/>
      <c r="AZ930" s="1"/>
      <c r="BA930" s="1"/>
      <c r="BB930" s="2"/>
      <c r="BC930" s="2"/>
      <c r="BD930" s="1"/>
      <c r="BE930" s="1"/>
      <c r="BF930" s="1"/>
      <c r="BG930" s="2"/>
      <c r="BH930" s="2"/>
      <c r="BI930" s="1"/>
      <c r="BJ930" s="1"/>
      <c r="BK930" s="1"/>
      <c r="BL930" s="2"/>
      <c r="BM930" s="2"/>
      <c r="BN930" s="1"/>
      <c r="BO930" s="1"/>
      <c r="BP930" s="1"/>
      <c r="BQ930" s="2"/>
      <c r="BR930" s="2"/>
      <c r="BS930" s="1"/>
      <c r="BT930" s="1"/>
      <c r="BU930" s="1"/>
      <c r="BV930" s="2"/>
      <c r="BW930" s="2"/>
    </row>
    <row r="931" ht="22.5" customHeight="1">
      <c r="A931" s="1"/>
      <c r="B931" s="1"/>
      <c r="C931" s="1"/>
      <c r="D931" s="1"/>
      <c r="E931" s="67"/>
      <c r="F931" s="67"/>
      <c r="G931" s="1"/>
      <c r="H931" s="1"/>
      <c r="I931" s="65"/>
      <c r="J931" s="66"/>
      <c r="K931" s="1"/>
      <c r="L931" s="1"/>
      <c r="M931" s="1"/>
      <c r="N931" s="2"/>
      <c r="O931" s="2"/>
      <c r="P931" s="1"/>
      <c r="Q931" s="1"/>
      <c r="R931" s="1"/>
      <c r="S931" s="2"/>
      <c r="T931" s="2"/>
      <c r="U931" s="1"/>
      <c r="V931" s="1"/>
      <c r="W931" s="1"/>
      <c r="X931" s="2"/>
      <c r="Y931" s="2"/>
      <c r="Z931" s="1"/>
      <c r="AA931" s="1"/>
      <c r="AB931" s="1"/>
      <c r="AC931" s="2"/>
      <c r="AD931" s="2"/>
      <c r="AE931" s="1"/>
      <c r="AF931" s="1"/>
      <c r="AG931" s="1"/>
      <c r="AH931" s="2"/>
      <c r="AI931" s="2"/>
      <c r="AJ931" s="1"/>
      <c r="AK931" s="1"/>
      <c r="AL931" s="1"/>
      <c r="AM931" s="2"/>
      <c r="AN931" s="2"/>
      <c r="AO931" s="1"/>
      <c r="AP931" s="1"/>
      <c r="AQ931" s="1"/>
      <c r="AR931" s="2"/>
      <c r="AS931" s="2"/>
      <c r="AT931" s="1"/>
      <c r="AU931" s="1"/>
      <c r="AV931" s="1"/>
      <c r="AW931" s="2"/>
      <c r="AX931" s="2"/>
      <c r="AY931" s="1"/>
      <c r="AZ931" s="1"/>
      <c r="BA931" s="1"/>
      <c r="BB931" s="2"/>
      <c r="BC931" s="2"/>
      <c r="BD931" s="1"/>
      <c r="BE931" s="1"/>
      <c r="BF931" s="1"/>
      <c r="BG931" s="2"/>
      <c r="BH931" s="2"/>
      <c r="BI931" s="1"/>
      <c r="BJ931" s="1"/>
      <c r="BK931" s="1"/>
      <c r="BL931" s="2"/>
      <c r="BM931" s="2"/>
      <c r="BN931" s="1"/>
      <c r="BO931" s="1"/>
      <c r="BP931" s="1"/>
      <c r="BQ931" s="2"/>
      <c r="BR931" s="2"/>
      <c r="BS931" s="1"/>
      <c r="BT931" s="1"/>
      <c r="BU931" s="1"/>
      <c r="BV931" s="2"/>
      <c r="BW931" s="2"/>
    </row>
    <row r="932" ht="22.5" customHeight="1">
      <c r="A932" s="1"/>
      <c r="B932" s="1"/>
      <c r="C932" s="1"/>
      <c r="D932" s="1"/>
      <c r="E932" s="67"/>
      <c r="F932" s="67"/>
      <c r="G932" s="1"/>
      <c r="H932" s="1"/>
      <c r="I932" s="65"/>
      <c r="J932" s="66"/>
      <c r="K932" s="1"/>
      <c r="L932" s="1"/>
      <c r="M932" s="1"/>
      <c r="N932" s="2"/>
      <c r="O932" s="2"/>
      <c r="P932" s="1"/>
      <c r="Q932" s="1"/>
      <c r="R932" s="1"/>
      <c r="S932" s="2"/>
      <c r="T932" s="2"/>
      <c r="U932" s="1"/>
      <c r="V932" s="1"/>
      <c r="W932" s="1"/>
      <c r="X932" s="2"/>
      <c r="Y932" s="2"/>
      <c r="Z932" s="1"/>
      <c r="AA932" s="1"/>
      <c r="AB932" s="1"/>
      <c r="AC932" s="2"/>
      <c r="AD932" s="2"/>
      <c r="AE932" s="1"/>
      <c r="AF932" s="1"/>
      <c r="AG932" s="1"/>
      <c r="AH932" s="2"/>
      <c r="AI932" s="2"/>
      <c r="AJ932" s="1"/>
      <c r="AK932" s="1"/>
      <c r="AL932" s="1"/>
      <c r="AM932" s="2"/>
      <c r="AN932" s="2"/>
      <c r="AO932" s="1"/>
      <c r="AP932" s="1"/>
      <c r="AQ932" s="1"/>
      <c r="AR932" s="2"/>
      <c r="AS932" s="2"/>
      <c r="AT932" s="1"/>
      <c r="AU932" s="1"/>
      <c r="AV932" s="1"/>
      <c r="AW932" s="2"/>
      <c r="AX932" s="2"/>
      <c r="AY932" s="1"/>
      <c r="AZ932" s="1"/>
      <c r="BA932" s="1"/>
      <c r="BB932" s="2"/>
      <c r="BC932" s="2"/>
      <c r="BD932" s="1"/>
      <c r="BE932" s="1"/>
      <c r="BF932" s="1"/>
      <c r="BG932" s="2"/>
      <c r="BH932" s="2"/>
      <c r="BI932" s="1"/>
      <c r="BJ932" s="1"/>
      <c r="BK932" s="1"/>
      <c r="BL932" s="2"/>
      <c r="BM932" s="2"/>
      <c r="BN932" s="1"/>
      <c r="BO932" s="1"/>
      <c r="BP932" s="1"/>
      <c r="BQ932" s="2"/>
      <c r="BR932" s="2"/>
      <c r="BS932" s="1"/>
      <c r="BT932" s="1"/>
      <c r="BU932" s="1"/>
      <c r="BV932" s="2"/>
      <c r="BW932" s="2"/>
    </row>
    <row r="933" ht="22.5" customHeight="1">
      <c r="A933" s="1"/>
      <c r="B933" s="1"/>
      <c r="C933" s="1"/>
      <c r="D933" s="1"/>
      <c r="E933" s="67"/>
      <c r="F933" s="67"/>
      <c r="G933" s="1"/>
      <c r="H933" s="1"/>
      <c r="I933" s="65"/>
      <c r="J933" s="66"/>
      <c r="K933" s="1"/>
      <c r="L933" s="1"/>
      <c r="M933" s="1"/>
      <c r="N933" s="2"/>
      <c r="O933" s="2"/>
      <c r="P933" s="1"/>
      <c r="Q933" s="1"/>
      <c r="R933" s="1"/>
      <c r="S933" s="2"/>
      <c r="T933" s="2"/>
      <c r="U933" s="1"/>
      <c r="V933" s="1"/>
      <c r="W933" s="1"/>
      <c r="X933" s="2"/>
      <c r="Y933" s="2"/>
      <c r="Z933" s="1"/>
      <c r="AA933" s="1"/>
      <c r="AB933" s="1"/>
      <c r="AC933" s="2"/>
      <c r="AD933" s="2"/>
      <c r="AE933" s="1"/>
      <c r="AF933" s="1"/>
      <c r="AG933" s="1"/>
      <c r="AH933" s="2"/>
      <c r="AI933" s="2"/>
      <c r="AJ933" s="1"/>
      <c r="AK933" s="1"/>
      <c r="AL933" s="1"/>
      <c r="AM933" s="2"/>
      <c r="AN933" s="2"/>
      <c r="AO933" s="1"/>
      <c r="AP933" s="1"/>
      <c r="AQ933" s="1"/>
      <c r="AR933" s="2"/>
      <c r="AS933" s="2"/>
      <c r="AT933" s="1"/>
      <c r="AU933" s="1"/>
      <c r="AV933" s="1"/>
      <c r="AW933" s="2"/>
      <c r="AX933" s="2"/>
      <c r="AY933" s="1"/>
      <c r="AZ933" s="1"/>
      <c r="BA933" s="1"/>
      <c r="BB933" s="2"/>
      <c r="BC933" s="2"/>
      <c r="BD933" s="1"/>
      <c r="BE933" s="1"/>
      <c r="BF933" s="1"/>
      <c r="BG933" s="2"/>
      <c r="BH933" s="2"/>
      <c r="BI933" s="1"/>
      <c r="BJ933" s="1"/>
      <c r="BK933" s="1"/>
      <c r="BL933" s="2"/>
      <c r="BM933" s="2"/>
      <c r="BN933" s="1"/>
      <c r="BO933" s="1"/>
      <c r="BP933" s="1"/>
      <c r="BQ933" s="2"/>
      <c r="BR933" s="2"/>
      <c r="BS933" s="1"/>
      <c r="BT933" s="1"/>
      <c r="BU933" s="1"/>
      <c r="BV933" s="2"/>
      <c r="BW933" s="2"/>
    </row>
    <row r="934" ht="22.5" customHeight="1">
      <c r="A934" s="1"/>
      <c r="B934" s="1"/>
      <c r="C934" s="1"/>
      <c r="D934" s="1"/>
      <c r="E934" s="67"/>
      <c r="F934" s="67"/>
      <c r="G934" s="1"/>
      <c r="H934" s="1"/>
      <c r="I934" s="65"/>
      <c r="J934" s="66"/>
      <c r="K934" s="1"/>
      <c r="L934" s="1"/>
      <c r="M934" s="1"/>
      <c r="N934" s="2"/>
      <c r="O934" s="2"/>
      <c r="P934" s="1"/>
      <c r="Q934" s="1"/>
      <c r="R934" s="1"/>
      <c r="S934" s="2"/>
      <c r="T934" s="2"/>
      <c r="U934" s="1"/>
      <c r="V934" s="1"/>
      <c r="W934" s="1"/>
      <c r="X934" s="2"/>
      <c r="Y934" s="2"/>
      <c r="Z934" s="1"/>
      <c r="AA934" s="1"/>
      <c r="AB934" s="1"/>
      <c r="AC934" s="2"/>
      <c r="AD934" s="2"/>
      <c r="AE934" s="1"/>
      <c r="AF934" s="1"/>
      <c r="AG934" s="1"/>
      <c r="AH934" s="2"/>
      <c r="AI934" s="2"/>
      <c r="AJ934" s="1"/>
      <c r="AK934" s="1"/>
      <c r="AL934" s="1"/>
      <c r="AM934" s="2"/>
      <c r="AN934" s="2"/>
      <c r="AO934" s="1"/>
      <c r="AP934" s="1"/>
      <c r="AQ934" s="1"/>
      <c r="AR934" s="2"/>
      <c r="AS934" s="2"/>
      <c r="AT934" s="1"/>
      <c r="AU934" s="1"/>
      <c r="AV934" s="1"/>
      <c r="AW934" s="2"/>
      <c r="AX934" s="2"/>
      <c r="AY934" s="1"/>
      <c r="AZ934" s="1"/>
      <c r="BA934" s="1"/>
      <c r="BB934" s="2"/>
      <c r="BC934" s="2"/>
      <c r="BD934" s="1"/>
      <c r="BE934" s="1"/>
      <c r="BF934" s="1"/>
      <c r="BG934" s="2"/>
      <c r="BH934" s="2"/>
      <c r="BI934" s="1"/>
      <c r="BJ934" s="1"/>
      <c r="BK934" s="1"/>
      <c r="BL934" s="2"/>
      <c r="BM934" s="2"/>
      <c r="BN934" s="1"/>
      <c r="BO934" s="1"/>
      <c r="BP934" s="1"/>
      <c r="BQ934" s="2"/>
      <c r="BR934" s="2"/>
      <c r="BS934" s="1"/>
      <c r="BT934" s="1"/>
      <c r="BU934" s="1"/>
      <c r="BV934" s="2"/>
      <c r="BW934" s="2"/>
    </row>
    <row r="935" ht="22.5" customHeight="1">
      <c r="A935" s="1"/>
      <c r="B935" s="1"/>
      <c r="C935" s="1"/>
      <c r="D935" s="1"/>
      <c r="E935" s="67"/>
      <c r="F935" s="67"/>
      <c r="G935" s="1"/>
      <c r="H935" s="1"/>
      <c r="I935" s="65"/>
      <c r="J935" s="66"/>
      <c r="K935" s="1"/>
      <c r="L935" s="1"/>
      <c r="M935" s="1"/>
      <c r="N935" s="2"/>
      <c r="O935" s="2"/>
      <c r="P935" s="1"/>
      <c r="Q935" s="1"/>
      <c r="R935" s="1"/>
      <c r="S935" s="2"/>
      <c r="T935" s="2"/>
      <c r="U935" s="1"/>
      <c r="V935" s="1"/>
      <c r="W935" s="1"/>
      <c r="X935" s="2"/>
      <c r="Y935" s="2"/>
      <c r="Z935" s="1"/>
      <c r="AA935" s="1"/>
      <c r="AB935" s="1"/>
      <c r="AC935" s="2"/>
      <c r="AD935" s="2"/>
      <c r="AE935" s="1"/>
      <c r="AF935" s="1"/>
      <c r="AG935" s="1"/>
      <c r="AH935" s="2"/>
      <c r="AI935" s="2"/>
      <c r="AJ935" s="1"/>
      <c r="AK935" s="1"/>
      <c r="AL935" s="1"/>
      <c r="AM935" s="2"/>
      <c r="AN935" s="2"/>
      <c r="AO935" s="1"/>
      <c r="AP935" s="1"/>
      <c r="AQ935" s="1"/>
      <c r="AR935" s="2"/>
      <c r="AS935" s="2"/>
      <c r="AT935" s="1"/>
      <c r="AU935" s="1"/>
      <c r="AV935" s="1"/>
      <c r="AW935" s="2"/>
      <c r="AX935" s="2"/>
      <c r="AY935" s="1"/>
      <c r="AZ935" s="1"/>
      <c r="BA935" s="1"/>
      <c r="BB935" s="2"/>
      <c r="BC935" s="2"/>
      <c r="BD935" s="1"/>
      <c r="BE935" s="1"/>
      <c r="BF935" s="1"/>
      <c r="BG935" s="2"/>
      <c r="BH935" s="2"/>
      <c r="BI935" s="1"/>
      <c r="BJ935" s="1"/>
      <c r="BK935" s="1"/>
      <c r="BL935" s="2"/>
      <c r="BM935" s="2"/>
      <c r="BN935" s="1"/>
      <c r="BO935" s="1"/>
      <c r="BP935" s="1"/>
      <c r="BQ935" s="2"/>
      <c r="BR935" s="2"/>
      <c r="BS935" s="1"/>
      <c r="BT935" s="1"/>
      <c r="BU935" s="1"/>
      <c r="BV935" s="2"/>
      <c r="BW935" s="2"/>
    </row>
    <row r="936" ht="22.5" customHeight="1">
      <c r="A936" s="1"/>
      <c r="B936" s="1"/>
      <c r="C936" s="1"/>
      <c r="D936" s="1"/>
      <c r="E936" s="67"/>
      <c r="F936" s="67"/>
      <c r="G936" s="1"/>
      <c r="H936" s="1"/>
      <c r="I936" s="65"/>
      <c r="J936" s="66"/>
      <c r="K936" s="1"/>
      <c r="L936" s="1"/>
      <c r="M936" s="1"/>
      <c r="N936" s="2"/>
      <c r="O936" s="2"/>
      <c r="P936" s="1"/>
      <c r="Q936" s="1"/>
      <c r="R936" s="1"/>
      <c r="S936" s="2"/>
      <c r="T936" s="2"/>
      <c r="U936" s="1"/>
      <c r="V936" s="1"/>
      <c r="W936" s="1"/>
      <c r="X936" s="2"/>
      <c r="Y936" s="2"/>
      <c r="Z936" s="1"/>
      <c r="AA936" s="1"/>
      <c r="AB936" s="1"/>
      <c r="AC936" s="2"/>
      <c r="AD936" s="2"/>
      <c r="AE936" s="1"/>
      <c r="AF936" s="1"/>
      <c r="AG936" s="1"/>
      <c r="AH936" s="2"/>
      <c r="AI936" s="2"/>
      <c r="AJ936" s="1"/>
      <c r="AK936" s="1"/>
      <c r="AL936" s="1"/>
      <c r="AM936" s="2"/>
      <c r="AN936" s="2"/>
      <c r="AO936" s="1"/>
      <c r="AP936" s="1"/>
      <c r="AQ936" s="1"/>
      <c r="AR936" s="2"/>
      <c r="AS936" s="2"/>
      <c r="AT936" s="1"/>
      <c r="AU936" s="1"/>
      <c r="AV936" s="1"/>
      <c r="AW936" s="2"/>
      <c r="AX936" s="2"/>
      <c r="AY936" s="1"/>
      <c r="AZ936" s="1"/>
      <c r="BA936" s="1"/>
      <c r="BB936" s="2"/>
      <c r="BC936" s="2"/>
      <c r="BD936" s="1"/>
      <c r="BE936" s="1"/>
      <c r="BF936" s="1"/>
      <c r="BG936" s="2"/>
      <c r="BH936" s="2"/>
      <c r="BI936" s="1"/>
      <c r="BJ936" s="1"/>
      <c r="BK936" s="1"/>
      <c r="BL936" s="2"/>
      <c r="BM936" s="2"/>
      <c r="BN936" s="1"/>
      <c r="BO936" s="1"/>
      <c r="BP936" s="1"/>
      <c r="BQ936" s="2"/>
      <c r="BR936" s="2"/>
      <c r="BS936" s="1"/>
      <c r="BT936" s="1"/>
      <c r="BU936" s="1"/>
      <c r="BV936" s="2"/>
      <c r="BW936" s="2"/>
    </row>
    <row r="937" ht="22.5" customHeight="1">
      <c r="A937" s="1"/>
      <c r="B937" s="1"/>
      <c r="C937" s="1"/>
      <c r="D937" s="1"/>
      <c r="E937" s="67"/>
      <c r="F937" s="67"/>
      <c r="G937" s="1"/>
      <c r="H937" s="1"/>
      <c r="I937" s="65"/>
      <c r="J937" s="66"/>
      <c r="K937" s="1"/>
      <c r="L937" s="1"/>
      <c r="M937" s="1"/>
      <c r="N937" s="2"/>
      <c r="O937" s="2"/>
      <c r="P937" s="1"/>
      <c r="Q937" s="1"/>
      <c r="R937" s="1"/>
      <c r="S937" s="2"/>
      <c r="T937" s="2"/>
      <c r="U937" s="1"/>
      <c r="V937" s="1"/>
      <c r="W937" s="1"/>
      <c r="X937" s="2"/>
      <c r="Y937" s="2"/>
      <c r="Z937" s="1"/>
      <c r="AA937" s="1"/>
      <c r="AB937" s="1"/>
      <c r="AC937" s="2"/>
      <c r="AD937" s="2"/>
      <c r="AE937" s="1"/>
      <c r="AF937" s="1"/>
      <c r="AG937" s="1"/>
      <c r="AH937" s="2"/>
      <c r="AI937" s="2"/>
      <c r="AJ937" s="1"/>
      <c r="AK937" s="1"/>
      <c r="AL937" s="1"/>
      <c r="AM937" s="2"/>
      <c r="AN937" s="2"/>
      <c r="AO937" s="1"/>
      <c r="AP937" s="1"/>
      <c r="AQ937" s="1"/>
      <c r="AR937" s="2"/>
      <c r="AS937" s="2"/>
      <c r="AT937" s="1"/>
      <c r="AU937" s="1"/>
      <c r="AV937" s="1"/>
      <c r="AW937" s="2"/>
      <c r="AX937" s="2"/>
      <c r="AY937" s="1"/>
      <c r="AZ937" s="1"/>
      <c r="BA937" s="1"/>
      <c r="BB937" s="2"/>
      <c r="BC937" s="2"/>
      <c r="BD937" s="1"/>
      <c r="BE937" s="1"/>
      <c r="BF937" s="1"/>
      <c r="BG937" s="2"/>
      <c r="BH937" s="2"/>
      <c r="BI937" s="1"/>
      <c r="BJ937" s="1"/>
      <c r="BK937" s="1"/>
      <c r="BL937" s="2"/>
      <c r="BM937" s="2"/>
      <c r="BN937" s="1"/>
      <c r="BO937" s="1"/>
      <c r="BP937" s="1"/>
      <c r="BQ937" s="2"/>
      <c r="BR937" s="2"/>
      <c r="BS937" s="1"/>
      <c r="BT937" s="1"/>
      <c r="BU937" s="1"/>
      <c r="BV937" s="2"/>
      <c r="BW937" s="2"/>
    </row>
    <row r="938" ht="22.5" customHeight="1">
      <c r="A938" s="1"/>
      <c r="B938" s="1"/>
      <c r="C938" s="1"/>
      <c r="D938" s="1"/>
      <c r="E938" s="67"/>
      <c r="F938" s="67"/>
      <c r="G938" s="1"/>
      <c r="H938" s="1"/>
      <c r="I938" s="65"/>
      <c r="J938" s="66"/>
      <c r="K938" s="1"/>
      <c r="L938" s="1"/>
      <c r="M938" s="1"/>
      <c r="N938" s="2"/>
      <c r="O938" s="2"/>
      <c r="P938" s="1"/>
      <c r="Q938" s="1"/>
      <c r="R938" s="1"/>
      <c r="S938" s="2"/>
      <c r="T938" s="2"/>
      <c r="U938" s="1"/>
      <c r="V938" s="1"/>
      <c r="W938" s="1"/>
      <c r="X938" s="2"/>
      <c r="Y938" s="2"/>
      <c r="Z938" s="1"/>
      <c r="AA938" s="1"/>
      <c r="AB938" s="1"/>
      <c r="AC938" s="2"/>
      <c r="AD938" s="2"/>
      <c r="AE938" s="1"/>
      <c r="AF938" s="1"/>
      <c r="AG938" s="1"/>
      <c r="AH938" s="2"/>
      <c r="AI938" s="2"/>
      <c r="AJ938" s="1"/>
      <c r="AK938" s="1"/>
      <c r="AL938" s="1"/>
      <c r="AM938" s="2"/>
      <c r="AN938" s="2"/>
      <c r="AO938" s="1"/>
      <c r="AP938" s="1"/>
      <c r="AQ938" s="1"/>
      <c r="AR938" s="2"/>
      <c r="AS938" s="2"/>
      <c r="AT938" s="1"/>
      <c r="AU938" s="1"/>
      <c r="AV938" s="1"/>
      <c r="AW938" s="2"/>
      <c r="AX938" s="2"/>
      <c r="AY938" s="1"/>
      <c r="AZ938" s="1"/>
      <c r="BA938" s="1"/>
      <c r="BB938" s="2"/>
      <c r="BC938" s="2"/>
      <c r="BD938" s="1"/>
      <c r="BE938" s="1"/>
      <c r="BF938" s="1"/>
      <c r="BG938" s="2"/>
      <c r="BH938" s="2"/>
      <c r="BI938" s="1"/>
      <c r="BJ938" s="1"/>
      <c r="BK938" s="1"/>
      <c r="BL938" s="2"/>
      <c r="BM938" s="2"/>
      <c r="BN938" s="1"/>
      <c r="BO938" s="1"/>
      <c r="BP938" s="1"/>
      <c r="BQ938" s="2"/>
      <c r="BR938" s="2"/>
      <c r="BS938" s="1"/>
      <c r="BT938" s="1"/>
      <c r="BU938" s="1"/>
      <c r="BV938" s="2"/>
      <c r="BW938" s="2"/>
    </row>
    <row r="939" ht="22.5" customHeight="1">
      <c r="A939" s="1"/>
      <c r="B939" s="1"/>
      <c r="C939" s="1"/>
      <c r="D939" s="1"/>
      <c r="E939" s="67"/>
      <c r="F939" s="67"/>
      <c r="G939" s="1"/>
      <c r="H939" s="1"/>
      <c r="I939" s="65"/>
      <c r="J939" s="66"/>
      <c r="K939" s="1"/>
      <c r="L939" s="1"/>
      <c r="M939" s="1"/>
      <c r="N939" s="2"/>
      <c r="O939" s="2"/>
      <c r="P939" s="1"/>
      <c r="Q939" s="1"/>
      <c r="R939" s="1"/>
      <c r="S939" s="2"/>
      <c r="T939" s="2"/>
      <c r="U939" s="1"/>
      <c r="V939" s="1"/>
      <c r="W939" s="1"/>
      <c r="X939" s="2"/>
      <c r="Y939" s="2"/>
      <c r="Z939" s="1"/>
      <c r="AA939" s="1"/>
      <c r="AB939" s="1"/>
      <c r="AC939" s="2"/>
      <c r="AD939" s="2"/>
      <c r="AE939" s="1"/>
      <c r="AF939" s="1"/>
      <c r="AG939" s="1"/>
      <c r="AH939" s="2"/>
      <c r="AI939" s="2"/>
      <c r="AJ939" s="1"/>
      <c r="AK939" s="1"/>
      <c r="AL939" s="1"/>
      <c r="AM939" s="2"/>
      <c r="AN939" s="2"/>
      <c r="AO939" s="1"/>
      <c r="AP939" s="1"/>
      <c r="AQ939" s="1"/>
      <c r="AR939" s="2"/>
      <c r="AS939" s="2"/>
      <c r="AT939" s="1"/>
      <c r="AU939" s="1"/>
      <c r="AV939" s="1"/>
      <c r="AW939" s="2"/>
      <c r="AX939" s="2"/>
      <c r="AY939" s="1"/>
      <c r="AZ939" s="1"/>
      <c r="BA939" s="1"/>
      <c r="BB939" s="2"/>
      <c r="BC939" s="2"/>
      <c r="BD939" s="1"/>
      <c r="BE939" s="1"/>
      <c r="BF939" s="1"/>
      <c r="BG939" s="2"/>
      <c r="BH939" s="2"/>
      <c r="BI939" s="1"/>
      <c r="BJ939" s="1"/>
      <c r="BK939" s="1"/>
      <c r="BL939" s="2"/>
      <c r="BM939" s="2"/>
      <c r="BN939" s="1"/>
      <c r="BO939" s="1"/>
      <c r="BP939" s="1"/>
      <c r="BQ939" s="2"/>
      <c r="BR939" s="2"/>
      <c r="BS939" s="1"/>
      <c r="BT939" s="1"/>
      <c r="BU939" s="1"/>
      <c r="BV939" s="2"/>
      <c r="BW939" s="2"/>
    </row>
    <row r="940" ht="22.5" customHeight="1">
      <c r="A940" s="1"/>
      <c r="B940" s="1"/>
      <c r="C940" s="1"/>
      <c r="D940" s="1"/>
      <c r="E940" s="67"/>
      <c r="F940" s="67"/>
      <c r="G940" s="1"/>
      <c r="H940" s="1"/>
      <c r="I940" s="65"/>
      <c r="J940" s="66"/>
      <c r="K940" s="1"/>
      <c r="L940" s="1"/>
      <c r="M940" s="1"/>
      <c r="N940" s="2"/>
      <c r="O940" s="2"/>
      <c r="P940" s="1"/>
      <c r="Q940" s="1"/>
      <c r="R940" s="1"/>
      <c r="S940" s="2"/>
      <c r="T940" s="2"/>
      <c r="U940" s="1"/>
      <c r="V940" s="1"/>
      <c r="W940" s="1"/>
      <c r="X940" s="2"/>
      <c r="Y940" s="2"/>
      <c r="Z940" s="1"/>
      <c r="AA940" s="1"/>
      <c r="AB940" s="1"/>
      <c r="AC940" s="2"/>
      <c r="AD940" s="2"/>
      <c r="AE940" s="1"/>
      <c r="AF940" s="1"/>
      <c r="AG940" s="1"/>
      <c r="AH940" s="2"/>
      <c r="AI940" s="2"/>
      <c r="AJ940" s="1"/>
      <c r="AK940" s="1"/>
      <c r="AL940" s="1"/>
      <c r="AM940" s="2"/>
      <c r="AN940" s="2"/>
      <c r="AO940" s="1"/>
      <c r="AP940" s="1"/>
      <c r="AQ940" s="1"/>
      <c r="AR940" s="2"/>
      <c r="AS940" s="2"/>
      <c r="AT940" s="1"/>
      <c r="AU940" s="1"/>
      <c r="AV940" s="1"/>
      <c r="AW940" s="2"/>
      <c r="AX940" s="2"/>
      <c r="AY940" s="1"/>
      <c r="AZ940" s="1"/>
      <c r="BA940" s="1"/>
      <c r="BB940" s="2"/>
      <c r="BC940" s="2"/>
      <c r="BD940" s="1"/>
      <c r="BE940" s="1"/>
      <c r="BF940" s="1"/>
      <c r="BG940" s="2"/>
      <c r="BH940" s="2"/>
      <c r="BI940" s="1"/>
      <c r="BJ940" s="1"/>
      <c r="BK940" s="1"/>
      <c r="BL940" s="2"/>
      <c r="BM940" s="2"/>
      <c r="BN940" s="1"/>
      <c r="BO940" s="1"/>
      <c r="BP940" s="1"/>
      <c r="BQ940" s="2"/>
      <c r="BR940" s="2"/>
      <c r="BS940" s="1"/>
      <c r="BT940" s="1"/>
      <c r="BU940" s="1"/>
      <c r="BV940" s="2"/>
      <c r="BW940" s="2"/>
    </row>
    <row r="941" ht="22.5" customHeight="1">
      <c r="A941" s="1"/>
      <c r="B941" s="1"/>
      <c r="C941" s="1"/>
      <c r="D941" s="1"/>
      <c r="E941" s="67"/>
      <c r="F941" s="67"/>
      <c r="G941" s="1"/>
      <c r="H941" s="1"/>
      <c r="I941" s="65"/>
      <c r="J941" s="66"/>
      <c r="K941" s="1"/>
      <c r="L941" s="1"/>
      <c r="M941" s="1"/>
      <c r="N941" s="2"/>
      <c r="O941" s="2"/>
      <c r="P941" s="1"/>
      <c r="Q941" s="1"/>
      <c r="R941" s="1"/>
      <c r="S941" s="2"/>
      <c r="T941" s="2"/>
      <c r="U941" s="1"/>
      <c r="V941" s="1"/>
      <c r="W941" s="1"/>
      <c r="X941" s="2"/>
      <c r="Y941" s="2"/>
      <c r="Z941" s="1"/>
      <c r="AA941" s="1"/>
      <c r="AB941" s="1"/>
      <c r="AC941" s="2"/>
      <c r="AD941" s="2"/>
      <c r="AE941" s="1"/>
      <c r="AF941" s="1"/>
      <c r="AG941" s="1"/>
      <c r="AH941" s="2"/>
      <c r="AI941" s="2"/>
      <c r="AJ941" s="1"/>
      <c r="AK941" s="1"/>
      <c r="AL941" s="1"/>
      <c r="AM941" s="2"/>
      <c r="AN941" s="2"/>
      <c r="AO941" s="1"/>
      <c r="AP941" s="1"/>
      <c r="AQ941" s="1"/>
      <c r="AR941" s="2"/>
      <c r="AS941" s="2"/>
      <c r="AT941" s="1"/>
      <c r="AU941" s="1"/>
      <c r="AV941" s="1"/>
      <c r="AW941" s="2"/>
      <c r="AX941" s="2"/>
      <c r="AY941" s="1"/>
      <c r="AZ941" s="1"/>
      <c r="BA941" s="1"/>
      <c r="BB941" s="2"/>
      <c r="BC941" s="2"/>
      <c r="BD941" s="1"/>
      <c r="BE941" s="1"/>
      <c r="BF941" s="1"/>
      <c r="BG941" s="2"/>
      <c r="BH941" s="2"/>
      <c r="BI941" s="1"/>
      <c r="BJ941" s="1"/>
      <c r="BK941" s="1"/>
      <c r="BL941" s="2"/>
      <c r="BM941" s="2"/>
      <c r="BN941" s="1"/>
      <c r="BO941" s="1"/>
      <c r="BP941" s="1"/>
      <c r="BQ941" s="2"/>
      <c r="BR941" s="2"/>
      <c r="BS941" s="1"/>
      <c r="BT941" s="1"/>
      <c r="BU941" s="1"/>
      <c r="BV941" s="2"/>
      <c r="BW941" s="2"/>
    </row>
    <row r="942" ht="22.5" customHeight="1">
      <c r="A942" s="1"/>
      <c r="B942" s="1"/>
      <c r="C942" s="1"/>
      <c r="D942" s="1"/>
      <c r="E942" s="67"/>
      <c r="F942" s="67"/>
      <c r="G942" s="1"/>
      <c r="H942" s="1"/>
      <c r="I942" s="65"/>
      <c r="J942" s="66"/>
      <c r="K942" s="1"/>
      <c r="L942" s="1"/>
      <c r="M942" s="1"/>
      <c r="N942" s="2"/>
      <c r="O942" s="2"/>
      <c r="P942" s="1"/>
      <c r="Q942" s="1"/>
      <c r="R942" s="1"/>
      <c r="S942" s="2"/>
      <c r="T942" s="2"/>
      <c r="U942" s="1"/>
      <c r="V942" s="1"/>
      <c r="W942" s="1"/>
      <c r="X942" s="2"/>
      <c r="Y942" s="2"/>
      <c r="Z942" s="1"/>
      <c r="AA942" s="1"/>
      <c r="AB942" s="1"/>
      <c r="AC942" s="2"/>
      <c r="AD942" s="2"/>
      <c r="AE942" s="1"/>
      <c r="AF942" s="1"/>
      <c r="AG942" s="1"/>
      <c r="AH942" s="2"/>
      <c r="AI942" s="2"/>
      <c r="AJ942" s="1"/>
      <c r="AK942" s="1"/>
      <c r="AL942" s="1"/>
      <c r="AM942" s="2"/>
      <c r="AN942" s="2"/>
      <c r="AO942" s="1"/>
      <c r="AP942" s="1"/>
      <c r="AQ942" s="1"/>
      <c r="AR942" s="2"/>
      <c r="AS942" s="2"/>
      <c r="AT942" s="1"/>
      <c r="AU942" s="1"/>
      <c r="AV942" s="1"/>
      <c r="AW942" s="2"/>
      <c r="AX942" s="2"/>
      <c r="AY942" s="1"/>
      <c r="AZ942" s="1"/>
      <c r="BA942" s="1"/>
      <c r="BB942" s="2"/>
      <c r="BC942" s="2"/>
      <c r="BD942" s="1"/>
      <c r="BE942" s="1"/>
      <c r="BF942" s="1"/>
      <c r="BG942" s="2"/>
      <c r="BH942" s="2"/>
      <c r="BI942" s="1"/>
      <c r="BJ942" s="1"/>
      <c r="BK942" s="1"/>
      <c r="BL942" s="2"/>
      <c r="BM942" s="2"/>
      <c r="BN942" s="1"/>
      <c r="BO942" s="1"/>
      <c r="BP942" s="1"/>
      <c r="BQ942" s="2"/>
      <c r="BR942" s="2"/>
      <c r="BS942" s="1"/>
      <c r="BT942" s="1"/>
      <c r="BU942" s="1"/>
      <c r="BV942" s="2"/>
      <c r="BW942" s="2"/>
    </row>
    <row r="943" ht="22.5" customHeight="1">
      <c r="A943" s="1"/>
      <c r="B943" s="1"/>
      <c r="C943" s="1"/>
      <c r="D943" s="1"/>
      <c r="E943" s="67"/>
      <c r="F943" s="67"/>
      <c r="G943" s="1"/>
      <c r="H943" s="1"/>
      <c r="I943" s="65"/>
      <c r="J943" s="66"/>
      <c r="K943" s="1"/>
      <c r="L943" s="1"/>
      <c r="M943" s="1"/>
      <c r="N943" s="2"/>
      <c r="O943" s="2"/>
      <c r="P943" s="1"/>
      <c r="Q943" s="1"/>
      <c r="R943" s="1"/>
      <c r="S943" s="2"/>
      <c r="T943" s="2"/>
      <c r="U943" s="1"/>
      <c r="V943" s="1"/>
      <c r="W943" s="1"/>
      <c r="X943" s="2"/>
      <c r="Y943" s="2"/>
      <c r="Z943" s="1"/>
      <c r="AA943" s="1"/>
      <c r="AB943" s="1"/>
      <c r="AC943" s="2"/>
      <c r="AD943" s="2"/>
      <c r="AE943" s="1"/>
      <c r="AF943" s="1"/>
      <c r="AG943" s="1"/>
      <c r="AH943" s="2"/>
      <c r="AI943" s="2"/>
      <c r="AJ943" s="1"/>
      <c r="AK943" s="1"/>
      <c r="AL943" s="1"/>
      <c r="AM943" s="2"/>
      <c r="AN943" s="2"/>
      <c r="AO943" s="1"/>
      <c r="AP943" s="1"/>
      <c r="AQ943" s="1"/>
      <c r="AR943" s="2"/>
      <c r="AS943" s="2"/>
      <c r="AT943" s="1"/>
      <c r="AU943" s="1"/>
      <c r="AV943" s="1"/>
      <c r="AW943" s="2"/>
      <c r="AX943" s="2"/>
      <c r="AY943" s="1"/>
      <c r="AZ943" s="1"/>
      <c r="BA943" s="1"/>
      <c r="BB943" s="2"/>
      <c r="BC943" s="2"/>
      <c r="BD943" s="1"/>
      <c r="BE943" s="1"/>
      <c r="BF943" s="1"/>
      <c r="BG943" s="2"/>
      <c r="BH943" s="2"/>
      <c r="BI943" s="1"/>
      <c r="BJ943" s="1"/>
      <c r="BK943" s="1"/>
      <c r="BL943" s="2"/>
      <c r="BM943" s="2"/>
      <c r="BN943" s="1"/>
      <c r="BO943" s="1"/>
      <c r="BP943" s="1"/>
      <c r="BQ943" s="2"/>
      <c r="BR943" s="2"/>
      <c r="BS943" s="1"/>
      <c r="BT943" s="1"/>
      <c r="BU943" s="1"/>
      <c r="BV943" s="2"/>
      <c r="BW943" s="2"/>
    </row>
    <row r="944" ht="22.5" customHeight="1">
      <c r="A944" s="1"/>
      <c r="B944" s="1"/>
      <c r="C944" s="1"/>
      <c r="D944" s="1"/>
      <c r="E944" s="67"/>
      <c r="F944" s="67"/>
      <c r="G944" s="1"/>
      <c r="H944" s="1"/>
      <c r="I944" s="65"/>
      <c r="J944" s="66"/>
      <c r="K944" s="1"/>
      <c r="L944" s="1"/>
      <c r="M944" s="1"/>
      <c r="N944" s="2"/>
      <c r="O944" s="2"/>
      <c r="P944" s="1"/>
      <c r="Q944" s="1"/>
      <c r="R944" s="1"/>
      <c r="S944" s="2"/>
      <c r="T944" s="2"/>
      <c r="U944" s="1"/>
      <c r="V944" s="1"/>
      <c r="W944" s="1"/>
      <c r="X944" s="2"/>
      <c r="Y944" s="2"/>
      <c r="Z944" s="1"/>
      <c r="AA944" s="1"/>
      <c r="AB944" s="1"/>
      <c r="AC944" s="2"/>
      <c r="AD944" s="2"/>
      <c r="AE944" s="1"/>
      <c r="AF944" s="1"/>
      <c r="AG944" s="1"/>
      <c r="AH944" s="2"/>
      <c r="AI944" s="2"/>
      <c r="AJ944" s="1"/>
      <c r="AK944" s="1"/>
      <c r="AL944" s="1"/>
      <c r="AM944" s="2"/>
      <c r="AN944" s="2"/>
      <c r="AO944" s="1"/>
      <c r="AP944" s="1"/>
      <c r="AQ944" s="1"/>
      <c r="AR944" s="2"/>
      <c r="AS944" s="2"/>
      <c r="AT944" s="1"/>
      <c r="AU944" s="1"/>
      <c r="AV944" s="1"/>
      <c r="AW944" s="2"/>
      <c r="AX944" s="2"/>
      <c r="AY944" s="1"/>
      <c r="AZ944" s="1"/>
      <c r="BA944" s="1"/>
      <c r="BB944" s="2"/>
      <c r="BC944" s="2"/>
      <c r="BD944" s="1"/>
      <c r="BE944" s="1"/>
      <c r="BF944" s="1"/>
      <c r="BG944" s="2"/>
      <c r="BH944" s="2"/>
      <c r="BI944" s="1"/>
      <c r="BJ944" s="1"/>
      <c r="BK944" s="1"/>
      <c r="BL944" s="2"/>
      <c r="BM944" s="2"/>
      <c r="BN944" s="1"/>
      <c r="BO944" s="1"/>
      <c r="BP944" s="1"/>
      <c r="BQ944" s="2"/>
      <c r="BR944" s="2"/>
      <c r="BS944" s="1"/>
      <c r="BT944" s="1"/>
      <c r="BU944" s="1"/>
      <c r="BV944" s="2"/>
      <c r="BW944" s="2"/>
    </row>
    <row r="945" ht="22.5" customHeight="1">
      <c r="A945" s="1"/>
      <c r="B945" s="1"/>
      <c r="C945" s="1"/>
      <c r="D945" s="1"/>
      <c r="E945" s="67"/>
      <c r="F945" s="67"/>
      <c r="G945" s="1"/>
      <c r="H945" s="1"/>
      <c r="I945" s="65"/>
      <c r="J945" s="66"/>
      <c r="K945" s="1"/>
      <c r="L945" s="1"/>
      <c r="M945" s="1"/>
      <c r="N945" s="2"/>
      <c r="O945" s="2"/>
      <c r="P945" s="1"/>
      <c r="Q945" s="1"/>
      <c r="R945" s="1"/>
      <c r="S945" s="2"/>
      <c r="T945" s="2"/>
      <c r="U945" s="1"/>
      <c r="V945" s="1"/>
      <c r="W945" s="1"/>
      <c r="X945" s="2"/>
      <c r="Y945" s="2"/>
      <c r="Z945" s="1"/>
      <c r="AA945" s="1"/>
      <c r="AB945" s="1"/>
      <c r="AC945" s="2"/>
      <c r="AD945" s="2"/>
      <c r="AE945" s="1"/>
      <c r="AF945" s="1"/>
      <c r="AG945" s="1"/>
      <c r="AH945" s="2"/>
      <c r="AI945" s="2"/>
      <c r="AJ945" s="1"/>
      <c r="AK945" s="1"/>
      <c r="AL945" s="1"/>
      <c r="AM945" s="2"/>
      <c r="AN945" s="2"/>
      <c r="AO945" s="1"/>
      <c r="AP945" s="1"/>
      <c r="AQ945" s="1"/>
      <c r="AR945" s="2"/>
      <c r="AS945" s="2"/>
      <c r="AT945" s="1"/>
      <c r="AU945" s="1"/>
      <c r="AV945" s="1"/>
      <c r="AW945" s="2"/>
      <c r="AX945" s="2"/>
      <c r="AY945" s="1"/>
      <c r="AZ945" s="1"/>
      <c r="BA945" s="1"/>
      <c r="BB945" s="2"/>
      <c r="BC945" s="2"/>
      <c r="BD945" s="1"/>
      <c r="BE945" s="1"/>
      <c r="BF945" s="1"/>
      <c r="BG945" s="2"/>
      <c r="BH945" s="2"/>
      <c r="BI945" s="1"/>
      <c r="BJ945" s="1"/>
      <c r="BK945" s="1"/>
      <c r="BL945" s="2"/>
      <c r="BM945" s="2"/>
      <c r="BN945" s="1"/>
      <c r="BO945" s="1"/>
      <c r="BP945" s="1"/>
      <c r="BQ945" s="2"/>
      <c r="BR945" s="2"/>
      <c r="BS945" s="1"/>
      <c r="BT945" s="1"/>
      <c r="BU945" s="1"/>
      <c r="BV945" s="2"/>
      <c r="BW945" s="2"/>
    </row>
    <row r="946" ht="22.5" customHeight="1">
      <c r="A946" s="1"/>
      <c r="B946" s="1"/>
      <c r="C946" s="1"/>
      <c r="D946" s="1"/>
      <c r="E946" s="67"/>
      <c r="F946" s="67"/>
      <c r="G946" s="1"/>
      <c r="H946" s="1"/>
      <c r="I946" s="65"/>
      <c r="J946" s="66"/>
      <c r="K946" s="1"/>
      <c r="L946" s="1"/>
      <c r="M946" s="1"/>
      <c r="N946" s="2"/>
      <c r="O946" s="2"/>
      <c r="P946" s="1"/>
      <c r="Q946" s="1"/>
      <c r="R946" s="1"/>
      <c r="S946" s="2"/>
      <c r="T946" s="2"/>
      <c r="U946" s="1"/>
      <c r="V946" s="1"/>
      <c r="W946" s="1"/>
      <c r="X946" s="2"/>
      <c r="Y946" s="2"/>
      <c r="Z946" s="1"/>
      <c r="AA946" s="1"/>
      <c r="AB946" s="1"/>
      <c r="AC946" s="2"/>
      <c r="AD946" s="2"/>
      <c r="AE946" s="1"/>
      <c r="AF946" s="1"/>
      <c r="AG946" s="1"/>
      <c r="AH946" s="2"/>
      <c r="AI946" s="2"/>
      <c r="AJ946" s="1"/>
      <c r="AK946" s="1"/>
      <c r="AL946" s="1"/>
      <c r="AM946" s="2"/>
      <c r="AN946" s="2"/>
      <c r="AO946" s="1"/>
      <c r="AP946" s="1"/>
      <c r="AQ946" s="1"/>
      <c r="AR946" s="2"/>
      <c r="AS946" s="2"/>
      <c r="AT946" s="1"/>
      <c r="AU946" s="1"/>
      <c r="AV946" s="1"/>
      <c r="AW946" s="2"/>
      <c r="AX946" s="2"/>
      <c r="AY946" s="1"/>
      <c r="AZ946" s="1"/>
      <c r="BA946" s="1"/>
      <c r="BB946" s="2"/>
      <c r="BC946" s="2"/>
      <c r="BD946" s="1"/>
      <c r="BE946" s="1"/>
      <c r="BF946" s="1"/>
      <c r="BG946" s="2"/>
      <c r="BH946" s="2"/>
      <c r="BI946" s="1"/>
      <c r="BJ946" s="1"/>
      <c r="BK946" s="1"/>
      <c r="BL946" s="2"/>
      <c r="BM946" s="2"/>
      <c r="BN946" s="1"/>
      <c r="BO946" s="1"/>
      <c r="BP946" s="1"/>
      <c r="BQ946" s="2"/>
      <c r="BR946" s="2"/>
      <c r="BS946" s="1"/>
      <c r="BT946" s="1"/>
      <c r="BU946" s="1"/>
      <c r="BV946" s="2"/>
      <c r="BW946" s="2"/>
    </row>
    <row r="947" ht="22.5" customHeight="1">
      <c r="A947" s="1"/>
      <c r="B947" s="1"/>
      <c r="C947" s="1"/>
      <c r="D947" s="1"/>
      <c r="E947" s="67"/>
      <c r="F947" s="67"/>
      <c r="G947" s="1"/>
      <c r="H947" s="1"/>
      <c r="I947" s="65"/>
      <c r="J947" s="66"/>
      <c r="K947" s="1"/>
      <c r="L947" s="1"/>
      <c r="M947" s="1"/>
      <c r="N947" s="2"/>
      <c r="O947" s="2"/>
      <c r="P947" s="1"/>
      <c r="Q947" s="1"/>
      <c r="R947" s="1"/>
      <c r="S947" s="2"/>
      <c r="T947" s="2"/>
      <c r="U947" s="1"/>
      <c r="V947" s="1"/>
      <c r="W947" s="1"/>
      <c r="X947" s="2"/>
      <c r="Y947" s="2"/>
      <c r="Z947" s="1"/>
      <c r="AA947" s="1"/>
      <c r="AB947" s="1"/>
      <c r="AC947" s="2"/>
      <c r="AD947" s="2"/>
      <c r="AE947" s="1"/>
      <c r="AF947" s="1"/>
      <c r="AG947" s="1"/>
      <c r="AH947" s="2"/>
      <c r="AI947" s="2"/>
      <c r="AJ947" s="1"/>
      <c r="AK947" s="1"/>
      <c r="AL947" s="1"/>
      <c r="AM947" s="2"/>
      <c r="AN947" s="2"/>
      <c r="AO947" s="1"/>
      <c r="AP947" s="1"/>
      <c r="AQ947" s="1"/>
      <c r="AR947" s="2"/>
      <c r="AS947" s="2"/>
      <c r="AT947" s="1"/>
      <c r="AU947" s="1"/>
      <c r="AV947" s="1"/>
      <c r="AW947" s="2"/>
      <c r="AX947" s="2"/>
      <c r="AY947" s="1"/>
      <c r="AZ947" s="1"/>
      <c r="BA947" s="1"/>
      <c r="BB947" s="2"/>
      <c r="BC947" s="2"/>
      <c r="BD947" s="1"/>
      <c r="BE947" s="1"/>
      <c r="BF947" s="1"/>
      <c r="BG947" s="2"/>
      <c r="BH947" s="2"/>
      <c r="BI947" s="1"/>
      <c r="BJ947" s="1"/>
      <c r="BK947" s="1"/>
      <c r="BL947" s="2"/>
      <c r="BM947" s="2"/>
      <c r="BN947" s="1"/>
      <c r="BO947" s="1"/>
      <c r="BP947" s="1"/>
      <c r="BQ947" s="2"/>
      <c r="BR947" s="2"/>
      <c r="BS947" s="1"/>
      <c r="BT947" s="1"/>
      <c r="BU947" s="1"/>
      <c r="BV947" s="2"/>
      <c r="BW947" s="2"/>
    </row>
    <row r="948" ht="22.5" customHeight="1">
      <c r="A948" s="1"/>
      <c r="B948" s="1"/>
      <c r="C948" s="1"/>
      <c r="D948" s="1"/>
      <c r="E948" s="67"/>
      <c r="F948" s="67"/>
      <c r="G948" s="1"/>
      <c r="H948" s="1"/>
      <c r="I948" s="65"/>
      <c r="J948" s="66"/>
      <c r="K948" s="1"/>
      <c r="L948" s="1"/>
      <c r="M948" s="1"/>
      <c r="N948" s="2"/>
      <c r="O948" s="2"/>
      <c r="P948" s="1"/>
      <c r="Q948" s="1"/>
      <c r="R948" s="1"/>
      <c r="S948" s="2"/>
      <c r="T948" s="2"/>
      <c r="U948" s="1"/>
      <c r="V948" s="1"/>
      <c r="W948" s="1"/>
      <c r="X948" s="2"/>
      <c r="Y948" s="2"/>
      <c r="Z948" s="1"/>
      <c r="AA948" s="1"/>
      <c r="AB948" s="1"/>
      <c r="AC948" s="2"/>
      <c r="AD948" s="2"/>
      <c r="AE948" s="1"/>
      <c r="AF948" s="1"/>
      <c r="AG948" s="1"/>
      <c r="AH948" s="2"/>
      <c r="AI948" s="2"/>
      <c r="AJ948" s="1"/>
      <c r="AK948" s="1"/>
      <c r="AL948" s="1"/>
      <c r="AM948" s="2"/>
      <c r="AN948" s="2"/>
      <c r="AO948" s="1"/>
      <c r="AP948" s="1"/>
      <c r="AQ948" s="1"/>
      <c r="AR948" s="2"/>
      <c r="AS948" s="2"/>
      <c r="AT948" s="1"/>
      <c r="AU948" s="1"/>
      <c r="AV948" s="1"/>
      <c r="AW948" s="2"/>
      <c r="AX948" s="2"/>
      <c r="AY948" s="1"/>
      <c r="AZ948" s="1"/>
      <c r="BA948" s="1"/>
      <c r="BB948" s="2"/>
      <c r="BC948" s="2"/>
      <c r="BD948" s="1"/>
      <c r="BE948" s="1"/>
      <c r="BF948" s="1"/>
      <c r="BG948" s="2"/>
      <c r="BH948" s="2"/>
      <c r="BI948" s="1"/>
      <c r="BJ948" s="1"/>
      <c r="BK948" s="1"/>
      <c r="BL948" s="2"/>
      <c r="BM948" s="2"/>
      <c r="BN948" s="1"/>
      <c r="BO948" s="1"/>
      <c r="BP948" s="1"/>
      <c r="BQ948" s="2"/>
      <c r="BR948" s="2"/>
      <c r="BS948" s="1"/>
      <c r="BT948" s="1"/>
      <c r="BU948" s="1"/>
      <c r="BV948" s="2"/>
      <c r="BW948" s="2"/>
    </row>
    <row r="949" ht="22.5" customHeight="1">
      <c r="A949" s="1"/>
      <c r="B949" s="1"/>
      <c r="C949" s="1"/>
      <c r="D949" s="1"/>
      <c r="E949" s="67"/>
      <c r="F949" s="67"/>
      <c r="G949" s="1"/>
      <c r="H949" s="1"/>
      <c r="I949" s="65"/>
      <c r="J949" s="66"/>
      <c r="K949" s="1"/>
      <c r="L949" s="1"/>
      <c r="M949" s="1"/>
      <c r="N949" s="2"/>
      <c r="O949" s="2"/>
      <c r="P949" s="1"/>
      <c r="Q949" s="1"/>
      <c r="R949" s="1"/>
      <c r="S949" s="2"/>
      <c r="T949" s="2"/>
      <c r="U949" s="1"/>
      <c r="V949" s="1"/>
      <c r="W949" s="1"/>
      <c r="X949" s="2"/>
      <c r="Y949" s="2"/>
      <c r="Z949" s="1"/>
      <c r="AA949" s="1"/>
      <c r="AB949" s="1"/>
      <c r="AC949" s="2"/>
      <c r="AD949" s="2"/>
      <c r="AE949" s="1"/>
      <c r="AF949" s="1"/>
      <c r="AG949" s="1"/>
      <c r="AH949" s="2"/>
      <c r="AI949" s="2"/>
      <c r="AJ949" s="1"/>
      <c r="AK949" s="1"/>
      <c r="AL949" s="1"/>
      <c r="AM949" s="2"/>
      <c r="AN949" s="2"/>
      <c r="AO949" s="1"/>
      <c r="AP949" s="1"/>
      <c r="AQ949" s="1"/>
      <c r="AR949" s="2"/>
      <c r="AS949" s="2"/>
      <c r="AT949" s="1"/>
      <c r="AU949" s="1"/>
      <c r="AV949" s="1"/>
      <c r="AW949" s="2"/>
      <c r="AX949" s="2"/>
      <c r="AY949" s="1"/>
      <c r="AZ949" s="1"/>
      <c r="BA949" s="1"/>
      <c r="BB949" s="2"/>
      <c r="BC949" s="2"/>
      <c r="BD949" s="1"/>
      <c r="BE949" s="1"/>
      <c r="BF949" s="1"/>
      <c r="BG949" s="2"/>
      <c r="BH949" s="2"/>
      <c r="BI949" s="1"/>
      <c r="BJ949" s="1"/>
      <c r="BK949" s="1"/>
      <c r="BL949" s="2"/>
      <c r="BM949" s="2"/>
      <c r="BN949" s="1"/>
      <c r="BO949" s="1"/>
      <c r="BP949" s="1"/>
      <c r="BQ949" s="2"/>
      <c r="BR949" s="2"/>
      <c r="BS949" s="1"/>
      <c r="BT949" s="1"/>
      <c r="BU949" s="1"/>
      <c r="BV949" s="2"/>
      <c r="BW949" s="2"/>
    </row>
    <row r="950" ht="22.5" customHeight="1">
      <c r="A950" s="1"/>
      <c r="B950" s="1"/>
      <c r="C950" s="1"/>
      <c r="D950" s="1"/>
      <c r="E950" s="67"/>
      <c r="F950" s="67"/>
      <c r="G950" s="1"/>
      <c r="H950" s="1"/>
      <c r="I950" s="65"/>
      <c r="J950" s="66"/>
      <c r="K950" s="1"/>
      <c r="L950" s="1"/>
      <c r="M950" s="1"/>
      <c r="N950" s="2"/>
      <c r="O950" s="2"/>
      <c r="P950" s="1"/>
      <c r="Q950" s="1"/>
      <c r="R950" s="1"/>
      <c r="S950" s="2"/>
      <c r="T950" s="2"/>
      <c r="U950" s="1"/>
      <c r="V950" s="1"/>
      <c r="W950" s="1"/>
      <c r="X950" s="2"/>
      <c r="Y950" s="2"/>
      <c r="Z950" s="1"/>
      <c r="AA950" s="1"/>
      <c r="AB950" s="1"/>
      <c r="AC950" s="2"/>
      <c r="AD950" s="2"/>
      <c r="AE950" s="1"/>
      <c r="AF950" s="1"/>
      <c r="AG950" s="1"/>
      <c r="AH950" s="2"/>
      <c r="AI950" s="2"/>
      <c r="AJ950" s="1"/>
      <c r="AK950" s="1"/>
      <c r="AL950" s="1"/>
      <c r="AM950" s="2"/>
      <c r="AN950" s="2"/>
      <c r="AO950" s="1"/>
      <c r="AP950" s="1"/>
      <c r="AQ950" s="1"/>
      <c r="AR950" s="2"/>
      <c r="AS950" s="2"/>
      <c r="AT950" s="1"/>
      <c r="AU950" s="1"/>
      <c r="AV950" s="1"/>
      <c r="AW950" s="2"/>
      <c r="AX950" s="2"/>
      <c r="AY950" s="1"/>
      <c r="AZ950" s="1"/>
      <c r="BA950" s="1"/>
      <c r="BB950" s="2"/>
      <c r="BC950" s="2"/>
      <c r="BD950" s="1"/>
      <c r="BE950" s="1"/>
      <c r="BF950" s="1"/>
      <c r="BG950" s="2"/>
      <c r="BH950" s="2"/>
      <c r="BI950" s="1"/>
      <c r="BJ950" s="1"/>
      <c r="BK950" s="1"/>
      <c r="BL950" s="2"/>
      <c r="BM950" s="2"/>
      <c r="BN950" s="1"/>
      <c r="BO950" s="1"/>
      <c r="BP950" s="1"/>
      <c r="BQ950" s="2"/>
      <c r="BR950" s="2"/>
      <c r="BS950" s="1"/>
      <c r="BT950" s="1"/>
      <c r="BU950" s="1"/>
      <c r="BV950" s="2"/>
      <c r="BW950" s="2"/>
    </row>
    <row r="951" ht="22.5" customHeight="1">
      <c r="A951" s="1"/>
      <c r="B951" s="1"/>
      <c r="C951" s="1"/>
      <c r="D951" s="1"/>
      <c r="E951" s="67"/>
      <c r="F951" s="67"/>
      <c r="G951" s="1"/>
      <c r="H951" s="1"/>
      <c r="I951" s="65"/>
      <c r="J951" s="66"/>
      <c r="K951" s="1"/>
      <c r="L951" s="1"/>
      <c r="M951" s="1"/>
      <c r="N951" s="2"/>
      <c r="O951" s="2"/>
      <c r="P951" s="1"/>
      <c r="Q951" s="1"/>
      <c r="R951" s="1"/>
      <c r="S951" s="2"/>
      <c r="T951" s="2"/>
      <c r="U951" s="1"/>
      <c r="V951" s="1"/>
      <c r="W951" s="1"/>
      <c r="X951" s="2"/>
      <c r="Y951" s="2"/>
      <c r="Z951" s="1"/>
      <c r="AA951" s="1"/>
      <c r="AB951" s="1"/>
      <c r="AC951" s="2"/>
      <c r="AD951" s="2"/>
      <c r="AE951" s="1"/>
      <c r="AF951" s="1"/>
      <c r="AG951" s="1"/>
      <c r="AH951" s="2"/>
      <c r="AI951" s="2"/>
      <c r="AJ951" s="1"/>
      <c r="AK951" s="1"/>
      <c r="AL951" s="1"/>
      <c r="AM951" s="2"/>
      <c r="AN951" s="2"/>
      <c r="AO951" s="1"/>
      <c r="AP951" s="1"/>
      <c r="AQ951" s="1"/>
      <c r="AR951" s="2"/>
      <c r="AS951" s="2"/>
      <c r="AT951" s="1"/>
      <c r="AU951" s="1"/>
      <c r="AV951" s="1"/>
      <c r="AW951" s="2"/>
      <c r="AX951" s="2"/>
      <c r="AY951" s="1"/>
      <c r="AZ951" s="1"/>
      <c r="BA951" s="1"/>
      <c r="BB951" s="2"/>
      <c r="BC951" s="2"/>
      <c r="BD951" s="1"/>
      <c r="BE951" s="1"/>
      <c r="BF951" s="1"/>
      <c r="BG951" s="2"/>
      <c r="BH951" s="2"/>
      <c r="BI951" s="1"/>
      <c r="BJ951" s="1"/>
      <c r="BK951" s="1"/>
      <c r="BL951" s="2"/>
      <c r="BM951" s="2"/>
      <c r="BN951" s="1"/>
      <c r="BO951" s="1"/>
      <c r="BP951" s="1"/>
      <c r="BQ951" s="2"/>
      <c r="BR951" s="2"/>
      <c r="BS951" s="1"/>
      <c r="BT951" s="1"/>
      <c r="BU951" s="1"/>
      <c r="BV951" s="2"/>
      <c r="BW951" s="2"/>
    </row>
    <row r="952" ht="22.5" customHeight="1">
      <c r="A952" s="1"/>
      <c r="B952" s="1"/>
      <c r="C952" s="1"/>
      <c r="D952" s="1"/>
      <c r="E952" s="67"/>
      <c r="F952" s="67"/>
      <c r="G952" s="1"/>
      <c r="H952" s="1"/>
      <c r="I952" s="65"/>
      <c r="J952" s="66"/>
      <c r="K952" s="1"/>
      <c r="L952" s="1"/>
      <c r="M952" s="1"/>
      <c r="N952" s="2"/>
      <c r="O952" s="2"/>
      <c r="P952" s="1"/>
      <c r="Q952" s="1"/>
      <c r="R952" s="1"/>
      <c r="S952" s="2"/>
      <c r="T952" s="2"/>
      <c r="U952" s="1"/>
      <c r="V952" s="1"/>
      <c r="W952" s="1"/>
      <c r="X952" s="2"/>
      <c r="Y952" s="2"/>
      <c r="Z952" s="1"/>
      <c r="AA952" s="1"/>
      <c r="AB952" s="1"/>
      <c r="AC952" s="2"/>
      <c r="AD952" s="2"/>
      <c r="AE952" s="1"/>
      <c r="AF952" s="1"/>
      <c r="AG952" s="1"/>
      <c r="AH952" s="2"/>
      <c r="AI952" s="2"/>
      <c r="AJ952" s="1"/>
      <c r="AK952" s="1"/>
      <c r="AL952" s="1"/>
      <c r="AM952" s="2"/>
      <c r="AN952" s="2"/>
      <c r="AO952" s="1"/>
      <c r="AP952" s="1"/>
      <c r="AQ952" s="1"/>
      <c r="AR952" s="2"/>
      <c r="AS952" s="2"/>
      <c r="AT952" s="1"/>
      <c r="AU952" s="1"/>
      <c r="AV952" s="1"/>
      <c r="AW952" s="2"/>
      <c r="AX952" s="2"/>
      <c r="AY952" s="1"/>
      <c r="AZ952" s="1"/>
      <c r="BA952" s="1"/>
      <c r="BB952" s="2"/>
      <c r="BC952" s="2"/>
      <c r="BD952" s="1"/>
      <c r="BE952" s="1"/>
      <c r="BF952" s="1"/>
      <c r="BG952" s="2"/>
      <c r="BH952" s="2"/>
      <c r="BI952" s="1"/>
      <c r="BJ952" s="1"/>
      <c r="BK952" s="1"/>
      <c r="BL952" s="2"/>
      <c r="BM952" s="2"/>
      <c r="BN952" s="1"/>
      <c r="BO952" s="1"/>
      <c r="BP952" s="1"/>
      <c r="BQ952" s="2"/>
      <c r="BR952" s="2"/>
      <c r="BS952" s="1"/>
      <c r="BT952" s="1"/>
      <c r="BU952" s="1"/>
      <c r="BV952" s="2"/>
      <c r="BW952" s="2"/>
    </row>
    <row r="953" ht="22.5" customHeight="1">
      <c r="A953" s="1"/>
      <c r="B953" s="1"/>
      <c r="C953" s="1"/>
      <c r="D953" s="1"/>
      <c r="E953" s="67"/>
      <c r="F953" s="67"/>
      <c r="G953" s="1"/>
      <c r="H953" s="1"/>
      <c r="I953" s="65"/>
      <c r="J953" s="66"/>
      <c r="K953" s="1"/>
      <c r="L953" s="1"/>
      <c r="M953" s="1"/>
      <c r="N953" s="2"/>
      <c r="O953" s="2"/>
      <c r="P953" s="1"/>
      <c r="Q953" s="1"/>
      <c r="R953" s="1"/>
      <c r="S953" s="2"/>
      <c r="T953" s="2"/>
      <c r="U953" s="1"/>
      <c r="V953" s="1"/>
      <c r="W953" s="1"/>
      <c r="X953" s="2"/>
      <c r="Y953" s="2"/>
      <c r="Z953" s="1"/>
      <c r="AA953" s="1"/>
      <c r="AB953" s="1"/>
      <c r="AC953" s="2"/>
      <c r="AD953" s="2"/>
      <c r="AE953" s="1"/>
      <c r="AF953" s="1"/>
      <c r="AG953" s="1"/>
      <c r="AH953" s="2"/>
      <c r="AI953" s="2"/>
      <c r="AJ953" s="1"/>
      <c r="AK953" s="1"/>
      <c r="AL953" s="1"/>
      <c r="AM953" s="2"/>
      <c r="AN953" s="2"/>
      <c r="AO953" s="1"/>
      <c r="AP953" s="1"/>
      <c r="AQ953" s="1"/>
      <c r="AR953" s="2"/>
      <c r="AS953" s="2"/>
      <c r="AT953" s="1"/>
      <c r="AU953" s="1"/>
      <c r="AV953" s="1"/>
      <c r="AW953" s="2"/>
      <c r="AX953" s="2"/>
      <c r="AY953" s="1"/>
      <c r="AZ953" s="1"/>
      <c r="BA953" s="1"/>
      <c r="BB953" s="2"/>
      <c r="BC953" s="2"/>
      <c r="BD953" s="1"/>
      <c r="BE953" s="1"/>
      <c r="BF953" s="1"/>
      <c r="BG953" s="2"/>
      <c r="BH953" s="2"/>
      <c r="BI953" s="1"/>
      <c r="BJ953" s="1"/>
      <c r="BK953" s="1"/>
      <c r="BL953" s="2"/>
      <c r="BM953" s="2"/>
      <c r="BN953" s="1"/>
      <c r="BO953" s="1"/>
      <c r="BP953" s="1"/>
      <c r="BQ953" s="2"/>
      <c r="BR953" s="2"/>
      <c r="BS953" s="1"/>
      <c r="BT953" s="1"/>
      <c r="BU953" s="1"/>
      <c r="BV953" s="2"/>
      <c r="BW953" s="2"/>
    </row>
    <row r="954" ht="22.5" customHeight="1">
      <c r="A954" s="1"/>
      <c r="B954" s="1"/>
      <c r="C954" s="1"/>
      <c r="D954" s="1"/>
      <c r="E954" s="67"/>
      <c r="F954" s="67"/>
      <c r="G954" s="1"/>
      <c r="H954" s="1"/>
      <c r="I954" s="65"/>
      <c r="J954" s="66"/>
      <c r="K954" s="1"/>
      <c r="L954" s="1"/>
      <c r="M954" s="1"/>
      <c r="N954" s="2"/>
      <c r="O954" s="2"/>
      <c r="P954" s="1"/>
      <c r="Q954" s="1"/>
      <c r="R954" s="1"/>
      <c r="S954" s="2"/>
      <c r="T954" s="2"/>
      <c r="U954" s="1"/>
      <c r="V954" s="1"/>
      <c r="W954" s="1"/>
      <c r="X954" s="2"/>
      <c r="Y954" s="2"/>
      <c r="Z954" s="1"/>
      <c r="AA954" s="1"/>
      <c r="AB954" s="1"/>
      <c r="AC954" s="2"/>
      <c r="AD954" s="2"/>
      <c r="AE954" s="1"/>
      <c r="AF954" s="1"/>
      <c r="AG954" s="1"/>
      <c r="AH954" s="2"/>
      <c r="AI954" s="2"/>
      <c r="AJ954" s="1"/>
      <c r="AK954" s="1"/>
      <c r="AL954" s="1"/>
      <c r="AM954" s="2"/>
      <c r="AN954" s="2"/>
      <c r="AO954" s="1"/>
      <c r="AP954" s="1"/>
      <c r="AQ954" s="1"/>
      <c r="AR954" s="2"/>
      <c r="AS954" s="2"/>
      <c r="AT954" s="1"/>
      <c r="AU954" s="1"/>
      <c r="AV954" s="1"/>
      <c r="AW954" s="2"/>
      <c r="AX954" s="2"/>
      <c r="AY954" s="1"/>
      <c r="AZ954" s="1"/>
      <c r="BA954" s="1"/>
      <c r="BB954" s="2"/>
      <c r="BC954" s="2"/>
      <c r="BD954" s="1"/>
      <c r="BE954" s="1"/>
      <c r="BF954" s="1"/>
      <c r="BG954" s="2"/>
      <c r="BH954" s="2"/>
      <c r="BI954" s="1"/>
      <c r="BJ954" s="1"/>
      <c r="BK954" s="1"/>
      <c r="BL954" s="2"/>
      <c r="BM954" s="2"/>
      <c r="BN954" s="1"/>
      <c r="BO954" s="1"/>
      <c r="BP954" s="1"/>
      <c r="BQ954" s="2"/>
      <c r="BR954" s="2"/>
      <c r="BS954" s="1"/>
      <c r="BT954" s="1"/>
      <c r="BU954" s="1"/>
      <c r="BV954" s="2"/>
      <c r="BW954" s="2"/>
    </row>
    <row r="955" ht="22.5" customHeight="1">
      <c r="A955" s="1"/>
      <c r="B955" s="1"/>
      <c r="C955" s="1"/>
      <c r="D955" s="1"/>
      <c r="E955" s="67"/>
      <c r="F955" s="67"/>
      <c r="G955" s="1"/>
      <c r="H955" s="1"/>
      <c r="I955" s="65"/>
      <c r="J955" s="66"/>
      <c r="K955" s="1"/>
      <c r="L955" s="1"/>
      <c r="M955" s="1"/>
      <c r="N955" s="2"/>
      <c r="O955" s="2"/>
      <c r="P955" s="1"/>
      <c r="Q955" s="1"/>
      <c r="R955" s="1"/>
      <c r="S955" s="2"/>
      <c r="T955" s="2"/>
      <c r="U955" s="1"/>
      <c r="V955" s="1"/>
      <c r="W955" s="1"/>
      <c r="X955" s="2"/>
      <c r="Y955" s="2"/>
      <c r="Z955" s="1"/>
      <c r="AA955" s="1"/>
      <c r="AB955" s="1"/>
      <c r="AC955" s="2"/>
      <c r="AD955" s="2"/>
      <c r="AE955" s="1"/>
      <c r="AF955" s="1"/>
      <c r="AG955" s="1"/>
      <c r="AH955" s="2"/>
      <c r="AI955" s="2"/>
      <c r="AJ955" s="1"/>
      <c r="AK955" s="1"/>
      <c r="AL955" s="1"/>
      <c r="AM955" s="2"/>
      <c r="AN955" s="2"/>
      <c r="AO955" s="1"/>
      <c r="AP955" s="1"/>
      <c r="AQ955" s="1"/>
      <c r="AR955" s="2"/>
      <c r="AS955" s="2"/>
      <c r="AT955" s="1"/>
      <c r="AU955" s="1"/>
      <c r="AV955" s="1"/>
      <c r="AW955" s="2"/>
      <c r="AX955" s="2"/>
      <c r="AY955" s="1"/>
      <c r="AZ955" s="1"/>
      <c r="BA955" s="1"/>
      <c r="BB955" s="2"/>
      <c r="BC955" s="2"/>
      <c r="BD955" s="1"/>
      <c r="BE955" s="1"/>
      <c r="BF955" s="1"/>
      <c r="BG955" s="2"/>
      <c r="BH955" s="2"/>
      <c r="BI955" s="1"/>
      <c r="BJ955" s="1"/>
      <c r="BK955" s="1"/>
      <c r="BL955" s="2"/>
      <c r="BM955" s="2"/>
      <c r="BN955" s="1"/>
      <c r="BO955" s="1"/>
      <c r="BP955" s="1"/>
      <c r="BQ955" s="2"/>
      <c r="BR955" s="2"/>
      <c r="BS955" s="1"/>
      <c r="BT955" s="1"/>
      <c r="BU955" s="1"/>
      <c r="BV955" s="2"/>
      <c r="BW955" s="2"/>
    </row>
    <row r="956" ht="22.5" customHeight="1">
      <c r="A956" s="1"/>
      <c r="B956" s="1"/>
      <c r="C956" s="1"/>
      <c r="D956" s="1"/>
      <c r="E956" s="67"/>
      <c r="F956" s="67"/>
      <c r="G956" s="1"/>
      <c r="H956" s="1"/>
      <c r="I956" s="65"/>
      <c r="J956" s="66"/>
      <c r="K956" s="1"/>
      <c r="L956" s="1"/>
      <c r="M956" s="1"/>
      <c r="N956" s="2"/>
      <c r="O956" s="2"/>
      <c r="P956" s="1"/>
      <c r="Q956" s="1"/>
      <c r="R956" s="1"/>
      <c r="S956" s="2"/>
      <c r="T956" s="2"/>
      <c r="U956" s="1"/>
      <c r="V956" s="1"/>
      <c r="W956" s="1"/>
      <c r="X956" s="2"/>
      <c r="Y956" s="2"/>
      <c r="Z956" s="1"/>
      <c r="AA956" s="1"/>
      <c r="AB956" s="1"/>
      <c r="AC956" s="2"/>
      <c r="AD956" s="2"/>
      <c r="AE956" s="1"/>
      <c r="AF956" s="1"/>
      <c r="AG956" s="1"/>
      <c r="AH956" s="2"/>
      <c r="AI956" s="2"/>
      <c r="AJ956" s="1"/>
      <c r="AK956" s="1"/>
      <c r="AL956" s="1"/>
      <c r="AM956" s="2"/>
      <c r="AN956" s="2"/>
      <c r="AO956" s="1"/>
      <c r="AP956" s="1"/>
      <c r="AQ956" s="1"/>
      <c r="AR956" s="2"/>
      <c r="AS956" s="2"/>
      <c r="AT956" s="1"/>
      <c r="AU956" s="1"/>
      <c r="AV956" s="1"/>
      <c r="AW956" s="2"/>
      <c r="AX956" s="2"/>
      <c r="AY956" s="1"/>
      <c r="AZ956" s="1"/>
      <c r="BA956" s="1"/>
      <c r="BB956" s="2"/>
      <c r="BC956" s="2"/>
      <c r="BD956" s="1"/>
      <c r="BE956" s="1"/>
      <c r="BF956" s="1"/>
      <c r="BG956" s="2"/>
      <c r="BH956" s="2"/>
      <c r="BI956" s="1"/>
      <c r="BJ956" s="1"/>
      <c r="BK956" s="1"/>
      <c r="BL956" s="2"/>
      <c r="BM956" s="2"/>
      <c r="BN956" s="1"/>
      <c r="BO956" s="1"/>
      <c r="BP956" s="1"/>
      <c r="BQ956" s="2"/>
      <c r="BR956" s="2"/>
      <c r="BS956" s="1"/>
      <c r="BT956" s="1"/>
      <c r="BU956" s="1"/>
      <c r="BV956" s="2"/>
      <c r="BW956" s="2"/>
    </row>
    <row r="957" ht="22.5" customHeight="1">
      <c r="A957" s="1"/>
      <c r="B957" s="1"/>
      <c r="C957" s="1"/>
      <c r="D957" s="1"/>
      <c r="E957" s="67"/>
      <c r="F957" s="67"/>
      <c r="G957" s="1"/>
      <c r="H957" s="1"/>
      <c r="I957" s="65"/>
      <c r="J957" s="66"/>
      <c r="K957" s="1"/>
      <c r="L957" s="1"/>
      <c r="M957" s="1"/>
      <c r="N957" s="2"/>
      <c r="O957" s="2"/>
      <c r="P957" s="1"/>
      <c r="Q957" s="1"/>
      <c r="R957" s="1"/>
      <c r="S957" s="2"/>
      <c r="T957" s="2"/>
      <c r="U957" s="1"/>
      <c r="V957" s="1"/>
      <c r="W957" s="1"/>
      <c r="X957" s="2"/>
      <c r="Y957" s="2"/>
      <c r="Z957" s="1"/>
      <c r="AA957" s="1"/>
      <c r="AB957" s="1"/>
      <c r="AC957" s="2"/>
      <c r="AD957" s="2"/>
      <c r="AE957" s="1"/>
      <c r="AF957" s="1"/>
      <c r="AG957" s="1"/>
      <c r="AH957" s="2"/>
      <c r="AI957" s="2"/>
      <c r="AJ957" s="1"/>
      <c r="AK957" s="1"/>
      <c r="AL957" s="1"/>
      <c r="AM957" s="2"/>
      <c r="AN957" s="2"/>
      <c r="AO957" s="1"/>
      <c r="AP957" s="1"/>
      <c r="AQ957" s="1"/>
      <c r="AR957" s="2"/>
      <c r="AS957" s="2"/>
      <c r="AT957" s="1"/>
      <c r="AU957" s="1"/>
      <c r="AV957" s="1"/>
      <c r="AW957" s="2"/>
      <c r="AX957" s="2"/>
      <c r="AY957" s="1"/>
      <c r="AZ957" s="1"/>
      <c r="BA957" s="1"/>
      <c r="BB957" s="2"/>
      <c r="BC957" s="2"/>
      <c r="BD957" s="1"/>
      <c r="BE957" s="1"/>
      <c r="BF957" s="1"/>
      <c r="BG957" s="2"/>
      <c r="BH957" s="2"/>
      <c r="BI957" s="1"/>
      <c r="BJ957" s="1"/>
      <c r="BK957" s="1"/>
      <c r="BL957" s="2"/>
      <c r="BM957" s="2"/>
      <c r="BN957" s="1"/>
      <c r="BO957" s="1"/>
      <c r="BP957" s="1"/>
      <c r="BQ957" s="2"/>
      <c r="BR957" s="2"/>
      <c r="BS957" s="1"/>
      <c r="BT957" s="1"/>
      <c r="BU957" s="1"/>
      <c r="BV957" s="2"/>
      <c r="BW957" s="2"/>
    </row>
    <row r="958" ht="22.5" customHeight="1">
      <c r="A958" s="1"/>
      <c r="B958" s="1"/>
      <c r="C958" s="1"/>
      <c r="D958" s="1"/>
      <c r="E958" s="67"/>
      <c r="F958" s="67"/>
      <c r="G958" s="1"/>
      <c r="H958" s="1"/>
      <c r="I958" s="65"/>
      <c r="J958" s="66"/>
      <c r="K958" s="1"/>
      <c r="L958" s="1"/>
      <c r="M958" s="1"/>
      <c r="N958" s="2"/>
      <c r="O958" s="2"/>
      <c r="P958" s="1"/>
      <c r="Q958" s="1"/>
      <c r="R958" s="1"/>
      <c r="S958" s="2"/>
      <c r="T958" s="2"/>
      <c r="U958" s="1"/>
      <c r="V958" s="1"/>
      <c r="W958" s="1"/>
      <c r="X958" s="2"/>
      <c r="Y958" s="2"/>
      <c r="Z958" s="1"/>
      <c r="AA958" s="1"/>
      <c r="AB958" s="1"/>
      <c r="AC958" s="2"/>
      <c r="AD958" s="2"/>
      <c r="AE958" s="1"/>
      <c r="AF958" s="1"/>
      <c r="AG958" s="1"/>
      <c r="AH958" s="2"/>
      <c r="AI958" s="2"/>
      <c r="AJ958" s="1"/>
      <c r="AK958" s="1"/>
      <c r="AL958" s="1"/>
      <c r="AM958" s="2"/>
      <c r="AN958" s="2"/>
      <c r="AO958" s="1"/>
      <c r="AP958" s="1"/>
      <c r="AQ958" s="1"/>
      <c r="AR958" s="2"/>
      <c r="AS958" s="2"/>
      <c r="AT958" s="1"/>
      <c r="AU958" s="1"/>
      <c r="AV958" s="1"/>
      <c r="AW958" s="2"/>
      <c r="AX958" s="2"/>
      <c r="AY958" s="1"/>
      <c r="AZ958" s="1"/>
      <c r="BA958" s="1"/>
      <c r="BB958" s="2"/>
      <c r="BC958" s="2"/>
      <c r="BD958" s="1"/>
      <c r="BE958" s="1"/>
      <c r="BF958" s="1"/>
      <c r="BG958" s="2"/>
      <c r="BH958" s="2"/>
      <c r="BI958" s="1"/>
      <c r="BJ958" s="1"/>
      <c r="BK958" s="1"/>
      <c r="BL958" s="2"/>
      <c r="BM958" s="2"/>
      <c r="BN958" s="1"/>
      <c r="BO958" s="1"/>
      <c r="BP958" s="1"/>
      <c r="BQ958" s="2"/>
      <c r="BR958" s="2"/>
      <c r="BS958" s="1"/>
      <c r="BT958" s="1"/>
      <c r="BU958" s="1"/>
      <c r="BV958" s="2"/>
      <c r="BW958" s="2"/>
    </row>
    <row r="959" ht="22.5" customHeight="1">
      <c r="A959" s="1"/>
      <c r="B959" s="1"/>
      <c r="C959" s="1"/>
      <c r="D959" s="1"/>
      <c r="E959" s="67"/>
      <c r="F959" s="67"/>
      <c r="G959" s="1"/>
      <c r="H959" s="1"/>
      <c r="I959" s="65"/>
      <c r="J959" s="66"/>
      <c r="K959" s="1"/>
      <c r="L959" s="1"/>
      <c r="M959" s="1"/>
      <c r="N959" s="2"/>
      <c r="O959" s="2"/>
      <c r="P959" s="1"/>
      <c r="Q959" s="1"/>
      <c r="R959" s="1"/>
      <c r="S959" s="2"/>
      <c r="T959" s="2"/>
      <c r="U959" s="1"/>
      <c r="V959" s="1"/>
      <c r="W959" s="1"/>
      <c r="X959" s="2"/>
      <c r="Y959" s="2"/>
      <c r="Z959" s="1"/>
      <c r="AA959" s="1"/>
      <c r="AB959" s="1"/>
      <c r="AC959" s="2"/>
      <c r="AD959" s="2"/>
      <c r="AE959" s="1"/>
      <c r="AF959" s="1"/>
      <c r="AG959" s="1"/>
      <c r="AH959" s="2"/>
      <c r="AI959" s="2"/>
      <c r="AJ959" s="1"/>
      <c r="AK959" s="1"/>
      <c r="AL959" s="1"/>
      <c r="AM959" s="2"/>
      <c r="AN959" s="2"/>
      <c r="AO959" s="1"/>
      <c r="AP959" s="1"/>
      <c r="AQ959" s="1"/>
      <c r="AR959" s="2"/>
      <c r="AS959" s="2"/>
      <c r="AT959" s="1"/>
      <c r="AU959" s="1"/>
      <c r="AV959" s="1"/>
      <c r="AW959" s="2"/>
      <c r="AX959" s="2"/>
      <c r="AY959" s="1"/>
      <c r="AZ959" s="1"/>
      <c r="BA959" s="1"/>
      <c r="BB959" s="2"/>
      <c r="BC959" s="2"/>
      <c r="BD959" s="1"/>
      <c r="BE959" s="1"/>
      <c r="BF959" s="1"/>
      <c r="BG959" s="2"/>
      <c r="BH959" s="2"/>
      <c r="BI959" s="1"/>
      <c r="BJ959" s="1"/>
      <c r="BK959" s="1"/>
      <c r="BL959" s="2"/>
      <c r="BM959" s="2"/>
      <c r="BN959" s="1"/>
      <c r="BO959" s="1"/>
      <c r="BP959" s="1"/>
      <c r="BQ959" s="2"/>
      <c r="BR959" s="2"/>
      <c r="BS959" s="1"/>
      <c r="BT959" s="1"/>
      <c r="BU959" s="1"/>
      <c r="BV959" s="2"/>
      <c r="BW959" s="2"/>
    </row>
    <row r="960" ht="22.5" customHeight="1">
      <c r="A960" s="1"/>
      <c r="B960" s="1"/>
      <c r="C960" s="1"/>
      <c r="D960" s="1"/>
      <c r="E960" s="67"/>
      <c r="F960" s="67"/>
      <c r="G960" s="1"/>
      <c r="H960" s="1"/>
      <c r="I960" s="65"/>
      <c r="J960" s="66"/>
      <c r="K960" s="1"/>
      <c r="L960" s="1"/>
      <c r="M960" s="1"/>
      <c r="N960" s="2"/>
      <c r="O960" s="2"/>
      <c r="P960" s="1"/>
      <c r="Q960" s="1"/>
      <c r="R960" s="1"/>
      <c r="S960" s="2"/>
      <c r="T960" s="2"/>
      <c r="U960" s="1"/>
      <c r="V960" s="1"/>
      <c r="W960" s="1"/>
      <c r="X960" s="2"/>
      <c r="Y960" s="2"/>
      <c r="Z960" s="1"/>
      <c r="AA960" s="1"/>
      <c r="AB960" s="1"/>
      <c r="AC960" s="2"/>
      <c r="AD960" s="2"/>
      <c r="AE960" s="1"/>
      <c r="AF960" s="1"/>
      <c r="AG960" s="1"/>
      <c r="AH960" s="2"/>
      <c r="AI960" s="2"/>
      <c r="AJ960" s="1"/>
      <c r="AK960" s="1"/>
      <c r="AL960" s="1"/>
      <c r="AM960" s="2"/>
      <c r="AN960" s="2"/>
      <c r="AO960" s="1"/>
      <c r="AP960" s="1"/>
      <c r="AQ960" s="1"/>
      <c r="AR960" s="2"/>
      <c r="AS960" s="2"/>
      <c r="AT960" s="1"/>
      <c r="AU960" s="1"/>
      <c r="AV960" s="1"/>
      <c r="AW960" s="2"/>
      <c r="AX960" s="2"/>
      <c r="AY960" s="1"/>
      <c r="AZ960" s="1"/>
      <c r="BA960" s="1"/>
      <c r="BB960" s="2"/>
      <c r="BC960" s="2"/>
      <c r="BD960" s="1"/>
      <c r="BE960" s="1"/>
      <c r="BF960" s="1"/>
      <c r="BG960" s="2"/>
      <c r="BH960" s="2"/>
      <c r="BI960" s="1"/>
      <c r="BJ960" s="1"/>
      <c r="BK960" s="1"/>
      <c r="BL960" s="2"/>
      <c r="BM960" s="2"/>
      <c r="BN960" s="1"/>
      <c r="BO960" s="1"/>
      <c r="BP960" s="1"/>
      <c r="BQ960" s="2"/>
      <c r="BR960" s="2"/>
      <c r="BS960" s="1"/>
      <c r="BT960" s="1"/>
      <c r="BU960" s="1"/>
      <c r="BV960" s="2"/>
      <c r="BW960" s="2"/>
    </row>
    <row r="961" ht="22.5" customHeight="1">
      <c r="A961" s="1"/>
      <c r="B961" s="1"/>
      <c r="C961" s="1"/>
      <c r="D961" s="1"/>
      <c r="E961" s="67"/>
      <c r="F961" s="67"/>
      <c r="G961" s="1"/>
      <c r="H961" s="1"/>
      <c r="I961" s="65"/>
      <c r="J961" s="66"/>
      <c r="K961" s="1"/>
      <c r="L961" s="1"/>
      <c r="M961" s="1"/>
      <c r="N961" s="2"/>
      <c r="O961" s="2"/>
      <c r="P961" s="1"/>
      <c r="Q961" s="1"/>
      <c r="R961" s="1"/>
      <c r="S961" s="2"/>
      <c r="T961" s="2"/>
      <c r="U961" s="1"/>
      <c r="V961" s="1"/>
      <c r="W961" s="1"/>
      <c r="X961" s="2"/>
      <c r="Y961" s="2"/>
      <c r="Z961" s="1"/>
      <c r="AA961" s="1"/>
      <c r="AB961" s="1"/>
      <c r="AC961" s="2"/>
      <c r="AD961" s="2"/>
      <c r="AE961" s="1"/>
      <c r="AF961" s="1"/>
      <c r="AG961" s="1"/>
      <c r="AH961" s="2"/>
      <c r="AI961" s="2"/>
      <c r="AJ961" s="1"/>
      <c r="AK961" s="1"/>
      <c r="AL961" s="1"/>
      <c r="AM961" s="2"/>
      <c r="AN961" s="2"/>
      <c r="AO961" s="1"/>
      <c r="AP961" s="1"/>
      <c r="AQ961" s="1"/>
      <c r="AR961" s="2"/>
      <c r="AS961" s="2"/>
      <c r="AT961" s="1"/>
      <c r="AU961" s="1"/>
      <c r="AV961" s="1"/>
      <c r="AW961" s="2"/>
      <c r="AX961" s="2"/>
      <c r="AY961" s="1"/>
      <c r="AZ961" s="1"/>
      <c r="BA961" s="1"/>
      <c r="BB961" s="2"/>
      <c r="BC961" s="2"/>
      <c r="BD961" s="1"/>
      <c r="BE961" s="1"/>
      <c r="BF961" s="1"/>
      <c r="BG961" s="2"/>
      <c r="BH961" s="2"/>
      <c r="BI961" s="1"/>
      <c r="BJ961" s="1"/>
      <c r="BK961" s="1"/>
      <c r="BL961" s="2"/>
      <c r="BM961" s="2"/>
      <c r="BN961" s="1"/>
      <c r="BO961" s="1"/>
      <c r="BP961" s="1"/>
      <c r="BQ961" s="2"/>
      <c r="BR961" s="2"/>
      <c r="BS961" s="1"/>
      <c r="BT961" s="1"/>
      <c r="BU961" s="1"/>
      <c r="BV961" s="2"/>
      <c r="BW961" s="2"/>
    </row>
    <row r="962" ht="22.5" customHeight="1">
      <c r="A962" s="1"/>
      <c r="B962" s="1"/>
      <c r="C962" s="1"/>
      <c r="D962" s="1"/>
      <c r="E962" s="67"/>
      <c r="F962" s="67"/>
      <c r="G962" s="1"/>
      <c r="H962" s="1"/>
      <c r="I962" s="65"/>
      <c r="J962" s="66"/>
      <c r="K962" s="1"/>
      <c r="L962" s="1"/>
      <c r="M962" s="1"/>
      <c r="N962" s="2"/>
      <c r="O962" s="2"/>
      <c r="P962" s="1"/>
      <c r="Q962" s="1"/>
      <c r="R962" s="1"/>
      <c r="S962" s="2"/>
      <c r="T962" s="2"/>
      <c r="U962" s="1"/>
      <c r="V962" s="1"/>
      <c r="W962" s="1"/>
      <c r="X962" s="2"/>
      <c r="Y962" s="2"/>
      <c r="Z962" s="1"/>
      <c r="AA962" s="1"/>
      <c r="AB962" s="1"/>
      <c r="AC962" s="2"/>
      <c r="AD962" s="2"/>
      <c r="AE962" s="1"/>
      <c r="AF962" s="1"/>
      <c r="AG962" s="1"/>
      <c r="AH962" s="2"/>
      <c r="AI962" s="2"/>
      <c r="AJ962" s="1"/>
      <c r="AK962" s="1"/>
      <c r="AL962" s="1"/>
      <c r="AM962" s="2"/>
      <c r="AN962" s="2"/>
      <c r="AO962" s="1"/>
      <c r="AP962" s="1"/>
      <c r="AQ962" s="1"/>
      <c r="AR962" s="2"/>
      <c r="AS962" s="2"/>
      <c r="AT962" s="1"/>
      <c r="AU962" s="1"/>
      <c r="AV962" s="1"/>
      <c r="AW962" s="2"/>
      <c r="AX962" s="2"/>
      <c r="AY962" s="1"/>
      <c r="AZ962" s="1"/>
      <c r="BA962" s="1"/>
      <c r="BB962" s="2"/>
      <c r="BC962" s="2"/>
      <c r="BD962" s="1"/>
      <c r="BE962" s="1"/>
      <c r="BF962" s="1"/>
      <c r="BG962" s="2"/>
      <c r="BH962" s="2"/>
      <c r="BI962" s="1"/>
      <c r="BJ962" s="1"/>
      <c r="BK962" s="1"/>
      <c r="BL962" s="2"/>
      <c r="BM962" s="2"/>
      <c r="BN962" s="1"/>
      <c r="BO962" s="1"/>
      <c r="BP962" s="1"/>
      <c r="BQ962" s="2"/>
      <c r="BR962" s="2"/>
      <c r="BS962" s="1"/>
      <c r="BT962" s="1"/>
      <c r="BU962" s="1"/>
      <c r="BV962" s="2"/>
      <c r="BW962" s="2"/>
    </row>
    <row r="963" ht="22.5" customHeight="1">
      <c r="A963" s="1"/>
      <c r="B963" s="1"/>
      <c r="C963" s="1"/>
      <c r="D963" s="1"/>
      <c r="E963" s="67"/>
      <c r="F963" s="67"/>
      <c r="G963" s="1"/>
      <c r="H963" s="1"/>
      <c r="I963" s="65"/>
      <c r="J963" s="66"/>
      <c r="K963" s="1"/>
      <c r="L963" s="1"/>
      <c r="M963" s="1"/>
      <c r="N963" s="2"/>
      <c r="O963" s="2"/>
      <c r="P963" s="1"/>
      <c r="Q963" s="1"/>
      <c r="R963" s="1"/>
      <c r="S963" s="2"/>
      <c r="T963" s="2"/>
      <c r="U963" s="1"/>
      <c r="V963" s="1"/>
      <c r="W963" s="1"/>
      <c r="X963" s="2"/>
      <c r="Y963" s="2"/>
      <c r="Z963" s="1"/>
      <c r="AA963" s="1"/>
      <c r="AB963" s="1"/>
      <c r="AC963" s="2"/>
      <c r="AD963" s="2"/>
      <c r="AE963" s="1"/>
      <c r="AF963" s="1"/>
      <c r="AG963" s="1"/>
      <c r="AH963" s="2"/>
      <c r="AI963" s="2"/>
      <c r="AJ963" s="1"/>
      <c r="AK963" s="1"/>
      <c r="AL963" s="1"/>
      <c r="AM963" s="2"/>
      <c r="AN963" s="2"/>
      <c r="AO963" s="1"/>
      <c r="AP963" s="1"/>
      <c r="AQ963" s="1"/>
      <c r="AR963" s="2"/>
      <c r="AS963" s="2"/>
      <c r="AT963" s="1"/>
      <c r="AU963" s="1"/>
      <c r="AV963" s="1"/>
      <c r="AW963" s="2"/>
      <c r="AX963" s="2"/>
      <c r="AY963" s="1"/>
      <c r="AZ963" s="1"/>
      <c r="BA963" s="1"/>
      <c r="BB963" s="2"/>
      <c r="BC963" s="2"/>
      <c r="BD963" s="1"/>
      <c r="BE963" s="1"/>
      <c r="BF963" s="1"/>
      <c r="BG963" s="2"/>
      <c r="BH963" s="2"/>
      <c r="BI963" s="1"/>
      <c r="BJ963" s="1"/>
      <c r="BK963" s="1"/>
      <c r="BL963" s="2"/>
      <c r="BM963" s="2"/>
      <c r="BN963" s="1"/>
      <c r="BO963" s="1"/>
      <c r="BP963" s="1"/>
      <c r="BQ963" s="2"/>
      <c r="BR963" s="2"/>
      <c r="BS963" s="1"/>
      <c r="BT963" s="1"/>
      <c r="BU963" s="1"/>
      <c r="BV963" s="2"/>
      <c r="BW963" s="2"/>
    </row>
    <row r="964" ht="22.5" customHeight="1">
      <c r="A964" s="1"/>
      <c r="B964" s="1"/>
      <c r="C964" s="1"/>
      <c r="D964" s="1"/>
      <c r="E964" s="67"/>
      <c r="F964" s="67"/>
      <c r="G964" s="1"/>
      <c r="H964" s="1"/>
      <c r="I964" s="65"/>
      <c r="J964" s="66"/>
      <c r="K964" s="1"/>
      <c r="L964" s="1"/>
      <c r="M964" s="1"/>
      <c r="N964" s="2"/>
      <c r="O964" s="2"/>
      <c r="P964" s="1"/>
      <c r="Q964" s="1"/>
      <c r="R964" s="1"/>
      <c r="S964" s="2"/>
      <c r="T964" s="2"/>
      <c r="U964" s="1"/>
      <c r="V964" s="1"/>
      <c r="W964" s="1"/>
      <c r="X964" s="2"/>
      <c r="Y964" s="2"/>
      <c r="Z964" s="1"/>
      <c r="AA964" s="1"/>
      <c r="AB964" s="1"/>
      <c r="AC964" s="2"/>
      <c r="AD964" s="2"/>
      <c r="AE964" s="1"/>
      <c r="AF964" s="1"/>
      <c r="AG964" s="1"/>
      <c r="AH964" s="2"/>
      <c r="AI964" s="2"/>
      <c r="AJ964" s="1"/>
      <c r="AK964" s="1"/>
      <c r="AL964" s="1"/>
      <c r="AM964" s="2"/>
      <c r="AN964" s="2"/>
      <c r="AO964" s="1"/>
      <c r="AP964" s="1"/>
      <c r="AQ964" s="1"/>
      <c r="AR964" s="2"/>
      <c r="AS964" s="2"/>
      <c r="AT964" s="1"/>
      <c r="AU964" s="1"/>
      <c r="AV964" s="1"/>
      <c r="AW964" s="2"/>
      <c r="AX964" s="2"/>
      <c r="AY964" s="1"/>
      <c r="AZ964" s="1"/>
      <c r="BA964" s="1"/>
      <c r="BB964" s="2"/>
      <c r="BC964" s="2"/>
      <c r="BD964" s="1"/>
      <c r="BE964" s="1"/>
      <c r="BF964" s="1"/>
      <c r="BG964" s="2"/>
      <c r="BH964" s="2"/>
      <c r="BI964" s="1"/>
      <c r="BJ964" s="1"/>
      <c r="BK964" s="1"/>
      <c r="BL964" s="2"/>
      <c r="BM964" s="2"/>
      <c r="BN964" s="1"/>
      <c r="BO964" s="1"/>
      <c r="BP964" s="1"/>
      <c r="BQ964" s="2"/>
      <c r="BR964" s="2"/>
      <c r="BS964" s="1"/>
      <c r="BT964" s="1"/>
      <c r="BU964" s="1"/>
      <c r="BV964" s="2"/>
      <c r="BW964" s="2"/>
    </row>
    <row r="965" ht="22.5" customHeight="1">
      <c r="A965" s="1"/>
      <c r="B965" s="1"/>
      <c r="C965" s="1"/>
      <c r="D965" s="1"/>
      <c r="E965" s="67"/>
      <c r="F965" s="67"/>
      <c r="G965" s="1"/>
      <c r="H965" s="1"/>
      <c r="I965" s="65"/>
      <c r="J965" s="66"/>
      <c r="K965" s="1"/>
      <c r="L965" s="1"/>
      <c r="M965" s="1"/>
      <c r="N965" s="2"/>
      <c r="O965" s="2"/>
      <c r="P965" s="1"/>
      <c r="Q965" s="1"/>
      <c r="R965" s="1"/>
      <c r="S965" s="2"/>
      <c r="T965" s="2"/>
      <c r="U965" s="1"/>
      <c r="V965" s="1"/>
      <c r="W965" s="1"/>
      <c r="X965" s="2"/>
      <c r="Y965" s="2"/>
      <c r="Z965" s="1"/>
      <c r="AA965" s="1"/>
      <c r="AB965" s="1"/>
      <c r="AC965" s="2"/>
      <c r="AD965" s="2"/>
      <c r="AE965" s="1"/>
      <c r="AF965" s="1"/>
      <c r="AG965" s="1"/>
      <c r="AH965" s="2"/>
      <c r="AI965" s="2"/>
      <c r="AJ965" s="1"/>
      <c r="AK965" s="1"/>
      <c r="AL965" s="1"/>
      <c r="AM965" s="2"/>
      <c r="AN965" s="2"/>
      <c r="AO965" s="1"/>
      <c r="AP965" s="1"/>
      <c r="AQ965" s="1"/>
      <c r="AR965" s="2"/>
      <c r="AS965" s="2"/>
      <c r="AT965" s="1"/>
      <c r="AU965" s="1"/>
      <c r="AV965" s="1"/>
      <c r="AW965" s="2"/>
      <c r="AX965" s="2"/>
      <c r="AY965" s="1"/>
      <c r="AZ965" s="1"/>
      <c r="BA965" s="1"/>
      <c r="BB965" s="2"/>
      <c r="BC965" s="2"/>
      <c r="BD965" s="1"/>
      <c r="BE965" s="1"/>
      <c r="BF965" s="1"/>
      <c r="BG965" s="2"/>
      <c r="BH965" s="2"/>
      <c r="BI965" s="1"/>
      <c r="BJ965" s="1"/>
      <c r="BK965" s="1"/>
      <c r="BL965" s="2"/>
      <c r="BM965" s="2"/>
      <c r="BN965" s="1"/>
      <c r="BO965" s="1"/>
      <c r="BP965" s="1"/>
      <c r="BQ965" s="2"/>
      <c r="BR965" s="2"/>
      <c r="BS965" s="1"/>
      <c r="BT965" s="1"/>
      <c r="BU965" s="1"/>
      <c r="BV965" s="2"/>
      <c r="BW965" s="2"/>
    </row>
    <row r="966" ht="22.5" customHeight="1">
      <c r="A966" s="1"/>
      <c r="B966" s="1"/>
      <c r="C966" s="1"/>
      <c r="D966" s="1"/>
      <c r="E966" s="67"/>
      <c r="F966" s="67"/>
      <c r="G966" s="1"/>
      <c r="H966" s="1"/>
      <c r="I966" s="65"/>
      <c r="J966" s="66"/>
      <c r="K966" s="1"/>
      <c r="L966" s="1"/>
      <c r="M966" s="1"/>
      <c r="N966" s="2"/>
      <c r="O966" s="2"/>
      <c r="P966" s="1"/>
      <c r="Q966" s="1"/>
      <c r="R966" s="1"/>
      <c r="S966" s="2"/>
      <c r="T966" s="2"/>
      <c r="U966" s="1"/>
      <c r="V966" s="1"/>
      <c r="W966" s="1"/>
      <c r="X966" s="2"/>
      <c r="Y966" s="2"/>
      <c r="Z966" s="1"/>
      <c r="AA966" s="1"/>
      <c r="AB966" s="1"/>
      <c r="AC966" s="2"/>
      <c r="AD966" s="2"/>
      <c r="AE966" s="1"/>
      <c r="AF966" s="1"/>
      <c r="AG966" s="1"/>
      <c r="AH966" s="2"/>
      <c r="AI966" s="2"/>
      <c r="AJ966" s="1"/>
      <c r="AK966" s="1"/>
      <c r="AL966" s="1"/>
      <c r="AM966" s="2"/>
      <c r="AN966" s="2"/>
      <c r="AO966" s="1"/>
      <c r="AP966" s="1"/>
      <c r="AQ966" s="1"/>
      <c r="AR966" s="2"/>
      <c r="AS966" s="2"/>
      <c r="AT966" s="1"/>
      <c r="AU966" s="1"/>
      <c r="AV966" s="1"/>
      <c r="AW966" s="2"/>
      <c r="AX966" s="2"/>
      <c r="AY966" s="1"/>
      <c r="AZ966" s="1"/>
      <c r="BA966" s="1"/>
      <c r="BB966" s="2"/>
      <c r="BC966" s="2"/>
      <c r="BD966" s="1"/>
      <c r="BE966" s="1"/>
      <c r="BF966" s="1"/>
      <c r="BG966" s="2"/>
      <c r="BH966" s="2"/>
      <c r="BI966" s="1"/>
      <c r="BJ966" s="1"/>
      <c r="BK966" s="1"/>
      <c r="BL966" s="2"/>
      <c r="BM966" s="2"/>
      <c r="BN966" s="1"/>
      <c r="BO966" s="1"/>
      <c r="BP966" s="1"/>
      <c r="BQ966" s="2"/>
      <c r="BR966" s="2"/>
      <c r="BS966" s="1"/>
      <c r="BT966" s="1"/>
      <c r="BU966" s="1"/>
      <c r="BV966" s="2"/>
      <c r="BW966" s="2"/>
    </row>
    <row r="967" ht="22.5" customHeight="1">
      <c r="A967" s="1"/>
      <c r="B967" s="1"/>
      <c r="C967" s="1"/>
      <c r="D967" s="1"/>
      <c r="E967" s="67"/>
      <c r="F967" s="67"/>
      <c r="G967" s="1"/>
      <c r="H967" s="1"/>
      <c r="I967" s="65"/>
      <c r="J967" s="66"/>
      <c r="K967" s="1"/>
      <c r="L967" s="1"/>
      <c r="M967" s="1"/>
      <c r="N967" s="2"/>
      <c r="O967" s="2"/>
      <c r="P967" s="1"/>
      <c r="Q967" s="1"/>
      <c r="R967" s="1"/>
      <c r="S967" s="2"/>
      <c r="T967" s="2"/>
      <c r="U967" s="1"/>
      <c r="V967" s="1"/>
      <c r="W967" s="1"/>
      <c r="X967" s="2"/>
      <c r="Y967" s="2"/>
      <c r="Z967" s="1"/>
      <c r="AA967" s="1"/>
      <c r="AB967" s="1"/>
      <c r="AC967" s="2"/>
      <c r="AD967" s="2"/>
      <c r="AE967" s="1"/>
      <c r="AF967" s="1"/>
      <c r="AG967" s="1"/>
      <c r="AH967" s="2"/>
      <c r="AI967" s="2"/>
      <c r="AJ967" s="1"/>
      <c r="AK967" s="1"/>
      <c r="AL967" s="1"/>
      <c r="AM967" s="2"/>
      <c r="AN967" s="2"/>
      <c r="AO967" s="1"/>
      <c r="AP967" s="1"/>
      <c r="AQ967" s="1"/>
      <c r="AR967" s="2"/>
      <c r="AS967" s="2"/>
      <c r="AT967" s="1"/>
      <c r="AU967" s="1"/>
      <c r="AV967" s="1"/>
      <c r="AW967" s="2"/>
      <c r="AX967" s="2"/>
      <c r="AY967" s="1"/>
      <c r="AZ967" s="1"/>
      <c r="BA967" s="1"/>
      <c r="BB967" s="2"/>
      <c r="BC967" s="2"/>
      <c r="BD967" s="1"/>
      <c r="BE967" s="1"/>
      <c r="BF967" s="1"/>
      <c r="BG967" s="2"/>
      <c r="BH967" s="2"/>
      <c r="BI967" s="1"/>
      <c r="BJ967" s="1"/>
      <c r="BK967" s="1"/>
      <c r="BL967" s="2"/>
      <c r="BM967" s="2"/>
      <c r="BN967" s="1"/>
      <c r="BO967" s="1"/>
      <c r="BP967" s="1"/>
      <c r="BQ967" s="2"/>
      <c r="BR967" s="2"/>
      <c r="BS967" s="1"/>
      <c r="BT967" s="1"/>
      <c r="BU967" s="1"/>
      <c r="BV967" s="2"/>
      <c r="BW967" s="2"/>
    </row>
    <row r="968" ht="22.5" customHeight="1">
      <c r="A968" s="1"/>
      <c r="B968" s="1"/>
      <c r="C968" s="1"/>
      <c r="D968" s="1"/>
      <c r="E968" s="67"/>
      <c r="F968" s="67"/>
      <c r="G968" s="1"/>
      <c r="H968" s="1"/>
      <c r="I968" s="65"/>
      <c r="J968" s="66"/>
      <c r="K968" s="1"/>
      <c r="L968" s="1"/>
      <c r="M968" s="1"/>
      <c r="N968" s="2"/>
      <c r="O968" s="2"/>
      <c r="P968" s="1"/>
      <c r="Q968" s="1"/>
      <c r="R968" s="1"/>
      <c r="S968" s="2"/>
      <c r="T968" s="2"/>
      <c r="U968" s="1"/>
      <c r="V968" s="1"/>
      <c r="W968" s="1"/>
      <c r="X968" s="2"/>
      <c r="Y968" s="2"/>
      <c r="Z968" s="1"/>
      <c r="AA968" s="1"/>
      <c r="AB968" s="1"/>
      <c r="AC968" s="2"/>
      <c r="AD968" s="2"/>
      <c r="AE968" s="1"/>
      <c r="AF968" s="1"/>
      <c r="AG968" s="1"/>
      <c r="AH968" s="2"/>
      <c r="AI968" s="2"/>
      <c r="AJ968" s="1"/>
      <c r="AK968" s="1"/>
      <c r="AL968" s="1"/>
      <c r="AM968" s="2"/>
      <c r="AN968" s="2"/>
      <c r="AO968" s="1"/>
      <c r="AP968" s="1"/>
      <c r="AQ968" s="1"/>
      <c r="AR968" s="2"/>
      <c r="AS968" s="2"/>
      <c r="AT968" s="1"/>
      <c r="AU968" s="1"/>
      <c r="AV968" s="1"/>
      <c r="AW968" s="2"/>
      <c r="AX968" s="2"/>
      <c r="AY968" s="1"/>
      <c r="AZ968" s="1"/>
      <c r="BA968" s="1"/>
      <c r="BB968" s="2"/>
      <c r="BC968" s="2"/>
      <c r="BD968" s="1"/>
      <c r="BE968" s="1"/>
      <c r="BF968" s="1"/>
      <c r="BG968" s="2"/>
      <c r="BH968" s="2"/>
      <c r="BI968" s="1"/>
      <c r="BJ968" s="1"/>
      <c r="BK968" s="1"/>
      <c r="BL968" s="2"/>
      <c r="BM968" s="2"/>
      <c r="BN968" s="1"/>
      <c r="BO968" s="1"/>
      <c r="BP968" s="1"/>
      <c r="BQ968" s="2"/>
      <c r="BR968" s="2"/>
      <c r="BS968" s="1"/>
      <c r="BT968" s="1"/>
      <c r="BU968" s="1"/>
      <c r="BV968" s="2"/>
      <c r="BW968" s="2"/>
    </row>
    <row r="969" ht="22.5" customHeight="1">
      <c r="A969" s="1"/>
      <c r="B969" s="1"/>
      <c r="C969" s="1"/>
      <c r="D969" s="1"/>
      <c r="E969" s="67"/>
      <c r="F969" s="67"/>
      <c r="G969" s="1"/>
      <c r="H969" s="1"/>
      <c r="I969" s="65"/>
      <c r="J969" s="66"/>
      <c r="K969" s="1"/>
      <c r="L969" s="1"/>
      <c r="M969" s="1"/>
      <c r="N969" s="2"/>
      <c r="O969" s="2"/>
      <c r="P969" s="1"/>
      <c r="Q969" s="1"/>
      <c r="R969" s="1"/>
      <c r="S969" s="2"/>
      <c r="T969" s="2"/>
      <c r="U969" s="1"/>
      <c r="V969" s="1"/>
      <c r="W969" s="1"/>
      <c r="X969" s="2"/>
      <c r="Y969" s="2"/>
      <c r="Z969" s="1"/>
      <c r="AA969" s="1"/>
      <c r="AB969" s="1"/>
      <c r="AC969" s="2"/>
      <c r="AD969" s="2"/>
      <c r="AE969" s="1"/>
      <c r="AF969" s="1"/>
      <c r="AG969" s="1"/>
      <c r="AH969" s="2"/>
      <c r="AI969" s="2"/>
      <c r="AJ969" s="1"/>
      <c r="AK969" s="1"/>
      <c r="AL969" s="1"/>
      <c r="AM969" s="2"/>
      <c r="AN969" s="2"/>
      <c r="AO969" s="1"/>
      <c r="AP969" s="1"/>
      <c r="AQ969" s="1"/>
      <c r="AR969" s="2"/>
      <c r="AS969" s="2"/>
      <c r="AT969" s="1"/>
      <c r="AU969" s="1"/>
      <c r="AV969" s="1"/>
      <c r="AW969" s="2"/>
      <c r="AX969" s="2"/>
      <c r="AY969" s="1"/>
      <c r="AZ969" s="1"/>
      <c r="BA969" s="1"/>
      <c r="BB969" s="2"/>
      <c r="BC969" s="2"/>
      <c r="BD969" s="1"/>
      <c r="BE969" s="1"/>
      <c r="BF969" s="1"/>
      <c r="BG969" s="2"/>
      <c r="BH969" s="2"/>
      <c r="BI969" s="1"/>
      <c r="BJ969" s="1"/>
      <c r="BK969" s="1"/>
      <c r="BL969" s="2"/>
      <c r="BM969" s="2"/>
      <c r="BN969" s="1"/>
      <c r="BO969" s="1"/>
      <c r="BP969" s="1"/>
      <c r="BQ969" s="2"/>
      <c r="BR969" s="2"/>
      <c r="BS969" s="1"/>
      <c r="BT969" s="1"/>
      <c r="BU969" s="1"/>
      <c r="BV969" s="2"/>
      <c r="BW969" s="2"/>
    </row>
    <row r="970" ht="22.5" customHeight="1">
      <c r="A970" s="1"/>
      <c r="B970" s="1"/>
      <c r="C970" s="1"/>
      <c r="D970" s="1"/>
      <c r="E970" s="67"/>
      <c r="F970" s="67"/>
      <c r="G970" s="1"/>
      <c r="H970" s="1"/>
      <c r="I970" s="65"/>
      <c r="J970" s="66"/>
      <c r="K970" s="1"/>
      <c r="L970" s="1"/>
      <c r="M970" s="1"/>
      <c r="N970" s="2"/>
      <c r="O970" s="2"/>
      <c r="P970" s="1"/>
      <c r="Q970" s="1"/>
      <c r="R970" s="1"/>
      <c r="S970" s="2"/>
      <c r="T970" s="2"/>
      <c r="U970" s="1"/>
      <c r="V970" s="1"/>
      <c r="W970" s="1"/>
      <c r="X970" s="2"/>
      <c r="Y970" s="2"/>
      <c r="Z970" s="1"/>
      <c r="AA970" s="1"/>
      <c r="AB970" s="1"/>
      <c r="AC970" s="2"/>
      <c r="AD970" s="2"/>
      <c r="AE970" s="1"/>
      <c r="AF970" s="1"/>
      <c r="AG970" s="1"/>
      <c r="AH970" s="2"/>
      <c r="AI970" s="2"/>
      <c r="AJ970" s="1"/>
      <c r="AK970" s="1"/>
      <c r="AL970" s="1"/>
      <c r="AM970" s="2"/>
      <c r="AN970" s="2"/>
      <c r="AO970" s="1"/>
      <c r="AP970" s="1"/>
      <c r="AQ970" s="1"/>
      <c r="AR970" s="2"/>
      <c r="AS970" s="2"/>
      <c r="AT970" s="1"/>
      <c r="AU970" s="1"/>
      <c r="AV970" s="1"/>
      <c r="AW970" s="2"/>
      <c r="AX970" s="2"/>
      <c r="AY970" s="1"/>
      <c r="AZ970" s="1"/>
      <c r="BA970" s="1"/>
      <c r="BB970" s="2"/>
      <c r="BC970" s="2"/>
      <c r="BD970" s="1"/>
      <c r="BE970" s="1"/>
      <c r="BF970" s="1"/>
      <c r="BG970" s="2"/>
      <c r="BH970" s="2"/>
      <c r="BI970" s="1"/>
      <c r="BJ970" s="1"/>
      <c r="BK970" s="1"/>
      <c r="BL970" s="2"/>
      <c r="BM970" s="2"/>
      <c r="BN970" s="1"/>
      <c r="BO970" s="1"/>
      <c r="BP970" s="1"/>
      <c r="BQ970" s="2"/>
      <c r="BR970" s="2"/>
      <c r="BS970" s="1"/>
      <c r="BT970" s="1"/>
      <c r="BU970" s="1"/>
      <c r="BV970" s="2"/>
      <c r="BW970" s="2"/>
    </row>
    <row r="971" ht="22.5" customHeight="1">
      <c r="A971" s="1"/>
      <c r="B971" s="1"/>
      <c r="C971" s="1"/>
      <c r="D971" s="1"/>
      <c r="E971" s="67"/>
      <c r="F971" s="67"/>
      <c r="G971" s="1"/>
      <c r="H971" s="1"/>
      <c r="I971" s="65"/>
      <c r="J971" s="66"/>
      <c r="K971" s="1"/>
      <c r="L971" s="1"/>
      <c r="M971" s="1"/>
      <c r="N971" s="2"/>
      <c r="O971" s="2"/>
      <c r="P971" s="1"/>
      <c r="Q971" s="1"/>
      <c r="R971" s="1"/>
      <c r="S971" s="2"/>
      <c r="T971" s="2"/>
      <c r="U971" s="1"/>
      <c r="V971" s="1"/>
      <c r="W971" s="1"/>
      <c r="X971" s="2"/>
      <c r="Y971" s="2"/>
      <c r="Z971" s="1"/>
      <c r="AA971" s="1"/>
      <c r="AB971" s="1"/>
      <c r="AC971" s="2"/>
      <c r="AD971" s="2"/>
      <c r="AE971" s="1"/>
      <c r="AF971" s="1"/>
      <c r="AG971" s="1"/>
      <c r="AH971" s="2"/>
      <c r="AI971" s="2"/>
      <c r="AJ971" s="1"/>
      <c r="AK971" s="1"/>
      <c r="AL971" s="1"/>
      <c r="AM971" s="2"/>
      <c r="AN971" s="2"/>
      <c r="AO971" s="1"/>
      <c r="AP971" s="1"/>
      <c r="AQ971" s="1"/>
      <c r="AR971" s="2"/>
      <c r="AS971" s="2"/>
      <c r="AT971" s="1"/>
      <c r="AU971" s="1"/>
      <c r="AV971" s="1"/>
      <c r="AW971" s="2"/>
      <c r="AX971" s="2"/>
      <c r="AY971" s="1"/>
      <c r="AZ971" s="1"/>
      <c r="BA971" s="1"/>
      <c r="BB971" s="2"/>
      <c r="BC971" s="2"/>
      <c r="BD971" s="1"/>
      <c r="BE971" s="1"/>
      <c r="BF971" s="1"/>
      <c r="BG971" s="2"/>
      <c r="BH971" s="2"/>
      <c r="BI971" s="1"/>
      <c r="BJ971" s="1"/>
      <c r="BK971" s="1"/>
      <c r="BL971" s="2"/>
      <c r="BM971" s="2"/>
      <c r="BN971" s="1"/>
      <c r="BO971" s="1"/>
      <c r="BP971" s="1"/>
      <c r="BQ971" s="2"/>
      <c r="BR971" s="2"/>
      <c r="BS971" s="1"/>
      <c r="BT971" s="1"/>
      <c r="BU971" s="1"/>
      <c r="BV971" s="2"/>
      <c r="BW971" s="2"/>
    </row>
    <row r="972" ht="22.5" customHeight="1">
      <c r="A972" s="1"/>
      <c r="B972" s="1"/>
      <c r="C972" s="1"/>
      <c r="D972" s="1"/>
      <c r="E972" s="67"/>
      <c r="F972" s="67"/>
      <c r="G972" s="1"/>
      <c r="H972" s="1"/>
      <c r="I972" s="65"/>
      <c r="J972" s="66"/>
      <c r="K972" s="1"/>
      <c r="L972" s="1"/>
      <c r="M972" s="1"/>
      <c r="N972" s="2"/>
      <c r="O972" s="2"/>
      <c r="P972" s="1"/>
      <c r="Q972" s="1"/>
      <c r="R972" s="1"/>
      <c r="S972" s="2"/>
      <c r="T972" s="2"/>
      <c r="U972" s="1"/>
      <c r="V972" s="1"/>
      <c r="W972" s="1"/>
      <c r="X972" s="2"/>
      <c r="Y972" s="2"/>
      <c r="Z972" s="1"/>
      <c r="AA972" s="1"/>
      <c r="AB972" s="1"/>
      <c r="AC972" s="2"/>
      <c r="AD972" s="2"/>
      <c r="AE972" s="1"/>
      <c r="AF972" s="1"/>
      <c r="AG972" s="1"/>
      <c r="AH972" s="2"/>
      <c r="AI972" s="2"/>
      <c r="AJ972" s="1"/>
      <c r="AK972" s="1"/>
      <c r="AL972" s="1"/>
      <c r="AM972" s="2"/>
      <c r="AN972" s="2"/>
      <c r="AO972" s="1"/>
      <c r="AP972" s="1"/>
      <c r="AQ972" s="1"/>
      <c r="AR972" s="2"/>
      <c r="AS972" s="2"/>
      <c r="AT972" s="1"/>
      <c r="AU972" s="1"/>
      <c r="AV972" s="1"/>
      <c r="AW972" s="2"/>
      <c r="AX972" s="2"/>
      <c r="AY972" s="1"/>
      <c r="AZ972" s="1"/>
      <c r="BA972" s="1"/>
      <c r="BB972" s="2"/>
      <c r="BC972" s="2"/>
      <c r="BD972" s="1"/>
      <c r="BE972" s="1"/>
      <c r="BF972" s="1"/>
      <c r="BG972" s="2"/>
      <c r="BH972" s="2"/>
      <c r="BI972" s="1"/>
      <c r="BJ972" s="1"/>
      <c r="BK972" s="1"/>
      <c r="BL972" s="2"/>
      <c r="BM972" s="2"/>
      <c r="BN972" s="1"/>
      <c r="BO972" s="1"/>
      <c r="BP972" s="1"/>
      <c r="BQ972" s="2"/>
      <c r="BR972" s="2"/>
      <c r="BS972" s="1"/>
      <c r="BT972" s="1"/>
      <c r="BU972" s="1"/>
      <c r="BV972" s="2"/>
      <c r="BW972" s="2"/>
    </row>
    <row r="973" ht="22.5" customHeight="1">
      <c r="A973" s="1"/>
      <c r="B973" s="1"/>
      <c r="C973" s="1"/>
      <c r="D973" s="1"/>
      <c r="E973" s="67"/>
      <c r="F973" s="67"/>
      <c r="G973" s="1"/>
      <c r="H973" s="1"/>
      <c r="I973" s="65"/>
      <c r="J973" s="66"/>
      <c r="K973" s="1"/>
      <c r="L973" s="1"/>
      <c r="M973" s="1"/>
      <c r="N973" s="2"/>
      <c r="O973" s="2"/>
      <c r="P973" s="1"/>
      <c r="Q973" s="1"/>
      <c r="R973" s="1"/>
      <c r="S973" s="2"/>
      <c r="T973" s="2"/>
      <c r="U973" s="1"/>
      <c r="V973" s="1"/>
      <c r="W973" s="1"/>
      <c r="X973" s="2"/>
      <c r="Y973" s="2"/>
      <c r="Z973" s="1"/>
      <c r="AA973" s="1"/>
      <c r="AB973" s="1"/>
      <c r="AC973" s="2"/>
      <c r="AD973" s="2"/>
      <c r="AE973" s="1"/>
      <c r="AF973" s="1"/>
      <c r="AG973" s="1"/>
      <c r="AH973" s="2"/>
      <c r="AI973" s="2"/>
      <c r="AJ973" s="1"/>
      <c r="AK973" s="1"/>
      <c r="AL973" s="1"/>
      <c r="AM973" s="2"/>
      <c r="AN973" s="2"/>
      <c r="AO973" s="1"/>
      <c r="AP973" s="1"/>
      <c r="AQ973" s="1"/>
      <c r="AR973" s="2"/>
      <c r="AS973" s="2"/>
      <c r="AT973" s="1"/>
      <c r="AU973" s="1"/>
      <c r="AV973" s="1"/>
      <c r="AW973" s="2"/>
      <c r="AX973" s="2"/>
      <c r="AY973" s="1"/>
      <c r="AZ973" s="1"/>
      <c r="BA973" s="1"/>
      <c r="BB973" s="2"/>
      <c r="BC973" s="2"/>
      <c r="BD973" s="1"/>
      <c r="BE973" s="1"/>
      <c r="BF973" s="1"/>
      <c r="BG973" s="2"/>
      <c r="BH973" s="2"/>
      <c r="BI973" s="1"/>
      <c r="BJ973" s="1"/>
      <c r="BK973" s="1"/>
      <c r="BL973" s="2"/>
      <c r="BM973" s="2"/>
      <c r="BN973" s="1"/>
      <c r="BO973" s="1"/>
      <c r="BP973" s="1"/>
      <c r="BQ973" s="2"/>
      <c r="BR973" s="2"/>
      <c r="BS973" s="1"/>
      <c r="BT973" s="1"/>
      <c r="BU973" s="1"/>
      <c r="BV973" s="2"/>
      <c r="BW973" s="2"/>
    </row>
    <row r="974" ht="22.5" customHeight="1">
      <c r="A974" s="1"/>
      <c r="B974" s="1"/>
      <c r="C974" s="1"/>
      <c r="D974" s="1"/>
      <c r="E974" s="67"/>
      <c r="F974" s="67"/>
      <c r="G974" s="1"/>
      <c r="H974" s="1"/>
      <c r="I974" s="65"/>
      <c r="J974" s="66"/>
      <c r="K974" s="1"/>
      <c r="L974" s="1"/>
      <c r="M974" s="1"/>
      <c r="N974" s="2"/>
      <c r="O974" s="2"/>
      <c r="P974" s="1"/>
      <c r="Q974" s="1"/>
      <c r="R974" s="1"/>
      <c r="S974" s="2"/>
      <c r="T974" s="2"/>
      <c r="U974" s="1"/>
      <c r="V974" s="1"/>
      <c r="W974" s="1"/>
      <c r="X974" s="2"/>
      <c r="Y974" s="2"/>
      <c r="Z974" s="1"/>
      <c r="AA974" s="1"/>
      <c r="AB974" s="1"/>
      <c r="AC974" s="2"/>
      <c r="AD974" s="2"/>
      <c r="AE974" s="1"/>
      <c r="AF974" s="1"/>
      <c r="AG974" s="1"/>
      <c r="AH974" s="2"/>
      <c r="AI974" s="2"/>
      <c r="AJ974" s="1"/>
      <c r="AK974" s="1"/>
      <c r="AL974" s="1"/>
      <c r="AM974" s="2"/>
      <c r="AN974" s="2"/>
      <c r="AO974" s="1"/>
      <c r="AP974" s="1"/>
      <c r="AQ974" s="1"/>
      <c r="AR974" s="2"/>
      <c r="AS974" s="2"/>
      <c r="AT974" s="1"/>
      <c r="AU974" s="1"/>
      <c r="AV974" s="1"/>
      <c r="AW974" s="2"/>
      <c r="AX974" s="2"/>
      <c r="AY974" s="1"/>
      <c r="AZ974" s="1"/>
      <c r="BA974" s="1"/>
      <c r="BB974" s="2"/>
      <c r="BC974" s="2"/>
      <c r="BD974" s="1"/>
      <c r="BE974" s="1"/>
      <c r="BF974" s="1"/>
      <c r="BG974" s="2"/>
      <c r="BH974" s="2"/>
      <c r="BI974" s="1"/>
      <c r="BJ974" s="1"/>
      <c r="BK974" s="1"/>
      <c r="BL974" s="2"/>
      <c r="BM974" s="2"/>
      <c r="BN974" s="1"/>
      <c r="BO974" s="1"/>
      <c r="BP974" s="1"/>
      <c r="BQ974" s="2"/>
      <c r="BR974" s="2"/>
      <c r="BS974" s="1"/>
      <c r="BT974" s="1"/>
      <c r="BU974" s="1"/>
      <c r="BV974" s="2"/>
      <c r="BW974" s="2"/>
    </row>
    <row r="975" ht="22.5" customHeight="1">
      <c r="A975" s="1"/>
      <c r="B975" s="1"/>
      <c r="C975" s="1"/>
      <c r="D975" s="1"/>
      <c r="E975" s="67"/>
      <c r="F975" s="67"/>
      <c r="G975" s="1"/>
      <c r="H975" s="1"/>
      <c r="I975" s="65"/>
      <c r="J975" s="66"/>
      <c r="K975" s="1"/>
      <c r="L975" s="1"/>
      <c r="M975" s="1"/>
      <c r="N975" s="2"/>
      <c r="O975" s="2"/>
      <c r="P975" s="1"/>
      <c r="Q975" s="1"/>
      <c r="R975" s="1"/>
      <c r="S975" s="2"/>
      <c r="T975" s="2"/>
      <c r="U975" s="1"/>
      <c r="V975" s="1"/>
      <c r="W975" s="1"/>
      <c r="X975" s="2"/>
      <c r="Y975" s="2"/>
      <c r="Z975" s="1"/>
      <c r="AA975" s="1"/>
      <c r="AB975" s="1"/>
      <c r="AC975" s="2"/>
      <c r="AD975" s="2"/>
      <c r="AE975" s="1"/>
      <c r="AF975" s="1"/>
      <c r="AG975" s="1"/>
      <c r="AH975" s="2"/>
      <c r="AI975" s="2"/>
      <c r="AJ975" s="1"/>
      <c r="AK975" s="1"/>
      <c r="AL975" s="1"/>
      <c r="AM975" s="2"/>
      <c r="AN975" s="2"/>
      <c r="AO975" s="1"/>
      <c r="AP975" s="1"/>
      <c r="AQ975" s="1"/>
      <c r="AR975" s="2"/>
      <c r="AS975" s="2"/>
      <c r="AT975" s="1"/>
      <c r="AU975" s="1"/>
      <c r="AV975" s="1"/>
      <c r="AW975" s="2"/>
      <c r="AX975" s="2"/>
      <c r="AY975" s="1"/>
      <c r="AZ975" s="1"/>
      <c r="BA975" s="1"/>
      <c r="BB975" s="2"/>
      <c r="BC975" s="2"/>
      <c r="BD975" s="1"/>
      <c r="BE975" s="1"/>
      <c r="BF975" s="1"/>
      <c r="BG975" s="2"/>
      <c r="BH975" s="2"/>
      <c r="BI975" s="1"/>
      <c r="BJ975" s="1"/>
      <c r="BK975" s="1"/>
      <c r="BL975" s="2"/>
      <c r="BM975" s="2"/>
      <c r="BN975" s="1"/>
      <c r="BO975" s="1"/>
      <c r="BP975" s="1"/>
      <c r="BQ975" s="2"/>
      <c r="BR975" s="2"/>
      <c r="BS975" s="1"/>
      <c r="BT975" s="1"/>
      <c r="BU975" s="1"/>
      <c r="BV975" s="2"/>
      <c r="BW975" s="2"/>
    </row>
    <row r="976" ht="22.5" customHeight="1">
      <c r="A976" s="1"/>
      <c r="B976" s="1"/>
      <c r="C976" s="1"/>
      <c r="D976" s="1"/>
      <c r="E976" s="67"/>
      <c r="F976" s="67"/>
      <c r="G976" s="1"/>
      <c r="H976" s="1"/>
      <c r="I976" s="65"/>
      <c r="J976" s="66"/>
      <c r="K976" s="1"/>
      <c r="L976" s="1"/>
      <c r="M976" s="1"/>
      <c r="N976" s="2"/>
      <c r="O976" s="2"/>
      <c r="P976" s="1"/>
      <c r="Q976" s="1"/>
      <c r="R976" s="1"/>
      <c r="S976" s="2"/>
      <c r="T976" s="2"/>
      <c r="U976" s="1"/>
      <c r="V976" s="1"/>
      <c r="W976" s="1"/>
      <c r="X976" s="2"/>
      <c r="Y976" s="2"/>
      <c r="Z976" s="1"/>
      <c r="AA976" s="1"/>
      <c r="AB976" s="1"/>
      <c r="AC976" s="2"/>
      <c r="AD976" s="2"/>
      <c r="AE976" s="1"/>
      <c r="AF976" s="1"/>
      <c r="AG976" s="1"/>
      <c r="AH976" s="2"/>
      <c r="AI976" s="2"/>
      <c r="AJ976" s="1"/>
      <c r="AK976" s="1"/>
      <c r="AL976" s="1"/>
      <c r="AM976" s="2"/>
      <c r="AN976" s="2"/>
      <c r="AO976" s="1"/>
      <c r="AP976" s="1"/>
      <c r="AQ976" s="1"/>
      <c r="AR976" s="2"/>
      <c r="AS976" s="2"/>
      <c r="AT976" s="1"/>
      <c r="AU976" s="1"/>
      <c r="AV976" s="1"/>
      <c r="AW976" s="2"/>
      <c r="AX976" s="2"/>
      <c r="AY976" s="1"/>
      <c r="AZ976" s="1"/>
      <c r="BA976" s="1"/>
      <c r="BB976" s="2"/>
      <c r="BC976" s="2"/>
      <c r="BD976" s="1"/>
      <c r="BE976" s="1"/>
      <c r="BF976" s="1"/>
      <c r="BG976" s="2"/>
      <c r="BH976" s="2"/>
      <c r="BI976" s="1"/>
      <c r="BJ976" s="1"/>
      <c r="BK976" s="1"/>
      <c r="BL976" s="2"/>
      <c r="BM976" s="2"/>
      <c r="BN976" s="1"/>
      <c r="BO976" s="1"/>
      <c r="BP976" s="1"/>
      <c r="BQ976" s="2"/>
      <c r="BR976" s="2"/>
      <c r="BS976" s="1"/>
      <c r="BT976" s="1"/>
      <c r="BU976" s="1"/>
      <c r="BV976" s="2"/>
      <c r="BW976" s="2"/>
    </row>
    <row r="977" ht="22.5" customHeight="1">
      <c r="A977" s="1"/>
      <c r="B977" s="1"/>
      <c r="C977" s="1"/>
      <c r="D977" s="1"/>
      <c r="E977" s="67"/>
      <c r="F977" s="67"/>
      <c r="G977" s="1"/>
      <c r="H977" s="1"/>
      <c r="I977" s="65"/>
      <c r="J977" s="66"/>
      <c r="K977" s="1"/>
      <c r="L977" s="1"/>
      <c r="M977" s="1"/>
      <c r="N977" s="2"/>
      <c r="O977" s="2"/>
      <c r="P977" s="1"/>
      <c r="Q977" s="1"/>
      <c r="R977" s="1"/>
      <c r="S977" s="2"/>
      <c r="T977" s="2"/>
      <c r="U977" s="1"/>
      <c r="V977" s="1"/>
      <c r="W977" s="1"/>
      <c r="X977" s="2"/>
      <c r="Y977" s="2"/>
      <c r="Z977" s="1"/>
      <c r="AA977" s="1"/>
      <c r="AB977" s="1"/>
      <c r="AC977" s="2"/>
      <c r="AD977" s="2"/>
      <c r="AE977" s="1"/>
      <c r="AF977" s="1"/>
      <c r="AG977" s="1"/>
      <c r="AH977" s="2"/>
      <c r="AI977" s="2"/>
      <c r="AJ977" s="1"/>
      <c r="AK977" s="1"/>
      <c r="AL977" s="1"/>
      <c r="AM977" s="2"/>
      <c r="AN977" s="2"/>
      <c r="AO977" s="1"/>
      <c r="AP977" s="1"/>
      <c r="AQ977" s="1"/>
      <c r="AR977" s="2"/>
      <c r="AS977" s="2"/>
      <c r="AT977" s="1"/>
      <c r="AU977" s="1"/>
      <c r="AV977" s="1"/>
      <c r="AW977" s="2"/>
      <c r="AX977" s="2"/>
      <c r="AY977" s="1"/>
      <c r="AZ977" s="1"/>
      <c r="BA977" s="1"/>
      <c r="BB977" s="2"/>
      <c r="BC977" s="2"/>
      <c r="BD977" s="1"/>
      <c r="BE977" s="1"/>
      <c r="BF977" s="1"/>
      <c r="BG977" s="2"/>
      <c r="BH977" s="2"/>
      <c r="BI977" s="1"/>
      <c r="BJ977" s="1"/>
      <c r="BK977" s="1"/>
      <c r="BL977" s="2"/>
      <c r="BM977" s="2"/>
      <c r="BN977" s="1"/>
      <c r="BO977" s="1"/>
      <c r="BP977" s="1"/>
      <c r="BQ977" s="2"/>
      <c r="BR977" s="2"/>
      <c r="BS977" s="1"/>
      <c r="BT977" s="1"/>
      <c r="BU977" s="1"/>
      <c r="BV977" s="2"/>
      <c r="BW977" s="2"/>
    </row>
    <row r="978" ht="22.5" customHeight="1">
      <c r="A978" s="1"/>
      <c r="B978" s="1"/>
      <c r="C978" s="1"/>
      <c r="D978" s="1"/>
      <c r="E978" s="67"/>
      <c r="F978" s="67"/>
      <c r="G978" s="1"/>
      <c r="H978" s="1"/>
      <c r="I978" s="65"/>
      <c r="J978" s="66"/>
      <c r="K978" s="1"/>
      <c r="L978" s="1"/>
      <c r="M978" s="1"/>
      <c r="N978" s="2"/>
      <c r="O978" s="2"/>
      <c r="P978" s="1"/>
      <c r="Q978" s="1"/>
      <c r="R978" s="1"/>
      <c r="S978" s="2"/>
      <c r="T978" s="2"/>
      <c r="U978" s="1"/>
      <c r="V978" s="1"/>
      <c r="W978" s="1"/>
      <c r="X978" s="2"/>
      <c r="Y978" s="2"/>
      <c r="Z978" s="1"/>
      <c r="AA978" s="1"/>
      <c r="AB978" s="1"/>
      <c r="AC978" s="2"/>
      <c r="AD978" s="2"/>
      <c r="AE978" s="1"/>
      <c r="AF978" s="1"/>
      <c r="AG978" s="1"/>
      <c r="AH978" s="2"/>
      <c r="AI978" s="2"/>
      <c r="AJ978" s="1"/>
      <c r="AK978" s="1"/>
      <c r="AL978" s="1"/>
      <c r="AM978" s="2"/>
      <c r="AN978" s="2"/>
      <c r="AO978" s="1"/>
      <c r="AP978" s="1"/>
      <c r="AQ978" s="1"/>
      <c r="AR978" s="2"/>
      <c r="AS978" s="2"/>
      <c r="AT978" s="1"/>
      <c r="AU978" s="1"/>
      <c r="AV978" s="1"/>
      <c r="AW978" s="2"/>
      <c r="AX978" s="2"/>
      <c r="AY978" s="1"/>
      <c r="AZ978" s="1"/>
      <c r="BA978" s="1"/>
      <c r="BB978" s="2"/>
      <c r="BC978" s="2"/>
      <c r="BD978" s="1"/>
      <c r="BE978" s="1"/>
      <c r="BF978" s="1"/>
      <c r="BG978" s="2"/>
      <c r="BH978" s="2"/>
      <c r="BI978" s="1"/>
      <c r="BJ978" s="1"/>
      <c r="BK978" s="1"/>
      <c r="BL978" s="2"/>
      <c r="BM978" s="2"/>
      <c r="BN978" s="1"/>
      <c r="BO978" s="1"/>
      <c r="BP978" s="1"/>
      <c r="BQ978" s="2"/>
      <c r="BR978" s="2"/>
      <c r="BS978" s="1"/>
      <c r="BT978" s="1"/>
      <c r="BU978" s="1"/>
      <c r="BV978" s="2"/>
      <c r="BW978" s="2"/>
    </row>
    <row r="979" ht="22.5" customHeight="1">
      <c r="A979" s="1"/>
      <c r="B979" s="1"/>
      <c r="C979" s="1"/>
      <c r="D979" s="1"/>
      <c r="E979" s="67"/>
      <c r="F979" s="67"/>
      <c r="G979" s="1"/>
      <c r="H979" s="1"/>
      <c r="I979" s="65"/>
      <c r="J979" s="66"/>
      <c r="K979" s="1"/>
      <c r="L979" s="1"/>
      <c r="M979" s="1"/>
      <c r="N979" s="2"/>
      <c r="O979" s="2"/>
      <c r="P979" s="1"/>
      <c r="Q979" s="1"/>
      <c r="R979" s="1"/>
      <c r="S979" s="2"/>
      <c r="T979" s="2"/>
      <c r="U979" s="1"/>
      <c r="V979" s="1"/>
      <c r="W979" s="1"/>
      <c r="X979" s="2"/>
      <c r="Y979" s="2"/>
      <c r="Z979" s="1"/>
      <c r="AA979" s="1"/>
      <c r="AB979" s="1"/>
      <c r="AC979" s="2"/>
      <c r="AD979" s="2"/>
      <c r="AE979" s="1"/>
      <c r="AF979" s="1"/>
      <c r="AG979" s="1"/>
      <c r="AH979" s="2"/>
      <c r="AI979" s="2"/>
      <c r="AJ979" s="1"/>
      <c r="AK979" s="1"/>
      <c r="AL979" s="1"/>
      <c r="AM979" s="2"/>
      <c r="AN979" s="2"/>
      <c r="AO979" s="1"/>
      <c r="AP979" s="1"/>
      <c r="AQ979" s="1"/>
      <c r="AR979" s="2"/>
      <c r="AS979" s="2"/>
      <c r="AT979" s="1"/>
      <c r="AU979" s="1"/>
      <c r="AV979" s="1"/>
      <c r="AW979" s="2"/>
      <c r="AX979" s="2"/>
      <c r="AY979" s="1"/>
      <c r="AZ979" s="1"/>
      <c r="BA979" s="1"/>
      <c r="BB979" s="2"/>
      <c r="BC979" s="2"/>
      <c r="BD979" s="1"/>
      <c r="BE979" s="1"/>
      <c r="BF979" s="1"/>
      <c r="BG979" s="2"/>
      <c r="BH979" s="2"/>
      <c r="BI979" s="1"/>
      <c r="BJ979" s="1"/>
      <c r="BK979" s="1"/>
      <c r="BL979" s="2"/>
      <c r="BM979" s="2"/>
      <c r="BN979" s="1"/>
      <c r="BO979" s="1"/>
      <c r="BP979" s="1"/>
      <c r="BQ979" s="2"/>
      <c r="BR979" s="2"/>
      <c r="BS979" s="1"/>
      <c r="BT979" s="1"/>
      <c r="BU979" s="1"/>
      <c r="BV979" s="2"/>
      <c r="BW979" s="2"/>
    </row>
    <row r="980" ht="22.5" customHeight="1">
      <c r="A980" s="1"/>
      <c r="B980" s="1"/>
      <c r="C980" s="1"/>
      <c r="D980" s="1"/>
      <c r="E980" s="67"/>
      <c r="F980" s="67"/>
      <c r="G980" s="1"/>
      <c r="H980" s="1"/>
      <c r="I980" s="65"/>
      <c r="J980" s="66"/>
      <c r="K980" s="1"/>
      <c r="L980" s="1"/>
      <c r="M980" s="1"/>
      <c r="N980" s="2"/>
      <c r="O980" s="2"/>
      <c r="P980" s="1"/>
      <c r="Q980" s="1"/>
      <c r="R980" s="1"/>
      <c r="S980" s="2"/>
      <c r="T980" s="2"/>
      <c r="U980" s="1"/>
      <c r="V980" s="1"/>
      <c r="W980" s="1"/>
      <c r="X980" s="2"/>
      <c r="Y980" s="2"/>
      <c r="Z980" s="1"/>
      <c r="AA980" s="1"/>
      <c r="AB980" s="1"/>
      <c r="AC980" s="2"/>
      <c r="AD980" s="2"/>
      <c r="AE980" s="1"/>
      <c r="AF980" s="1"/>
      <c r="AG980" s="1"/>
      <c r="AH980" s="2"/>
      <c r="AI980" s="2"/>
      <c r="AJ980" s="1"/>
      <c r="AK980" s="1"/>
      <c r="AL980" s="1"/>
      <c r="AM980" s="2"/>
      <c r="AN980" s="2"/>
      <c r="AO980" s="1"/>
      <c r="AP980" s="1"/>
      <c r="AQ980" s="1"/>
      <c r="AR980" s="2"/>
      <c r="AS980" s="2"/>
      <c r="AT980" s="1"/>
      <c r="AU980" s="1"/>
      <c r="AV980" s="1"/>
      <c r="AW980" s="2"/>
      <c r="AX980" s="2"/>
      <c r="AY980" s="1"/>
      <c r="AZ980" s="1"/>
      <c r="BA980" s="1"/>
      <c r="BB980" s="2"/>
      <c r="BC980" s="2"/>
      <c r="BD980" s="1"/>
      <c r="BE980" s="1"/>
      <c r="BF980" s="1"/>
      <c r="BG980" s="2"/>
      <c r="BH980" s="2"/>
      <c r="BI980" s="1"/>
      <c r="BJ980" s="1"/>
      <c r="BK980" s="1"/>
      <c r="BL980" s="2"/>
      <c r="BM980" s="2"/>
      <c r="BN980" s="1"/>
      <c r="BO980" s="1"/>
      <c r="BP980" s="1"/>
      <c r="BQ980" s="2"/>
      <c r="BR980" s="2"/>
      <c r="BS980" s="1"/>
      <c r="BT980" s="1"/>
      <c r="BU980" s="1"/>
      <c r="BV980" s="2"/>
      <c r="BW980" s="2"/>
    </row>
    <row r="981" ht="22.5" customHeight="1">
      <c r="A981" s="1"/>
      <c r="B981" s="1"/>
      <c r="C981" s="1"/>
      <c r="D981" s="1"/>
      <c r="E981" s="67"/>
      <c r="F981" s="67"/>
      <c r="G981" s="1"/>
      <c r="H981" s="1"/>
      <c r="I981" s="65"/>
      <c r="J981" s="66"/>
      <c r="K981" s="1"/>
      <c r="L981" s="1"/>
      <c r="M981" s="1"/>
      <c r="N981" s="2"/>
      <c r="O981" s="2"/>
      <c r="P981" s="1"/>
      <c r="Q981" s="1"/>
      <c r="R981" s="1"/>
      <c r="S981" s="2"/>
      <c r="T981" s="2"/>
      <c r="U981" s="1"/>
      <c r="V981" s="1"/>
      <c r="W981" s="1"/>
      <c r="X981" s="2"/>
      <c r="Y981" s="2"/>
      <c r="Z981" s="1"/>
      <c r="AA981" s="1"/>
      <c r="AB981" s="1"/>
      <c r="AC981" s="2"/>
      <c r="AD981" s="2"/>
      <c r="AE981" s="1"/>
      <c r="AF981" s="1"/>
      <c r="AG981" s="1"/>
      <c r="AH981" s="2"/>
      <c r="AI981" s="2"/>
      <c r="AJ981" s="1"/>
      <c r="AK981" s="1"/>
      <c r="AL981" s="1"/>
      <c r="AM981" s="2"/>
      <c r="AN981" s="2"/>
      <c r="AO981" s="1"/>
      <c r="AP981" s="1"/>
      <c r="AQ981" s="1"/>
      <c r="AR981" s="2"/>
      <c r="AS981" s="2"/>
      <c r="AT981" s="1"/>
      <c r="AU981" s="1"/>
      <c r="AV981" s="1"/>
      <c r="AW981" s="2"/>
      <c r="AX981" s="2"/>
      <c r="AY981" s="1"/>
      <c r="AZ981" s="1"/>
      <c r="BA981" s="1"/>
      <c r="BB981" s="2"/>
      <c r="BC981" s="2"/>
      <c r="BD981" s="1"/>
      <c r="BE981" s="1"/>
      <c r="BF981" s="1"/>
      <c r="BG981" s="2"/>
      <c r="BH981" s="2"/>
      <c r="BI981" s="1"/>
      <c r="BJ981" s="1"/>
      <c r="BK981" s="1"/>
      <c r="BL981" s="2"/>
      <c r="BM981" s="2"/>
      <c r="BN981" s="1"/>
      <c r="BO981" s="1"/>
      <c r="BP981" s="1"/>
      <c r="BQ981" s="2"/>
      <c r="BR981" s="2"/>
      <c r="BS981" s="1"/>
      <c r="BT981" s="1"/>
      <c r="BU981" s="1"/>
      <c r="BV981" s="2"/>
      <c r="BW981" s="2"/>
    </row>
    <row r="982" ht="22.5" customHeight="1">
      <c r="A982" s="1"/>
      <c r="B982" s="1"/>
      <c r="C982" s="1"/>
      <c r="D982" s="1"/>
      <c r="E982" s="67"/>
      <c r="F982" s="67"/>
      <c r="G982" s="1"/>
      <c r="H982" s="1"/>
      <c r="I982" s="65"/>
      <c r="J982" s="66"/>
      <c r="K982" s="1"/>
      <c r="L982" s="1"/>
      <c r="M982" s="1"/>
      <c r="N982" s="2"/>
      <c r="O982" s="2"/>
      <c r="P982" s="1"/>
      <c r="Q982" s="1"/>
      <c r="R982" s="1"/>
      <c r="S982" s="2"/>
      <c r="T982" s="2"/>
      <c r="U982" s="1"/>
      <c r="V982" s="1"/>
      <c r="W982" s="1"/>
      <c r="X982" s="2"/>
      <c r="Y982" s="2"/>
      <c r="Z982" s="1"/>
      <c r="AA982" s="1"/>
      <c r="AB982" s="1"/>
      <c r="AC982" s="2"/>
      <c r="AD982" s="2"/>
      <c r="AE982" s="1"/>
      <c r="AF982" s="1"/>
      <c r="AG982" s="1"/>
      <c r="AH982" s="2"/>
      <c r="AI982" s="2"/>
      <c r="AJ982" s="1"/>
      <c r="AK982" s="1"/>
      <c r="AL982" s="1"/>
      <c r="AM982" s="2"/>
      <c r="AN982" s="2"/>
      <c r="AO982" s="1"/>
      <c r="AP982" s="1"/>
      <c r="AQ982" s="1"/>
      <c r="AR982" s="2"/>
      <c r="AS982" s="2"/>
      <c r="AT982" s="1"/>
      <c r="AU982" s="1"/>
      <c r="AV982" s="1"/>
      <c r="AW982" s="2"/>
      <c r="AX982" s="2"/>
      <c r="AY982" s="1"/>
      <c r="AZ982" s="1"/>
      <c r="BA982" s="1"/>
      <c r="BB982" s="2"/>
      <c r="BC982" s="2"/>
      <c r="BD982" s="1"/>
      <c r="BE982" s="1"/>
      <c r="BF982" s="1"/>
      <c r="BG982" s="2"/>
      <c r="BH982" s="2"/>
      <c r="BI982" s="1"/>
      <c r="BJ982" s="1"/>
      <c r="BK982" s="1"/>
      <c r="BL982" s="2"/>
      <c r="BM982" s="2"/>
      <c r="BN982" s="1"/>
      <c r="BO982" s="1"/>
      <c r="BP982" s="1"/>
      <c r="BQ982" s="2"/>
      <c r="BR982" s="2"/>
      <c r="BS982" s="1"/>
      <c r="BT982" s="1"/>
      <c r="BU982" s="1"/>
      <c r="BV982" s="2"/>
      <c r="BW982" s="2"/>
    </row>
    <row r="983" ht="22.5" customHeight="1">
      <c r="A983" s="1"/>
      <c r="B983" s="1"/>
      <c r="C983" s="1"/>
      <c r="D983" s="1"/>
      <c r="E983" s="67"/>
      <c r="F983" s="67"/>
      <c r="G983" s="1"/>
      <c r="H983" s="1"/>
      <c r="I983" s="65"/>
      <c r="J983" s="66"/>
      <c r="K983" s="1"/>
      <c r="L983" s="1"/>
      <c r="M983" s="1"/>
      <c r="N983" s="2"/>
      <c r="O983" s="2"/>
      <c r="P983" s="1"/>
      <c r="Q983" s="1"/>
      <c r="R983" s="1"/>
      <c r="S983" s="2"/>
      <c r="T983" s="2"/>
      <c r="U983" s="1"/>
      <c r="V983" s="1"/>
      <c r="W983" s="1"/>
      <c r="X983" s="2"/>
      <c r="Y983" s="2"/>
      <c r="Z983" s="1"/>
      <c r="AA983" s="1"/>
      <c r="AB983" s="1"/>
      <c r="AC983" s="2"/>
      <c r="AD983" s="2"/>
      <c r="AE983" s="1"/>
      <c r="AF983" s="1"/>
      <c r="AG983" s="1"/>
      <c r="AH983" s="2"/>
      <c r="AI983" s="2"/>
      <c r="AJ983" s="1"/>
      <c r="AK983" s="1"/>
      <c r="AL983" s="1"/>
      <c r="AM983" s="2"/>
      <c r="AN983" s="2"/>
      <c r="AO983" s="1"/>
      <c r="AP983" s="1"/>
      <c r="AQ983" s="1"/>
      <c r="AR983" s="2"/>
      <c r="AS983" s="2"/>
      <c r="AT983" s="1"/>
      <c r="AU983" s="1"/>
      <c r="AV983" s="1"/>
      <c r="AW983" s="2"/>
      <c r="AX983" s="2"/>
      <c r="AY983" s="1"/>
      <c r="AZ983" s="1"/>
      <c r="BA983" s="1"/>
      <c r="BB983" s="2"/>
      <c r="BC983" s="2"/>
      <c r="BD983" s="1"/>
      <c r="BE983" s="1"/>
      <c r="BF983" s="1"/>
      <c r="BG983" s="2"/>
      <c r="BH983" s="2"/>
      <c r="BI983" s="1"/>
      <c r="BJ983" s="1"/>
      <c r="BK983" s="1"/>
      <c r="BL983" s="2"/>
      <c r="BM983" s="2"/>
      <c r="BN983" s="1"/>
      <c r="BO983" s="1"/>
      <c r="BP983" s="1"/>
      <c r="BQ983" s="2"/>
      <c r="BR983" s="2"/>
      <c r="BS983" s="1"/>
      <c r="BT983" s="1"/>
      <c r="BU983" s="1"/>
      <c r="BV983" s="2"/>
      <c r="BW983" s="2"/>
    </row>
    <row r="984" ht="22.5" customHeight="1">
      <c r="A984" s="1"/>
      <c r="B984" s="1"/>
      <c r="C984" s="1"/>
      <c r="D984" s="1"/>
      <c r="E984" s="67"/>
      <c r="F984" s="67"/>
      <c r="G984" s="1"/>
      <c r="H984" s="1"/>
      <c r="I984" s="65"/>
      <c r="J984" s="66"/>
      <c r="K984" s="1"/>
      <c r="L984" s="1"/>
      <c r="M984" s="1"/>
      <c r="N984" s="2"/>
      <c r="O984" s="2"/>
      <c r="P984" s="1"/>
      <c r="Q984" s="1"/>
      <c r="R984" s="1"/>
      <c r="S984" s="2"/>
      <c r="T984" s="2"/>
      <c r="U984" s="1"/>
      <c r="V984" s="1"/>
      <c r="W984" s="1"/>
      <c r="X984" s="2"/>
      <c r="Y984" s="2"/>
      <c r="Z984" s="1"/>
      <c r="AA984" s="1"/>
      <c r="AB984" s="1"/>
      <c r="AC984" s="2"/>
      <c r="AD984" s="2"/>
      <c r="AE984" s="1"/>
      <c r="AF984" s="1"/>
      <c r="AG984" s="1"/>
      <c r="AH984" s="2"/>
      <c r="AI984" s="2"/>
      <c r="AJ984" s="1"/>
      <c r="AK984" s="1"/>
      <c r="AL984" s="1"/>
      <c r="AM984" s="2"/>
      <c r="AN984" s="2"/>
      <c r="AO984" s="1"/>
      <c r="AP984" s="1"/>
      <c r="AQ984" s="1"/>
      <c r="AR984" s="2"/>
      <c r="AS984" s="2"/>
      <c r="AT984" s="1"/>
      <c r="AU984" s="1"/>
      <c r="AV984" s="1"/>
      <c r="AW984" s="2"/>
      <c r="AX984" s="2"/>
      <c r="AY984" s="1"/>
      <c r="AZ984" s="1"/>
      <c r="BA984" s="1"/>
      <c r="BB984" s="2"/>
      <c r="BC984" s="2"/>
      <c r="BD984" s="1"/>
      <c r="BE984" s="1"/>
      <c r="BF984" s="1"/>
      <c r="BG984" s="2"/>
      <c r="BH984" s="2"/>
      <c r="BI984" s="1"/>
      <c r="BJ984" s="1"/>
      <c r="BK984" s="1"/>
      <c r="BL984" s="2"/>
      <c r="BM984" s="2"/>
      <c r="BN984" s="1"/>
      <c r="BO984" s="1"/>
      <c r="BP984" s="1"/>
      <c r="BQ984" s="2"/>
      <c r="BR984" s="2"/>
      <c r="BS984" s="1"/>
      <c r="BT984" s="1"/>
      <c r="BU984" s="1"/>
      <c r="BV984" s="2"/>
      <c r="BW984" s="2"/>
    </row>
    <row r="985" ht="22.5" customHeight="1">
      <c r="A985" s="1"/>
      <c r="B985" s="1"/>
      <c r="C985" s="1"/>
      <c r="D985" s="1"/>
      <c r="E985" s="67"/>
      <c r="F985" s="67"/>
      <c r="G985" s="1"/>
      <c r="H985" s="1"/>
      <c r="I985" s="65"/>
      <c r="J985" s="66"/>
      <c r="K985" s="1"/>
      <c r="L985" s="1"/>
      <c r="M985" s="1"/>
      <c r="N985" s="2"/>
      <c r="O985" s="2"/>
      <c r="P985" s="1"/>
      <c r="Q985" s="1"/>
      <c r="R985" s="1"/>
      <c r="S985" s="2"/>
      <c r="T985" s="2"/>
      <c r="U985" s="1"/>
      <c r="V985" s="1"/>
      <c r="W985" s="1"/>
      <c r="X985" s="2"/>
      <c r="Y985" s="2"/>
      <c r="Z985" s="1"/>
      <c r="AA985" s="1"/>
      <c r="AB985" s="1"/>
      <c r="AC985" s="2"/>
      <c r="AD985" s="2"/>
      <c r="AE985" s="1"/>
      <c r="AF985" s="1"/>
      <c r="AG985" s="1"/>
      <c r="AH985" s="2"/>
      <c r="AI985" s="2"/>
      <c r="AJ985" s="1"/>
      <c r="AK985" s="1"/>
      <c r="AL985" s="1"/>
      <c r="AM985" s="2"/>
      <c r="AN985" s="2"/>
      <c r="AO985" s="1"/>
      <c r="AP985" s="1"/>
      <c r="AQ985" s="1"/>
      <c r="AR985" s="2"/>
      <c r="AS985" s="2"/>
      <c r="AT985" s="1"/>
      <c r="AU985" s="1"/>
      <c r="AV985" s="1"/>
      <c r="AW985" s="2"/>
      <c r="AX985" s="2"/>
      <c r="AY985" s="1"/>
      <c r="AZ985" s="1"/>
      <c r="BA985" s="1"/>
      <c r="BB985" s="2"/>
      <c r="BC985" s="2"/>
      <c r="BD985" s="1"/>
      <c r="BE985" s="1"/>
      <c r="BF985" s="1"/>
      <c r="BG985" s="2"/>
      <c r="BH985" s="2"/>
      <c r="BI985" s="1"/>
      <c r="BJ985" s="1"/>
      <c r="BK985" s="1"/>
      <c r="BL985" s="2"/>
      <c r="BM985" s="2"/>
      <c r="BN985" s="1"/>
      <c r="BO985" s="1"/>
      <c r="BP985" s="1"/>
      <c r="BQ985" s="2"/>
      <c r="BR985" s="2"/>
      <c r="BS985" s="1"/>
      <c r="BT985" s="1"/>
      <c r="BU985" s="1"/>
      <c r="BV985" s="2"/>
      <c r="BW985" s="2"/>
    </row>
    <row r="986" ht="22.5" customHeight="1">
      <c r="A986" s="1"/>
      <c r="B986" s="1"/>
      <c r="C986" s="1"/>
      <c r="D986" s="1"/>
      <c r="E986" s="67"/>
      <c r="F986" s="67"/>
      <c r="G986" s="1"/>
      <c r="H986" s="1"/>
      <c r="I986" s="65"/>
      <c r="J986" s="66"/>
      <c r="K986" s="1"/>
      <c r="L986" s="1"/>
      <c r="M986" s="1"/>
      <c r="N986" s="2"/>
      <c r="O986" s="2"/>
      <c r="P986" s="1"/>
      <c r="Q986" s="1"/>
      <c r="R986" s="1"/>
      <c r="S986" s="2"/>
      <c r="T986" s="2"/>
      <c r="U986" s="1"/>
      <c r="V986" s="1"/>
      <c r="W986" s="1"/>
      <c r="X986" s="2"/>
      <c r="Y986" s="2"/>
      <c r="Z986" s="1"/>
      <c r="AA986" s="1"/>
      <c r="AB986" s="1"/>
      <c r="AC986" s="2"/>
      <c r="AD986" s="2"/>
      <c r="AE986" s="1"/>
      <c r="AF986" s="1"/>
      <c r="AG986" s="1"/>
      <c r="AH986" s="2"/>
      <c r="AI986" s="2"/>
      <c r="AJ986" s="1"/>
      <c r="AK986" s="1"/>
      <c r="AL986" s="1"/>
      <c r="AM986" s="2"/>
      <c r="AN986" s="2"/>
      <c r="AO986" s="1"/>
      <c r="AP986" s="1"/>
      <c r="AQ986" s="1"/>
      <c r="AR986" s="2"/>
      <c r="AS986" s="2"/>
      <c r="AT986" s="1"/>
      <c r="AU986" s="1"/>
      <c r="AV986" s="1"/>
      <c r="AW986" s="2"/>
      <c r="AX986" s="2"/>
      <c r="AY986" s="1"/>
      <c r="AZ986" s="1"/>
      <c r="BA986" s="1"/>
      <c r="BB986" s="2"/>
      <c r="BC986" s="2"/>
      <c r="BD986" s="1"/>
      <c r="BE986" s="1"/>
      <c r="BF986" s="1"/>
      <c r="BG986" s="2"/>
      <c r="BH986" s="2"/>
      <c r="BI986" s="1"/>
      <c r="BJ986" s="1"/>
      <c r="BK986" s="1"/>
      <c r="BL986" s="2"/>
      <c r="BM986" s="2"/>
      <c r="BN986" s="1"/>
      <c r="BO986" s="1"/>
      <c r="BP986" s="1"/>
      <c r="BQ986" s="2"/>
      <c r="BR986" s="2"/>
      <c r="BS986" s="1"/>
      <c r="BT986" s="1"/>
      <c r="BU986" s="1"/>
      <c r="BV986" s="2"/>
      <c r="BW986" s="2"/>
    </row>
    <row r="987" ht="22.5" customHeight="1">
      <c r="A987" s="1"/>
      <c r="B987" s="1"/>
      <c r="C987" s="1"/>
      <c r="D987" s="1"/>
      <c r="E987" s="67"/>
      <c r="F987" s="67"/>
      <c r="G987" s="1"/>
      <c r="H987" s="1"/>
      <c r="I987" s="65"/>
      <c r="J987" s="66"/>
      <c r="K987" s="1"/>
      <c r="L987" s="1"/>
      <c r="M987" s="1"/>
      <c r="N987" s="2"/>
      <c r="O987" s="2"/>
      <c r="P987" s="1"/>
      <c r="Q987" s="1"/>
      <c r="R987" s="1"/>
      <c r="S987" s="2"/>
      <c r="T987" s="2"/>
      <c r="U987" s="1"/>
      <c r="V987" s="1"/>
      <c r="W987" s="1"/>
      <c r="X987" s="2"/>
      <c r="Y987" s="2"/>
      <c r="Z987" s="1"/>
      <c r="AA987" s="1"/>
      <c r="AB987" s="1"/>
      <c r="AC987" s="2"/>
      <c r="AD987" s="2"/>
      <c r="AE987" s="1"/>
      <c r="AF987" s="1"/>
      <c r="AG987" s="1"/>
      <c r="AH987" s="2"/>
      <c r="AI987" s="2"/>
      <c r="AJ987" s="1"/>
      <c r="AK987" s="1"/>
      <c r="AL987" s="1"/>
      <c r="AM987" s="2"/>
      <c r="AN987" s="2"/>
      <c r="AO987" s="1"/>
      <c r="AP987" s="1"/>
      <c r="AQ987" s="1"/>
      <c r="AR987" s="2"/>
      <c r="AS987" s="2"/>
      <c r="AT987" s="1"/>
      <c r="AU987" s="1"/>
      <c r="AV987" s="1"/>
      <c r="AW987" s="2"/>
      <c r="AX987" s="2"/>
      <c r="AY987" s="1"/>
      <c r="AZ987" s="1"/>
      <c r="BA987" s="1"/>
      <c r="BB987" s="2"/>
      <c r="BC987" s="2"/>
      <c r="BD987" s="1"/>
      <c r="BE987" s="1"/>
      <c r="BF987" s="1"/>
      <c r="BG987" s="2"/>
      <c r="BH987" s="2"/>
      <c r="BI987" s="1"/>
      <c r="BJ987" s="1"/>
      <c r="BK987" s="1"/>
      <c r="BL987" s="2"/>
      <c r="BM987" s="2"/>
      <c r="BN987" s="1"/>
      <c r="BO987" s="1"/>
      <c r="BP987" s="1"/>
      <c r="BQ987" s="2"/>
      <c r="BR987" s="2"/>
      <c r="BS987" s="1"/>
      <c r="BT987" s="1"/>
      <c r="BU987" s="1"/>
      <c r="BV987" s="2"/>
      <c r="BW987" s="2"/>
    </row>
    <row r="988" ht="22.5" customHeight="1">
      <c r="A988" s="1"/>
      <c r="B988" s="1"/>
      <c r="C988" s="1"/>
      <c r="D988" s="1"/>
      <c r="E988" s="67"/>
      <c r="F988" s="67"/>
      <c r="G988" s="1"/>
      <c r="H988" s="1"/>
      <c r="I988" s="65"/>
      <c r="J988" s="66"/>
      <c r="K988" s="1"/>
      <c r="L988" s="1"/>
      <c r="M988" s="1"/>
      <c r="N988" s="2"/>
      <c r="O988" s="2"/>
      <c r="P988" s="1"/>
      <c r="Q988" s="1"/>
      <c r="R988" s="1"/>
      <c r="S988" s="2"/>
      <c r="T988" s="2"/>
      <c r="U988" s="1"/>
      <c r="V988" s="1"/>
      <c r="W988" s="1"/>
      <c r="X988" s="2"/>
      <c r="Y988" s="2"/>
      <c r="Z988" s="1"/>
      <c r="AA988" s="1"/>
      <c r="AB988" s="1"/>
      <c r="AC988" s="2"/>
      <c r="AD988" s="2"/>
      <c r="AE988" s="1"/>
      <c r="AF988" s="1"/>
      <c r="AG988" s="1"/>
      <c r="AH988" s="2"/>
      <c r="AI988" s="2"/>
      <c r="AJ988" s="1"/>
      <c r="AK988" s="1"/>
      <c r="AL988" s="1"/>
      <c r="AM988" s="2"/>
      <c r="AN988" s="2"/>
      <c r="AO988" s="1"/>
      <c r="AP988" s="1"/>
      <c r="AQ988" s="1"/>
      <c r="AR988" s="2"/>
      <c r="AS988" s="2"/>
      <c r="AT988" s="1"/>
      <c r="AU988" s="1"/>
      <c r="AV988" s="1"/>
      <c r="AW988" s="2"/>
      <c r="AX988" s="2"/>
      <c r="AY988" s="1"/>
      <c r="AZ988" s="1"/>
      <c r="BA988" s="1"/>
      <c r="BB988" s="2"/>
      <c r="BC988" s="2"/>
      <c r="BD988" s="1"/>
      <c r="BE988" s="1"/>
      <c r="BF988" s="1"/>
      <c r="BG988" s="2"/>
      <c r="BH988" s="2"/>
      <c r="BI988" s="1"/>
      <c r="BJ988" s="1"/>
      <c r="BK988" s="1"/>
      <c r="BL988" s="2"/>
      <c r="BM988" s="2"/>
      <c r="BN988" s="1"/>
      <c r="BO988" s="1"/>
      <c r="BP988" s="1"/>
      <c r="BQ988" s="2"/>
      <c r="BR988" s="2"/>
      <c r="BS988" s="1"/>
      <c r="BT988" s="1"/>
      <c r="BU988" s="1"/>
      <c r="BV988" s="2"/>
      <c r="BW988" s="2"/>
    </row>
    <row r="989" ht="22.5" customHeight="1">
      <c r="A989" s="1"/>
      <c r="B989" s="1"/>
      <c r="C989" s="1"/>
      <c r="D989" s="1"/>
      <c r="E989" s="67"/>
      <c r="F989" s="67"/>
      <c r="G989" s="1"/>
      <c r="H989" s="1"/>
      <c r="I989" s="65"/>
      <c r="J989" s="66"/>
      <c r="K989" s="1"/>
      <c r="L989" s="1"/>
      <c r="M989" s="1"/>
      <c r="N989" s="2"/>
      <c r="O989" s="2"/>
      <c r="P989" s="1"/>
      <c r="Q989" s="1"/>
      <c r="R989" s="1"/>
      <c r="S989" s="2"/>
      <c r="T989" s="2"/>
      <c r="U989" s="1"/>
      <c r="V989" s="1"/>
      <c r="W989" s="1"/>
      <c r="X989" s="2"/>
      <c r="Y989" s="2"/>
      <c r="Z989" s="1"/>
      <c r="AA989" s="1"/>
      <c r="AB989" s="1"/>
      <c r="AC989" s="2"/>
      <c r="AD989" s="2"/>
      <c r="AE989" s="1"/>
      <c r="AF989" s="1"/>
      <c r="AG989" s="1"/>
      <c r="AH989" s="2"/>
      <c r="AI989" s="2"/>
      <c r="AJ989" s="1"/>
      <c r="AK989" s="1"/>
      <c r="AL989" s="1"/>
      <c r="AM989" s="2"/>
      <c r="AN989" s="2"/>
      <c r="AO989" s="1"/>
      <c r="AP989" s="1"/>
      <c r="AQ989" s="1"/>
      <c r="AR989" s="2"/>
      <c r="AS989" s="2"/>
      <c r="AT989" s="1"/>
      <c r="AU989" s="1"/>
      <c r="AV989" s="1"/>
      <c r="AW989" s="2"/>
      <c r="AX989" s="2"/>
      <c r="AY989" s="1"/>
      <c r="AZ989" s="1"/>
      <c r="BA989" s="1"/>
      <c r="BB989" s="2"/>
      <c r="BC989" s="2"/>
      <c r="BD989" s="1"/>
      <c r="BE989" s="1"/>
      <c r="BF989" s="1"/>
      <c r="BG989" s="2"/>
      <c r="BH989" s="2"/>
      <c r="BI989" s="1"/>
      <c r="BJ989" s="1"/>
      <c r="BK989" s="1"/>
      <c r="BL989" s="2"/>
      <c r="BM989" s="2"/>
      <c r="BN989" s="1"/>
      <c r="BO989" s="1"/>
      <c r="BP989" s="1"/>
      <c r="BQ989" s="2"/>
      <c r="BR989" s="2"/>
      <c r="BS989" s="1"/>
      <c r="BT989" s="1"/>
      <c r="BU989" s="1"/>
      <c r="BV989" s="2"/>
      <c r="BW989" s="2"/>
    </row>
    <row r="990" ht="22.5" customHeight="1">
      <c r="A990" s="1"/>
      <c r="B990" s="1"/>
      <c r="C990" s="1"/>
      <c r="D990" s="1"/>
      <c r="E990" s="67"/>
      <c r="F990" s="67"/>
      <c r="G990" s="1"/>
      <c r="H990" s="1"/>
      <c r="I990" s="65"/>
      <c r="J990" s="66"/>
      <c r="K990" s="1"/>
      <c r="L990" s="1"/>
      <c r="M990" s="1"/>
      <c r="N990" s="2"/>
      <c r="O990" s="2"/>
      <c r="P990" s="1"/>
      <c r="Q990" s="1"/>
      <c r="R990" s="1"/>
      <c r="S990" s="2"/>
      <c r="T990" s="2"/>
      <c r="U990" s="1"/>
      <c r="V990" s="1"/>
      <c r="W990" s="1"/>
      <c r="X990" s="2"/>
      <c r="Y990" s="2"/>
      <c r="Z990" s="1"/>
      <c r="AA990" s="1"/>
      <c r="AB990" s="1"/>
      <c r="AC990" s="2"/>
      <c r="AD990" s="2"/>
      <c r="AE990" s="1"/>
      <c r="AF990" s="1"/>
      <c r="AG990" s="1"/>
      <c r="AH990" s="2"/>
      <c r="AI990" s="2"/>
      <c r="AJ990" s="1"/>
      <c r="AK990" s="1"/>
      <c r="AL990" s="1"/>
      <c r="AM990" s="2"/>
      <c r="AN990" s="2"/>
      <c r="AO990" s="1"/>
      <c r="AP990" s="1"/>
      <c r="AQ990" s="1"/>
      <c r="AR990" s="2"/>
      <c r="AS990" s="2"/>
      <c r="AT990" s="1"/>
      <c r="AU990" s="1"/>
      <c r="AV990" s="1"/>
      <c r="AW990" s="2"/>
      <c r="AX990" s="2"/>
      <c r="AY990" s="1"/>
      <c r="AZ990" s="1"/>
      <c r="BA990" s="1"/>
      <c r="BB990" s="2"/>
      <c r="BC990" s="2"/>
      <c r="BD990" s="1"/>
      <c r="BE990" s="1"/>
      <c r="BF990" s="1"/>
      <c r="BG990" s="2"/>
      <c r="BH990" s="2"/>
      <c r="BI990" s="1"/>
      <c r="BJ990" s="1"/>
      <c r="BK990" s="1"/>
      <c r="BL990" s="2"/>
      <c r="BM990" s="2"/>
      <c r="BN990" s="1"/>
      <c r="BO990" s="1"/>
      <c r="BP990" s="1"/>
      <c r="BQ990" s="2"/>
      <c r="BR990" s="2"/>
      <c r="BS990" s="1"/>
      <c r="BT990" s="1"/>
      <c r="BU990" s="1"/>
      <c r="BV990" s="2"/>
      <c r="BW990" s="2"/>
    </row>
    <row r="991" ht="22.5" customHeight="1">
      <c r="A991" s="1"/>
      <c r="B991" s="1"/>
      <c r="C991" s="1"/>
      <c r="D991" s="1"/>
      <c r="E991" s="67"/>
      <c r="F991" s="67"/>
      <c r="G991" s="1"/>
      <c r="H991" s="1"/>
      <c r="I991" s="65"/>
      <c r="J991" s="66"/>
      <c r="K991" s="1"/>
      <c r="L991" s="1"/>
      <c r="M991" s="1"/>
      <c r="N991" s="2"/>
      <c r="O991" s="2"/>
      <c r="P991" s="1"/>
      <c r="Q991" s="1"/>
      <c r="R991" s="1"/>
      <c r="S991" s="2"/>
      <c r="T991" s="2"/>
      <c r="U991" s="1"/>
      <c r="V991" s="1"/>
      <c r="W991" s="1"/>
      <c r="X991" s="2"/>
      <c r="Y991" s="2"/>
      <c r="Z991" s="1"/>
      <c r="AA991" s="1"/>
      <c r="AB991" s="1"/>
      <c r="AC991" s="2"/>
      <c r="AD991" s="2"/>
      <c r="AE991" s="1"/>
      <c r="AF991" s="1"/>
      <c r="AG991" s="1"/>
      <c r="AH991" s="2"/>
      <c r="AI991" s="2"/>
      <c r="AJ991" s="1"/>
      <c r="AK991" s="1"/>
      <c r="AL991" s="1"/>
      <c r="AM991" s="2"/>
      <c r="AN991" s="2"/>
      <c r="AO991" s="1"/>
      <c r="AP991" s="1"/>
      <c r="AQ991" s="1"/>
      <c r="AR991" s="2"/>
      <c r="AS991" s="2"/>
      <c r="AT991" s="1"/>
      <c r="AU991" s="1"/>
      <c r="AV991" s="1"/>
      <c r="AW991" s="2"/>
      <c r="AX991" s="2"/>
      <c r="AY991" s="1"/>
      <c r="AZ991" s="1"/>
      <c r="BA991" s="1"/>
      <c r="BB991" s="2"/>
      <c r="BC991" s="2"/>
      <c r="BD991" s="1"/>
      <c r="BE991" s="1"/>
      <c r="BF991" s="1"/>
      <c r="BG991" s="2"/>
      <c r="BH991" s="2"/>
      <c r="BI991" s="1"/>
      <c r="BJ991" s="1"/>
      <c r="BK991" s="1"/>
      <c r="BL991" s="2"/>
      <c r="BM991" s="2"/>
      <c r="BN991" s="1"/>
      <c r="BO991" s="1"/>
      <c r="BP991" s="1"/>
      <c r="BQ991" s="2"/>
      <c r="BR991" s="2"/>
      <c r="BS991" s="1"/>
      <c r="BT991" s="1"/>
      <c r="BU991" s="1"/>
      <c r="BV991" s="2"/>
      <c r="BW991" s="2"/>
    </row>
    <row r="992" ht="22.5" customHeight="1">
      <c r="A992" s="1"/>
      <c r="B992" s="1"/>
      <c r="C992" s="1"/>
      <c r="D992" s="1"/>
      <c r="E992" s="67"/>
      <c r="F992" s="67"/>
      <c r="G992" s="1"/>
      <c r="H992" s="1"/>
      <c r="I992" s="65"/>
      <c r="J992" s="66"/>
      <c r="K992" s="1"/>
      <c r="L992" s="1"/>
      <c r="M992" s="1"/>
      <c r="N992" s="2"/>
      <c r="O992" s="2"/>
      <c r="P992" s="1"/>
      <c r="Q992" s="1"/>
      <c r="R992" s="1"/>
      <c r="S992" s="2"/>
      <c r="T992" s="2"/>
      <c r="U992" s="1"/>
      <c r="V992" s="1"/>
      <c r="W992" s="1"/>
      <c r="X992" s="2"/>
      <c r="Y992" s="2"/>
      <c r="Z992" s="1"/>
      <c r="AA992" s="1"/>
      <c r="AB992" s="1"/>
      <c r="AC992" s="2"/>
      <c r="AD992" s="2"/>
      <c r="AE992" s="1"/>
      <c r="AF992" s="1"/>
      <c r="AG992" s="1"/>
      <c r="AH992" s="2"/>
      <c r="AI992" s="2"/>
      <c r="AJ992" s="1"/>
      <c r="AK992" s="1"/>
      <c r="AL992" s="1"/>
      <c r="AM992" s="2"/>
      <c r="AN992" s="2"/>
      <c r="AO992" s="1"/>
      <c r="AP992" s="1"/>
      <c r="AQ992" s="1"/>
      <c r="AR992" s="2"/>
      <c r="AS992" s="2"/>
      <c r="AT992" s="1"/>
      <c r="AU992" s="1"/>
      <c r="AV992" s="1"/>
      <c r="AW992" s="2"/>
      <c r="AX992" s="2"/>
      <c r="AY992" s="1"/>
      <c r="AZ992" s="1"/>
      <c r="BA992" s="1"/>
      <c r="BB992" s="2"/>
      <c r="BC992" s="2"/>
      <c r="BD992" s="1"/>
      <c r="BE992" s="1"/>
      <c r="BF992" s="1"/>
      <c r="BG992" s="2"/>
      <c r="BH992" s="2"/>
      <c r="BI992" s="1"/>
      <c r="BJ992" s="1"/>
      <c r="BK992" s="1"/>
      <c r="BL992" s="2"/>
      <c r="BM992" s="2"/>
      <c r="BN992" s="1"/>
      <c r="BO992" s="1"/>
      <c r="BP992" s="1"/>
      <c r="BQ992" s="2"/>
      <c r="BR992" s="2"/>
      <c r="BS992" s="1"/>
      <c r="BT992" s="1"/>
      <c r="BU992" s="1"/>
      <c r="BV992" s="2"/>
      <c r="BW992" s="2"/>
    </row>
    <row r="993" ht="22.5" customHeight="1">
      <c r="A993" s="1"/>
      <c r="B993" s="1"/>
      <c r="C993" s="1"/>
      <c r="D993" s="1"/>
      <c r="E993" s="67"/>
      <c r="F993" s="67"/>
      <c r="G993" s="1"/>
      <c r="H993" s="1"/>
      <c r="I993" s="65"/>
      <c r="J993" s="66"/>
      <c r="K993" s="1"/>
      <c r="L993" s="1"/>
      <c r="M993" s="1"/>
      <c r="N993" s="2"/>
      <c r="O993" s="2"/>
      <c r="P993" s="1"/>
      <c r="Q993" s="1"/>
      <c r="R993" s="1"/>
      <c r="S993" s="2"/>
      <c r="T993" s="2"/>
      <c r="U993" s="1"/>
      <c r="V993" s="1"/>
      <c r="W993" s="1"/>
      <c r="X993" s="2"/>
      <c r="Y993" s="2"/>
      <c r="Z993" s="1"/>
      <c r="AA993" s="1"/>
      <c r="AB993" s="1"/>
      <c r="AC993" s="2"/>
      <c r="AD993" s="2"/>
      <c r="AE993" s="1"/>
      <c r="AF993" s="1"/>
      <c r="AG993" s="1"/>
      <c r="AH993" s="2"/>
      <c r="AI993" s="2"/>
      <c r="AJ993" s="1"/>
      <c r="AK993" s="1"/>
      <c r="AL993" s="1"/>
      <c r="AM993" s="2"/>
      <c r="AN993" s="2"/>
      <c r="AO993" s="1"/>
      <c r="AP993" s="1"/>
      <c r="AQ993" s="1"/>
      <c r="AR993" s="2"/>
      <c r="AS993" s="2"/>
      <c r="AT993" s="1"/>
      <c r="AU993" s="1"/>
      <c r="AV993" s="1"/>
      <c r="AW993" s="2"/>
      <c r="AX993" s="2"/>
      <c r="AY993" s="1"/>
      <c r="AZ993" s="1"/>
      <c r="BA993" s="1"/>
      <c r="BB993" s="2"/>
      <c r="BC993" s="2"/>
      <c r="BD993" s="1"/>
      <c r="BE993" s="1"/>
      <c r="BF993" s="1"/>
      <c r="BG993" s="2"/>
      <c r="BH993" s="2"/>
      <c r="BI993" s="1"/>
      <c r="BJ993" s="1"/>
      <c r="BK993" s="1"/>
      <c r="BL993" s="2"/>
      <c r="BM993" s="2"/>
      <c r="BN993" s="1"/>
      <c r="BO993" s="1"/>
      <c r="BP993" s="1"/>
      <c r="BQ993" s="2"/>
      <c r="BR993" s="2"/>
      <c r="BS993" s="1"/>
      <c r="BT993" s="1"/>
      <c r="BU993" s="1"/>
      <c r="BV993" s="2"/>
      <c r="BW993" s="2"/>
    </row>
    <row r="994" ht="22.5" customHeight="1">
      <c r="A994" s="1"/>
      <c r="B994" s="1"/>
      <c r="C994" s="1"/>
      <c r="D994" s="1"/>
      <c r="E994" s="67"/>
      <c r="F994" s="67"/>
      <c r="G994" s="1"/>
      <c r="H994" s="1"/>
      <c r="I994" s="65"/>
      <c r="J994" s="66"/>
      <c r="K994" s="1"/>
      <c r="L994" s="1"/>
      <c r="M994" s="1"/>
      <c r="N994" s="2"/>
      <c r="O994" s="2"/>
      <c r="P994" s="1"/>
      <c r="Q994" s="1"/>
      <c r="R994" s="1"/>
      <c r="S994" s="2"/>
      <c r="T994" s="2"/>
      <c r="U994" s="1"/>
      <c r="V994" s="1"/>
      <c r="W994" s="1"/>
      <c r="X994" s="2"/>
      <c r="Y994" s="2"/>
      <c r="Z994" s="1"/>
      <c r="AA994" s="1"/>
      <c r="AB994" s="1"/>
      <c r="AC994" s="2"/>
      <c r="AD994" s="2"/>
      <c r="AE994" s="1"/>
      <c r="AF994" s="1"/>
      <c r="AG994" s="1"/>
      <c r="AH994" s="2"/>
      <c r="AI994" s="2"/>
      <c r="AJ994" s="1"/>
      <c r="AK994" s="1"/>
      <c r="AL994" s="1"/>
      <c r="AM994" s="2"/>
      <c r="AN994" s="2"/>
      <c r="AO994" s="1"/>
      <c r="AP994" s="1"/>
      <c r="AQ994" s="1"/>
      <c r="AR994" s="2"/>
      <c r="AS994" s="2"/>
      <c r="AT994" s="1"/>
      <c r="AU994" s="1"/>
      <c r="AV994" s="1"/>
      <c r="AW994" s="2"/>
      <c r="AX994" s="2"/>
      <c r="AY994" s="1"/>
      <c r="AZ994" s="1"/>
      <c r="BA994" s="1"/>
      <c r="BB994" s="2"/>
      <c r="BC994" s="2"/>
      <c r="BD994" s="1"/>
      <c r="BE994" s="1"/>
      <c r="BF994" s="1"/>
      <c r="BG994" s="2"/>
      <c r="BH994" s="2"/>
      <c r="BI994" s="1"/>
      <c r="BJ994" s="1"/>
      <c r="BK994" s="1"/>
      <c r="BL994" s="2"/>
      <c r="BM994" s="2"/>
      <c r="BN994" s="1"/>
      <c r="BO994" s="1"/>
      <c r="BP994" s="1"/>
      <c r="BQ994" s="2"/>
      <c r="BR994" s="2"/>
      <c r="BS994" s="1"/>
      <c r="BT994" s="1"/>
      <c r="BU994" s="1"/>
      <c r="BV994" s="2"/>
      <c r="BW994" s="2"/>
    </row>
    <row r="995" ht="22.5" customHeight="1">
      <c r="A995" s="1"/>
      <c r="B995" s="1"/>
      <c r="C995" s="1"/>
      <c r="D995" s="1"/>
      <c r="E995" s="67"/>
      <c r="F995" s="67"/>
      <c r="G995" s="1"/>
      <c r="H995" s="1"/>
      <c r="I995" s="65"/>
      <c r="J995" s="66"/>
      <c r="K995" s="1"/>
      <c r="L995" s="1"/>
      <c r="M995" s="1"/>
      <c r="N995" s="2"/>
      <c r="O995" s="2"/>
      <c r="P995" s="1"/>
      <c r="Q995" s="1"/>
      <c r="R995" s="1"/>
      <c r="S995" s="2"/>
      <c r="T995" s="2"/>
      <c r="U995" s="1"/>
      <c r="V995" s="1"/>
      <c r="W995" s="1"/>
      <c r="X995" s="2"/>
      <c r="Y995" s="2"/>
      <c r="Z995" s="1"/>
      <c r="AA995" s="1"/>
      <c r="AB995" s="1"/>
      <c r="AC995" s="2"/>
      <c r="AD995" s="2"/>
      <c r="AE995" s="1"/>
      <c r="AF995" s="1"/>
      <c r="AG995" s="1"/>
      <c r="AH995" s="2"/>
      <c r="AI995" s="2"/>
      <c r="AJ995" s="1"/>
      <c r="AK995" s="1"/>
      <c r="AL995" s="1"/>
      <c r="AM995" s="2"/>
      <c r="AN995" s="2"/>
      <c r="AO995" s="1"/>
      <c r="AP995" s="1"/>
      <c r="AQ995" s="1"/>
      <c r="AR995" s="2"/>
      <c r="AS995" s="2"/>
      <c r="AT995" s="1"/>
      <c r="AU995" s="1"/>
      <c r="AV995" s="1"/>
      <c r="AW995" s="2"/>
      <c r="AX995" s="2"/>
      <c r="AY995" s="1"/>
      <c r="AZ995" s="1"/>
      <c r="BA995" s="1"/>
      <c r="BB995" s="2"/>
      <c r="BC995" s="2"/>
      <c r="BD995" s="1"/>
      <c r="BE995" s="1"/>
      <c r="BF995" s="1"/>
      <c r="BG995" s="2"/>
      <c r="BH995" s="2"/>
      <c r="BI995" s="1"/>
      <c r="BJ995" s="1"/>
      <c r="BK995" s="1"/>
      <c r="BL995" s="2"/>
      <c r="BM995" s="2"/>
      <c r="BN995" s="1"/>
      <c r="BO995" s="1"/>
      <c r="BP995" s="1"/>
      <c r="BQ995" s="2"/>
      <c r="BR995" s="2"/>
      <c r="BS995" s="1"/>
      <c r="BT995" s="1"/>
      <c r="BU995" s="1"/>
      <c r="BV995" s="2"/>
      <c r="BW995" s="2"/>
    </row>
    <row r="996" ht="22.5" customHeight="1">
      <c r="A996" s="1"/>
      <c r="B996" s="1"/>
      <c r="C996" s="1"/>
      <c r="D996" s="1"/>
      <c r="E996" s="67"/>
      <c r="F996" s="67"/>
      <c r="G996" s="1"/>
      <c r="H996" s="1"/>
      <c r="I996" s="65"/>
      <c r="J996" s="66"/>
      <c r="K996" s="1"/>
      <c r="L996" s="1"/>
      <c r="M996" s="1"/>
      <c r="N996" s="2"/>
      <c r="O996" s="2"/>
      <c r="P996" s="1"/>
      <c r="Q996" s="1"/>
      <c r="R996" s="1"/>
      <c r="S996" s="2"/>
      <c r="T996" s="2"/>
      <c r="U996" s="1"/>
      <c r="V996" s="1"/>
      <c r="W996" s="1"/>
      <c r="X996" s="2"/>
      <c r="Y996" s="2"/>
      <c r="Z996" s="1"/>
      <c r="AA996" s="1"/>
      <c r="AB996" s="1"/>
      <c r="AC996" s="2"/>
      <c r="AD996" s="2"/>
      <c r="AE996" s="1"/>
      <c r="AF996" s="1"/>
      <c r="AG996" s="1"/>
      <c r="AH996" s="2"/>
      <c r="AI996" s="2"/>
      <c r="AJ996" s="1"/>
      <c r="AK996" s="1"/>
      <c r="AL996" s="1"/>
      <c r="AM996" s="2"/>
      <c r="AN996" s="2"/>
      <c r="AO996" s="1"/>
      <c r="AP996" s="1"/>
      <c r="AQ996" s="1"/>
      <c r="AR996" s="2"/>
      <c r="AS996" s="2"/>
      <c r="AT996" s="1"/>
      <c r="AU996" s="1"/>
      <c r="AV996" s="1"/>
      <c r="AW996" s="2"/>
      <c r="AX996" s="2"/>
      <c r="AY996" s="1"/>
      <c r="AZ996" s="1"/>
      <c r="BA996" s="1"/>
      <c r="BB996" s="2"/>
      <c r="BC996" s="2"/>
      <c r="BD996" s="1"/>
      <c r="BE996" s="1"/>
      <c r="BF996" s="1"/>
      <c r="BG996" s="2"/>
      <c r="BH996" s="2"/>
      <c r="BI996" s="1"/>
      <c r="BJ996" s="1"/>
      <c r="BK996" s="1"/>
      <c r="BL996" s="2"/>
      <c r="BM996" s="2"/>
      <c r="BN996" s="1"/>
      <c r="BO996" s="1"/>
      <c r="BP996" s="1"/>
      <c r="BQ996" s="2"/>
      <c r="BR996" s="2"/>
      <c r="BS996" s="1"/>
      <c r="BT996" s="1"/>
      <c r="BU996" s="1"/>
      <c r="BV996" s="2"/>
      <c r="BW996" s="2"/>
    </row>
    <row r="997" ht="22.5" customHeight="1">
      <c r="A997" s="1"/>
      <c r="B997" s="1"/>
      <c r="C997" s="1"/>
      <c r="D997" s="1"/>
      <c r="E997" s="67"/>
      <c r="F997" s="67"/>
      <c r="G997" s="1"/>
      <c r="H997" s="1"/>
      <c r="I997" s="65"/>
      <c r="J997" s="66"/>
      <c r="K997" s="1"/>
      <c r="L997" s="1"/>
      <c r="M997" s="1"/>
      <c r="N997" s="2"/>
      <c r="O997" s="2"/>
      <c r="P997" s="1"/>
      <c r="Q997" s="1"/>
      <c r="R997" s="1"/>
      <c r="S997" s="2"/>
      <c r="T997" s="2"/>
      <c r="U997" s="1"/>
      <c r="V997" s="1"/>
      <c r="W997" s="1"/>
      <c r="X997" s="2"/>
      <c r="Y997" s="2"/>
      <c r="Z997" s="1"/>
      <c r="AA997" s="1"/>
      <c r="AB997" s="1"/>
      <c r="AC997" s="2"/>
      <c r="AD997" s="2"/>
      <c r="AE997" s="1"/>
      <c r="AF997" s="1"/>
      <c r="AG997" s="1"/>
      <c r="AH997" s="2"/>
      <c r="AI997" s="2"/>
      <c r="AJ997" s="1"/>
      <c r="AK997" s="1"/>
      <c r="AL997" s="1"/>
      <c r="AM997" s="2"/>
      <c r="AN997" s="2"/>
      <c r="AO997" s="1"/>
      <c r="AP997" s="1"/>
      <c r="AQ997" s="1"/>
      <c r="AR997" s="2"/>
      <c r="AS997" s="2"/>
      <c r="AT997" s="1"/>
      <c r="AU997" s="1"/>
      <c r="AV997" s="1"/>
      <c r="AW997" s="2"/>
      <c r="AX997" s="2"/>
      <c r="AY997" s="1"/>
      <c r="AZ997" s="1"/>
      <c r="BA997" s="1"/>
      <c r="BB997" s="2"/>
      <c r="BC997" s="2"/>
      <c r="BD997" s="1"/>
      <c r="BE997" s="1"/>
      <c r="BF997" s="1"/>
      <c r="BG997" s="2"/>
      <c r="BH997" s="2"/>
      <c r="BI997" s="1"/>
      <c r="BJ997" s="1"/>
      <c r="BK997" s="1"/>
      <c r="BL997" s="2"/>
      <c r="BM997" s="2"/>
      <c r="BN997" s="1"/>
      <c r="BO997" s="1"/>
      <c r="BP997" s="1"/>
      <c r="BQ997" s="2"/>
      <c r="BR997" s="2"/>
      <c r="BS997" s="1"/>
      <c r="BT997" s="1"/>
      <c r="BU997" s="1"/>
      <c r="BV997" s="2"/>
      <c r="BW997" s="2"/>
    </row>
    <row r="998" ht="22.5" customHeight="1">
      <c r="A998" s="1"/>
      <c r="B998" s="1"/>
      <c r="C998" s="1"/>
      <c r="D998" s="1"/>
      <c r="E998" s="67"/>
      <c r="F998" s="67"/>
      <c r="G998" s="1"/>
      <c r="H998" s="1"/>
      <c r="I998" s="65"/>
      <c r="J998" s="66"/>
      <c r="K998" s="1"/>
      <c r="L998" s="1"/>
      <c r="M998" s="1"/>
      <c r="N998" s="2"/>
      <c r="O998" s="2"/>
      <c r="P998" s="1"/>
      <c r="Q998" s="1"/>
      <c r="R998" s="1"/>
      <c r="S998" s="2"/>
      <c r="T998" s="2"/>
      <c r="U998" s="1"/>
      <c r="V998" s="1"/>
      <c r="W998" s="1"/>
      <c r="X998" s="2"/>
      <c r="Y998" s="2"/>
      <c r="Z998" s="1"/>
      <c r="AA998" s="1"/>
      <c r="AB998" s="1"/>
      <c r="AC998" s="2"/>
      <c r="AD998" s="2"/>
      <c r="AE998" s="1"/>
      <c r="AF998" s="1"/>
      <c r="AG998" s="1"/>
      <c r="AH998" s="2"/>
      <c r="AI998" s="2"/>
      <c r="AJ998" s="1"/>
      <c r="AK998" s="1"/>
      <c r="AL998" s="1"/>
      <c r="AM998" s="2"/>
      <c r="AN998" s="2"/>
      <c r="AO998" s="1"/>
      <c r="AP998" s="1"/>
      <c r="AQ998" s="1"/>
      <c r="AR998" s="2"/>
      <c r="AS998" s="2"/>
      <c r="AT998" s="1"/>
      <c r="AU998" s="1"/>
      <c r="AV998" s="1"/>
      <c r="AW998" s="2"/>
      <c r="AX998" s="2"/>
      <c r="AY998" s="1"/>
      <c r="AZ998" s="1"/>
      <c r="BA998" s="1"/>
      <c r="BB998" s="2"/>
      <c r="BC998" s="2"/>
      <c r="BD998" s="1"/>
      <c r="BE998" s="1"/>
      <c r="BF998" s="1"/>
      <c r="BG998" s="2"/>
      <c r="BH998" s="2"/>
      <c r="BI998" s="1"/>
      <c r="BJ998" s="1"/>
      <c r="BK998" s="1"/>
      <c r="BL998" s="2"/>
      <c r="BM998" s="2"/>
      <c r="BN998" s="1"/>
      <c r="BO998" s="1"/>
      <c r="BP998" s="1"/>
      <c r="BQ998" s="2"/>
      <c r="BR998" s="2"/>
      <c r="BS998" s="1"/>
      <c r="BT998" s="1"/>
      <c r="BU998" s="1"/>
      <c r="BV998" s="2"/>
      <c r="BW998" s="2"/>
    </row>
    <row r="999" ht="22.5" customHeight="1">
      <c r="A999" s="1"/>
      <c r="B999" s="1"/>
      <c r="C999" s="1"/>
      <c r="D999" s="1"/>
      <c r="E999" s="67"/>
      <c r="F999" s="67"/>
      <c r="G999" s="1"/>
      <c r="H999" s="1"/>
      <c r="I999" s="65"/>
      <c r="J999" s="66"/>
      <c r="K999" s="1"/>
      <c r="L999" s="1"/>
      <c r="M999" s="1"/>
      <c r="N999" s="2"/>
      <c r="O999" s="2"/>
      <c r="P999" s="1"/>
      <c r="Q999" s="1"/>
      <c r="R999" s="1"/>
      <c r="S999" s="2"/>
      <c r="T999" s="2"/>
      <c r="U999" s="1"/>
      <c r="V999" s="1"/>
      <c r="W999" s="1"/>
      <c r="X999" s="2"/>
      <c r="Y999" s="2"/>
      <c r="Z999" s="1"/>
      <c r="AA999" s="1"/>
      <c r="AB999" s="1"/>
      <c r="AC999" s="2"/>
      <c r="AD999" s="2"/>
      <c r="AE999" s="1"/>
      <c r="AF999" s="1"/>
      <c r="AG999" s="1"/>
      <c r="AH999" s="2"/>
      <c r="AI999" s="2"/>
      <c r="AJ999" s="1"/>
      <c r="AK999" s="1"/>
      <c r="AL999" s="1"/>
      <c r="AM999" s="2"/>
      <c r="AN999" s="2"/>
      <c r="AO999" s="1"/>
      <c r="AP999" s="1"/>
      <c r="AQ999" s="1"/>
      <c r="AR999" s="2"/>
      <c r="AS999" s="2"/>
      <c r="AT999" s="1"/>
      <c r="AU999" s="1"/>
      <c r="AV999" s="1"/>
      <c r="AW999" s="2"/>
      <c r="AX999" s="2"/>
      <c r="AY999" s="1"/>
      <c r="AZ999" s="1"/>
      <c r="BA999" s="1"/>
      <c r="BB999" s="2"/>
      <c r="BC999" s="2"/>
      <c r="BD999" s="1"/>
      <c r="BE999" s="1"/>
      <c r="BF999" s="1"/>
      <c r="BG999" s="2"/>
      <c r="BH999" s="2"/>
      <c r="BI999" s="1"/>
      <c r="BJ999" s="1"/>
      <c r="BK999" s="1"/>
      <c r="BL999" s="2"/>
      <c r="BM999" s="2"/>
      <c r="BN999" s="1"/>
      <c r="BO999" s="1"/>
      <c r="BP999" s="1"/>
      <c r="BQ999" s="2"/>
      <c r="BR999" s="2"/>
      <c r="BS999" s="1"/>
      <c r="BT999" s="1"/>
      <c r="BU999" s="1"/>
      <c r="BV999" s="2"/>
      <c r="BW999" s="2"/>
    </row>
    <row r="1000" ht="22.5" customHeight="1">
      <c r="A1000" s="1"/>
      <c r="B1000" s="1"/>
      <c r="C1000" s="1"/>
      <c r="D1000" s="1"/>
      <c r="E1000" s="67"/>
      <c r="F1000" s="67"/>
      <c r="G1000" s="1"/>
      <c r="H1000" s="1"/>
      <c r="I1000" s="65"/>
      <c r="J1000" s="66"/>
      <c r="K1000" s="1"/>
      <c r="L1000" s="1"/>
      <c r="M1000" s="1"/>
      <c r="N1000" s="2"/>
      <c r="O1000" s="2"/>
      <c r="P1000" s="1"/>
      <c r="Q1000" s="1"/>
      <c r="R1000" s="1"/>
      <c r="S1000" s="2"/>
      <c r="T1000" s="2"/>
      <c r="U1000" s="1"/>
      <c r="V1000" s="1"/>
      <c r="W1000" s="1"/>
      <c r="X1000" s="2"/>
      <c r="Y1000" s="2"/>
      <c r="Z1000" s="1"/>
      <c r="AA1000" s="1"/>
      <c r="AB1000" s="1"/>
      <c r="AC1000" s="2"/>
      <c r="AD1000" s="2"/>
      <c r="AE1000" s="1"/>
      <c r="AF1000" s="1"/>
      <c r="AG1000" s="1"/>
      <c r="AH1000" s="2"/>
      <c r="AI1000" s="2"/>
      <c r="AJ1000" s="1"/>
      <c r="AK1000" s="1"/>
      <c r="AL1000" s="1"/>
      <c r="AM1000" s="2"/>
      <c r="AN1000" s="2"/>
      <c r="AO1000" s="1"/>
      <c r="AP1000" s="1"/>
      <c r="AQ1000" s="1"/>
      <c r="AR1000" s="2"/>
      <c r="AS1000" s="2"/>
      <c r="AT1000" s="1"/>
      <c r="AU1000" s="1"/>
      <c r="AV1000" s="1"/>
      <c r="AW1000" s="2"/>
      <c r="AX1000" s="2"/>
      <c r="AY1000" s="1"/>
      <c r="AZ1000" s="1"/>
      <c r="BA1000" s="1"/>
      <c r="BB1000" s="2"/>
      <c r="BC1000" s="2"/>
      <c r="BD1000" s="1"/>
      <c r="BE1000" s="1"/>
      <c r="BF1000" s="1"/>
      <c r="BG1000" s="2"/>
      <c r="BH1000" s="2"/>
      <c r="BI1000" s="1"/>
      <c r="BJ1000" s="1"/>
      <c r="BK1000" s="1"/>
      <c r="BL1000" s="2"/>
      <c r="BM1000" s="2"/>
      <c r="BN1000" s="1"/>
      <c r="BO1000" s="1"/>
      <c r="BP1000" s="1"/>
      <c r="BQ1000" s="2"/>
      <c r="BR1000" s="2"/>
      <c r="BS1000" s="1"/>
      <c r="BT1000" s="1"/>
      <c r="BU1000" s="1"/>
      <c r="BV1000" s="2"/>
      <c r="BW1000" s="2"/>
    </row>
  </sheetData>
  <autoFilter ref="$B$22:$BW$22"/>
  <mergeCells count="70">
    <mergeCell ref="C28:C30"/>
    <mergeCell ref="C31:D31"/>
    <mergeCell ref="B31:B40"/>
    <mergeCell ref="B41:B47"/>
    <mergeCell ref="B48:B54"/>
    <mergeCell ref="B55:B61"/>
    <mergeCell ref="B62:B71"/>
    <mergeCell ref="B72:B76"/>
    <mergeCell ref="B77:B81"/>
    <mergeCell ref="C6:C10"/>
    <mergeCell ref="C11:C13"/>
    <mergeCell ref="B23:D23"/>
    <mergeCell ref="B24:B30"/>
    <mergeCell ref="C24:D24"/>
    <mergeCell ref="C25:C27"/>
    <mergeCell ref="C41:D41"/>
    <mergeCell ref="C38:C40"/>
    <mergeCell ref="C42:C44"/>
    <mergeCell ref="C45:C47"/>
    <mergeCell ref="C48:D48"/>
    <mergeCell ref="C49:C51"/>
    <mergeCell ref="C52:C54"/>
    <mergeCell ref="C55:D55"/>
    <mergeCell ref="C73:C76"/>
    <mergeCell ref="C77:D77"/>
    <mergeCell ref="C78:C81"/>
    <mergeCell ref="C56:C58"/>
    <mergeCell ref="C59:C61"/>
    <mergeCell ref="C62:D62"/>
    <mergeCell ref="C63:C65"/>
    <mergeCell ref="C66:C68"/>
    <mergeCell ref="C69:C71"/>
    <mergeCell ref="C72:D72"/>
    <mergeCell ref="AT3:AX3"/>
    <mergeCell ref="AY3:BC3"/>
    <mergeCell ref="BD3:BH3"/>
    <mergeCell ref="BI3:BM3"/>
    <mergeCell ref="BN3:BR3"/>
    <mergeCell ref="BS3:BW3"/>
    <mergeCell ref="K3:O3"/>
    <mergeCell ref="P3:T3"/>
    <mergeCell ref="U3:Y3"/>
    <mergeCell ref="Z3:AD3"/>
    <mergeCell ref="AE3:AI3"/>
    <mergeCell ref="AJ3:AN3"/>
    <mergeCell ref="AO3:AS3"/>
    <mergeCell ref="B3:D4"/>
    <mergeCell ref="C5:D5"/>
    <mergeCell ref="E3:E4"/>
    <mergeCell ref="F3:F4"/>
    <mergeCell ref="G3:G4"/>
    <mergeCell ref="H3:H4"/>
    <mergeCell ref="I3:I4"/>
    <mergeCell ref="J3:J4"/>
    <mergeCell ref="B5:B13"/>
    <mergeCell ref="AT21:AX21"/>
    <mergeCell ref="AY21:BC21"/>
    <mergeCell ref="BD21:BH21"/>
    <mergeCell ref="BI21:BM21"/>
    <mergeCell ref="BN21:BR21"/>
    <mergeCell ref="BS21:BW21"/>
    <mergeCell ref="K21:O21"/>
    <mergeCell ref="P21:T21"/>
    <mergeCell ref="U21:Y21"/>
    <mergeCell ref="Z21:AD21"/>
    <mergeCell ref="AE21:AI21"/>
    <mergeCell ref="AJ21:AN21"/>
    <mergeCell ref="AO21:AS21"/>
    <mergeCell ref="C32:C34"/>
    <mergeCell ref="C35:C37"/>
  </mergeCells>
  <printOptions/>
  <pageMargins bottom="0.52" footer="0.0" header="0.0" left="0.33" right="0.22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 fitToPage="1"/>
  </sheetPr>
  <sheetViews>
    <sheetView workbookViewId="0">
      <pane xSplit="15.0" ySplit="4.0" topLeftCell="P5" activePane="bottomRight" state="frozen"/>
      <selection activeCell="P1" sqref="P1" pane="topRight"/>
      <selection activeCell="A5" sqref="A5" pane="bottomLeft"/>
      <selection activeCell="P5" sqref="P5" pane="bottomRight"/>
    </sheetView>
  </sheetViews>
  <sheetFormatPr customHeight="1" defaultColWidth="14.43" defaultRowHeight="15.0"/>
  <cols>
    <col customWidth="1" min="1" max="1" width="2.86"/>
    <col customWidth="1" min="2" max="2" width="9.43"/>
    <col customWidth="1" min="3" max="3" width="10.71"/>
    <col customWidth="1" min="4" max="4" width="9.43"/>
    <col customWidth="1" min="5" max="5" width="8.71"/>
    <col customWidth="1" min="6" max="6" width="8.29"/>
    <col customWidth="1" hidden="1" min="7" max="8" width="16.43"/>
    <col customWidth="1" hidden="1" min="9" max="9" width="15.57"/>
    <col customWidth="1" min="10" max="10" width="8.0"/>
    <col customWidth="1" min="11" max="12" width="15.29"/>
    <col customWidth="1" min="13" max="13" width="16.86"/>
    <col customWidth="1" min="14" max="14" width="7.57"/>
    <col customWidth="1" min="15" max="15" width="7.43"/>
    <col customWidth="1" min="16" max="18" width="15.29"/>
    <col customWidth="1" min="19" max="19" width="7.57"/>
    <col customWidth="1" min="20" max="20" width="8.43"/>
    <col customWidth="1" min="21" max="23" width="15.29"/>
    <col customWidth="1" min="24" max="24" width="7.57"/>
    <col customWidth="1" min="25" max="25" width="8.43"/>
    <col customWidth="1" min="26" max="28" width="15.29"/>
    <col customWidth="1" min="29" max="29" width="7.57"/>
    <col customWidth="1" min="30" max="30" width="8.43"/>
    <col customWidth="1" min="31" max="33" width="15.29"/>
    <col customWidth="1" min="34" max="34" width="7.57"/>
    <col customWidth="1" min="35" max="35" width="8.43"/>
    <col customWidth="1" min="36" max="38" width="15.29"/>
    <col customWidth="1" min="39" max="39" width="7.57"/>
    <col customWidth="1" min="40" max="40" width="8.43"/>
    <col customWidth="1" min="41" max="43" width="15.29"/>
    <col customWidth="1" min="44" max="44" width="7.57"/>
    <col customWidth="1" min="45" max="45" width="8.43"/>
    <col customWidth="1" min="46" max="48" width="15.29"/>
    <col customWidth="1" min="49" max="49" width="7.57"/>
    <col customWidth="1" min="50" max="50" width="8.43"/>
    <col customWidth="1" min="51" max="53" width="15.29"/>
    <col customWidth="1" min="54" max="54" width="7.57"/>
    <col customWidth="1" min="55" max="55" width="8.43"/>
    <col customWidth="1" min="56" max="58" width="15.29"/>
    <col customWidth="1" min="59" max="59" width="7.57"/>
    <col customWidth="1" min="60" max="60" width="8.43"/>
    <col customWidth="1" min="61" max="63" width="15.29"/>
    <col customWidth="1" min="64" max="64" width="7.57"/>
    <col customWidth="1" min="65" max="65" width="8.43"/>
    <col customWidth="1" hidden="1" min="66" max="68" width="15.29"/>
    <col customWidth="1" hidden="1" min="69" max="69" width="7.57"/>
    <col customWidth="1" hidden="1" min="70" max="70" width="8.43"/>
    <col customWidth="1" hidden="1" min="71" max="73" width="15.29"/>
    <col customWidth="1" hidden="1" min="74" max="74" width="7.57"/>
    <col customWidth="1" hidden="1" min="75" max="75" width="8.43"/>
    <col customWidth="1" min="76" max="76" width="9.0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65"/>
      <c r="J1" s="66"/>
      <c r="K1" s="1"/>
      <c r="L1" s="1"/>
      <c r="M1" s="1"/>
      <c r="N1" s="2"/>
      <c r="O1" s="2"/>
      <c r="P1" s="1"/>
      <c r="Q1" s="1"/>
      <c r="R1" s="1"/>
      <c r="S1" s="2"/>
      <c r="T1" s="2"/>
      <c r="U1" s="1"/>
      <c r="V1" s="1"/>
      <c r="W1" s="1"/>
      <c r="X1" s="2"/>
      <c r="Y1" s="2"/>
      <c r="Z1" s="1"/>
      <c r="AA1" s="1"/>
      <c r="AB1" s="1"/>
      <c r="AC1" s="2"/>
      <c r="AD1" s="2"/>
      <c r="AE1" s="1"/>
      <c r="AF1" s="1"/>
      <c r="AG1" s="1"/>
      <c r="AH1" s="2"/>
      <c r="AI1" s="2"/>
      <c r="AJ1" s="1"/>
      <c r="AK1" s="1"/>
      <c r="AL1" s="1"/>
      <c r="AM1" s="2"/>
      <c r="AN1" s="2"/>
      <c r="AO1" s="1"/>
      <c r="AP1" s="1"/>
      <c r="AQ1" s="1"/>
      <c r="AR1" s="2"/>
      <c r="AS1" s="2"/>
      <c r="AT1" s="1"/>
      <c r="AU1" s="1"/>
      <c r="AV1" s="1"/>
      <c r="AW1" s="2"/>
      <c r="AX1" s="2"/>
      <c r="AY1" s="1"/>
      <c r="AZ1" s="1"/>
      <c r="BA1" s="1"/>
      <c r="BB1" s="2"/>
      <c r="BC1" s="2"/>
      <c r="BD1" s="1"/>
      <c r="BE1" s="1"/>
      <c r="BF1" s="1"/>
      <c r="BG1" s="2"/>
      <c r="BH1" s="2"/>
      <c r="BI1" s="1"/>
      <c r="BJ1" s="1"/>
      <c r="BK1" s="1"/>
      <c r="BL1" s="2"/>
      <c r="BM1" s="2"/>
      <c r="BN1" s="1"/>
      <c r="BO1" s="1"/>
      <c r="BP1" s="1"/>
      <c r="BQ1" s="2"/>
      <c r="BR1" s="2"/>
      <c r="BS1" s="1"/>
      <c r="BT1" s="1"/>
      <c r="BU1" s="1"/>
      <c r="BV1" s="2"/>
      <c r="BW1" s="2"/>
      <c r="BX1" s="1"/>
    </row>
    <row r="2" ht="16.5" customHeight="1">
      <c r="A2" s="1"/>
      <c r="B2" s="1" t="s">
        <v>77</v>
      </c>
      <c r="C2" s="1"/>
      <c r="D2" s="1"/>
      <c r="E2" s="67"/>
      <c r="F2" s="67"/>
      <c r="G2" s="1"/>
      <c r="H2" s="1"/>
      <c r="I2" s="65"/>
      <c r="J2" s="66"/>
      <c r="K2" s="1"/>
      <c r="L2" s="1"/>
      <c r="M2" s="1"/>
      <c r="N2" s="2"/>
      <c r="O2" s="2"/>
      <c r="P2" s="1"/>
      <c r="Q2" s="1"/>
      <c r="R2" s="1"/>
      <c r="S2" s="2"/>
      <c r="T2" s="2"/>
      <c r="U2" s="1"/>
      <c r="V2" s="1"/>
      <c r="W2" s="1"/>
      <c r="X2" s="2"/>
      <c r="Y2" s="2"/>
      <c r="Z2" s="1"/>
      <c r="AA2" s="1"/>
      <c r="AB2" s="1"/>
      <c r="AC2" s="2"/>
      <c r="AD2" s="2"/>
      <c r="AE2" s="1"/>
      <c r="AF2" s="1"/>
      <c r="AG2" s="1"/>
      <c r="AH2" s="2"/>
      <c r="AI2" s="2"/>
      <c r="AJ2" s="1"/>
      <c r="AK2" s="1"/>
      <c r="AL2" s="1"/>
      <c r="AM2" s="2"/>
      <c r="AN2" s="2"/>
      <c r="AO2" s="1"/>
      <c r="AP2" s="1"/>
      <c r="AQ2" s="1"/>
      <c r="AR2" s="2"/>
      <c r="AS2" s="2"/>
      <c r="AT2" s="1"/>
      <c r="AU2" s="1"/>
      <c r="AV2" s="1"/>
      <c r="AW2" s="2"/>
      <c r="AX2" s="2"/>
      <c r="AY2" s="1"/>
      <c r="AZ2" s="1"/>
      <c r="BA2" s="1"/>
      <c r="BB2" s="2"/>
      <c r="BC2" s="2"/>
      <c r="BD2" s="1"/>
      <c r="BE2" s="1"/>
      <c r="BF2" s="1"/>
      <c r="BG2" s="2"/>
      <c r="BH2" s="2"/>
      <c r="BI2" s="1"/>
      <c r="BJ2" s="1"/>
      <c r="BK2" s="1"/>
      <c r="BL2" s="2"/>
      <c r="BM2" s="2"/>
      <c r="BN2" s="1"/>
      <c r="BO2" s="1"/>
      <c r="BP2" s="1"/>
      <c r="BQ2" s="2"/>
      <c r="BR2" s="2"/>
      <c r="BS2" s="1"/>
      <c r="BT2" s="1"/>
      <c r="BU2" s="1"/>
      <c r="BV2" s="2"/>
      <c r="BW2" s="2"/>
      <c r="BX2" s="1"/>
    </row>
    <row r="3" ht="21.75" customHeight="1">
      <c r="A3" s="1"/>
      <c r="B3" s="227" t="s">
        <v>78</v>
      </c>
      <c r="C3" s="69"/>
      <c r="D3" s="70"/>
      <c r="E3" s="71" t="s">
        <v>35</v>
      </c>
      <c r="F3" s="72" t="s">
        <v>36</v>
      </c>
      <c r="G3" s="7" t="s">
        <v>3</v>
      </c>
      <c r="H3" s="5" t="s">
        <v>4</v>
      </c>
      <c r="I3" s="6" t="s">
        <v>5</v>
      </c>
      <c r="J3" s="73" t="s">
        <v>6</v>
      </c>
      <c r="K3" s="228" t="s">
        <v>37</v>
      </c>
      <c r="L3" s="12"/>
      <c r="M3" s="12"/>
      <c r="N3" s="12"/>
      <c r="O3" s="13"/>
      <c r="P3" s="11" t="s">
        <v>8</v>
      </c>
      <c r="Q3" s="12"/>
      <c r="R3" s="12"/>
      <c r="S3" s="12"/>
      <c r="T3" s="13"/>
      <c r="U3" s="14" t="s">
        <v>9</v>
      </c>
      <c r="V3" s="12"/>
      <c r="W3" s="12"/>
      <c r="X3" s="12"/>
      <c r="Y3" s="13"/>
      <c r="Z3" s="14" t="s">
        <v>10</v>
      </c>
      <c r="AA3" s="12"/>
      <c r="AB3" s="12"/>
      <c r="AC3" s="12"/>
      <c r="AD3" s="13"/>
      <c r="AE3" s="14" t="s">
        <v>11</v>
      </c>
      <c r="AF3" s="12"/>
      <c r="AG3" s="12"/>
      <c r="AH3" s="12"/>
      <c r="AI3" s="13"/>
      <c r="AJ3" s="14" t="s">
        <v>12</v>
      </c>
      <c r="AK3" s="12"/>
      <c r="AL3" s="12"/>
      <c r="AM3" s="12"/>
      <c r="AN3" s="13"/>
      <c r="AO3" s="14" t="s">
        <v>13</v>
      </c>
      <c r="AP3" s="12"/>
      <c r="AQ3" s="12"/>
      <c r="AR3" s="12"/>
      <c r="AS3" s="13"/>
      <c r="AT3" s="14" t="s">
        <v>14</v>
      </c>
      <c r="AU3" s="12"/>
      <c r="AV3" s="12"/>
      <c r="AW3" s="12"/>
      <c r="AX3" s="13"/>
      <c r="AY3" s="14" t="s">
        <v>15</v>
      </c>
      <c r="AZ3" s="12"/>
      <c r="BA3" s="12"/>
      <c r="BB3" s="12"/>
      <c r="BC3" s="13"/>
      <c r="BD3" s="14" t="s">
        <v>16</v>
      </c>
      <c r="BE3" s="12"/>
      <c r="BF3" s="12"/>
      <c r="BG3" s="12"/>
      <c r="BH3" s="13"/>
      <c r="BI3" s="14" t="s">
        <v>17</v>
      </c>
      <c r="BJ3" s="12"/>
      <c r="BK3" s="12"/>
      <c r="BL3" s="12"/>
      <c r="BM3" s="13"/>
      <c r="BN3" s="14"/>
      <c r="BO3" s="12"/>
      <c r="BP3" s="12"/>
      <c r="BQ3" s="12"/>
      <c r="BR3" s="13"/>
      <c r="BS3" s="14"/>
      <c r="BT3" s="12"/>
      <c r="BU3" s="12"/>
      <c r="BV3" s="12"/>
      <c r="BW3" s="13"/>
      <c r="BX3" s="1"/>
    </row>
    <row r="4" ht="24.0" customHeight="1">
      <c r="A4" s="1"/>
      <c r="B4" s="74"/>
      <c r="C4" s="75"/>
      <c r="D4" s="76"/>
      <c r="E4" s="15"/>
      <c r="F4" s="77"/>
      <c r="G4" s="17"/>
      <c r="H4" s="16"/>
      <c r="I4" s="15"/>
      <c r="J4" s="17"/>
      <c r="K4" s="229" t="s">
        <v>20</v>
      </c>
      <c r="L4" s="19" t="s">
        <v>21</v>
      </c>
      <c r="M4" s="19" t="s">
        <v>22</v>
      </c>
      <c r="N4" s="20" t="s">
        <v>23</v>
      </c>
      <c r="O4" s="230" t="s">
        <v>6</v>
      </c>
      <c r="P4" s="22" t="s">
        <v>20</v>
      </c>
      <c r="Q4" s="22" t="s">
        <v>21</v>
      </c>
      <c r="R4" s="22" t="s">
        <v>22</v>
      </c>
      <c r="S4" s="23" t="s">
        <v>23</v>
      </c>
      <c r="T4" s="24" t="s">
        <v>6</v>
      </c>
      <c r="U4" s="25" t="s">
        <v>20</v>
      </c>
      <c r="V4" s="22" t="s">
        <v>21</v>
      </c>
      <c r="W4" s="22" t="s">
        <v>22</v>
      </c>
      <c r="X4" s="23" t="s">
        <v>23</v>
      </c>
      <c r="Y4" s="24" t="s">
        <v>6</v>
      </c>
      <c r="Z4" s="25" t="s">
        <v>20</v>
      </c>
      <c r="AA4" s="22" t="s">
        <v>21</v>
      </c>
      <c r="AB4" s="22" t="s">
        <v>22</v>
      </c>
      <c r="AC4" s="23" t="s">
        <v>23</v>
      </c>
      <c r="AD4" s="24" t="s">
        <v>6</v>
      </c>
      <c r="AE4" s="25" t="s">
        <v>20</v>
      </c>
      <c r="AF4" s="22" t="s">
        <v>21</v>
      </c>
      <c r="AG4" s="22" t="s">
        <v>22</v>
      </c>
      <c r="AH4" s="23" t="s">
        <v>23</v>
      </c>
      <c r="AI4" s="24" t="s">
        <v>6</v>
      </c>
      <c r="AJ4" s="25" t="s">
        <v>20</v>
      </c>
      <c r="AK4" s="22" t="s">
        <v>21</v>
      </c>
      <c r="AL4" s="22" t="s">
        <v>22</v>
      </c>
      <c r="AM4" s="23" t="s">
        <v>23</v>
      </c>
      <c r="AN4" s="24" t="s">
        <v>6</v>
      </c>
      <c r="AO4" s="25" t="s">
        <v>20</v>
      </c>
      <c r="AP4" s="22" t="s">
        <v>21</v>
      </c>
      <c r="AQ4" s="22" t="s">
        <v>22</v>
      </c>
      <c r="AR4" s="23" t="s">
        <v>23</v>
      </c>
      <c r="AS4" s="24" t="s">
        <v>6</v>
      </c>
      <c r="AT4" s="25" t="s">
        <v>20</v>
      </c>
      <c r="AU4" s="22" t="s">
        <v>21</v>
      </c>
      <c r="AV4" s="22" t="s">
        <v>22</v>
      </c>
      <c r="AW4" s="23" t="s">
        <v>23</v>
      </c>
      <c r="AX4" s="24" t="s">
        <v>6</v>
      </c>
      <c r="AY4" s="25" t="s">
        <v>20</v>
      </c>
      <c r="AZ4" s="22" t="s">
        <v>21</v>
      </c>
      <c r="BA4" s="22" t="s">
        <v>22</v>
      </c>
      <c r="BB4" s="23" t="s">
        <v>23</v>
      </c>
      <c r="BC4" s="24" t="s">
        <v>6</v>
      </c>
      <c r="BD4" s="25" t="s">
        <v>20</v>
      </c>
      <c r="BE4" s="22" t="s">
        <v>21</v>
      </c>
      <c r="BF4" s="22" t="s">
        <v>22</v>
      </c>
      <c r="BG4" s="23" t="s">
        <v>23</v>
      </c>
      <c r="BH4" s="24" t="s">
        <v>6</v>
      </c>
      <c r="BI4" s="25" t="s">
        <v>20</v>
      </c>
      <c r="BJ4" s="22" t="s">
        <v>21</v>
      </c>
      <c r="BK4" s="22" t="s">
        <v>22</v>
      </c>
      <c r="BL4" s="23" t="s">
        <v>23</v>
      </c>
      <c r="BM4" s="24" t="s">
        <v>6</v>
      </c>
      <c r="BN4" s="25"/>
      <c r="BO4" s="22"/>
      <c r="BP4" s="22"/>
      <c r="BQ4" s="23"/>
      <c r="BR4" s="24"/>
      <c r="BS4" s="25"/>
      <c r="BT4" s="22"/>
      <c r="BU4" s="22"/>
      <c r="BV4" s="23"/>
      <c r="BW4" s="24"/>
      <c r="BX4" s="1"/>
    </row>
    <row r="5" ht="21.75" customHeight="1">
      <c r="A5" s="26"/>
      <c r="B5" s="5" t="s">
        <v>38</v>
      </c>
      <c r="C5" s="231" t="s">
        <v>39</v>
      </c>
      <c r="D5" s="13"/>
      <c r="E5" s="232">
        <f t="shared" ref="E5:F5" si="1">+E6+E9</f>
        <v>1348</v>
      </c>
      <c r="F5" s="232">
        <f t="shared" si="1"/>
        <v>1287</v>
      </c>
      <c r="G5" s="233">
        <f t="shared" ref="G5:I5" si="2">+G6+G13</f>
        <v>27286867573</v>
      </c>
      <c r="H5" s="234">
        <f t="shared" si="2"/>
        <v>29199685893</v>
      </c>
      <c r="I5" s="235">
        <f t="shared" si="2"/>
        <v>32686000000</v>
      </c>
      <c r="J5" s="236">
        <f t="shared" ref="J5:J15" si="16">I5/H5-1</f>
        <v>0.1193956031</v>
      </c>
      <c r="K5" s="237">
        <f t="shared" ref="K5:M5" si="3">+K6+K13</f>
        <v>23998862504</v>
      </c>
      <c r="L5" s="238">
        <f t="shared" si="3"/>
        <v>26639090000</v>
      </c>
      <c r="M5" s="238">
        <f t="shared" si="3"/>
        <v>25630292960</v>
      </c>
      <c r="N5" s="239">
        <f t="shared" ref="N5:N9" si="18">M5/L5</f>
        <v>0.9621309497</v>
      </c>
      <c r="O5" s="240">
        <f t="shared" ref="O5:O15" si="19">M5/K5-1</f>
        <v>0.06797949093</v>
      </c>
      <c r="P5" s="238">
        <f t="shared" ref="P5:R5" si="4">+P6+P13</f>
        <v>2027096930</v>
      </c>
      <c r="Q5" s="238">
        <f t="shared" si="4"/>
        <v>2288020000</v>
      </c>
      <c r="R5" s="238">
        <f t="shared" si="4"/>
        <v>1987200377</v>
      </c>
      <c r="S5" s="239">
        <f t="shared" ref="S5:S9" si="21">R5/Q5</f>
        <v>0.8685240413</v>
      </c>
      <c r="T5" s="240">
        <f t="shared" ref="T5:T15" si="22">R5/P5-1</f>
        <v>-0.01968162075</v>
      </c>
      <c r="U5" s="237">
        <f t="shared" ref="U5:W5" si="5">+U6+U13</f>
        <v>2030140880</v>
      </c>
      <c r="V5" s="238">
        <f t="shared" si="5"/>
        <v>2614880000</v>
      </c>
      <c r="W5" s="238">
        <f t="shared" si="5"/>
        <v>2370890910</v>
      </c>
      <c r="X5" s="239">
        <f t="shared" ref="X5:X9" si="24">W5/V5</f>
        <v>0.9066920509</v>
      </c>
      <c r="Y5" s="240">
        <f t="shared" ref="Y5:Y15" si="25">W5/U5-1</f>
        <v>0.1678455093</v>
      </c>
      <c r="Z5" s="237">
        <f t="shared" ref="Z5:AB5" si="6">+Z6+Z13</f>
        <v>2501855948</v>
      </c>
      <c r="AA5" s="238">
        <f t="shared" si="6"/>
        <v>2941740000</v>
      </c>
      <c r="AB5" s="238">
        <f t="shared" si="6"/>
        <v>2350613070</v>
      </c>
      <c r="AC5" s="239">
        <f t="shared" ref="AC5:AC9" si="27">AB5/AA5</f>
        <v>0.7990553448</v>
      </c>
      <c r="AD5" s="240">
        <f t="shared" ref="AD5:AD15" si="28">AB5/Z5-1</f>
        <v>-0.06045227269</v>
      </c>
      <c r="AE5" s="237">
        <f t="shared" ref="AE5:AG5" si="7">+AE6+AE13</f>
        <v>2642262561</v>
      </c>
      <c r="AF5" s="238">
        <f t="shared" si="7"/>
        <v>2614880000</v>
      </c>
      <c r="AG5" s="238">
        <f t="shared" si="7"/>
        <v>2628181109</v>
      </c>
      <c r="AH5" s="239">
        <f t="shared" ref="AH5:AH9" si="30">AG5/AF5</f>
        <v>1.0050867</v>
      </c>
      <c r="AI5" s="240">
        <f t="shared" ref="AI5:AI15" si="31">AG5/AE5-1</f>
        <v>-0.005329315946</v>
      </c>
      <c r="AJ5" s="237">
        <f t="shared" ref="AJ5:AL5" si="8">+AJ6+AJ13</f>
        <v>2354605647</v>
      </c>
      <c r="AK5" s="238">
        <f t="shared" si="8"/>
        <v>2614880000</v>
      </c>
      <c r="AL5" s="238">
        <f t="shared" si="8"/>
        <v>2802607252</v>
      </c>
      <c r="AM5" s="239">
        <f t="shared" ref="AM5:AM9" si="33">AL5/AK5</f>
        <v>1.071791919</v>
      </c>
      <c r="AN5" s="240">
        <f t="shared" ref="AN5:AN15" si="34">AL5/AJ5-1</f>
        <v>0.1902660879</v>
      </c>
      <c r="AO5" s="237">
        <f t="shared" ref="AO5:AQ5" si="9">+AO6+AO13</f>
        <v>2290412914</v>
      </c>
      <c r="AP5" s="238">
        <f t="shared" si="9"/>
        <v>2614880000</v>
      </c>
      <c r="AQ5" s="238">
        <f t="shared" si="9"/>
        <v>2658708523</v>
      </c>
      <c r="AR5" s="239">
        <f t="shared" ref="AR5:AR9" si="36">AQ5/AP5</f>
        <v>1.016761199</v>
      </c>
      <c r="AS5" s="240">
        <f t="shared" ref="AS5:AS15" si="37">AQ5/AO5-1</f>
        <v>0.1607987829</v>
      </c>
      <c r="AT5" s="237">
        <f t="shared" ref="AT5:AV5" si="10">+AT6+AT13</f>
        <v>2518346791</v>
      </c>
      <c r="AU5" s="238">
        <f t="shared" si="10"/>
        <v>2614880000</v>
      </c>
      <c r="AV5" s="238">
        <f t="shared" si="10"/>
        <v>2574521016</v>
      </c>
      <c r="AW5" s="239">
        <f t="shared" ref="AW5:AW9" si="39">AV5/AU5</f>
        <v>0.9845656458</v>
      </c>
      <c r="AX5" s="240">
        <f t="shared" ref="AX5:AX15" si="40">AV5/AT5-1</f>
        <v>0.02230599265</v>
      </c>
      <c r="AY5" s="237">
        <f t="shared" ref="AY5:BA5" si="11">+AY6+AY13</f>
        <v>2328736228</v>
      </c>
      <c r="AZ5" s="238">
        <f t="shared" si="11"/>
        <v>2614880000</v>
      </c>
      <c r="BA5" s="238">
        <f t="shared" si="11"/>
        <v>2636588329</v>
      </c>
      <c r="BB5" s="239">
        <f t="shared" ref="BB5:BB9" si="42">BA5/AZ5</f>
        <v>1.008301845</v>
      </c>
      <c r="BC5" s="240">
        <f t="shared" ref="BC5:BC15" si="43">BA5/AY5-1</f>
        <v>0.1321970678</v>
      </c>
      <c r="BD5" s="237">
        <f t="shared" ref="BD5:BF5" si="12">+BD6+BD13</f>
        <v>2198186609</v>
      </c>
      <c r="BE5" s="238">
        <f t="shared" si="12"/>
        <v>2614880000</v>
      </c>
      <c r="BF5" s="238">
        <f t="shared" si="12"/>
        <v>2905214626</v>
      </c>
      <c r="BG5" s="239">
        <f t="shared" ref="BG5:BG9" si="45">BF5/BE5</f>
        <v>1.111031721</v>
      </c>
      <c r="BH5" s="240">
        <f t="shared" ref="BH5:BH15" si="46">BF5/BD5-1</f>
        <v>0.3216414904</v>
      </c>
      <c r="BI5" s="237">
        <f t="shared" ref="BI5:BK5" si="13">+BI6+BI13</f>
        <v>3107217996</v>
      </c>
      <c r="BJ5" s="238">
        <f t="shared" si="13"/>
        <v>3105170000</v>
      </c>
      <c r="BK5" s="238">
        <f t="shared" si="13"/>
        <v>2715767748</v>
      </c>
      <c r="BL5" s="239">
        <f t="shared" ref="BL5:BL9" si="48">BK5/BJ5</f>
        <v>0.8745955126</v>
      </c>
      <c r="BM5" s="240">
        <f t="shared" ref="BM5:BM15" si="49">BK5/BI5-1</f>
        <v>-0.1259809413</v>
      </c>
      <c r="BN5" s="237"/>
      <c r="BO5" s="238"/>
      <c r="BP5" s="238"/>
      <c r="BQ5" s="239"/>
      <c r="BR5" s="240"/>
      <c r="BS5" s="237"/>
      <c r="BT5" s="238"/>
      <c r="BU5" s="238"/>
      <c r="BV5" s="239"/>
      <c r="BW5" s="240"/>
      <c r="BX5" s="26"/>
    </row>
    <row r="6" ht="21.75" customHeight="1">
      <c r="A6" s="26"/>
      <c r="B6" s="241"/>
      <c r="C6" s="242" t="s">
        <v>40</v>
      </c>
      <c r="D6" s="91" t="s">
        <v>41</v>
      </c>
      <c r="E6" s="243">
        <f t="shared" ref="E6:F6" si="14">SUM(E7:E8)</f>
        <v>1348</v>
      </c>
      <c r="F6" s="243">
        <f t="shared" si="14"/>
        <v>1287</v>
      </c>
      <c r="G6" s="244">
        <f t="shared" ref="G6:I6" si="15">SUM(G7:G9)</f>
        <v>19860697110</v>
      </c>
      <c r="H6" s="94">
        <f t="shared" si="15"/>
        <v>20767615365</v>
      </c>
      <c r="I6" s="245">
        <f t="shared" si="15"/>
        <v>23412000000</v>
      </c>
      <c r="J6" s="96">
        <f t="shared" si="16"/>
        <v>0.1273321269</v>
      </c>
      <c r="K6" s="103">
        <f t="shared" ref="K6:M6" si="17">SUM(K7:K9)</f>
        <v>17054283711</v>
      </c>
      <c r="L6" s="98">
        <f t="shared" si="17"/>
        <v>19080780000</v>
      </c>
      <c r="M6" s="98">
        <f t="shared" si="17"/>
        <v>18031175316</v>
      </c>
      <c r="N6" s="99">
        <f t="shared" si="18"/>
        <v>0.9449915211</v>
      </c>
      <c r="O6" s="102">
        <f t="shared" si="19"/>
        <v>0.05728130372</v>
      </c>
      <c r="P6" s="98">
        <f t="shared" ref="P6:R6" si="20">SUM(P7:P9)</f>
        <v>1444440218</v>
      </c>
      <c r="Q6" s="98">
        <f t="shared" si="20"/>
        <v>1638840000</v>
      </c>
      <c r="R6" s="98">
        <f t="shared" si="20"/>
        <v>1451055994</v>
      </c>
      <c r="S6" s="99">
        <f t="shared" si="21"/>
        <v>0.8854165105</v>
      </c>
      <c r="T6" s="102">
        <f t="shared" si="22"/>
        <v>0.004580166017</v>
      </c>
      <c r="U6" s="103">
        <f t="shared" ref="U6:W6" si="23">SUM(U7:U9)</f>
        <v>1361145626</v>
      </c>
      <c r="V6" s="98">
        <f t="shared" si="23"/>
        <v>1872960000</v>
      </c>
      <c r="W6" s="98">
        <f t="shared" si="23"/>
        <v>1699598170</v>
      </c>
      <c r="X6" s="99">
        <f t="shared" si="24"/>
        <v>0.9074396517</v>
      </c>
      <c r="Y6" s="102">
        <f t="shared" si="25"/>
        <v>0.2486527066</v>
      </c>
      <c r="Z6" s="103">
        <f t="shared" ref="Z6:AB6" si="26">SUM(Z7:Z9)</f>
        <v>1787046396</v>
      </c>
      <c r="AA6" s="98">
        <f t="shared" si="26"/>
        <v>2107080000</v>
      </c>
      <c r="AB6" s="98">
        <f t="shared" si="26"/>
        <v>1779925569</v>
      </c>
      <c r="AC6" s="99">
        <f t="shared" si="27"/>
        <v>0.8447356384</v>
      </c>
      <c r="AD6" s="102">
        <f t="shared" si="28"/>
        <v>-0.003984690613</v>
      </c>
      <c r="AE6" s="103">
        <f t="shared" ref="AE6:AG6" si="29">SUM(AE7:AE9)</f>
        <v>1867308715</v>
      </c>
      <c r="AF6" s="98">
        <f t="shared" si="29"/>
        <v>1872960000</v>
      </c>
      <c r="AG6" s="98">
        <f t="shared" si="29"/>
        <v>1920318178</v>
      </c>
      <c r="AH6" s="99">
        <f t="shared" si="30"/>
        <v>1.025285205</v>
      </c>
      <c r="AI6" s="102">
        <f t="shared" si="31"/>
        <v>0.02838816237</v>
      </c>
      <c r="AJ6" s="103">
        <f t="shared" ref="AJ6:AL6" si="32">SUM(AJ7:AJ9)</f>
        <v>1640478319</v>
      </c>
      <c r="AK6" s="98">
        <f t="shared" si="32"/>
        <v>1872960000</v>
      </c>
      <c r="AL6" s="98">
        <f t="shared" si="32"/>
        <v>1957137004</v>
      </c>
      <c r="AM6" s="99">
        <f t="shared" si="33"/>
        <v>1.0449433</v>
      </c>
      <c r="AN6" s="102">
        <f t="shared" si="34"/>
        <v>0.1930282658</v>
      </c>
      <c r="AO6" s="103">
        <f t="shared" ref="AO6:AQ6" si="35">SUM(AO7:AO9)</f>
        <v>1644551100</v>
      </c>
      <c r="AP6" s="98">
        <f t="shared" si="35"/>
        <v>1872960000</v>
      </c>
      <c r="AQ6" s="98">
        <f t="shared" si="35"/>
        <v>1868875482</v>
      </c>
      <c r="AR6" s="99">
        <f t="shared" si="36"/>
        <v>0.9978192177</v>
      </c>
      <c r="AS6" s="102">
        <f t="shared" si="37"/>
        <v>0.1364046286</v>
      </c>
      <c r="AT6" s="103">
        <f t="shared" ref="AT6:AV6" si="38">SUM(AT7:AT9)</f>
        <v>1746640783</v>
      </c>
      <c r="AU6" s="98">
        <f t="shared" si="38"/>
        <v>1872960000</v>
      </c>
      <c r="AV6" s="98">
        <f t="shared" si="38"/>
        <v>1744845643</v>
      </c>
      <c r="AW6" s="99">
        <f t="shared" si="39"/>
        <v>0.9315979215</v>
      </c>
      <c r="AX6" s="102">
        <f t="shared" si="40"/>
        <v>-0.001027767139</v>
      </c>
      <c r="AY6" s="103">
        <f t="shared" ref="AY6:BA6" si="41">SUM(AY7:AY9)</f>
        <v>1656519094</v>
      </c>
      <c r="AZ6" s="98">
        <f t="shared" si="41"/>
        <v>1872960000</v>
      </c>
      <c r="BA6" s="98">
        <f t="shared" si="41"/>
        <v>1682621724</v>
      </c>
      <c r="BB6" s="99">
        <f t="shared" si="42"/>
        <v>0.8983756855</v>
      </c>
      <c r="BC6" s="102">
        <f t="shared" si="43"/>
        <v>0.01575751834</v>
      </c>
      <c r="BD6" s="103">
        <f t="shared" ref="BD6:BF6" si="44">SUM(BD7:BD9)</f>
        <v>1618316179</v>
      </c>
      <c r="BE6" s="98">
        <f t="shared" si="44"/>
        <v>1872960000</v>
      </c>
      <c r="BF6" s="98">
        <f t="shared" si="44"/>
        <v>2010903241</v>
      </c>
      <c r="BG6" s="99">
        <f t="shared" si="45"/>
        <v>1.07364986</v>
      </c>
      <c r="BH6" s="102">
        <f t="shared" si="46"/>
        <v>0.2425898394</v>
      </c>
      <c r="BI6" s="103">
        <f t="shared" ref="BI6:BK6" si="47">SUM(BI7:BI9)</f>
        <v>2287837281</v>
      </c>
      <c r="BJ6" s="98">
        <f t="shared" si="47"/>
        <v>2224140000</v>
      </c>
      <c r="BK6" s="98">
        <f t="shared" si="47"/>
        <v>1915894311</v>
      </c>
      <c r="BL6" s="99">
        <f t="shared" si="48"/>
        <v>0.8614090439</v>
      </c>
      <c r="BM6" s="102">
        <f t="shared" si="49"/>
        <v>-0.1625740489</v>
      </c>
      <c r="BN6" s="103"/>
      <c r="BO6" s="98"/>
      <c r="BP6" s="98"/>
      <c r="BQ6" s="99"/>
      <c r="BR6" s="102"/>
      <c r="BS6" s="103"/>
      <c r="BT6" s="98"/>
      <c r="BU6" s="98"/>
      <c r="BV6" s="99"/>
      <c r="BW6" s="102"/>
      <c r="BX6" s="26"/>
    </row>
    <row r="7" ht="21.75" customHeight="1">
      <c r="A7" s="1"/>
      <c r="B7" s="241"/>
      <c r="C7" s="104"/>
      <c r="D7" s="105" t="s">
        <v>79</v>
      </c>
      <c r="E7" s="246">
        <f t="shared" ref="E7:I7" si="50">+E21+E24+E28+E31+E34+E37+E41</f>
        <v>1264</v>
      </c>
      <c r="F7" s="246">
        <f t="shared" si="50"/>
        <v>1208</v>
      </c>
      <c r="G7" s="247">
        <f t="shared" si="50"/>
        <v>13472487735</v>
      </c>
      <c r="H7" s="37">
        <f t="shared" si="50"/>
        <v>14621113821</v>
      </c>
      <c r="I7" s="37">
        <f t="shared" si="50"/>
        <v>16739000000</v>
      </c>
      <c r="J7" s="38">
        <f t="shared" si="16"/>
        <v>0.1448512203</v>
      </c>
      <c r="K7" s="44">
        <f t="shared" ref="K7:M7" si="51">P7+U7+Z7+AE7+AJ7+AO7+AT7+AY7+BD7+BI7+BN7+BS7</f>
        <v>12049167294</v>
      </c>
      <c r="L7" s="40">
        <f t="shared" si="51"/>
        <v>13642285000</v>
      </c>
      <c r="M7" s="40">
        <f t="shared" si="51"/>
        <v>12725516478</v>
      </c>
      <c r="N7" s="107">
        <f t="shared" si="18"/>
        <v>0.9327994891</v>
      </c>
      <c r="O7" s="111">
        <f t="shared" si="19"/>
        <v>0.05613244198</v>
      </c>
      <c r="P7" s="109">
        <f t="shared" ref="P7:R7" si="52">+P21+P24+P28+P31+P34+P37+P41</f>
        <v>1054118270</v>
      </c>
      <c r="Q7" s="110">
        <f t="shared" si="52"/>
        <v>1171730000</v>
      </c>
      <c r="R7" s="110">
        <f t="shared" si="52"/>
        <v>985900990</v>
      </c>
      <c r="S7" s="107">
        <f t="shared" si="21"/>
        <v>0.8414062881</v>
      </c>
      <c r="T7" s="111">
        <f t="shared" si="22"/>
        <v>-0.06471501533</v>
      </c>
      <c r="U7" s="112">
        <f t="shared" ref="U7:W7" si="53">+U21+U24+U28+U31+U34+U37+U41</f>
        <v>963697049</v>
      </c>
      <c r="V7" s="110">
        <f t="shared" si="53"/>
        <v>1339120000</v>
      </c>
      <c r="W7" s="110">
        <f t="shared" si="53"/>
        <v>1158528343</v>
      </c>
      <c r="X7" s="107">
        <f t="shared" si="24"/>
        <v>0.865141543</v>
      </c>
      <c r="Y7" s="111">
        <f t="shared" si="25"/>
        <v>0.2021706865</v>
      </c>
      <c r="Z7" s="112">
        <f t="shared" ref="Z7:AB7" si="54">+Z21+Z24+Z28+Z31+Z34+Z37+Z41</f>
        <v>1321220598</v>
      </c>
      <c r="AA7" s="110">
        <f t="shared" si="54"/>
        <v>1506510000</v>
      </c>
      <c r="AB7" s="110">
        <f t="shared" si="54"/>
        <v>1248669576</v>
      </c>
      <c r="AC7" s="107">
        <f t="shared" si="27"/>
        <v>0.8288491786</v>
      </c>
      <c r="AD7" s="111">
        <f t="shared" si="28"/>
        <v>-0.05491211847</v>
      </c>
      <c r="AE7" s="112">
        <f t="shared" ref="AE7:AG7" si="55">+AE21+AE24+AE28+AE31+AE34+AE37+AE41</f>
        <v>1267115277</v>
      </c>
      <c r="AF7" s="110">
        <f t="shared" si="55"/>
        <v>1339120000</v>
      </c>
      <c r="AG7" s="110">
        <f t="shared" si="55"/>
        <v>1378029953</v>
      </c>
      <c r="AH7" s="107">
        <f t="shared" si="30"/>
        <v>1.02905636</v>
      </c>
      <c r="AI7" s="111">
        <f t="shared" si="31"/>
        <v>0.0875332166</v>
      </c>
      <c r="AJ7" s="112">
        <f t="shared" ref="AJ7:AL7" si="56">+AJ21+AJ24+AJ28+AJ31+AJ34+AJ37+AJ41</f>
        <v>1123375909</v>
      </c>
      <c r="AK7" s="110">
        <f t="shared" si="56"/>
        <v>1339120000</v>
      </c>
      <c r="AL7" s="110">
        <f t="shared" si="56"/>
        <v>1462864675</v>
      </c>
      <c r="AM7" s="107">
        <f t="shared" si="33"/>
        <v>1.092407458</v>
      </c>
      <c r="AN7" s="111">
        <f t="shared" si="34"/>
        <v>0.3022040648</v>
      </c>
      <c r="AO7" s="112">
        <f t="shared" ref="AO7:AQ7" si="57">+AO21+AO24+AO28+AO31+AO34+AO37+AO41</f>
        <v>1162429598</v>
      </c>
      <c r="AP7" s="110">
        <f t="shared" si="57"/>
        <v>1339120000</v>
      </c>
      <c r="AQ7" s="110">
        <f t="shared" si="57"/>
        <v>1270803956</v>
      </c>
      <c r="AR7" s="107">
        <f t="shared" si="36"/>
        <v>0.9489843748</v>
      </c>
      <c r="AS7" s="111">
        <f t="shared" si="37"/>
        <v>0.09323090034</v>
      </c>
      <c r="AT7" s="112">
        <f t="shared" ref="AT7:AV7" si="58">+AT21+AT24+AT28+AT31+AT34+AT37+AT41</f>
        <v>1149783552</v>
      </c>
      <c r="AU7" s="110">
        <f t="shared" si="58"/>
        <v>1339120000</v>
      </c>
      <c r="AV7" s="110">
        <f t="shared" si="58"/>
        <v>1241122151</v>
      </c>
      <c r="AW7" s="107">
        <f t="shared" si="39"/>
        <v>0.9268192178</v>
      </c>
      <c r="AX7" s="111">
        <f t="shared" si="40"/>
        <v>0.07943982051</v>
      </c>
      <c r="AY7" s="112">
        <f t="shared" ref="AY7:BA7" si="59">+AY21+AY24+AY28+AY31+AY34+AY37+AY41</f>
        <v>1162649975</v>
      </c>
      <c r="AZ7" s="110">
        <f t="shared" si="59"/>
        <v>1339120000</v>
      </c>
      <c r="BA7" s="110">
        <f t="shared" si="59"/>
        <v>1138780031</v>
      </c>
      <c r="BB7" s="107">
        <f t="shared" si="42"/>
        <v>0.8503943119</v>
      </c>
      <c r="BC7" s="111">
        <f t="shared" si="43"/>
        <v>-0.02053063649</v>
      </c>
      <c r="BD7" s="112">
        <f t="shared" ref="BD7:BF7" si="60">+BD21+BD24+BD28+BD31+BD34+BD37+BD41</f>
        <v>1136017549</v>
      </c>
      <c r="BE7" s="110">
        <f t="shared" si="60"/>
        <v>1339120000</v>
      </c>
      <c r="BF7" s="110">
        <f t="shared" si="60"/>
        <v>1429354832</v>
      </c>
      <c r="BG7" s="107">
        <f t="shared" si="45"/>
        <v>1.067383679</v>
      </c>
      <c r="BH7" s="111">
        <f t="shared" si="46"/>
        <v>0.2582154503</v>
      </c>
      <c r="BI7" s="112">
        <f t="shared" ref="BI7:BK7" si="61">+BI21+BI24+BI28+BI31+BI34+BI37+BI41</f>
        <v>1708759517</v>
      </c>
      <c r="BJ7" s="110">
        <f t="shared" si="61"/>
        <v>1590205000</v>
      </c>
      <c r="BK7" s="110">
        <f t="shared" si="61"/>
        <v>1411461971</v>
      </c>
      <c r="BL7" s="107">
        <f t="shared" si="48"/>
        <v>0.8875974928</v>
      </c>
      <c r="BM7" s="111">
        <f t="shared" si="49"/>
        <v>-0.1739844273</v>
      </c>
      <c r="BN7" s="112"/>
      <c r="BO7" s="110"/>
      <c r="BP7" s="110"/>
      <c r="BQ7" s="107"/>
      <c r="BR7" s="111"/>
      <c r="BS7" s="112"/>
      <c r="BT7" s="110"/>
      <c r="BU7" s="110"/>
      <c r="BV7" s="107"/>
      <c r="BW7" s="111"/>
      <c r="BX7" s="1"/>
    </row>
    <row r="8" ht="21.75" customHeight="1">
      <c r="A8" s="1"/>
      <c r="B8" s="241"/>
      <c r="C8" s="104"/>
      <c r="D8" s="105" t="s">
        <v>44</v>
      </c>
      <c r="E8" s="246">
        <f t="shared" ref="E8:I8" si="62">+E43</f>
        <v>84</v>
      </c>
      <c r="F8" s="246">
        <f t="shared" si="62"/>
        <v>79</v>
      </c>
      <c r="G8" s="248">
        <f t="shared" si="62"/>
        <v>4086543995</v>
      </c>
      <c r="H8" s="113">
        <f t="shared" si="62"/>
        <v>3953477368</v>
      </c>
      <c r="I8" s="113">
        <f t="shared" si="62"/>
        <v>4108000000</v>
      </c>
      <c r="J8" s="38">
        <f t="shared" si="16"/>
        <v>0.03908524512</v>
      </c>
      <c r="K8" s="44">
        <f t="shared" ref="K8:M8" si="63">P8+U8+Z8+AE8+AJ8+AO8+AT8+AY8+BD8+BI8+BN8+BS8</f>
        <v>3257516293</v>
      </c>
      <c r="L8" s="40">
        <f t="shared" si="63"/>
        <v>3348020000</v>
      </c>
      <c r="M8" s="40">
        <f t="shared" si="63"/>
        <v>3402941349</v>
      </c>
      <c r="N8" s="107">
        <f t="shared" si="18"/>
        <v>1.016404128</v>
      </c>
      <c r="O8" s="111">
        <f t="shared" si="19"/>
        <v>0.04464292514</v>
      </c>
      <c r="P8" s="109">
        <f t="shared" ref="P8:R8" si="64">+P43</f>
        <v>288765772</v>
      </c>
      <c r="Q8" s="110">
        <f t="shared" si="64"/>
        <v>287560000</v>
      </c>
      <c r="R8" s="110">
        <f t="shared" si="64"/>
        <v>326223559</v>
      </c>
      <c r="S8" s="107">
        <f t="shared" si="21"/>
        <v>1.134453884</v>
      </c>
      <c r="T8" s="111">
        <f t="shared" si="22"/>
        <v>0.1297168523</v>
      </c>
      <c r="U8" s="112">
        <f t="shared" ref="U8:W8" si="65">+U43</f>
        <v>226390373</v>
      </c>
      <c r="V8" s="110">
        <f t="shared" si="65"/>
        <v>328640000</v>
      </c>
      <c r="W8" s="110">
        <f t="shared" si="65"/>
        <v>366814874</v>
      </c>
      <c r="X8" s="107">
        <f t="shared" si="24"/>
        <v>1.116160157</v>
      </c>
      <c r="Y8" s="111">
        <f t="shared" si="25"/>
        <v>0.6202759381</v>
      </c>
      <c r="Z8" s="112">
        <f t="shared" ref="Z8:AB8" si="66">+Z43</f>
        <v>301100120</v>
      </c>
      <c r="AA8" s="110">
        <f t="shared" si="66"/>
        <v>369720000</v>
      </c>
      <c r="AB8" s="110">
        <f t="shared" si="66"/>
        <v>310011465</v>
      </c>
      <c r="AC8" s="107">
        <f t="shared" si="27"/>
        <v>0.8385033674</v>
      </c>
      <c r="AD8" s="111">
        <f t="shared" si="28"/>
        <v>0.029595953</v>
      </c>
      <c r="AE8" s="112">
        <f t="shared" ref="AE8:AG8" si="67">+AE43</f>
        <v>382755795</v>
      </c>
      <c r="AF8" s="110">
        <f t="shared" si="67"/>
        <v>328640000</v>
      </c>
      <c r="AG8" s="110">
        <f t="shared" si="67"/>
        <v>358912443</v>
      </c>
      <c r="AH8" s="107">
        <f t="shared" si="30"/>
        <v>1.092114298</v>
      </c>
      <c r="AI8" s="111">
        <f t="shared" si="31"/>
        <v>-0.06229390204</v>
      </c>
      <c r="AJ8" s="112">
        <f t="shared" ref="AJ8:AL8" si="68">+AJ43</f>
        <v>345767156</v>
      </c>
      <c r="AK8" s="110">
        <f t="shared" si="68"/>
        <v>328640000</v>
      </c>
      <c r="AL8" s="110">
        <f t="shared" si="68"/>
        <v>309592560</v>
      </c>
      <c r="AM8" s="107">
        <f t="shared" si="33"/>
        <v>0.9420416261</v>
      </c>
      <c r="AN8" s="111">
        <f t="shared" si="34"/>
        <v>-0.1046212614</v>
      </c>
      <c r="AO8" s="112">
        <f t="shared" ref="AO8:AQ8" si="69">+AO43</f>
        <v>360706246</v>
      </c>
      <c r="AP8" s="110">
        <f t="shared" si="69"/>
        <v>328640000</v>
      </c>
      <c r="AQ8" s="110">
        <f t="shared" si="69"/>
        <v>341567740</v>
      </c>
      <c r="AR8" s="107">
        <f t="shared" si="36"/>
        <v>1.039337086</v>
      </c>
      <c r="AS8" s="111">
        <f t="shared" si="37"/>
        <v>-0.05305842694</v>
      </c>
      <c r="AT8" s="112">
        <f t="shared" ref="AT8:AV8" si="70">+AT43</f>
        <v>352083593</v>
      </c>
      <c r="AU8" s="110">
        <f t="shared" si="70"/>
        <v>328640000</v>
      </c>
      <c r="AV8" s="110">
        <f t="shared" si="70"/>
        <v>337845873</v>
      </c>
      <c r="AW8" s="107">
        <f t="shared" si="39"/>
        <v>1.028012028</v>
      </c>
      <c r="AX8" s="111">
        <f t="shared" si="40"/>
        <v>-0.04043846485</v>
      </c>
      <c r="AY8" s="112">
        <f t="shared" ref="AY8:BA8" si="71">+AY43</f>
        <v>352190539</v>
      </c>
      <c r="AZ8" s="110">
        <f t="shared" si="71"/>
        <v>328640000</v>
      </c>
      <c r="BA8" s="110">
        <f t="shared" si="71"/>
        <v>368925847</v>
      </c>
      <c r="BB8" s="107">
        <f t="shared" si="42"/>
        <v>1.122583517</v>
      </c>
      <c r="BC8" s="111">
        <f t="shared" si="43"/>
        <v>0.04751776708</v>
      </c>
      <c r="BD8" s="112">
        <f t="shared" ref="BD8:BF8" si="72">+BD43</f>
        <v>320791437</v>
      </c>
      <c r="BE8" s="110">
        <f t="shared" si="72"/>
        <v>328640000</v>
      </c>
      <c r="BF8" s="110">
        <f t="shared" si="72"/>
        <v>364607279</v>
      </c>
      <c r="BG8" s="107">
        <f t="shared" si="45"/>
        <v>1.109442792</v>
      </c>
      <c r="BH8" s="111">
        <f t="shared" si="46"/>
        <v>0.1365866945</v>
      </c>
      <c r="BI8" s="112">
        <f t="shared" ref="BI8:BK8" si="73">+BI43</f>
        <v>326965262</v>
      </c>
      <c r="BJ8" s="110">
        <f t="shared" si="73"/>
        <v>390260000</v>
      </c>
      <c r="BK8" s="110">
        <f t="shared" si="73"/>
        <v>318439709</v>
      </c>
      <c r="BL8" s="107">
        <f t="shared" si="48"/>
        <v>0.8159680956</v>
      </c>
      <c r="BM8" s="111">
        <f t="shared" si="49"/>
        <v>-0.02607479751</v>
      </c>
      <c r="BN8" s="112"/>
      <c r="BO8" s="110"/>
      <c r="BP8" s="110"/>
      <c r="BQ8" s="107"/>
      <c r="BR8" s="111"/>
      <c r="BS8" s="112"/>
      <c r="BT8" s="110"/>
      <c r="BU8" s="110"/>
      <c r="BV8" s="107"/>
      <c r="BW8" s="111"/>
      <c r="BX8" s="1"/>
    </row>
    <row r="9" ht="21.75" customHeight="1">
      <c r="A9" s="1"/>
      <c r="B9" s="241"/>
      <c r="C9" s="120"/>
      <c r="D9" s="121" t="s">
        <v>29</v>
      </c>
      <c r="E9" s="249" t="str">
        <f t="shared" ref="E9:I9" si="74">+E47</f>
        <v/>
      </c>
      <c r="F9" s="249" t="str">
        <f t="shared" si="74"/>
        <v/>
      </c>
      <c r="G9" s="250">
        <f t="shared" si="74"/>
        <v>2301665380</v>
      </c>
      <c r="H9" s="251">
        <f t="shared" si="74"/>
        <v>2193024176</v>
      </c>
      <c r="I9" s="222">
        <f t="shared" si="74"/>
        <v>2565000000</v>
      </c>
      <c r="J9" s="56">
        <f t="shared" si="16"/>
        <v>0.1696177489</v>
      </c>
      <c r="K9" s="64">
        <f t="shared" ref="K9:M9" si="75">P9+U9+Z9+AE9+AJ9+AO9+AT9+AY9+BD9+BI9+BN9+BS9</f>
        <v>1747600124</v>
      </c>
      <c r="L9" s="61">
        <f t="shared" si="75"/>
        <v>2090475000</v>
      </c>
      <c r="M9" s="61">
        <f t="shared" si="75"/>
        <v>1902717489</v>
      </c>
      <c r="N9" s="128">
        <f t="shared" si="18"/>
        <v>0.910184283</v>
      </c>
      <c r="O9" s="129">
        <f t="shared" si="19"/>
        <v>0.08876021629</v>
      </c>
      <c r="P9" s="61">
        <f t="shared" ref="P9:R9" si="76">+P47</f>
        <v>101556176</v>
      </c>
      <c r="Q9" s="61">
        <f t="shared" si="76"/>
        <v>179550000</v>
      </c>
      <c r="R9" s="61">
        <f t="shared" si="76"/>
        <v>138931445</v>
      </c>
      <c r="S9" s="128">
        <f t="shared" si="21"/>
        <v>0.7737758006</v>
      </c>
      <c r="T9" s="129">
        <f t="shared" si="22"/>
        <v>0.3680255645</v>
      </c>
      <c r="U9" s="64">
        <f t="shared" ref="U9:V9" si="77">+U47</f>
        <v>171058204</v>
      </c>
      <c r="V9" s="61">
        <f t="shared" si="77"/>
        <v>205200000</v>
      </c>
      <c r="W9" s="61">
        <v>1.74254953E8</v>
      </c>
      <c r="X9" s="128">
        <f t="shared" si="24"/>
        <v>0.8491956774</v>
      </c>
      <c r="Y9" s="129">
        <f t="shared" si="25"/>
        <v>0.01868807766</v>
      </c>
      <c r="Z9" s="64">
        <v>1.64725678E8</v>
      </c>
      <c r="AA9" s="61">
        <f>+AA47</f>
        <v>230850000</v>
      </c>
      <c r="AB9" s="61">
        <v>2.21244528E8</v>
      </c>
      <c r="AC9" s="128">
        <f t="shared" si="27"/>
        <v>0.9583908512</v>
      </c>
      <c r="AD9" s="129">
        <f t="shared" si="28"/>
        <v>0.3431089232</v>
      </c>
      <c r="AE9" s="64">
        <v>2.17437643E8</v>
      </c>
      <c r="AF9" s="61">
        <f>+AF47</f>
        <v>205200000</v>
      </c>
      <c r="AG9" s="61">
        <v>1.83375782E8</v>
      </c>
      <c r="AH9" s="128">
        <f t="shared" si="30"/>
        <v>0.8936441618</v>
      </c>
      <c r="AI9" s="129">
        <f t="shared" si="31"/>
        <v>-0.1566511692</v>
      </c>
      <c r="AJ9" s="64">
        <v>1.71335254E8</v>
      </c>
      <c r="AK9" s="61">
        <f>+AK47</f>
        <v>205200000</v>
      </c>
      <c r="AL9" s="61">
        <v>1.84679769E8</v>
      </c>
      <c r="AM9" s="128">
        <f t="shared" si="33"/>
        <v>0.8999988743</v>
      </c>
      <c r="AN9" s="129">
        <f t="shared" si="34"/>
        <v>0.07788540121</v>
      </c>
      <c r="AO9" s="64">
        <v>1.21415256E8</v>
      </c>
      <c r="AP9" s="61">
        <f>+AP47</f>
        <v>205200000</v>
      </c>
      <c r="AQ9" s="61">
        <v>2.56503786E8</v>
      </c>
      <c r="AR9" s="128">
        <f t="shared" si="36"/>
        <v>1.25001845</v>
      </c>
      <c r="AS9" s="129">
        <f t="shared" si="37"/>
        <v>1.112615782</v>
      </c>
      <c r="AT9" s="64">
        <v>2.44773638E8</v>
      </c>
      <c r="AU9" s="61">
        <f>+AU47</f>
        <v>205200000</v>
      </c>
      <c r="AV9" s="61">
        <v>1.65877619E8</v>
      </c>
      <c r="AW9" s="128">
        <f t="shared" si="39"/>
        <v>0.808370463</v>
      </c>
      <c r="AX9" s="129">
        <f t="shared" si="40"/>
        <v>-0.3223223695</v>
      </c>
      <c r="AY9" s="64">
        <v>1.4167858E8</v>
      </c>
      <c r="AZ9" s="61">
        <f>+AZ47</f>
        <v>205200000</v>
      </c>
      <c r="BA9" s="61">
        <v>1.74915846E8</v>
      </c>
      <c r="BB9" s="128">
        <f t="shared" si="42"/>
        <v>0.8524164035</v>
      </c>
      <c r="BC9" s="129">
        <f t="shared" si="43"/>
        <v>0.2345962671</v>
      </c>
      <c r="BD9" s="64">
        <v>1.61507193E8</v>
      </c>
      <c r="BE9" s="61">
        <f>+BE47</f>
        <v>205200000</v>
      </c>
      <c r="BF9" s="61">
        <v>2.1694113E8</v>
      </c>
      <c r="BG9" s="128">
        <f t="shared" si="45"/>
        <v>1.057217982</v>
      </c>
      <c r="BH9" s="129">
        <f t="shared" si="46"/>
        <v>0.343228905</v>
      </c>
      <c r="BI9" s="64">
        <v>2.52112502E8</v>
      </c>
      <c r="BJ9" s="61">
        <f>+BJ47</f>
        <v>243675000</v>
      </c>
      <c r="BK9" s="61">
        <v>1.85992631E8</v>
      </c>
      <c r="BL9" s="128">
        <f t="shared" si="48"/>
        <v>0.7632815471</v>
      </c>
      <c r="BM9" s="129">
        <f t="shared" si="49"/>
        <v>-0.2622633565</v>
      </c>
      <c r="BN9" s="252"/>
      <c r="BO9" s="61"/>
      <c r="BP9" s="61"/>
      <c r="BQ9" s="128"/>
      <c r="BR9" s="129"/>
      <c r="BS9" s="64"/>
      <c r="BT9" s="61"/>
      <c r="BU9" s="61"/>
      <c r="BV9" s="128"/>
      <c r="BW9" s="129"/>
      <c r="BX9" s="1"/>
    </row>
    <row r="10" ht="22.5" hidden="1" customHeight="1">
      <c r="A10" s="1"/>
      <c r="B10" s="241"/>
      <c r="C10" s="1"/>
      <c r="D10" s="253"/>
      <c r="E10" s="67"/>
      <c r="F10" s="254"/>
      <c r="G10" s="1">
        <f t="shared" ref="G10:H10" si="78">G6-G20-G9</f>
        <v>-2301665380</v>
      </c>
      <c r="H10" s="1">
        <f t="shared" si="78"/>
        <v>-2193024176</v>
      </c>
      <c r="I10" s="255"/>
      <c r="J10" s="66">
        <f t="shared" si="16"/>
        <v>-1</v>
      </c>
      <c r="K10" s="256"/>
      <c r="L10" s="1"/>
      <c r="M10" s="1"/>
      <c r="N10" s="2"/>
      <c r="O10" s="257" t="str">
        <f t="shared" si="19"/>
        <v>#DIV/0!</v>
      </c>
      <c r="P10" s="1"/>
      <c r="Q10" s="1"/>
      <c r="R10" s="1"/>
      <c r="S10" s="2"/>
      <c r="T10" s="2" t="str">
        <f t="shared" si="22"/>
        <v>#DIV/0!</v>
      </c>
      <c r="U10" s="1"/>
      <c r="V10" s="1"/>
      <c r="W10" s="1"/>
      <c r="X10" s="2"/>
      <c r="Y10" s="2" t="str">
        <f t="shared" si="25"/>
        <v>#DIV/0!</v>
      </c>
      <c r="Z10" s="1"/>
      <c r="AA10" s="1"/>
      <c r="AB10" s="1"/>
      <c r="AC10" s="2"/>
      <c r="AD10" s="2" t="str">
        <f t="shared" si="28"/>
        <v>#DIV/0!</v>
      </c>
      <c r="AE10" s="1"/>
      <c r="AF10" s="1"/>
      <c r="AG10" s="1"/>
      <c r="AH10" s="2"/>
      <c r="AI10" s="2" t="str">
        <f t="shared" si="31"/>
        <v>#DIV/0!</v>
      </c>
      <c r="AJ10" s="1"/>
      <c r="AK10" s="1"/>
      <c r="AL10" s="1"/>
      <c r="AM10" s="2"/>
      <c r="AN10" s="2" t="str">
        <f t="shared" si="34"/>
        <v>#DIV/0!</v>
      </c>
      <c r="AO10" s="1"/>
      <c r="AP10" s="1"/>
      <c r="AQ10" s="1"/>
      <c r="AR10" s="2"/>
      <c r="AS10" s="2" t="str">
        <f t="shared" si="37"/>
        <v>#DIV/0!</v>
      </c>
      <c r="AT10" s="1"/>
      <c r="AU10" s="1"/>
      <c r="AV10" s="1"/>
      <c r="AW10" s="2"/>
      <c r="AX10" s="2" t="str">
        <f t="shared" si="40"/>
        <v>#DIV/0!</v>
      </c>
      <c r="AY10" s="1"/>
      <c r="AZ10" s="1"/>
      <c r="BA10" s="1"/>
      <c r="BB10" s="2"/>
      <c r="BC10" s="2" t="str">
        <f t="shared" si="43"/>
        <v>#DIV/0!</v>
      </c>
      <c r="BD10" s="1"/>
      <c r="BE10" s="1"/>
      <c r="BF10" s="1"/>
      <c r="BG10" s="2"/>
      <c r="BH10" s="2" t="str">
        <f t="shared" si="46"/>
        <v>#DIV/0!</v>
      </c>
      <c r="BI10" s="1"/>
      <c r="BJ10" s="1"/>
      <c r="BK10" s="1"/>
      <c r="BL10" s="2"/>
      <c r="BM10" s="2" t="str">
        <f t="shared" si="49"/>
        <v>#DIV/0!</v>
      </c>
      <c r="BN10" s="1"/>
      <c r="BO10" s="1"/>
      <c r="BP10" s="1"/>
      <c r="BQ10" s="2"/>
      <c r="BR10" s="2"/>
      <c r="BS10" s="1"/>
      <c r="BT10" s="1"/>
      <c r="BU10" s="1"/>
      <c r="BV10" s="2"/>
      <c r="BW10" s="2"/>
      <c r="BX10" s="1"/>
    </row>
    <row r="11" ht="22.5" hidden="1" customHeight="1">
      <c r="A11" s="1"/>
      <c r="B11" s="241"/>
      <c r="C11" s="1"/>
      <c r="D11" s="253"/>
      <c r="E11" s="67"/>
      <c r="F11" s="254"/>
      <c r="G11" s="1">
        <f t="shared" ref="G11:H11" si="79">G6-G9</f>
        <v>17559031730</v>
      </c>
      <c r="H11" s="1">
        <f t="shared" si="79"/>
        <v>18574591189</v>
      </c>
      <c r="I11" s="255" t="s">
        <v>48</v>
      </c>
      <c r="J11" s="66" t="str">
        <f t="shared" si="16"/>
        <v>#VALUE!</v>
      </c>
      <c r="K11" s="256">
        <f t="shared" ref="K11:M11" si="80">K6-K9</f>
        <v>15306683587</v>
      </c>
      <c r="L11" s="1">
        <f t="shared" si="80"/>
        <v>16990305000</v>
      </c>
      <c r="M11" s="1">
        <f t="shared" si="80"/>
        <v>16128457827</v>
      </c>
      <c r="N11" s="2"/>
      <c r="O11" s="257">
        <f t="shared" si="19"/>
        <v>0.05368728212</v>
      </c>
      <c r="P11" s="1">
        <f t="shared" ref="P11:R11" si="81">P6-P9</f>
        <v>1342884042</v>
      </c>
      <c r="Q11" s="1">
        <f t="shared" si="81"/>
        <v>1459290000</v>
      </c>
      <c r="R11" s="1">
        <f t="shared" si="81"/>
        <v>1312124549</v>
      </c>
      <c r="S11" s="2"/>
      <c r="T11" s="2">
        <f t="shared" si="22"/>
        <v>-0.0229055466</v>
      </c>
      <c r="U11" s="1">
        <f t="shared" ref="U11:W11" si="82">U6-U9</f>
        <v>1190087422</v>
      </c>
      <c r="V11" s="1">
        <f t="shared" si="82"/>
        <v>1667760000</v>
      </c>
      <c r="W11" s="1">
        <f t="shared" si="82"/>
        <v>1525343217</v>
      </c>
      <c r="X11" s="2"/>
      <c r="Y11" s="2">
        <f t="shared" si="25"/>
        <v>0.2817068635</v>
      </c>
      <c r="Z11" s="1">
        <f t="shared" ref="Z11:AB11" si="83">Z6-Z9</f>
        <v>1622320718</v>
      </c>
      <c r="AA11" s="1">
        <f t="shared" si="83"/>
        <v>1876230000</v>
      </c>
      <c r="AB11" s="1">
        <f t="shared" si="83"/>
        <v>1558681041</v>
      </c>
      <c r="AC11" s="2"/>
      <c r="AD11" s="2">
        <f t="shared" si="28"/>
        <v>-0.03922755611</v>
      </c>
      <c r="AE11" s="1">
        <f t="shared" ref="AE11:AG11" si="84">AE6-AE9</f>
        <v>1649871072</v>
      </c>
      <c r="AF11" s="1">
        <f t="shared" si="84"/>
        <v>1667760000</v>
      </c>
      <c r="AG11" s="1">
        <f t="shared" si="84"/>
        <v>1736942396</v>
      </c>
      <c r="AH11" s="2"/>
      <c r="AI11" s="2">
        <f t="shared" si="31"/>
        <v>0.05277462311</v>
      </c>
      <c r="AJ11" s="1">
        <f t="shared" ref="AJ11:AL11" si="85">AJ6-AJ9</f>
        <v>1469143065</v>
      </c>
      <c r="AK11" s="1">
        <f t="shared" si="85"/>
        <v>1667760000</v>
      </c>
      <c r="AL11" s="1">
        <f t="shared" si="85"/>
        <v>1772457235</v>
      </c>
      <c r="AM11" s="2"/>
      <c r="AN11" s="2">
        <f t="shared" si="34"/>
        <v>0.2064565237</v>
      </c>
      <c r="AO11" s="1">
        <f t="shared" ref="AO11:AQ11" si="86">AO6-AO9</f>
        <v>1523135844</v>
      </c>
      <c r="AP11" s="1">
        <f t="shared" si="86"/>
        <v>1667760000</v>
      </c>
      <c r="AQ11" s="1">
        <f t="shared" si="86"/>
        <v>1612371696</v>
      </c>
      <c r="AR11" s="2"/>
      <c r="AS11" s="2">
        <f t="shared" si="37"/>
        <v>0.0585869293</v>
      </c>
      <c r="AT11" s="1">
        <f t="shared" ref="AT11:AV11" si="87">AT6-AT9</f>
        <v>1501867145</v>
      </c>
      <c r="AU11" s="1">
        <f t="shared" si="87"/>
        <v>1667760000</v>
      </c>
      <c r="AV11" s="1">
        <f t="shared" si="87"/>
        <v>1578968024</v>
      </c>
      <c r="AW11" s="2"/>
      <c r="AX11" s="2">
        <f t="shared" si="40"/>
        <v>0.05133668398</v>
      </c>
      <c r="AY11" s="1">
        <f t="shared" ref="AY11:BA11" si="88">AY6-AY9</f>
        <v>1514840514</v>
      </c>
      <c r="AZ11" s="1">
        <f t="shared" si="88"/>
        <v>1667760000</v>
      </c>
      <c r="BA11" s="1">
        <f t="shared" si="88"/>
        <v>1507705878</v>
      </c>
      <c r="BB11" s="2"/>
      <c r="BC11" s="2">
        <f t="shared" si="43"/>
        <v>-0.004709826503</v>
      </c>
      <c r="BD11" s="1">
        <f t="shared" ref="BD11:BF11" si="89">BD6-BD9</f>
        <v>1456808986</v>
      </c>
      <c r="BE11" s="1">
        <f t="shared" si="89"/>
        <v>1667760000</v>
      </c>
      <c r="BF11" s="1">
        <f t="shared" si="89"/>
        <v>1793962111</v>
      </c>
      <c r="BG11" s="2"/>
      <c r="BH11" s="2">
        <f t="shared" si="46"/>
        <v>0.2314326231</v>
      </c>
      <c r="BI11" s="1">
        <f t="shared" ref="BI11:BK11" si="90">BI6-BI9</f>
        <v>2035724779</v>
      </c>
      <c r="BJ11" s="1">
        <f t="shared" si="90"/>
        <v>1980465000</v>
      </c>
      <c r="BK11" s="1">
        <f t="shared" si="90"/>
        <v>1729901680</v>
      </c>
      <c r="BL11" s="2"/>
      <c r="BM11" s="2">
        <f t="shared" si="49"/>
        <v>-0.1502281164</v>
      </c>
      <c r="BN11" s="1"/>
      <c r="BO11" s="1"/>
      <c r="BP11" s="1"/>
      <c r="BQ11" s="2"/>
      <c r="BR11" s="2"/>
      <c r="BS11" s="1"/>
      <c r="BT11" s="1"/>
      <c r="BU11" s="1"/>
      <c r="BV11" s="2"/>
      <c r="BW11" s="2"/>
      <c r="BX11" s="1"/>
    </row>
    <row r="12" ht="22.5" hidden="1" customHeight="1">
      <c r="A12" s="1"/>
      <c r="B12" s="241"/>
      <c r="C12" s="1"/>
      <c r="D12" s="253"/>
      <c r="E12" s="67"/>
      <c r="F12" s="254"/>
      <c r="G12" s="1"/>
      <c r="H12" s="1"/>
      <c r="I12" s="255" t="s">
        <v>49</v>
      </c>
      <c r="J12" s="66" t="str">
        <f t="shared" si="16"/>
        <v>#VALUE!</v>
      </c>
      <c r="K12" s="256"/>
      <c r="L12" s="1"/>
      <c r="M12" s="1"/>
      <c r="N12" s="2"/>
      <c r="O12" s="257" t="str">
        <f t="shared" si="19"/>
        <v>#DIV/0!</v>
      </c>
      <c r="P12" s="1"/>
      <c r="Q12" s="1"/>
      <c r="R12" s="1"/>
      <c r="S12" s="2"/>
      <c r="T12" s="2" t="str">
        <f t="shared" si="22"/>
        <v>#DIV/0!</v>
      </c>
      <c r="U12" s="1"/>
      <c r="V12" s="1"/>
      <c r="W12" s="1"/>
      <c r="X12" s="2"/>
      <c r="Y12" s="2" t="str">
        <f t="shared" si="25"/>
        <v>#DIV/0!</v>
      </c>
      <c r="Z12" s="1"/>
      <c r="AA12" s="1"/>
      <c r="AB12" s="1"/>
      <c r="AC12" s="2"/>
      <c r="AD12" s="2" t="str">
        <f t="shared" si="28"/>
        <v>#DIV/0!</v>
      </c>
      <c r="AE12" s="1"/>
      <c r="AF12" s="1"/>
      <c r="AG12" s="1"/>
      <c r="AH12" s="2"/>
      <c r="AI12" s="2" t="str">
        <f t="shared" si="31"/>
        <v>#DIV/0!</v>
      </c>
      <c r="AJ12" s="1"/>
      <c r="AK12" s="1"/>
      <c r="AL12" s="1"/>
      <c r="AM12" s="2"/>
      <c r="AN12" s="2" t="str">
        <f t="shared" si="34"/>
        <v>#DIV/0!</v>
      </c>
      <c r="AO12" s="1"/>
      <c r="AP12" s="1"/>
      <c r="AQ12" s="1"/>
      <c r="AR12" s="2"/>
      <c r="AS12" s="2" t="str">
        <f t="shared" si="37"/>
        <v>#DIV/0!</v>
      </c>
      <c r="AT12" s="1"/>
      <c r="AU12" s="1"/>
      <c r="AV12" s="1"/>
      <c r="AW12" s="2"/>
      <c r="AX12" s="2" t="str">
        <f t="shared" si="40"/>
        <v>#DIV/0!</v>
      </c>
      <c r="AY12" s="1"/>
      <c r="AZ12" s="1"/>
      <c r="BA12" s="1"/>
      <c r="BB12" s="2"/>
      <c r="BC12" s="2" t="str">
        <f t="shared" si="43"/>
        <v>#DIV/0!</v>
      </c>
      <c r="BD12" s="1"/>
      <c r="BE12" s="1"/>
      <c r="BF12" s="1"/>
      <c r="BG12" s="2"/>
      <c r="BH12" s="2" t="str">
        <f t="shared" si="46"/>
        <v>#DIV/0!</v>
      </c>
      <c r="BI12" s="1"/>
      <c r="BJ12" s="1"/>
      <c r="BK12" s="1"/>
      <c r="BL12" s="2"/>
      <c r="BM12" s="2" t="str">
        <f t="shared" si="49"/>
        <v>#DIV/0!</v>
      </c>
      <c r="BN12" s="1"/>
      <c r="BO12" s="1"/>
      <c r="BP12" s="1"/>
      <c r="BQ12" s="2"/>
      <c r="BR12" s="2"/>
      <c r="BS12" s="1"/>
      <c r="BT12" s="1"/>
      <c r="BU12" s="1"/>
      <c r="BV12" s="2"/>
      <c r="BW12" s="2"/>
      <c r="BX12" s="1"/>
    </row>
    <row r="13" ht="21.75" customHeight="1">
      <c r="A13" s="1"/>
      <c r="B13" s="241"/>
      <c r="C13" s="242" t="s">
        <v>45</v>
      </c>
      <c r="D13" s="258" t="s">
        <v>41</v>
      </c>
      <c r="E13" s="259">
        <f t="shared" ref="E13:I13" si="91">SUM(E14:E15)</f>
        <v>0</v>
      </c>
      <c r="F13" s="259">
        <f t="shared" si="91"/>
        <v>0</v>
      </c>
      <c r="G13" s="260">
        <f t="shared" si="91"/>
        <v>7426170463</v>
      </c>
      <c r="H13" s="261">
        <f t="shared" si="91"/>
        <v>8432070528</v>
      </c>
      <c r="I13" s="170">
        <f t="shared" si="91"/>
        <v>9274000000</v>
      </c>
      <c r="J13" s="172">
        <f t="shared" si="16"/>
        <v>0.09984848552</v>
      </c>
      <c r="K13" s="180">
        <f t="shared" ref="K13:M13" si="92">SUM(K14:K15)</f>
        <v>6944578793</v>
      </c>
      <c r="L13" s="177">
        <f t="shared" si="92"/>
        <v>7558310000</v>
      </c>
      <c r="M13" s="177">
        <f t="shared" si="92"/>
        <v>7599117644</v>
      </c>
      <c r="N13" s="262">
        <f t="shared" ref="N13:N15" si="104">M13/L13</f>
        <v>1.005399043</v>
      </c>
      <c r="O13" s="179">
        <f t="shared" si="19"/>
        <v>0.09425177113</v>
      </c>
      <c r="P13" s="177">
        <f t="shared" ref="P13:R13" si="93">SUM(P14:P15)</f>
        <v>582656712</v>
      </c>
      <c r="Q13" s="177">
        <f t="shared" si="93"/>
        <v>649180000</v>
      </c>
      <c r="R13" s="177">
        <f t="shared" si="93"/>
        <v>536144383</v>
      </c>
      <c r="S13" s="262">
        <f t="shared" ref="S13:S15" si="105">R13/Q13</f>
        <v>0.8258793909</v>
      </c>
      <c r="T13" s="179">
        <f t="shared" si="22"/>
        <v>-0.07982801544</v>
      </c>
      <c r="U13" s="180">
        <f t="shared" ref="U13:W13" si="94">SUM(U14:U15)</f>
        <v>668995254</v>
      </c>
      <c r="V13" s="177">
        <f t="shared" si="94"/>
        <v>741920000</v>
      </c>
      <c r="W13" s="177">
        <f t="shared" si="94"/>
        <v>671292740</v>
      </c>
      <c r="X13" s="262">
        <f t="shared" ref="X13:X15" si="106">W13/V13</f>
        <v>0.9048047498</v>
      </c>
      <c r="Y13" s="179">
        <f t="shared" si="25"/>
        <v>0.003434233631</v>
      </c>
      <c r="Z13" s="180">
        <f t="shared" ref="Z13:AB13" si="95">SUM(Z14:Z15)</f>
        <v>714809552</v>
      </c>
      <c r="AA13" s="177">
        <f t="shared" si="95"/>
        <v>834660000</v>
      </c>
      <c r="AB13" s="177">
        <f t="shared" si="95"/>
        <v>570687501</v>
      </c>
      <c r="AC13" s="262">
        <f t="shared" ref="AC13:AC15" si="107">AB13/AA13</f>
        <v>0.6837364927</v>
      </c>
      <c r="AD13" s="179">
        <f t="shared" si="28"/>
        <v>-0.2016230066</v>
      </c>
      <c r="AE13" s="180">
        <f t="shared" ref="AE13:AG13" si="96">SUM(AE14:AE15)</f>
        <v>774953846</v>
      </c>
      <c r="AF13" s="177">
        <f t="shared" si="96"/>
        <v>741920000</v>
      </c>
      <c r="AG13" s="177">
        <f t="shared" si="96"/>
        <v>707862931</v>
      </c>
      <c r="AH13" s="262">
        <f t="shared" ref="AH13:AH15" si="108">AG13/AF13</f>
        <v>0.954096036</v>
      </c>
      <c r="AI13" s="179">
        <f t="shared" si="31"/>
        <v>-0.08657407837</v>
      </c>
      <c r="AJ13" s="180">
        <f t="shared" ref="AJ13:AL13" si="97">SUM(AJ14:AJ15)</f>
        <v>714127328</v>
      </c>
      <c r="AK13" s="177">
        <f t="shared" si="97"/>
        <v>741920000</v>
      </c>
      <c r="AL13" s="177">
        <f t="shared" si="97"/>
        <v>845470248</v>
      </c>
      <c r="AM13" s="262">
        <f t="shared" ref="AM13:AM15" si="109">AL13/AK13</f>
        <v>1.139570638</v>
      </c>
      <c r="AN13" s="179">
        <f t="shared" si="34"/>
        <v>0.1839208708</v>
      </c>
      <c r="AO13" s="180">
        <f t="shared" ref="AO13:AQ13" si="98">SUM(AO14:AO15)</f>
        <v>645861814</v>
      </c>
      <c r="AP13" s="177">
        <f t="shared" si="98"/>
        <v>741920000</v>
      </c>
      <c r="AQ13" s="177">
        <f t="shared" si="98"/>
        <v>789833041</v>
      </c>
      <c r="AR13" s="262">
        <f t="shared" ref="AR13:AR15" si="110">AQ13/AP13</f>
        <v>1.064579794</v>
      </c>
      <c r="AS13" s="179">
        <f t="shared" si="37"/>
        <v>0.2229133599</v>
      </c>
      <c r="AT13" s="180">
        <f t="shared" ref="AT13:AV13" si="99">SUM(AT14:AT15)</f>
        <v>771706008</v>
      </c>
      <c r="AU13" s="177">
        <f t="shared" si="99"/>
        <v>741920000</v>
      </c>
      <c r="AV13" s="177">
        <f t="shared" si="99"/>
        <v>829675373</v>
      </c>
      <c r="AW13" s="262">
        <f t="shared" ref="AW13:AW15" si="111">AV13/AU13</f>
        <v>1.118281449</v>
      </c>
      <c r="AX13" s="179">
        <f t="shared" si="40"/>
        <v>0.07511845755</v>
      </c>
      <c r="AY13" s="180">
        <f t="shared" ref="AY13:BA13" si="100">SUM(AY14:AY15)</f>
        <v>672217134</v>
      </c>
      <c r="AZ13" s="177">
        <f t="shared" si="100"/>
        <v>741920000</v>
      </c>
      <c r="BA13" s="177">
        <f t="shared" si="100"/>
        <v>953966605</v>
      </c>
      <c r="BB13" s="262">
        <f t="shared" ref="BB13:BB15" si="112">BA13/AZ13</f>
        <v>1.285807911</v>
      </c>
      <c r="BC13" s="179">
        <f t="shared" si="43"/>
        <v>0.419134617</v>
      </c>
      <c r="BD13" s="180">
        <f t="shared" ref="BD13:BF13" si="101">SUM(BD14:BD15)</f>
        <v>579870430</v>
      </c>
      <c r="BE13" s="177">
        <f t="shared" si="101"/>
        <v>741920000</v>
      </c>
      <c r="BF13" s="177">
        <f t="shared" si="101"/>
        <v>894311385</v>
      </c>
      <c r="BG13" s="262">
        <f t="shared" ref="BG13:BG15" si="113">BF13/BE13</f>
        <v>1.205401371</v>
      </c>
      <c r="BH13" s="179">
        <f t="shared" si="46"/>
        <v>0.5422607168</v>
      </c>
      <c r="BI13" s="180">
        <f t="shared" ref="BI13:BK13" si="102">SUM(BI14:BI15)</f>
        <v>819380715</v>
      </c>
      <c r="BJ13" s="177">
        <f t="shared" si="102"/>
        <v>881030000</v>
      </c>
      <c r="BK13" s="177">
        <f t="shared" si="102"/>
        <v>799873437</v>
      </c>
      <c r="BL13" s="262">
        <f t="shared" ref="BL13:BL15" si="114">BK13/BJ13</f>
        <v>0.90788445</v>
      </c>
      <c r="BM13" s="179">
        <f t="shared" si="49"/>
        <v>-0.02380734333</v>
      </c>
      <c r="BN13" s="180"/>
      <c r="BO13" s="177"/>
      <c r="BP13" s="177"/>
      <c r="BQ13" s="262"/>
      <c r="BR13" s="179"/>
      <c r="BS13" s="180"/>
      <c r="BT13" s="177"/>
      <c r="BU13" s="177"/>
      <c r="BV13" s="262"/>
      <c r="BW13" s="179"/>
      <c r="BX13" s="1"/>
    </row>
    <row r="14" ht="21.75" customHeight="1">
      <c r="A14" s="1"/>
      <c r="B14" s="241"/>
      <c r="C14" s="104"/>
      <c r="D14" s="105" t="s">
        <v>46</v>
      </c>
      <c r="E14" s="246"/>
      <c r="F14" s="246"/>
      <c r="G14" s="263">
        <v>5.992342262E9</v>
      </c>
      <c r="H14" s="115">
        <v>7.182953919E9</v>
      </c>
      <c r="I14" s="116">
        <v>7.844E9</v>
      </c>
      <c r="J14" s="38">
        <f t="shared" si="16"/>
        <v>0.09202983737</v>
      </c>
      <c r="K14" s="44">
        <f t="shared" ref="K14:M14" si="103">P14+U14+Z14+AE14+AJ14+AO14+AT14+AY14+BD14+BI14+BN14+BS14</f>
        <v>5989000704</v>
      </c>
      <c r="L14" s="40">
        <f t="shared" si="103"/>
        <v>6392860000</v>
      </c>
      <c r="M14" s="40">
        <f t="shared" si="103"/>
        <v>5283980579</v>
      </c>
      <c r="N14" s="107">
        <f t="shared" si="104"/>
        <v>0.8265440787</v>
      </c>
      <c r="O14" s="111">
        <f t="shared" si="19"/>
        <v>-0.1177191588</v>
      </c>
      <c r="P14" s="117">
        <v>5.21847058E8</v>
      </c>
      <c r="Q14" s="117">
        <v>5.4908E8</v>
      </c>
      <c r="R14" s="117">
        <v>4.11381844E8</v>
      </c>
      <c r="S14" s="107">
        <f t="shared" si="105"/>
        <v>0.7492202302</v>
      </c>
      <c r="T14" s="111">
        <f t="shared" si="22"/>
        <v>-0.2116812049</v>
      </c>
      <c r="U14" s="118">
        <v>6.03124879E8</v>
      </c>
      <c r="V14" s="117">
        <v>6.2752E8</v>
      </c>
      <c r="W14" s="117">
        <v>5.03387362E8</v>
      </c>
      <c r="X14" s="107">
        <f t="shared" si="106"/>
        <v>0.8021853678</v>
      </c>
      <c r="Y14" s="111">
        <f t="shared" si="25"/>
        <v>-0.165367937</v>
      </c>
      <c r="Z14" s="118">
        <v>6.07255978E8</v>
      </c>
      <c r="AA14" s="117">
        <v>7.0596E8</v>
      </c>
      <c r="AB14" s="117">
        <v>4.63028086E8</v>
      </c>
      <c r="AC14" s="107">
        <f t="shared" si="107"/>
        <v>0.6558843079</v>
      </c>
      <c r="AD14" s="111">
        <f t="shared" si="28"/>
        <v>-0.2375075705</v>
      </c>
      <c r="AE14" s="118">
        <v>6.57817507E8</v>
      </c>
      <c r="AF14" s="117">
        <v>6.2752E8</v>
      </c>
      <c r="AG14" s="117">
        <v>5.49649984E8</v>
      </c>
      <c r="AH14" s="107">
        <f t="shared" si="108"/>
        <v>0.8759083121</v>
      </c>
      <c r="AI14" s="111">
        <f t="shared" si="31"/>
        <v>-0.1644339378</v>
      </c>
      <c r="AJ14" s="118">
        <v>6.32909707E8</v>
      </c>
      <c r="AK14" s="117">
        <v>6.2752E8</v>
      </c>
      <c r="AL14" s="117">
        <v>6.62455178E8</v>
      </c>
      <c r="AM14" s="107">
        <f t="shared" si="109"/>
        <v>1.055671816</v>
      </c>
      <c r="AN14" s="111">
        <f t="shared" si="34"/>
        <v>0.04668196849</v>
      </c>
      <c r="AO14" s="118">
        <v>5.78087556E8</v>
      </c>
      <c r="AP14" s="117">
        <v>6.2752E8</v>
      </c>
      <c r="AQ14" s="117">
        <v>4.66697103E8</v>
      </c>
      <c r="AR14" s="107">
        <f t="shared" si="110"/>
        <v>0.7437166991</v>
      </c>
      <c r="AS14" s="111">
        <f t="shared" si="37"/>
        <v>-0.1926878582</v>
      </c>
      <c r="AT14" s="118">
        <v>6.28763488E8</v>
      </c>
      <c r="AU14" s="117">
        <v>6.2752E8</v>
      </c>
      <c r="AV14" s="117">
        <v>5.33768166E8</v>
      </c>
      <c r="AW14" s="107">
        <f t="shared" si="111"/>
        <v>0.8505994486</v>
      </c>
      <c r="AX14" s="111">
        <f t="shared" si="40"/>
        <v>-0.1510827582</v>
      </c>
      <c r="AY14" s="118">
        <v>5.83251943E8</v>
      </c>
      <c r="AZ14" s="117">
        <v>6.2752E8</v>
      </c>
      <c r="BA14" s="117">
        <v>5.63807486E8</v>
      </c>
      <c r="BB14" s="107">
        <f t="shared" si="112"/>
        <v>0.8984693492</v>
      </c>
      <c r="BC14" s="111">
        <f t="shared" si="43"/>
        <v>-0.03333800639</v>
      </c>
      <c r="BD14" s="118">
        <v>4.61274839E8</v>
      </c>
      <c r="BE14" s="117">
        <v>6.2752E8</v>
      </c>
      <c r="BF14" s="117">
        <v>5.58152441E8</v>
      </c>
      <c r="BG14" s="107">
        <f t="shared" si="113"/>
        <v>0.8894576125</v>
      </c>
      <c r="BH14" s="111">
        <f t="shared" si="46"/>
        <v>0.2100214315</v>
      </c>
      <c r="BI14" s="118">
        <v>7.14667749E8</v>
      </c>
      <c r="BJ14" s="117">
        <v>7.4518E8</v>
      </c>
      <c r="BK14" s="117">
        <v>5.71652929E8</v>
      </c>
      <c r="BL14" s="107">
        <f t="shared" si="114"/>
        <v>0.76713402</v>
      </c>
      <c r="BM14" s="111">
        <f t="shared" si="49"/>
        <v>-0.2001137175</v>
      </c>
      <c r="BN14" s="118"/>
      <c r="BO14" s="117"/>
      <c r="BP14" s="117"/>
      <c r="BQ14" s="107"/>
      <c r="BR14" s="111"/>
      <c r="BS14" s="118"/>
      <c r="BT14" s="117"/>
      <c r="BU14" s="117"/>
      <c r="BV14" s="107"/>
      <c r="BW14" s="111"/>
      <c r="BX14" s="1"/>
    </row>
    <row r="15" ht="21.75" customHeight="1">
      <c r="A15" s="1"/>
      <c r="B15" s="16"/>
      <c r="C15" s="120"/>
      <c r="D15" s="121" t="s">
        <v>47</v>
      </c>
      <c r="E15" s="249"/>
      <c r="F15" s="249"/>
      <c r="G15" s="264">
        <v>1.433828201E9</v>
      </c>
      <c r="H15" s="123">
        <v>1.249116609E9</v>
      </c>
      <c r="I15" s="124">
        <v>1.43E9</v>
      </c>
      <c r="J15" s="56">
        <f t="shared" si="16"/>
        <v>0.1448090512</v>
      </c>
      <c r="K15" s="64">
        <f t="shared" ref="K15:M15" si="115">P15+U15+Z15+AE15+AJ15+AO15+AT15+AY15+BD15+BI15+BN15+BS15</f>
        <v>955578089</v>
      </c>
      <c r="L15" s="61">
        <f t="shared" si="115"/>
        <v>1165450000</v>
      </c>
      <c r="M15" s="61">
        <f t="shared" si="115"/>
        <v>2315137065</v>
      </c>
      <c r="N15" s="128">
        <f t="shared" si="104"/>
        <v>1.986474808</v>
      </c>
      <c r="O15" s="129">
        <f t="shared" si="19"/>
        <v>1.422760726</v>
      </c>
      <c r="P15" s="127">
        <v>6.0809654E7</v>
      </c>
      <c r="Q15" s="127">
        <v>1.0010000000000001E8</v>
      </c>
      <c r="R15" s="127">
        <v>1.24762539E8</v>
      </c>
      <c r="S15" s="128">
        <f t="shared" si="105"/>
        <v>1.246379011</v>
      </c>
      <c r="T15" s="129">
        <f t="shared" si="22"/>
        <v>1.051689671</v>
      </c>
      <c r="U15" s="130">
        <v>6.5870375E7</v>
      </c>
      <c r="V15" s="127">
        <v>1.144E8</v>
      </c>
      <c r="W15" s="127">
        <v>1.67905378E8</v>
      </c>
      <c r="X15" s="128">
        <f t="shared" si="106"/>
        <v>1.467704353</v>
      </c>
      <c r="Y15" s="129">
        <f t="shared" si="25"/>
        <v>1.549027207</v>
      </c>
      <c r="Z15" s="130">
        <v>1.07553574E8</v>
      </c>
      <c r="AA15" s="127">
        <v>1.287E8</v>
      </c>
      <c r="AB15" s="127">
        <v>1.07659415E8</v>
      </c>
      <c r="AC15" s="128">
        <f t="shared" si="107"/>
        <v>0.8365144911</v>
      </c>
      <c r="AD15" s="129">
        <f t="shared" si="28"/>
        <v>0.0009840770145</v>
      </c>
      <c r="AE15" s="130">
        <v>1.17136339E8</v>
      </c>
      <c r="AF15" s="127">
        <v>1.144E8</v>
      </c>
      <c r="AG15" s="127">
        <v>1.58212947E8</v>
      </c>
      <c r="AH15" s="128">
        <f t="shared" si="108"/>
        <v>1.382980306</v>
      </c>
      <c r="AI15" s="129">
        <f t="shared" si="31"/>
        <v>0.3506734831</v>
      </c>
      <c r="AJ15" s="130">
        <v>8.1217621E7</v>
      </c>
      <c r="AK15" s="127">
        <v>1.144E8</v>
      </c>
      <c r="AL15" s="127">
        <v>1.8301507E8</v>
      </c>
      <c r="AM15" s="128">
        <f t="shared" si="109"/>
        <v>1.59978208</v>
      </c>
      <c r="AN15" s="129">
        <f t="shared" si="34"/>
        <v>1.25339117</v>
      </c>
      <c r="AO15" s="130">
        <v>6.7774258E7</v>
      </c>
      <c r="AP15" s="127">
        <v>1.144E8</v>
      </c>
      <c r="AQ15" s="127">
        <v>3.23135938E8</v>
      </c>
      <c r="AR15" s="128">
        <f t="shared" si="110"/>
        <v>2.824614843</v>
      </c>
      <c r="AS15" s="129">
        <f t="shared" si="37"/>
        <v>3.767827012</v>
      </c>
      <c r="AT15" s="130">
        <v>1.4294252E8</v>
      </c>
      <c r="AU15" s="127">
        <v>1.144E8</v>
      </c>
      <c r="AV15" s="127">
        <v>2.95907207E8</v>
      </c>
      <c r="AW15" s="128">
        <f t="shared" si="111"/>
        <v>2.58660146</v>
      </c>
      <c r="AX15" s="129">
        <f t="shared" si="40"/>
        <v>1.070113267</v>
      </c>
      <c r="AY15" s="130">
        <v>8.8965191E7</v>
      </c>
      <c r="AZ15" s="127">
        <v>1.144E8</v>
      </c>
      <c r="BA15" s="127">
        <v>3.90159119E8</v>
      </c>
      <c r="BB15" s="128">
        <f t="shared" si="112"/>
        <v>3.410481809</v>
      </c>
      <c r="BC15" s="129">
        <f t="shared" si="43"/>
        <v>3.385525559</v>
      </c>
      <c r="BD15" s="130">
        <v>1.18595591E8</v>
      </c>
      <c r="BE15" s="127">
        <v>1.144E8</v>
      </c>
      <c r="BF15" s="127">
        <v>3.36158944E8</v>
      </c>
      <c r="BG15" s="128">
        <f t="shared" si="113"/>
        <v>2.938452308</v>
      </c>
      <c r="BH15" s="129">
        <f t="shared" si="46"/>
        <v>1.834497819</v>
      </c>
      <c r="BI15" s="130">
        <v>1.04712966E8</v>
      </c>
      <c r="BJ15" s="127">
        <v>1.3585E8</v>
      </c>
      <c r="BK15" s="127">
        <v>2.28220508E8</v>
      </c>
      <c r="BL15" s="128">
        <f t="shared" si="114"/>
        <v>1.679944851</v>
      </c>
      <c r="BM15" s="129">
        <f t="shared" si="49"/>
        <v>1.179486617</v>
      </c>
      <c r="BN15" s="130"/>
      <c r="BO15" s="127"/>
      <c r="BP15" s="127"/>
      <c r="BQ15" s="128"/>
      <c r="BR15" s="129"/>
      <c r="BS15" s="130"/>
      <c r="BT15" s="127"/>
      <c r="BU15" s="127"/>
      <c r="BV15" s="128"/>
      <c r="BW15" s="129"/>
      <c r="BX15" s="1"/>
    </row>
    <row r="16" ht="16.5" customHeight="1">
      <c r="A16" s="1"/>
      <c r="B16" s="256"/>
      <c r="C16" s="1"/>
      <c r="D16" s="1"/>
      <c r="E16" s="67"/>
      <c r="F16" s="67"/>
      <c r="G16" s="65"/>
      <c r="H16" s="65"/>
      <c r="I16" s="65"/>
      <c r="J16" s="66"/>
      <c r="K16" s="65"/>
      <c r="L16" s="65"/>
      <c r="M16" s="1"/>
      <c r="N16" s="2"/>
      <c r="O16" s="2"/>
      <c r="P16" s="65"/>
      <c r="Q16" s="65"/>
      <c r="R16" s="1"/>
      <c r="S16" s="2"/>
      <c r="T16" s="2"/>
      <c r="U16" s="65"/>
      <c r="V16" s="65"/>
      <c r="W16" s="1"/>
      <c r="X16" s="2"/>
      <c r="Y16" s="2"/>
      <c r="Z16" s="65"/>
      <c r="AA16" s="65"/>
      <c r="AB16" s="1"/>
      <c r="AC16" s="2"/>
      <c r="AD16" s="2"/>
      <c r="AE16" s="65"/>
      <c r="AF16" s="65"/>
      <c r="AG16" s="1"/>
      <c r="AH16" s="2"/>
      <c r="AI16" s="2"/>
      <c r="AJ16" s="65"/>
      <c r="AK16" s="65"/>
      <c r="AL16" s="1"/>
      <c r="AM16" s="2"/>
      <c r="AN16" s="2"/>
      <c r="AO16" s="65"/>
      <c r="AP16" s="65"/>
      <c r="AQ16" s="1"/>
      <c r="AR16" s="2"/>
      <c r="AS16" s="2"/>
      <c r="AT16" s="65"/>
      <c r="AU16" s="65"/>
      <c r="AV16" s="1"/>
      <c r="AW16" s="2"/>
      <c r="AX16" s="2"/>
      <c r="AY16" s="65"/>
      <c r="AZ16" s="65"/>
      <c r="BA16" s="1"/>
      <c r="BB16" s="2"/>
      <c r="BC16" s="2"/>
      <c r="BD16" s="65"/>
      <c r="BE16" s="65"/>
      <c r="BF16" s="1"/>
      <c r="BG16" s="2"/>
      <c r="BH16" s="2"/>
      <c r="BI16" s="65"/>
      <c r="BJ16" s="65"/>
      <c r="BK16" s="1"/>
      <c r="BL16" s="2"/>
      <c r="BM16" s="2"/>
      <c r="BN16" s="65"/>
      <c r="BO16" s="65"/>
      <c r="BP16" s="1"/>
      <c r="BQ16" s="2"/>
      <c r="BR16" s="2"/>
      <c r="BS16" s="65"/>
      <c r="BT16" s="65"/>
      <c r="BU16" s="1"/>
      <c r="BV16" s="2"/>
      <c r="BW16" s="2"/>
      <c r="BX16" s="1"/>
    </row>
    <row r="17" ht="16.5" customHeight="1">
      <c r="A17" s="1"/>
      <c r="B17" s="256"/>
      <c r="C17" s="1"/>
      <c r="D17" s="1"/>
      <c r="E17" s="67"/>
      <c r="F17" s="67"/>
      <c r="G17" s="1"/>
      <c r="H17" s="1"/>
      <c r="I17" s="65"/>
      <c r="J17" s="66"/>
      <c r="K17" s="1"/>
      <c r="L17" s="1"/>
      <c r="M17" s="1"/>
      <c r="N17" s="2"/>
      <c r="O17" s="2"/>
      <c r="P17" s="1"/>
      <c r="Q17" s="1"/>
      <c r="R17" s="1"/>
      <c r="S17" s="2"/>
      <c r="T17" s="2"/>
      <c r="U17" s="1"/>
      <c r="V17" s="1"/>
      <c r="W17" s="1"/>
      <c r="X17" s="2"/>
      <c r="Y17" s="2"/>
      <c r="Z17" s="1"/>
      <c r="AA17" s="1"/>
      <c r="AB17" s="1"/>
      <c r="AC17" s="2"/>
      <c r="AD17" s="2"/>
      <c r="AE17" s="1"/>
      <c r="AF17" s="1"/>
      <c r="AG17" s="1"/>
      <c r="AH17" s="2"/>
      <c r="AI17" s="2"/>
      <c r="AJ17" s="1"/>
      <c r="AK17" s="1"/>
      <c r="AL17" s="1"/>
      <c r="AM17" s="2"/>
      <c r="AN17" s="2"/>
      <c r="AO17" s="1"/>
      <c r="AP17" s="1"/>
      <c r="AQ17" s="1"/>
      <c r="AR17" s="2"/>
      <c r="AS17" s="2"/>
      <c r="AT17" s="1"/>
      <c r="AU17" s="1"/>
      <c r="AV17" s="1"/>
      <c r="AW17" s="2"/>
      <c r="AX17" s="2"/>
      <c r="AY17" s="1"/>
      <c r="AZ17" s="1"/>
      <c r="BA17" s="1"/>
      <c r="BB17" s="2"/>
      <c r="BC17" s="2"/>
      <c r="BD17" s="1"/>
      <c r="BE17" s="1"/>
      <c r="BF17" s="1"/>
      <c r="BG17" s="2"/>
      <c r="BH17" s="2"/>
      <c r="BI17" s="1"/>
      <c r="BJ17" s="1"/>
      <c r="BK17" s="1"/>
      <c r="BL17" s="2"/>
      <c r="BM17" s="2"/>
      <c r="BN17" s="1"/>
      <c r="BO17" s="1"/>
      <c r="BP17" s="1"/>
      <c r="BQ17" s="2"/>
      <c r="BR17" s="2"/>
      <c r="BS17" s="1"/>
      <c r="BT17" s="1"/>
      <c r="BU17" s="1"/>
      <c r="BV17" s="2"/>
      <c r="BW17" s="2"/>
      <c r="BX17" s="1"/>
    </row>
    <row r="18" ht="22.5" customHeight="1">
      <c r="A18" s="1"/>
      <c r="B18" s="265" t="s">
        <v>78</v>
      </c>
      <c r="C18" s="135"/>
      <c r="D18" s="136"/>
      <c r="E18" s="137" t="s">
        <v>35</v>
      </c>
      <c r="F18" s="138" t="s">
        <v>36</v>
      </c>
      <c r="G18" s="139" t="s">
        <v>3</v>
      </c>
      <c r="H18" s="139" t="s">
        <v>4</v>
      </c>
      <c r="I18" s="140" t="s">
        <v>5</v>
      </c>
      <c r="J18" s="141" t="s">
        <v>6</v>
      </c>
      <c r="K18" s="8" t="s">
        <v>37</v>
      </c>
      <c r="L18" s="9"/>
      <c r="M18" s="9"/>
      <c r="N18" s="9"/>
      <c r="O18" s="10"/>
      <c r="P18" s="11" t="s">
        <v>8</v>
      </c>
      <c r="Q18" s="12"/>
      <c r="R18" s="12"/>
      <c r="S18" s="12"/>
      <c r="T18" s="13"/>
      <c r="U18" s="14" t="s">
        <v>9</v>
      </c>
      <c r="V18" s="12"/>
      <c r="W18" s="12"/>
      <c r="X18" s="12"/>
      <c r="Y18" s="13"/>
      <c r="Z18" s="14" t="s">
        <v>10</v>
      </c>
      <c r="AA18" s="12"/>
      <c r="AB18" s="12"/>
      <c r="AC18" s="12"/>
      <c r="AD18" s="13"/>
      <c r="AE18" s="14" t="s">
        <v>11</v>
      </c>
      <c r="AF18" s="12"/>
      <c r="AG18" s="12"/>
      <c r="AH18" s="12"/>
      <c r="AI18" s="13"/>
      <c r="AJ18" s="14" t="s">
        <v>12</v>
      </c>
      <c r="AK18" s="12"/>
      <c r="AL18" s="12"/>
      <c r="AM18" s="12"/>
      <c r="AN18" s="13"/>
      <c r="AO18" s="14" t="s">
        <v>13</v>
      </c>
      <c r="AP18" s="12"/>
      <c r="AQ18" s="12"/>
      <c r="AR18" s="12"/>
      <c r="AS18" s="13"/>
      <c r="AT18" s="14" t="s">
        <v>14</v>
      </c>
      <c r="AU18" s="12"/>
      <c r="AV18" s="12"/>
      <c r="AW18" s="12"/>
      <c r="AX18" s="13"/>
      <c r="AY18" s="14" t="s">
        <v>15</v>
      </c>
      <c r="AZ18" s="12"/>
      <c r="BA18" s="12"/>
      <c r="BB18" s="12"/>
      <c r="BC18" s="13"/>
      <c r="BD18" s="14" t="s">
        <v>16</v>
      </c>
      <c r="BE18" s="12"/>
      <c r="BF18" s="12"/>
      <c r="BG18" s="12"/>
      <c r="BH18" s="13"/>
      <c r="BI18" s="14" t="s">
        <v>17</v>
      </c>
      <c r="BJ18" s="12"/>
      <c r="BK18" s="12"/>
      <c r="BL18" s="12"/>
      <c r="BM18" s="13"/>
      <c r="BN18" s="14"/>
      <c r="BO18" s="12"/>
      <c r="BP18" s="12"/>
      <c r="BQ18" s="12"/>
      <c r="BR18" s="13"/>
      <c r="BS18" s="14"/>
      <c r="BT18" s="12"/>
      <c r="BU18" s="12"/>
      <c r="BV18" s="12"/>
      <c r="BW18" s="13"/>
      <c r="BX18" s="1"/>
    </row>
    <row r="19" ht="22.5" customHeight="1">
      <c r="A19" s="1"/>
      <c r="B19" s="25"/>
      <c r="C19" s="142"/>
      <c r="D19" s="143"/>
      <c r="E19" s="144"/>
      <c r="F19" s="145"/>
      <c r="G19" s="146"/>
      <c r="H19" s="146"/>
      <c r="I19" s="147"/>
      <c r="J19" s="148"/>
      <c r="K19" s="18" t="s">
        <v>20</v>
      </c>
      <c r="L19" s="19" t="s">
        <v>21</v>
      </c>
      <c r="M19" s="19" t="s">
        <v>22</v>
      </c>
      <c r="N19" s="20" t="s">
        <v>23</v>
      </c>
      <c r="O19" s="21" t="s">
        <v>6</v>
      </c>
      <c r="P19" s="22" t="s">
        <v>20</v>
      </c>
      <c r="Q19" s="22" t="s">
        <v>21</v>
      </c>
      <c r="R19" s="22" t="s">
        <v>22</v>
      </c>
      <c r="S19" s="23" t="s">
        <v>23</v>
      </c>
      <c r="T19" s="24" t="s">
        <v>6</v>
      </c>
      <c r="U19" s="25" t="s">
        <v>20</v>
      </c>
      <c r="V19" s="22" t="s">
        <v>21</v>
      </c>
      <c r="W19" s="22" t="s">
        <v>22</v>
      </c>
      <c r="X19" s="23" t="s">
        <v>23</v>
      </c>
      <c r="Y19" s="24" t="s">
        <v>6</v>
      </c>
      <c r="Z19" s="25" t="s">
        <v>20</v>
      </c>
      <c r="AA19" s="22" t="s">
        <v>21</v>
      </c>
      <c r="AB19" s="22" t="s">
        <v>22</v>
      </c>
      <c r="AC19" s="23" t="s">
        <v>23</v>
      </c>
      <c r="AD19" s="24" t="s">
        <v>6</v>
      </c>
      <c r="AE19" s="25" t="s">
        <v>20</v>
      </c>
      <c r="AF19" s="22" t="s">
        <v>21</v>
      </c>
      <c r="AG19" s="22" t="s">
        <v>22</v>
      </c>
      <c r="AH19" s="23" t="s">
        <v>23</v>
      </c>
      <c r="AI19" s="24" t="s">
        <v>6</v>
      </c>
      <c r="AJ19" s="25" t="s">
        <v>20</v>
      </c>
      <c r="AK19" s="22" t="s">
        <v>21</v>
      </c>
      <c r="AL19" s="22" t="s">
        <v>22</v>
      </c>
      <c r="AM19" s="23" t="s">
        <v>23</v>
      </c>
      <c r="AN19" s="24" t="s">
        <v>6</v>
      </c>
      <c r="AO19" s="25" t="s">
        <v>20</v>
      </c>
      <c r="AP19" s="22" t="s">
        <v>21</v>
      </c>
      <c r="AQ19" s="22" t="s">
        <v>22</v>
      </c>
      <c r="AR19" s="23" t="s">
        <v>23</v>
      </c>
      <c r="AS19" s="24" t="s">
        <v>6</v>
      </c>
      <c r="AT19" s="25" t="s">
        <v>20</v>
      </c>
      <c r="AU19" s="22" t="s">
        <v>21</v>
      </c>
      <c r="AV19" s="22" t="s">
        <v>22</v>
      </c>
      <c r="AW19" s="23" t="s">
        <v>23</v>
      </c>
      <c r="AX19" s="24" t="s">
        <v>6</v>
      </c>
      <c r="AY19" s="25" t="s">
        <v>20</v>
      </c>
      <c r="AZ19" s="22" t="s">
        <v>21</v>
      </c>
      <c r="BA19" s="22" t="s">
        <v>22</v>
      </c>
      <c r="BB19" s="23" t="s">
        <v>23</v>
      </c>
      <c r="BC19" s="24" t="s">
        <v>6</v>
      </c>
      <c r="BD19" s="25" t="s">
        <v>20</v>
      </c>
      <c r="BE19" s="22" t="s">
        <v>21</v>
      </c>
      <c r="BF19" s="22" t="s">
        <v>22</v>
      </c>
      <c r="BG19" s="23" t="s">
        <v>23</v>
      </c>
      <c r="BH19" s="24" t="s">
        <v>6</v>
      </c>
      <c r="BI19" s="25" t="s">
        <v>20</v>
      </c>
      <c r="BJ19" s="22" t="s">
        <v>21</v>
      </c>
      <c r="BK19" s="22" t="s">
        <v>22</v>
      </c>
      <c r="BL19" s="23" t="s">
        <v>23</v>
      </c>
      <c r="BM19" s="24" t="s">
        <v>6</v>
      </c>
      <c r="BN19" s="25"/>
      <c r="BO19" s="22"/>
      <c r="BP19" s="22"/>
      <c r="BQ19" s="23"/>
      <c r="BR19" s="24"/>
      <c r="BS19" s="25"/>
      <c r="BT19" s="22"/>
      <c r="BU19" s="22"/>
      <c r="BV19" s="23"/>
      <c r="BW19" s="24"/>
      <c r="BX19" s="1"/>
    </row>
    <row r="20" ht="22.5" customHeight="1">
      <c r="A20" s="26"/>
      <c r="B20" s="150" t="s">
        <v>50</v>
      </c>
      <c r="C20" s="151"/>
      <c r="D20" s="152"/>
      <c r="E20" s="153">
        <f t="shared" ref="E20:I20" si="116">+E21+E24+E28+E31+E34+E37+E41+E43+E47</f>
        <v>1348</v>
      </c>
      <c r="F20" s="153">
        <f t="shared" si="116"/>
        <v>1287</v>
      </c>
      <c r="G20" s="155">
        <f t="shared" si="116"/>
        <v>19860697110</v>
      </c>
      <c r="H20" s="155">
        <f t="shared" si="116"/>
        <v>20767615365</v>
      </c>
      <c r="I20" s="155">
        <f t="shared" si="116"/>
        <v>23412000000</v>
      </c>
      <c r="J20" s="266">
        <f t="shared" ref="J20:J48" si="129">I20/H20-1</f>
        <v>0.1273321269</v>
      </c>
      <c r="K20" s="158">
        <f t="shared" ref="K20:M20" si="117">+K21+K24+K28+K31+K34+K37+K41+K43+K47</f>
        <v>17054283711</v>
      </c>
      <c r="L20" s="159">
        <f t="shared" si="117"/>
        <v>19080780000</v>
      </c>
      <c r="M20" s="159">
        <f t="shared" si="117"/>
        <v>18025131996</v>
      </c>
      <c r="N20" s="160">
        <f t="shared" ref="N20:N48" si="131">M20/L20</f>
        <v>0.9446747982</v>
      </c>
      <c r="O20" s="161">
        <f t="shared" ref="O20:O48" si="132">M20/K20-1</f>
        <v>0.05692694583</v>
      </c>
      <c r="P20" s="162">
        <f t="shared" ref="P20:R20" si="118">+P21+P24+P28+P31+P34+P37+P41+P43+P47</f>
        <v>1444440218</v>
      </c>
      <c r="Q20" s="159">
        <f t="shared" si="118"/>
        <v>1638840000</v>
      </c>
      <c r="R20" s="159">
        <f t="shared" si="118"/>
        <v>1451055994</v>
      </c>
      <c r="S20" s="160">
        <f t="shared" ref="S20:S48" si="134">R20/Q20</f>
        <v>0.8854165105</v>
      </c>
      <c r="T20" s="163">
        <f t="shared" ref="T20:T48" si="135">R20/P20-1</f>
        <v>0.004580166017</v>
      </c>
      <c r="U20" s="164">
        <f t="shared" ref="U20:W20" si="119">+U21+U24+U28+U31+U34+U37+U41+U43+U47</f>
        <v>1361145626</v>
      </c>
      <c r="V20" s="159">
        <f t="shared" si="119"/>
        <v>1872960000</v>
      </c>
      <c r="W20" s="159">
        <f t="shared" si="119"/>
        <v>1699598170</v>
      </c>
      <c r="X20" s="160">
        <f t="shared" ref="X20:X48" si="137">W20/V20</f>
        <v>0.9074396517</v>
      </c>
      <c r="Y20" s="163">
        <f t="shared" ref="Y20:Y48" si="138">W20/U20-1</f>
        <v>0.2486527066</v>
      </c>
      <c r="Z20" s="164">
        <f t="shared" ref="Z20:AB20" si="120">+Z21+Z24+Z28+Z31+Z34+Z37+Z41+Z43+Z47</f>
        <v>1787046396</v>
      </c>
      <c r="AA20" s="159">
        <f t="shared" si="120"/>
        <v>2107080000</v>
      </c>
      <c r="AB20" s="159">
        <f t="shared" si="120"/>
        <v>1779925569</v>
      </c>
      <c r="AC20" s="160">
        <f t="shared" ref="AC20:AC48" si="140">AB20/AA20</f>
        <v>0.8447356384</v>
      </c>
      <c r="AD20" s="163">
        <f t="shared" ref="AD20:AD48" si="141">AB20/Z20-1</f>
        <v>-0.003984690613</v>
      </c>
      <c r="AE20" s="164">
        <f t="shared" ref="AE20:AG20" si="121">+AE21+AE24+AE28+AE31+AE34+AE37+AE41+AE43+AE47</f>
        <v>1867308715</v>
      </c>
      <c r="AF20" s="159">
        <f t="shared" si="121"/>
        <v>1872960000</v>
      </c>
      <c r="AG20" s="159">
        <f t="shared" si="121"/>
        <v>1920318178</v>
      </c>
      <c r="AH20" s="160">
        <f t="shared" ref="AH20:AH48" si="143">AG20/AF20</f>
        <v>1.025285205</v>
      </c>
      <c r="AI20" s="163">
        <f t="shared" ref="AI20:AI48" si="144">AG20/AE20-1</f>
        <v>0.02838816237</v>
      </c>
      <c r="AJ20" s="164">
        <f t="shared" ref="AJ20:AL20" si="122">+AJ21+AJ24+AJ28+AJ31+AJ34+AJ37+AJ41+AJ43+AJ47</f>
        <v>1640478319</v>
      </c>
      <c r="AK20" s="159">
        <f t="shared" si="122"/>
        <v>1872960000</v>
      </c>
      <c r="AL20" s="159">
        <f t="shared" si="122"/>
        <v>1951093684</v>
      </c>
      <c r="AM20" s="160">
        <f t="shared" ref="AM20:AM48" si="146">AL20/AK20</f>
        <v>1.041716686</v>
      </c>
      <c r="AN20" s="163">
        <f t="shared" ref="AN20:AN48" si="147">AL20/AJ20-1</f>
        <v>0.189344389</v>
      </c>
      <c r="AO20" s="164">
        <f t="shared" ref="AO20:AQ20" si="123">+AO21+AO24+AO28+AO31+AO34+AO37+AO41+AO43+AO47</f>
        <v>1644551100</v>
      </c>
      <c r="AP20" s="159">
        <f t="shared" si="123"/>
        <v>1872960000</v>
      </c>
      <c r="AQ20" s="159">
        <f t="shared" si="123"/>
        <v>1868875482</v>
      </c>
      <c r="AR20" s="160">
        <f t="shared" ref="AR20:AR48" si="149">AQ20/AP20</f>
        <v>0.9978192177</v>
      </c>
      <c r="AS20" s="163">
        <f t="shared" ref="AS20:AS48" si="150">AQ20/AO20-1</f>
        <v>0.1364046286</v>
      </c>
      <c r="AT20" s="164">
        <f t="shared" ref="AT20:AV20" si="124">+AT21+AT24+AT28+AT31+AT34+AT37+AT41+AT43+AT47</f>
        <v>1746640783</v>
      </c>
      <c r="AU20" s="159">
        <f t="shared" si="124"/>
        <v>1872960000</v>
      </c>
      <c r="AV20" s="159">
        <f t="shared" si="124"/>
        <v>1744845643</v>
      </c>
      <c r="AW20" s="160">
        <f t="shared" ref="AW20:AW48" si="152">AV20/AU20</f>
        <v>0.9315979215</v>
      </c>
      <c r="AX20" s="163">
        <f t="shared" ref="AX20:AX48" si="153">AV20/AT20-1</f>
        <v>-0.001027767139</v>
      </c>
      <c r="AY20" s="164">
        <f t="shared" ref="AY20:BA20" si="125">+AY21+AY24+AY28+AY31+AY34+AY37+AY41+AY43+AY47</f>
        <v>1656519094</v>
      </c>
      <c r="AZ20" s="159">
        <f t="shared" si="125"/>
        <v>1872960000</v>
      </c>
      <c r="BA20" s="159">
        <f t="shared" si="125"/>
        <v>1682621724</v>
      </c>
      <c r="BB20" s="160">
        <f t="shared" ref="BB20:BB48" si="155">BA20/AZ20</f>
        <v>0.8983756855</v>
      </c>
      <c r="BC20" s="163">
        <f t="shared" ref="BC20:BC48" si="156">BA20/AY20-1</f>
        <v>0.01575751834</v>
      </c>
      <c r="BD20" s="164">
        <f t="shared" ref="BD20:BF20" si="126">+BD21+BD24+BD28+BD31+BD34+BD37+BD41+BD43+BD47</f>
        <v>1618316179</v>
      </c>
      <c r="BE20" s="159">
        <f t="shared" si="126"/>
        <v>1872960000</v>
      </c>
      <c r="BF20" s="159">
        <f t="shared" si="126"/>
        <v>2010903241</v>
      </c>
      <c r="BG20" s="160">
        <f t="shared" ref="BG20:BG48" si="158">BF20/BE20</f>
        <v>1.07364986</v>
      </c>
      <c r="BH20" s="163">
        <f t="shared" ref="BH20:BH48" si="159">BF20/BD20-1</f>
        <v>0.2425898394</v>
      </c>
      <c r="BI20" s="164">
        <f t="shared" ref="BI20:BK20" si="127">+BI21+BI24+BI28+BI31+BI34+BI37+BI41+BI43+BI47</f>
        <v>2287837281</v>
      </c>
      <c r="BJ20" s="159">
        <f t="shared" si="127"/>
        <v>2224140000</v>
      </c>
      <c r="BK20" s="159">
        <f t="shared" si="127"/>
        <v>1915894311</v>
      </c>
      <c r="BL20" s="160">
        <f t="shared" ref="BL20:BL48" si="161">BK20/BJ20</f>
        <v>0.8614090439</v>
      </c>
      <c r="BM20" s="163">
        <f t="shared" ref="BM20:BM48" si="162">BK20/BI20-1</f>
        <v>-0.1625740489</v>
      </c>
      <c r="BN20" s="164"/>
      <c r="BO20" s="159"/>
      <c r="BP20" s="159"/>
      <c r="BQ20" s="160"/>
      <c r="BR20" s="163"/>
      <c r="BS20" s="164"/>
      <c r="BT20" s="159"/>
      <c r="BU20" s="159"/>
      <c r="BV20" s="160"/>
      <c r="BW20" s="163"/>
      <c r="BX20" s="26"/>
    </row>
    <row r="21" ht="22.5" customHeight="1">
      <c r="A21" s="1"/>
      <c r="B21" s="267" t="s">
        <v>51</v>
      </c>
      <c r="C21" s="166" t="s">
        <v>39</v>
      </c>
      <c r="D21" s="167"/>
      <c r="E21" s="168">
        <f t="shared" ref="E21:I21" si="128">SUM(E22:E23)</f>
        <v>232</v>
      </c>
      <c r="F21" s="169">
        <f t="shared" si="128"/>
        <v>226</v>
      </c>
      <c r="G21" s="206">
        <f t="shared" si="128"/>
        <v>2253100446</v>
      </c>
      <c r="H21" s="206">
        <f t="shared" si="128"/>
        <v>2293679687</v>
      </c>
      <c r="I21" s="211">
        <f t="shared" si="128"/>
        <v>2660000000</v>
      </c>
      <c r="J21" s="268">
        <f t="shared" si="129"/>
        <v>0.1597085744</v>
      </c>
      <c r="K21" s="269">
        <f t="shared" ref="K21:M21" si="130">SUM(K22:K23)</f>
        <v>1866354256</v>
      </c>
      <c r="L21" s="215">
        <f t="shared" si="130"/>
        <v>2167900000</v>
      </c>
      <c r="M21" s="174">
        <f t="shared" si="130"/>
        <v>1796956438</v>
      </c>
      <c r="N21" s="175">
        <f t="shared" si="131"/>
        <v>0.8288926786</v>
      </c>
      <c r="O21" s="176">
        <f t="shared" si="132"/>
        <v>-0.03718362566</v>
      </c>
      <c r="P21" s="214">
        <f t="shared" ref="P21:R21" si="133">SUM(P22:P23)</f>
        <v>187011870</v>
      </c>
      <c r="Q21" s="215">
        <f t="shared" si="133"/>
        <v>186200000</v>
      </c>
      <c r="R21" s="215">
        <f t="shared" si="133"/>
        <v>167693426</v>
      </c>
      <c r="S21" s="175">
        <f t="shared" si="134"/>
        <v>0.9006091622</v>
      </c>
      <c r="T21" s="179">
        <f t="shared" si="135"/>
        <v>-0.1033006301</v>
      </c>
      <c r="U21" s="215">
        <f t="shared" ref="U21:W21" si="136">SUM(U22:U23)</f>
        <v>163865119</v>
      </c>
      <c r="V21" s="215">
        <f t="shared" si="136"/>
        <v>212800000</v>
      </c>
      <c r="W21" s="215">
        <f t="shared" si="136"/>
        <v>186086181</v>
      </c>
      <c r="X21" s="175">
        <f t="shared" si="137"/>
        <v>0.8744651363</v>
      </c>
      <c r="Y21" s="179">
        <f t="shared" si="138"/>
        <v>0.1356058088</v>
      </c>
      <c r="Z21" s="215">
        <f t="shared" ref="Z21:AB21" si="139">SUM(Z22:Z23)</f>
        <v>199020618</v>
      </c>
      <c r="AA21" s="215">
        <f t="shared" si="139"/>
        <v>239400000</v>
      </c>
      <c r="AB21" s="215">
        <f t="shared" si="139"/>
        <v>174795586</v>
      </c>
      <c r="AC21" s="175">
        <f t="shared" si="140"/>
        <v>0.7301402924</v>
      </c>
      <c r="AD21" s="179">
        <f t="shared" si="141"/>
        <v>-0.1217212178</v>
      </c>
      <c r="AE21" s="215">
        <f t="shared" ref="AE21:AG21" si="142">SUM(AE22:AE23)</f>
        <v>188647382</v>
      </c>
      <c r="AF21" s="215">
        <f t="shared" si="142"/>
        <v>212800000</v>
      </c>
      <c r="AG21" s="215">
        <f t="shared" si="142"/>
        <v>193888939</v>
      </c>
      <c r="AH21" s="175">
        <f t="shared" si="143"/>
        <v>0.9111322321</v>
      </c>
      <c r="AI21" s="179">
        <f t="shared" si="144"/>
        <v>0.02778494429</v>
      </c>
      <c r="AJ21" s="215">
        <f t="shared" ref="AJ21:AL21" si="145">SUM(AJ22:AJ23)</f>
        <v>187786106</v>
      </c>
      <c r="AK21" s="215">
        <f t="shared" si="145"/>
        <v>212800000</v>
      </c>
      <c r="AL21" s="215">
        <f t="shared" si="145"/>
        <v>171364686</v>
      </c>
      <c r="AM21" s="175">
        <f t="shared" si="146"/>
        <v>0.8052851786</v>
      </c>
      <c r="AN21" s="179">
        <f t="shared" si="147"/>
        <v>-0.08744747069</v>
      </c>
      <c r="AO21" s="215">
        <f t="shared" ref="AO21:AQ21" si="148">SUM(AO22:AO23)</f>
        <v>176684889</v>
      </c>
      <c r="AP21" s="215">
        <f t="shared" si="148"/>
        <v>212800000</v>
      </c>
      <c r="AQ21" s="215">
        <f t="shared" si="148"/>
        <v>186992839</v>
      </c>
      <c r="AR21" s="175">
        <f t="shared" si="149"/>
        <v>0.8787257472</v>
      </c>
      <c r="AS21" s="179">
        <f t="shared" si="150"/>
        <v>0.05834086921</v>
      </c>
      <c r="AT21" s="215">
        <f t="shared" ref="AT21:AV21" si="151">SUM(AT22:AT23)</f>
        <v>187507396</v>
      </c>
      <c r="AU21" s="215">
        <f t="shared" si="151"/>
        <v>212800000</v>
      </c>
      <c r="AV21" s="215">
        <f t="shared" si="151"/>
        <v>181886760</v>
      </c>
      <c r="AW21" s="175">
        <f t="shared" si="152"/>
        <v>0.854731015</v>
      </c>
      <c r="AX21" s="179">
        <f t="shared" si="153"/>
        <v>-0.02997554294</v>
      </c>
      <c r="AY21" s="215">
        <f t="shared" ref="AY21:BA21" si="154">SUM(AY22:AY23)</f>
        <v>191855160</v>
      </c>
      <c r="AZ21" s="215">
        <f t="shared" si="154"/>
        <v>212800000</v>
      </c>
      <c r="BA21" s="215">
        <f t="shared" si="154"/>
        <v>147340883</v>
      </c>
      <c r="BB21" s="175">
        <f t="shared" si="155"/>
        <v>0.6923913675</v>
      </c>
      <c r="BC21" s="179">
        <f t="shared" si="156"/>
        <v>-0.232020223</v>
      </c>
      <c r="BD21" s="215">
        <f t="shared" ref="BD21:BF21" si="157">SUM(BD22:BD23)</f>
        <v>178210246</v>
      </c>
      <c r="BE21" s="215">
        <f t="shared" si="157"/>
        <v>212800000</v>
      </c>
      <c r="BF21" s="215">
        <f t="shared" si="157"/>
        <v>206875343</v>
      </c>
      <c r="BG21" s="175">
        <f t="shared" si="158"/>
        <v>0.9721585667</v>
      </c>
      <c r="BH21" s="179">
        <f t="shared" si="159"/>
        <v>0.1608498818</v>
      </c>
      <c r="BI21" s="215">
        <f t="shared" ref="BI21:BK21" si="160">SUM(BI22:BI23)</f>
        <v>205765470</v>
      </c>
      <c r="BJ21" s="215">
        <f t="shared" si="160"/>
        <v>252700000</v>
      </c>
      <c r="BK21" s="215">
        <f t="shared" si="160"/>
        <v>180031795</v>
      </c>
      <c r="BL21" s="175">
        <f t="shared" si="161"/>
        <v>0.7124329046</v>
      </c>
      <c r="BM21" s="179">
        <f t="shared" si="162"/>
        <v>-0.1250631362</v>
      </c>
      <c r="BN21" s="215"/>
      <c r="BO21" s="215"/>
      <c r="BP21" s="215"/>
      <c r="BQ21" s="175"/>
      <c r="BR21" s="179"/>
      <c r="BS21" s="215"/>
      <c r="BT21" s="215"/>
      <c r="BU21" s="215"/>
      <c r="BV21" s="175"/>
      <c r="BW21" s="179"/>
      <c r="BX21" s="1"/>
    </row>
    <row r="22" ht="22.5" customHeight="1">
      <c r="A22" s="1"/>
      <c r="B22" s="89"/>
      <c r="C22" s="270" t="s">
        <v>52</v>
      </c>
      <c r="D22" s="182" t="s">
        <v>41</v>
      </c>
      <c r="E22" s="183">
        <v>123.0</v>
      </c>
      <c r="F22" s="184">
        <v>122.0</v>
      </c>
      <c r="G22" s="185">
        <v>1.138579447E9</v>
      </c>
      <c r="H22" s="185">
        <v>1.164658806E9</v>
      </c>
      <c r="I22" s="116">
        <v>1.351E9</v>
      </c>
      <c r="J22" s="271">
        <f t="shared" si="129"/>
        <v>0.1599963809</v>
      </c>
      <c r="K22" s="198">
        <f t="shared" ref="K22:M22" si="163">P22+U22+Z22+AE22+AJ22+AO22+AT22+AY22+BD22+BI22+BN22+BS22</f>
        <v>945879516</v>
      </c>
      <c r="L22" s="191">
        <f t="shared" si="163"/>
        <v>1101065000</v>
      </c>
      <c r="M22" s="191">
        <f t="shared" si="163"/>
        <v>913256341</v>
      </c>
      <c r="N22" s="192">
        <f t="shared" si="131"/>
        <v>0.8294299982</v>
      </c>
      <c r="O22" s="199">
        <f t="shared" si="132"/>
        <v>-0.03448977851</v>
      </c>
      <c r="P22" s="117">
        <v>1.0029711E8</v>
      </c>
      <c r="Q22" s="191">
        <v>9.457000000000001E7</v>
      </c>
      <c r="R22" s="191">
        <v>8.1822517E7</v>
      </c>
      <c r="S22" s="192">
        <f t="shared" si="134"/>
        <v>0.8652058475</v>
      </c>
      <c r="T22" s="193">
        <f t="shared" si="135"/>
        <v>-0.1841986574</v>
      </c>
      <c r="U22" s="118">
        <v>7.5797533E7</v>
      </c>
      <c r="V22" s="191">
        <v>1.0808E8</v>
      </c>
      <c r="W22" s="191">
        <v>8.7306587E7</v>
      </c>
      <c r="X22" s="192">
        <f t="shared" si="137"/>
        <v>0.8077959567</v>
      </c>
      <c r="Y22" s="193">
        <f t="shared" si="138"/>
        <v>0.1518394273</v>
      </c>
      <c r="Z22" s="118">
        <v>9.4489313E7</v>
      </c>
      <c r="AA22" s="191">
        <v>1.2159E8</v>
      </c>
      <c r="AB22" s="191">
        <v>9.2464631E7</v>
      </c>
      <c r="AC22" s="192">
        <f t="shared" si="140"/>
        <v>0.760462464</v>
      </c>
      <c r="AD22" s="193">
        <f t="shared" si="141"/>
        <v>-0.0214276296</v>
      </c>
      <c r="AE22" s="118">
        <v>9.2401126E7</v>
      </c>
      <c r="AF22" s="191">
        <v>1.0808E8</v>
      </c>
      <c r="AG22" s="191">
        <v>9.9758432E7</v>
      </c>
      <c r="AH22" s="192">
        <f t="shared" si="143"/>
        <v>0.9230054774</v>
      </c>
      <c r="AI22" s="193">
        <f t="shared" si="144"/>
        <v>0.07962355351</v>
      </c>
      <c r="AJ22" s="118">
        <v>9.8289971E7</v>
      </c>
      <c r="AK22" s="191">
        <v>1.0808E8</v>
      </c>
      <c r="AL22" s="191">
        <v>8.965113E7</v>
      </c>
      <c r="AM22" s="192">
        <f t="shared" si="146"/>
        <v>0.8294886195</v>
      </c>
      <c r="AN22" s="193">
        <f t="shared" si="147"/>
        <v>-0.08789137805</v>
      </c>
      <c r="AO22" s="118">
        <v>8.5048392E7</v>
      </c>
      <c r="AP22" s="191">
        <v>1.0808E8</v>
      </c>
      <c r="AQ22" s="191">
        <v>1.0002569E8</v>
      </c>
      <c r="AR22" s="192">
        <f t="shared" si="149"/>
        <v>0.9254782568</v>
      </c>
      <c r="AS22" s="193">
        <f t="shared" si="150"/>
        <v>0.1761032472</v>
      </c>
      <c r="AT22" s="118">
        <v>1.00866124E8</v>
      </c>
      <c r="AU22" s="191">
        <v>1.0808E8</v>
      </c>
      <c r="AV22" s="191">
        <v>9.3057893E7</v>
      </c>
      <c r="AW22" s="192">
        <f t="shared" si="152"/>
        <v>0.8610093727</v>
      </c>
      <c r="AX22" s="193">
        <f t="shared" si="153"/>
        <v>-0.07741182758</v>
      </c>
      <c r="AY22" s="118">
        <v>9.9438714E7</v>
      </c>
      <c r="AZ22" s="191">
        <v>1.0808E8</v>
      </c>
      <c r="BA22" s="191">
        <v>7.8962036E7</v>
      </c>
      <c r="BB22" s="192">
        <f t="shared" si="155"/>
        <v>0.7305887861</v>
      </c>
      <c r="BC22" s="193">
        <f t="shared" si="156"/>
        <v>-0.2059225947</v>
      </c>
      <c r="BD22" s="118">
        <v>8.7407756E7</v>
      </c>
      <c r="BE22" s="191">
        <v>1.0808E8</v>
      </c>
      <c r="BF22" s="191">
        <v>1.02624507E8</v>
      </c>
      <c r="BG22" s="192">
        <f t="shared" si="158"/>
        <v>0.9495235659</v>
      </c>
      <c r="BH22" s="193">
        <f t="shared" si="159"/>
        <v>0.1740892536</v>
      </c>
      <c r="BI22" s="118">
        <v>1.11843477E8</v>
      </c>
      <c r="BJ22" s="191">
        <v>1.28345E8</v>
      </c>
      <c r="BK22" s="191">
        <v>8.7582918E7</v>
      </c>
      <c r="BL22" s="192">
        <f t="shared" si="161"/>
        <v>0.6824022595</v>
      </c>
      <c r="BM22" s="193">
        <f t="shared" si="162"/>
        <v>-0.2169152788</v>
      </c>
      <c r="BN22" s="118"/>
      <c r="BO22" s="191"/>
      <c r="BP22" s="191"/>
      <c r="BQ22" s="192"/>
      <c r="BR22" s="193"/>
      <c r="BS22" s="118"/>
      <c r="BT22" s="191"/>
      <c r="BU22" s="191"/>
      <c r="BV22" s="192"/>
      <c r="BW22" s="193"/>
      <c r="BX22" s="1"/>
    </row>
    <row r="23" ht="22.5" customHeight="1">
      <c r="A23" s="1"/>
      <c r="B23" s="201"/>
      <c r="C23" s="270" t="s">
        <v>53</v>
      </c>
      <c r="D23" s="182" t="s">
        <v>41</v>
      </c>
      <c r="E23" s="183">
        <v>109.0</v>
      </c>
      <c r="F23" s="184">
        <v>104.0</v>
      </c>
      <c r="G23" s="185">
        <v>1.114520999E9</v>
      </c>
      <c r="H23" s="185">
        <v>1.129020881E9</v>
      </c>
      <c r="I23" s="116">
        <v>1.309E9</v>
      </c>
      <c r="J23" s="271">
        <f t="shared" si="129"/>
        <v>0.1594116832</v>
      </c>
      <c r="K23" s="198">
        <f t="shared" ref="K23:M23" si="164">P23+U23+Z23+AE23+AJ23+AO23+AT23+AY23+BD23+BI23+BN23+BS23</f>
        <v>920474740</v>
      </c>
      <c r="L23" s="191">
        <f t="shared" si="164"/>
        <v>1066835000</v>
      </c>
      <c r="M23" s="191">
        <f t="shared" si="164"/>
        <v>883700097</v>
      </c>
      <c r="N23" s="192">
        <f t="shared" si="131"/>
        <v>0.8283381188</v>
      </c>
      <c r="O23" s="199">
        <f t="shared" si="132"/>
        <v>-0.03995182203</v>
      </c>
      <c r="P23" s="117">
        <v>8.671476E7</v>
      </c>
      <c r="Q23" s="191">
        <v>9.163000000000001E7</v>
      </c>
      <c r="R23" s="191">
        <v>8.5870909E7</v>
      </c>
      <c r="S23" s="192">
        <f t="shared" si="134"/>
        <v>0.9371484121</v>
      </c>
      <c r="T23" s="193">
        <f t="shared" si="135"/>
        <v>-0.009731342161</v>
      </c>
      <c r="U23" s="118">
        <v>8.8067586E7</v>
      </c>
      <c r="V23" s="191">
        <v>1.0472E8</v>
      </c>
      <c r="W23" s="191">
        <v>9.8779594E7</v>
      </c>
      <c r="X23" s="192">
        <f t="shared" si="137"/>
        <v>0.9432734339</v>
      </c>
      <c r="Y23" s="193">
        <f t="shared" si="138"/>
        <v>0.121633946</v>
      </c>
      <c r="Z23" s="118">
        <v>1.04531305E8</v>
      </c>
      <c r="AA23" s="191">
        <v>1.1781E8</v>
      </c>
      <c r="AB23" s="191">
        <v>8.2330955E7</v>
      </c>
      <c r="AC23" s="192">
        <f t="shared" si="140"/>
        <v>0.6988452169</v>
      </c>
      <c r="AD23" s="193">
        <f t="shared" si="141"/>
        <v>-0.2123799181</v>
      </c>
      <c r="AE23" s="118">
        <v>9.6246256E7</v>
      </c>
      <c r="AF23" s="191">
        <v>1.0472E8</v>
      </c>
      <c r="AG23" s="191">
        <v>9.4130507E7</v>
      </c>
      <c r="AH23" s="192">
        <f t="shared" si="143"/>
        <v>0.8988780271</v>
      </c>
      <c r="AI23" s="193">
        <f t="shared" si="144"/>
        <v>-0.02198266289</v>
      </c>
      <c r="AJ23" s="118">
        <v>8.9496135E7</v>
      </c>
      <c r="AK23" s="191">
        <v>1.0472E8</v>
      </c>
      <c r="AL23" s="191">
        <v>8.1713556E7</v>
      </c>
      <c r="AM23" s="192">
        <f t="shared" si="146"/>
        <v>0.7803051566</v>
      </c>
      <c r="AN23" s="193">
        <f t="shared" si="147"/>
        <v>-0.08695994525</v>
      </c>
      <c r="AO23" s="118">
        <v>9.1636497E7</v>
      </c>
      <c r="AP23" s="191">
        <v>1.0472E8</v>
      </c>
      <c r="AQ23" s="191">
        <v>8.6967149E7</v>
      </c>
      <c r="AR23" s="192">
        <f t="shared" si="149"/>
        <v>0.830473157</v>
      </c>
      <c r="AS23" s="193">
        <f t="shared" si="150"/>
        <v>-0.05095511235</v>
      </c>
      <c r="AT23" s="118">
        <v>8.6641272E7</v>
      </c>
      <c r="AU23" s="191">
        <v>1.0472E8</v>
      </c>
      <c r="AV23" s="191">
        <v>8.8828867E7</v>
      </c>
      <c r="AW23" s="192">
        <f t="shared" si="152"/>
        <v>0.8482512128</v>
      </c>
      <c r="AX23" s="193">
        <f t="shared" si="153"/>
        <v>0.02524887908</v>
      </c>
      <c r="AY23" s="118">
        <v>9.2416446E7</v>
      </c>
      <c r="AZ23" s="191">
        <v>1.0472E8</v>
      </c>
      <c r="BA23" s="191">
        <v>6.8378847E7</v>
      </c>
      <c r="BB23" s="192">
        <f t="shared" si="155"/>
        <v>0.6529683633</v>
      </c>
      <c r="BC23" s="193">
        <f t="shared" si="156"/>
        <v>-0.2601008807</v>
      </c>
      <c r="BD23" s="118">
        <v>9.080249E7</v>
      </c>
      <c r="BE23" s="191">
        <v>1.0472E8</v>
      </c>
      <c r="BF23" s="191">
        <v>1.04250836E8</v>
      </c>
      <c r="BG23" s="192">
        <f t="shared" si="158"/>
        <v>0.9955198243</v>
      </c>
      <c r="BH23" s="193">
        <f t="shared" si="159"/>
        <v>0.148105476</v>
      </c>
      <c r="BI23" s="118">
        <v>9.3921993E7</v>
      </c>
      <c r="BJ23" s="191">
        <v>1.24355E8</v>
      </c>
      <c r="BK23" s="191">
        <v>9.2448877E7</v>
      </c>
      <c r="BL23" s="192">
        <f t="shared" si="161"/>
        <v>0.7434270998</v>
      </c>
      <c r="BM23" s="193">
        <f t="shared" si="162"/>
        <v>-0.01568446274</v>
      </c>
      <c r="BN23" s="118"/>
      <c r="BO23" s="191"/>
      <c r="BP23" s="191"/>
      <c r="BQ23" s="192"/>
      <c r="BR23" s="193"/>
      <c r="BS23" s="118"/>
      <c r="BT23" s="191"/>
      <c r="BU23" s="191"/>
      <c r="BV23" s="192"/>
      <c r="BW23" s="193"/>
      <c r="BX23" s="1"/>
    </row>
    <row r="24" ht="22.5" customHeight="1">
      <c r="A24" s="1"/>
      <c r="B24" s="267" t="s">
        <v>54</v>
      </c>
      <c r="C24" s="166" t="s">
        <v>39</v>
      </c>
      <c r="D24" s="167"/>
      <c r="E24" s="168">
        <f t="shared" ref="E24:I24" si="165">SUM(E25:E27)</f>
        <v>174</v>
      </c>
      <c r="F24" s="169">
        <f t="shared" si="165"/>
        <v>150</v>
      </c>
      <c r="G24" s="206">
        <f t="shared" si="165"/>
        <v>2293658495</v>
      </c>
      <c r="H24" s="206">
        <f t="shared" si="165"/>
        <v>2189768297</v>
      </c>
      <c r="I24" s="211">
        <f t="shared" si="165"/>
        <v>2692000000</v>
      </c>
      <c r="J24" s="268">
        <f t="shared" si="129"/>
        <v>0.2293538105</v>
      </c>
      <c r="K24" s="269">
        <f t="shared" ref="K24:M24" si="166">SUM(K25:K27)</f>
        <v>1781458277</v>
      </c>
      <c r="L24" s="215">
        <f t="shared" si="166"/>
        <v>2193980000</v>
      </c>
      <c r="M24" s="174">
        <f t="shared" si="166"/>
        <v>1938703500</v>
      </c>
      <c r="N24" s="175">
        <f t="shared" si="131"/>
        <v>0.8836468427</v>
      </c>
      <c r="O24" s="176">
        <f t="shared" si="132"/>
        <v>0.08826769901</v>
      </c>
      <c r="P24" s="214">
        <f t="shared" ref="P24:R24" si="167">SUM(P25:P27)</f>
        <v>124548539</v>
      </c>
      <c r="Q24" s="215">
        <f t="shared" si="167"/>
        <v>188440000</v>
      </c>
      <c r="R24" s="215">
        <f t="shared" si="167"/>
        <v>139282249</v>
      </c>
      <c r="S24" s="175">
        <f t="shared" si="134"/>
        <v>0.7391331405</v>
      </c>
      <c r="T24" s="179">
        <f t="shared" si="135"/>
        <v>0.1182969316</v>
      </c>
      <c r="U24" s="215">
        <f t="shared" ref="U24:W24" si="168">SUM(U25:U27)</f>
        <v>119432535</v>
      </c>
      <c r="V24" s="215">
        <f t="shared" si="168"/>
        <v>215360000</v>
      </c>
      <c r="W24" s="215">
        <f t="shared" si="168"/>
        <v>167979759</v>
      </c>
      <c r="X24" s="175">
        <f t="shared" si="137"/>
        <v>0.7799951662</v>
      </c>
      <c r="Y24" s="179">
        <f t="shared" si="138"/>
        <v>0.4064824045</v>
      </c>
      <c r="Z24" s="215">
        <f t="shared" ref="Z24:AB24" si="169">SUM(Z25:Z27)</f>
        <v>164640843</v>
      </c>
      <c r="AA24" s="215">
        <f t="shared" si="169"/>
        <v>242280000</v>
      </c>
      <c r="AB24" s="215">
        <f t="shared" si="169"/>
        <v>185659361</v>
      </c>
      <c r="AC24" s="175">
        <f t="shared" si="140"/>
        <v>0.7663008131</v>
      </c>
      <c r="AD24" s="179">
        <f t="shared" si="141"/>
        <v>0.1276628424</v>
      </c>
      <c r="AE24" s="215">
        <f t="shared" ref="AE24:AG24" si="170">SUM(AE25:AE27)</f>
        <v>207187699</v>
      </c>
      <c r="AF24" s="215">
        <f t="shared" si="170"/>
        <v>215360000</v>
      </c>
      <c r="AG24" s="215">
        <f t="shared" si="170"/>
        <v>203973178</v>
      </c>
      <c r="AH24" s="175">
        <f t="shared" si="143"/>
        <v>0.9471265695</v>
      </c>
      <c r="AI24" s="179">
        <f t="shared" si="144"/>
        <v>-0.01551501858</v>
      </c>
      <c r="AJ24" s="215">
        <f t="shared" ref="AJ24:AL24" si="171">SUM(AJ25:AJ27)</f>
        <v>147988533</v>
      </c>
      <c r="AK24" s="215">
        <f t="shared" si="171"/>
        <v>215360000</v>
      </c>
      <c r="AL24" s="215">
        <f t="shared" si="171"/>
        <v>227664776</v>
      </c>
      <c r="AM24" s="175">
        <f t="shared" si="146"/>
        <v>1.057135847</v>
      </c>
      <c r="AN24" s="179">
        <f t="shared" si="147"/>
        <v>0.5383947079</v>
      </c>
      <c r="AO24" s="215">
        <f t="shared" ref="AO24:AQ24" si="172">SUM(AO25:AO27)</f>
        <v>161708769</v>
      </c>
      <c r="AP24" s="215">
        <f t="shared" si="172"/>
        <v>215360000</v>
      </c>
      <c r="AQ24" s="215">
        <f t="shared" si="172"/>
        <v>188917977</v>
      </c>
      <c r="AR24" s="175">
        <f t="shared" si="149"/>
        <v>0.8772194326</v>
      </c>
      <c r="AS24" s="179">
        <f t="shared" si="150"/>
        <v>0.1682605598</v>
      </c>
      <c r="AT24" s="215">
        <f t="shared" ref="AT24:AV24" si="173">SUM(AT25:AT27)</f>
        <v>168339944</v>
      </c>
      <c r="AU24" s="215">
        <f t="shared" si="173"/>
        <v>215360000</v>
      </c>
      <c r="AV24" s="215">
        <f t="shared" si="173"/>
        <v>201417063</v>
      </c>
      <c r="AW24" s="175">
        <f t="shared" si="152"/>
        <v>0.9352575362</v>
      </c>
      <c r="AX24" s="179">
        <f t="shared" si="153"/>
        <v>0.1964900202</v>
      </c>
      <c r="AY24" s="215">
        <f t="shared" ref="AY24:BA24" si="174">SUM(AY25:AY27)</f>
        <v>169574538</v>
      </c>
      <c r="AZ24" s="215">
        <f t="shared" si="174"/>
        <v>215360000</v>
      </c>
      <c r="BA24" s="215">
        <f t="shared" si="174"/>
        <v>183345241</v>
      </c>
      <c r="BB24" s="175">
        <f t="shared" si="155"/>
        <v>0.8513430581</v>
      </c>
      <c r="BC24" s="179">
        <f t="shared" si="156"/>
        <v>0.08120737442</v>
      </c>
      <c r="BD24" s="215">
        <f t="shared" ref="BD24:BF24" si="175">SUM(BD25:BD27)</f>
        <v>171714717</v>
      </c>
      <c r="BE24" s="215">
        <f t="shared" si="175"/>
        <v>215360000</v>
      </c>
      <c r="BF24" s="215">
        <f t="shared" si="175"/>
        <v>226480350</v>
      </c>
      <c r="BG24" s="175">
        <f t="shared" si="158"/>
        <v>1.051636098</v>
      </c>
      <c r="BH24" s="179">
        <f t="shared" si="159"/>
        <v>0.3189338337</v>
      </c>
      <c r="BI24" s="215">
        <f t="shared" ref="BI24:BK24" si="176">SUM(BI25:BI27)</f>
        <v>346322160</v>
      </c>
      <c r="BJ24" s="215">
        <f t="shared" si="176"/>
        <v>255740000</v>
      </c>
      <c r="BK24" s="215">
        <f t="shared" si="176"/>
        <v>213983546</v>
      </c>
      <c r="BL24" s="175">
        <f t="shared" si="161"/>
        <v>0.8367230234</v>
      </c>
      <c r="BM24" s="179">
        <f t="shared" si="162"/>
        <v>-0.3821257467</v>
      </c>
      <c r="BN24" s="215"/>
      <c r="BO24" s="215"/>
      <c r="BP24" s="215"/>
      <c r="BQ24" s="175"/>
      <c r="BR24" s="179"/>
      <c r="BS24" s="215"/>
      <c r="BT24" s="215"/>
      <c r="BU24" s="215"/>
      <c r="BV24" s="175"/>
      <c r="BW24" s="179"/>
      <c r="BX24" s="133"/>
    </row>
    <row r="25" ht="22.5" customHeight="1">
      <c r="A25" s="1"/>
      <c r="B25" s="89"/>
      <c r="C25" s="270" t="s">
        <v>55</v>
      </c>
      <c r="D25" s="182" t="s">
        <v>41</v>
      </c>
      <c r="E25" s="183">
        <v>45.0</v>
      </c>
      <c r="F25" s="184">
        <v>45.0</v>
      </c>
      <c r="G25" s="185">
        <v>9.3551824E8</v>
      </c>
      <c r="H25" s="185">
        <v>7.80005823E8</v>
      </c>
      <c r="I25" s="116">
        <v>9.59E8</v>
      </c>
      <c r="J25" s="271">
        <f t="shared" si="129"/>
        <v>0.229478001</v>
      </c>
      <c r="K25" s="198">
        <f t="shared" ref="K25:M25" si="177">P25+U25+Z25+AE25+AJ25+AO25+AT25+AY25+BD25+BI25+BN25+BS25</f>
        <v>633558927</v>
      </c>
      <c r="L25" s="191">
        <f t="shared" si="177"/>
        <v>781585000</v>
      </c>
      <c r="M25" s="191">
        <f t="shared" si="177"/>
        <v>712730923</v>
      </c>
      <c r="N25" s="192">
        <f t="shared" si="131"/>
        <v>0.9119045568</v>
      </c>
      <c r="O25" s="199">
        <f t="shared" si="132"/>
        <v>0.1249639025</v>
      </c>
      <c r="P25" s="117">
        <v>4.191318E7</v>
      </c>
      <c r="Q25" s="191">
        <v>6.713E7</v>
      </c>
      <c r="R25" s="191">
        <v>5.0954088E7</v>
      </c>
      <c r="S25" s="192">
        <f t="shared" si="134"/>
        <v>0.7590360197</v>
      </c>
      <c r="T25" s="193">
        <f t="shared" si="135"/>
        <v>0.2157056086</v>
      </c>
      <c r="U25" s="118">
        <v>5.3440393E7</v>
      </c>
      <c r="V25" s="191">
        <v>7.672E7</v>
      </c>
      <c r="W25" s="191">
        <v>6.5167039E7</v>
      </c>
      <c r="X25" s="192">
        <f t="shared" si="137"/>
        <v>0.8494139599</v>
      </c>
      <c r="Y25" s="193">
        <f t="shared" si="138"/>
        <v>0.2194341273</v>
      </c>
      <c r="Z25" s="118">
        <v>6.6699081E7</v>
      </c>
      <c r="AA25" s="191">
        <v>8.631E7</v>
      </c>
      <c r="AB25" s="191">
        <v>7.3909313E7</v>
      </c>
      <c r="AC25" s="192">
        <f t="shared" si="140"/>
        <v>0.8563238675</v>
      </c>
      <c r="AD25" s="193">
        <f t="shared" si="141"/>
        <v>0.1081009197</v>
      </c>
      <c r="AE25" s="118">
        <v>7.0849162E7</v>
      </c>
      <c r="AF25" s="191">
        <v>7.672E7</v>
      </c>
      <c r="AG25" s="191">
        <v>7.6433173E7</v>
      </c>
      <c r="AH25" s="192">
        <f t="shared" si="143"/>
        <v>0.996261379</v>
      </c>
      <c r="AI25" s="193">
        <f t="shared" si="144"/>
        <v>0.07881548408</v>
      </c>
      <c r="AJ25" s="118">
        <v>5.6373171E7</v>
      </c>
      <c r="AK25" s="191">
        <v>7.672E7</v>
      </c>
      <c r="AL25" s="191">
        <v>7.3261134E7</v>
      </c>
      <c r="AM25" s="192">
        <f t="shared" si="146"/>
        <v>0.9549157195</v>
      </c>
      <c r="AN25" s="193">
        <f t="shared" si="147"/>
        <v>0.2995744731</v>
      </c>
      <c r="AO25" s="118">
        <v>7.2714085E7</v>
      </c>
      <c r="AP25" s="191">
        <v>7.672E7</v>
      </c>
      <c r="AQ25" s="191">
        <v>7.4278864E7</v>
      </c>
      <c r="AR25" s="192">
        <f t="shared" si="149"/>
        <v>0.9681812304</v>
      </c>
      <c r="AS25" s="193">
        <f t="shared" si="150"/>
        <v>0.02151961343</v>
      </c>
      <c r="AT25" s="118">
        <v>5.4849725E7</v>
      </c>
      <c r="AU25" s="191">
        <v>7.672E7</v>
      </c>
      <c r="AV25" s="191">
        <v>6.9412494E7</v>
      </c>
      <c r="AW25" s="192">
        <f t="shared" si="152"/>
        <v>0.9047509645</v>
      </c>
      <c r="AX25" s="193">
        <f t="shared" si="153"/>
        <v>0.2655030449</v>
      </c>
      <c r="AY25" s="118">
        <v>6.1328634E7</v>
      </c>
      <c r="AZ25" s="191">
        <v>7.672E7</v>
      </c>
      <c r="BA25" s="191">
        <v>7.4324771E7</v>
      </c>
      <c r="BB25" s="192">
        <f t="shared" si="155"/>
        <v>0.9687796011</v>
      </c>
      <c r="BC25" s="193">
        <f t="shared" si="156"/>
        <v>0.2119097745</v>
      </c>
      <c r="BD25" s="118">
        <v>5.2390455E7</v>
      </c>
      <c r="BE25" s="191">
        <v>7.672E7</v>
      </c>
      <c r="BF25" s="191">
        <v>7.5369466E7</v>
      </c>
      <c r="BG25" s="192">
        <f t="shared" si="158"/>
        <v>0.982396585</v>
      </c>
      <c r="BH25" s="193">
        <f t="shared" si="159"/>
        <v>0.43861064</v>
      </c>
      <c r="BI25" s="118">
        <v>1.03001041E8</v>
      </c>
      <c r="BJ25" s="191">
        <v>9.1105E7</v>
      </c>
      <c r="BK25" s="191">
        <v>7.9620581E7</v>
      </c>
      <c r="BL25" s="192">
        <f t="shared" si="161"/>
        <v>0.8739430437</v>
      </c>
      <c r="BM25" s="193">
        <f t="shared" si="162"/>
        <v>-0.2269924631</v>
      </c>
      <c r="BN25" s="118"/>
      <c r="BO25" s="191"/>
      <c r="BP25" s="191"/>
      <c r="BQ25" s="192"/>
      <c r="BR25" s="193"/>
      <c r="BS25" s="118"/>
      <c r="BT25" s="191"/>
      <c r="BU25" s="191"/>
      <c r="BV25" s="192"/>
      <c r="BW25" s="193"/>
      <c r="BX25" s="1"/>
    </row>
    <row r="26" ht="22.5" customHeight="1">
      <c r="A26" s="1"/>
      <c r="B26" s="89"/>
      <c r="C26" s="270" t="s">
        <v>56</v>
      </c>
      <c r="D26" s="182" t="s">
        <v>41</v>
      </c>
      <c r="E26" s="183">
        <v>61.0</v>
      </c>
      <c r="F26" s="184">
        <v>59.0</v>
      </c>
      <c r="G26" s="185">
        <v>8.43123053E8</v>
      </c>
      <c r="H26" s="185">
        <v>8.68307621E8</v>
      </c>
      <c r="I26" s="116">
        <v>1.068E9</v>
      </c>
      <c r="J26" s="271">
        <f t="shared" si="129"/>
        <v>0.2299788395</v>
      </c>
      <c r="K26" s="198">
        <f t="shared" ref="K26:M26" si="178">P26+U26+Z26+AE26+AJ26+AO26+AT26+AY26+BD26+BI26+BN26+BS26</f>
        <v>720505655</v>
      </c>
      <c r="L26" s="191">
        <f t="shared" si="178"/>
        <v>870420000</v>
      </c>
      <c r="M26" s="191">
        <f t="shared" si="178"/>
        <v>686216602</v>
      </c>
      <c r="N26" s="192">
        <f t="shared" si="131"/>
        <v>0.7883741205</v>
      </c>
      <c r="O26" s="199">
        <f t="shared" si="132"/>
        <v>-0.04759026215</v>
      </c>
      <c r="P26" s="117">
        <v>4.3182857E7</v>
      </c>
      <c r="Q26" s="191">
        <v>7.476E7</v>
      </c>
      <c r="R26" s="191">
        <v>4.7317249E7</v>
      </c>
      <c r="S26" s="192">
        <f t="shared" si="134"/>
        <v>0.6329220037</v>
      </c>
      <c r="T26" s="193">
        <f t="shared" si="135"/>
        <v>0.0957415115</v>
      </c>
      <c r="U26" s="118">
        <v>3.6163051E7</v>
      </c>
      <c r="V26" s="191">
        <v>8.544E7</v>
      </c>
      <c r="W26" s="191">
        <v>5.7940126E7</v>
      </c>
      <c r="X26" s="192">
        <f t="shared" si="137"/>
        <v>0.6781381788</v>
      </c>
      <c r="Y26" s="193">
        <f t="shared" si="138"/>
        <v>0.6021913085</v>
      </c>
      <c r="Z26" s="118">
        <v>5.9724946E7</v>
      </c>
      <c r="AA26" s="191">
        <v>9.612E7</v>
      </c>
      <c r="AB26" s="191">
        <v>5.5661641E7</v>
      </c>
      <c r="AC26" s="192">
        <f t="shared" si="140"/>
        <v>0.5790849043</v>
      </c>
      <c r="AD26" s="193">
        <f t="shared" si="141"/>
        <v>-0.06803363204</v>
      </c>
      <c r="AE26" s="118">
        <v>9.5388537E7</v>
      </c>
      <c r="AF26" s="191">
        <v>8.544E7</v>
      </c>
      <c r="AG26" s="191">
        <v>6.7692501E7</v>
      </c>
      <c r="AH26" s="192">
        <f t="shared" si="143"/>
        <v>0.7922811447</v>
      </c>
      <c r="AI26" s="193">
        <f t="shared" si="144"/>
        <v>-0.2903497304</v>
      </c>
      <c r="AJ26" s="118">
        <v>4.5160813E7</v>
      </c>
      <c r="AK26" s="191">
        <v>8.544E7</v>
      </c>
      <c r="AL26" s="191">
        <v>9.916091E7</v>
      </c>
      <c r="AM26" s="192">
        <f t="shared" si="146"/>
        <v>1.160591175</v>
      </c>
      <c r="AN26" s="193">
        <f t="shared" si="147"/>
        <v>1.195729072</v>
      </c>
      <c r="AO26" s="118">
        <v>5.0128313E7</v>
      </c>
      <c r="AP26" s="191">
        <v>8.544E7</v>
      </c>
      <c r="AQ26" s="191">
        <v>6.7632056E7</v>
      </c>
      <c r="AR26" s="192">
        <f t="shared" si="149"/>
        <v>0.7915736891</v>
      </c>
      <c r="AS26" s="193">
        <f t="shared" si="150"/>
        <v>0.3491787765</v>
      </c>
      <c r="AT26" s="118">
        <v>6.4261132E7</v>
      </c>
      <c r="AU26" s="191">
        <v>8.544E7</v>
      </c>
      <c r="AV26" s="191">
        <v>6.8413646E7</v>
      </c>
      <c r="AW26" s="192">
        <f t="shared" si="152"/>
        <v>0.8007215122</v>
      </c>
      <c r="AX26" s="193">
        <f t="shared" si="153"/>
        <v>0.0646193721</v>
      </c>
      <c r="AY26" s="118">
        <v>6.5636131E7</v>
      </c>
      <c r="AZ26" s="191">
        <v>8.544E7</v>
      </c>
      <c r="BA26" s="191">
        <v>5.8730917E7</v>
      </c>
      <c r="BB26" s="192">
        <f t="shared" si="155"/>
        <v>0.6873936915</v>
      </c>
      <c r="BC26" s="193">
        <f t="shared" si="156"/>
        <v>-0.1052044643</v>
      </c>
      <c r="BD26" s="118">
        <v>6.9108305E7</v>
      </c>
      <c r="BE26" s="191">
        <v>8.544E7</v>
      </c>
      <c r="BF26" s="191">
        <v>8.8883872E7</v>
      </c>
      <c r="BG26" s="192">
        <f t="shared" si="158"/>
        <v>1.040307491</v>
      </c>
      <c r="BH26" s="193">
        <f t="shared" si="159"/>
        <v>0.2861532633</v>
      </c>
      <c r="BI26" s="118">
        <v>1.9175157E8</v>
      </c>
      <c r="BJ26" s="191">
        <v>1.0146E8</v>
      </c>
      <c r="BK26" s="191">
        <v>7.4783684E7</v>
      </c>
      <c r="BL26" s="192">
        <f t="shared" si="161"/>
        <v>0.7370755372</v>
      </c>
      <c r="BM26" s="193">
        <f t="shared" si="162"/>
        <v>-0.6099970185</v>
      </c>
      <c r="BN26" s="118"/>
      <c r="BO26" s="191"/>
      <c r="BP26" s="191"/>
      <c r="BQ26" s="192"/>
      <c r="BR26" s="193"/>
      <c r="BS26" s="118"/>
      <c r="BT26" s="191"/>
      <c r="BU26" s="191"/>
      <c r="BV26" s="192"/>
      <c r="BW26" s="193"/>
      <c r="BX26" s="1"/>
    </row>
    <row r="27" ht="22.5" customHeight="1">
      <c r="A27" s="1"/>
      <c r="B27" s="201"/>
      <c r="C27" s="270" t="s">
        <v>57</v>
      </c>
      <c r="D27" s="182" t="s">
        <v>41</v>
      </c>
      <c r="E27" s="183">
        <v>68.0</v>
      </c>
      <c r="F27" s="184">
        <v>46.0</v>
      </c>
      <c r="G27" s="185">
        <v>5.15017202E8</v>
      </c>
      <c r="H27" s="185">
        <v>5.41454853E8</v>
      </c>
      <c r="I27" s="116">
        <v>6.65E8</v>
      </c>
      <c r="J27" s="271">
        <f t="shared" si="129"/>
        <v>0.2281725731</v>
      </c>
      <c r="K27" s="198">
        <f t="shared" ref="K27:M27" si="179">P27+U27+Z27+AE27+AJ27+AO27+AT27+AY27+BD27+BI27+BN27+BS27</f>
        <v>427393695</v>
      </c>
      <c r="L27" s="191">
        <f t="shared" si="179"/>
        <v>541975000</v>
      </c>
      <c r="M27" s="191">
        <f t="shared" si="179"/>
        <v>539755975</v>
      </c>
      <c r="N27" s="192">
        <f t="shared" si="131"/>
        <v>0.9959056691</v>
      </c>
      <c r="O27" s="199">
        <f t="shared" si="132"/>
        <v>0.2629011174</v>
      </c>
      <c r="P27" s="117">
        <v>3.9452502E7</v>
      </c>
      <c r="Q27" s="191">
        <v>4.655000000000001E7</v>
      </c>
      <c r="R27" s="191">
        <v>4.1010912E7</v>
      </c>
      <c r="S27" s="192">
        <f t="shared" si="134"/>
        <v>0.8810077766</v>
      </c>
      <c r="T27" s="193">
        <f t="shared" si="135"/>
        <v>0.03950091682</v>
      </c>
      <c r="U27" s="118">
        <v>2.9829091E7</v>
      </c>
      <c r="V27" s="191">
        <v>5.32E7</v>
      </c>
      <c r="W27" s="191">
        <v>4.4872594E7</v>
      </c>
      <c r="X27" s="192">
        <f t="shared" si="137"/>
        <v>0.843469812</v>
      </c>
      <c r="Y27" s="193">
        <f t="shared" si="138"/>
        <v>0.5043232125</v>
      </c>
      <c r="Z27" s="118">
        <v>3.8216816E7</v>
      </c>
      <c r="AA27" s="191">
        <v>5.985E7</v>
      </c>
      <c r="AB27" s="191">
        <v>5.6088407E7</v>
      </c>
      <c r="AC27" s="192">
        <f t="shared" si="140"/>
        <v>0.9371496575</v>
      </c>
      <c r="AD27" s="193">
        <f t="shared" si="141"/>
        <v>0.4676368382</v>
      </c>
      <c r="AE27" s="118">
        <v>4.095E7</v>
      </c>
      <c r="AF27" s="191">
        <v>5.32E7</v>
      </c>
      <c r="AG27" s="191">
        <v>5.9847504E7</v>
      </c>
      <c r="AH27" s="192">
        <f t="shared" si="143"/>
        <v>1.124953083</v>
      </c>
      <c r="AI27" s="193">
        <f t="shared" si="144"/>
        <v>0.4614775092</v>
      </c>
      <c r="AJ27" s="118">
        <v>4.6454549E7</v>
      </c>
      <c r="AK27" s="191">
        <v>5.32E7</v>
      </c>
      <c r="AL27" s="191">
        <v>5.5242732E7</v>
      </c>
      <c r="AM27" s="192">
        <f t="shared" si="146"/>
        <v>1.038397218</v>
      </c>
      <c r="AN27" s="193">
        <f t="shared" si="147"/>
        <v>0.1891780932</v>
      </c>
      <c r="AO27" s="118">
        <v>3.8866371E7</v>
      </c>
      <c r="AP27" s="191">
        <v>5.32E7</v>
      </c>
      <c r="AQ27" s="191">
        <v>4.7007057E7</v>
      </c>
      <c r="AR27" s="192">
        <f t="shared" si="149"/>
        <v>0.883591297</v>
      </c>
      <c r="AS27" s="193">
        <f t="shared" si="150"/>
        <v>0.2094532057</v>
      </c>
      <c r="AT27" s="118">
        <v>4.9229087E7</v>
      </c>
      <c r="AU27" s="191">
        <v>5.32E7</v>
      </c>
      <c r="AV27" s="191">
        <v>6.3590923E7</v>
      </c>
      <c r="AW27" s="192">
        <f t="shared" si="152"/>
        <v>1.195318102</v>
      </c>
      <c r="AX27" s="193">
        <f t="shared" si="153"/>
        <v>0.2917347624</v>
      </c>
      <c r="AY27" s="118">
        <v>4.2609773E7</v>
      </c>
      <c r="AZ27" s="191">
        <v>5.32E7</v>
      </c>
      <c r="BA27" s="191">
        <v>5.0289553E7</v>
      </c>
      <c r="BB27" s="192">
        <f t="shared" si="155"/>
        <v>0.9452923496</v>
      </c>
      <c r="BC27" s="193">
        <f t="shared" si="156"/>
        <v>0.1802351775</v>
      </c>
      <c r="BD27" s="118">
        <v>5.0215957E7</v>
      </c>
      <c r="BE27" s="191">
        <v>5.32E7</v>
      </c>
      <c r="BF27" s="191">
        <v>6.2227012E7</v>
      </c>
      <c r="BG27" s="192">
        <f t="shared" si="158"/>
        <v>1.169680677</v>
      </c>
      <c r="BH27" s="193">
        <f t="shared" si="159"/>
        <v>0.2391880135</v>
      </c>
      <c r="BI27" s="118">
        <v>5.1569549E7</v>
      </c>
      <c r="BJ27" s="191">
        <v>6.3175E7</v>
      </c>
      <c r="BK27" s="191">
        <v>5.9579281E7</v>
      </c>
      <c r="BL27" s="192">
        <f t="shared" si="161"/>
        <v>0.9430831975</v>
      </c>
      <c r="BM27" s="193">
        <f t="shared" si="162"/>
        <v>0.1553190236</v>
      </c>
      <c r="BN27" s="118"/>
      <c r="BO27" s="191"/>
      <c r="BP27" s="191"/>
      <c r="BQ27" s="192"/>
      <c r="BR27" s="193"/>
      <c r="BS27" s="118"/>
      <c r="BT27" s="191"/>
      <c r="BU27" s="191"/>
      <c r="BV27" s="192"/>
      <c r="BW27" s="193"/>
      <c r="BX27" s="1"/>
    </row>
    <row r="28" ht="22.5" customHeight="1">
      <c r="A28" s="1"/>
      <c r="B28" s="267" t="s">
        <v>58</v>
      </c>
      <c r="C28" s="166" t="s">
        <v>39</v>
      </c>
      <c r="D28" s="167"/>
      <c r="E28" s="168">
        <f t="shared" ref="E28:I28" si="180">SUM(E29:E30)</f>
        <v>164</v>
      </c>
      <c r="F28" s="169">
        <f t="shared" si="180"/>
        <v>163</v>
      </c>
      <c r="G28" s="206">
        <f t="shared" si="180"/>
        <v>2097985286</v>
      </c>
      <c r="H28" s="206">
        <f t="shared" si="180"/>
        <v>2401829779</v>
      </c>
      <c r="I28" s="211">
        <f t="shared" si="180"/>
        <v>2713000000</v>
      </c>
      <c r="J28" s="272">
        <f t="shared" si="129"/>
        <v>0.1295554846</v>
      </c>
      <c r="K28" s="269">
        <f t="shared" ref="K28:M28" si="181">SUM(K29:K30)</f>
        <v>1964586642</v>
      </c>
      <c r="L28" s="215">
        <f t="shared" si="181"/>
        <v>2211095000</v>
      </c>
      <c r="M28" s="174">
        <f t="shared" si="181"/>
        <v>2150718239</v>
      </c>
      <c r="N28" s="175">
        <f t="shared" si="131"/>
        <v>0.9726937282</v>
      </c>
      <c r="O28" s="273">
        <f t="shared" si="132"/>
        <v>0.09474338928</v>
      </c>
      <c r="P28" s="214">
        <f t="shared" ref="P28:R28" si="182">SUM(P29:P30)</f>
        <v>170490438</v>
      </c>
      <c r="Q28" s="215">
        <f t="shared" si="182"/>
        <v>189910000</v>
      </c>
      <c r="R28" s="215">
        <f t="shared" si="182"/>
        <v>192934302</v>
      </c>
      <c r="S28" s="175">
        <f t="shared" si="134"/>
        <v>1.015924922</v>
      </c>
      <c r="T28" s="210">
        <f t="shared" si="135"/>
        <v>0.1316429488</v>
      </c>
      <c r="U28" s="216">
        <f t="shared" ref="U28:W28" si="183">SUM(U29:U30)</f>
        <v>179969741</v>
      </c>
      <c r="V28" s="215">
        <f t="shared" si="183"/>
        <v>217040000</v>
      </c>
      <c r="W28" s="215">
        <f t="shared" si="183"/>
        <v>206087632</v>
      </c>
      <c r="X28" s="175">
        <f t="shared" si="137"/>
        <v>0.9495375599</v>
      </c>
      <c r="Y28" s="210">
        <f t="shared" si="138"/>
        <v>0.1451237906</v>
      </c>
      <c r="Z28" s="216">
        <f t="shared" ref="Z28:AB28" si="184">SUM(Z29:Z30)</f>
        <v>185814786</v>
      </c>
      <c r="AA28" s="215">
        <f t="shared" si="184"/>
        <v>244170000</v>
      </c>
      <c r="AB28" s="215">
        <f t="shared" si="184"/>
        <v>213843000</v>
      </c>
      <c r="AC28" s="175">
        <f t="shared" si="140"/>
        <v>0.8757955523</v>
      </c>
      <c r="AD28" s="210">
        <f t="shared" si="141"/>
        <v>0.1508395247</v>
      </c>
      <c r="AE28" s="216">
        <f t="shared" ref="AE28:AG28" si="185">SUM(AE29:AE30)</f>
        <v>208373341</v>
      </c>
      <c r="AF28" s="215">
        <f t="shared" si="185"/>
        <v>217040000</v>
      </c>
      <c r="AG28" s="215">
        <f t="shared" si="185"/>
        <v>222023698</v>
      </c>
      <c r="AH28" s="175">
        <f t="shared" si="143"/>
        <v>1.022962118</v>
      </c>
      <c r="AI28" s="210">
        <f t="shared" si="144"/>
        <v>0.06550913344</v>
      </c>
      <c r="AJ28" s="216">
        <f t="shared" ref="AJ28:AL28" si="186">SUM(AJ29:AJ30)</f>
        <v>201981639</v>
      </c>
      <c r="AK28" s="215">
        <f t="shared" si="186"/>
        <v>217040000</v>
      </c>
      <c r="AL28" s="215">
        <f t="shared" si="186"/>
        <v>218843718</v>
      </c>
      <c r="AM28" s="175">
        <f t="shared" si="146"/>
        <v>1.008310533</v>
      </c>
      <c r="AN28" s="210">
        <f t="shared" si="147"/>
        <v>0.08348322691</v>
      </c>
      <c r="AO28" s="216">
        <f t="shared" ref="AO28:AQ28" si="187">SUM(AO29:AO30)</f>
        <v>193173059</v>
      </c>
      <c r="AP28" s="215">
        <f t="shared" si="187"/>
        <v>217040000</v>
      </c>
      <c r="AQ28" s="215">
        <f t="shared" si="187"/>
        <v>206129886</v>
      </c>
      <c r="AR28" s="175">
        <f t="shared" si="149"/>
        <v>0.9497322429</v>
      </c>
      <c r="AS28" s="210">
        <f t="shared" si="150"/>
        <v>0.06707367511</v>
      </c>
      <c r="AT28" s="216">
        <f t="shared" ref="AT28:AV28" si="188">SUM(AT29:AT30)</f>
        <v>208774744</v>
      </c>
      <c r="AU28" s="215">
        <f t="shared" si="188"/>
        <v>217040000</v>
      </c>
      <c r="AV28" s="215">
        <f t="shared" si="188"/>
        <v>235864133</v>
      </c>
      <c r="AW28" s="175">
        <f t="shared" si="152"/>
        <v>1.086731169</v>
      </c>
      <c r="AX28" s="210">
        <f t="shared" si="153"/>
        <v>0.1297541478</v>
      </c>
      <c r="AY28" s="216">
        <f t="shared" ref="AY28:BA28" si="189">SUM(AY29:AY30)</f>
        <v>195539225</v>
      </c>
      <c r="AZ28" s="215">
        <f t="shared" si="189"/>
        <v>217040000</v>
      </c>
      <c r="BA28" s="215">
        <f t="shared" si="189"/>
        <v>213000826</v>
      </c>
      <c r="BB28" s="175">
        <f t="shared" si="155"/>
        <v>0.9813897254</v>
      </c>
      <c r="BC28" s="210">
        <f t="shared" si="156"/>
        <v>0.08929973513</v>
      </c>
      <c r="BD28" s="216">
        <f t="shared" ref="BD28:BF28" si="190">SUM(BD29:BD30)</f>
        <v>187728536</v>
      </c>
      <c r="BE28" s="215">
        <f t="shared" si="190"/>
        <v>217040000</v>
      </c>
      <c r="BF28" s="215">
        <f t="shared" si="190"/>
        <v>224277292</v>
      </c>
      <c r="BG28" s="175">
        <f t="shared" si="158"/>
        <v>1.033345429</v>
      </c>
      <c r="BH28" s="210">
        <f t="shared" si="159"/>
        <v>0.1946893998</v>
      </c>
      <c r="BI28" s="216">
        <f t="shared" ref="BI28:BK28" si="191">SUM(BI29:BI30)</f>
        <v>232741133</v>
      </c>
      <c r="BJ28" s="215">
        <f t="shared" si="191"/>
        <v>257735000</v>
      </c>
      <c r="BK28" s="215">
        <f t="shared" si="191"/>
        <v>217713752</v>
      </c>
      <c r="BL28" s="175">
        <f t="shared" si="161"/>
        <v>0.8447193901</v>
      </c>
      <c r="BM28" s="210">
        <f t="shared" si="162"/>
        <v>-0.0645669324</v>
      </c>
      <c r="BN28" s="216"/>
      <c r="BO28" s="215"/>
      <c r="BP28" s="215"/>
      <c r="BQ28" s="175"/>
      <c r="BR28" s="210"/>
      <c r="BS28" s="216"/>
      <c r="BT28" s="215"/>
      <c r="BU28" s="215"/>
      <c r="BV28" s="175"/>
      <c r="BW28" s="210"/>
      <c r="BX28" s="1"/>
    </row>
    <row r="29" ht="22.5" customHeight="1">
      <c r="A29" s="1"/>
      <c r="B29" s="89"/>
      <c r="C29" s="270" t="s">
        <v>59</v>
      </c>
      <c r="D29" s="182" t="s">
        <v>41</v>
      </c>
      <c r="E29" s="183">
        <v>80.0</v>
      </c>
      <c r="F29" s="184">
        <v>80.0</v>
      </c>
      <c r="G29" s="185">
        <v>1.495122272E9</v>
      </c>
      <c r="H29" s="185">
        <v>1.607579167E9</v>
      </c>
      <c r="I29" s="116">
        <v>1.816E9</v>
      </c>
      <c r="J29" s="271">
        <f t="shared" si="129"/>
        <v>0.1296488766</v>
      </c>
      <c r="K29" s="198">
        <f t="shared" ref="K29:M29" si="192">P29+U29+Z29+AE29+AJ29+AO29+AT29+AY29+BD29+BI29+BN29+BS29</f>
        <v>1316468487</v>
      </c>
      <c r="L29" s="191">
        <f t="shared" si="192"/>
        <v>1480040000</v>
      </c>
      <c r="M29" s="191">
        <f t="shared" si="192"/>
        <v>1462424944</v>
      </c>
      <c r="N29" s="192">
        <f t="shared" si="131"/>
        <v>0.9880982568</v>
      </c>
      <c r="O29" s="199">
        <f t="shared" si="132"/>
        <v>0.110869693</v>
      </c>
      <c r="P29" s="117">
        <v>1.21046359E8</v>
      </c>
      <c r="Q29" s="191">
        <v>1.2712000000000001E8</v>
      </c>
      <c r="R29" s="191">
        <v>1.27220401E8</v>
      </c>
      <c r="S29" s="192">
        <f t="shared" si="134"/>
        <v>1.000789813</v>
      </c>
      <c r="T29" s="193">
        <f t="shared" si="135"/>
        <v>0.05100559861</v>
      </c>
      <c r="U29" s="118">
        <v>1.3244679E8</v>
      </c>
      <c r="V29" s="191">
        <v>1.4528E8</v>
      </c>
      <c r="W29" s="191">
        <v>1.35299923E8</v>
      </c>
      <c r="X29" s="192">
        <f t="shared" si="137"/>
        <v>0.9313045361</v>
      </c>
      <c r="Y29" s="193">
        <f t="shared" si="138"/>
        <v>0.02154173008</v>
      </c>
      <c r="Z29" s="118">
        <v>1.21682158E8</v>
      </c>
      <c r="AA29" s="191">
        <v>1.6344E8</v>
      </c>
      <c r="AB29" s="191">
        <v>1.47493659E8</v>
      </c>
      <c r="AC29" s="192">
        <f t="shared" si="140"/>
        <v>0.902433058</v>
      </c>
      <c r="AD29" s="193">
        <f t="shared" si="141"/>
        <v>0.2121223146</v>
      </c>
      <c r="AE29" s="118">
        <v>1.29353184E8</v>
      </c>
      <c r="AF29" s="191">
        <v>1.4528E8</v>
      </c>
      <c r="AG29" s="191">
        <v>1.48584164E8</v>
      </c>
      <c r="AH29" s="192">
        <f t="shared" si="143"/>
        <v>1.02274342</v>
      </c>
      <c r="AI29" s="193">
        <f t="shared" si="144"/>
        <v>0.1486703257</v>
      </c>
      <c r="AJ29" s="118">
        <v>1.40164386E8</v>
      </c>
      <c r="AK29" s="191">
        <v>1.4528E8</v>
      </c>
      <c r="AL29" s="191">
        <v>1.43607787E8</v>
      </c>
      <c r="AM29" s="192">
        <f t="shared" si="146"/>
        <v>0.9884897233</v>
      </c>
      <c r="AN29" s="193">
        <f t="shared" si="147"/>
        <v>0.02456687535</v>
      </c>
      <c r="AO29" s="118">
        <v>1.31172257E8</v>
      </c>
      <c r="AP29" s="191">
        <v>1.4528E8</v>
      </c>
      <c r="AQ29" s="191">
        <v>1.47592627E8</v>
      </c>
      <c r="AR29" s="192">
        <f t="shared" si="149"/>
        <v>1.015918413</v>
      </c>
      <c r="AS29" s="193">
        <f t="shared" si="150"/>
        <v>0.1251817295</v>
      </c>
      <c r="AT29" s="118">
        <v>1.35194189E8</v>
      </c>
      <c r="AU29" s="191">
        <v>1.4528E8</v>
      </c>
      <c r="AV29" s="191">
        <v>1.59245065E8</v>
      </c>
      <c r="AW29" s="192">
        <f t="shared" si="152"/>
        <v>1.096125172</v>
      </c>
      <c r="AX29" s="193">
        <f t="shared" si="153"/>
        <v>0.1778987409</v>
      </c>
      <c r="AY29" s="118">
        <v>1.26898518E8</v>
      </c>
      <c r="AZ29" s="191">
        <v>1.4528E8</v>
      </c>
      <c r="BA29" s="191">
        <v>1.49032657E8</v>
      </c>
      <c r="BB29" s="192">
        <f t="shared" si="155"/>
        <v>1.025830513</v>
      </c>
      <c r="BC29" s="193">
        <f t="shared" si="156"/>
        <v>0.1744239361</v>
      </c>
      <c r="BD29" s="118">
        <v>1.22581593E8</v>
      </c>
      <c r="BE29" s="191">
        <v>1.4528E8</v>
      </c>
      <c r="BF29" s="191">
        <v>1.55737622E8</v>
      </c>
      <c r="BG29" s="192">
        <f t="shared" si="158"/>
        <v>1.07198253</v>
      </c>
      <c r="BH29" s="193">
        <f t="shared" si="159"/>
        <v>0.270481303</v>
      </c>
      <c r="BI29" s="118">
        <v>1.55929053E8</v>
      </c>
      <c r="BJ29" s="191">
        <v>1.7252E8</v>
      </c>
      <c r="BK29" s="191">
        <v>1.48611039E8</v>
      </c>
      <c r="BL29" s="192">
        <f t="shared" si="161"/>
        <v>0.8614133955</v>
      </c>
      <c r="BM29" s="193">
        <f t="shared" si="162"/>
        <v>-0.04693169015</v>
      </c>
      <c r="BN29" s="118"/>
      <c r="BO29" s="191"/>
      <c r="BP29" s="191"/>
      <c r="BQ29" s="192"/>
      <c r="BR29" s="193"/>
      <c r="BS29" s="118"/>
      <c r="BT29" s="191"/>
      <c r="BU29" s="191"/>
      <c r="BV29" s="192"/>
      <c r="BW29" s="193"/>
      <c r="BX29" s="1"/>
    </row>
    <row r="30" ht="22.5" customHeight="1">
      <c r="A30" s="1"/>
      <c r="B30" s="201"/>
      <c r="C30" s="270" t="s">
        <v>60</v>
      </c>
      <c r="D30" s="182" t="s">
        <v>41</v>
      </c>
      <c r="E30" s="183">
        <v>84.0</v>
      </c>
      <c r="F30" s="184">
        <v>83.0</v>
      </c>
      <c r="G30" s="185">
        <v>6.02863014E8</v>
      </c>
      <c r="H30" s="185">
        <v>7.94250612E8</v>
      </c>
      <c r="I30" s="116">
        <v>8.97E8</v>
      </c>
      <c r="J30" s="271">
        <f t="shared" si="129"/>
        <v>0.1293664574</v>
      </c>
      <c r="K30" s="198">
        <f t="shared" ref="K30:M30" si="193">P30+U30+Z30+AE30+AJ30+AO30+AT30+AY30+BD30+BI30+BN30+BS30</f>
        <v>648118155</v>
      </c>
      <c r="L30" s="191">
        <f t="shared" si="193"/>
        <v>731055000</v>
      </c>
      <c r="M30" s="191">
        <f t="shared" si="193"/>
        <v>688293295</v>
      </c>
      <c r="N30" s="192">
        <f t="shared" si="131"/>
        <v>0.9415068565</v>
      </c>
      <c r="O30" s="199">
        <f t="shared" si="132"/>
        <v>0.06198737019</v>
      </c>
      <c r="P30" s="117">
        <v>4.9444079E7</v>
      </c>
      <c r="Q30" s="191">
        <v>6.279000000000001E7</v>
      </c>
      <c r="R30" s="191">
        <v>6.5713901E7</v>
      </c>
      <c r="S30" s="192">
        <f t="shared" si="134"/>
        <v>1.046566348</v>
      </c>
      <c r="T30" s="193">
        <f t="shared" si="135"/>
        <v>0.3290550118</v>
      </c>
      <c r="U30" s="118">
        <v>4.7522951E7</v>
      </c>
      <c r="V30" s="191">
        <v>7.176E7</v>
      </c>
      <c r="W30" s="191">
        <v>7.0787709E7</v>
      </c>
      <c r="X30" s="192">
        <f t="shared" si="137"/>
        <v>0.9864507943</v>
      </c>
      <c r="Y30" s="193">
        <f t="shared" si="138"/>
        <v>0.4895478397</v>
      </c>
      <c r="Z30" s="118">
        <v>6.4132628E7</v>
      </c>
      <c r="AA30" s="191">
        <v>8.073E7</v>
      </c>
      <c r="AB30" s="191">
        <v>6.6349341E7</v>
      </c>
      <c r="AC30" s="192">
        <f t="shared" si="140"/>
        <v>0.8218672241</v>
      </c>
      <c r="AD30" s="193">
        <f t="shared" si="141"/>
        <v>0.03456451215</v>
      </c>
      <c r="AE30" s="118">
        <v>7.9020157E7</v>
      </c>
      <c r="AF30" s="191">
        <v>7.176E7</v>
      </c>
      <c r="AG30" s="191">
        <v>7.3439534E7</v>
      </c>
      <c r="AH30" s="192">
        <f t="shared" si="143"/>
        <v>1.023404877</v>
      </c>
      <c r="AI30" s="193">
        <f t="shared" si="144"/>
        <v>-0.07062277793</v>
      </c>
      <c r="AJ30" s="118">
        <v>6.1817253E7</v>
      </c>
      <c r="AK30" s="191">
        <v>7.176E7</v>
      </c>
      <c r="AL30" s="191">
        <v>7.5235931E7</v>
      </c>
      <c r="AM30" s="192">
        <f t="shared" si="146"/>
        <v>1.04843828</v>
      </c>
      <c r="AN30" s="193">
        <f t="shared" si="147"/>
        <v>0.2170701115</v>
      </c>
      <c r="AO30" s="118">
        <v>6.2000802E7</v>
      </c>
      <c r="AP30" s="191">
        <v>7.176E7</v>
      </c>
      <c r="AQ30" s="191">
        <v>5.8537259E7</v>
      </c>
      <c r="AR30" s="192">
        <f t="shared" si="149"/>
        <v>0.8157366081</v>
      </c>
      <c r="AS30" s="193">
        <f t="shared" si="150"/>
        <v>-0.05586287416</v>
      </c>
      <c r="AT30" s="118">
        <v>7.3580555E7</v>
      </c>
      <c r="AU30" s="191">
        <v>7.176E7</v>
      </c>
      <c r="AV30" s="191">
        <v>7.6619068E7</v>
      </c>
      <c r="AW30" s="192">
        <f t="shared" si="152"/>
        <v>1.067712765</v>
      </c>
      <c r="AX30" s="193">
        <f t="shared" si="153"/>
        <v>0.04129505411</v>
      </c>
      <c r="AY30" s="118">
        <v>6.8640707E7</v>
      </c>
      <c r="AZ30" s="191">
        <v>7.176E7</v>
      </c>
      <c r="BA30" s="191">
        <v>6.3968169E7</v>
      </c>
      <c r="BB30" s="192">
        <f t="shared" si="155"/>
        <v>0.8914181856</v>
      </c>
      <c r="BC30" s="193">
        <f t="shared" si="156"/>
        <v>-0.06807240491</v>
      </c>
      <c r="BD30" s="118">
        <v>6.5146943E7</v>
      </c>
      <c r="BE30" s="191">
        <v>7.176E7</v>
      </c>
      <c r="BF30" s="191">
        <v>6.853967E7</v>
      </c>
      <c r="BG30" s="192">
        <f t="shared" si="158"/>
        <v>0.9551236065</v>
      </c>
      <c r="BH30" s="193">
        <f t="shared" si="159"/>
        <v>0.05207806911</v>
      </c>
      <c r="BI30" s="118">
        <v>7.681208E7</v>
      </c>
      <c r="BJ30" s="191">
        <v>8.5215E7</v>
      </c>
      <c r="BK30" s="191">
        <v>6.9102713E7</v>
      </c>
      <c r="BL30" s="192">
        <f t="shared" si="161"/>
        <v>0.8109219386</v>
      </c>
      <c r="BM30" s="193">
        <f t="shared" si="162"/>
        <v>-0.100366596</v>
      </c>
      <c r="BN30" s="118"/>
      <c r="BO30" s="191"/>
      <c r="BP30" s="191"/>
      <c r="BQ30" s="192"/>
      <c r="BR30" s="193"/>
      <c r="BS30" s="118"/>
      <c r="BT30" s="191"/>
      <c r="BU30" s="191"/>
      <c r="BV30" s="192"/>
      <c r="BW30" s="193"/>
      <c r="BX30" s="1"/>
    </row>
    <row r="31" ht="22.5" customHeight="1">
      <c r="A31" s="1"/>
      <c r="B31" s="267" t="s">
        <v>61</v>
      </c>
      <c r="C31" s="203" t="s">
        <v>39</v>
      </c>
      <c r="D31" s="80"/>
      <c r="E31" s="204">
        <f t="shared" ref="E31:I31" si="194">SUM(E32:E33)</f>
        <v>170</v>
      </c>
      <c r="F31" s="205">
        <f t="shared" si="194"/>
        <v>162</v>
      </c>
      <c r="G31" s="206">
        <f t="shared" si="194"/>
        <v>2430400532</v>
      </c>
      <c r="H31" s="206">
        <f t="shared" si="194"/>
        <v>2761835010</v>
      </c>
      <c r="I31" s="211">
        <f t="shared" si="194"/>
        <v>3037000000</v>
      </c>
      <c r="J31" s="272">
        <f t="shared" si="129"/>
        <v>0.09963121946</v>
      </c>
      <c r="K31" s="269">
        <f t="shared" ref="K31:M31" si="195">SUM(K32:K33)</f>
        <v>2329207174</v>
      </c>
      <c r="L31" s="215">
        <f t="shared" si="195"/>
        <v>2475155000</v>
      </c>
      <c r="M31" s="174">
        <f t="shared" si="195"/>
        <v>2426252208</v>
      </c>
      <c r="N31" s="175">
        <f t="shared" si="131"/>
        <v>0.9802425335</v>
      </c>
      <c r="O31" s="273">
        <f t="shared" si="132"/>
        <v>0.04166440628</v>
      </c>
      <c r="P31" s="214">
        <f t="shared" ref="P31:R31" si="196">SUM(P32:P33)</f>
        <v>206975161</v>
      </c>
      <c r="Q31" s="215">
        <f t="shared" si="196"/>
        <v>212590000</v>
      </c>
      <c r="R31" s="215">
        <f t="shared" si="196"/>
        <v>170853215</v>
      </c>
      <c r="S31" s="175">
        <f t="shared" si="134"/>
        <v>0.8036747495</v>
      </c>
      <c r="T31" s="210">
        <f t="shared" si="135"/>
        <v>-0.1745230965</v>
      </c>
      <c r="U31" s="216">
        <f t="shared" ref="U31:W31" si="197">SUM(U32:U33)</f>
        <v>164499332</v>
      </c>
      <c r="V31" s="215">
        <f t="shared" si="197"/>
        <v>242960000</v>
      </c>
      <c r="W31" s="215">
        <f t="shared" si="197"/>
        <v>208665333</v>
      </c>
      <c r="X31" s="175">
        <f t="shared" si="137"/>
        <v>0.858846448</v>
      </c>
      <c r="Y31" s="210">
        <f t="shared" si="138"/>
        <v>0.2684874185</v>
      </c>
      <c r="Z31" s="216">
        <f t="shared" ref="Z31:AB31" si="198">SUM(Z32:Z33)</f>
        <v>390815977</v>
      </c>
      <c r="AA31" s="215">
        <f t="shared" si="198"/>
        <v>273330000</v>
      </c>
      <c r="AB31" s="215">
        <f t="shared" si="198"/>
        <v>250811582</v>
      </c>
      <c r="AC31" s="175">
        <f t="shared" si="140"/>
        <v>0.9176145392</v>
      </c>
      <c r="AD31" s="210">
        <f t="shared" si="141"/>
        <v>-0.3582361092</v>
      </c>
      <c r="AE31" s="216">
        <f t="shared" ref="AE31:AG31" si="199">SUM(AE32:AE33)</f>
        <v>193388813</v>
      </c>
      <c r="AF31" s="215">
        <f t="shared" si="199"/>
        <v>242960000</v>
      </c>
      <c r="AG31" s="215">
        <f t="shared" si="199"/>
        <v>269900714</v>
      </c>
      <c r="AH31" s="175">
        <f t="shared" si="143"/>
        <v>1.110885389</v>
      </c>
      <c r="AI31" s="210">
        <f t="shared" si="144"/>
        <v>0.3956376784</v>
      </c>
      <c r="AJ31" s="216">
        <f t="shared" ref="AJ31:AL31" si="200">SUM(AJ32:AJ33)</f>
        <v>199798711</v>
      </c>
      <c r="AK31" s="215">
        <f t="shared" si="200"/>
        <v>242960000</v>
      </c>
      <c r="AL31" s="215">
        <f t="shared" si="200"/>
        <v>336836169</v>
      </c>
      <c r="AM31" s="175">
        <f t="shared" si="146"/>
        <v>1.386385286</v>
      </c>
      <c r="AN31" s="210">
        <f t="shared" si="147"/>
        <v>0.6858775881</v>
      </c>
      <c r="AO31" s="216">
        <f t="shared" ref="AO31:AQ31" si="201">SUM(AO32:AO33)</f>
        <v>233296424</v>
      </c>
      <c r="AP31" s="215">
        <f t="shared" si="201"/>
        <v>242960000</v>
      </c>
      <c r="AQ31" s="215">
        <f t="shared" si="201"/>
        <v>289240068</v>
      </c>
      <c r="AR31" s="175">
        <f t="shared" si="149"/>
        <v>1.19048431</v>
      </c>
      <c r="AS31" s="210">
        <f t="shared" si="150"/>
        <v>0.239796406</v>
      </c>
      <c r="AT31" s="216">
        <f t="shared" ref="AT31:AV31" si="202">SUM(AT32:AT33)</f>
        <v>191615449</v>
      </c>
      <c r="AU31" s="215">
        <f t="shared" si="202"/>
        <v>242960000</v>
      </c>
      <c r="AV31" s="215">
        <f t="shared" si="202"/>
        <v>185968791</v>
      </c>
      <c r="AW31" s="175">
        <f t="shared" si="152"/>
        <v>0.7654296633</v>
      </c>
      <c r="AX31" s="210">
        <f t="shared" si="153"/>
        <v>-0.02946869905</v>
      </c>
      <c r="AY31" s="216">
        <f t="shared" ref="AY31:BA31" si="203">SUM(AY32:AY33)</f>
        <v>202544306</v>
      </c>
      <c r="AZ31" s="215">
        <f t="shared" si="203"/>
        <v>242960000</v>
      </c>
      <c r="BA31" s="215">
        <f t="shared" si="203"/>
        <v>205790288</v>
      </c>
      <c r="BB31" s="175">
        <f t="shared" si="155"/>
        <v>0.8470130392</v>
      </c>
      <c r="BC31" s="210">
        <f t="shared" si="156"/>
        <v>0.01602603432</v>
      </c>
      <c r="BD31" s="216">
        <f t="shared" ref="BD31:BF31" si="204">SUM(BD32:BD33)</f>
        <v>192626086</v>
      </c>
      <c r="BE31" s="215">
        <f t="shared" si="204"/>
        <v>242960000</v>
      </c>
      <c r="BF31" s="215">
        <f t="shared" si="204"/>
        <v>249723688</v>
      </c>
      <c r="BG31" s="175">
        <f t="shared" si="158"/>
        <v>1.027838689</v>
      </c>
      <c r="BH31" s="210">
        <f t="shared" si="159"/>
        <v>0.2964167688</v>
      </c>
      <c r="BI31" s="216">
        <f t="shared" ref="BI31:BK31" si="205">SUM(BI32:BI33)</f>
        <v>353646915</v>
      </c>
      <c r="BJ31" s="215">
        <f t="shared" si="205"/>
        <v>288515000</v>
      </c>
      <c r="BK31" s="215">
        <f t="shared" si="205"/>
        <v>258462360</v>
      </c>
      <c r="BL31" s="175">
        <f t="shared" si="161"/>
        <v>0.8958368196</v>
      </c>
      <c r="BM31" s="210">
        <f t="shared" si="162"/>
        <v>-0.2691513794</v>
      </c>
      <c r="BN31" s="216"/>
      <c r="BO31" s="215"/>
      <c r="BP31" s="215"/>
      <c r="BQ31" s="175"/>
      <c r="BR31" s="210"/>
      <c r="BS31" s="216"/>
      <c r="BT31" s="215"/>
      <c r="BU31" s="215"/>
      <c r="BV31" s="175"/>
      <c r="BW31" s="210"/>
      <c r="BX31" s="1"/>
    </row>
    <row r="32" ht="22.5" customHeight="1">
      <c r="A32" s="1"/>
      <c r="B32" s="89"/>
      <c r="C32" s="270" t="s">
        <v>62</v>
      </c>
      <c r="D32" s="182" t="s">
        <v>41</v>
      </c>
      <c r="E32" s="183">
        <v>64.0</v>
      </c>
      <c r="F32" s="184">
        <v>56.0</v>
      </c>
      <c r="G32" s="185">
        <v>1.464288816E9</v>
      </c>
      <c r="H32" s="185">
        <v>1.617856798E9</v>
      </c>
      <c r="I32" s="116">
        <v>1.779E9</v>
      </c>
      <c r="J32" s="271">
        <f t="shared" si="129"/>
        <v>0.09960288339</v>
      </c>
      <c r="K32" s="198">
        <f t="shared" ref="K32:M32" si="206">P32+U32+Z32+AE32+AJ32+AO32+AT32+AY32+BD32+BI32+BN32+BS32</f>
        <v>1364558890</v>
      </c>
      <c r="L32" s="191">
        <f t="shared" si="206"/>
        <v>1449885000</v>
      </c>
      <c r="M32" s="191">
        <f t="shared" si="206"/>
        <v>1367925926</v>
      </c>
      <c r="N32" s="192">
        <f t="shared" si="131"/>
        <v>0.9434720174</v>
      </c>
      <c r="O32" s="199">
        <f t="shared" si="132"/>
        <v>0.002467490428</v>
      </c>
      <c r="P32" s="117">
        <v>1.13466744E8</v>
      </c>
      <c r="Q32" s="191">
        <v>1.2453000000000001E8</v>
      </c>
      <c r="R32" s="191">
        <v>7.924527E7</v>
      </c>
      <c r="S32" s="192">
        <f t="shared" si="134"/>
        <v>0.6363548543</v>
      </c>
      <c r="T32" s="193">
        <f t="shared" si="135"/>
        <v>-0.301599154</v>
      </c>
      <c r="U32" s="118">
        <v>8.7652424E7</v>
      </c>
      <c r="V32" s="191">
        <v>1.4232E8</v>
      </c>
      <c r="W32" s="191">
        <v>1.09352523E8</v>
      </c>
      <c r="X32" s="192">
        <f t="shared" si="137"/>
        <v>0.7683566821</v>
      </c>
      <c r="Y32" s="193">
        <f t="shared" si="138"/>
        <v>0.2475698675</v>
      </c>
      <c r="Z32" s="118">
        <v>1.63944758E8</v>
      </c>
      <c r="AA32" s="191">
        <v>1.6011E8</v>
      </c>
      <c r="AB32" s="191">
        <v>1.504353E8</v>
      </c>
      <c r="AC32" s="192">
        <f t="shared" si="140"/>
        <v>0.9395746674</v>
      </c>
      <c r="AD32" s="193">
        <f t="shared" si="141"/>
        <v>-0.08240250048</v>
      </c>
      <c r="AE32" s="118">
        <v>1.19041448E8</v>
      </c>
      <c r="AF32" s="191">
        <v>1.4232E8</v>
      </c>
      <c r="AG32" s="191">
        <v>1.53307504E8</v>
      </c>
      <c r="AH32" s="192">
        <f t="shared" si="143"/>
        <v>1.077202811</v>
      </c>
      <c r="AI32" s="193">
        <f t="shared" si="144"/>
        <v>0.2878497916</v>
      </c>
      <c r="AJ32" s="118">
        <v>1.2828892E8</v>
      </c>
      <c r="AK32" s="191">
        <v>1.4232E8</v>
      </c>
      <c r="AL32" s="191">
        <v>2.22660441E8</v>
      </c>
      <c r="AM32" s="192">
        <f t="shared" si="146"/>
        <v>1.564505628</v>
      </c>
      <c r="AN32" s="193">
        <f t="shared" si="147"/>
        <v>0.7356170821</v>
      </c>
      <c r="AO32" s="118">
        <v>1.57210651E8</v>
      </c>
      <c r="AP32" s="191">
        <v>1.4232E8</v>
      </c>
      <c r="AQ32" s="191">
        <v>1.48324185E8</v>
      </c>
      <c r="AR32" s="192">
        <f t="shared" si="149"/>
        <v>1.042187922</v>
      </c>
      <c r="AS32" s="193">
        <f t="shared" si="150"/>
        <v>-0.05652585206</v>
      </c>
      <c r="AT32" s="118">
        <v>1.20657978E8</v>
      </c>
      <c r="AU32" s="191">
        <v>1.4232E8</v>
      </c>
      <c r="AV32" s="191">
        <v>9.6385335E7</v>
      </c>
      <c r="AW32" s="192">
        <f t="shared" si="152"/>
        <v>0.6772437816</v>
      </c>
      <c r="AX32" s="193">
        <f t="shared" si="153"/>
        <v>-0.2011689853</v>
      </c>
      <c r="AY32" s="118">
        <v>1.20799558E8</v>
      </c>
      <c r="AZ32" s="191">
        <v>1.4232E8</v>
      </c>
      <c r="BA32" s="191">
        <v>1.17686705E8</v>
      </c>
      <c r="BB32" s="192">
        <f t="shared" si="155"/>
        <v>0.8269161397</v>
      </c>
      <c r="BC32" s="193">
        <f t="shared" si="156"/>
        <v>-0.02576874495</v>
      </c>
      <c r="BD32" s="118">
        <v>1.08068158E8</v>
      </c>
      <c r="BE32" s="191">
        <v>1.4232E8</v>
      </c>
      <c r="BF32" s="191">
        <v>1.4230605E8</v>
      </c>
      <c r="BG32" s="192">
        <f t="shared" si="158"/>
        <v>0.9999019815</v>
      </c>
      <c r="BH32" s="193">
        <f t="shared" si="159"/>
        <v>0.3168175773</v>
      </c>
      <c r="BI32" s="118">
        <v>2.45428251E8</v>
      </c>
      <c r="BJ32" s="191">
        <v>1.69005E8</v>
      </c>
      <c r="BK32" s="191">
        <v>1.48222613E8</v>
      </c>
      <c r="BL32" s="192">
        <f t="shared" si="161"/>
        <v>0.877030934</v>
      </c>
      <c r="BM32" s="193">
        <f t="shared" si="162"/>
        <v>-0.3960653984</v>
      </c>
      <c r="BN32" s="118"/>
      <c r="BO32" s="191"/>
      <c r="BP32" s="191"/>
      <c r="BQ32" s="192"/>
      <c r="BR32" s="193"/>
      <c r="BS32" s="118"/>
      <c r="BT32" s="191"/>
      <c r="BU32" s="191"/>
      <c r="BV32" s="192"/>
      <c r="BW32" s="193"/>
      <c r="BX32" s="1"/>
    </row>
    <row r="33" ht="22.5" customHeight="1">
      <c r="A33" s="1"/>
      <c r="B33" s="201"/>
      <c r="C33" s="270" t="s">
        <v>63</v>
      </c>
      <c r="D33" s="182" t="s">
        <v>41</v>
      </c>
      <c r="E33" s="183">
        <v>106.0</v>
      </c>
      <c r="F33" s="184">
        <v>106.0</v>
      </c>
      <c r="G33" s="185">
        <v>9.66111716E8</v>
      </c>
      <c r="H33" s="185">
        <v>1.143978212E9</v>
      </c>
      <c r="I33" s="116">
        <v>1.258E9</v>
      </c>
      <c r="J33" s="271">
        <f t="shared" si="129"/>
        <v>0.09967129339</v>
      </c>
      <c r="K33" s="198">
        <f t="shared" ref="K33:M33" si="207">P33+U33+Z33+AE33+AJ33+AO33+AT33+AY33+BD33+BI33+BN33+BS33</f>
        <v>964648284</v>
      </c>
      <c r="L33" s="191">
        <f t="shared" si="207"/>
        <v>1025270000</v>
      </c>
      <c r="M33" s="191">
        <f t="shared" si="207"/>
        <v>1058326282</v>
      </c>
      <c r="N33" s="192">
        <f t="shared" si="131"/>
        <v>1.032241538</v>
      </c>
      <c r="O33" s="199">
        <f t="shared" si="132"/>
        <v>0.0971110399</v>
      </c>
      <c r="P33" s="117">
        <v>9.3508417E7</v>
      </c>
      <c r="Q33" s="191">
        <v>8.806000000000001E7</v>
      </c>
      <c r="R33" s="191">
        <v>9.1607945E7</v>
      </c>
      <c r="S33" s="192">
        <f t="shared" si="134"/>
        <v>1.040290086</v>
      </c>
      <c r="T33" s="193">
        <f t="shared" si="135"/>
        <v>-0.02032407414</v>
      </c>
      <c r="U33" s="118">
        <v>7.6846908E7</v>
      </c>
      <c r="V33" s="191">
        <v>1.0064E8</v>
      </c>
      <c r="W33" s="191">
        <v>9.931281E7</v>
      </c>
      <c r="X33" s="192">
        <f t="shared" si="137"/>
        <v>0.9868125</v>
      </c>
      <c r="Y33" s="193">
        <f t="shared" si="138"/>
        <v>0.292346206</v>
      </c>
      <c r="Z33" s="118">
        <v>2.26871219E8</v>
      </c>
      <c r="AA33" s="191">
        <v>1.1322E8</v>
      </c>
      <c r="AB33" s="191">
        <v>1.00376282E8</v>
      </c>
      <c r="AC33" s="192">
        <f t="shared" si="140"/>
        <v>0.8865596361</v>
      </c>
      <c r="AD33" s="193">
        <f t="shared" si="141"/>
        <v>-0.5575627334</v>
      </c>
      <c r="AE33" s="118">
        <v>7.4347365E7</v>
      </c>
      <c r="AF33" s="191">
        <v>1.0064E8</v>
      </c>
      <c r="AG33" s="191">
        <v>1.1659321E8</v>
      </c>
      <c r="AH33" s="192">
        <f t="shared" si="143"/>
        <v>1.158517587</v>
      </c>
      <c r="AI33" s="193">
        <f t="shared" si="144"/>
        <v>0.5682224918</v>
      </c>
      <c r="AJ33" s="118">
        <v>7.1509791E7</v>
      </c>
      <c r="AK33" s="191">
        <v>1.0064E8</v>
      </c>
      <c r="AL33" s="191">
        <v>1.14175728E8</v>
      </c>
      <c r="AM33" s="192">
        <f t="shared" si="146"/>
        <v>1.134496502</v>
      </c>
      <c r="AN33" s="193">
        <f t="shared" si="147"/>
        <v>0.5966446888</v>
      </c>
      <c r="AO33" s="118">
        <v>7.6085773E7</v>
      </c>
      <c r="AP33" s="191">
        <v>1.0064E8</v>
      </c>
      <c r="AQ33" s="191">
        <v>1.40915883E8</v>
      </c>
      <c r="AR33" s="192">
        <f t="shared" si="149"/>
        <v>1.400197566</v>
      </c>
      <c r="AS33" s="193">
        <f t="shared" si="150"/>
        <v>0.8520661281</v>
      </c>
      <c r="AT33" s="118">
        <v>7.0957471E7</v>
      </c>
      <c r="AU33" s="191">
        <v>1.0064E8</v>
      </c>
      <c r="AV33" s="191">
        <v>8.9583456E7</v>
      </c>
      <c r="AW33" s="192">
        <f t="shared" si="152"/>
        <v>0.8901376789</v>
      </c>
      <c r="AX33" s="193">
        <f t="shared" si="153"/>
        <v>0.2624950514</v>
      </c>
      <c r="AY33" s="118">
        <v>8.1744748E7</v>
      </c>
      <c r="AZ33" s="191">
        <v>1.0064E8</v>
      </c>
      <c r="BA33" s="191">
        <v>8.8103583E7</v>
      </c>
      <c r="BB33" s="192">
        <f t="shared" si="155"/>
        <v>0.8754330584</v>
      </c>
      <c r="BC33" s="193">
        <f t="shared" si="156"/>
        <v>0.07778891189</v>
      </c>
      <c r="BD33" s="118">
        <v>8.4557928E7</v>
      </c>
      <c r="BE33" s="191">
        <v>1.0064E8</v>
      </c>
      <c r="BF33" s="191">
        <v>1.07417638E8</v>
      </c>
      <c r="BG33" s="192">
        <f t="shared" si="158"/>
        <v>1.06734537</v>
      </c>
      <c r="BH33" s="193">
        <f t="shared" si="159"/>
        <v>0.2703437814</v>
      </c>
      <c r="BI33" s="118">
        <v>1.08218664E8</v>
      </c>
      <c r="BJ33" s="191">
        <v>1.1951E8</v>
      </c>
      <c r="BK33" s="191">
        <v>1.10239747E8</v>
      </c>
      <c r="BL33" s="192">
        <f t="shared" si="161"/>
        <v>0.9224311522</v>
      </c>
      <c r="BM33" s="193">
        <f t="shared" si="162"/>
        <v>0.01867591897</v>
      </c>
      <c r="BN33" s="118"/>
      <c r="BO33" s="191"/>
      <c r="BP33" s="191"/>
      <c r="BQ33" s="192"/>
      <c r="BR33" s="193"/>
      <c r="BS33" s="118"/>
      <c r="BT33" s="191"/>
      <c r="BU33" s="191"/>
      <c r="BV33" s="192"/>
      <c r="BW33" s="193"/>
      <c r="BX33" s="1"/>
    </row>
    <row r="34" ht="22.5" customHeight="1">
      <c r="A34" s="1"/>
      <c r="B34" s="267" t="s">
        <v>64</v>
      </c>
      <c r="C34" s="166" t="s">
        <v>39</v>
      </c>
      <c r="D34" s="167"/>
      <c r="E34" s="168">
        <f t="shared" ref="E34:I34" si="208">SUM(E35:E36)</f>
        <v>144</v>
      </c>
      <c r="F34" s="169">
        <f t="shared" si="208"/>
        <v>141</v>
      </c>
      <c r="G34" s="206">
        <f t="shared" si="208"/>
        <v>1206955297</v>
      </c>
      <c r="H34" s="206">
        <f t="shared" si="208"/>
        <v>1383103910</v>
      </c>
      <c r="I34" s="211">
        <f t="shared" si="208"/>
        <v>1561000000</v>
      </c>
      <c r="J34" s="272">
        <f t="shared" si="129"/>
        <v>0.1286209147</v>
      </c>
      <c r="K34" s="269">
        <f t="shared" ref="K34:M34" si="209">SUM(K35:K36)</f>
        <v>1132221033</v>
      </c>
      <c r="L34" s="215">
        <f t="shared" si="209"/>
        <v>1272215000</v>
      </c>
      <c r="M34" s="174">
        <f t="shared" si="209"/>
        <v>1201888860</v>
      </c>
      <c r="N34" s="175">
        <f t="shared" si="131"/>
        <v>0.9447214975</v>
      </c>
      <c r="O34" s="273">
        <f t="shared" si="132"/>
        <v>0.06153200212</v>
      </c>
      <c r="P34" s="214">
        <f t="shared" ref="P34:R34" si="210">SUM(P35:P36)</f>
        <v>111980809</v>
      </c>
      <c r="Q34" s="215">
        <f t="shared" si="210"/>
        <v>109270000</v>
      </c>
      <c r="R34" s="215">
        <f t="shared" si="210"/>
        <v>85487559</v>
      </c>
      <c r="S34" s="175">
        <f t="shared" si="134"/>
        <v>0.782351597</v>
      </c>
      <c r="T34" s="210">
        <f t="shared" si="135"/>
        <v>-0.2365874138</v>
      </c>
      <c r="U34" s="216">
        <f t="shared" ref="U34:W34" si="211">SUM(U35:U36)</f>
        <v>102215322</v>
      </c>
      <c r="V34" s="215">
        <f t="shared" si="211"/>
        <v>124880000</v>
      </c>
      <c r="W34" s="215">
        <f t="shared" si="211"/>
        <v>106183797</v>
      </c>
      <c r="X34" s="175">
        <f t="shared" si="137"/>
        <v>0.8502866512</v>
      </c>
      <c r="Y34" s="210">
        <f t="shared" si="138"/>
        <v>0.03882465879</v>
      </c>
      <c r="Z34" s="216">
        <f t="shared" ref="Z34:AB34" si="212">SUM(Z35:Z36)</f>
        <v>106433260</v>
      </c>
      <c r="AA34" s="215">
        <f t="shared" si="212"/>
        <v>140490000</v>
      </c>
      <c r="AB34" s="215">
        <f t="shared" si="212"/>
        <v>115839529</v>
      </c>
      <c r="AC34" s="175">
        <f t="shared" si="140"/>
        <v>0.8245393195</v>
      </c>
      <c r="AD34" s="210">
        <f t="shared" si="141"/>
        <v>0.08837715767</v>
      </c>
      <c r="AE34" s="216">
        <f t="shared" ref="AE34:AG34" si="213">SUM(AE35:AE36)</f>
        <v>114158665</v>
      </c>
      <c r="AF34" s="215">
        <f t="shared" si="213"/>
        <v>124880000</v>
      </c>
      <c r="AG34" s="215">
        <f t="shared" si="213"/>
        <v>122948669</v>
      </c>
      <c r="AH34" s="175">
        <f t="shared" si="143"/>
        <v>0.9845345051</v>
      </c>
      <c r="AI34" s="210">
        <f t="shared" si="144"/>
        <v>0.07699813238</v>
      </c>
      <c r="AJ34" s="216">
        <f t="shared" ref="AJ34:AL34" si="214">SUM(AJ35:AJ36)</f>
        <v>115828248</v>
      </c>
      <c r="AK34" s="215">
        <f t="shared" si="214"/>
        <v>124880000</v>
      </c>
      <c r="AL34" s="215">
        <f t="shared" si="214"/>
        <v>135404674</v>
      </c>
      <c r="AM34" s="175">
        <f t="shared" si="146"/>
        <v>1.084278299</v>
      </c>
      <c r="AN34" s="210">
        <f t="shared" si="147"/>
        <v>0.1690125366</v>
      </c>
      <c r="AO34" s="216">
        <f t="shared" ref="AO34:AQ34" si="215">SUM(AO35:AO36)</f>
        <v>110175206</v>
      </c>
      <c r="AP34" s="215">
        <f t="shared" si="215"/>
        <v>124880000</v>
      </c>
      <c r="AQ34" s="215">
        <f t="shared" si="215"/>
        <v>112312703</v>
      </c>
      <c r="AR34" s="175">
        <f t="shared" si="149"/>
        <v>0.8993650144</v>
      </c>
      <c r="AS34" s="210">
        <f t="shared" si="150"/>
        <v>0.01940088952</v>
      </c>
      <c r="AT34" s="216">
        <f t="shared" ref="AT34:AV34" si="216">SUM(AT35:AT36)</f>
        <v>113946021</v>
      </c>
      <c r="AU34" s="215">
        <f t="shared" si="216"/>
        <v>124880000</v>
      </c>
      <c r="AV34" s="215">
        <f t="shared" si="216"/>
        <v>125758795</v>
      </c>
      <c r="AW34" s="175">
        <f t="shared" si="152"/>
        <v>1.007037116</v>
      </c>
      <c r="AX34" s="210">
        <f t="shared" si="153"/>
        <v>0.1036699123</v>
      </c>
      <c r="AY34" s="216">
        <f t="shared" ref="AY34:BA34" si="217">SUM(AY35:AY36)</f>
        <v>118154587</v>
      </c>
      <c r="AZ34" s="215">
        <f t="shared" si="217"/>
        <v>124880000</v>
      </c>
      <c r="BA34" s="215">
        <f t="shared" si="217"/>
        <v>114887202</v>
      </c>
      <c r="BB34" s="175">
        <f t="shared" si="155"/>
        <v>0.9199807976</v>
      </c>
      <c r="BC34" s="210">
        <f t="shared" si="156"/>
        <v>-0.0276534757</v>
      </c>
      <c r="BD34" s="216">
        <f t="shared" ref="BD34:BF34" si="218">SUM(BD35:BD36)</f>
        <v>109998756</v>
      </c>
      <c r="BE34" s="215">
        <f t="shared" si="218"/>
        <v>124880000</v>
      </c>
      <c r="BF34" s="215">
        <f t="shared" si="218"/>
        <v>143344788</v>
      </c>
      <c r="BG34" s="175">
        <f t="shared" si="158"/>
        <v>1.14786025</v>
      </c>
      <c r="BH34" s="210">
        <f t="shared" si="159"/>
        <v>0.3031491738</v>
      </c>
      <c r="BI34" s="216">
        <f t="shared" ref="BI34:BK34" si="219">SUM(BI35:BI36)</f>
        <v>129330159</v>
      </c>
      <c r="BJ34" s="215">
        <f t="shared" si="219"/>
        <v>148295000</v>
      </c>
      <c r="BK34" s="215">
        <f t="shared" si="219"/>
        <v>139721144</v>
      </c>
      <c r="BL34" s="175">
        <f t="shared" si="161"/>
        <v>0.9421837823</v>
      </c>
      <c r="BM34" s="210">
        <f t="shared" si="162"/>
        <v>0.08034463949</v>
      </c>
      <c r="BN34" s="216"/>
      <c r="BO34" s="215"/>
      <c r="BP34" s="215"/>
      <c r="BQ34" s="175"/>
      <c r="BR34" s="210"/>
      <c r="BS34" s="216"/>
      <c r="BT34" s="215"/>
      <c r="BU34" s="215"/>
      <c r="BV34" s="175"/>
      <c r="BW34" s="210"/>
      <c r="BX34" s="1"/>
    </row>
    <row r="35" ht="22.5" customHeight="1">
      <c r="A35" s="1"/>
      <c r="B35" s="89"/>
      <c r="C35" s="270" t="s">
        <v>65</v>
      </c>
      <c r="D35" s="182" t="s">
        <v>41</v>
      </c>
      <c r="E35" s="183">
        <v>63.0</v>
      </c>
      <c r="F35" s="184">
        <v>60.0</v>
      </c>
      <c r="G35" s="185">
        <v>6.90455457E8</v>
      </c>
      <c r="H35" s="185">
        <v>8.21032791E8</v>
      </c>
      <c r="I35" s="116">
        <v>9.26E8</v>
      </c>
      <c r="J35" s="271">
        <f t="shared" si="129"/>
        <v>0.127847767</v>
      </c>
      <c r="K35" s="198">
        <f t="shared" ref="K35:M35" si="220">P35+U35+Z35+AE35+AJ35+AO35+AT35+AY35+BD35+BI35+BN35+BS35</f>
        <v>669866595</v>
      </c>
      <c r="L35" s="191">
        <f t="shared" si="220"/>
        <v>754690000</v>
      </c>
      <c r="M35" s="191">
        <f t="shared" si="220"/>
        <v>745326767</v>
      </c>
      <c r="N35" s="192">
        <f t="shared" si="131"/>
        <v>0.9875932727</v>
      </c>
      <c r="O35" s="199">
        <f t="shared" si="132"/>
        <v>0.1126495523</v>
      </c>
      <c r="P35" s="117">
        <v>6.2275359E7</v>
      </c>
      <c r="Q35" s="191">
        <v>6.482000000000001E7</v>
      </c>
      <c r="R35" s="191">
        <v>5.2593524E7</v>
      </c>
      <c r="S35" s="192">
        <f t="shared" si="134"/>
        <v>0.8113780315</v>
      </c>
      <c r="T35" s="193">
        <f t="shared" si="135"/>
        <v>-0.1554681523</v>
      </c>
      <c r="U35" s="118">
        <v>5.9287272E7</v>
      </c>
      <c r="V35" s="191">
        <v>7.408E7</v>
      </c>
      <c r="W35" s="191">
        <v>5.9291302E7</v>
      </c>
      <c r="X35" s="192">
        <f t="shared" si="137"/>
        <v>0.8003685475</v>
      </c>
      <c r="Y35" s="193">
        <f t="shared" si="138"/>
        <v>0.00006797411762</v>
      </c>
      <c r="Z35" s="118">
        <v>6.3125539E7</v>
      </c>
      <c r="AA35" s="191">
        <v>8.334E7</v>
      </c>
      <c r="AB35" s="191">
        <v>7.1728808E7</v>
      </c>
      <c r="AC35" s="192">
        <f t="shared" si="140"/>
        <v>0.8606768419</v>
      </c>
      <c r="AD35" s="193">
        <f t="shared" si="141"/>
        <v>0.1362882462</v>
      </c>
      <c r="AE35" s="118">
        <v>6.7322994E7</v>
      </c>
      <c r="AF35" s="191">
        <v>7.408E7</v>
      </c>
      <c r="AG35" s="191">
        <v>7.6965036E7</v>
      </c>
      <c r="AH35" s="192">
        <f t="shared" si="143"/>
        <v>1.03894487</v>
      </c>
      <c r="AI35" s="193">
        <f t="shared" si="144"/>
        <v>0.1432206357</v>
      </c>
      <c r="AJ35" s="118">
        <v>6.8330804E7</v>
      </c>
      <c r="AK35" s="191">
        <v>7.408E7</v>
      </c>
      <c r="AL35" s="191">
        <v>8.6328543E7</v>
      </c>
      <c r="AM35" s="192">
        <f t="shared" si="146"/>
        <v>1.165342103</v>
      </c>
      <c r="AN35" s="193">
        <f t="shared" si="147"/>
        <v>0.2633912957</v>
      </c>
      <c r="AO35" s="118">
        <v>6.658754E7</v>
      </c>
      <c r="AP35" s="191">
        <v>7.408E7</v>
      </c>
      <c r="AQ35" s="191">
        <v>6.7459709E7</v>
      </c>
      <c r="AR35" s="192">
        <f t="shared" si="149"/>
        <v>0.9106332208</v>
      </c>
      <c r="AS35" s="193">
        <f t="shared" si="150"/>
        <v>0.01309808111</v>
      </c>
      <c r="AT35" s="118">
        <v>6.5678176E7</v>
      </c>
      <c r="AU35" s="191">
        <v>7.408E7</v>
      </c>
      <c r="AV35" s="191">
        <v>7.9770487E7</v>
      </c>
      <c r="AW35" s="192">
        <f t="shared" si="152"/>
        <v>1.076815429</v>
      </c>
      <c r="AX35" s="193">
        <f t="shared" si="153"/>
        <v>0.214566114</v>
      </c>
      <c r="AY35" s="118">
        <v>7.0331177E7</v>
      </c>
      <c r="AZ35" s="191">
        <v>7.408E7</v>
      </c>
      <c r="BA35" s="191">
        <v>7.3715304E7</v>
      </c>
      <c r="BB35" s="192">
        <f t="shared" si="155"/>
        <v>0.9950769978</v>
      </c>
      <c r="BC35" s="193">
        <f t="shared" si="156"/>
        <v>0.04811702497</v>
      </c>
      <c r="BD35" s="118">
        <v>6.5475386E7</v>
      </c>
      <c r="BE35" s="191">
        <v>7.408E7</v>
      </c>
      <c r="BF35" s="191">
        <v>9.1619523E7</v>
      </c>
      <c r="BG35" s="192">
        <f t="shared" si="158"/>
        <v>1.236764619</v>
      </c>
      <c r="BH35" s="193">
        <f t="shared" si="159"/>
        <v>0.3992971802</v>
      </c>
      <c r="BI35" s="118">
        <v>8.1452348E7</v>
      </c>
      <c r="BJ35" s="191">
        <v>8.797E7</v>
      </c>
      <c r="BK35" s="191">
        <v>8.5854531E7</v>
      </c>
      <c r="BL35" s="192">
        <f t="shared" si="161"/>
        <v>0.9759523815</v>
      </c>
      <c r="BM35" s="193">
        <f t="shared" si="162"/>
        <v>0.0540461154</v>
      </c>
      <c r="BN35" s="118"/>
      <c r="BO35" s="191"/>
      <c r="BP35" s="191"/>
      <c r="BQ35" s="192"/>
      <c r="BR35" s="193"/>
      <c r="BS35" s="118"/>
      <c r="BT35" s="191"/>
      <c r="BU35" s="191"/>
      <c r="BV35" s="192"/>
      <c r="BW35" s="193"/>
      <c r="BX35" s="1"/>
    </row>
    <row r="36" ht="22.5" customHeight="1">
      <c r="A36" s="1"/>
      <c r="B36" s="201"/>
      <c r="C36" s="270" t="s">
        <v>66</v>
      </c>
      <c r="D36" s="182" t="s">
        <v>41</v>
      </c>
      <c r="E36" s="183">
        <v>81.0</v>
      </c>
      <c r="F36" s="184">
        <v>81.0</v>
      </c>
      <c r="G36" s="185">
        <v>5.1649984E8</v>
      </c>
      <c r="H36" s="185">
        <v>5.62071119E8</v>
      </c>
      <c r="I36" s="116">
        <v>6.35E8</v>
      </c>
      <c r="J36" s="271">
        <f t="shared" si="129"/>
        <v>0.1297502728</v>
      </c>
      <c r="K36" s="198">
        <f t="shared" ref="K36:M36" si="221">P36+U36+Z36+AE36+AJ36+AO36+AT36+AY36+BD36+BI36+BN36+BS36</f>
        <v>462354438</v>
      </c>
      <c r="L36" s="191">
        <f t="shared" si="221"/>
        <v>517525000</v>
      </c>
      <c r="M36" s="191">
        <f t="shared" si="221"/>
        <v>456562093</v>
      </c>
      <c r="N36" s="192">
        <f t="shared" si="131"/>
        <v>0.8822029718</v>
      </c>
      <c r="O36" s="199">
        <f t="shared" si="132"/>
        <v>-0.01252793209</v>
      </c>
      <c r="P36" s="117">
        <v>4.970545E7</v>
      </c>
      <c r="Q36" s="191">
        <v>4.445000000000001E7</v>
      </c>
      <c r="R36" s="191">
        <v>3.2894035E7</v>
      </c>
      <c r="S36" s="192">
        <f t="shared" si="134"/>
        <v>0.7400232846</v>
      </c>
      <c r="T36" s="193">
        <f t="shared" si="135"/>
        <v>-0.3382207585</v>
      </c>
      <c r="U36" s="118">
        <v>4.292805E7</v>
      </c>
      <c r="V36" s="191">
        <v>5.08E7</v>
      </c>
      <c r="W36" s="191">
        <v>4.6892495E7</v>
      </c>
      <c r="X36" s="192">
        <f t="shared" si="137"/>
        <v>0.9230806102</v>
      </c>
      <c r="Y36" s="193">
        <f t="shared" si="138"/>
        <v>0.09235092207</v>
      </c>
      <c r="Z36" s="118">
        <v>4.3307721E7</v>
      </c>
      <c r="AA36" s="191">
        <v>5.715E7</v>
      </c>
      <c r="AB36" s="191">
        <v>4.4110721E7</v>
      </c>
      <c r="AC36" s="192">
        <f t="shared" si="140"/>
        <v>0.7718411374</v>
      </c>
      <c r="AD36" s="193">
        <f t="shared" si="141"/>
        <v>0.01854172839</v>
      </c>
      <c r="AE36" s="118">
        <v>4.6835671E7</v>
      </c>
      <c r="AF36" s="191">
        <v>5.08E7</v>
      </c>
      <c r="AG36" s="191">
        <v>4.5983633E7</v>
      </c>
      <c r="AH36" s="192">
        <f t="shared" si="143"/>
        <v>0.905189626</v>
      </c>
      <c r="AI36" s="193">
        <f t="shared" si="144"/>
        <v>-0.01819207416</v>
      </c>
      <c r="AJ36" s="118">
        <v>4.7497444E7</v>
      </c>
      <c r="AK36" s="191">
        <v>5.08E7</v>
      </c>
      <c r="AL36" s="191">
        <v>4.9076131E7</v>
      </c>
      <c r="AM36" s="192">
        <f t="shared" si="146"/>
        <v>0.9660655709</v>
      </c>
      <c r="AN36" s="193">
        <f t="shared" si="147"/>
        <v>0.03323730431</v>
      </c>
      <c r="AO36" s="118">
        <v>4.3587666E7</v>
      </c>
      <c r="AP36" s="191">
        <v>5.08E7</v>
      </c>
      <c r="AQ36" s="191">
        <v>4.4852994E7</v>
      </c>
      <c r="AR36" s="192">
        <f t="shared" si="149"/>
        <v>0.8829329528</v>
      </c>
      <c r="AS36" s="193">
        <f t="shared" si="150"/>
        <v>0.02902949656</v>
      </c>
      <c r="AT36" s="118">
        <v>4.8267845E7</v>
      </c>
      <c r="AU36" s="191">
        <v>5.08E7</v>
      </c>
      <c r="AV36" s="191">
        <v>4.5988308E7</v>
      </c>
      <c r="AW36" s="192">
        <f t="shared" si="152"/>
        <v>0.9052816535</v>
      </c>
      <c r="AX36" s="193">
        <f t="shared" si="153"/>
        <v>-0.04722682357</v>
      </c>
      <c r="AY36" s="118">
        <v>4.782341E7</v>
      </c>
      <c r="AZ36" s="191">
        <v>5.08E7</v>
      </c>
      <c r="BA36" s="191">
        <v>4.1171898E7</v>
      </c>
      <c r="BB36" s="192">
        <f t="shared" si="155"/>
        <v>0.8104704331</v>
      </c>
      <c r="BC36" s="193">
        <f t="shared" si="156"/>
        <v>-0.139084854</v>
      </c>
      <c r="BD36" s="118">
        <v>4.452337E7</v>
      </c>
      <c r="BE36" s="191">
        <v>5.08E7</v>
      </c>
      <c r="BF36" s="191">
        <v>5.1725265E7</v>
      </c>
      <c r="BG36" s="192">
        <f t="shared" si="158"/>
        <v>1.018213878</v>
      </c>
      <c r="BH36" s="193">
        <f t="shared" si="159"/>
        <v>0.1617553882</v>
      </c>
      <c r="BI36" s="118">
        <v>4.7877811E7</v>
      </c>
      <c r="BJ36" s="191">
        <v>6.0325E7</v>
      </c>
      <c r="BK36" s="191">
        <v>5.3866613E7</v>
      </c>
      <c r="BL36" s="192">
        <f t="shared" si="161"/>
        <v>0.8929401243</v>
      </c>
      <c r="BM36" s="193">
        <f t="shared" si="162"/>
        <v>0.1250851256</v>
      </c>
      <c r="BN36" s="118"/>
      <c r="BO36" s="191"/>
      <c r="BP36" s="191"/>
      <c r="BQ36" s="192"/>
      <c r="BR36" s="193"/>
      <c r="BS36" s="118"/>
      <c r="BT36" s="191"/>
      <c r="BU36" s="191"/>
      <c r="BV36" s="192"/>
      <c r="BW36" s="193"/>
      <c r="BX36" s="1"/>
    </row>
    <row r="37" ht="22.5" customHeight="1">
      <c r="A37" s="1"/>
      <c r="B37" s="274" t="s">
        <v>67</v>
      </c>
      <c r="C37" s="166" t="s">
        <v>39</v>
      </c>
      <c r="D37" s="167"/>
      <c r="E37" s="168">
        <f t="shared" ref="E37:I37" si="222">SUM(E38:E40)</f>
        <v>334</v>
      </c>
      <c r="F37" s="169">
        <f t="shared" si="222"/>
        <v>324</v>
      </c>
      <c r="G37" s="206">
        <f t="shared" si="222"/>
        <v>2806942461</v>
      </c>
      <c r="H37" s="206">
        <f t="shared" si="222"/>
        <v>3179940149</v>
      </c>
      <c r="I37" s="211">
        <f t="shared" si="222"/>
        <v>3592000000</v>
      </c>
      <c r="J37" s="268">
        <f t="shared" si="129"/>
        <v>0.1295810083</v>
      </c>
      <c r="K37" s="269">
        <f t="shared" ref="K37:M37" si="223">SUM(K38:K40)</f>
        <v>2638998298</v>
      </c>
      <c r="L37" s="215">
        <f t="shared" si="223"/>
        <v>2927480000</v>
      </c>
      <c r="M37" s="174">
        <f t="shared" si="223"/>
        <v>2817838045</v>
      </c>
      <c r="N37" s="175">
        <f t="shared" si="131"/>
        <v>0.9625473257</v>
      </c>
      <c r="O37" s="176">
        <f t="shared" si="132"/>
        <v>0.06776804181</v>
      </c>
      <c r="P37" s="214">
        <f t="shared" ref="P37:R37" si="224">SUM(P38:P40)</f>
        <v>225646992</v>
      </c>
      <c r="Q37" s="215">
        <f t="shared" si="224"/>
        <v>251440000</v>
      </c>
      <c r="R37" s="215">
        <f t="shared" si="224"/>
        <v>192364324</v>
      </c>
      <c r="S37" s="175">
        <f t="shared" si="134"/>
        <v>0.7650506045</v>
      </c>
      <c r="T37" s="179">
        <f t="shared" si="135"/>
        <v>-0.147498833</v>
      </c>
      <c r="U37" s="215">
        <f t="shared" ref="U37:W37" si="225">SUM(U38:U40)</f>
        <v>192572173</v>
      </c>
      <c r="V37" s="215">
        <f t="shared" si="225"/>
        <v>287360000</v>
      </c>
      <c r="W37" s="215">
        <f t="shared" si="225"/>
        <v>243606996</v>
      </c>
      <c r="X37" s="175">
        <f t="shared" si="137"/>
        <v>0.847741495</v>
      </c>
      <c r="Y37" s="179">
        <f t="shared" si="138"/>
        <v>0.2650166024</v>
      </c>
      <c r="Z37" s="215">
        <f t="shared" ref="Z37:AB37" si="226">SUM(Z38:Z40)</f>
        <v>247174107</v>
      </c>
      <c r="AA37" s="215">
        <f t="shared" si="226"/>
        <v>323280000</v>
      </c>
      <c r="AB37" s="215">
        <f t="shared" si="226"/>
        <v>263798510</v>
      </c>
      <c r="AC37" s="175">
        <f t="shared" si="140"/>
        <v>0.8160062794</v>
      </c>
      <c r="AD37" s="179">
        <f t="shared" si="141"/>
        <v>0.06725786613</v>
      </c>
      <c r="AE37" s="215">
        <f t="shared" ref="AE37:AG37" si="227">SUM(AE38:AE40)</f>
        <v>322193012</v>
      </c>
      <c r="AF37" s="215">
        <f t="shared" si="227"/>
        <v>287360000</v>
      </c>
      <c r="AG37" s="215">
        <f t="shared" si="227"/>
        <v>321310295</v>
      </c>
      <c r="AH37" s="175">
        <f t="shared" si="143"/>
        <v>1.118145514</v>
      </c>
      <c r="AI37" s="179">
        <f t="shared" si="144"/>
        <v>-0.002739714913</v>
      </c>
      <c r="AJ37" s="215">
        <f t="shared" ref="AJ37:AL37" si="228">SUM(AJ38:AJ40)</f>
        <v>237242483</v>
      </c>
      <c r="AK37" s="215">
        <f t="shared" si="228"/>
        <v>287360000</v>
      </c>
      <c r="AL37" s="215">
        <f t="shared" si="228"/>
        <v>340108647</v>
      </c>
      <c r="AM37" s="175">
        <f t="shared" si="146"/>
        <v>1.183562942</v>
      </c>
      <c r="AN37" s="179">
        <f t="shared" si="147"/>
        <v>0.4335908253</v>
      </c>
      <c r="AO37" s="215">
        <f t="shared" ref="AO37:AQ37" si="229">SUM(AO38:AO40)</f>
        <v>255691877</v>
      </c>
      <c r="AP37" s="215">
        <f t="shared" si="229"/>
        <v>287360000</v>
      </c>
      <c r="AQ37" s="215">
        <f t="shared" si="229"/>
        <v>245747296</v>
      </c>
      <c r="AR37" s="175">
        <f t="shared" si="149"/>
        <v>0.8551896437</v>
      </c>
      <c r="AS37" s="179">
        <f t="shared" si="150"/>
        <v>-0.03889283116</v>
      </c>
      <c r="AT37" s="215">
        <f t="shared" ref="AT37:AV37" si="230">SUM(AT38:AT40)</f>
        <v>240841810</v>
      </c>
      <c r="AU37" s="215">
        <f t="shared" si="230"/>
        <v>287360000</v>
      </c>
      <c r="AV37" s="215">
        <f t="shared" si="230"/>
        <v>273809971</v>
      </c>
      <c r="AW37" s="175">
        <f t="shared" si="152"/>
        <v>0.9528465026</v>
      </c>
      <c r="AX37" s="179">
        <f t="shared" si="153"/>
        <v>0.1368871999</v>
      </c>
      <c r="AY37" s="215">
        <f t="shared" ref="AY37:BA37" si="231">SUM(AY38:AY40)</f>
        <v>257309787</v>
      </c>
      <c r="AZ37" s="215">
        <f t="shared" si="231"/>
        <v>287360000</v>
      </c>
      <c r="BA37" s="215">
        <f t="shared" si="231"/>
        <v>238819998</v>
      </c>
      <c r="BB37" s="175">
        <f t="shared" si="155"/>
        <v>0.8310829552</v>
      </c>
      <c r="BC37" s="179">
        <f t="shared" si="156"/>
        <v>-0.07185808677</v>
      </c>
      <c r="BD37" s="215">
        <f t="shared" ref="BD37:BF37" si="232">SUM(BD38:BD40)</f>
        <v>265039110</v>
      </c>
      <c r="BE37" s="215">
        <f t="shared" si="232"/>
        <v>287360000</v>
      </c>
      <c r="BF37" s="215">
        <f t="shared" si="232"/>
        <v>337388185</v>
      </c>
      <c r="BG37" s="175">
        <f t="shared" si="158"/>
        <v>1.174095855</v>
      </c>
      <c r="BH37" s="179">
        <f t="shared" si="159"/>
        <v>0.2729750904</v>
      </c>
      <c r="BI37" s="215">
        <f t="shared" ref="BI37:BK37" si="233">SUM(BI38:BI40)</f>
        <v>395286947</v>
      </c>
      <c r="BJ37" s="215">
        <f t="shared" si="233"/>
        <v>341240000</v>
      </c>
      <c r="BK37" s="215">
        <f t="shared" si="233"/>
        <v>360883823</v>
      </c>
      <c r="BL37" s="175">
        <f t="shared" si="161"/>
        <v>1.057566003</v>
      </c>
      <c r="BM37" s="179">
        <f t="shared" si="162"/>
        <v>-0.08703329129</v>
      </c>
      <c r="BN37" s="215"/>
      <c r="BO37" s="215"/>
      <c r="BP37" s="215"/>
      <c r="BQ37" s="175"/>
      <c r="BR37" s="179"/>
      <c r="BS37" s="215"/>
      <c r="BT37" s="215"/>
      <c r="BU37" s="215"/>
      <c r="BV37" s="175"/>
      <c r="BW37" s="179"/>
      <c r="BX37" s="1"/>
    </row>
    <row r="38" ht="22.5" customHeight="1">
      <c r="A38" s="1"/>
      <c r="B38" s="89"/>
      <c r="C38" s="270" t="s">
        <v>68</v>
      </c>
      <c r="D38" s="182" t="s">
        <v>41</v>
      </c>
      <c r="E38" s="183">
        <v>120.0</v>
      </c>
      <c r="F38" s="184">
        <v>114.0</v>
      </c>
      <c r="G38" s="185">
        <v>1.490764875E9</v>
      </c>
      <c r="H38" s="185">
        <v>1.733066805E9</v>
      </c>
      <c r="I38" s="116">
        <v>1.958E9</v>
      </c>
      <c r="J38" s="271">
        <f t="shared" si="129"/>
        <v>0.1297891082</v>
      </c>
      <c r="K38" s="198">
        <f t="shared" ref="K38:M38" si="234">P38+U38+Z38+AE38+AJ38+AO38+AT38+AY38+BD38+BI38+BN38+BS38</f>
        <v>1417493576</v>
      </c>
      <c r="L38" s="191">
        <f t="shared" si="234"/>
        <v>1595770000</v>
      </c>
      <c r="M38" s="191">
        <f t="shared" si="234"/>
        <v>1487004506</v>
      </c>
      <c r="N38" s="192">
        <f t="shared" si="131"/>
        <v>0.9318413719</v>
      </c>
      <c r="O38" s="199">
        <f t="shared" si="132"/>
        <v>0.04903791536</v>
      </c>
      <c r="P38" s="117">
        <v>1.24125083E8</v>
      </c>
      <c r="Q38" s="191">
        <v>1.3706E8</v>
      </c>
      <c r="R38" s="191">
        <v>1.04594273E8</v>
      </c>
      <c r="S38" s="192">
        <f t="shared" si="134"/>
        <v>0.7631276302</v>
      </c>
      <c r="T38" s="193">
        <f t="shared" si="135"/>
        <v>-0.1573478102</v>
      </c>
      <c r="U38" s="118">
        <v>1.03000537E8</v>
      </c>
      <c r="V38" s="191">
        <v>1.5664E8</v>
      </c>
      <c r="W38" s="191">
        <v>1.42768811E8</v>
      </c>
      <c r="X38" s="192">
        <f t="shared" si="137"/>
        <v>0.9114454226</v>
      </c>
      <c r="Y38" s="193">
        <f t="shared" si="138"/>
        <v>0.3860977346</v>
      </c>
      <c r="Z38" s="118">
        <v>1.37325151E8</v>
      </c>
      <c r="AA38" s="191">
        <v>1.7622E8</v>
      </c>
      <c r="AB38" s="191">
        <v>1.36655875E8</v>
      </c>
      <c r="AC38" s="192">
        <f t="shared" si="140"/>
        <v>0.7754844796</v>
      </c>
      <c r="AD38" s="193">
        <f t="shared" si="141"/>
        <v>-0.004873659305</v>
      </c>
      <c r="AE38" s="118">
        <v>1.84373877E8</v>
      </c>
      <c r="AF38" s="191">
        <v>1.5664E8</v>
      </c>
      <c r="AG38" s="191">
        <v>1.60113153E8</v>
      </c>
      <c r="AH38" s="192">
        <f t="shared" si="143"/>
        <v>1.022172836</v>
      </c>
      <c r="AI38" s="193">
        <f t="shared" si="144"/>
        <v>-0.1315843893</v>
      </c>
      <c r="AJ38" s="118">
        <v>1.20292576E8</v>
      </c>
      <c r="AK38" s="191">
        <v>1.5664E8</v>
      </c>
      <c r="AL38" s="191">
        <v>1.93282192E8</v>
      </c>
      <c r="AM38" s="192">
        <f t="shared" si="146"/>
        <v>1.233926149</v>
      </c>
      <c r="AN38" s="193">
        <f t="shared" si="147"/>
        <v>0.6067674201</v>
      </c>
      <c r="AO38" s="118">
        <v>1.3020524E8</v>
      </c>
      <c r="AP38" s="191">
        <v>1.5664E8</v>
      </c>
      <c r="AQ38" s="191">
        <v>1.34214752E8</v>
      </c>
      <c r="AR38" s="192">
        <f t="shared" si="149"/>
        <v>0.8568357508</v>
      </c>
      <c r="AS38" s="193">
        <f t="shared" si="150"/>
        <v>0.03079378372</v>
      </c>
      <c r="AT38" s="118">
        <v>1.3448481E8</v>
      </c>
      <c r="AU38" s="191">
        <v>1.5664E8</v>
      </c>
      <c r="AV38" s="191">
        <v>1.45330235E8</v>
      </c>
      <c r="AW38" s="192">
        <f t="shared" si="152"/>
        <v>0.9277977209</v>
      </c>
      <c r="AX38" s="193">
        <f t="shared" si="153"/>
        <v>0.08064423781</v>
      </c>
      <c r="AY38" s="118">
        <v>1.42036145E8</v>
      </c>
      <c r="AZ38" s="191">
        <v>1.5664E8</v>
      </c>
      <c r="BA38" s="191">
        <v>1.2462027E8</v>
      </c>
      <c r="BB38" s="192">
        <f t="shared" si="155"/>
        <v>0.7955839505</v>
      </c>
      <c r="BC38" s="193">
        <f t="shared" si="156"/>
        <v>-0.1226157961</v>
      </c>
      <c r="BD38" s="118">
        <v>1.34368301E8</v>
      </c>
      <c r="BE38" s="191">
        <v>1.5664E8</v>
      </c>
      <c r="BF38" s="191">
        <v>1.97475675E8</v>
      </c>
      <c r="BG38" s="192">
        <f t="shared" si="158"/>
        <v>1.260697619</v>
      </c>
      <c r="BH38" s="193">
        <f t="shared" si="159"/>
        <v>0.4696596856</v>
      </c>
      <c r="BI38" s="118">
        <v>2.07281856E8</v>
      </c>
      <c r="BJ38" s="191">
        <v>1.8601E8</v>
      </c>
      <c r="BK38" s="191">
        <v>1.4794927E8</v>
      </c>
      <c r="BL38" s="192">
        <f t="shared" si="161"/>
        <v>0.7953834202</v>
      </c>
      <c r="BM38" s="193">
        <f t="shared" si="162"/>
        <v>-0.2862410977</v>
      </c>
      <c r="BN38" s="118"/>
      <c r="BO38" s="191"/>
      <c r="BP38" s="191"/>
      <c r="BQ38" s="192"/>
      <c r="BR38" s="193"/>
      <c r="BS38" s="118"/>
      <c r="BT38" s="191"/>
      <c r="BU38" s="191"/>
      <c r="BV38" s="192"/>
      <c r="BW38" s="193"/>
      <c r="BX38" s="1"/>
    </row>
    <row r="39" ht="22.5" customHeight="1">
      <c r="A39" s="1"/>
      <c r="B39" s="89"/>
      <c r="C39" s="270" t="s">
        <v>69</v>
      </c>
      <c r="D39" s="182" t="s">
        <v>41</v>
      </c>
      <c r="E39" s="183">
        <v>107.0</v>
      </c>
      <c r="F39" s="184">
        <v>105.0</v>
      </c>
      <c r="G39" s="185">
        <v>1.316177586E9</v>
      </c>
      <c r="H39" s="185">
        <v>1.362584245E9</v>
      </c>
      <c r="I39" s="116">
        <v>1.539E9</v>
      </c>
      <c r="J39" s="271">
        <f t="shared" si="129"/>
        <v>0.1294714478</v>
      </c>
      <c r="K39" s="198">
        <f t="shared" ref="K39:M39" si="235">P39+U39+Z39+AE39+AJ39+AO39+AT39+AY39+BD39+BI39+BN39+BS39</f>
        <v>1157643353</v>
      </c>
      <c r="L39" s="191">
        <f t="shared" si="235"/>
        <v>1254285000</v>
      </c>
      <c r="M39" s="191">
        <f t="shared" si="235"/>
        <v>1122529278</v>
      </c>
      <c r="N39" s="192">
        <f t="shared" si="131"/>
        <v>0.8949555149</v>
      </c>
      <c r="O39" s="199">
        <f t="shared" si="132"/>
        <v>-0.03033237733</v>
      </c>
      <c r="P39" s="117">
        <v>9.6017361E7</v>
      </c>
      <c r="Q39" s="191">
        <v>1.0773000000000001E8</v>
      </c>
      <c r="R39" s="191">
        <v>7.815632E7</v>
      </c>
      <c r="S39" s="192">
        <f t="shared" si="134"/>
        <v>0.725483338</v>
      </c>
      <c r="T39" s="193">
        <f t="shared" si="135"/>
        <v>-0.1860188701</v>
      </c>
      <c r="U39" s="118">
        <v>8.7594363E7</v>
      </c>
      <c r="V39" s="191">
        <v>1.2312E8</v>
      </c>
      <c r="W39" s="191">
        <v>8.7981817E7</v>
      </c>
      <c r="X39" s="192">
        <f t="shared" si="137"/>
        <v>0.7146021524</v>
      </c>
      <c r="Y39" s="193">
        <f t="shared" si="138"/>
        <v>0.004423275502</v>
      </c>
      <c r="Z39" s="118">
        <v>1.04220773E8</v>
      </c>
      <c r="AA39" s="191">
        <v>1.3851E8</v>
      </c>
      <c r="AB39" s="191">
        <v>1.10729404E8</v>
      </c>
      <c r="AC39" s="192">
        <f t="shared" si="140"/>
        <v>0.7994325608</v>
      </c>
      <c r="AD39" s="193">
        <f t="shared" si="141"/>
        <v>0.06245041955</v>
      </c>
      <c r="AE39" s="118">
        <v>1.32494772E8</v>
      </c>
      <c r="AF39" s="191">
        <v>1.2312E8</v>
      </c>
      <c r="AG39" s="191">
        <v>1.38738275E8</v>
      </c>
      <c r="AH39" s="192">
        <f t="shared" si="143"/>
        <v>1.126854085</v>
      </c>
      <c r="AI39" s="193">
        <f t="shared" si="144"/>
        <v>0.04712263666</v>
      </c>
      <c r="AJ39" s="118">
        <v>1.12289725E8</v>
      </c>
      <c r="AK39" s="191">
        <v>1.2312E8</v>
      </c>
      <c r="AL39" s="191">
        <v>1.2575391E8</v>
      </c>
      <c r="AM39" s="192">
        <f t="shared" si="146"/>
        <v>1.021393031</v>
      </c>
      <c r="AN39" s="193">
        <f t="shared" si="147"/>
        <v>0.1199057616</v>
      </c>
      <c r="AO39" s="118">
        <v>1.1532491E8</v>
      </c>
      <c r="AP39" s="191">
        <v>1.2312E8</v>
      </c>
      <c r="AQ39" s="191">
        <v>9.3376453E7</v>
      </c>
      <c r="AR39" s="192">
        <f t="shared" si="149"/>
        <v>0.7584182342</v>
      </c>
      <c r="AS39" s="193">
        <f t="shared" si="150"/>
        <v>-0.1903184403</v>
      </c>
      <c r="AT39" s="118">
        <v>1.01905182E8</v>
      </c>
      <c r="AU39" s="191">
        <v>1.2312E8</v>
      </c>
      <c r="AV39" s="191">
        <v>1.08772823E8</v>
      </c>
      <c r="AW39" s="192">
        <f t="shared" si="152"/>
        <v>0.8834699724</v>
      </c>
      <c r="AX39" s="193">
        <f t="shared" si="153"/>
        <v>0.06739246096</v>
      </c>
      <c r="AY39" s="118">
        <v>1.07153551E8</v>
      </c>
      <c r="AZ39" s="191">
        <v>1.2312E8</v>
      </c>
      <c r="BA39" s="191">
        <v>9.4106863E7</v>
      </c>
      <c r="BB39" s="192">
        <f t="shared" si="155"/>
        <v>0.7643507391</v>
      </c>
      <c r="BC39" s="193">
        <f t="shared" si="156"/>
        <v>-0.1217569355</v>
      </c>
      <c r="BD39" s="118">
        <v>1.26014446E8</v>
      </c>
      <c r="BE39" s="191">
        <v>1.2312E8</v>
      </c>
      <c r="BF39" s="191">
        <v>1.10569548E8</v>
      </c>
      <c r="BG39" s="192">
        <f t="shared" si="158"/>
        <v>0.8980632554</v>
      </c>
      <c r="BH39" s="193">
        <f t="shared" si="159"/>
        <v>-0.1225645034</v>
      </c>
      <c r="BI39" s="118">
        <v>1.7462827E8</v>
      </c>
      <c r="BJ39" s="191">
        <v>1.46205E8</v>
      </c>
      <c r="BK39" s="191">
        <v>1.74343865E8</v>
      </c>
      <c r="BL39" s="192">
        <f t="shared" si="161"/>
        <v>1.192461715</v>
      </c>
      <c r="BM39" s="193">
        <f t="shared" si="162"/>
        <v>-0.00162863092</v>
      </c>
      <c r="BN39" s="118"/>
      <c r="BO39" s="191"/>
      <c r="BP39" s="191"/>
      <c r="BQ39" s="192"/>
      <c r="BR39" s="193"/>
      <c r="BS39" s="118"/>
      <c r="BT39" s="191"/>
      <c r="BU39" s="191"/>
      <c r="BV39" s="192"/>
      <c r="BW39" s="193"/>
      <c r="BX39" s="1"/>
    </row>
    <row r="40" ht="22.5" customHeight="1">
      <c r="A40" s="1"/>
      <c r="B40" s="201"/>
      <c r="C40" s="270" t="s">
        <v>70</v>
      </c>
      <c r="D40" s="182" t="s">
        <v>41</v>
      </c>
      <c r="E40" s="183">
        <v>107.0</v>
      </c>
      <c r="F40" s="184">
        <v>105.0</v>
      </c>
      <c r="G40" s="185"/>
      <c r="H40" s="185">
        <v>8.4289099E7</v>
      </c>
      <c r="I40" s="116">
        <v>9.5E7</v>
      </c>
      <c r="J40" s="271">
        <f t="shared" si="129"/>
        <v>0.1270733835</v>
      </c>
      <c r="K40" s="198">
        <f t="shared" ref="K40:M40" si="236">P40+U40+Z40+AE40+AJ40+AO40+AT40+AY40+BD40+BI40+BN40+BS40</f>
        <v>63861369</v>
      </c>
      <c r="L40" s="191">
        <f t="shared" si="236"/>
        <v>77425000</v>
      </c>
      <c r="M40" s="191">
        <f t="shared" si="236"/>
        <v>208304261</v>
      </c>
      <c r="N40" s="192">
        <f t="shared" si="131"/>
        <v>2.69040053</v>
      </c>
      <c r="O40" s="199">
        <f t="shared" si="132"/>
        <v>2.261819536</v>
      </c>
      <c r="P40" s="117">
        <v>5504548.0</v>
      </c>
      <c r="Q40" s="191">
        <v>6650000.000000001</v>
      </c>
      <c r="R40" s="191">
        <v>9613731.0</v>
      </c>
      <c r="S40" s="192">
        <f t="shared" si="134"/>
        <v>1.445673835</v>
      </c>
      <c r="T40" s="193">
        <f t="shared" si="135"/>
        <v>0.7465068885</v>
      </c>
      <c r="U40" s="118">
        <v>1977273.0</v>
      </c>
      <c r="V40" s="191">
        <v>7600000.0</v>
      </c>
      <c r="W40" s="191">
        <v>1.2856368E7</v>
      </c>
      <c r="X40" s="192">
        <f t="shared" si="137"/>
        <v>1.691627368</v>
      </c>
      <c r="Y40" s="193">
        <f t="shared" si="138"/>
        <v>5.502070276</v>
      </c>
      <c r="Z40" s="118">
        <v>5628183.0</v>
      </c>
      <c r="AA40" s="191">
        <v>8550000.0</v>
      </c>
      <c r="AB40" s="191">
        <v>1.6413231E7</v>
      </c>
      <c r="AC40" s="192">
        <f t="shared" si="140"/>
        <v>1.91967614</v>
      </c>
      <c r="AD40" s="193">
        <f t="shared" si="141"/>
        <v>1.91625752</v>
      </c>
      <c r="AE40" s="118">
        <v>5324363.0</v>
      </c>
      <c r="AF40" s="191">
        <v>7600000.0</v>
      </c>
      <c r="AG40" s="191">
        <v>2.2458867E7</v>
      </c>
      <c r="AH40" s="192">
        <f t="shared" si="143"/>
        <v>2.955114079</v>
      </c>
      <c r="AI40" s="193">
        <f t="shared" si="144"/>
        <v>3.218132197</v>
      </c>
      <c r="AJ40" s="118">
        <v>4660182.0</v>
      </c>
      <c r="AK40" s="191">
        <v>7600000.0</v>
      </c>
      <c r="AL40" s="191">
        <v>2.1072545E7</v>
      </c>
      <c r="AM40" s="192">
        <f t="shared" si="146"/>
        <v>2.772703289</v>
      </c>
      <c r="AN40" s="193">
        <f t="shared" si="147"/>
        <v>3.521828761</v>
      </c>
      <c r="AO40" s="118">
        <v>1.0161727E7</v>
      </c>
      <c r="AP40" s="191">
        <v>7600000.0</v>
      </c>
      <c r="AQ40" s="191">
        <v>1.8156091E7</v>
      </c>
      <c r="AR40" s="192">
        <f t="shared" si="149"/>
        <v>2.388959342</v>
      </c>
      <c r="AS40" s="193">
        <f t="shared" si="150"/>
        <v>0.7867131246</v>
      </c>
      <c r="AT40" s="118">
        <v>4451818.0</v>
      </c>
      <c r="AU40" s="191">
        <v>7600000.0</v>
      </c>
      <c r="AV40" s="191">
        <v>1.9706913E7</v>
      </c>
      <c r="AW40" s="192">
        <f t="shared" si="152"/>
        <v>2.593014868</v>
      </c>
      <c r="AX40" s="193">
        <f t="shared" si="153"/>
        <v>3.42671129</v>
      </c>
      <c r="AY40" s="118">
        <v>8120091.0</v>
      </c>
      <c r="AZ40" s="191">
        <v>7600000.0</v>
      </c>
      <c r="BA40" s="191">
        <v>2.0092865E7</v>
      </c>
      <c r="BB40" s="192">
        <f t="shared" si="155"/>
        <v>2.643798026</v>
      </c>
      <c r="BC40" s="193">
        <f t="shared" si="156"/>
        <v>1.474463032</v>
      </c>
      <c r="BD40" s="118">
        <v>4656363.0</v>
      </c>
      <c r="BE40" s="191">
        <v>7600000.0</v>
      </c>
      <c r="BF40" s="191">
        <v>2.9342962E7</v>
      </c>
      <c r="BG40" s="192">
        <f t="shared" si="158"/>
        <v>3.860916053</v>
      </c>
      <c r="BH40" s="193">
        <f t="shared" si="159"/>
        <v>5.301691256</v>
      </c>
      <c r="BI40" s="118">
        <v>1.3376821E7</v>
      </c>
      <c r="BJ40" s="191">
        <v>9025000.0</v>
      </c>
      <c r="BK40" s="191">
        <v>3.8590688E7</v>
      </c>
      <c r="BL40" s="192">
        <f t="shared" si="161"/>
        <v>4.27597651</v>
      </c>
      <c r="BM40" s="193">
        <f t="shared" si="162"/>
        <v>1.884892307</v>
      </c>
      <c r="BN40" s="118"/>
      <c r="BO40" s="191"/>
      <c r="BP40" s="191"/>
      <c r="BQ40" s="192"/>
      <c r="BR40" s="193"/>
      <c r="BS40" s="118"/>
      <c r="BT40" s="191"/>
      <c r="BU40" s="191"/>
      <c r="BV40" s="192"/>
      <c r="BW40" s="193"/>
      <c r="BX40" s="1"/>
    </row>
    <row r="41" ht="22.5" customHeight="1">
      <c r="A41" s="1"/>
      <c r="B41" s="275" t="s">
        <v>71</v>
      </c>
      <c r="C41" s="166" t="s">
        <v>39</v>
      </c>
      <c r="D41" s="167"/>
      <c r="E41" s="168">
        <f t="shared" ref="E41:I41" si="237">E42</f>
        <v>46</v>
      </c>
      <c r="F41" s="169">
        <f t="shared" si="237"/>
        <v>42</v>
      </c>
      <c r="G41" s="170">
        <f t="shared" si="237"/>
        <v>383445218</v>
      </c>
      <c r="H41" s="170">
        <f t="shared" si="237"/>
        <v>410956989</v>
      </c>
      <c r="I41" s="171">
        <f t="shared" si="237"/>
        <v>484000000</v>
      </c>
      <c r="J41" s="268">
        <f t="shared" si="129"/>
        <v>0.1777388217</v>
      </c>
      <c r="K41" s="276">
        <f t="shared" ref="K41:M41" si="238">K42</f>
        <v>336341614</v>
      </c>
      <c r="L41" s="178">
        <f t="shared" si="238"/>
        <v>394460000</v>
      </c>
      <c r="M41" s="101">
        <f t="shared" si="238"/>
        <v>393159188</v>
      </c>
      <c r="N41" s="218">
        <f t="shared" si="131"/>
        <v>0.9967022968</v>
      </c>
      <c r="O41" s="176">
        <f t="shared" si="132"/>
        <v>0.1689281719</v>
      </c>
      <c r="P41" s="177">
        <f t="shared" ref="P41:R41" si="239">P42</f>
        <v>27464461</v>
      </c>
      <c r="Q41" s="178">
        <f t="shared" si="239"/>
        <v>33880000</v>
      </c>
      <c r="R41" s="178">
        <f t="shared" si="239"/>
        <v>37285915</v>
      </c>
      <c r="S41" s="218">
        <f t="shared" si="134"/>
        <v>1.100528778</v>
      </c>
      <c r="T41" s="179">
        <f t="shared" si="135"/>
        <v>0.3576059257</v>
      </c>
      <c r="U41" s="180">
        <f t="shared" ref="U41:W41" si="240">U42</f>
        <v>41142827</v>
      </c>
      <c r="V41" s="178">
        <f t="shared" si="240"/>
        <v>38720000</v>
      </c>
      <c r="W41" s="178">
        <f t="shared" si="240"/>
        <v>39918645</v>
      </c>
      <c r="X41" s="218">
        <f t="shared" si="137"/>
        <v>1.030956741</v>
      </c>
      <c r="Y41" s="179">
        <f t="shared" si="138"/>
        <v>-0.02975444541</v>
      </c>
      <c r="Z41" s="180">
        <f t="shared" ref="Z41:AB41" si="241">Z42</f>
        <v>27321007</v>
      </c>
      <c r="AA41" s="178">
        <f t="shared" si="241"/>
        <v>43560000</v>
      </c>
      <c r="AB41" s="178">
        <f t="shared" si="241"/>
        <v>43922008</v>
      </c>
      <c r="AC41" s="218">
        <f t="shared" si="140"/>
        <v>1.00831056</v>
      </c>
      <c r="AD41" s="179">
        <f t="shared" si="141"/>
        <v>0.607627713</v>
      </c>
      <c r="AE41" s="180">
        <f t="shared" ref="AE41:AG41" si="242">AE42</f>
        <v>33166365</v>
      </c>
      <c r="AF41" s="178">
        <f t="shared" si="242"/>
        <v>38720000</v>
      </c>
      <c r="AG41" s="178">
        <f t="shared" si="242"/>
        <v>43984460</v>
      </c>
      <c r="AH41" s="218">
        <f t="shared" si="143"/>
        <v>1.135962293</v>
      </c>
      <c r="AI41" s="179">
        <f t="shared" si="144"/>
        <v>0.3261766853</v>
      </c>
      <c r="AJ41" s="180">
        <f t="shared" ref="AJ41:AL41" si="243">AJ42</f>
        <v>32750189</v>
      </c>
      <c r="AK41" s="178">
        <f t="shared" si="243"/>
        <v>38720000</v>
      </c>
      <c r="AL41" s="178">
        <f t="shared" si="243"/>
        <v>32642005</v>
      </c>
      <c r="AM41" s="218">
        <f t="shared" si="146"/>
        <v>0.8430269886</v>
      </c>
      <c r="AN41" s="179">
        <f t="shared" si="147"/>
        <v>-0.003303309181</v>
      </c>
      <c r="AO41" s="180">
        <f t="shared" ref="AO41:AQ41" si="244">AO42</f>
        <v>31699374</v>
      </c>
      <c r="AP41" s="178">
        <f t="shared" si="244"/>
        <v>38720000</v>
      </c>
      <c r="AQ41" s="178">
        <f t="shared" si="244"/>
        <v>41463187</v>
      </c>
      <c r="AR41" s="218">
        <f t="shared" si="149"/>
        <v>1.070846772</v>
      </c>
      <c r="AS41" s="179">
        <f t="shared" si="150"/>
        <v>0.3080128018</v>
      </c>
      <c r="AT41" s="180">
        <f t="shared" ref="AT41:AV41" si="245">AT42</f>
        <v>38758188</v>
      </c>
      <c r="AU41" s="178">
        <f t="shared" si="245"/>
        <v>38720000</v>
      </c>
      <c r="AV41" s="178">
        <f t="shared" si="245"/>
        <v>36416638</v>
      </c>
      <c r="AW41" s="218">
        <f t="shared" si="152"/>
        <v>0.940512345</v>
      </c>
      <c r="AX41" s="179">
        <f t="shared" si="153"/>
        <v>-0.06041433103</v>
      </c>
      <c r="AY41" s="180">
        <f t="shared" ref="AY41:BA41" si="246">AY42</f>
        <v>27672372</v>
      </c>
      <c r="AZ41" s="178">
        <f t="shared" si="246"/>
        <v>38720000</v>
      </c>
      <c r="BA41" s="178">
        <f t="shared" si="246"/>
        <v>35595593</v>
      </c>
      <c r="BB41" s="218">
        <f t="shared" si="155"/>
        <v>0.9193076705</v>
      </c>
      <c r="BC41" s="179">
        <f t="shared" si="156"/>
        <v>0.2863224374</v>
      </c>
      <c r="BD41" s="180">
        <f t="shared" ref="BD41:BF41" si="247">BD42</f>
        <v>30700098</v>
      </c>
      <c r="BE41" s="178">
        <f t="shared" si="247"/>
        <v>38720000</v>
      </c>
      <c r="BF41" s="178">
        <f t="shared" si="247"/>
        <v>41265186</v>
      </c>
      <c r="BG41" s="218">
        <f t="shared" si="158"/>
        <v>1.06573311</v>
      </c>
      <c r="BH41" s="179">
        <f t="shared" si="159"/>
        <v>0.3441385757</v>
      </c>
      <c r="BI41" s="180">
        <f t="shared" ref="BI41:BK41" si="248">BI42</f>
        <v>45666733</v>
      </c>
      <c r="BJ41" s="178">
        <f t="shared" si="248"/>
        <v>45980000</v>
      </c>
      <c r="BK41" s="178">
        <f t="shared" si="248"/>
        <v>40665551</v>
      </c>
      <c r="BL41" s="218">
        <f t="shared" si="161"/>
        <v>0.8844182471</v>
      </c>
      <c r="BM41" s="179">
        <f t="shared" si="162"/>
        <v>-0.1095147752</v>
      </c>
      <c r="BN41" s="180"/>
      <c r="BO41" s="178"/>
      <c r="BP41" s="178"/>
      <c r="BQ41" s="218"/>
      <c r="BR41" s="179"/>
      <c r="BS41" s="180"/>
      <c r="BT41" s="178"/>
      <c r="BU41" s="178"/>
      <c r="BV41" s="218"/>
      <c r="BW41" s="179"/>
      <c r="BX41" s="1"/>
    </row>
    <row r="42" ht="22.5" customHeight="1">
      <c r="A42" s="1"/>
      <c r="B42" s="201"/>
      <c r="C42" s="270" t="s">
        <v>72</v>
      </c>
      <c r="D42" s="182" t="s">
        <v>41</v>
      </c>
      <c r="E42" s="183">
        <v>46.0</v>
      </c>
      <c r="F42" s="184">
        <v>42.0</v>
      </c>
      <c r="G42" s="185">
        <v>3.83445218E8</v>
      </c>
      <c r="H42" s="185">
        <v>4.10956989E8</v>
      </c>
      <c r="I42" s="116">
        <v>4.84E8</v>
      </c>
      <c r="J42" s="271">
        <f t="shared" si="129"/>
        <v>0.1777388217</v>
      </c>
      <c r="K42" s="198">
        <f t="shared" ref="K42:M42" si="249">P42+U42+Z42+AE42+AJ42+AO42+AT42+AY42+BD42+BI42+BN42+BS42</f>
        <v>336341614</v>
      </c>
      <c r="L42" s="191">
        <f t="shared" si="249"/>
        <v>394460000</v>
      </c>
      <c r="M42" s="191">
        <f t="shared" si="249"/>
        <v>393159188</v>
      </c>
      <c r="N42" s="192">
        <f t="shared" si="131"/>
        <v>0.9967022968</v>
      </c>
      <c r="O42" s="199">
        <f t="shared" si="132"/>
        <v>0.1689281719</v>
      </c>
      <c r="P42" s="117">
        <v>2.7464461E7</v>
      </c>
      <c r="Q42" s="191">
        <v>3.388E7</v>
      </c>
      <c r="R42" s="191">
        <v>3.7285915E7</v>
      </c>
      <c r="S42" s="192">
        <f t="shared" si="134"/>
        <v>1.100528778</v>
      </c>
      <c r="T42" s="193">
        <f t="shared" si="135"/>
        <v>0.3576059257</v>
      </c>
      <c r="U42" s="191">
        <v>4.1142827E7</v>
      </c>
      <c r="V42" s="191">
        <v>3.872E7</v>
      </c>
      <c r="W42" s="191">
        <v>3.9918645E7</v>
      </c>
      <c r="X42" s="192">
        <f t="shared" si="137"/>
        <v>1.030956741</v>
      </c>
      <c r="Y42" s="193">
        <f t="shared" si="138"/>
        <v>-0.02975444541</v>
      </c>
      <c r="Z42" s="191">
        <v>2.7321007E7</v>
      </c>
      <c r="AA42" s="191">
        <v>4.356E7</v>
      </c>
      <c r="AB42" s="191">
        <v>4.3922008E7</v>
      </c>
      <c r="AC42" s="192">
        <f t="shared" si="140"/>
        <v>1.00831056</v>
      </c>
      <c r="AD42" s="193">
        <f t="shared" si="141"/>
        <v>0.607627713</v>
      </c>
      <c r="AE42" s="191">
        <v>3.3166365E7</v>
      </c>
      <c r="AF42" s="191">
        <v>3.872E7</v>
      </c>
      <c r="AG42" s="191">
        <v>4.398446E7</v>
      </c>
      <c r="AH42" s="192">
        <f t="shared" si="143"/>
        <v>1.135962293</v>
      </c>
      <c r="AI42" s="193">
        <f t="shared" si="144"/>
        <v>0.3261766853</v>
      </c>
      <c r="AJ42" s="191">
        <v>3.2750189E7</v>
      </c>
      <c r="AK42" s="191">
        <v>3.872E7</v>
      </c>
      <c r="AL42" s="191">
        <v>3.2642005E7</v>
      </c>
      <c r="AM42" s="192">
        <f t="shared" si="146"/>
        <v>0.8430269886</v>
      </c>
      <c r="AN42" s="193">
        <f t="shared" si="147"/>
        <v>-0.003303309181</v>
      </c>
      <c r="AO42" s="191">
        <v>3.1699374E7</v>
      </c>
      <c r="AP42" s="191">
        <v>3.872E7</v>
      </c>
      <c r="AQ42" s="191">
        <v>4.1463187E7</v>
      </c>
      <c r="AR42" s="192">
        <f t="shared" si="149"/>
        <v>1.070846772</v>
      </c>
      <c r="AS42" s="193">
        <f t="shared" si="150"/>
        <v>0.3080128018</v>
      </c>
      <c r="AT42" s="191">
        <v>3.8758188E7</v>
      </c>
      <c r="AU42" s="191">
        <v>3.872E7</v>
      </c>
      <c r="AV42" s="191">
        <v>3.6416638E7</v>
      </c>
      <c r="AW42" s="192">
        <f t="shared" si="152"/>
        <v>0.940512345</v>
      </c>
      <c r="AX42" s="193">
        <f t="shared" si="153"/>
        <v>-0.06041433103</v>
      </c>
      <c r="AY42" s="191">
        <v>2.7672372E7</v>
      </c>
      <c r="AZ42" s="191">
        <v>3.872E7</v>
      </c>
      <c r="BA42" s="191">
        <v>3.5595593E7</v>
      </c>
      <c r="BB42" s="192">
        <f t="shared" si="155"/>
        <v>0.9193076705</v>
      </c>
      <c r="BC42" s="193">
        <f t="shared" si="156"/>
        <v>0.2863224374</v>
      </c>
      <c r="BD42" s="191">
        <v>3.0700098E7</v>
      </c>
      <c r="BE42" s="191">
        <v>3.872E7</v>
      </c>
      <c r="BF42" s="191">
        <v>4.1265186E7</v>
      </c>
      <c r="BG42" s="192">
        <f t="shared" si="158"/>
        <v>1.06573311</v>
      </c>
      <c r="BH42" s="193">
        <f t="shared" si="159"/>
        <v>0.3441385757</v>
      </c>
      <c r="BI42" s="191">
        <v>4.5666733E7</v>
      </c>
      <c r="BJ42" s="191">
        <v>4.598E7</v>
      </c>
      <c r="BK42" s="191">
        <v>4.0665551E7</v>
      </c>
      <c r="BL42" s="192">
        <f t="shared" si="161"/>
        <v>0.8844182471</v>
      </c>
      <c r="BM42" s="193">
        <f t="shared" si="162"/>
        <v>-0.1095147752</v>
      </c>
      <c r="BN42" s="191"/>
      <c r="BO42" s="191"/>
      <c r="BP42" s="191"/>
      <c r="BQ42" s="192"/>
      <c r="BR42" s="193"/>
      <c r="BS42" s="191"/>
      <c r="BT42" s="191"/>
      <c r="BU42" s="191"/>
      <c r="BV42" s="192"/>
      <c r="BW42" s="193"/>
      <c r="BX42" s="1"/>
    </row>
    <row r="43" ht="22.5" customHeight="1">
      <c r="A43" s="1"/>
      <c r="B43" s="275" t="s">
        <v>44</v>
      </c>
      <c r="C43" s="166" t="s">
        <v>39</v>
      </c>
      <c r="D43" s="167"/>
      <c r="E43" s="168">
        <f t="shared" ref="E43:F43" si="250">SUM(E44:E46)</f>
        <v>84</v>
      </c>
      <c r="F43" s="169">
        <f t="shared" si="250"/>
        <v>79</v>
      </c>
      <c r="G43" s="170">
        <f t="shared" ref="G43:I43" si="251">G44+G45+G46</f>
        <v>4086543995</v>
      </c>
      <c r="H43" s="170">
        <f t="shared" si="251"/>
        <v>3953477368</v>
      </c>
      <c r="I43" s="171">
        <f t="shared" si="251"/>
        <v>4108000000</v>
      </c>
      <c r="J43" s="268">
        <f t="shared" si="129"/>
        <v>0.03908524512</v>
      </c>
      <c r="K43" s="276">
        <f t="shared" ref="K43:M43" si="252">SUM(K44:K46)</f>
        <v>3257516293</v>
      </c>
      <c r="L43" s="178">
        <f t="shared" si="252"/>
        <v>3348020000</v>
      </c>
      <c r="M43" s="101">
        <f t="shared" si="252"/>
        <v>3402941349</v>
      </c>
      <c r="N43" s="218">
        <f t="shared" si="131"/>
        <v>1.016404128</v>
      </c>
      <c r="O43" s="176">
        <f t="shared" si="132"/>
        <v>0.04464292514</v>
      </c>
      <c r="P43" s="214">
        <f t="shared" ref="P43:R43" si="253">SUM(P44:P46)</f>
        <v>288765772</v>
      </c>
      <c r="Q43" s="215">
        <f t="shared" si="253"/>
        <v>287560000</v>
      </c>
      <c r="R43" s="215">
        <f t="shared" si="253"/>
        <v>326223559</v>
      </c>
      <c r="S43" s="218">
        <f t="shared" si="134"/>
        <v>1.134453884</v>
      </c>
      <c r="T43" s="179">
        <f t="shared" si="135"/>
        <v>0.1297168523</v>
      </c>
      <c r="U43" s="216">
        <f t="shared" ref="U43:W43" si="254">SUM(U44:U46)</f>
        <v>226390373</v>
      </c>
      <c r="V43" s="215">
        <f t="shared" si="254"/>
        <v>328640000</v>
      </c>
      <c r="W43" s="215">
        <f t="shared" si="254"/>
        <v>366814874</v>
      </c>
      <c r="X43" s="218">
        <f t="shared" si="137"/>
        <v>1.116160157</v>
      </c>
      <c r="Y43" s="179">
        <f t="shared" si="138"/>
        <v>0.6202759381</v>
      </c>
      <c r="Z43" s="216">
        <f t="shared" ref="Z43:AB43" si="255">SUM(Z44:Z46)</f>
        <v>301100120</v>
      </c>
      <c r="AA43" s="215">
        <f t="shared" si="255"/>
        <v>369720000</v>
      </c>
      <c r="AB43" s="215">
        <f t="shared" si="255"/>
        <v>310011465</v>
      </c>
      <c r="AC43" s="218">
        <f t="shared" si="140"/>
        <v>0.8385033674</v>
      </c>
      <c r="AD43" s="179">
        <f t="shared" si="141"/>
        <v>0.029595953</v>
      </c>
      <c r="AE43" s="216">
        <f t="shared" ref="AE43:AG43" si="256">SUM(AE44:AE46)</f>
        <v>382755795</v>
      </c>
      <c r="AF43" s="215">
        <f t="shared" si="256"/>
        <v>328640000</v>
      </c>
      <c r="AG43" s="215">
        <f t="shared" si="256"/>
        <v>358912443</v>
      </c>
      <c r="AH43" s="218">
        <f t="shared" si="143"/>
        <v>1.092114298</v>
      </c>
      <c r="AI43" s="179">
        <f t="shared" si="144"/>
        <v>-0.06229390204</v>
      </c>
      <c r="AJ43" s="216">
        <f t="shared" ref="AJ43:AL43" si="257">SUM(AJ44:AJ46)</f>
        <v>345767156</v>
      </c>
      <c r="AK43" s="215">
        <f t="shared" si="257"/>
        <v>328640000</v>
      </c>
      <c r="AL43" s="215">
        <f t="shared" si="257"/>
        <v>309592560</v>
      </c>
      <c r="AM43" s="218">
        <f t="shared" si="146"/>
        <v>0.9420416261</v>
      </c>
      <c r="AN43" s="179">
        <f t="shared" si="147"/>
        <v>-0.1046212614</v>
      </c>
      <c r="AO43" s="216">
        <f t="shared" ref="AO43:AQ43" si="258">SUM(AO44:AO46)</f>
        <v>360706246</v>
      </c>
      <c r="AP43" s="215">
        <f t="shared" si="258"/>
        <v>328640000</v>
      </c>
      <c r="AQ43" s="215">
        <f t="shared" si="258"/>
        <v>341567740</v>
      </c>
      <c r="AR43" s="218">
        <f t="shared" si="149"/>
        <v>1.039337086</v>
      </c>
      <c r="AS43" s="179">
        <f t="shared" si="150"/>
        <v>-0.05305842694</v>
      </c>
      <c r="AT43" s="216">
        <f t="shared" ref="AT43:AV43" si="259">SUM(AT44:AT46)</f>
        <v>352083593</v>
      </c>
      <c r="AU43" s="215">
        <f t="shared" si="259"/>
        <v>328640000</v>
      </c>
      <c r="AV43" s="215">
        <f t="shared" si="259"/>
        <v>337845873</v>
      </c>
      <c r="AW43" s="218">
        <f t="shared" si="152"/>
        <v>1.028012028</v>
      </c>
      <c r="AX43" s="179">
        <f t="shared" si="153"/>
        <v>-0.04043846485</v>
      </c>
      <c r="AY43" s="216">
        <f t="shared" ref="AY43:BA43" si="260">SUM(AY44:AY46)</f>
        <v>352190539</v>
      </c>
      <c r="AZ43" s="215">
        <f t="shared" si="260"/>
        <v>328640000</v>
      </c>
      <c r="BA43" s="215">
        <f t="shared" si="260"/>
        <v>368925847</v>
      </c>
      <c r="BB43" s="218">
        <f t="shared" si="155"/>
        <v>1.122583517</v>
      </c>
      <c r="BC43" s="179">
        <f t="shared" si="156"/>
        <v>0.04751776708</v>
      </c>
      <c r="BD43" s="216">
        <f t="shared" ref="BD43:BF43" si="261">SUM(BD44:BD46)</f>
        <v>320791437</v>
      </c>
      <c r="BE43" s="215">
        <f t="shared" si="261"/>
        <v>328640000</v>
      </c>
      <c r="BF43" s="215">
        <f t="shared" si="261"/>
        <v>364607279</v>
      </c>
      <c r="BG43" s="218">
        <f t="shared" si="158"/>
        <v>1.109442792</v>
      </c>
      <c r="BH43" s="179">
        <f t="shared" si="159"/>
        <v>0.1365866945</v>
      </c>
      <c r="BI43" s="216">
        <f t="shared" ref="BI43:BK43" si="262">SUM(BI44:BI46)</f>
        <v>326965262</v>
      </c>
      <c r="BJ43" s="215">
        <f t="shared" si="262"/>
        <v>390260000</v>
      </c>
      <c r="BK43" s="215">
        <f t="shared" si="262"/>
        <v>318439709</v>
      </c>
      <c r="BL43" s="218">
        <f t="shared" si="161"/>
        <v>0.8159680956</v>
      </c>
      <c r="BM43" s="179">
        <f t="shared" si="162"/>
        <v>-0.02607479751</v>
      </c>
      <c r="BN43" s="216"/>
      <c r="BO43" s="215"/>
      <c r="BP43" s="215"/>
      <c r="BQ43" s="218"/>
      <c r="BR43" s="179"/>
      <c r="BS43" s="216"/>
      <c r="BT43" s="215"/>
      <c r="BU43" s="215"/>
      <c r="BV43" s="218"/>
      <c r="BW43" s="179"/>
      <c r="BX43" s="1"/>
    </row>
    <row r="44" ht="22.5" customHeight="1">
      <c r="A44" s="1"/>
      <c r="B44" s="89"/>
      <c r="C44" s="181" t="s">
        <v>74</v>
      </c>
      <c r="D44" s="182" t="s">
        <v>41</v>
      </c>
      <c r="E44" s="183">
        <v>33.0</v>
      </c>
      <c r="F44" s="184">
        <v>31.0</v>
      </c>
      <c r="G44" s="185">
        <v>1.221460786E9</v>
      </c>
      <c r="H44" s="185">
        <v>1.030096412E9</v>
      </c>
      <c r="I44" s="116">
        <v>1.071E9</v>
      </c>
      <c r="J44" s="271">
        <f t="shared" si="129"/>
        <v>0.03970850449</v>
      </c>
      <c r="K44" s="198">
        <f t="shared" ref="K44:M44" si="263">P44+U44+Z44+AE44+AJ44+AO44+AT44+AY44+BD44+BI44+BN44+BS44</f>
        <v>808160166</v>
      </c>
      <c r="L44" s="191">
        <f t="shared" si="263"/>
        <v>872865000</v>
      </c>
      <c r="M44" s="191">
        <f t="shared" si="263"/>
        <v>973738139</v>
      </c>
      <c r="N44" s="192">
        <f t="shared" si="131"/>
        <v>1.115565567</v>
      </c>
      <c r="O44" s="199">
        <f t="shared" si="132"/>
        <v>0.204882621</v>
      </c>
      <c r="P44" s="117">
        <v>9.43405E7</v>
      </c>
      <c r="Q44" s="191">
        <v>7.497E7</v>
      </c>
      <c r="R44" s="191">
        <v>8.3053525E7</v>
      </c>
      <c r="S44" s="192">
        <f t="shared" si="134"/>
        <v>1.107823463</v>
      </c>
      <c r="T44" s="193">
        <f t="shared" si="135"/>
        <v>-0.1196408223</v>
      </c>
      <c r="U44" s="118">
        <v>3.95036E7</v>
      </c>
      <c r="V44" s="191">
        <v>8.568E7</v>
      </c>
      <c r="W44" s="191">
        <v>9.9999282E7</v>
      </c>
      <c r="X44" s="192">
        <f t="shared" si="137"/>
        <v>1.16712514</v>
      </c>
      <c r="Y44" s="193">
        <f t="shared" si="138"/>
        <v>1.531396683</v>
      </c>
      <c r="Z44" s="118">
        <v>5.6871701E7</v>
      </c>
      <c r="AA44" s="191">
        <v>9.639E7</v>
      </c>
      <c r="AB44" s="191">
        <v>9.8450465E7</v>
      </c>
      <c r="AC44" s="192">
        <f t="shared" si="140"/>
        <v>1.021376336</v>
      </c>
      <c r="AD44" s="193">
        <f t="shared" si="141"/>
        <v>0.7310975981</v>
      </c>
      <c r="AE44" s="118">
        <v>5.9349684E7</v>
      </c>
      <c r="AF44" s="191">
        <v>8.568E7</v>
      </c>
      <c r="AG44" s="191">
        <v>1.19355531E8</v>
      </c>
      <c r="AH44" s="192">
        <f t="shared" si="143"/>
        <v>1.39303841</v>
      </c>
      <c r="AI44" s="193">
        <f t="shared" si="144"/>
        <v>1.01105588</v>
      </c>
      <c r="AJ44" s="118">
        <v>1.09863245E8</v>
      </c>
      <c r="AK44" s="191">
        <v>8.568E7</v>
      </c>
      <c r="AL44" s="191">
        <v>7.9449015E7</v>
      </c>
      <c r="AM44" s="192">
        <f t="shared" si="146"/>
        <v>0.9272760854</v>
      </c>
      <c r="AN44" s="193">
        <f t="shared" si="147"/>
        <v>-0.2768371715</v>
      </c>
      <c r="AO44" s="118">
        <v>8.4356564E7</v>
      </c>
      <c r="AP44" s="191">
        <v>8.568E7</v>
      </c>
      <c r="AQ44" s="191">
        <v>9.3880884E7</v>
      </c>
      <c r="AR44" s="192">
        <f t="shared" si="149"/>
        <v>1.095715266</v>
      </c>
      <c r="AS44" s="193">
        <f t="shared" si="150"/>
        <v>0.1129054996</v>
      </c>
      <c r="AT44" s="118">
        <v>6.6020173E7</v>
      </c>
      <c r="AU44" s="191">
        <v>8.568E7</v>
      </c>
      <c r="AV44" s="191">
        <v>1.07540608E8</v>
      </c>
      <c r="AW44" s="192">
        <f t="shared" si="152"/>
        <v>1.255142484</v>
      </c>
      <c r="AX44" s="193">
        <f t="shared" si="153"/>
        <v>0.6289052742</v>
      </c>
      <c r="AY44" s="118">
        <v>1.1447399E8</v>
      </c>
      <c r="AZ44" s="191">
        <v>8.568E7</v>
      </c>
      <c r="BA44" s="191">
        <v>1.11196173E8</v>
      </c>
      <c r="BB44" s="192">
        <f t="shared" si="155"/>
        <v>1.297807808</v>
      </c>
      <c r="BC44" s="193">
        <f t="shared" si="156"/>
        <v>-0.02863372719</v>
      </c>
      <c r="BD44" s="118">
        <v>1.02727526E8</v>
      </c>
      <c r="BE44" s="191">
        <v>8.568E7</v>
      </c>
      <c r="BF44" s="191">
        <v>8.3303405E7</v>
      </c>
      <c r="BG44" s="192">
        <f t="shared" si="158"/>
        <v>0.9722619631</v>
      </c>
      <c r="BH44" s="193">
        <f t="shared" si="159"/>
        <v>-0.1890838975</v>
      </c>
      <c r="BI44" s="118">
        <v>8.0653183E7</v>
      </c>
      <c r="BJ44" s="191">
        <v>1.01745E8</v>
      </c>
      <c r="BK44" s="191">
        <v>9.7509251E7</v>
      </c>
      <c r="BL44" s="192">
        <f t="shared" si="161"/>
        <v>0.9583689714</v>
      </c>
      <c r="BM44" s="193">
        <f t="shared" si="162"/>
        <v>0.2089944547</v>
      </c>
      <c r="BN44" s="118"/>
      <c r="BO44" s="191"/>
      <c r="BP44" s="191"/>
      <c r="BQ44" s="192"/>
      <c r="BR44" s="193"/>
      <c r="BS44" s="118"/>
      <c r="BT44" s="191"/>
      <c r="BU44" s="191"/>
      <c r="BV44" s="192"/>
      <c r="BW44" s="193"/>
      <c r="BX44" s="1"/>
    </row>
    <row r="45" ht="22.5" customHeight="1">
      <c r="A45" s="1"/>
      <c r="B45" s="89"/>
      <c r="C45" s="181" t="s">
        <v>75</v>
      </c>
      <c r="D45" s="182" t="s">
        <v>41</v>
      </c>
      <c r="E45" s="183">
        <v>46.0</v>
      </c>
      <c r="F45" s="184">
        <v>43.0</v>
      </c>
      <c r="G45" s="185">
        <v>2.816620209E9</v>
      </c>
      <c r="H45" s="185">
        <v>2.867000914E9</v>
      </c>
      <c r="I45" s="116">
        <v>2.978E9</v>
      </c>
      <c r="J45" s="271">
        <f t="shared" si="129"/>
        <v>0.03871609718</v>
      </c>
      <c r="K45" s="198">
        <f t="shared" ref="K45:M45" si="264">P45+U45+Z45+AE45+AJ45+AO45+AT45+AY45+BD45+BI45+BN45+BS45</f>
        <v>2407497176</v>
      </c>
      <c r="L45" s="191">
        <f t="shared" si="264"/>
        <v>2427070000</v>
      </c>
      <c r="M45" s="191">
        <f t="shared" si="264"/>
        <v>2385797168</v>
      </c>
      <c r="N45" s="192">
        <f t="shared" si="131"/>
        <v>0.9829947913</v>
      </c>
      <c r="O45" s="199">
        <f t="shared" si="132"/>
        <v>-0.009013513377</v>
      </c>
      <c r="P45" s="117">
        <v>1.92768907E8</v>
      </c>
      <c r="Q45" s="191">
        <v>2.0846000000000003E8</v>
      </c>
      <c r="R45" s="191">
        <v>2.41824034E8</v>
      </c>
      <c r="S45" s="192">
        <f t="shared" si="134"/>
        <v>1.160050053</v>
      </c>
      <c r="T45" s="193">
        <f t="shared" si="135"/>
        <v>0.2544763456</v>
      </c>
      <c r="U45" s="118">
        <v>1.86168408E8</v>
      </c>
      <c r="V45" s="191">
        <v>2.3824E8</v>
      </c>
      <c r="W45" s="191">
        <v>2.64430865E8</v>
      </c>
      <c r="X45" s="192">
        <f t="shared" si="137"/>
        <v>1.109934793</v>
      </c>
      <c r="Y45" s="193">
        <f t="shared" si="138"/>
        <v>0.4203852729</v>
      </c>
      <c r="Z45" s="118">
        <v>2.37835235E8</v>
      </c>
      <c r="AA45" s="191">
        <v>2.6802E8</v>
      </c>
      <c r="AB45" s="191">
        <v>2.01857046E8</v>
      </c>
      <c r="AC45" s="192">
        <f t="shared" si="140"/>
        <v>0.7531417282</v>
      </c>
      <c r="AD45" s="193">
        <f t="shared" si="141"/>
        <v>-0.1512735865</v>
      </c>
      <c r="AE45" s="118">
        <v>3.1903502E8</v>
      </c>
      <c r="AF45" s="191">
        <v>2.3824E8</v>
      </c>
      <c r="AG45" s="191">
        <v>2.38001641E8</v>
      </c>
      <c r="AH45" s="192">
        <f t="shared" si="143"/>
        <v>0.9989995005</v>
      </c>
      <c r="AI45" s="193">
        <f t="shared" si="144"/>
        <v>-0.2539952479</v>
      </c>
      <c r="AJ45" s="118">
        <v>2.3233482E8</v>
      </c>
      <c r="AK45" s="191">
        <v>2.3824E8</v>
      </c>
      <c r="AL45" s="191">
        <v>2.24263181E8</v>
      </c>
      <c r="AM45" s="192">
        <f t="shared" si="146"/>
        <v>0.9413330297</v>
      </c>
      <c r="AN45" s="193">
        <f t="shared" si="147"/>
        <v>-0.03474140897</v>
      </c>
      <c r="AO45" s="118">
        <v>2.71457182E8</v>
      </c>
      <c r="AP45" s="191">
        <v>2.3824E8</v>
      </c>
      <c r="AQ45" s="191">
        <v>2.41199946E8</v>
      </c>
      <c r="AR45" s="192">
        <f t="shared" si="149"/>
        <v>1.012424219</v>
      </c>
      <c r="AS45" s="193">
        <f t="shared" si="150"/>
        <v>-0.1114622784</v>
      </c>
      <c r="AT45" s="118">
        <v>2.84557238E8</v>
      </c>
      <c r="AU45" s="191">
        <v>2.3824E8</v>
      </c>
      <c r="AV45" s="191">
        <v>2.2335081E8</v>
      </c>
      <c r="AW45" s="192">
        <f t="shared" si="152"/>
        <v>0.9375033999</v>
      </c>
      <c r="AX45" s="193">
        <f t="shared" si="153"/>
        <v>-0.2150935553</v>
      </c>
      <c r="AY45" s="118">
        <v>2.26010637E8</v>
      </c>
      <c r="AZ45" s="191">
        <v>2.3824E8</v>
      </c>
      <c r="BA45" s="191">
        <v>2.56357673E8</v>
      </c>
      <c r="BB45" s="192">
        <f t="shared" si="155"/>
        <v>1.076047989</v>
      </c>
      <c r="BC45" s="193">
        <f t="shared" si="156"/>
        <v>0.1342726006</v>
      </c>
      <c r="BD45" s="118">
        <v>2.17474638E8</v>
      </c>
      <c r="BE45" s="191">
        <v>2.3824E8</v>
      </c>
      <c r="BF45" s="191">
        <v>2.78481331E8</v>
      </c>
      <c r="BG45" s="192">
        <f t="shared" si="158"/>
        <v>1.168910892</v>
      </c>
      <c r="BH45" s="193">
        <f t="shared" si="159"/>
        <v>0.2805232535</v>
      </c>
      <c r="BI45" s="118">
        <v>2.39855091E8</v>
      </c>
      <c r="BJ45" s="191">
        <v>2.8291E8</v>
      </c>
      <c r="BK45" s="191">
        <v>2.16030641E8</v>
      </c>
      <c r="BL45" s="192">
        <f t="shared" si="161"/>
        <v>0.7636019971</v>
      </c>
      <c r="BM45" s="193">
        <f t="shared" si="162"/>
        <v>-0.09932851498</v>
      </c>
      <c r="BN45" s="118"/>
      <c r="BO45" s="191"/>
      <c r="BP45" s="191"/>
      <c r="BQ45" s="192"/>
      <c r="BR45" s="193"/>
      <c r="BS45" s="118"/>
      <c r="BT45" s="191"/>
      <c r="BU45" s="191"/>
      <c r="BV45" s="192"/>
      <c r="BW45" s="193"/>
      <c r="BX45" s="1" t="s">
        <v>31</v>
      </c>
    </row>
    <row r="46" ht="22.5" customHeight="1">
      <c r="A46" s="1"/>
      <c r="B46" s="201"/>
      <c r="C46" s="181" t="s">
        <v>76</v>
      </c>
      <c r="D46" s="182" t="s">
        <v>41</v>
      </c>
      <c r="E46" s="183">
        <v>5.0</v>
      </c>
      <c r="F46" s="184">
        <v>5.0</v>
      </c>
      <c r="G46" s="185">
        <v>4.8463E7</v>
      </c>
      <c r="H46" s="185">
        <v>5.6380042E7</v>
      </c>
      <c r="I46" s="116">
        <v>5.9E7</v>
      </c>
      <c r="J46" s="271">
        <f t="shared" si="129"/>
        <v>0.0464696</v>
      </c>
      <c r="K46" s="198">
        <f t="shared" ref="K46:M46" si="265">P46+U46+Z46+AE46+AJ46+AO46+AT46+AY46+BD46+BI46+BN46+BS46</f>
        <v>41858951</v>
      </c>
      <c r="L46" s="191">
        <f t="shared" si="265"/>
        <v>48085000</v>
      </c>
      <c r="M46" s="191">
        <f t="shared" si="265"/>
        <v>43406042</v>
      </c>
      <c r="N46" s="192">
        <f t="shared" si="131"/>
        <v>0.902694021</v>
      </c>
      <c r="O46" s="199">
        <f t="shared" si="132"/>
        <v>0.03695962185</v>
      </c>
      <c r="P46" s="117">
        <v>1656365.0</v>
      </c>
      <c r="Q46" s="191">
        <v>4130000.0000000005</v>
      </c>
      <c r="R46" s="191">
        <v>1346000.0</v>
      </c>
      <c r="S46" s="192">
        <f t="shared" si="134"/>
        <v>0.3259079903</v>
      </c>
      <c r="T46" s="193">
        <f t="shared" si="135"/>
        <v>-0.1873771783</v>
      </c>
      <c r="U46" s="118">
        <v>718365.0</v>
      </c>
      <c r="V46" s="191">
        <v>4720000.0</v>
      </c>
      <c r="W46" s="191">
        <v>2384727.0</v>
      </c>
      <c r="X46" s="192">
        <f t="shared" si="137"/>
        <v>0.5052387712</v>
      </c>
      <c r="Y46" s="193">
        <f t="shared" si="138"/>
        <v>2.319659226</v>
      </c>
      <c r="Z46" s="118">
        <v>6393184.0</v>
      </c>
      <c r="AA46" s="191">
        <v>5310000.0</v>
      </c>
      <c r="AB46" s="191">
        <v>9703954.0</v>
      </c>
      <c r="AC46" s="192">
        <f t="shared" si="140"/>
        <v>1.827486629</v>
      </c>
      <c r="AD46" s="193">
        <f t="shared" si="141"/>
        <v>0.5178593327</v>
      </c>
      <c r="AE46" s="118">
        <v>4371091.0</v>
      </c>
      <c r="AF46" s="191">
        <v>4720000.0</v>
      </c>
      <c r="AG46" s="191">
        <v>1555271.0</v>
      </c>
      <c r="AH46" s="192">
        <f t="shared" si="143"/>
        <v>0.3295065678</v>
      </c>
      <c r="AI46" s="193">
        <f t="shared" si="144"/>
        <v>-0.644191576</v>
      </c>
      <c r="AJ46" s="118">
        <v>3569091.0</v>
      </c>
      <c r="AK46" s="191">
        <v>4720000.0</v>
      </c>
      <c r="AL46" s="191">
        <v>5880364.0</v>
      </c>
      <c r="AM46" s="192">
        <f t="shared" si="146"/>
        <v>1.245839831</v>
      </c>
      <c r="AN46" s="193">
        <f t="shared" si="147"/>
        <v>0.6475802943</v>
      </c>
      <c r="AO46" s="118">
        <v>4892500.0</v>
      </c>
      <c r="AP46" s="191">
        <v>4720000.0</v>
      </c>
      <c r="AQ46" s="191">
        <v>6486910.0</v>
      </c>
      <c r="AR46" s="192">
        <f t="shared" si="149"/>
        <v>1.374345339</v>
      </c>
      <c r="AS46" s="193">
        <f t="shared" si="150"/>
        <v>0.325888605</v>
      </c>
      <c r="AT46" s="118">
        <v>1506182.0</v>
      </c>
      <c r="AU46" s="191">
        <v>4720000.0</v>
      </c>
      <c r="AV46" s="191">
        <v>6954455.0</v>
      </c>
      <c r="AW46" s="192">
        <f t="shared" si="152"/>
        <v>1.473401483</v>
      </c>
      <c r="AX46" s="193">
        <f t="shared" si="153"/>
        <v>3.617274008</v>
      </c>
      <c r="AY46" s="118">
        <v>1.1705912E7</v>
      </c>
      <c r="AZ46" s="191">
        <v>4720000.0</v>
      </c>
      <c r="BA46" s="191">
        <v>1372001.0</v>
      </c>
      <c r="BB46" s="192">
        <f t="shared" si="155"/>
        <v>0.290678178</v>
      </c>
      <c r="BC46" s="193">
        <f t="shared" si="156"/>
        <v>-0.8827941813</v>
      </c>
      <c r="BD46" s="118">
        <v>589273.0</v>
      </c>
      <c r="BE46" s="191">
        <v>4720000.0</v>
      </c>
      <c r="BF46" s="191">
        <v>2822543.0</v>
      </c>
      <c r="BG46" s="192">
        <f t="shared" si="158"/>
        <v>0.5979963983</v>
      </c>
      <c r="BH46" s="193">
        <f t="shared" si="159"/>
        <v>3.789873285</v>
      </c>
      <c r="BI46" s="118">
        <v>6456988.0</v>
      </c>
      <c r="BJ46" s="191">
        <v>5605000.0</v>
      </c>
      <c r="BK46" s="191">
        <v>4899817.0</v>
      </c>
      <c r="BL46" s="192">
        <f t="shared" si="161"/>
        <v>0.8741867975</v>
      </c>
      <c r="BM46" s="193">
        <f t="shared" si="162"/>
        <v>-0.2411605845</v>
      </c>
      <c r="BN46" s="118"/>
      <c r="BO46" s="191"/>
      <c r="BP46" s="191"/>
      <c r="BQ46" s="192"/>
      <c r="BR46" s="193"/>
      <c r="BS46" s="118"/>
      <c r="BT46" s="191"/>
      <c r="BU46" s="191"/>
      <c r="BV46" s="192"/>
      <c r="BW46" s="193"/>
      <c r="BX46" s="1"/>
    </row>
    <row r="47" ht="22.5" customHeight="1">
      <c r="A47" s="1"/>
      <c r="B47" s="275" t="s">
        <v>80</v>
      </c>
      <c r="C47" s="166" t="s">
        <v>39</v>
      </c>
      <c r="D47" s="167"/>
      <c r="E47" s="168" t="str">
        <f t="shared" ref="E47:I47" si="266">E48</f>
        <v/>
      </c>
      <c r="F47" s="169" t="str">
        <f t="shared" si="266"/>
        <v/>
      </c>
      <c r="G47" s="170">
        <f t="shared" si="266"/>
        <v>2301665380</v>
      </c>
      <c r="H47" s="170">
        <f t="shared" si="266"/>
        <v>2193024176</v>
      </c>
      <c r="I47" s="171">
        <f t="shared" si="266"/>
        <v>2565000000</v>
      </c>
      <c r="J47" s="268">
        <f t="shared" si="129"/>
        <v>0.1696177489</v>
      </c>
      <c r="K47" s="276">
        <f t="shared" ref="K47:M47" si="267">K48</f>
        <v>1747600124</v>
      </c>
      <c r="L47" s="178">
        <f t="shared" si="267"/>
        <v>2090475000</v>
      </c>
      <c r="M47" s="101">
        <f t="shared" si="267"/>
        <v>1896674169</v>
      </c>
      <c r="N47" s="218">
        <f t="shared" si="131"/>
        <v>0.9072933993</v>
      </c>
      <c r="O47" s="176">
        <f t="shared" si="132"/>
        <v>0.08530214833</v>
      </c>
      <c r="P47" s="177">
        <f t="shared" ref="P47:R47" si="268">P48</f>
        <v>101556176</v>
      </c>
      <c r="Q47" s="178">
        <f t="shared" si="268"/>
        <v>179550000</v>
      </c>
      <c r="R47" s="178">
        <f t="shared" si="268"/>
        <v>138931445</v>
      </c>
      <c r="S47" s="218">
        <f t="shared" si="134"/>
        <v>0.7737758006</v>
      </c>
      <c r="T47" s="179">
        <f t="shared" si="135"/>
        <v>0.3680255645</v>
      </c>
      <c r="U47" s="180">
        <f t="shared" ref="U47:W47" si="269">U48</f>
        <v>171058204</v>
      </c>
      <c r="V47" s="178">
        <f t="shared" si="269"/>
        <v>205200000</v>
      </c>
      <c r="W47" s="178">
        <f t="shared" si="269"/>
        <v>174254953</v>
      </c>
      <c r="X47" s="218">
        <f t="shared" si="137"/>
        <v>0.8491956774</v>
      </c>
      <c r="Y47" s="179">
        <f t="shared" si="138"/>
        <v>0.01868807766</v>
      </c>
      <c r="Z47" s="180">
        <f t="shared" ref="Z47:AB47" si="270">Z48</f>
        <v>164725678</v>
      </c>
      <c r="AA47" s="178">
        <f t="shared" si="270"/>
        <v>230850000</v>
      </c>
      <c r="AB47" s="178">
        <f t="shared" si="270"/>
        <v>221244528</v>
      </c>
      <c r="AC47" s="218">
        <f t="shared" si="140"/>
        <v>0.9583908512</v>
      </c>
      <c r="AD47" s="179">
        <f t="shared" si="141"/>
        <v>0.3431089232</v>
      </c>
      <c r="AE47" s="180">
        <f t="shared" ref="AE47:AG47" si="271">AE48</f>
        <v>217437643</v>
      </c>
      <c r="AF47" s="178">
        <f t="shared" si="271"/>
        <v>205200000</v>
      </c>
      <c r="AG47" s="178">
        <f t="shared" si="271"/>
        <v>183375782</v>
      </c>
      <c r="AH47" s="218">
        <f t="shared" si="143"/>
        <v>0.8936441618</v>
      </c>
      <c r="AI47" s="179">
        <f t="shared" si="144"/>
        <v>-0.1566511692</v>
      </c>
      <c r="AJ47" s="180">
        <f t="shared" ref="AJ47:AL47" si="272">AJ48</f>
        <v>171335254</v>
      </c>
      <c r="AK47" s="178">
        <f t="shared" si="272"/>
        <v>205200000</v>
      </c>
      <c r="AL47" s="178">
        <f t="shared" si="272"/>
        <v>178636449</v>
      </c>
      <c r="AM47" s="218">
        <f t="shared" si="146"/>
        <v>0.8705479971</v>
      </c>
      <c r="AN47" s="179">
        <f t="shared" si="147"/>
        <v>0.0426135009</v>
      </c>
      <c r="AO47" s="180">
        <f t="shared" ref="AO47:AQ47" si="273">AO48</f>
        <v>121415256</v>
      </c>
      <c r="AP47" s="178">
        <f t="shared" si="273"/>
        <v>205200000</v>
      </c>
      <c r="AQ47" s="178">
        <f t="shared" si="273"/>
        <v>256503786</v>
      </c>
      <c r="AR47" s="218">
        <f t="shared" si="149"/>
        <v>1.25001845</v>
      </c>
      <c r="AS47" s="179">
        <f t="shared" si="150"/>
        <v>1.112615782</v>
      </c>
      <c r="AT47" s="180">
        <f t="shared" ref="AT47:AV47" si="274">AT48</f>
        <v>244773638</v>
      </c>
      <c r="AU47" s="178">
        <f t="shared" si="274"/>
        <v>205200000</v>
      </c>
      <c r="AV47" s="178">
        <f t="shared" si="274"/>
        <v>165877619</v>
      </c>
      <c r="AW47" s="218">
        <f t="shared" si="152"/>
        <v>0.808370463</v>
      </c>
      <c r="AX47" s="179">
        <f t="shared" si="153"/>
        <v>-0.3223223695</v>
      </c>
      <c r="AY47" s="180">
        <f t="shared" ref="AY47:BA47" si="275">AY48</f>
        <v>141678580</v>
      </c>
      <c r="AZ47" s="178">
        <f t="shared" si="275"/>
        <v>205200000</v>
      </c>
      <c r="BA47" s="178">
        <f t="shared" si="275"/>
        <v>174915846</v>
      </c>
      <c r="BB47" s="218">
        <f t="shared" si="155"/>
        <v>0.8524164035</v>
      </c>
      <c r="BC47" s="179">
        <f t="shared" si="156"/>
        <v>0.2345962671</v>
      </c>
      <c r="BD47" s="180">
        <f t="shared" ref="BD47:BF47" si="276">BD48</f>
        <v>161507193</v>
      </c>
      <c r="BE47" s="178">
        <f t="shared" si="276"/>
        <v>205200000</v>
      </c>
      <c r="BF47" s="178">
        <f t="shared" si="276"/>
        <v>216941130</v>
      </c>
      <c r="BG47" s="218">
        <f t="shared" si="158"/>
        <v>1.057217982</v>
      </c>
      <c r="BH47" s="179">
        <f t="shared" si="159"/>
        <v>0.343228905</v>
      </c>
      <c r="BI47" s="180">
        <f t="shared" ref="BI47:BK47" si="277">BI48</f>
        <v>252112502</v>
      </c>
      <c r="BJ47" s="178">
        <f t="shared" si="277"/>
        <v>243675000</v>
      </c>
      <c r="BK47" s="178">
        <f t="shared" si="277"/>
        <v>185992631</v>
      </c>
      <c r="BL47" s="218">
        <f t="shared" si="161"/>
        <v>0.7632815471</v>
      </c>
      <c r="BM47" s="179">
        <f t="shared" si="162"/>
        <v>-0.2622633565</v>
      </c>
      <c r="BN47" s="180"/>
      <c r="BO47" s="178"/>
      <c r="BP47" s="178"/>
      <c r="BQ47" s="218"/>
      <c r="BR47" s="179"/>
      <c r="BS47" s="180"/>
      <c r="BT47" s="178"/>
      <c r="BU47" s="178"/>
      <c r="BV47" s="218"/>
      <c r="BW47" s="179"/>
      <c r="BX47" s="1"/>
    </row>
    <row r="48" ht="22.5" customHeight="1">
      <c r="A48" s="1"/>
      <c r="B48" s="119"/>
      <c r="C48" s="277" t="s">
        <v>80</v>
      </c>
      <c r="D48" s="278" t="s">
        <v>41</v>
      </c>
      <c r="E48" s="279"/>
      <c r="F48" s="280"/>
      <c r="G48" s="281">
        <v>2.30166538E9</v>
      </c>
      <c r="H48" s="281">
        <v>2.193024176E9</v>
      </c>
      <c r="I48" s="124">
        <v>2.565E9</v>
      </c>
      <c r="J48" s="282">
        <f t="shared" si="129"/>
        <v>0.1696177489</v>
      </c>
      <c r="K48" s="283">
        <f t="shared" ref="K48:M48" si="278">P48+U48+Z48+AE48+AJ48+AO48+AT48+AY48+BD48+BI48+BN48+BS48</f>
        <v>1747600124</v>
      </c>
      <c r="L48" s="284">
        <f t="shared" si="278"/>
        <v>2090475000</v>
      </c>
      <c r="M48" s="284">
        <f t="shared" si="278"/>
        <v>1896674169</v>
      </c>
      <c r="N48" s="285">
        <f t="shared" si="131"/>
        <v>0.9072933993</v>
      </c>
      <c r="O48" s="286">
        <f t="shared" si="132"/>
        <v>0.08530214833</v>
      </c>
      <c r="P48" s="127">
        <v>1.01556176E8</v>
      </c>
      <c r="Q48" s="287">
        <v>1.7955000000000003E8</v>
      </c>
      <c r="R48" s="287">
        <v>1.38931445E8</v>
      </c>
      <c r="S48" s="288">
        <f t="shared" si="134"/>
        <v>0.7737758006</v>
      </c>
      <c r="T48" s="289">
        <f t="shared" si="135"/>
        <v>0.3680255645</v>
      </c>
      <c r="U48" s="130">
        <v>1.71058204E8</v>
      </c>
      <c r="V48" s="287">
        <v>2.052E8</v>
      </c>
      <c r="W48" s="287">
        <v>1.74254953E8</v>
      </c>
      <c r="X48" s="288">
        <f t="shared" si="137"/>
        <v>0.8491956774</v>
      </c>
      <c r="Y48" s="289">
        <f t="shared" si="138"/>
        <v>0.01868807766</v>
      </c>
      <c r="Z48" s="130">
        <v>1.64725678E8</v>
      </c>
      <c r="AA48" s="287">
        <v>2.3085E8</v>
      </c>
      <c r="AB48" s="287">
        <v>2.21244528E8</v>
      </c>
      <c r="AC48" s="288">
        <f t="shared" si="140"/>
        <v>0.9583908512</v>
      </c>
      <c r="AD48" s="289">
        <f t="shared" si="141"/>
        <v>0.3431089232</v>
      </c>
      <c r="AE48" s="130">
        <v>2.17437643E8</v>
      </c>
      <c r="AF48" s="287">
        <v>2.052E8</v>
      </c>
      <c r="AG48" s="287">
        <v>1.83375782E8</v>
      </c>
      <c r="AH48" s="288">
        <f t="shared" si="143"/>
        <v>0.8936441618</v>
      </c>
      <c r="AI48" s="289">
        <f t="shared" si="144"/>
        <v>-0.1566511692</v>
      </c>
      <c r="AJ48" s="130">
        <v>1.71335254E8</v>
      </c>
      <c r="AK48" s="287">
        <v>2.052E8</v>
      </c>
      <c r="AL48" s="287">
        <v>1.78636449E8</v>
      </c>
      <c r="AM48" s="288">
        <f t="shared" si="146"/>
        <v>0.8705479971</v>
      </c>
      <c r="AN48" s="289">
        <f t="shared" si="147"/>
        <v>0.0426135009</v>
      </c>
      <c r="AO48" s="130">
        <v>1.21415256E8</v>
      </c>
      <c r="AP48" s="287">
        <v>2.052E8</v>
      </c>
      <c r="AQ48" s="287">
        <v>2.56503786E8</v>
      </c>
      <c r="AR48" s="288">
        <f t="shared" si="149"/>
        <v>1.25001845</v>
      </c>
      <c r="AS48" s="289">
        <f t="shared" si="150"/>
        <v>1.112615782</v>
      </c>
      <c r="AT48" s="130">
        <v>2.44773638E8</v>
      </c>
      <c r="AU48" s="287">
        <v>2.052E8</v>
      </c>
      <c r="AV48" s="287">
        <v>1.65877619E8</v>
      </c>
      <c r="AW48" s="288">
        <f t="shared" si="152"/>
        <v>0.808370463</v>
      </c>
      <c r="AX48" s="289">
        <f t="shared" si="153"/>
        <v>-0.3223223695</v>
      </c>
      <c r="AY48" s="130">
        <v>1.4167858E8</v>
      </c>
      <c r="AZ48" s="287">
        <v>2.052E8</v>
      </c>
      <c r="BA48" s="287">
        <v>1.74915846E8</v>
      </c>
      <c r="BB48" s="288">
        <f t="shared" si="155"/>
        <v>0.8524164035</v>
      </c>
      <c r="BC48" s="289">
        <f t="shared" si="156"/>
        <v>0.2345962671</v>
      </c>
      <c r="BD48" s="130">
        <v>1.61507193E8</v>
      </c>
      <c r="BE48" s="287">
        <v>2.052E8</v>
      </c>
      <c r="BF48" s="287">
        <v>2.1694113E8</v>
      </c>
      <c r="BG48" s="288">
        <f t="shared" si="158"/>
        <v>1.057217982</v>
      </c>
      <c r="BH48" s="289">
        <f t="shared" si="159"/>
        <v>0.343228905</v>
      </c>
      <c r="BI48" s="130">
        <v>2.52112502E8</v>
      </c>
      <c r="BJ48" s="287">
        <v>2.43675E8</v>
      </c>
      <c r="BK48" s="287">
        <v>1.85992631E8</v>
      </c>
      <c r="BL48" s="288">
        <f t="shared" si="161"/>
        <v>0.7632815471</v>
      </c>
      <c r="BM48" s="289">
        <f t="shared" si="162"/>
        <v>-0.2622633565</v>
      </c>
      <c r="BN48" s="130"/>
      <c r="BO48" s="287"/>
      <c r="BP48" s="287"/>
      <c r="BQ48" s="288"/>
      <c r="BR48" s="289"/>
      <c r="BS48" s="130"/>
      <c r="BT48" s="287"/>
      <c r="BU48" s="287"/>
      <c r="BV48" s="288"/>
      <c r="BW48" s="289"/>
      <c r="BX48" s="1"/>
    </row>
    <row r="49" ht="16.5" customHeight="1">
      <c r="A49" s="1"/>
      <c r="B49" s="1"/>
      <c r="C49" s="1"/>
      <c r="D49" s="1"/>
      <c r="E49" s="67"/>
      <c r="F49" s="67"/>
      <c r="G49" s="1"/>
      <c r="H49" s="1"/>
      <c r="I49" s="65"/>
      <c r="J49" s="66"/>
      <c r="K49" s="1"/>
      <c r="L49" s="1"/>
      <c r="M49" s="1"/>
      <c r="N49" s="2"/>
      <c r="O49" s="2"/>
      <c r="P49" s="1"/>
      <c r="Q49" s="1"/>
      <c r="R49" s="1"/>
      <c r="S49" s="2"/>
      <c r="T49" s="2"/>
      <c r="U49" s="1"/>
      <c r="V49" s="1"/>
      <c r="W49" s="1"/>
      <c r="X49" s="2"/>
      <c r="Y49" s="2"/>
      <c r="Z49" s="1"/>
      <c r="AA49" s="1"/>
      <c r="AB49" s="1"/>
      <c r="AC49" s="2"/>
      <c r="AD49" s="2"/>
      <c r="AE49" s="1"/>
      <c r="AF49" s="1"/>
      <c r="AG49" s="1"/>
      <c r="AH49" s="2"/>
      <c r="AI49" s="2"/>
      <c r="AJ49" s="1"/>
      <c r="AK49" s="1"/>
      <c r="AL49" s="1"/>
      <c r="AM49" s="2"/>
      <c r="AN49" s="2"/>
      <c r="AO49" s="1"/>
      <c r="AP49" s="1"/>
      <c r="AQ49" s="1"/>
      <c r="AR49" s="2"/>
      <c r="AS49" s="2"/>
      <c r="AT49" s="1"/>
      <c r="AU49" s="1"/>
      <c r="AV49" s="1"/>
      <c r="AW49" s="2"/>
      <c r="AX49" s="2"/>
      <c r="AY49" s="1"/>
      <c r="AZ49" s="1"/>
      <c r="BA49" s="1"/>
      <c r="BB49" s="2"/>
      <c r="BC49" s="2"/>
      <c r="BD49" s="1"/>
      <c r="BE49" s="1"/>
      <c r="BF49" s="1"/>
      <c r="BG49" s="2"/>
      <c r="BH49" s="2"/>
      <c r="BI49" s="1"/>
      <c r="BJ49" s="1"/>
      <c r="BK49" s="1"/>
      <c r="BL49" s="2"/>
      <c r="BM49" s="2"/>
      <c r="BN49" s="1"/>
      <c r="BO49" s="1"/>
      <c r="BP49" s="1"/>
      <c r="BQ49" s="2"/>
      <c r="BR49" s="2"/>
      <c r="BS49" s="1"/>
      <c r="BT49" s="1"/>
      <c r="BU49" s="1"/>
      <c r="BV49" s="2"/>
      <c r="BW49" s="2"/>
      <c r="BX49" s="1"/>
    </row>
    <row r="50" ht="16.5" customHeight="1">
      <c r="A50" s="1"/>
      <c r="B50" s="1"/>
      <c r="C50" s="1"/>
      <c r="D50" s="1"/>
      <c r="E50" s="67"/>
      <c r="F50" s="67"/>
      <c r="G50" s="1"/>
      <c r="H50" s="1"/>
      <c r="I50" s="65"/>
      <c r="J50" s="66" t="str">
        <f>I50/H50</f>
        <v>#DIV/0!</v>
      </c>
      <c r="K50" s="1"/>
      <c r="L50" s="1"/>
      <c r="M50" s="1"/>
      <c r="N50" s="2"/>
      <c r="O50" s="2"/>
      <c r="P50" s="1"/>
      <c r="Q50" s="1"/>
      <c r="R50" s="1"/>
      <c r="S50" s="2"/>
      <c r="T50" s="2"/>
      <c r="U50" s="1"/>
      <c r="V50" s="1"/>
      <c r="W50" s="1"/>
      <c r="X50" s="2"/>
      <c r="Y50" s="2"/>
      <c r="Z50" s="1"/>
      <c r="AA50" s="1"/>
      <c r="AB50" s="1"/>
      <c r="AC50" s="2"/>
      <c r="AD50" s="2"/>
      <c r="AE50" s="1"/>
      <c r="AF50" s="1"/>
      <c r="AG50" s="1"/>
      <c r="AH50" s="2"/>
      <c r="AI50" s="2"/>
      <c r="AJ50" s="1"/>
      <c r="AK50" s="1"/>
      <c r="AL50" s="1"/>
      <c r="AM50" s="2"/>
      <c r="AN50" s="2"/>
      <c r="AO50" s="1"/>
      <c r="AP50" s="1"/>
      <c r="AQ50" s="1"/>
      <c r="AR50" s="2"/>
      <c r="AS50" s="2"/>
      <c r="AT50" s="1"/>
      <c r="AU50" s="1"/>
      <c r="AV50" s="1"/>
      <c r="AW50" s="2"/>
      <c r="AX50" s="2"/>
      <c r="AY50" s="1"/>
      <c r="AZ50" s="1"/>
      <c r="BA50" s="1"/>
      <c r="BB50" s="2"/>
      <c r="BC50" s="2"/>
      <c r="BD50" s="1"/>
      <c r="BE50" s="1"/>
      <c r="BF50" s="1"/>
      <c r="BG50" s="2"/>
      <c r="BH50" s="2"/>
      <c r="BI50" s="1"/>
      <c r="BJ50" s="1"/>
      <c r="BK50" s="1"/>
      <c r="BL50" s="2"/>
      <c r="BM50" s="2"/>
      <c r="BN50" s="1"/>
      <c r="BO50" s="1"/>
      <c r="BP50" s="1"/>
      <c r="BQ50" s="2"/>
      <c r="BR50" s="2"/>
      <c r="BS50" s="1"/>
      <c r="BT50" s="1"/>
      <c r="BU50" s="1"/>
      <c r="BV50" s="2"/>
      <c r="BW50" s="2"/>
      <c r="BX50" s="1"/>
    </row>
    <row r="51" ht="16.5" customHeight="1">
      <c r="A51" s="1"/>
      <c r="B51" s="1"/>
      <c r="C51" s="1"/>
      <c r="D51" s="1"/>
      <c r="E51" s="67"/>
      <c r="F51" s="67"/>
      <c r="G51" s="1" t="s">
        <v>81</v>
      </c>
      <c r="H51" s="1"/>
      <c r="I51" s="65"/>
      <c r="J51" s="66"/>
      <c r="K51" s="1"/>
      <c r="L51" s="1"/>
      <c r="M51" s="1"/>
      <c r="N51" s="2"/>
      <c r="O51" s="2"/>
      <c r="P51" s="1"/>
      <c r="Q51" s="1"/>
      <c r="R51" s="1"/>
      <c r="S51" s="2"/>
      <c r="T51" s="2"/>
      <c r="U51" s="1"/>
      <c r="V51" s="1"/>
      <c r="W51" s="1"/>
      <c r="X51" s="2"/>
      <c r="Y51" s="2"/>
      <c r="Z51" s="1"/>
      <c r="AA51" s="1"/>
      <c r="AB51" s="1"/>
      <c r="AC51" s="2"/>
      <c r="AD51" s="2"/>
      <c r="AE51" s="1"/>
      <c r="AF51" s="1"/>
      <c r="AG51" s="1"/>
      <c r="AH51" s="2"/>
      <c r="AI51" s="2"/>
      <c r="AJ51" s="1"/>
      <c r="AK51" s="1"/>
      <c r="AL51" s="1"/>
      <c r="AM51" s="2"/>
      <c r="AN51" s="2"/>
      <c r="AO51" s="1"/>
      <c r="AP51" s="1"/>
      <c r="AQ51" s="1"/>
      <c r="AR51" s="2"/>
      <c r="AS51" s="2"/>
      <c r="AT51" s="1"/>
      <c r="AU51" s="1"/>
      <c r="AV51" s="1"/>
      <c r="AW51" s="2"/>
      <c r="AX51" s="2"/>
      <c r="AY51" s="1"/>
      <c r="AZ51" s="1"/>
      <c r="BA51" s="1"/>
      <c r="BB51" s="2"/>
      <c r="BC51" s="2"/>
      <c r="BD51" s="1"/>
      <c r="BE51" s="1"/>
      <c r="BF51" s="1"/>
      <c r="BG51" s="2"/>
      <c r="BH51" s="2"/>
      <c r="BI51" s="1"/>
      <c r="BJ51" s="1"/>
      <c r="BK51" s="1"/>
      <c r="BL51" s="2"/>
      <c r="BM51" s="2"/>
      <c r="BN51" s="1"/>
      <c r="BO51" s="1"/>
      <c r="BP51" s="1"/>
      <c r="BQ51" s="2"/>
      <c r="BR51" s="2"/>
      <c r="BS51" s="1"/>
      <c r="BT51" s="1"/>
      <c r="BU51" s="1"/>
      <c r="BV51" s="2"/>
      <c r="BW51" s="2"/>
      <c r="BX51" s="1"/>
    </row>
    <row r="52" ht="16.5" customHeight="1">
      <c r="A52" s="1"/>
      <c r="B52" s="1"/>
      <c r="C52" s="1"/>
      <c r="D52" s="1"/>
      <c r="E52" s="67"/>
      <c r="F52" s="67"/>
      <c r="G52" s="1" t="s">
        <v>82</v>
      </c>
      <c r="H52" s="1"/>
      <c r="I52" s="65"/>
      <c r="J52" s="66"/>
      <c r="K52" s="1"/>
      <c r="L52" s="1"/>
      <c r="M52" s="1"/>
      <c r="N52" s="2"/>
      <c r="O52" s="2"/>
      <c r="P52" s="1"/>
      <c r="Q52" s="1"/>
      <c r="R52" s="1"/>
      <c r="S52" s="2"/>
      <c r="T52" s="2"/>
      <c r="U52" s="1"/>
      <c r="V52" s="1"/>
      <c r="W52" s="1"/>
      <c r="X52" s="2"/>
      <c r="Y52" s="2"/>
      <c r="Z52" s="1"/>
      <c r="AA52" s="1"/>
      <c r="AB52" s="1"/>
      <c r="AC52" s="2"/>
      <c r="AD52" s="2"/>
      <c r="AE52" s="1"/>
      <c r="AF52" s="1"/>
      <c r="AG52" s="1"/>
      <c r="AH52" s="2"/>
      <c r="AI52" s="2"/>
      <c r="AJ52" s="1"/>
      <c r="AK52" s="1"/>
      <c r="AL52" s="1"/>
      <c r="AM52" s="2"/>
      <c r="AN52" s="2"/>
      <c r="AO52" s="1"/>
      <c r="AP52" s="1"/>
      <c r="AQ52" s="1"/>
      <c r="AR52" s="2"/>
      <c r="AS52" s="2"/>
      <c r="AT52" s="1"/>
      <c r="AU52" s="1"/>
      <c r="AV52" s="1"/>
      <c r="AW52" s="2"/>
      <c r="AX52" s="2"/>
      <c r="AY52" s="1"/>
      <c r="AZ52" s="1"/>
      <c r="BA52" s="1"/>
      <c r="BB52" s="2"/>
      <c r="BC52" s="2"/>
      <c r="BD52" s="1"/>
      <c r="BE52" s="1"/>
      <c r="BF52" s="1"/>
      <c r="BG52" s="2"/>
      <c r="BH52" s="2"/>
      <c r="BI52" s="1"/>
      <c r="BJ52" s="1"/>
      <c r="BK52" s="1"/>
      <c r="BL52" s="2"/>
      <c r="BM52" s="2"/>
      <c r="BN52" s="1"/>
      <c r="BO52" s="1"/>
      <c r="BP52" s="1"/>
      <c r="BQ52" s="2"/>
      <c r="BR52" s="2"/>
      <c r="BS52" s="1"/>
      <c r="BT52" s="1"/>
      <c r="BU52" s="1"/>
      <c r="BV52" s="2"/>
      <c r="BW52" s="2"/>
      <c r="BX52" s="1"/>
    </row>
    <row r="53" ht="16.5" customHeight="1">
      <c r="A53" s="1"/>
      <c r="B53" s="1"/>
      <c r="C53" s="1"/>
      <c r="D53" s="1"/>
      <c r="E53" s="67"/>
      <c r="F53" s="67"/>
      <c r="G53" s="1" t="s">
        <v>83</v>
      </c>
      <c r="H53" s="1"/>
      <c r="I53" s="65"/>
      <c r="J53" s="66"/>
      <c r="K53" s="1"/>
      <c r="L53" s="1"/>
      <c r="M53" s="1"/>
      <c r="N53" s="2"/>
      <c r="O53" s="2"/>
      <c r="P53" s="1"/>
      <c r="Q53" s="1"/>
      <c r="R53" s="1"/>
      <c r="S53" s="2"/>
      <c r="T53" s="2"/>
      <c r="U53" s="1"/>
      <c r="V53" s="1"/>
      <c r="W53" s="1"/>
      <c r="X53" s="2"/>
      <c r="Y53" s="2"/>
      <c r="Z53" s="1"/>
      <c r="AA53" s="1"/>
      <c r="AB53" s="1"/>
      <c r="AC53" s="2"/>
      <c r="AD53" s="2"/>
      <c r="AE53" s="1"/>
      <c r="AF53" s="1"/>
      <c r="AG53" s="1"/>
      <c r="AH53" s="2"/>
      <c r="AI53" s="2"/>
      <c r="AJ53" s="1"/>
      <c r="AK53" s="1"/>
      <c r="AL53" s="1"/>
      <c r="AM53" s="2"/>
      <c r="AN53" s="2"/>
      <c r="AO53" s="1"/>
      <c r="AP53" s="1"/>
      <c r="AQ53" s="1"/>
      <c r="AR53" s="2"/>
      <c r="AS53" s="2"/>
      <c r="AT53" s="1"/>
      <c r="AU53" s="1"/>
      <c r="AV53" s="1"/>
      <c r="AW53" s="2"/>
      <c r="AX53" s="2"/>
      <c r="AY53" s="1"/>
      <c r="AZ53" s="1"/>
      <c r="BA53" s="1"/>
      <c r="BB53" s="2"/>
      <c r="BC53" s="2"/>
      <c r="BD53" s="1"/>
      <c r="BE53" s="1"/>
      <c r="BF53" s="1"/>
      <c r="BG53" s="2"/>
      <c r="BH53" s="2"/>
      <c r="BI53" s="1"/>
      <c r="BJ53" s="1"/>
      <c r="BK53" s="1"/>
      <c r="BL53" s="2"/>
      <c r="BM53" s="2"/>
      <c r="BN53" s="1"/>
      <c r="BO53" s="1"/>
      <c r="BP53" s="1"/>
      <c r="BQ53" s="2"/>
      <c r="BR53" s="2"/>
      <c r="BS53" s="1"/>
      <c r="BT53" s="1"/>
      <c r="BU53" s="1"/>
      <c r="BV53" s="2"/>
      <c r="BW53" s="2"/>
      <c r="BX53" s="1"/>
    </row>
    <row r="54" ht="16.5" customHeight="1">
      <c r="A54" s="1"/>
      <c r="B54" s="1"/>
      <c r="C54" s="1"/>
      <c r="D54" s="1"/>
      <c r="E54" s="67"/>
      <c r="F54" s="67"/>
      <c r="G54" s="1"/>
      <c r="H54" s="1"/>
      <c r="I54" s="65"/>
      <c r="J54" s="66"/>
      <c r="K54" s="1"/>
      <c r="L54" s="1"/>
      <c r="M54" s="1"/>
      <c r="N54" s="2"/>
      <c r="O54" s="2"/>
      <c r="P54" s="1"/>
      <c r="Q54" s="1"/>
      <c r="R54" s="1"/>
      <c r="S54" s="2"/>
      <c r="T54" s="2"/>
      <c r="U54" s="1"/>
      <c r="V54" s="1"/>
      <c r="W54" s="1"/>
      <c r="X54" s="2"/>
      <c r="Y54" s="2"/>
      <c r="Z54" s="1"/>
      <c r="AA54" s="1"/>
      <c r="AB54" s="1"/>
      <c r="AC54" s="2"/>
      <c r="AD54" s="2"/>
      <c r="AE54" s="1"/>
      <c r="AF54" s="1"/>
      <c r="AG54" s="1"/>
      <c r="AH54" s="2"/>
      <c r="AI54" s="2"/>
      <c r="AJ54" s="1"/>
      <c r="AK54" s="1"/>
      <c r="AL54" s="1"/>
      <c r="AM54" s="2"/>
      <c r="AN54" s="2"/>
      <c r="AO54" s="1"/>
      <c r="AP54" s="1"/>
      <c r="AQ54" s="1"/>
      <c r="AR54" s="2"/>
      <c r="AS54" s="2"/>
      <c r="AT54" s="1"/>
      <c r="AU54" s="1"/>
      <c r="AV54" s="1"/>
      <c r="AW54" s="2"/>
      <c r="AX54" s="2"/>
      <c r="AY54" s="1"/>
      <c r="AZ54" s="1"/>
      <c r="BA54" s="1"/>
      <c r="BB54" s="2"/>
      <c r="BC54" s="2"/>
      <c r="BD54" s="1"/>
      <c r="BE54" s="1"/>
      <c r="BF54" s="1"/>
      <c r="BG54" s="2"/>
      <c r="BH54" s="2"/>
      <c r="BI54" s="1"/>
      <c r="BJ54" s="1"/>
      <c r="BK54" s="1"/>
      <c r="BL54" s="2"/>
      <c r="BM54" s="2"/>
      <c r="BN54" s="1"/>
      <c r="BO54" s="1"/>
      <c r="BP54" s="1"/>
      <c r="BQ54" s="2"/>
      <c r="BR54" s="2"/>
      <c r="BS54" s="1"/>
      <c r="BT54" s="1"/>
      <c r="BU54" s="1"/>
      <c r="BV54" s="2"/>
      <c r="BW54" s="2"/>
      <c r="BX54" s="1"/>
    </row>
    <row r="55" ht="16.5" customHeight="1">
      <c r="A55" s="1"/>
      <c r="B55" s="1"/>
      <c r="C55" s="1"/>
      <c r="D55" s="1"/>
      <c r="E55" s="67"/>
      <c r="F55" s="67"/>
      <c r="G55" s="1"/>
      <c r="H55" s="1"/>
      <c r="I55" s="65"/>
      <c r="J55" s="66"/>
      <c r="K55" s="1"/>
      <c r="L55" s="1"/>
      <c r="M55" s="1"/>
      <c r="N55" s="2"/>
      <c r="O55" s="2"/>
      <c r="P55" s="1"/>
      <c r="Q55" s="1"/>
      <c r="R55" s="1"/>
      <c r="S55" s="2"/>
      <c r="T55" s="2"/>
      <c r="U55" s="1"/>
      <c r="V55" s="1"/>
      <c r="W55" s="1"/>
      <c r="X55" s="2"/>
      <c r="Y55" s="2"/>
      <c r="Z55" s="1"/>
      <c r="AA55" s="1"/>
      <c r="AB55" s="1"/>
      <c r="AC55" s="2"/>
      <c r="AD55" s="2"/>
      <c r="AE55" s="1"/>
      <c r="AF55" s="1"/>
      <c r="AG55" s="1"/>
      <c r="AH55" s="2"/>
      <c r="AI55" s="2"/>
      <c r="AJ55" s="1"/>
      <c r="AK55" s="1"/>
      <c r="AL55" s="1"/>
      <c r="AM55" s="2"/>
      <c r="AN55" s="2"/>
      <c r="AO55" s="1"/>
      <c r="AP55" s="1"/>
      <c r="AQ55" s="1"/>
      <c r="AR55" s="2"/>
      <c r="AS55" s="2"/>
      <c r="AT55" s="1"/>
      <c r="AU55" s="1"/>
      <c r="AV55" s="1"/>
      <c r="AW55" s="2"/>
      <c r="AX55" s="2"/>
      <c r="AY55" s="1"/>
      <c r="AZ55" s="1"/>
      <c r="BA55" s="1"/>
      <c r="BB55" s="2"/>
      <c r="BC55" s="2"/>
      <c r="BD55" s="1"/>
      <c r="BE55" s="1"/>
      <c r="BF55" s="1"/>
      <c r="BG55" s="2"/>
      <c r="BH55" s="2"/>
      <c r="BI55" s="1"/>
      <c r="BJ55" s="1"/>
      <c r="BK55" s="1"/>
      <c r="BL55" s="2"/>
      <c r="BM55" s="2"/>
      <c r="BN55" s="1"/>
      <c r="BO55" s="1"/>
      <c r="BP55" s="1"/>
      <c r="BQ55" s="2"/>
      <c r="BR55" s="2"/>
      <c r="BS55" s="1"/>
      <c r="BT55" s="1"/>
      <c r="BU55" s="1"/>
      <c r="BV55" s="2"/>
      <c r="BW55" s="2"/>
      <c r="BX55" s="1"/>
    </row>
    <row r="56" ht="16.5" customHeight="1">
      <c r="A56" s="1"/>
      <c r="B56" s="1"/>
      <c r="C56" s="1"/>
      <c r="D56" s="1"/>
      <c r="E56" s="67"/>
      <c r="F56" s="67"/>
      <c r="G56" s="1"/>
      <c r="H56" s="1"/>
      <c r="I56" s="65"/>
      <c r="J56" s="66"/>
      <c r="K56" s="1"/>
      <c r="L56" s="1"/>
      <c r="M56" s="1"/>
      <c r="N56" s="2"/>
      <c r="O56" s="2"/>
      <c r="P56" s="1"/>
      <c r="Q56" s="1"/>
      <c r="R56" s="1"/>
      <c r="S56" s="2"/>
      <c r="T56" s="2"/>
      <c r="U56" s="1"/>
      <c r="V56" s="1"/>
      <c r="W56" s="1"/>
      <c r="X56" s="2"/>
      <c r="Y56" s="2"/>
      <c r="Z56" s="1"/>
      <c r="AA56" s="1"/>
      <c r="AB56" s="1"/>
      <c r="AC56" s="2"/>
      <c r="AD56" s="2"/>
      <c r="AE56" s="1"/>
      <c r="AF56" s="1"/>
      <c r="AG56" s="1"/>
      <c r="AH56" s="2"/>
      <c r="AI56" s="2"/>
      <c r="AJ56" s="1"/>
      <c r="AK56" s="1"/>
      <c r="AL56" s="1"/>
      <c r="AM56" s="2"/>
      <c r="AN56" s="2"/>
      <c r="AO56" s="1"/>
      <c r="AP56" s="1"/>
      <c r="AQ56" s="1"/>
      <c r="AR56" s="2"/>
      <c r="AS56" s="2"/>
      <c r="AT56" s="1"/>
      <c r="AU56" s="1"/>
      <c r="AV56" s="1"/>
      <c r="AW56" s="2"/>
      <c r="AX56" s="2"/>
      <c r="AY56" s="1"/>
      <c r="AZ56" s="1"/>
      <c r="BA56" s="1"/>
      <c r="BB56" s="2"/>
      <c r="BC56" s="2"/>
      <c r="BD56" s="1"/>
      <c r="BE56" s="1"/>
      <c r="BF56" s="1"/>
      <c r="BG56" s="2"/>
      <c r="BH56" s="2"/>
      <c r="BI56" s="1"/>
      <c r="BJ56" s="1"/>
      <c r="BK56" s="1"/>
      <c r="BL56" s="2"/>
      <c r="BM56" s="2"/>
      <c r="BN56" s="1"/>
      <c r="BO56" s="1"/>
      <c r="BP56" s="1"/>
      <c r="BQ56" s="2"/>
      <c r="BR56" s="2"/>
      <c r="BS56" s="1"/>
      <c r="BT56" s="1"/>
      <c r="BU56" s="1"/>
      <c r="BV56" s="2"/>
      <c r="BW56" s="2"/>
      <c r="BX56" s="1"/>
    </row>
    <row r="57" ht="16.5" customHeight="1">
      <c r="A57" s="1"/>
      <c r="B57" s="1"/>
      <c r="C57" s="1"/>
      <c r="D57" s="1"/>
      <c r="E57" s="67"/>
      <c r="F57" s="67"/>
      <c r="G57" s="1"/>
      <c r="H57" s="1"/>
      <c r="I57" s="65"/>
      <c r="J57" s="66"/>
      <c r="K57" s="1"/>
      <c r="L57" s="1"/>
      <c r="M57" s="1"/>
      <c r="N57" s="2"/>
      <c r="O57" s="2"/>
      <c r="P57" s="1"/>
      <c r="Q57" s="1"/>
      <c r="R57" s="1"/>
      <c r="S57" s="2"/>
      <c r="T57" s="2"/>
      <c r="U57" s="1"/>
      <c r="V57" s="1"/>
      <c r="W57" s="1"/>
      <c r="X57" s="2"/>
      <c r="Y57" s="2"/>
      <c r="Z57" s="1"/>
      <c r="AA57" s="1"/>
      <c r="AB57" s="1"/>
      <c r="AC57" s="2"/>
      <c r="AD57" s="2"/>
      <c r="AE57" s="1"/>
      <c r="AF57" s="1"/>
      <c r="AG57" s="1"/>
      <c r="AH57" s="2"/>
      <c r="AI57" s="2"/>
      <c r="AJ57" s="1"/>
      <c r="AK57" s="1"/>
      <c r="AL57" s="1"/>
      <c r="AM57" s="2"/>
      <c r="AN57" s="2"/>
      <c r="AO57" s="1"/>
      <c r="AP57" s="1"/>
      <c r="AQ57" s="1"/>
      <c r="AR57" s="2"/>
      <c r="AS57" s="2"/>
      <c r="AT57" s="1"/>
      <c r="AU57" s="1"/>
      <c r="AV57" s="1"/>
      <c r="AW57" s="2"/>
      <c r="AX57" s="2"/>
      <c r="AY57" s="1"/>
      <c r="AZ57" s="1"/>
      <c r="BA57" s="1"/>
      <c r="BB57" s="2"/>
      <c r="BC57" s="2"/>
      <c r="BD57" s="1"/>
      <c r="BE57" s="1"/>
      <c r="BF57" s="1"/>
      <c r="BG57" s="2"/>
      <c r="BH57" s="2"/>
      <c r="BI57" s="1"/>
      <c r="BJ57" s="1"/>
      <c r="BK57" s="1"/>
      <c r="BL57" s="2"/>
      <c r="BM57" s="2"/>
      <c r="BN57" s="1"/>
      <c r="BO57" s="1"/>
      <c r="BP57" s="1"/>
      <c r="BQ57" s="2"/>
      <c r="BR57" s="2"/>
      <c r="BS57" s="1"/>
      <c r="BT57" s="1"/>
      <c r="BU57" s="1"/>
      <c r="BV57" s="2"/>
      <c r="BW57" s="2"/>
      <c r="BX57" s="1"/>
    </row>
    <row r="58" ht="16.5" customHeight="1">
      <c r="A58" s="1"/>
      <c r="B58" s="1"/>
      <c r="C58" s="1"/>
      <c r="D58" s="1"/>
      <c r="E58" s="67"/>
      <c r="F58" s="67"/>
      <c r="G58" s="1"/>
      <c r="H58" s="1"/>
      <c r="I58" s="65"/>
      <c r="J58" s="66"/>
      <c r="K58" s="1"/>
      <c r="L58" s="1"/>
      <c r="M58" s="1"/>
      <c r="N58" s="2"/>
      <c r="O58" s="2"/>
      <c r="P58" s="1"/>
      <c r="Q58" s="1"/>
      <c r="R58" s="1"/>
      <c r="S58" s="2"/>
      <c r="T58" s="2"/>
      <c r="U58" s="1"/>
      <c r="V58" s="1"/>
      <c r="W58" s="1"/>
      <c r="X58" s="2"/>
      <c r="Y58" s="2"/>
      <c r="Z58" s="1"/>
      <c r="AA58" s="1"/>
      <c r="AB58" s="1"/>
      <c r="AC58" s="2"/>
      <c r="AD58" s="2"/>
      <c r="AE58" s="1"/>
      <c r="AF58" s="1"/>
      <c r="AG58" s="1"/>
      <c r="AH58" s="2"/>
      <c r="AI58" s="2"/>
      <c r="AJ58" s="1"/>
      <c r="AK58" s="1"/>
      <c r="AL58" s="1"/>
      <c r="AM58" s="2"/>
      <c r="AN58" s="2"/>
      <c r="AO58" s="1"/>
      <c r="AP58" s="1"/>
      <c r="AQ58" s="1"/>
      <c r="AR58" s="2"/>
      <c r="AS58" s="2"/>
      <c r="AT58" s="1"/>
      <c r="AU58" s="1"/>
      <c r="AV58" s="1"/>
      <c r="AW58" s="2"/>
      <c r="AX58" s="2"/>
      <c r="AY58" s="1"/>
      <c r="AZ58" s="1"/>
      <c r="BA58" s="1"/>
      <c r="BB58" s="2"/>
      <c r="BC58" s="2"/>
      <c r="BD58" s="1"/>
      <c r="BE58" s="1"/>
      <c r="BF58" s="1"/>
      <c r="BG58" s="2"/>
      <c r="BH58" s="2"/>
      <c r="BI58" s="1"/>
      <c r="BJ58" s="1"/>
      <c r="BK58" s="1"/>
      <c r="BL58" s="2"/>
      <c r="BM58" s="2"/>
      <c r="BN58" s="1"/>
      <c r="BO58" s="1"/>
      <c r="BP58" s="1"/>
      <c r="BQ58" s="2"/>
      <c r="BR58" s="2"/>
      <c r="BS58" s="1"/>
      <c r="BT58" s="1"/>
      <c r="BU58" s="1"/>
      <c r="BV58" s="2"/>
      <c r="BW58" s="2"/>
      <c r="BX58" s="1"/>
    </row>
    <row r="59" ht="16.5" customHeight="1">
      <c r="A59" s="1"/>
      <c r="B59" s="1"/>
      <c r="C59" s="1"/>
      <c r="D59" s="1"/>
      <c r="E59" s="67"/>
      <c r="F59" s="67"/>
      <c r="G59" s="1"/>
      <c r="H59" s="1"/>
      <c r="I59" s="65"/>
      <c r="J59" s="66"/>
      <c r="K59" s="1"/>
      <c r="L59" s="1"/>
      <c r="M59" s="1"/>
      <c r="N59" s="2"/>
      <c r="O59" s="2"/>
      <c r="P59" s="1"/>
      <c r="Q59" s="1"/>
      <c r="R59" s="1"/>
      <c r="S59" s="2"/>
      <c r="T59" s="2"/>
      <c r="U59" s="1"/>
      <c r="V59" s="1"/>
      <c r="W59" s="1"/>
      <c r="X59" s="2"/>
      <c r="Y59" s="2"/>
      <c r="Z59" s="1"/>
      <c r="AA59" s="1"/>
      <c r="AB59" s="1"/>
      <c r="AC59" s="2"/>
      <c r="AD59" s="2"/>
      <c r="AE59" s="1"/>
      <c r="AF59" s="1"/>
      <c r="AG59" s="1"/>
      <c r="AH59" s="2"/>
      <c r="AI59" s="2"/>
      <c r="AJ59" s="1"/>
      <c r="AK59" s="1"/>
      <c r="AL59" s="1"/>
      <c r="AM59" s="2"/>
      <c r="AN59" s="2"/>
      <c r="AO59" s="1"/>
      <c r="AP59" s="1"/>
      <c r="AQ59" s="1"/>
      <c r="AR59" s="2"/>
      <c r="AS59" s="2"/>
      <c r="AT59" s="1"/>
      <c r="AU59" s="1"/>
      <c r="AV59" s="1"/>
      <c r="AW59" s="2"/>
      <c r="AX59" s="2"/>
      <c r="AY59" s="1"/>
      <c r="AZ59" s="1"/>
      <c r="BA59" s="1"/>
      <c r="BB59" s="2"/>
      <c r="BC59" s="2"/>
      <c r="BD59" s="1"/>
      <c r="BE59" s="1"/>
      <c r="BF59" s="1"/>
      <c r="BG59" s="2"/>
      <c r="BH59" s="2"/>
      <c r="BI59" s="1"/>
      <c r="BJ59" s="1"/>
      <c r="BK59" s="1"/>
      <c r="BL59" s="2"/>
      <c r="BM59" s="2"/>
      <c r="BN59" s="1"/>
      <c r="BO59" s="1"/>
      <c r="BP59" s="1"/>
      <c r="BQ59" s="2"/>
      <c r="BR59" s="2"/>
      <c r="BS59" s="1"/>
      <c r="BT59" s="1"/>
      <c r="BU59" s="1"/>
      <c r="BV59" s="2"/>
      <c r="BW59" s="2"/>
      <c r="BX59" s="1"/>
    </row>
    <row r="60" ht="16.5" customHeight="1">
      <c r="A60" s="1"/>
      <c r="B60" s="1"/>
      <c r="C60" s="1"/>
      <c r="D60" s="1"/>
      <c r="E60" s="67"/>
      <c r="F60" s="67"/>
      <c r="G60" s="1"/>
      <c r="H60" s="1"/>
      <c r="I60" s="65"/>
      <c r="J60" s="66"/>
      <c r="K60" s="1"/>
      <c r="L60" s="1"/>
      <c r="M60" s="1"/>
      <c r="N60" s="2"/>
      <c r="O60" s="2"/>
      <c r="P60" s="1"/>
      <c r="Q60" s="1"/>
      <c r="R60" s="1"/>
      <c r="S60" s="2"/>
      <c r="T60" s="2"/>
      <c r="U60" s="1"/>
      <c r="V60" s="1"/>
      <c r="W60" s="1"/>
      <c r="X60" s="2"/>
      <c r="Y60" s="2"/>
      <c r="Z60" s="1"/>
      <c r="AA60" s="1"/>
      <c r="AB60" s="1"/>
      <c r="AC60" s="2"/>
      <c r="AD60" s="2"/>
      <c r="AE60" s="1"/>
      <c r="AF60" s="1"/>
      <c r="AG60" s="1"/>
      <c r="AH60" s="2"/>
      <c r="AI60" s="2"/>
      <c r="AJ60" s="1"/>
      <c r="AK60" s="1"/>
      <c r="AL60" s="1"/>
      <c r="AM60" s="2"/>
      <c r="AN60" s="2"/>
      <c r="AO60" s="1"/>
      <c r="AP60" s="1"/>
      <c r="AQ60" s="1"/>
      <c r="AR60" s="2"/>
      <c r="AS60" s="2"/>
      <c r="AT60" s="1"/>
      <c r="AU60" s="1"/>
      <c r="AV60" s="1"/>
      <c r="AW60" s="2"/>
      <c r="AX60" s="2"/>
      <c r="AY60" s="1"/>
      <c r="AZ60" s="1"/>
      <c r="BA60" s="1"/>
      <c r="BB60" s="2"/>
      <c r="BC60" s="2"/>
      <c r="BD60" s="1"/>
      <c r="BE60" s="1"/>
      <c r="BF60" s="1"/>
      <c r="BG60" s="2"/>
      <c r="BH60" s="2"/>
      <c r="BI60" s="1"/>
      <c r="BJ60" s="1"/>
      <c r="BK60" s="1"/>
      <c r="BL60" s="2"/>
      <c r="BM60" s="2"/>
      <c r="BN60" s="1"/>
      <c r="BO60" s="1"/>
      <c r="BP60" s="1"/>
      <c r="BQ60" s="2"/>
      <c r="BR60" s="2"/>
      <c r="BS60" s="1"/>
      <c r="BT60" s="1"/>
      <c r="BU60" s="1"/>
      <c r="BV60" s="2"/>
      <c r="BW60" s="2"/>
      <c r="BX60" s="1"/>
    </row>
    <row r="61" ht="16.5" customHeight="1">
      <c r="A61" s="1"/>
      <c r="B61" s="1"/>
      <c r="C61" s="1"/>
      <c r="D61" s="1"/>
      <c r="E61" s="67"/>
      <c r="F61" s="67"/>
      <c r="G61" s="1"/>
      <c r="H61" s="1"/>
      <c r="I61" s="65"/>
      <c r="J61" s="66"/>
      <c r="K61" s="1"/>
      <c r="L61" s="1"/>
      <c r="M61" s="1"/>
      <c r="N61" s="2"/>
      <c r="O61" s="2"/>
      <c r="P61" s="1"/>
      <c r="Q61" s="1"/>
      <c r="R61" s="1"/>
      <c r="S61" s="2"/>
      <c r="T61" s="2"/>
      <c r="U61" s="1"/>
      <c r="V61" s="1"/>
      <c r="W61" s="1"/>
      <c r="X61" s="2"/>
      <c r="Y61" s="2"/>
      <c r="Z61" s="1"/>
      <c r="AA61" s="1"/>
      <c r="AB61" s="1"/>
      <c r="AC61" s="2"/>
      <c r="AD61" s="2"/>
      <c r="AE61" s="1"/>
      <c r="AF61" s="1"/>
      <c r="AG61" s="1"/>
      <c r="AH61" s="2"/>
      <c r="AI61" s="2"/>
      <c r="AJ61" s="1"/>
      <c r="AK61" s="1"/>
      <c r="AL61" s="1"/>
      <c r="AM61" s="2"/>
      <c r="AN61" s="2"/>
      <c r="AO61" s="1"/>
      <c r="AP61" s="1"/>
      <c r="AQ61" s="1"/>
      <c r="AR61" s="2"/>
      <c r="AS61" s="2"/>
      <c r="AT61" s="1"/>
      <c r="AU61" s="1"/>
      <c r="AV61" s="1"/>
      <c r="AW61" s="2"/>
      <c r="AX61" s="2"/>
      <c r="AY61" s="1"/>
      <c r="AZ61" s="1"/>
      <c r="BA61" s="1"/>
      <c r="BB61" s="2"/>
      <c r="BC61" s="2"/>
      <c r="BD61" s="1"/>
      <c r="BE61" s="1"/>
      <c r="BF61" s="1"/>
      <c r="BG61" s="2"/>
      <c r="BH61" s="2"/>
      <c r="BI61" s="1"/>
      <c r="BJ61" s="1"/>
      <c r="BK61" s="1"/>
      <c r="BL61" s="2"/>
      <c r="BM61" s="2"/>
      <c r="BN61" s="1"/>
      <c r="BO61" s="1"/>
      <c r="BP61" s="1"/>
      <c r="BQ61" s="2"/>
      <c r="BR61" s="2"/>
      <c r="BS61" s="1"/>
      <c r="BT61" s="1"/>
      <c r="BU61" s="1"/>
      <c r="BV61" s="2"/>
      <c r="BW61" s="2"/>
      <c r="BX61" s="1"/>
    </row>
    <row r="62" ht="16.5" customHeight="1">
      <c r="A62" s="1"/>
      <c r="B62" s="1"/>
      <c r="C62" s="1"/>
      <c r="D62" s="1"/>
      <c r="E62" s="67"/>
      <c r="F62" s="67"/>
      <c r="G62" s="1"/>
      <c r="H62" s="1"/>
      <c r="I62" s="65"/>
      <c r="J62" s="66"/>
      <c r="K62" s="1"/>
      <c r="L62" s="1"/>
      <c r="M62" s="1"/>
      <c r="N62" s="2"/>
      <c r="O62" s="2"/>
      <c r="P62" s="1"/>
      <c r="Q62" s="1"/>
      <c r="R62" s="1"/>
      <c r="S62" s="2"/>
      <c r="T62" s="2"/>
      <c r="U62" s="1"/>
      <c r="V62" s="1"/>
      <c r="W62" s="1"/>
      <c r="X62" s="2"/>
      <c r="Y62" s="2"/>
      <c r="Z62" s="1"/>
      <c r="AA62" s="1"/>
      <c r="AB62" s="1"/>
      <c r="AC62" s="2"/>
      <c r="AD62" s="2"/>
      <c r="AE62" s="1"/>
      <c r="AF62" s="1"/>
      <c r="AG62" s="1"/>
      <c r="AH62" s="2"/>
      <c r="AI62" s="2"/>
      <c r="AJ62" s="1"/>
      <c r="AK62" s="1"/>
      <c r="AL62" s="1"/>
      <c r="AM62" s="2"/>
      <c r="AN62" s="2"/>
      <c r="AO62" s="1"/>
      <c r="AP62" s="1"/>
      <c r="AQ62" s="1"/>
      <c r="AR62" s="2"/>
      <c r="AS62" s="2"/>
      <c r="AT62" s="1"/>
      <c r="AU62" s="1"/>
      <c r="AV62" s="1"/>
      <c r="AW62" s="2"/>
      <c r="AX62" s="2"/>
      <c r="AY62" s="1"/>
      <c r="AZ62" s="1"/>
      <c r="BA62" s="1"/>
      <c r="BB62" s="2"/>
      <c r="BC62" s="2"/>
      <c r="BD62" s="1"/>
      <c r="BE62" s="1"/>
      <c r="BF62" s="1"/>
      <c r="BG62" s="2"/>
      <c r="BH62" s="2"/>
      <c r="BI62" s="1"/>
      <c r="BJ62" s="1"/>
      <c r="BK62" s="1"/>
      <c r="BL62" s="2"/>
      <c r="BM62" s="2"/>
      <c r="BN62" s="1"/>
      <c r="BO62" s="1"/>
      <c r="BP62" s="1"/>
      <c r="BQ62" s="2"/>
      <c r="BR62" s="2"/>
      <c r="BS62" s="1"/>
      <c r="BT62" s="1"/>
      <c r="BU62" s="1"/>
      <c r="BV62" s="2"/>
      <c r="BW62" s="2"/>
      <c r="BX62" s="1"/>
    </row>
    <row r="63" ht="16.5" customHeight="1">
      <c r="A63" s="1"/>
      <c r="B63" s="1"/>
      <c r="C63" s="1"/>
      <c r="D63" s="1"/>
      <c r="E63" s="67"/>
      <c r="F63" s="67"/>
      <c r="G63" s="1"/>
      <c r="H63" s="1"/>
      <c r="I63" s="65"/>
      <c r="J63" s="66"/>
      <c r="K63" s="1"/>
      <c r="L63" s="1"/>
      <c r="M63" s="1"/>
      <c r="N63" s="2"/>
      <c r="O63" s="2"/>
      <c r="P63" s="1"/>
      <c r="Q63" s="1"/>
      <c r="R63" s="1"/>
      <c r="S63" s="2"/>
      <c r="T63" s="2"/>
      <c r="U63" s="1"/>
      <c r="V63" s="1"/>
      <c r="W63" s="1"/>
      <c r="X63" s="2"/>
      <c r="Y63" s="2"/>
      <c r="Z63" s="1"/>
      <c r="AA63" s="1"/>
      <c r="AB63" s="1"/>
      <c r="AC63" s="2"/>
      <c r="AD63" s="2"/>
      <c r="AE63" s="1"/>
      <c r="AF63" s="1"/>
      <c r="AG63" s="1"/>
      <c r="AH63" s="2"/>
      <c r="AI63" s="2"/>
      <c r="AJ63" s="1"/>
      <c r="AK63" s="1"/>
      <c r="AL63" s="1"/>
      <c r="AM63" s="2"/>
      <c r="AN63" s="2"/>
      <c r="AO63" s="1"/>
      <c r="AP63" s="1"/>
      <c r="AQ63" s="1"/>
      <c r="AR63" s="2"/>
      <c r="AS63" s="2"/>
      <c r="AT63" s="1"/>
      <c r="AU63" s="1"/>
      <c r="AV63" s="1"/>
      <c r="AW63" s="2"/>
      <c r="AX63" s="2"/>
      <c r="AY63" s="1"/>
      <c r="AZ63" s="1"/>
      <c r="BA63" s="1"/>
      <c r="BB63" s="2"/>
      <c r="BC63" s="2"/>
      <c r="BD63" s="1"/>
      <c r="BE63" s="1"/>
      <c r="BF63" s="1"/>
      <c r="BG63" s="2"/>
      <c r="BH63" s="2"/>
      <c r="BI63" s="1"/>
      <c r="BJ63" s="1"/>
      <c r="BK63" s="1"/>
      <c r="BL63" s="2"/>
      <c r="BM63" s="2"/>
      <c r="BN63" s="1"/>
      <c r="BO63" s="1"/>
      <c r="BP63" s="1"/>
      <c r="BQ63" s="2"/>
      <c r="BR63" s="2"/>
      <c r="BS63" s="1"/>
      <c r="BT63" s="1"/>
      <c r="BU63" s="1"/>
      <c r="BV63" s="2"/>
      <c r="BW63" s="2"/>
      <c r="BX63" s="1"/>
    </row>
    <row r="64" ht="16.5" customHeight="1">
      <c r="A64" s="1"/>
      <c r="B64" s="1"/>
      <c r="C64" s="1"/>
      <c r="D64" s="1"/>
      <c r="E64" s="67"/>
      <c r="F64" s="67"/>
      <c r="G64" s="1"/>
      <c r="H64" s="1"/>
      <c r="I64" s="65"/>
      <c r="J64" s="66"/>
      <c r="K64" s="1"/>
      <c r="L64" s="1"/>
      <c r="M64" s="1"/>
      <c r="N64" s="2"/>
      <c r="O64" s="2"/>
      <c r="P64" s="1"/>
      <c r="Q64" s="1"/>
      <c r="R64" s="1"/>
      <c r="S64" s="2"/>
      <c r="T64" s="2"/>
      <c r="U64" s="1"/>
      <c r="V64" s="1"/>
      <c r="W64" s="1"/>
      <c r="X64" s="2"/>
      <c r="Y64" s="2"/>
      <c r="Z64" s="1"/>
      <c r="AA64" s="1"/>
      <c r="AB64" s="1"/>
      <c r="AC64" s="2"/>
      <c r="AD64" s="2"/>
      <c r="AE64" s="1"/>
      <c r="AF64" s="1"/>
      <c r="AG64" s="1"/>
      <c r="AH64" s="2"/>
      <c r="AI64" s="2"/>
      <c r="AJ64" s="1"/>
      <c r="AK64" s="1"/>
      <c r="AL64" s="1"/>
      <c r="AM64" s="2"/>
      <c r="AN64" s="2"/>
      <c r="AO64" s="1"/>
      <c r="AP64" s="1"/>
      <c r="AQ64" s="1"/>
      <c r="AR64" s="2"/>
      <c r="AS64" s="2"/>
      <c r="AT64" s="1"/>
      <c r="AU64" s="1"/>
      <c r="AV64" s="1"/>
      <c r="AW64" s="2"/>
      <c r="AX64" s="2"/>
      <c r="AY64" s="1"/>
      <c r="AZ64" s="1"/>
      <c r="BA64" s="1"/>
      <c r="BB64" s="2"/>
      <c r="BC64" s="2"/>
      <c r="BD64" s="1"/>
      <c r="BE64" s="1"/>
      <c r="BF64" s="1"/>
      <c r="BG64" s="2"/>
      <c r="BH64" s="2"/>
      <c r="BI64" s="1"/>
      <c r="BJ64" s="1"/>
      <c r="BK64" s="1"/>
      <c r="BL64" s="2"/>
      <c r="BM64" s="2"/>
      <c r="BN64" s="1"/>
      <c r="BO64" s="1"/>
      <c r="BP64" s="1"/>
      <c r="BQ64" s="2"/>
      <c r="BR64" s="2"/>
      <c r="BS64" s="1"/>
      <c r="BT64" s="1"/>
      <c r="BU64" s="1"/>
      <c r="BV64" s="2"/>
      <c r="BW64" s="2"/>
      <c r="BX64" s="1"/>
    </row>
    <row r="65" ht="16.5" customHeight="1">
      <c r="A65" s="1"/>
      <c r="B65" s="1"/>
      <c r="C65" s="1"/>
      <c r="D65" s="1"/>
      <c r="E65" s="67"/>
      <c r="F65" s="67"/>
      <c r="G65" s="1"/>
      <c r="H65" s="1"/>
      <c r="I65" s="65"/>
      <c r="J65" s="66"/>
      <c r="K65" s="1"/>
      <c r="L65" s="1"/>
      <c r="M65" s="1"/>
      <c r="N65" s="2"/>
      <c r="O65" s="2"/>
      <c r="P65" s="1"/>
      <c r="Q65" s="1"/>
      <c r="R65" s="1"/>
      <c r="S65" s="2"/>
      <c r="T65" s="2"/>
      <c r="U65" s="1"/>
      <c r="V65" s="1"/>
      <c r="W65" s="1"/>
      <c r="X65" s="2"/>
      <c r="Y65" s="2"/>
      <c r="Z65" s="1"/>
      <c r="AA65" s="1"/>
      <c r="AB65" s="1"/>
      <c r="AC65" s="2"/>
      <c r="AD65" s="2"/>
      <c r="AE65" s="1"/>
      <c r="AF65" s="1"/>
      <c r="AG65" s="1"/>
      <c r="AH65" s="2"/>
      <c r="AI65" s="2"/>
      <c r="AJ65" s="1"/>
      <c r="AK65" s="1"/>
      <c r="AL65" s="1"/>
      <c r="AM65" s="2"/>
      <c r="AN65" s="2"/>
      <c r="AO65" s="1"/>
      <c r="AP65" s="1"/>
      <c r="AQ65" s="1"/>
      <c r="AR65" s="2"/>
      <c r="AS65" s="2"/>
      <c r="AT65" s="1"/>
      <c r="AU65" s="1"/>
      <c r="AV65" s="1"/>
      <c r="AW65" s="2"/>
      <c r="AX65" s="2"/>
      <c r="AY65" s="1"/>
      <c r="AZ65" s="1"/>
      <c r="BA65" s="1"/>
      <c r="BB65" s="2"/>
      <c r="BC65" s="2"/>
      <c r="BD65" s="1"/>
      <c r="BE65" s="1"/>
      <c r="BF65" s="1"/>
      <c r="BG65" s="2"/>
      <c r="BH65" s="2"/>
      <c r="BI65" s="1"/>
      <c r="BJ65" s="1"/>
      <c r="BK65" s="1"/>
      <c r="BL65" s="2"/>
      <c r="BM65" s="2"/>
      <c r="BN65" s="1"/>
      <c r="BO65" s="1"/>
      <c r="BP65" s="1"/>
      <c r="BQ65" s="2"/>
      <c r="BR65" s="2"/>
      <c r="BS65" s="1"/>
      <c r="BT65" s="1"/>
      <c r="BU65" s="1"/>
      <c r="BV65" s="2"/>
      <c r="BW65" s="2"/>
      <c r="BX65" s="1"/>
    </row>
    <row r="66" ht="16.5" customHeight="1">
      <c r="A66" s="1"/>
      <c r="B66" s="1"/>
      <c r="C66" s="1"/>
      <c r="D66" s="1"/>
      <c r="E66" s="67"/>
      <c r="F66" s="67"/>
      <c r="G66" s="1"/>
      <c r="H66" s="1"/>
      <c r="I66" s="65"/>
      <c r="J66" s="66"/>
      <c r="K66" s="1"/>
      <c r="L66" s="1"/>
      <c r="M66" s="1"/>
      <c r="N66" s="2"/>
      <c r="O66" s="2"/>
      <c r="P66" s="1"/>
      <c r="Q66" s="1"/>
      <c r="R66" s="1"/>
      <c r="S66" s="2"/>
      <c r="T66" s="2"/>
      <c r="U66" s="1"/>
      <c r="V66" s="1"/>
      <c r="W66" s="1"/>
      <c r="X66" s="2"/>
      <c r="Y66" s="2"/>
      <c r="Z66" s="1"/>
      <c r="AA66" s="1"/>
      <c r="AB66" s="1"/>
      <c r="AC66" s="2"/>
      <c r="AD66" s="2"/>
      <c r="AE66" s="1"/>
      <c r="AF66" s="1"/>
      <c r="AG66" s="1"/>
      <c r="AH66" s="2"/>
      <c r="AI66" s="2"/>
      <c r="AJ66" s="1"/>
      <c r="AK66" s="1"/>
      <c r="AL66" s="1"/>
      <c r="AM66" s="2"/>
      <c r="AN66" s="2"/>
      <c r="AO66" s="1"/>
      <c r="AP66" s="1"/>
      <c r="AQ66" s="1"/>
      <c r="AR66" s="2"/>
      <c r="AS66" s="2"/>
      <c r="AT66" s="1"/>
      <c r="AU66" s="1"/>
      <c r="AV66" s="1"/>
      <c r="AW66" s="2"/>
      <c r="AX66" s="2"/>
      <c r="AY66" s="1"/>
      <c r="AZ66" s="1"/>
      <c r="BA66" s="1"/>
      <c r="BB66" s="2"/>
      <c r="BC66" s="2"/>
      <c r="BD66" s="1"/>
      <c r="BE66" s="1"/>
      <c r="BF66" s="1"/>
      <c r="BG66" s="2"/>
      <c r="BH66" s="2"/>
      <c r="BI66" s="1"/>
      <c r="BJ66" s="1"/>
      <c r="BK66" s="1"/>
      <c r="BL66" s="2"/>
      <c r="BM66" s="2"/>
      <c r="BN66" s="1"/>
      <c r="BO66" s="1"/>
      <c r="BP66" s="1"/>
      <c r="BQ66" s="2"/>
      <c r="BR66" s="2"/>
      <c r="BS66" s="1"/>
      <c r="BT66" s="1"/>
      <c r="BU66" s="1"/>
      <c r="BV66" s="2"/>
      <c r="BW66" s="2"/>
      <c r="BX66" s="1"/>
    </row>
    <row r="67" ht="16.5" customHeight="1">
      <c r="A67" s="1"/>
      <c r="B67" s="1"/>
      <c r="C67" s="1"/>
      <c r="D67" s="1"/>
      <c r="E67" s="67"/>
      <c r="F67" s="67"/>
      <c r="G67" s="1"/>
      <c r="H67" s="1"/>
      <c r="I67" s="65"/>
      <c r="J67" s="66"/>
      <c r="K67" s="1"/>
      <c r="L67" s="1"/>
      <c r="M67" s="1"/>
      <c r="N67" s="2"/>
      <c r="O67" s="2"/>
      <c r="P67" s="1"/>
      <c r="Q67" s="1"/>
      <c r="R67" s="1"/>
      <c r="S67" s="2"/>
      <c r="T67" s="2"/>
      <c r="U67" s="1"/>
      <c r="V67" s="1"/>
      <c r="W67" s="1"/>
      <c r="X67" s="2"/>
      <c r="Y67" s="2"/>
      <c r="Z67" s="1"/>
      <c r="AA67" s="1"/>
      <c r="AB67" s="1"/>
      <c r="AC67" s="2"/>
      <c r="AD67" s="2"/>
      <c r="AE67" s="1"/>
      <c r="AF67" s="1"/>
      <c r="AG67" s="1"/>
      <c r="AH67" s="2"/>
      <c r="AI67" s="2"/>
      <c r="AJ67" s="1"/>
      <c r="AK67" s="1"/>
      <c r="AL67" s="1"/>
      <c r="AM67" s="2"/>
      <c r="AN67" s="2"/>
      <c r="AO67" s="1"/>
      <c r="AP67" s="1"/>
      <c r="AQ67" s="1"/>
      <c r="AR67" s="2"/>
      <c r="AS67" s="2"/>
      <c r="AT67" s="1"/>
      <c r="AU67" s="1"/>
      <c r="AV67" s="1"/>
      <c r="AW67" s="2"/>
      <c r="AX67" s="2"/>
      <c r="AY67" s="1"/>
      <c r="AZ67" s="1"/>
      <c r="BA67" s="1"/>
      <c r="BB67" s="2"/>
      <c r="BC67" s="2"/>
      <c r="BD67" s="1"/>
      <c r="BE67" s="1"/>
      <c r="BF67" s="1"/>
      <c r="BG67" s="2"/>
      <c r="BH67" s="2"/>
      <c r="BI67" s="1"/>
      <c r="BJ67" s="1"/>
      <c r="BK67" s="1"/>
      <c r="BL67" s="2"/>
      <c r="BM67" s="2"/>
      <c r="BN67" s="1"/>
      <c r="BO67" s="1"/>
      <c r="BP67" s="1"/>
      <c r="BQ67" s="2"/>
      <c r="BR67" s="2"/>
      <c r="BS67" s="1"/>
      <c r="BT67" s="1"/>
      <c r="BU67" s="1"/>
      <c r="BV67" s="2"/>
      <c r="BW67" s="2"/>
      <c r="BX67" s="1"/>
    </row>
    <row r="68" ht="16.5" customHeight="1">
      <c r="A68" s="1"/>
      <c r="B68" s="1"/>
      <c r="C68" s="1"/>
      <c r="D68" s="1"/>
      <c r="E68" s="67"/>
      <c r="F68" s="67"/>
      <c r="G68" s="1"/>
      <c r="H68" s="1"/>
      <c r="I68" s="65"/>
      <c r="J68" s="66"/>
      <c r="K68" s="1"/>
      <c r="L68" s="1"/>
      <c r="M68" s="1"/>
      <c r="N68" s="2"/>
      <c r="O68" s="2"/>
      <c r="P68" s="1"/>
      <c r="Q68" s="1"/>
      <c r="R68" s="1"/>
      <c r="S68" s="2"/>
      <c r="T68" s="2"/>
      <c r="U68" s="1"/>
      <c r="V68" s="1"/>
      <c r="W68" s="1"/>
      <c r="X68" s="2"/>
      <c r="Y68" s="2"/>
      <c r="Z68" s="1"/>
      <c r="AA68" s="1"/>
      <c r="AB68" s="1"/>
      <c r="AC68" s="2"/>
      <c r="AD68" s="2"/>
      <c r="AE68" s="1"/>
      <c r="AF68" s="1"/>
      <c r="AG68" s="1"/>
      <c r="AH68" s="2"/>
      <c r="AI68" s="2"/>
      <c r="AJ68" s="1"/>
      <c r="AK68" s="1"/>
      <c r="AL68" s="1"/>
      <c r="AM68" s="2"/>
      <c r="AN68" s="2"/>
      <c r="AO68" s="1"/>
      <c r="AP68" s="1"/>
      <c r="AQ68" s="1"/>
      <c r="AR68" s="2"/>
      <c r="AS68" s="2"/>
      <c r="AT68" s="1"/>
      <c r="AU68" s="1"/>
      <c r="AV68" s="1"/>
      <c r="AW68" s="2"/>
      <c r="AX68" s="2"/>
      <c r="AY68" s="1"/>
      <c r="AZ68" s="1"/>
      <c r="BA68" s="1"/>
      <c r="BB68" s="2"/>
      <c r="BC68" s="2"/>
      <c r="BD68" s="1"/>
      <c r="BE68" s="1"/>
      <c r="BF68" s="1"/>
      <c r="BG68" s="2"/>
      <c r="BH68" s="2"/>
      <c r="BI68" s="1"/>
      <c r="BJ68" s="1"/>
      <c r="BK68" s="1"/>
      <c r="BL68" s="2"/>
      <c r="BM68" s="2"/>
      <c r="BN68" s="1"/>
      <c r="BO68" s="1"/>
      <c r="BP68" s="1"/>
      <c r="BQ68" s="2"/>
      <c r="BR68" s="2"/>
      <c r="BS68" s="1"/>
      <c r="BT68" s="1"/>
      <c r="BU68" s="1"/>
      <c r="BV68" s="2"/>
      <c r="BW68" s="2"/>
      <c r="BX68" s="1"/>
    </row>
    <row r="69" ht="16.5" customHeight="1">
      <c r="A69" s="1"/>
      <c r="B69" s="1"/>
      <c r="C69" s="1"/>
      <c r="D69" s="1"/>
      <c r="E69" s="67"/>
      <c r="F69" s="67"/>
      <c r="G69" s="1"/>
      <c r="H69" s="1"/>
      <c r="I69" s="65"/>
      <c r="J69" s="66"/>
      <c r="K69" s="1"/>
      <c r="L69" s="1"/>
      <c r="M69" s="1"/>
      <c r="N69" s="2"/>
      <c r="O69" s="2"/>
      <c r="P69" s="1"/>
      <c r="Q69" s="1"/>
      <c r="R69" s="1"/>
      <c r="S69" s="2"/>
      <c r="T69" s="2"/>
      <c r="U69" s="1"/>
      <c r="V69" s="1"/>
      <c r="W69" s="1"/>
      <c r="X69" s="2"/>
      <c r="Y69" s="2"/>
      <c r="Z69" s="1"/>
      <c r="AA69" s="1"/>
      <c r="AB69" s="1"/>
      <c r="AC69" s="2"/>
      <c r="AD69" s="2"/>
      <c r="AE69" s="1"/>
      <c r="AF69" s="1"/>
      <c r="AG69" s="1"/>
      <c r="AH69" s="2"/>
      <c r="AI69" s="2"/>
      <c r="AJ69" s="1"/>
      <c r="AK69" s="1"/>
      <c r="AL69" s="1"/>
      <c r="AM69" s="2"/>
      <c r="AN69" s="2"/>
      <c r="AO69" s="1"/>
      <c r="AP69" s="1"/>
      <c r="AQ69" s="1"/>
      <c r="AR69" s="2"/>
      <c r="AS69" s="2"/>
      <c r="AT69" s="1"/>
      <c r="AU69" s="1"/>
      <c r="AV69" s="1"/>
      <c r="AW69" s="2"/>
      <c r="AX69" s="2"/>
      <c r="AY69" s="1"/>
      <c r="AZ69" s="1"/>
      <c r="BA69" s="1"/>
      <c r="BB69" s="2"/>
      <c r="BC69" s="2"/>
      <c r="BD69" s="1"/>
      <c r="BE69" s="1"/>
      <c r="BF69" s="1"/>
      <c r="BG69" s="2"/>
      <c r="BH69" s="2"/>
      <c r="BI69" s="1"/>
      <c r="BJ69" s="1"/>
      <c r="BK69" s="1"/>
      <c r="BL69" s="2"/>
      <c r="BM69" s="2"/>
      <c r="BN69" s="1"/>
      <c r="BO69" s="1"/>
      <c r="BP69" s="1"/>
      <c r="BQ69" s="2"/>
      <c r="BR69" s="2"/>
      <c r="BS69" s="1"/>
      <c r="BT69" s="1"/>
      <c r="BU69" s="1"/>
      <c r="BV69" s="2"/>
      <c r="BW69" s="2"/>
      <c r="BX69" s="1"/>
    </row>
    <row r="70" ht="16.5" customHeight="1">
      <c r="A70" s="1"/>
      <c r="B70" s="1"/>
      <c r="C70" s="1"/>
      <c r="D70" s="1"/>
      <c r="E70" s="67"/>
      <c r="F70" s="67"/>
      <c r="G70" s="1"/>
      <c r="H70" s="1"/>
      <c r="I70" s="65"/>
      <c r="J70" s="66"/>
      <c r="K70" s="1"/>
      <c r="L70" s="1"/>
      <c r="M70" s="1"/>
      <c r="N70" s="2"/>
      <c r="O70" s="2"/>
      <c r="P70" s="1"/>
      <c r="Q70" s="1"/>
      <c r="R70" s="1"/>
      <c r="S70" s="2"/>
      <c r="T70" s="2"/>
      <c r="U70" s="1"/>
      <c r="V70" s="1"/>
      <c r="W70" s="1"/>
      <c r="X70" s="2"/>
      <c r="Y70" s="2"/>
      <c r="Z70" s="1"/>
      <c r="AA70" s="1"/>
      <c r="AB70" s="1"/>
      <c r="AC70" s="2"/>
      <c r="AD70" s="2"/>
      <c r="AE70" s="1"/>
      <c r="AF70" s="1"/>
      <c r="AG70" s="1"/>
      <c r="AH70" s="2"/>
      <c r="AI70" s="2"/>
      <c r="AJ70" s="1"/>
      <c r="AK70" s="1"/>
      <c r="AL70" s="1"/>
      <c r="AM70" s="2"/>
      <c r="AN70" s="2"/>
      <c r="AO70" s="1"/>
      <c r="AP70" s="1"/>
      <c r="AQ70" s="1"/>
      <c r="AR70" s="2"/>
      <c r="AS70" s="2"/>
      <c r="AT70" s="1"/>
      <c r="AU70" s="1"/>
      <c r="AV70" s="1"/>
      <c r="AW70" s="2"/>
      <c r="AX70" s="2"/>
      <c r="AY70" s="1"/>
      <c r="AZ70" s="1"/>
      <c r="BA70" s="1"/>
      <c r="BB70" s="2"/>
      <c r="BC70" s="2"/>
      <c r="BD70" s="1"/>
      <c r="BE70" s="1"/>
      <c r="BF70" s="1"/>
      <c r="BG70" s="2"/>
      <c r="BH70" s="2"/>
      <c r="BI70" s="1"/>
      <c r="BJ70" s="1"/>
      <c r="BK70" s="1"/>
      <c r="BL70" s="2"/>
      <c r="BM70" s="2"/>
      <c r="BN70" s="1"/>
      <c r="BO70" s="1"/>
      <c r="BP70" s="1"/>
      <c r="BQ70" s="2"/>
      <c r="BR70" s="2"/>
      <c r="BS70" s="1"/>
      <c r="BT70" s="1"/>
      <c r="BU70" s="1"/>
      <c r="BV70" s="2"/>
      <c r="BW70" s="2"/>
      <c r="BX70" s="1"/>
    </row>
    <row r="71" ht="16.5" customHeight="1">
      <c r="A71" s="1"/>
      <c r="B71" s="1"/>
      <c r="C71" s="1"/>
      <c r="D71" s="1"/>
      <c r="E71" s="67"/>
      <c r="F71" s="67"/>
      <c r="G71" s="1"/>
      <c r="H71" s="1"/>
      <c r="I71" s="65"/>
      <c r="J71" s="66"/>
      <c r="K71" s="1"/>
      <c r="L71" s="1"/>
      <c r="M71" s="1"/>
      <c r="N71" s="2"/>
      <c r="O71" s="2"/>
      <c r="P71" s="1"/>
      <c r="Q71" s="1"/>
      <c r="R71" s="1"/>
      <c r="S71" s="2"/>
      <c r="T71" s="2"/>
      <c r="U71" s="1"/>
      <c r="V71" s="1"/>
      <c r="W71" s="1"/>
      <c r="X71" s="2"/>
      <c r="Y71" s="2"/>
      <c r="Z71" s="1"/>
      <c r="AA71" s="1"/>
      <c r="AB71" s="1"/>
      <c r="AC71" s="2"/>
      <c r="AD71" s="2"/>
      <c r="AE71" s="1"/>
      <c r="AF71" s="1"/>
      <c r="AG71" s="1"/>
      <c r="AH71" s="2"/>
      <c r="AI71" s="2"/>
      <c r="AJ71" s="1"/>
      <c r="AK71" s="1"/>
      <c r="AL71" s="1"/>
      <c r="AM71" s="2"/>
      <c r="AN71" s="2"/>
      <c r="AO71" s="1"/>
      <c r="AP71" s="1"/>
      <c r="AQ71" s="1"/>
      <c r="AR71" s="2"/>
      <c r="AS71" s="2"/>
      <c r="AT71" s="1"/>
      <c r="AU71" s="1"/>
      <c r="AV71" s="1"/>
      <c r="AW71" s="2"/>
      <c r="AX71" s="2"/>
      <c r="AY71" s="1"/>
      <c r="AZ71" s="1"/>
      <c r="BA71" s="1"/>
      <c r="BB71" s="2"/>
      <c r="BC71" s="2"/>
      <c r="BD71" s="1"/>
      <c r="BE71" s="1"/>
      <c r="BF71" s="1"/>
      <c r="BG71" s="2"/>
      <c r="BH71" s="2"/>
      <c r="BI71" s="1"/>
      <c r="BJ71" s="1"/>
      <c r="BK71" s="1"/>
      <c r="BL71" s="2"/>
      <c r="BM71" s="2"/>
      <c r="BN71" s="1"/>
      <c r="BO71" s="1"/>
      <c r="BP71" s="1"/>
      <c r="BQ71" s="2"/>
      <c r="BR71" s="2"/>
      <c r="BS71" s="1"/>
      <c r="BT71" s="1"/>
      <c r="BU71" s="1"/>
      <c r="BV71" s="2"/>
      <c r="BW71" s="2"/>
      <c r="BX71" s="1"/>
    </row>
    <row r="72" ht="16.5" customHeight="1">
      <c r="A72" s="1"/>
      <c r="B72" s="1"/>
      <c r="C72" s="1"/>
      <c r="D72" s="1"/>
      <c r="E72" s="67"/>
      <c r="F72" s="67"/>
      <c r="G72" s="1"/>
      <c r="H72" s="1"/>
      <c r="I72" s="65"/>
      <c r="J72" s="66"/>
      <c r="K72" s="1"/>
      <c r="L72" s="1"/>
      <c r="M72" s="1"/>
      <c r="N72" s="2"/>
      <c r="O72" s="2"/>
      <c r="P72" s="1"/>
      <c r="Q72" s="1"/>
      <c r="R72" s="1"/>
      <c r="S72" s="2"/>
      <c r="T72" s="2"/>
      <c r="U72" s="1"/>
      <c r="V72" s="1"/>
      <c r="W72" s="1"/>
      <c r="X72" s="2"/>
      <c r="Y72" s="2"/>
      <c r="Z72" s="1"/>
      <c r="AA72" s="1"/>
      <c r="AB72" s="1"/>
      <c r="AC72" s="2"/>
      <c r="AD72" s="2"/>
      <c r="AE72" s="1"/>
      <c r="AF72" s="1"/>
      <c r="AG72" s="1"/>
      <c r="AH72" s="2"/>
      <c r="AI72" s="2"/>
      <c r="AJ72" s="1"/>
      <c r="AK72" s="1"/>
      <c r="AL72" s="1"/>
      <c r="AM72" s="2"/>
      <c r="AN72" s="2"/>
      <c r="AO72" s="1"/>
      <c r="AP72" s="1"/>
      <c r="AQ72" s="1"/>
      <c r="AR72" s="2"/>
      <c r="AS72" s="2"/>
      <c r="AT72" s="1"/>
      <c r="AU72" s="1"/>
      <c r="AV72" s="1"/>
      <c r="AW72" s="2"/>
      <c r="AX72" s="2"/>
      <c r="AY72" s="1"/>
      <c r="AZ72" s="1"/>
      <c r="BA72" s="1"/>
      <c r="BB72" s="2"/>
      <c r="BC72" s="2"/>
      <c r="BD72" s="1"/>
      <c r="BE72" s="1"/>
      <c r="BF72" s="1"/>
      <c r="BG72" s="2"/>
      <c r="BH72" s="2"/>
      <c r="BI72" s="1"/>
      <c r="BJ72" s="1"/>
      <c r="BK72" s="1"/>
      <c r="BL72" s="2"/>
      <c r="BM72" s="2"/>
      <c r="BN72" s="1"/>
      <c r="BO72" s="1"/>
      <c r="BP72" s="1"/>
      <c r="BQ72" s="2"/>
      <c r="BR72" s="2"/>
      <c r="BS72" s="1"/>
      <c r="BT72" s="1"/>
      <c r="BU72" s="1"/>
      <c r="BV72" s="2"/>
      <c r="BW72" s="2"/>
      <c r="BX72" s="1"/>
    </row>
    <row r="73" ht="16.5" customHeight="1">
      <c r="A73" s="1"/>
      <c r="B73" s="1"/>
      <c r="C73" s="1"/>
      <c r="D73" s="1"/>
      <c r="E73" s="67"/>
      <c r="F73" s="67"/>
      <c r="G73" s="1"/>
      <c r="H73" s="1"/>
      <c r="I73" s="65"/>
      <c r="J73" s="66"/>
      <c r="K73" s="1"/>
      <c r="L73" s="1"/>
      <c r="M73" s="1"/>
      <c r="N73" s="2"/>
      <c r="O73" s="2"/>
      <c r="P73" s="1"/>
      <c r="Q73" s="1"/>
      <c r="R73" s="1"/>
      <c r="S73" s="2"/>
      <c r="T73" s="2"/>
      <c r="U73" s="1"/>
      <c r="V73" s="1"/>
      <c r="W73" s="1"/>
      <c r="X73" s="2"/>
      <c r="Y73" s="2"/>
      <c r="Z73" s="1"/>
      <c r="AA73" s="1"/>
      <c r="AB73" s="1"/>
      <c r="AC73" s="2"/>
      <c r="AD73" s="2"/>
      <c r="AE73" s="1"/>
      <c r="AF73" s="1"/>
      <c r="AG73" s="1"/>
      <c r="AH73" s="2"/>
      <c r="AI73" s="2"/>
      <c r="AJ73" s="1"/>
      <c r="AK73" s="1"/>
      <c r="AL73" s="1"/>
      <c r="AM73" s="2"/>
      <c r="AN73" s="2"/>
      <c r="AO73" s="1"/>
      <c r="AP73" s="1"/>
      <c r="AQ73" s="1"/>
      <c r="AR73" s="2"/>
      <c r="AS73" s="2"/>
      <c r="AT73" s="1"/>
      <c r="AU73" s="1"/>
      <c r="AV73" s="1"/>
      <c r="AW73" s="2"/>
      <c r="AX73" s="2"/>
      <c r="AY73" s="1"/>
      <c r="AZ73" s="1"/>
      <c r="BA73" s="1"/>
      <c r="BB73" s="2"/>
      <c r="BC73" s="2"/>
      <c r="BD73" s="1"/>
      <c r="BE73" s="1"/>
      <c r="BF73" s="1"/>
      <c r="BG73" s="2"/>
      <c r="BH73" s="2"/>
      <c r="BI73" s="1"/>
      <c r="BJ73" s="1"/>
      <c r="BK73" s="1"/>
      <c r="BL73" s="2"/>
      <c r="BM73" s="2"/>
      <c r="BN73" s="1"/>
      <c r="BO73" s="1"/>
      <c r="BP73" s="1"/>
      <c r="BQ73" s="2"/>
      <c r="BR73" s="2"/>
      <c r="BS73" s="1"/>
      <c r="BT73" s="1"/>
      <c r="BU73" s="1"/>
      <c r="BV73" s="2"/>
      <c r="BW73" s="2"/>
      <c r="BX73" s="1"/>
    </row>
    <row r="74" ht="16.5" customHeight="1">
      <c r="A74" s="1"/>
      <c r="B74" s="1"/>
      <c r="C74" s="1"/>
      <c r="D74" s="1"/>
      <c r="E74" s="67"/>
      <c r="F74" s="67"/>
      <c r="G74" s="1"/>
      <c r="H74" s="1"/>
      <c r="I74" s="65"/>
      <c r="J74" s="66"/>
      <c r="K74" s="1"/>
      <c r="L74" s="1"/>
      <c r="M74" s="1"/>
      <c r="N74" s="2"/>
      <c r="O74" s="2"/>
      <c r="P74" s="1"/>
      <c r="Q74" s="1"/>
      <c r="R74" s="1"/>
      <c r="S74" s="2"/>
      <c r="T74" s="2"/>
      <c r="U74" s="1"/>
      <c r="V74" s="1"/>
      <c r="W74" s="1"/>
      <c r="X74" s="2"/>
      <c r="Y74" s="2"/>
      <c r="Z74" s="1"/>
      <c r="AA74" s="1"/>
      <c r="AB74" s="1"/>
      <c r="AC74" s="2"/>
      <c r="AD74" s="2"/>
      <c r="AE74" s="1"/>
      <c r="AF74" s="1"/>
      <c r="AG74" s="1"/>
      <c r="AH74" s="2"/>
      <c r="AI74" s="2"/>
      <c r="AJ74" s="1"/>
      <c r="AK74" s="1"/>
      <c r="AL74" s="1"/>
      <c r="AM74" s="2"/>
      <c r="AN74" s="2"/>
      <c r="AO74" s="1"/>
      <c r="AP74" s="1"/>
      <c r="AQ74" s="1"/>
      <c r="AR74" s="2"/>
      <c r="AS74" s="2"/>
      <c r="AT74" s="1"/>
      <c r="AU74" s="1"/>
      <c r="AV74" s="1"/>
      <c r="AW74" s="2"/>
      <c r="AX74" s="2"/>
      <c r="AY74" s="1"/>
      <c r="AZ74" s="1"/>
      <c r="BA74" s="1"/>
      <c r="BB74" s="2"/>
      <c r="BC74" s="2"/>
      <c r="BD74" s="1"/>
      <c r="BE74" s="1"/>
      <c r="BF74" s="1"/>
      <c r="BG74" s="2"/>
      <c r="BH74" s="2"/>
      <c r="BI74" s="1"/>
      <c r="BJ74" s="1"/>
      <c r="BK74" s="1"/>
      <c r="BL74" s="2"/>
      <c r="BM74" s="2"/>
      <c r="BN74" s="1"/>
      <c r="BO74" s="1"/>
      <c r="BP74" s="1"/>
      <c r="BQ74" s="2"/>
      <c r="BR74" s="2"/>
      <c r="BS74" s="1"/>
      <c r="BT74" s="1"/>
      <c r="BU74" s="1"/>
      <c r="BV74" s="2"/>
      <c r="BW74" s="2"/>
      <c r="BX74" s="1"/>
    </row>
    <row r="75" ht="16.5" customHeight="1">
      <c r="A75" s="1"/>
      <c r="B75" s="1"/>
      <c r="C75" s="1"/>
      <c r="D75" s="1"/>
      <c r="E75" s="67"/>
      <c r="F75" s="67"/>
      <c r="G75" s="1"/>
      <c r="H75" s="1"/>
      <c r="I75" s="65"/>
      <c r="J75" s="66"/>
      <c r="K75" s="1"/>
      <c r="L75" s="1"/>
      <c r="M75" s="1"/>
      <c r="N75" s="2"/>
      <c r="O75" s="2"/>
      <c r="P75" s="1"/>
      <c r="Q75" s="1"/>
      <c r="R75" s="1"/>
      <c r="S75" s="2"/>
      <c r="T75" s="2"/>
      <c r="U75" s="1"/>
      <c r="V75" s="1"/>
      <c r="W75" s="1"/>
      <c r="X75" s="2"/>
      <c r="Y75" s="2"/>
      <c r="Z75" s="1"/>
      <c r="AA75" s="1"/>
      <c r="AB75" s="1"/>
      <c r="AC75" s="2"/>
      <c r="AD75" s="2"/>
      <c r="AE75" s="1"/>
      <c r="AF75" s="1"/>
      <c r="AG75" s="1"/>
      <c r="AH75" s="2"/>
      <c r="AI75" s="2"/>
      <c r="AJ75" s="1"/>
      <c r="AK75" s="1"/>
      <c r="AL75" s="1"/>
      <c r="AM75" s="2"/>
      <c r="AN75" s="2"/>
      <c r="AO75" s="1"/>
      <c r="AP75" s="1"/>
      <c r="AQ75" s="1"/>
      <c r="AR75" s="2"/>
      <c r="AS75" s="2"/>
      <c r="AT75" s="1"/>
      <c r="AU75" s="1"/>
      <c r="AV75" s="1"/>
      <c r="AW75" s="2"/>
      <c r="AX75" s="2"/>
      <c r="AY75" s="1"/>
      <c r="AZ75" s="1"/>
      <c r="BA75" s="1"/>
      <c r="BB75" s="2"/>
      <c r="BC75" s="2"/>
      <c r="BD75" s="1"/>
      <c r="BE75" s="1"/>
      <c r="BF75" s="1"/>
      <c r="BG75" s="2"/>
      <c r="BH75" s="2"/>
      <c r="BI75" s="1"/>
      <c r="BJ75" s="1"/>
      <c r="BK75" s="1"/>
      <c r="BL75" s="2"/>
      <c r="BM75" s="2"/>
      <c r="BN75" s="1"/>
      <c r="BO75" s="1"/>
      <c r="BP75" s="1"/>
      <c r="BQ75" s="2"/>
      <c r="BR75" s="2"/>
      <c r="BS75" s="1"/>
      <c r="BT75" s="1"/>
      <c r="BU75" s="1"/>
      <c r="BV75" s="2"/>
      <c r="BW75" s="2"/>
      <c r="BX75" s="1"/>
    </row>
    <row r="76" ht="16.5" customHeight="1">
      <c r="A76" s="1"/>
      <c r="B76" s="1"/>
      <c r="C76" s="1"/>
      <c r="D76" s="1"/>
      <c r="E76" s="67"/>
      <c r="F76" s="67"/>
      <c r="G76" s="1"/>
      <c r="H76" s="1"/>
      <c r="I76" s="65"/>
      <c r="J76" s="66"/>
      <c r="K76" s="1"/>
      <c r="L76" s="1"/>
      <c r="M76" s="1"/>
      <c r="N76" s="2"/>
      <c r="O76" s="2"/>
      <c r="P76" s="1"/>
      <c r="Q76" s="1"/>
      <c r="R76" s="1"/>
      <c r="S76" s="2"/>
      <c r="T76" s="2"/>
      <c r="U76" s="1"/>
      <c r="V76" s="1"/>
      <c r="W76" s="1"/>
      <c r="X76" s="2"/>
      <c r="Y76" s="2"/>
      <c r="Z76" s="1"/>
      <c r="AA76" s="1"/>
      <c r="AB76" s="1"/>
      <c r="AC76" s="2"/>
      <c r="AD76" s="2"/>
      <c r="AE76" s="1"/>
      <c r="AF76" s="1"/>
      <c r="AG76" s="1"/>
      <c r="AH76" s="2"/>
      <c r="AI76" s="2"/>
      <c r="AJ76" s="1"/>
      <c r="AK76" s="1"/>
      <c r="AL76" s="1"/>
      <c r="AM76" s="2"/>
      <c r="AN76" s="2"/>
      <c r="AO76" s="1"/>
      <c r="AP76" s="1"/>
      <c r="AQ76" s="1"/>
      <c r="AR76" s="2"/>
      <c r="AS76" s="2"/>
      <c r="AT76" s="1"/>
      <c r="AU76" s="1"/>
      <c r="AV76" s="1"/>
      <c r="AW76" s="2"/>
      <c r="AX76" s="2"/>
      <c r="AY76" s="1"/>
      <c r="AZ76" s="1"/>
      <c r="BA76" s="1"/>
      <c r="BB76" s="2"/>
      <c r="BC76" s="2"/>
      <c r="BD76" s="1"/>
      <c r="BE76" s="1"/>
      <c r="BF76" s="1"/>
      <c r="BG76" s="2"/>
      <c r="BH76" s="2"/>
      <c r="BI76" s="1"/>
      <c r="BJ76" s="1"/>
      <c r="BK76" s="1"/>
      <c r="BL76" s="2"/>
      <c r="BM76" s="2"/>
      <c r="BN76" s="1"/>
      <c r="BO76" s="1"/>
      <c r="BP76" s="1"/>
      <c r="BQ76" s="2"/>
      <c r="BR76" s="2"/>
      <c r="BS76" s="1"/>
      <c r="BT76" s="1"/>
      <c r="BU76" s="1"/>
      <c r="BV76" s="2"/>
      <c r="BW76" s="2"/>
      <c r="BX76" s="1"/>
    </row>
    <row r="77" ht="16.5" customHeight="1">
      <c r="A77" s="1"/>
      <c r="B77" s="1"/>
      <c r="C77" s="1"/>
      <c r="D77" s="1"/>
      <c r="E77" s="67"/>
      <c r="F77" s="67"/>
      <c r="G77" s="1"/>
      <c r="H77" s="1"/>
      <c r="I77" s="65"/>
      <c r="J77" s="66"/>
      <c r="K77" s="1"/>
      <c r="L77" s="1"/>
      <c r="M77" s="1"/>
      <c r="N77" s="2"/>
      <c r="O77" s="2"/>
      <c r="P77" s="1"/>
      <c r="Q77" s="1"/>
      <c r="R77" s="1"/>
      <c r="S77" s="2"/>
      <c r="T77" s="2"/>
      <c r="U77" s="1"/>
      <c r="V77" s="1"/>
      <c r="W77" s="1"/>
      <c r="X77" s="2"/>
      <c r="Y77" s="2"/>
      <c r="Z77" s="1"/>
      <c r="AA77" s="1"/>
      <c r="AB77" s="1"/>
      <c r="AC77" s="2"/>
      <c r="AD77" s="2"/>
      <c r="AE77" s="1"/>
      <c r="AF77" s="1"/>
      <c r="AG77" s="1"/>
      <c r="AH77" s="2"/>
      <c r="AI77" s="2"/>
      <c r="AJ77" s="1"/>
      <c r="AK77" s="1"/>
      <c r="AL77" s="1"/>
      <c r="AM77" s="2"/>
      <c r="AN77" s="2"/>
      <c r="AO77" s="1"/>
      <c r="AP77" s="1"/>
      <c r="AQ77" s="1"/>
      <c r="AR77" s="2"/>
      <c r="AS77" s="2"/>
      <c r="AT77" s="1"/>
      <c r="AU77" s="1"/>
      <c r="AV77" s="1"/>
      <c r="AW77" s="2"/>
      <c r="AX77" s="2"/>
      <c r="AY77" s="1"/>
      <c r="AZ77" s="1"/>
      <c r="BA77" s="1"/>
      <c r="BB77" s="2"/>
      <c r="BC77" s="2"/>
      <c r="BD77" s="1"/>
      <c r="BE77" s="1"/>
      <c r="BF77" s="1"/>
      <c r="BG77" s="2"/>
      <c r="BH77" s="2"/>
      <c r="BI77" s="1"/>
      <c r="BJ77" s="1"/>
      <c r="BK77" s="1"/>
      <c r="BL77" s="2"/>
      <c r="BM77" s="2"/>
      <c r="BN77" s="1"/>
      <c r="BO77" s="1"/>
      <c r="BP77" s="1"/>
      <c r="BQ77" s="2"/>
      <c r="BR77" s="2"/>
      <c r="BS77" s="1"/>
      <c r="BT77" s="1"/>
      <c r="BU77" s="1"/>
      <c r="BV77" s="2"/>
      <c r="BW77" s="2"/>
      <c r="BX77" s="1"/>
    </row>
    <row r="78" ht="16.5" customHeight="1">
      <c r="A78" s="1"/>
      <c r="B78" s="1"/>
      <c r="C78" s="1"/>
      <c r="D78" s="1"/>
      <c r="E78" s="67"/>
      <c r="F78" s="67"/>
      <c r="G78" s="1"/>
      <c r="H78" s="1"/>
      <c r="I78" s="65"/>
      <c r="J78" s="66"/>
      <c r="K78" s="1"/>
      <c r="L78" s="1"/>
      <c r="M78" s="1"/>
      <c r="N78" s="2"/>
      <c r="O78" s="2"/>
      <c r="P78" s="1"/>
      <c r="Q78" s="1"/>
      <c r="R78" s="1"/>
      <c r="S78" s="2"/>
      <c r="T78" s="2"/>
      <c r="U78" s="1"/>
      <c r="V78" s="1"/>
      <c r="W78" s="1"/>
      <c r="X78" s="2"/>
      <c r="Y78" s="2"/>
      <c r="Z78" s="1"/>
      <c r="AA78" s="1"/>
      <c r="AB78" s="1"/>
      <c r="AC78" s="2"/>
      <c r="AD78" s="2"/>
      <c r="AE78" s="1"/>
      <c r="AF78" s="1"/>
      <c r="AG78" s="1"/>
      <c r="AH78" s="2"/>
      <c r="AI78" s="2"/>
      <c r="AJ78" s="1"/>
      <c r="AK78" s="1"/>
      <c r="AL78" s="1"/>
      <c r="AM78" s="2"/>
      <c r="AN78" s="2"/>
      <c r="AO78" s="1"/>
      <c r="AP78" s="1"/>
      <c r="AQ78" s="1"/>
      <c r="AR78" s="2"/>
      <c r="AS78" s="2"/>
      <c r="AT78" s="1"/>
      <c r="AU78" s="1"/>
      <c r="AV78" s="1"/>
      <c r="AW78" s="2"/>
      <c r="AX78" s="2"/>
      <c r="AY78" s="1"/>
      <c r="AZ78" s="1"/>
      <c r="BA78" s="1"/>
      <c r="BB78" s="2"/>
      <c r="BC78" s="2"/>
      <c r="BD78" s="1"/>
      <c r="BE78" s="1"/>
      <c r="BF78" s="1"/>
      <c r="BG78" s="2"/>
      <c r="BH78" s="2"/>
      <c r="BI78" s="1"/>
      <c r="BJ78" s="1"/>
      <c r="BK78" s="1"/>
      <c r="BL78" s="2"/>
      <c r="BM78" s="2"/>
      <c r="BN78" s="1"/>
      <c r="BO78" s="1"/>
      <c r="BP78" s="1"/>
      <c r="BQ78" s="2"/>
      <c r="BR78" s="2"/>
      <c r="BS78" s="1"/>
      <c r="BT78" s="1"/>
      <c r="BU78" s="1"/>
      <c r="BV78" s="2"/>
      <c r="BW78" s="2"/>
      <c r="BX78" s="1"/>
    </row>
    <row r="79" ht="16.5" customHeight="1">
      <c r="A79" s="1"/>
      <c r="B79" s="1"/>
      <c r="C79" s="1"/>
      <c r="D79" s="1"/>
      <c r="E79" s="67"/>
      <c r="F79" s="67"/>
      <c r="G79" s="1"/>
      <c r="H79" s="1"/>
      <c r="I79" s="65"/>
      <c r="J79" s="66"/>
      <c r="K79" s="1"/>
      <c r="L79" s="1"/>
      <c r="M79" s="1"/>
      <c r="N79" s="2"/>
      <c r="O79" s="2"/>
      <c r="P79" s="1"/>
      <c r="Q79" s="1"/>
      <c r="R79" s="1"/>
      <c r="S79" s="2"/>
      <c r="T79" s="2"/>
      <c r="U79" s="1"/>
      <c r="V79" s="1"/>
      <c r="W79" s="1"/>
      <c r="X79" s="2"/>
      <c r="Y79" s="2"/>
      <c r="Z79" s="1"/>
      <c r="AA79" s="1"/>
      <c r="AB79" s="1"/>
      <c r="AC79" s="2"/>
      <c r="AD79" s="2"/>
      <c r="AE79" s="1"/>
      <c r="AF79" s="1"/>
      <c r="AG79" s="1"/>
      <c r="AH79" s="2"/>
      <c r="AI79" s="2"/>
      <c r="AJ79" s="1"/>
      <c r="AK79" s="1"/>
      <c r="AL79" s="1"/>
      <c r="AM79" s="2"/>
      <c r="AN79" s="2"/>
      <c r="AO79" s="1"/>
      <c r="AP79" s="1"/>
      <c r="AQ79" s="1"/>
      <c r="AR79" s="2"/>
      <c r="AS79" s="2"/>
      <c r="AT79" s="1"/>
      <c r="AU79" s="1"/>
      <c r="AV79" s="1"/>
      <c r="AW79" s="2"/>
      <c r="AX79" s="2"/>
      <c r="AY79" s="1"/>
      <c r="AZ79" s="1"/>
      <c r="BA79" s="1"/>
      <c r="BB79" s="2"/>
      <c r="BC79" s="2"/>
      <c r="BD79" s="1"/>
      <c r="BE79" s="1"/>
      <c r="BF79" s="1"/>
      <c r="BG79" s="2"/>
      <c r="BH79" s="2"/>
      <c r="BI79" s="1"/>
      <c r="BJ79" s="1"/>
      <c r="BK79" s="1"/>
      <c r="BL79" s="2"/>
      <c r="BM79" s="2"/>
      <c r="BN79" s="1"/>
      <c r="BO79" s="1"/>
      <c r="BP79" s="1"/>
      <c r="BQ79" s="2"/>
      <c r="BR79" s="2"/>
      <c r="BS79" s="1"/>
      <c r="BT79" s="1"/>
      <c r="BU79" s="1"/>
      <c r="BV79" s="2"/>
      <c r="BW79" s="2"/>
      <c r="BX79" s="1"/>
    </row>
    <row r="80" ht="16.5" customHeight="1">
      <c r="A80" s="1"/>
      <c r="B80" s="1"/>
      <c r="C80" s="1"/>
      <c r="D80" s="1"/>
      <c r="E80" s="67"/>
      <c r="F80" s="67"/>
      <c r="G80" s="1"/>
      <c r="H80" s="1"/>
      <c r="I80" s="65"/>
      <c r="J80" s="66"/>
      <c r="K80" s="1"/>
      <c r="L80" s="1"/>
      <c r="M80" s="1"/>
      <c r="N80" s="2"/>
      <c r="O80" s="2"/>
      <c r="P80" s="1"/>
      <c r="Q80" s="1"/>
      <c r="R80" s="1"/>
      <c r="S80" s="2"/>
      <c r="T80" s="2"/>
      <c r="U80" s="1"/>
      <c r="V80" s="1"/>
      <c r="W80" s="1"/>
      <c r="X80" s="2"/>
      <c r="Y80" s="2"/>
      <c r="Z80" s="1"/>
      <c r="AA80" s="1"/>
      <c r="AB80" s="1"/>
      <c r="AC80" s="2"/>
      <c r="AD80" s="2"/>
      <c r="AE80" s="1"/>
      <c r="AF80" s="1"/>
      <c r="AG80" s="1"/>
      <c r="AH80" s="2"/>
      <c r="AI80" s="2"/>
      <c r="AJ80" s="1"/>
      <c r="AK80" s="1"/>
      <c r="AL80" s="1"/>
      <c r="AM80" s="2"/>
      <c r="AN80" s="2"/>
      <c r="AO80" s="1"/>
      <c r="AP80" s="1"/>
      <c r="AQ80" s="1"/>
      <c r="AR80" s="2"/>
      <c r="AS80" s="2"/>
      <c r="AT80" s="1"/>
      <c r="AU80" s="1"/>
      <c r="AV80" s="1"/>
      <c r="AW80" s="2"/>
      <c r="AX80" s="2"/>
      <c r="AY80" s="1"/>
      <c r="AZ80" s="1"/>
      <c r="BA80" s="1"/>
      <c r="BB80" s="2"/>
      <c r="BC80" s="2"/>
      <c r="BD80" s="1"/>
      <c r="BE80" s="1"/>
      <c r="BF80" s="1"/>
      <c r="BG80" s="2"/>
      <c r="BH80" s="2"/>
      <c r="BI80" s="1"/>
      <c r="BJ80" s="1"/>
      <c r="BK80" s="1"/>
      <c r="BL80" s="2"/>
      <c r="BM80" s="2"/>
      <c r="BN80" s="1"/>
      <c r="BO80" s="1"/>
      <c r="BP80" s="1"/>
      <c r="BQ80" s="2"/>
      <c r="BR80" s="2"/>
      <c r="BS80" s="1"/>
      <c r="BT80" s="1"/>
      <c r="BU80" s="1"/>
      <c r="BV80" s="2"/>
      <c r="BW80" s="2"/>
      <c r="BX80" s="1"/>
    </row>
    <row r="81" ht="16.5" customHeight="1">
      <c r="A81" s="1"/>
      <c r="B81" s="1"/>
      <c r="C81" s="1"/>
      <c r="D81" s="1"/>
      <c r="E81" s="67"/>
      <c r="F81" s="67"/>
      <c r="G81" s="1"/>
      <c r="H81" s="1"/>
      <c r="I81" s="65"/>
      <c r="J81" s="66"/>
      <c r="K81" s="1"/>
      <c r="L81" s="1"/>
      <c r="M81" s="1"/>
      <c r="N81" s="2"/>
      <c r="O81" s="2"/>
      <c r="P81" s="1"/>
      <c r="Q81" s="1"/>
      <c r="R81" s="1"/>
      <c r="S81" s="2"/>
      <c r="T81" s="2"/>
      <c r="U81" s="1"/>
      <c r="V81" s="1"/>
      <c r="W81" s="1"/>
      <c r="X81" s="2"/>
      <c r="Y81" s="2"/>
      <c r="Z81" s="1"/>
      <c r="AA81" s="1"/>
      <c r="AB81" s="1"/>
      <c r="AC81" s="2"/>
      <c r="AD81" s="2"/>
      <c r="AE81" s="1"/>
      <c r="AF81" s="1"/>
      <c r="AG81" s="1"/>
      <c r="AH81" s="2"/>
      <c r="AI81" s="2"/>
      <c r="AJ81" s="1"/>
      <c r="AK81" s="1"/>
      <c r="AL81" s="1"/>
      <c r="AM81" s="2"/>
      <c r="AN81" s="2"/>
      <c r="AO81" s="1"/>
      <c r="AP81" s="1"/>
      <c r="AQ81" s="1"/>
      <c r="AR81" s="2"/>
      <c r="AS81" s="2"/>
      <c r="AT81" s="1"/>
      <c r="AU81" s="1"/>
      <c r="AV81" s="1"/>
      <c r="AW81" s="2"/>
      <c r="AX81" s="2"/>
      <c r="AY81" s="1"/>
      <c r="AZ81" s="1"/>
      <c r="BA81" s="1"/>
      <c r="BB81" s="2"/>
      <c r="BC81" s="2"/>
      <c r="BD81" s="1"/>
      <c r="BE81" s="1"/>
      <c r="BF81" s="1"/>
      <c r="BG81" s="2"/>
      <c r="BH81" s="2"/>
      <c r="BI81" s="1"/>
      <c r="BJ81" s="1"/>
      <c r="BK81" s="1"/>
      <c r="BL81" s="2"/>
      <c r="BM81" s="2"/>
      <c r="BN81" s="1"/>
      <c r="BO81" s="1"/>
      <c r="BP81" s="1"/>
      <c r="BQ81" s="2"/>
      <c r="BR81" s="2"/>
      <c r="BS81" s="1"/>
      <c r="BT81" s="1"/>
      <c r="BU81" s="1"/>
      <c r="BV81" s="2"/>
      <c r="BW81" s="2"/>
      <c r="BX81" s="1"/>
    </row>
    <row r="82" ht="16.5" customHeight="1">
      <c r="A82" s="1"/>
      <c r="B82" s="1"/>
      <c r="C82" s="1"/>
      <c r="D82" s="1"/>
      <c r="E82" s="67"/>
      <c r="F82" s="67"/>
      <c r="G82" s="1"/>
      <c r="H82" s="1"/>
      <c r="I82" s="65"/>
      <c r="J82" s="66"/>
      <c r="K82" s="1"/>
      <c r="L82" s="1"/>
      <c r="M82" s="1"/>
      <c r="N82" s="2"/>
      <c r="O82" s="2"/>
      <c r="P82" s="1"/>
      <c r="Q82" s="1"/>
      <c r="R82" s="1"/>
      <c r="S82" s="2"/>
      <c r="T82" s="2"/>
      <c r="U82" s="1"/>
      <c r="V82" s="1"/>
      <c r="W82" s="1"/>
      <c r="X82" s="2"/>
      <c r="Y82" s="2"/>
      <c r="Z82" s="1"/>
      <c r="AA82" s="1"/>
      <c r="AB82" s="1"/>
      <c r="AC82" s="2"/>
      <c r="AD82" s="2"/>
      <c r="AE82" s="1"/>
      <c r="AF82" s="1"/>
      <c r="AG82" s="1"/>
      <c r="AH82" s="2"/>
      <c r="AI82" s="2"/>
      <c r="AJ82" s="1"/>
      <c r="AK82" s="1"/>
      <c r="AL82" s="1"/>
      <c r="AM82" s="2"/>
      <c r="AN82" s="2"/>
      <c r="AO82" s="1"/>
      <c r="AP82" s="1"/>
      <c r="AQ82" s="1"/>
      <c r="AR82" s="2"/>
      <c r="AS82" s="2"/>
      <c r="AT82" s="1"/>
      <c r="AU82" s="1"/>
      <c r="AV82" s="1"/>
      <c r="AW82" s="2"/>
      <c r="AX82" s="2"/>
      <c r="AY82" s="1"/>
      <c r="AZ82" s="1"/>
      <c r="BA82" s="1"/>
      <c r="BB82" s="2"/>
      <c r="BC82" s="2"/>
      <c r="BD82" s="1"/>
      <c r="BE82" s="1"/>
      <c r="BF82" s="1"/>
      <c r="BG82" s="2"/>
      <c r="BH82" s="2"/>
      <c r="BI82" s="1"/>
      <c r="BJ82" s="1"/>
      <c r="BK82" s="1"/>
      <c r="BL82" s="2"/>
      <c r="BM82" s="2"/>
      <c r="BN82" s="1"/>
      <c r="BO82" s="1"/>
      <c r="BP82" s="1"/>
      <c r="BQ82" s="2"/>
      <c r="BR82" s="2"/>
      <c r="BS82" s="1"/>
      <c r="BT82" s="1"/>
      <c r="BU82" s="1"/>
      <c r="BV82" s="2"/>
      <c r="BW82" s="2"/>
      <c r="BX82" s="1"/>
    </row>
    <row r="83" ht="16.5" customHeight="1">
      <c r="A83" s="1"/>
      <c r="B83" s="1"/>
      <c r="C83" s="1"/>
      <c r="D83" s="1"/>
      <c r="E83" s="67"/>
      <c r="F83" s="67"/>
      <c r="G83" s="1"/>
      <c r="H83" s="1"/>
      <c r="I83" s="65"/>
      <c r="J83" s="66"/>
      <c r="K83" s="1"/>
      <c r="L83" s="1"/>
      <c r="M83" s="1"/>
      <c r="N83" s="2"/>
      <c r="O83" s="2"/>
      <c r="P83" s="1"/>
      <c r="Q83" s="1"/>
      <c r="R83" s="1"/>
      <c r="S83" s="2"/>
      <c r="T83" s="2"/>
      <c r="U83" s="1"/>
      <c r="V83" s="1"/>
      <c r="W83" s="1"/>
      <c r="X83" s="2"/>
      <c r="Y83" s="2"/>
      <c r="Z83" s="1"/>
      <c r="AA83" s="1"/>
      <c r="AB83" s="1"/>
      <c r="AC83" s="2"/>
      <c r="AD83" s="2"/>
      <c r="AE83" s="1"/>
      <c r="AF83" s="1"/>
      <c r="AG83" s="1"/>
      <c r="AH83" s="2"/>
      <c r="AI83" s="2"/>
      <c r="AJ83" s="1"/>
      <c r="AK83" s="1"/>
      <c r="AL83" s="1"/>
      <c r="AM83" s="2"/>
      <c r="AN83" s="2"/>
      <c r="AO83" s="1"/>
      <c r="AP83" s="1"/>
      <c r="AQ83" s="1"/>
      <c r="AR83" s="2"/>
      <c r="AS83" s="2"/>
      <c r="AT83" s="1"/>
      <c r="AU83" s="1"/>
      <c r="AV83" s="1"/>
      <c r="AW83" s="2"/>
      <c r="AX83" s="2"/>
      <c r="AY83" s="1"/>
      <c r="AZ83" s="1"/>
      <c r="BA83" s="1"/>
      <c r="BB83" s="2"/>
      <c r="BC83" s="2"/>
      <c r="BD83" s="1"/>
      <c r="BE83" s="1"/>
      <c r="BF83" s="1"/>
      <c r="BG83" s="2"/>
      <c r="BH83" s="2"/>
      <c r="BI83" s="1"/>
      <c r="BJ83" s="1"/>
      <c r="BK83" s="1"/>
      <c r="BL83" s="2"/>
      <c r="BM83" s="2"/>
      <c r="BN83" s="1"/>
      <c r="BO83" s="1"/>
      <c r="BP83" s="1"/>
      <c r="BQ83" s="2"/>
      <c r="BR83" s="2"/>
      <c r="BS83" s="1"/>
      <c r="BT83" s="1"/>
      <c r="BU83" s="1"/>
      <c r="BV83" s="2"/>
      <c r="BW83" s="2"/>
      <c r="BX83" s="1"/>
    </row>
    <row r="84" ht="16.5" customHeight="1">
      <c r="A84" s="1"/>
      <c r="B84" s="1"/>
      <c r="C84" s="1"/>
      <c r="D84" s="1"/>
      <c r="E84" s="67"/>
      <c r="F84" s="67"/>
      <c r="G84" s="1"/>
      <c r="H84" s="1"/>
      <c r="I84" s="65"/>
      <c r="J84" s="66"/>
      <c r="K84" s="1"/>
      <c r="L84" s="1"/>
      <c r="M84" s="1"/>
      <c r="N84" s="2"/>
      <c r="O84" s="2"/>
      <c r="P84" s="1"/>
      <c r="Q84" s="1"/>
      <c r="R84" s="1"/>
      <c r="S84" s="2"/>
      <c r="T84" s="2"/>
      <c r="U84" s="1"/>
      <c r="V84" s="1"/>
      <c r="W84" s="1"/>
      <c r="X84" s="2"/>
      <c r="Y84" s="2"/>
      <c r="Z84" s="1"/>
      <c r="AA84" s="1"/>
      <c r="AB84" s="1"/>
      <c r="AC84" s="2"/>
      <c r="AD84" s="2"/>
      <c r="AE84" s="1"/>
      <c r="AF84" s="1"/>
      <c r="AG84" s="1"/>
      <c r="AH84" s="2"/>
      <c r="AI84" s="2"/>
      <c r="AJ84" s="1"/>
      <c r="AK84" s="1"/>
      <c r="AL84" s="1"/>
      <c r="AM84" s="2"/>
      <c r="AN84" s="2"/>
      <c r="AO84" s="1"/>
      <c r="AP84" s="1"/>
      <c r="AQ84" s="1"/>
      <c r="AR84" s="2"/>
      <c r="AS84" s="2"/>
      <c r="AT84" s="1"/>
      <c r="AU84" s="1"/>
      <c r="AV84" s="1"/>
      <c r="AW84" s="2"/>
      <c r="AX84" s="2"/>
      <c r="AY84" s="1"/>
      <c r="AZ84" s="1"/>
      <c r="BA84" s="1"/>
      <c r="BB84" s="2"/>
      <c r="BC84" s="2"/>
      <c r="BD84" s="1"/>
      <c r="BE84" s="1"/>
      <c r="BF84" s="1"/>
      <c r="BG84" s="2"/>
      <c r="BH84" s="2"/>
      <c r="BI84" s="1"/>
      <c r="BJ84" s="1"/>
      <c r="BK84" s="1"/>
      <c r="BL84" s="2"/>
      <c r="BM84" s="2"/>
      <c r="BN84" s="1"/>
      <c r="BO84" s="1"/>
      <c r="BP84" s="1"/>
      <c r="BQ84" s="2"/>
      <c r="BR84" s="2"/>
      <c r="BS84" s="1"/>
      <c r="BT84" s="1"/>
      <c r="BU84" s="1"/>
      <c r="BV84" s="2"/>
      <c r="BW84" s="2"/>
      <c r="BX84" s="1"/>
    </row>
    <row r="85" ht="16.5" customHeight="1">
      <c r="A85" s="1"/>
      <c r="B85" s="1"/>
      <c r="C85" s="1"/>
      <c r="D85" s="1"/>
      <c r="E85" s="67"/>
      <c r="F85" s="67"/>
      <c r="G85" s="1"/>
      <c r="H85" s="1"/>
      <c r="I85" s="65"/>
      <c r="J85" s="66"/>
      <c r="K85" s="1"/>
      <c r="L85" s="1"/>
      <c r="M85" s="1"/>
      <c r="N85" s="2"/>
      <c r="O85" s="2"/>
      <c r="P85" s="1"/>
      <c r="Q85" s="1"/>
      <c r="R85" s="1"/>
      <c r="S85" s="2"/>
      <c r="T85" s="2"/>
      <c r="U85" s="1"/>
      <c r="V85" s="1"/>
      <c r="W85" s="1"/>
      <c r="X85" s="2"/>
      <c r="Y85" s="2"/>
      <c r="Z85" s="1"/>
      <c r="AA85" s="1"/>
      <c r="AB85" s="1"/>
      <c r="AC85" s="2"/>
      <c r="AD85" s="2"/>
      <c r="AE85" s="1"/>
      <c r="AF85" s="1"/>
      <c r="AG85" s="1"/>
      <c r="AH85" s="2"/>
      <c r="AI85" s="2"/>
      <c r="AJ85" s="1"/>
      <c r="AK85" s="1"/>
      <c r="AL85" s="1"/>
      <c r="AM85" s="2"/>
      <c r="AN85" s="2"/>
      <c r="AO85" s="1"/>
      <c r="AP85" s="1"/>
      <c r="AQ85" s="1"/>
      <c r="AR85" s="2"/>
      <c r="AS85" s="2"/>
      <c r="AT85" s="1"/>
      <c r="AU85" s="1"/>
      <c r="AV85" s="1"/>
      <c r="AW85" s="2"/>
      <c r="AX85" s="2"/>
      <c r="AY85" s="1"/>
      <c r="AZ85" s="1"/>
      <c r="BA85" s="1"/>
      <c r="BB85" s="2"/>
      <c r="BC85" s="2"/>
      <c r="BD85" s="1"/>
      <c r="BE85" s="1"/>
      <c r="BF85" s="1"/>
      <c r="BG85" s="2"/>
      <c r="BH85" s="2"/>
      <c r="BI85" s="1"/>
      <c r="BJ85" s="1"/>
      <c r="BK85" s="1"/>
      <c r="BL85" s="2"/>
      <c r="BM85" s="2"/>
      <c r="BN85" s="1"/>
      <c r="BO85" s="1"/>
      <c r="BP85" s="1"/>
      <c r="BQ85" s="2"/>
      <c r="BR85" s="2"/>
      <c r="BS85" s="1"/>
      <c r="BT85" s="1"/>
      <c r="BU85" s="1"/>
      <c r="BV85" s="2"/>
      <c r="BW85" s="2"/>
      <c r="BX85" s="1"/>
    </row>
    <row r="86" ht="16.5" customHeight="1">
      <c r="A86" s="1"/>
      <c r="B86" s="1"/>
      <c r="C86" s="1"/>
      <c r="D86" s="1"/>
      <c r="E86" s="67"/>
      <c r="F86" s="67"/>
      <c r="G86" s="1"/>
      <c r="H86" s="1"/>
      <c r="I86" s="65"/>
      <c r="J86" s="66"/>
      <c r="K86" s="1"/>
      <c r="L86" s="1"/>
      <c r="M86" s="1"/>
      <c r="N86" s="2"/>
      <c r="O86" s="2"/>
      <c r="P86" s="1"/>
      <c r="Q86" s="1"/>
      <c r="R86" s="1"/>
      <c r="S86" s="2"/>
      <c r="T86" s="2"/>
      <c r="U86" s="1"/>
      <c r="V86" s="1"/>
      <c r="W86" s="1"/>
      <c r="X86" s="2"/>
      <c r="Y86" s="2"/>
      <c r="Z86" s="1"/>
      <c r="AA86" s="1"/>
      <c r="AB86" s="1"/>
      <c r="AC86" s="2"/>
      <c r="AD86" s="2"/>
      <c r="AE86" s="1"/>
      <c r="AF86" s="1"/>
      <c r="AG86" s="1"/>
      <c r="AH86" s="2"/>
      <c r="AI86" s="2"/>
      <c r="AJ86" s="1"/>
      <c r="AK86" s="1"/>
      <c r="AL86" s="1"/>
      <c r="AM86" s="2"/>
      <c r="AN86" s="2"/>
      <c r="AO86" s="1"/>
      <c r="AP86" s="1"/>
      <c r="AQ86" s="1"/>
      <c r="AR86" s="2"/>
      <c r="AS86" s="2"/>
      <c r="AT86" s="1"/>
      <c r="AU86" s="1"/>
      <c r="AV86" s="1"/>
      <c r="AW86" s="2"/>
      <c r="AX86" s="2"/>
      <c r="AY86" s="1"/>
      <c r="AZ86" s="1"/>
      <c r="BA86" s="1"/>
      <c r="BB86" s="2"/>
      <c r="BC86" s="2"/>
      <c r="BD86" s="1"/>
      <c r="BE86" s="1"/>
      <c r="BF86" s="1"/>
      <c r="BG86" s="2"/>
      <c r="BH86" s="2"/>
      <c r="BI86" s="1"/>
      <c r="BJ86" s="1"/>
      <c r="BK86" s="1"/>
      <c r="BL86" s="2"/>
      <c r="BM86" s="2"/>
      <c r="BN86" s="1"/>
      <c r="BO86" s="1"/>
      <c r="BP86" s="1"/>
      <c r="BQ86" s="2"/>
      <c r="BR86" s="2"/>
      <c r="BS86" s="1"/>
      <c r="BT86" s="1"/>
      <c r="BU86" s="1"/>
      <c r="BV86" s="2"/>
      <c r="BW86" s="2"/>
      <c r="BX86" s="1"/>
    </row>
    <row r="87" ht="16.5" customHeight="1">
      <c r="A87" s="1"/>
      <c r="B87" s="1"/>
      <c r="C87" s="1"/>
      <c r="D87" s="1"/>
      <c r="E87" s="67"/>
      <c r="F87" s="67"/>
      <c r="G87" s="1"/>
      <c r="H87" s="1"/>
      <c r="I87" s="65"/>
      <c r="J87" s="66"/>
      <c r="K87" s="1"/>
      <c r="L87" s="1"/>
      <c r="M87" s="1"/>
      <c r="N87" s="2"/>
      <c r="O87" s="2"/>
      <c r="P87" s="1"/>
      <c r="Q87" s="1"/>
      <c r="R87" s="1"/>
      <c r="S87" s="2"/>
      <c r="T87" s="2"/>
      <c r="U87" s="1"/>
      <c r="V87" s="1"/>
      <c r="W87" s="1"/>
      <c r="X87" s="2"/>
      <c r="Y87" s="2"/>
      <c r="Z87" s="1"/>
      <c r="AA87" s="1"/>
      <c r="AB87" s="1"/>
      <c r="AC87" s="2"/>
      <c r="AD87" s="2"/>
      <c r="AE87" s="1"/>
      <c r="AF87" s="1"/>
      <c r="AG87" s="1"/>
      <c r="AH87" s="2"/>
      <c r="AI87" s="2"/>
      <c r="AJ87" s="1"/>
      <c r="AK87" s="1"/>
      <c r="AL87" s="1"/>
      <c r="AM87" s="2"/>
      <c r="AN87" s="2"/>
      <c r="AO87" s="1"/>
      <c r="AP87" s="1"/>
      <c r="AQ87" s="1"/>
      <c r="AR87" s="2"/>
      <c r="AS87" s="2"/>
      <c r="AT87" s="1"/>
      <c r="AU87" s="1"/>
      <c r="AV87" s="1"/>
      <c r="AW87" s="2"/>
      <c r="AX87" s="2"/>
      <c r="AY87" s="1"/>
      <c r="AZ87" s="1"/>
      <c r="BA87" s="1"/>
      <c r="BB87" s="2"/>
      <c r="BC87" s="2"/>
      <c r="BD87" s="1"/>
      <c r="BE87" s="1"/>
      <c r="BF87" s="1"/>
      <c r="BG87" s="2"/>
      <c r="BH87" s="2"/>
      <c r="BI87" s="1"/>
      <c r="BJ87" s="1"/>
      <c r="BK87" s="1"/>
      <c r="BL87" s="2"/>
      <c r="BM87" s="2"/>
      <c r="BN87" s="1"/>
      <c r="BO87" s="1"/>
      <c r="BP87" s="1"/>
      <c r="BQ87" s="2"/>
      <c r="BR87" s="2"/>
      <c r="BS87" s="1"/>
      <c r="BT87" s="1"/>
      <c r="BU87" s="1"/>
      <c r="BV87" s="2"/>
      <c r="BW87" s="2"/>
      <c r="BX87" s="1"/>
    </row>
    <row r="88" ht="16.5" customHeight="1">
      <c r="A88" s="1"/>
      <c r="B88" s="1"/>
      <c r="C88" s="1"/>
      <c r="D88" s="1"/>
      <c r="E88" s="67"/>
      <c r="F88" s="67"/>
      <c r="G88" s="1"/>
      <c r="H88" s="1"/>
      <c r="I88" s="65"/>
      <c r="J88" s="66"/>
      <c r="K88" s="1"/>
      <c r="L88" s="1"/>
      <c r="M88" s="1"/>
      <c r="N88" s="2"/>
      <c r="O88" s="2"/>
      <c r="P88" s="1"/>
      <c r="Q88" s="1"/>
      <c r="R88" s="1"/>
      <c r="S88" s="2"/>
      <c r="T88" s="2"/>
      <c r="U88" s="1"/>
      <c r="V88" s="1"/>
      <c r="W88" s="1"/>
      <c r="X88" s="2"/>
      <c r="Y88" s="2"/>
      <c r="Z88" s="1"/>
      <c r="AA88" s="1"/>
      <c r="AB88" s="1"/>
      <c r="AC88" s="2"/>
      <c r="AD88" s="2"/>
      <c r="AE88" s="1"/>
      <c r="AF88" s="1"/>
      <c r="AG88" s="1"/>
      <c r="AH88" s="2"/>
      <c r="AI88" s="2"/>
      <c r="AJ88" s="1"/>
      <c r="AK88" s="1"/>
      <c r="AL88" s="1"/>
      <c r="AM88" s="2"/>
      <c r="AN88" s="2"/>
      <c r="AO88" s="1"/>
      <c r="AP88" s="1"/>
      <c r="AQ88" s="1"/>
      <c r="AR88" s="2"/>
      <c r="AS88" s="2"/>
      <c r="AT88" s="1"/>
      <c r="AU88" s="1"/>
      <c r="AV88" s="1"/>
      <c r="AW88" s="2"/>
      <c r="AX88" s="2"/>
      <c r="AY88" s="1"/>
      <c r="AZ88" s="1"/>
      <c r="BA88" s="1"/>
      <c r="BB88" s="2"/>
      <c r="BC88" s="2"/>
      <c r="BD88" s="1"/>
      <c r="BE88" s="1"/>
      <c r="BF88" s="1"/>
      <c r="BG88" s="2"/>
      <c r="BH88" s="2"/>
      <c r="BI88" s="1"/>
      <c r="BJ88" s="1"/>
      <c r="BK88" s="1"/>
      <c r="BL88" s="2"/>
      <c r="BM88" s="2"/>
      <c r="BN88" s="1"/>
      <c r="BO88" s="1"/>
      <c r="BP88" s="1"/>
      <c r="BQ88" s="2"/>
      <c r="BR88" s="2"/>
      <c r="BS88" s="1"/>
      <c r="BT88" s="1"/>
      <c r="BU88" s="1"/>
      <c r="BV88" s="2"/>
      <c r="BW88" s="2"/>
      <c r="BX88" s="1"/>
    </row>
    <row r="89" ht="16.5" customHeight="1">
      <c r="A89" s="1"/>
      <c r="B89" s="1"/>
      <c r="C89" s="1"/>
      <c r="D89" s="1"/>
      <c r="E89" s="67"/>
      <c r="F89" s="67"/>
      <c r="G89" s="1"/>
      <c r="H89" s="1"/>
      <c r="I89" s="65"/>
      <c r="J89" s="66"/>
      <c r="K89" s="1"/>
      <c r="L89" s="1"/>
      <c r="M89" s="1"/>
      <c r="N89" s="2"/>
      <c r="O89" s="2"/>
      <c r="P89" s="1"/>
      <c r="Q89" s="1"/>
      <c r="R89" s="1"/>
      <c r="S89" s="2"/>
      <c r="T89" s="2"/>
      <c r="U89" s="1"/>
      <c r="V89" s="1"/>
      <c r="W89" s="1"/>
      <c r="X89" s="2"/>
      <c r="Y89" s="2"/>
      <c r="Z89" s="1"/>
      <c r="AA89" s="1"/>
      <c r="AB89" s="1"/>
      <c r="AC89" s="2"/>
      <c r="AD89" s="2"/>
      <c r="AE89" s="1"/>
      <c r="AF89" s="1"/>
      <c r="AG89" s="1"/>
      <c r="AH89" s="2"/>
      <c r="AI89" s="2"/>
      <c r="AJ89" s="1"/>
      <c r="AK89" s="1"/>
      <c r="AL89" s="1"/>
      <c r="AM89" s="2"/>
      <c r="AN89" s="2"/>
      <c r="AO89" s="1"/>
      <c r="AP89" s="1"/>
      <c r="AQ89" s="1"/>
      <c r="AR89" s="2"/>
      <c r="AS89" s="2"/>
      <c r="AT89" s="1"/>
      <c r="AU89" s="1"/>
      <c r="AV89" s="1"/>
      <c r="AW89" s="2"/>
      <c r="AX89" s="2"/>
      <c r="AY89" s="1"/>
      <c r="AZ89" s="1"/>
      <c r="BA89" s="1"/>
      <c r="BB89" s="2"/>
      <c r="BC89" s="2"/>
      <c r="BD89" s="1"/>
      <c r="BE89" s="1"/>
      <c r="BF89" s="1"/>
      <c r="BG89" s="2"/>
      <c r="BH89" s="2"/>
      <c r="BI89" s="1"/>
      <c r="BJ89" s="1"/>
      <c r="BK89" s="1"/>
      <c r="BL89" s="2"/>
      <c r="BM89" s="2"/>
      <c r="BN89" s="1"/>
      <c r="BO89" s="1"/>
      <c r="BP89" s="1"/>
      <c r="BQ89" s="2"/>
      <c r="BR89" s="2"/>
      <c r="BS89" s="1"/>
      <c r="BT89" s="1"/>
      <c r="BU89" s="1"/>
      <c r="BV89" s="2"/>
      <c r="BW89" s="2"/>
      <c r="BX89" s="1"/>
    </row>
    <row r="90" ht="16.5" customHeight="1">
      <c r="A90" s="1"/>
      <c r="B90" s="1"/>
      <c r="C90" s="1"/>
      <c r="D90" s="1"/>
      <c r="E90" s="67"/>
      <c r="F90" s="67"/>
      <c r="G90" s="1"/>
      <c r="H90" s="1"/>
      <c r="I90" s="65"/>
      <c r="J90" s="66"/>
      <c r="K90" s="1"/>
      <c r="L90" s="1"/>
      <c r="M90" s="1"/>
      <c r="N90" s="2"/>
      <c r="O90" s="2"/>
      <c r="P90" s="1"/>
      <c r="Q90" s="1"/>
      <c r="R90" s="1"/>
      <c r="S90" s="2"/>
      <c r="T90" s="2"/>
      <c r="U90" s="1"/>
      <c r="V90" s="1"/>
      <c r="W90" s="1"/>
      <c r="X90" s="2"/>
      <c r="Y90" s="2"/>
      <c r="Z90" s="1"/>
      <c r="AA90" s="1"/>
      <c r="AB90" s="1"/>
      <c r="AC90" s="2"/>
      <c r="AD90" s="2"/>
      <c r="AE90" s="1"/>
      <c r="AF90" s="1"/>
      <c r="AG90" s="1"/>
      <c r="AH90" s="2"/>
      <c r="AI90" s="2"/>
      <c r="AJ90" s="1"/>
      <c r="AK90" s="1"/>
      <c r="AL90" s="1"/>
      <c r="AM90" s="2"/>
      <c r="AN90" s="2"/>
      <c r="AO90" s="1"/>
      <c r="AP90" s="1"/>
      <c r="AQ90" s="1"/>
      <c r="AR90" s="2"/>
      <c r="AS90" s="2"/>
      <c r="AT90" s="1"/>
      <c r="AU90" s="1"/>
      <c r="AV90" s="1"/>
      <c r="AW90" s="2"/>
      <c r="AX90" s="2"/>
      <c r="AY90" s="1"/>
      <c r="AZ90" s="1"/>
      <c r="BA90" s="1"/>
      <c r="BB90" s="2"/>
      <c r="BC90" s="2"/>
      <c r="BD90" s="1"/>
      <c r="BE90" s="1"/>
      <c r="BF90" s="1"/>
      <c r="BG90" s="2"/>
      <c r="BH90" s="2"/>
      <c r="BI90" s="1"/>
      <c r="BJ90" s="1"/>
      <c r="BK90" s="1"/>
      <c r="BL90" s="2"/>
      <c r="BM90" s="2"/>
      <c r="BN90" s="1"/>
      <c r="BO90" s="1"/>
      <c r="BP90" s="1"/>
      <c r="BQ90" s="2"/>
      <c r="BR90" s="2"/>
      <c r="BS90" s="1"/>
      <c r="BT90" s="1"/>
      <c r="BU90" s="1"/>
      <c r="BV90" s="2"/>
      <c r="BW90" s="2"/>
      <c r="BX90" s="1"/>
    </row>
    <row r="91" ht="16.5" customHeight="1">
      <c r="A91" s="1"/>
      <c r="B91" s="1"/>
      <c r="C91" s="1"/>
      <c r="D91" s="1"/>
      <c r="E91" s="67"/>
      <c r="F91" s="67"/>
      <c r="G91" s="1"/>
      <c r="H91" s="1"/>
      <c r="I91" s="65"/>
      <c r="J91" s="66"/>
      <c r="K91" s="1"/>
      <c r="L91" s="1"/>
      <c r="M91" s="1"/>
      <c r="N91" s="2"/>
      <c r="O91" s="2"/>
      <c r="P91" s="1"/>
      <c r="Q91" s="1"/>
      <c r="R91" s="1"/>
      <c r="S91" s="2"/>
      <c r="T91" s="2"/>
      <c r="U91" s="1"/>
      <c r="V91" s="1"/>
      <c r="W91" s="1"/>
      <c r="X91" s="2"/>
      <c r="Y91" s="2"/>
      <c r="Z91" s="1"/>
      <c r="AA91" s="1"/>
      <c r="AB91" s="1"/>
      <c r="AC91" s="2"/>
      <c r="AD91" s="2"/>
      <c r="AE91" s="1"/>
      <c r="AF91" s="1"/>
      <c r="AG91" s="1"/>
      <c r="AH91" s="2"/>
      <c r="AI91" s="2"/>
      <c r="AJ91" s="1"/>
      <c r="AK91" s="1"/>
      <c r="AL91" s="1"/>
      <c r="AM91" s="2"/>
      <c r="AN91" s="2"/>
      <c r="AO91" s="1"/>
      <c r="AP91" s="1"/>
      <c r="AQ91" s="1"/>
      <c r="AR91" s="2"/>
      <c r="AS91" s="2"/>
      <c r="AT91" s="1"/>
      <c r="AU91" s="1"/>
      <c r="AV91" s="1"/>
      <c r="AW91" s="2"/>
      <c r="AX91" s="2"/>
      <c r="AY91" s="1"/>
      <c r="AZ91" s="1"/>
      <c r="BA91" s="1"/>
      <c r="BB91" s="2"/>
      <c r="BC91" s="2"/>
      <c r="BD91" s="1"/>
      <c r="BE91" s="1"/>
      <c r="BF91" s="1"/>
      <c r="BG91" s="2"/>
      <c r="BH91" s="2"/>
      <c r="BI91" s="1"/>
      <c r="BJ91" s="1"/>
      <c r="BK91" s="1"/>
      <c r="BL91" s="2"/>
      <c r="BM91" s="2"/>
      <c r="BN91" s="1"/>
      <c r="BO91" s="1"/>
      <c r="BP91" s="1"/>
      <c r="BQ91" s="2"/>
      <c r="BR91" s="2"/>
      <c r="BS91" s="1"/>
      <c r="BT91" s="1"/>
      <c r="BU91" s="1"/>
      <c r="BV91" s="2"/>
      <c r="BW91" s="2"/>
      <c r="BX91" s="1"/>
    </row>
    <row r="92" ht="16.5" customHeight="1">
      <c r="A92" s="1"/>
      <c r="B92" s="1"/>
      <c r="C92" s="1"/>
      <c r="D92" s="1"/>
      <c r="E92" s="67"/>
      <c r="F92" s="67"/>
      <c r="G92" s="1"/>
      <c r="H92" s="1"/>
      <c r="I92" s="65"/>
      <c r="J92" s="66"/>
      <c r="K92" s="1"/>
      <c r="L92" s="1"/>
      <c r="M92" s="1"/>
      <c r="N92" s="2"/>
      <c r="O92" s="2"/>
      <c r="P92" s="1"/>
      <c r="Q92" s="1"/>
      <c r="R92" s="1"/>
      <c r="S92" s="2"/>
      <c r="T92" s="2"/>
      <c r="U92" s="1"/>
      <c r="V92" s="1"/>
      <c r="W92" s="1"/>
      <c r="X92" s="2"/>
      <c r="Y92" s="2"/>
      <c r="Z92" s="1"/>
      <c r="AA92" s="1"/>
      <c r="AB92" s="1"/>
      <c r="AC92" s="2"/>
      <c r="AD92" s="2"/>
      <c r="AE92" s="1"/>
      <c r="AF92" s="1"/>
      <c r="AG92" s="1"/>
      <c r="AH92" s="2"/>
      <c r="AI92" s="2"/>
      <c r="AJ92" s="1"/>
      <c r="AK92" s="1"/>
      <c r="AL92" s="1"/>
      <c r="AM92" s="2"/>
      <c r="AN92" s="2"/>
      <c r="AO92" s="1"/>
      <c r="AP92" s="1"/>
      <c r="AQ92" s="1"/>
      <c r="AR92" s="2"/>
      <c r="AS92" s="2"/>
      <c r="AT92" s="1"/>
      <c r="AU92" s="1"/>
      <c r="AV92" s="1"/>
      <c r="AW92" s="2"/>
      <c r="AX92" s="2"/>
      <c r="AY92" s="1"/>
      <c r="AZ92" s="1"/>
      <c r="BA92" s="1"/>
      <c r="BB92" s="2"/>
      <c r="BC92" s="2"/>
      <c r="BD92" s="1"/>
      <c r="BE92" s="1"/>
      <c r="BF92" s="1"/>
      <c r="BG92" s="2"/>
      <c r="BH92" s="2"/>
      <c r="BI92" s="1"/>
      <c r="BJ92" s="1"/>
      <c r="BK92" s="1"/>
      <c r="BL92" s="2"/>
      <c r="BM92" s="2"/>
      <c r="BN92" s="1"/>
      <c r="BO92" s="1"/>
      <c r="BP92" s="1"/>
      <c r="BQ92" s="2"/>
      <c r="BR92" s="2"/>
      <c r="BS92" s="1"/>
      <c r="BT92" s="1"/>
      <c r="BU92" s="1"/>
      <c r="BV92" s="2"/>
      <c r="BW92" s="2"/>
      <c r="BX92" s="1"/>
    </row>
    <row r="93" ht="16.5" customHeight="1">
      <c r="A93" s="1"/>
      <c r="B93" s="1"/>
      <c r="C93" s="1"/>
      <c r="D93" s="1"/>
      <c r="E93" s="67"/>
      <c r="F93" s="67"/>
      <c r="G93" s="1"/>
      <c r="H93" s="1"/>
      <c r="I93" s="65"/>
      <c r="J93" s="66"/>
      <c r="K93" s="1"/>
      <c r="L93" s="1"/>
      <c r="M93" s="1"/>
      <c r="N93" s="2"/>
      <c r="O93" s="2"/>
      <c r="P93" s="1"/>
      <c r="Q93" s="1"/>
      <c r="R93" s="1"/>
      <c r="S93" s="2"/>
      <c r="T93" s="2"/>
      <c r="U93" s="1"/>
      <c r="V93" s="1"/>
      <c r="W93" s="1"/>
      <c r="X93" s="2"/>
      <c r="Y93" s="2"/>
      <c r="Z93" s="1"/>
      <c r="AA93" s="1"/>
      <c r="AB93" s="1"/>
      <c r="AC93" s="2"/>
      <c r="AD93" s="2"/>
      <c r="AE93" s="1"/>
      <c r="AF93" s="1"/>
      <c r="AG93" s="1"/>
      <c r="AH93" s="2"/>
      <c r="AI93" s="2"/>
      <c r="AJ93" s="1"/>
      <c r="AK93" s="1"/>
      <c r="AL93" s="1"/>
      <c r="AM93" s="2"/>
      <c r="AN93" s="2"/>
      <c r="AO93" s="1"/>
      <c r="AP93" s="1"/>
      <c r="AQ93" s="1"/>
      <c r="AR93" s="2"/>
      <c r="AS93" s="2"/>
      <c r="AT93" s="1"/>
      <c r="AU93" s="1"/>
      <c r="AV93" s="1"/>
      <c r="AW93" s="2"/>
      <c r="AX93" s="2"/>
      <c r="AY93" s="1"/>
      <c r="AZ93" s="1"/>
      <c r="BA93" s="1"/>
      <c r="BB93" s="2"/>
      <c r="BC93" s="2"/>
      <c r="BD93" s="1"/>
      <c r="BE93" s="1"/>
      <c r="BF93" s="1"/>
      <c r="BG93" s="2"/>
      <c r="BH93" s="2"/>
      <c r="BI93" s="1"/>
      <c r="BJ93" s="1"/>
      <c r="BK93" s="1"/>
      <c r="BL93" s="2"/>
      <c r="BM93" s="2"/>
      <c r="BN93" s="1"/>
      <c r="BO93" s="1"/>
      <c r="BP93" s="1"/>
      <c r="BQ93" s="2"/>
      <c r="BR93" s="2"/>
      <c r="BS93" s="1"/>
      <c r="BT93" s="1"/>
      <c r="BU93" s="1"/>
      <c r="BV93" s="2"/>
      <c r="BW93" s="2"/>
      <c r="BX93" s="1"/>
    </row>
    <row r="94" ht="16.5" customHeight="1">
      <c r="A94" s="1"/>
      <c r="B94" s="1"/>
      <c r="C94" s="1"/>
      <c r="D94" s="1"/>
      <c r="E94" s="67"/>
      <c r="F94" s="67"/>
      <c r="G94" s="1"/>
      <c r="H94" s="1"/>
      <c r="I94" s="65"/>
      <c r="J94" s="66"/>
      <c r="K94" s="1"/>
      <c r="L94" s="1"/>
      <c r="M94" s="1"/>
      <c r="N94" s="2"/>
      <c r="O94" s="2"/>
      <c r="P94" s="1"/>
      <c r="Q94" s="1"/>
      <c r="R94" s="1"/>
      <c r="S94" s="2"/>
      <c r="T94" s="2"/>
      <c r="U94" s="1"/>
      <c r="V94" s="1"/>
      <c r="W94" s="1"/>
      <c r="X94" s="2"/>
      <c r="Y94" s="2"/>
      <c r="Z94" s="1"/>
      <c r="AA94" s="1"/>
      <c r="AB94" s="1"/>
      <c r="AC94" s="2"/>
      <c r="AD94" s="2"/>
      <c r="AE94" s="1"/>
      <c r="AF94" s="1"/>
      <c r="AG94" s="1"/>
      <c r="AH94" s="2"/>
      <c r="AI94" s="2"/>
      <c r="AJ94" s="1"/>
      <c r="AK94" s="1"/>
      <c r="AL94" s="1"/>
      <c r="AM94" s="2"/>
      <c r="AN94" s="2"/>
      <c r="AO94" s="1"/>
      <c r="AP94" s="1"/>
      <c r="AQ94" s="1"/>
      <c r="AR94" s="2"/>
      <c r="AS94" s="2"/>
      <c r="AT94" s="1"/>
      <c r="AU94" s="1"/>
      <c r="AV94" s="1"/>
      <c r="AW94" s="2"/>
      <c r="AX94" s="2"/>
      <c r="AY94" s="1"/>
      <c r="AZ94" s="1"/>
      <c r="BA94" s="1"/>
      <c r="BB94" s="2"/>
      <c r="BC94" s="2"/>
      <c r="BD94" s="1"/>
      <c r="BE94" s="1"/>
      <c r="BF94" s="1"/>
      <c r="BG94" s="2"/>
      <c r="BH94" s="2"/>
      <c r="BI94" s="1"/>
      <c r="BJ94" s="1"/>
      <c r="BK94" s="1"/>
      <c r="BL94" s="2"/>
      <c r="BM94" s="2"/>
      <c r="BN94" s="1"/>
      <c r="BO94" s="1"/>
      <c r="BP94" s="1"/>
      <c r="BQ94" s="2"/>
      <c r="BR94" s="2"/>
      <c r="BS94" s="1"/>
      <c r="BT94" s="1"/>
      <c r="BU94" s="1"/>
      <c r="BV94" s="2"/>
      <c r="BW94" s="2"/>
      <c r="BX94" s="1"/>
    </row>
    <row r="95" ht="16.5" customHeight="1">
      <c r="A95" s="1"/>
      <c r="B95" s="1"/>
      <c r="C95" s="1"/>
      <c r="D95" s="1"/>
      <c r="E95" s="67"/>
      <c r="F95" s="67"/>
      <c r="G95" s="1"/>
      <c r="H95" s="1"/>
      <c r="I95" s="65"/>
      <c r="J95" s="66"/>
      <c r="K95" s="1"/>
      <c r="L95" s="1"/>
      <c r="M95" s="1"/>
      <c r="N95" s="2"/>
      <c r="O95" s="2"/>
      <c r="P95" s="1"/>
      <c r="Q95" s="1"/>
      <c r="R95" s="1"/>
      <c r="S95" s="2"/>
      <c r="T95" s="2"/>
      <c r="U95" s="1"/>
      <c r="V95" s="1"/>
      <c r="W95" s="1"/>
      <c r="X95" s="2"/>
      <c r="Y95" s="2"/>
      <c r="Z95" s="1"/>
      <c r="AA95" s="1"/>
      <c r="AB95" s="1"/>
      <c r="AC95" s="2"/>
      <c r="AD95" s="2"/>
      <c r="AE95" s="1"/>
      <c r="AF95" s="1"/>
      <c r="AG95" s="1"/>
      <c r="AH95" s="2"/>
      <c r="AI95" s="2"/>
      <c r="AJ95" s="1"/>
      <c r="AK95" s="1"/>
      <c r="AL95" s="1"/>
      <c r="AM95" s="2"/>
      <c r="AN95" s="2"/>
      <c r="AO95" s="1"/>
      <c r="AP95" s="1"/>
      <c r="AQ95" s="1"/>
      <c r="AR95" s="2"/>
      <c r="AS95" s="2"/>
      <c r="AT95" s="1"/>
      <c r="AU95" s="1"/>
      <c r="AV95" s="1"/>
      <c r="AW95" s="2"/>
      <c r="AX95" s="2"/>
      <c r="AY95" s="1"/>
      <c r="AZ95" s="1"/>
      <c r="BA95" s="1"/>
      <c r="BB95" s="2"/>
      <c r="BC95" s="2"/>
      <c r="BD95" s="1"/>
      <c r="BE95" s="1"/>
      <c r="BF95" s="1"/>
      <c r="BG95" s="2"/>
      <c r="BH95" s="2"/>
      <c r="BI95" s="1"/>
      <c r="BJ95" s="1"/>
      <c r="BK95" s="1"/>
      <c r="BL95" s="2"/>
      <c r="BM95" s="2"/>
      <c r="BN95" s="1"/>
      <c r="BO95" s="1"/>
      <c r="BP95" s="1"/>
      <c r="BQ95" s="2"/>
      <c r="BR95" s="2"/>
      <c r="BS95" s="1"/>
      <c r="BT95" s="1"/>
      <c r="BU95" s="1"/>
      <c r="BV95" s="2"/>
      <c r="BW95" s="2"/>
      <c r="BX95" s="1"/>
    </row>
    <row r="96" ht="16.5" customHeight="1">
      <c r="A96" s="1"/>
      <c r="B96" s="1"/>
      <c r="C96" s="1"/>
      <c r="D96" s="1"/>
      <c r="E96" s="67"/>
      <c r="F96" s="67"/>
      <c r="G96" s="1"/>
      <c r="H96" s="1"/>
      <c r="I96" s="65"/>
      <c r="J96" s="66"/>
      <c r="K96" s="1"/>
      <c r="L96" s="1"/>
      <c r="M96" s="1"/>
      <c r="N96" s="2"/>
      <c r="O96" s="2"/>
      <c r="P96" s="1"/>
      <c r="Q96" s="1"/>
      <c r="R96" s="1"/>
      <c r="S96" s="2"/>
      <c r="T96" s="2"/>
      <c r="U96" s="1"/>
      <c r="V96" s="1"/>
      <c r="W96" s="1"/>
      <c r="X96" s="2"/>
      <c r="Y96" s="2"/>
      <c r="Z96" s="1"/>
      <c r="AA96" s="1"/>
      <c r="AB96" s="1"/>
      <c r="AC96" s="2"/>
      <c r="AD96" s="2"/>
      <c r="AE96" s="1"/>
      <c r="AF96" s="1"/>
      <c r="AG96" s="1"/>
      <c r="AH96" s="2"/>
      <c r="AI96" s="2"/>
      <c r="AJ96" s="1"/>
      <c r="AK96" s="1"/>
      <c r="AL96" s="1"/>
      <c r="AM96" s="2"/>
      <c r="AN96" s="2"/>
      <c r="AO96" s="1"/>
      <c r="AP96" s="1"/>
      <c r="AQ96" s="1"/>
      <c r="AR96" s="2"/>
      <c r="AS96" s="2"/>
      <c r="AT96" s="1"/>
      <c r="AU96" s="1"/>
      <c r="AV96" s="1"/>
      <c r="AW96" s="2"/>
      <c r="AX96" s="2"/>
      <c r="AY96" s="1"/>
      <c r="AZ96" s="1"/>
      <c r="BA96" s="1"/>
      <c r="BB96" s="2"/>
      <c r="BC96" s="2"/>
      <c r="BD96" s="1"/>
      <c r="BE96" s="1"/>
      <c r="BF96" s="1"/>
      <c r="BG96" s="2"/>
      <c r="BH96" s="2"/>
      <c r="BI96" s="1"/>
      <c r="BJ96" s="1"/>
      <c r="BK96" s="1"/>
      <c r="BL96" s="2"/>
      <c r="BM96" s="2"/>
      <c r="BN96" s="1"/>
      <c r="BO96" s="1"/>
      <c r="BP96" s="1"/>
      <c r="BQ96" s="2"/>
      <c r="BR96" s="2"/>
      <c r="BS96" s="1"/>
      <c r="BT96" s="1"/>
      <c r="BU96" s="1"/>
      <c r="BV96" s="2"/>
      <c r="BW96" s="2"/>
      <c r="BX96" s="1"/>
    </row>
    <row r="97" ht="16.5" customHeight="1">
      <c r="A97" s="1"/>
      <c r="B97" s="1"/>
      <c r="C97" s="1"/>
      <c r="D97" s="1"/>
      <c r="E97" s="67"/>
      <c r="F97" s="67"/>
      <c r="G97" s="1"/>
      <c r="H97" s="1"/>
      <c r="I97" s="65"/>
      <c r="J97" s="66"/>
      <c r="K97" s="1"/>
      <c r="L97" s="1"/>
      <c r="M97" s="1"/>
      <c r="N97" s="2"/>
      <c r="O97" s="2"/>
      <c r="P97" s="1"/>
      <c r="Q97" s="1"/>
      <c r="R97" s="1"/>
      <c r="S97" s="2"/>
      <c r="T97" s="2"/>
      <c r="U97" s="1"/>
      <c r="V97" s="1"/>
      <c r="W97" s="1"/>
      <c r="X97" s="2"/>
      <c r="Y97" s="2"/>
      <c r="Z97" s="1"/>
      <c r="AA97" s="1"/>
      <c r="AB97" s="1"/>
      <c r="AC97" s="2"/>
      <c r="AD97" s="2"/>
      <c r="AE97" s="1"/>
      <c r="AF97" s="1"/>
      <c r="AG97" s="1"/>
      <c r="AH97" s="2"/>
      <c r="AI97" s="2"/>
      <c r="AJ97" s="1"/>
      <c r="AK97" s="1"/>
      <c r="AL97" s="1"/>
      <c r="AM97" s="2"/>
      <c r="AN97" s="2"/>
      <c r="AO97" s="1"/>
      <c r="AP97" s="1"/>
      <c r="AQ97" s="1"/>
      <c r="AR97" s="2"/>
      <c r="AS97" s="2"/>
      <c r="AT97" s="1"/>
      <c r="AU97" s="1"/>
      <c r="AV97" s="1"/>
      <c r="AW97" s="2"/>
      <c r="AX97" s="2"/>
      <c r="AY97" s="1"/>
      <c r="AZ97" s="1"/>
      <c r="BA97" s="1"/>
      <c r="BB97" s="2"/>
      <c r="BC97" s="2"/>
      <c r="BD97" s="1"/>
      <c r="BE97" s="1"/>
      <c r="BF97" s="1"/>
      <c r="BG97" s="2"/>
      <c r="BH97" s="2"/>
      <c r="BI97" s="1"/>
      <c r="BJ97" s="1"/>
      <c r="BK97" s="1"/>
      <c r="BL97" s="2"/>
      <c r="BM97" s="2"/>
      <c r="BN97" s="1"/>
      <c r="BO97" s="1"/>
      <c r="BP97" s="1"/>
      <c r="BQ97" s="2"/>
      <c r="BR97" s="2"/>
      <c r="BS97" s="1"/>
      <c r="BT97" s="1"/>
      <c r="BU97" s="1"/>
      <c r="BV97" s="2"/>
      <c r="BW97" s="2"/>
      <c r="BX97" s="1"/>
    </row>
    <row r="98" ht="16.5" customHeight="1">
      <c r="A98" s="1"/>
      <c r="B98" s="1"/>
      <c r="C98" s="1"/>
      <c r="D98" s="1"/>
      <c r="E98" s="67"/>
      <c r="F98" s="67"/>
      <c r="G98" s="1"/>
      <c r="H98" s="1"/>
      <c r="I98" s="65"/>
      <c r="J98" s="66"/>
      <c r="K98" s="1"/>
      <c r="L98" s="1"/>
      <c r="M98" s="1"/>
      <c r="N98" s="2"/>
      <c r="O98" s="2"/>
      <c r="P98" s="1"/>
      <c r="Q98" s="1"/>
      <c r="R98" s="1"/>
      <c r="S98" s="2"/>
      <c r="T98" s="2"/>
      <c r="U98" s="1"/>
      <c r="V98" s="1"/>
      <c r="W98" s="1"/>
      <c r="X98" s="2"/>
      <c r="Y98" s="2"/>
      <c r="Z98" s="1"/>
      <c r="AA98" s="1"/>
      <c r="AB98" s="1"/>
      <c r="AC98" s="2"/>
      <c r="AD98" s="2"/>
      <c r="AE98" s="1"/>
      <c r="AF98" s="1"/>
      <c r="AG98" s="1"/>
      <c r="AH98" s="2"/>
      <c r="AI98" s="2"/>
      <c r="AJ98" s="1"/>
      <c r="AK98" s="1"/>
      <c r="AL98" s="1"/>
      <c r="AM98" s="2"/>
      <c r="AN98" s="2"/>
      <c r="AO98" s="1"/>
      <c r="AP98" s="1"/>
      <c r="AQ98" s="1"/>
      <c r="AR98" s="2"/>
      <c r="AS98" s="2"/>
      <c r="AT98" s="1"/>
      <c r="AU98" s="1"/>
      <c r="AV98" s="1"/>
      <c r="AW98" s="2"/>
      <c r="AX98" s="2"/>
      <c r="AY98" s="1"/>
      <c r="AZ98" s="1"/>
      <c r="BA98" s="1"/>
      <c r="BB98" s="2"/>
      <c r="BC98" s="2"/>
      <c r="BD98" s="1"/>
      <c r="BE98" s="1"/>
      <c r="BF98" s="1"/>
      <c r="BG98" s="2"/>
      <c r="BH98" s="2"/>
      <c r="BI98" s="1"/>
      <c r="BJ98" s="1"/>
      <c r="BK98" s="1"/>
      <c r="BL98" s="2"/>
      <c r="BM98" s="2"/>
      <c r="BN98" s="1"/>
      <c r="BO98" s="1"/>
      <c r="BP98" s="1"/>
      <c r="BQ98" s="2"/>
      <c r="BR98" s="2"/>
      <c r="BS98" s="1"/>
      <c r="BT98" s="1"/>
      <c r="BU98" s="1"/>
      <c r="BV98" s="2"/>
      <c r="BW98" s="2"/>
      <c r="BX98" s="1"/>
    </row>
    <row r="99" ht="16.5" customHeight="1">
      <c r="A99" s="1"/>
      <c r="B99" s="1"/>
      <c r="C99" s="1"/>
      <c r="D99" s="1"/>
      <c r="E99" s="67"/>
      <c r="F99" s="67"/>
      <c r="G99" s="1"/>
      <c r="H99" s="1"/>
      <c r="I99" s="65"/>
      <c r="J99" s="66"/>
      <c r="K99" s="1"/>
      <c r="L99" s="1"/>
      <c r="M99" s="1"/>
      <c r="N99" s="2"/>
      <c r="O99" s="2"/>
      <c r="P99" s="1"/>
      <c r="Q99" s="1"/>
      <c r="R99" s="1"/>
      <c r="S99" s="2"/>
      <c r="T99" s="2"/>
      <c r="U99" s="1"/>
      <c r="V99" s="1"/>
      <c r="W99" s="1"/>
      <c r="X99" s="2"/>
      <c r="Y99" s="2"/>
      <c r="Z99" s="1"/>
      <c r="AA99" s="1"/>
      <c r="AB99" s="1"/>
      <c r="AC99" s="2"/>
      <c r="AD99" s="2"/>
      <c r="AE99" s="1"/>
      <c r="AF99" s="1"/>
      <c r="AG99" s="1"/>
      <c r="AH99" s="2"/>
      <c r="AI99" s="2"/>
      <c r="AJ99" s="1"/>
      <c r="AK99" s="1"/>
      <c r="AL99" s="1"/>
      <c r="AM99" s="2"/>
      <c r="AN99" s="2"/>
      <c r="AO99" s="1"/>
      <c r="AP99" s="1"/>
      <c r="AQ99" s="1"/>
      <c r="AR99" s="2"/>
      <c r="AS99" s="2"/>
      <c r="AT99" s="1"/>
      <c r="AU99" s="1"/>
      <c r="AV99" s="1"/>
      <c r="AW99" s="2"/>
      <c r="AX99" s="2"/>
      <c r="AY99" s="1"/>
      <c r="AZ99" s="1"/>
      <c r="BA99" s="1"/>
      <c r="BB99" s="2"/>
      <c r="BC99" s="2"/>
      <c r="BD99" s="1"/>
      <c r="BE99" s="1"/>
      <c r="BF99" s="1"/>
      <c r="BG99" s="2"/>
      <c r="BH99" s="2"/>
      <c r="BI99" s="1"/>
      <c r="BJ99" s="1"/>
      <c r="BK99" s="1"/>
      <c r="BL99" s="2"/>
      <c r="BM99" s="2"/>
      <c r="BN99" s="1"/>
      <c r="BO99" s="1"/>
      <c r="BP99" s="1"/>
      <c r="BQ99" s="2"/>
      <c r="BR99" s="2"/>
      <c r="BS99" s="1"/>
      <c r="BT99" s="1"/>
      <c r="BU99" s="1"/>
      <c r="BV99" s="2"/>
      <c r="BW99" s="2"/>
      <c r="BX99" s="1"/>
    </row>
    <row r="100" ht="16.5" customHeight="1">
      <c r="A100" s="1"/>
      <c r="B100" s="1"/>
      <c r="C100" s="1"/>
      <c r="D100" s="1"/>
      <c r="E100" s="67"/>
      <c r="F100" s="67"/>
      <c r="G100" s="1"/>
      <c r="H100" s="1"/>
      <c r="I100" s="65"/>
      <c r="J100" s="66"/>
      <c r="K100" s="1"/>
      <c r="L100" s="1"/>
      <c r="M100" s="1"/>
      <c r="N100" s="2"/>
      <c r="O100" s="2"/>
      <c r="P100" s="1"/>
      <c r="Q100" s="1"/>
      <c r="R100" s="1"/>
      <c r="S100" s="2"/>
      <c r="T100" s="2"/>
      <c r="U100" s="1"/>
      <c r="V100" s="1"/>
      <c r="W100" s="1"/>
      <c r="X100" s="2"/>
      <c r="Y100" s="2"/>
      <c r="Z100" s="1"/>
      <c r="AA100" s="1"/>
      <c r="AB100" s="1"/>
      <c r="AC100" s="2"/>
      <c r="AD100" s="2"/>
      <c r="AE100" s="1"/>
      <c r="AF100" s="1"/>
      <c r="AG100" s="1"/>
      <c r="AH100" s="2"/>
      <c r="AI100" s="2"/>
      <c r="AJ100" s="1"/>
      <c r="AK100" s="1"/>
      <c r="AL100" s="1"/>
      <c r="AM100" s="2"/>
      <c r="AN100" s="2"/>
      <c r="AO100" s="1"/>
      <c r="AP100" s="1"/>
      <c r="AQ100" s="1"/>
      <c r="AR100" s="2"/>
      <c r="AS100" s="2"/>
      <c r="AT100" s="1"/>
      <c r="AU100" s="1"/>
      <c r="AV100" s="1"/>
      <c r="AW100" s="2"/>
      <c r="AX100" s="2"/>
      <c r="AY100" s="1"/>
      <c r="AZ100" s="1"/>
      <c r="BA100" s="1"/>
      <c r="BB100" s="2"/>
      <c r="BC100" s="2"/>
      <c r="BD100" s="1"/>
      <c r="BE100" s="1"/>
      <c r="BF100" s="1"/>
      <c r="BG100" s="2"/>
      <c r="BH100" s="2"/>
      <c r="BI100" s="1"/>
      <c r="BJ100" s="1"/>
      <c r="BK100" s="1"/>
      <c r="BL100" s="2"/>
      <c r="BM100" s="2"/>
      <c r="BN100" s="1"/>
      <c r="BO100" s="1"/>
      <c r="BP100" s="1"/>
      <c r="BQ100" s="2"/>
      <c r="BR100" s="2"/>
      <c r="BS100" s="1"/>
      <c r="BT100" s="1"/>
      <c r="BU100" s="1"/>
      <c r="BV100" s="2"/>
      <c r="BW100" s="2"/>
      <c r="BX100" s="1"/>
    </row>
    <row r="101" ht="16.5" customHeight="1">
      <c r="A101" s="1"/>
      <c r="B101" s="1"/>
      <c r="C101" s="1"/>
      <c r="D101" s="1"/>
      <c r="E101" s="67"/>
      <c r="F101" s="67"/>
      <c r="G101" s="1"/>
      <c r="H101" s="1"/>
      <c r="I101" s="65"/>
      <c r="J101" s="66"/>
      <c r="K101" s="1"/>
      <c r="L101" s="1"/>
      <c r="M101" s="1"/>
      <c r="N101" s="2"/>
      <c r="O101" s="2"/>
      <c r="P101" s="1"/>
      <c r="Q101" s="1"/>
      <c r="R101" s="1"/>
      <c r="S101" s="2"/>
      <c r="T101" s="2"/>
      <c r="U101" s="1"/>
      <c r="V101" s="1"/>
      <c r="W101" s="1"/>
      <c r="X101" s="2"/>
      <c r="Y101" s="2"/>
      <c r="Z101" s="1"/>
      <c r="AA101" s="1"/>
      <c r="AB101" s="1"/>
      <c r="AC101" s="2"/>
      <c r="AD101" s="2"/>
      <c r="AE101" s="1"/>
      <c r="AF101" s="1"/>
      <c r="AG101" s="1"/>
      <c r="AH101" s="2"/>
      <c r="AI101" s="2"/>
      <c r="AJ101" s="1"/>
      <c r="AK101" s="1"/>
      <c r="AL101" s="1"/>
      <c r="AM101" s="2"/>
      <c r="AN101" s="2"/>
      <c r="AO101" s="1"/>
      <c r="AP101" s="1"/>
      <c r="AQ101" s="1"/>
      <c r="AR101" s="2"/>
      <c r="AS101" s="2"/>
      <c r="AT101" s="1"/>
      <c r="AU101" s="1"/>
      <c r="AV101" s="1"/>
      <c r="AW101" s="2"/>
      <c r="AX101" s="2"/>
      <c r="AY101" s="1"/>
      <c r="AZ101" s="1"/>
      <c r="BA101" s="1"/>
      <c r="BB101" s="2"/>
      <c r="BC101" s="2"/>
      <c r="BD101" s="1"/>
      <c r="BE101" s="1"/>
      <c r="BF101" s="1"/>
      <c r="BG101" s="2"/>
      <c r="BH101" s="2"/>
      <c r="BI101" s="1"/>
      <c r="BJ101" s="1"/>
      <c r="BK101" s="1"/>
      <c r="BL101" s="2"/>
      <c r="BM101" s="2"/>
      <c r="BN101" s="1"/>
      <c r="BO101" s="1"/>
      <c r="BP101" s="1"/>
      <c r="BQ101" s="2"/>
      <c r="BR101" s="2"/>
      <c r="BS101" s="1"/>
      <c r="BT101" s="1"/>
      <c r="BU101" s="1"/>
      <c r="BV101" s="2"/>
      <c r="BW101" s="2"/>
      <c r="BX101" s="1"/>
    </row>
    <row r="102" ht="16.5" customHeight="1">
      <c r="A102" s="1"/>
      <c r="B102" s="1"/>
      <c r="C102" s="1"/>
      <c r="D102" s="1"/>
      <c r="E102" s="67"/>
      <c r="F102" s="67"/>
      <c r="G102" s="1"/>
      <c r="H102" s="1"/>
      <c r="I102" s="65"/>
      <c r="J102" s="66"/>
      <c r="K102" s="1"/>
      <c r="L102" s="1"/>
      <c r="M102" s="1"/>
      <c r="N102" s="2"/>
      <c r="O102" s="2"/>
      <c r="P102" s="1"/>
      <c r="Q102" s="1"/>
      <c r="R102" s="1"/>
      <c r="S102" s="2"/>
      <c r="T102" s="2"/>
      <c r="U102" s="1"/>
      <c r="V102" s="1"/>
      <c r="W102" s="1"/>
      <c r="X102" s="2"/>
      <c r="Y102" s="2"/>
      <c r="Z102" s="1"/>
      <c r="AA102" s="1"/>
      <c r="AB102" s="1"/>
      <c r="AC102" s="2"/>
      <c r="AD102" s="2"/>
      <c r="AE102" s="1"/>
      <c r="AF102" s="1"/>
      <c r="AG102" s="1"/>
      <c r="AH102" s="2"/>
      <c r="AI102" s="2"/>
      <c r="AJ102" s="1"/>
      <c r="AK102" s="1"/>
      <c r="AL102" s="1"/>
      <c r="AM102" s="2"/>
      <c r="AN102" s="2"/>
      <c r="AO102" s="1"/>
      <c r="AP102" s="1"/>
      <c r="AQ102" s="1"/>
      <c r="AR102" s="2"/>
      <c r="AS102" s="2"/>
      <c r="AT102" s="1"/>
      <c r="AU102" s="1"/>
      <c r="AV102" s="1"/>
      <c r="AW102" s="2"/>
      <c r="AX102" s="2"/>
      <c r="AY102" s="1"/>
      <c r="AZ102" s="1"/>
      <c r="BA102" s="1"/>
      <c r="BB102" s="2"/>
      <c r="BC102" s="2"/>
      <c r="BD102" s="1"/>
      <c r="BE102" s="1"/>
      <c r="BF102" s="1"/>
      <c r="BG102" s="2"/>
      <c r="BH102" s="2"/>
      <c r="BI102" s="1"/>
      <c r="BJ102" s="1"/>
      <c r="BK102" s="1"/>
      <c r="BL102" s="2"/>
      <c r="BM102" s="2"/>
      <c r="BN102" s="1"/>
      <c r="BO102" s="1"/>
      <c r="BP102" s="1"/>
      <c r="BQ102" s="2"/>
      <c r="BR102" s="2"/>
      <c r="BS102" s="1"/>
      <c r="BT102" s="1"/>
      <c r="BU102" s="1"/>
      <c r="BV102" s="2"/>
      <c r="BW102" s="2"/>
      <c r="BX102" s="1"/>
    </row>
    <row r="103" ht="16.5" customHeight="1">
      <c r="A103" s="1"/>
      <c r="B103" s="1"/>
      <c r="C103" s="1"/>
      <c r="D103" s="1"/>
      <c r="E103" s="67"/>
      <c r="F103" s="67"/>
      <c r="G103" s="1"/>
      <c r="H103" s="1"/>
      <c r="I103" s="65"/>
      <c r="J103" s="66"/>
      <c r="K103" s="1"/>
      <c r="L103" s="1"/>
      <c r="M103" s="1"/>
      <c r="N103" s="2"/>
      <c r="O103" s="2"/>
      <c r="P103" s="1"/>
      <c r="Q103" s="1"/>
      <c r="R103" s="1"/>
      <c r="S103" s="2"/>
      <c r="T103" s="2"/>
      <c r="U103" s="1"/>
      <c r="V103" s="1"/>
      <c r="W103" s="1"/>
      <c r="X103" s="2"/>
      <c r="Y103" s="2"/>
      <c r="Z103" s="1"/>
      <c r="AA103" s="1"/>
      <c r="AB103" s="1"/>
      <c r="AC103" s="2"/>
      <c r="AD103" s="2"/>
      <c r="AE103" s="1"/>
      <c r="AF103" s="1"/>
      <c r="AG103" s="1"/>
      <c r="AH103" s="2"/>
      <c r="AI103" s="2"/>
      <c r="AJ103" s="1"/>
      <c r="AK103" s="1"/>
      <c r="AL103" s="1"/>
      <c r="AM103" s="2"/>
      <c r="AN103" s="2"/>
      <c r="AO103" s="1"/>
      <c r="AP103" s="1"/>
      <c r="AQ103" s="1"/>
      <c r="AR103" s="2"/>
      <c r="AS103" s="2"/>
      <c r="AT103" s="1"/>
      <c r="AU103" s="1"/>
      <c r="AV103" s="1"/>
      <c r="AW103" s="2"/>
      <c r="AX103" s="2"/>
      <c r="AY103" s="1"/>
      <c r="AZ103" s="1"/>
      <c r="BA103" s="1"/>
      <c r="BB103" s="2"/>
      <c r="BC103" s="2"/>
      <c r="BD103" s="1"/>
      <c r="BE103" s="1"/>
      <c r="BF103" s="1"/>
      <c r="BG103" s="2"/>
      <c r="BH103" s="2"/>
      <c r="BI103" s="1"/>
      <c r="BJ103" s="1"/>
      <c r="BK103" s="1"/>
      <c r="BL103" s="2"/>
      <c r="BM103" s="2"/>
      <c r="BN103" s="1"/>
      <c r="BO103" s="1"/>
      <c r="BP103" s="1"/>
      <c r="BQ103" s="2"/>
      <c r="BR103" s="2"/>
      <c r="BS103" s="1"/>
      <c r="BT103" s="1"/>
      <c r="BU103" s="1"/>
      <c r="BV103" s="2"/>
      <c r="BW103" s="2"/>
      <c r="BX103" s="1"/>
    </row>
    <row r="104" ht="16.5" customHeight="1">
      <c r="A104" s="1"/>
      <c r="B104" s="1"/>
      <c r="C104" s="1"/>
      <c r="D104" s="1"/>
      <c r="E104" s="67"/>
      <c r="F104" s="67"/>
      <c r="G104" s="1"/>
      <c r="H104" s="1"/>
      <c r="I104" s="65"/>
      <c r="J104" s="66"/>
      <c r="K104" s="1"/>
      <c r="L104" s="1"/>
      <c r="M104" s="1"/>
      <c r="N104" s="2"/>
      <c r="O104" s="2"/>
      <c r="P104" s="1"/>
      <c r="Q104" s="1"/>
      <c r="R104" s="1"/>
      <c r="S104" s="2"/>
      <c r="T104" s="2"/>
      <c r="U104" s="1"/>
      <c r="V104" s="1"/>
      <c r="W104" s="1"/>
      <c r="X104" s="2"/>
      <c r="Y104" s="2"/>
      <c r="Z104" s="1"/>
      <c r="AA104" s="1"/>
      <c r="AB104" s="1"/>
      <c r="AC104" s="2"/>
      <c r="AD104" s="2"/>
      <c r="AE104" s="1"/>
      <c r="AF104" s="1"/>
      <c r="AG104" s="1"/>
      <c r="AH104" s="2"/>
      <c r="AI104" s="2"/>
      <c r="AJ104" s="1"/>
      <c r="AK104" s="1"/>
      <c r="AL104" s="1"/>
      <c r="AM104" s="2"/>
      <c r="AN104" s="2"/>
      <c r="AO104" s="1"/>
      <c r="AP104" s="1"/>
      <c r="AQ104" s="1"/>
      <c r="AR104" s="2"/>
      <c r="AS104" s="2"/>
      <c r="AT104" s="1"/>
      <c r="AU104" s="1"/>
      <c r="AV104" s="1"/>
      <c r="AW104" s="2"/>
      <c r="AX104" s="2"/>
      <c r="AY104" s="1"/>
      <c r="AZ104" s="1"/>
      <c r="BA104" s="1"/>
      <c r="BB104" s="2"/>
      <c r="BC104" s="2"/>
      <c r="BD104" s="1"/>
      <c r="BE104" s="1"/>
      <c r="BF104" s="1"/>
      <c r="BG104" s="2"/>
      <c r="BH104" s="2"/>
      <c r="BI104" s="1"/>
      <c r="BJ104" s="1"/>
      <c r="BK104" s="1"/>
      <c r="BL104" s="2"/>
      <c r="BM104" s="2"/>
      <c r="BN104" s="1"/>
      <c r="BO104" s="1"/>
      <c r="BP104" s="1"/>
      <c r="BQ104" s="2"/>
      <c r="BR104" s="2"/>
      <c r="BS104" s="1"/>
      <c r="BT104" s="1"/>
      <c r="BU104" s="1"/>
      <c r="BV104" s="2"/>
      <c r="BW104" s="2"/>
      <c r="BX104" s="1"/>
    </row>
    <row r="105" ht="16.5" customHeight="1">
      <c r="A105" s="1"/>
      <c r="B105" s="1"/>
      <c r="C105" s="1"/>
      <c r="D105" s="1"/>
      <c r="E105" s="67"/>
      <c r="F105" s="67"/>
      <c r="G105" s="1"/>
      <c r="H105" s="1"/>
      <c r="I105" s="65"/>
      <c r="J105" s="66"/>
      <c r="K105" s="1"/>
      <c r="L105" s="1"/>
      <c r="M105" s="1"/>
      <c r="N105" s="2"/>
      <c r="O105" s="2"/>
      <c r="P105" s="1"/>
      <c r="Q105" s="1"/>
      <c r="R105" s="1"/>
      <c r="S105" s="2"/>
      <c r="T105" s="2"/>
      <c r="U105" s="1"/>
      <c r="V105" s="1"/>
      <c r="W105" s="1"/>
      <c r="X105" s="2"/>
      <c r="Y105" s="2"/>
      <c r="Z105" s="1"/>
      <c r="AA105" s="1"/>
      <c r="AB105" s="1"/>
      <c r="AC105" s="2"/>
      <c r="AD105" s="2"/>
      <c r="AE105" s="1"/>
      <c r="AF105" s="1"/>
      <c r="AG105" s="1"/>
      <c r="AH105" s="2"/>
      <c r="AI105" s="2"/>
      <c r="AJ105" s="1"/>
      <c r="AK105" s="1"/>
      <c r="AL105" s="1"/>
      <c r="AM105" s="2"/>
      <c r="AN105" s="2"/>
      <c r="AO105" s="1"/>
      <c r="AP105" s="1"/>
      <c r="AQ105" s="1"/>
      <c r="AR105" s="2"/>
      <c r="AS105" s="2"/>
      <c r="AT105" s="1"/>
      <c r="AU105" s="1"/>
      <c r="AV105" s="1"/>
      <c r="AW105" s="2"/>
      <c r="AX105" s="2"/>
      <c r="AY105" s="1"/>
      <c r="AZ105" s="1"/>
      <c r="BA105" s="1"/>
      <c r="BB105" s="2"/>
      <c r="BC105" s="2"/>
      <c r="BD105" s="1"/>
      <c r="BE105" s="1"/>
      <c r="BF105" s="1"/>
      <c r="BG105" s="2"/>
      <c r="BH105" s="2"/>
      <c r="BI105" s="1"/>
      <c r="BJ105" s="1"/>
      <c r="BK105" s="1"/>
      <c r="BL105" s="2"/>
      <c r="BM105" s="2"/>
      <c r="BN105" s="1"/>
      <c r="BO105" s="1"/>
      <c r="BP105" s="1"/>
      <c r="BQ105" s="2"/>
      <c r="BR105" s="2"/>
      <c r="BS105" s="1"/>
      <c r="BT105" s="1"/>
      <c r="BU105" s="1"/>
      <c r="BV105" s="2"/>
      <c r="BW105" s="2"/>
      <c r="BX105" s="1"/>
    </row>
    <row r="106" ht="16.5" customHeight="1">
      <c r="A106" s="1"/>
      <c r="B106" s="1"/>
      <c r="C106" s="1"/>
      <c r="D106" s="1"/>
      <c r="E106" s="67"/>
      <c r="F106" s="67"/>
      <c r="G106" s="1"/>
      <c r="H106" s="1"/>
      <c r="I106" s="65"/>
      <c r="J106" s="66"/>
      <c r="K106" s="1"/>
      <c r="L106" s="1"/>
      <c r="M106" s="1"/>
      <c r="N106" s="2"/>
      <c r="O106" s="2"/>
      <c r="P106" s="1"/>
      <c r="Q106" s="1"/>
      <c r="R106" s="1"/>
      <c r="S106" s="2"/>
      <c r="T106" s="2"/>
      <c r="U106" s="1"/>
      <c r="V106" s="1"/>
      <c r="W106" s="1"/>
      <c r="X106" s="2"/>
      <c r="Y106" s="2"/>
      <c r="Z106" s="1"/>
      <c r="AA106" s="1"/>
      <c r="AB106" s="1"/>
      <c r="AC106" s="2"/>
      <c r="AD106" s="2"/>
      <c r="AE106" s="1"/>
      <c r="AF106" s="1"/>
      <c r="AG106" s="1"/>
      <c r="AH106" s="2"/>
      <c r="AI106" s="2"/>
      <c r="AJ106" s="1"/>
      <c r="AK106" s="1"/>
      <c r="AL106" s="1"/>
      <c r="AM106" s="2"/>
      <c r="AN106" s="2"/>
      <c r="AO106" s="1"/>
      <c r="AP106" s="1"/>
      <c r="AQ106" s="1"/>
      <c r="AR106" s="2"/>
      <c r="AS106" s="2"/>
      <c r="AT106" s="1"/>
      <c r="AU106" s="1"/>
      <c r="AV106" s="1"/>
      <c r="AW106" s="2"/>
      <c r="AX106" s="2"/>
      <c r="AY106" s="1"/>
      <c r="AZ106" s="1"/>
      <c r="BA106" s="1"/>
      <c r="BB106" s="2"/>
      <c r="BC106" s="2"/>
      <c r="BD106" s="1"/>
      <c r="BE106" s="1"/>
      <c r="BF106" s="1"/>
      <c r="BG106" s="2"/>
      <c r="BH106" s="2"/>
      <c r="BI106" s="1"/>
      <c r="BJ106" s="1"/>
      <c r="BK106" s="1"/>
      <c r="BL106" s="2"/>
      <c r="BM106" s="2"/>
      <c r="BN106" s="1"/>
      <c r="BO106" s="1"/>
      <c r="BP106" s="1"/>
      <c r="BQ106" s="2"/>
      <c r="BR106" s="2"/>
      <c r="BS106" s="1"/>
      <c r="BT106" s="1"/>
      <c r="BU106" s="1"/>
      <c r="BV106" s="2"/>
      <c r="BW106" s="2"/>
      <c r="BX106" s="1"/>
    </row>
    <row r="107" ht="16.5" customHeight="1">
      <c r="A107" s="1"/>
      <c r="B107" s="1"/>
      <c r="C107" s="1"/>
      <c r="D107" s="1"/>
      <c r="E107" s="67"/>
      <c r="F107" s="67"/>
      <c r="G107" s="1"/>
      <c r="H107" s="1"/>
      <c r="I107" s="65"/>
      <c r="J107" s="66"/>
      <c r="K107" s="1"/>
      <c r="L107" s="1"/>
      <c r="M107" s="1"/>
      <c r="N107" s="2"/>
      <c r="O107" s="2"/>
      <c r="P107" s="1"/>
      <c r="Q107" s="1"/>
      <c r="R107" s="1"/>
      <c r="S107" s="2"/>
      <c r="T107" s="2"/>
      <c r="U107" s="1"/>
      <c r="V107" s="1"/>
      <c r="W107" s="1"/>
      <c r="X107" s="2"/>
      <c r="Y107" s="2"/>
      <c r="Z107" s="1"/>
      <c r="AA107" s="1"/>
      <c r="AB107" s="1"/>
      <c r="AC107" s="2"/>
      <c r="AD107" s="2"/>
      <c r="AE107" s="1"/>
      <c r="AF107" s="1"/>
      <c r="AG107" s="1"/>
      <c r="AH107" s="2"/>
      <c r="AI107" s="2"/>
      <c r="AJ107" s="1"/>
      <c r="AK107" s="1"/>
      <c r="AL107" s="1"/>
      <c r="AM107" s="2"/>
      <c r="AN107" s="2"/>
      <c r="AO107" s="1"/>
      <c r="AP107" s="1"/>
      <c r="AQ107" s="1"/>
      <c r="AR107" s="2"/>
      <c r="AS107" s="2"/>
      <c r="AT107" s="1"/>
      <c r="AU107" s="1"/>
      <c r="AV107" s="1"/>
      <c r="AW107" s="2"/>
      <c r="AX107" s="2"/>
      <c r="AY107" s="1"/>
      <c r="AZ107" s="1"/>
      <c r="BA107" s="1"/>
      <c r="BB107" s="2"/>
      <c r="BC107" s="2"/>
      <c r="BD107" s="1"/>
      <c r="BE107" s="1"/>
      <c r="BF107" s="1"/>
      <c r="BG107" s="2"/>
      <c r="BH107" s="2"/>
      <c r="BI107" s="1"/>
      <c r="BJ107" s="1"/>
      <c r="BK107" s="1"/>
      <c r="BL107" s="2"/>
      <c r="BM107" s="2"/>
      <c r="BN107" s="1"/>
      <c r="BO107" s="1"/>
      <c r="BP107" s="1"/>
      <c r="BQ107" s="2"/>
      <c r="BR107" s="2"/>
      <c r="BS107" s="1"/>
      <c r="BT107" s="1"/>
      <c r="BU107" s="1"/>
      <c r="BV107" s="2"/>
      <c r="BW107" s="2"/>
      <c r="BX107" s="1"/>
    </row>
    <row r="108" ht="16.5" customHeight="1">
      <c r="A108" s="1"/>
      <c r="B108" s="1"/>
      <c r="C108" s="1"/>
      <c r="D108" s="1"/>
      <c r="E108" s="67"/>
      <c r="F108" s="67"/>
      <c r="G108" s="1"/>
      <c r="H108" s="1"/>
      <c r="I108" s="65"/>
      <c r="J108" s="66"/>
      <c r="K108" s="1"/>
      <c r="L108" s="1"/>
      <c r="M108" s="1"/>
      <c r="N108" s="2"/>
      <c r="O108" s="2"/>
      <c r="P108" s="1"/>
      <c r="Q108" s="1"/>
      <c r="R108" s="1"/>
      <c r="S108" s="2"/>
      <c r="T108" s="2"/>
      <c r="U108" s="1"/>
      <c r="V108" s="1"/>
      <c r="W108" s="1"/>
      <c r="X108" s="2"/>
      <c r="Y108" s="2"/>
      <c r="Z108" s="1"/>
      <c r="AA108" s="1"/>
      <c r="AB108" s="1"/>
      <c r="AC108" s="2"/>
      <c r="AD108" s="2"/>
      <c r="AE108" s="1"/>
      <c r="AF108" s="1"/>
      <c r="AG108" s="1"/>
      <c r="AH108" s="2"/>
      <c r="AI108" s="2"/>
      <c r="AJ108" s="1"/>
      <c r="AK108" s="1"/>
      <c r="AL108" s="1"/>
      <c r="AM108" s="2"/>
      <c r="AN108" s="2"/>
      <c r="AO108" s="1"/>
      <c r="AP108" s="1"/>
      <c r="AQ108" s="1"/>
      <c r="AR108" s="2"/>
      <c r="AS108" s="2"/>
      <c r="AT108" s="1"/>
      <c r="AU108" s="1"/>
      <c r="AV108" s="1"/>
      <c r="AW108" s="2"/>
      <c r="AX108" s="2"/>
      <c r="AY108" s="1"/>
      <c r="AZ108" s="1"/>
      <c r="BA108" s="1"/>
      <c r="BB108" s="2"/>
      <c r="BC108" s="2"/>
      <c r="BD108" s="1"/>
      <c r="BE108" s="1"/>
      <c r="BF108" s="1"/>
      <c r="BG108" s="2"/>
      <c r="BH108" s="2"/>
      <c r="BI108" s="1"/>
      <c r="BJ108" s="1"/>
      <c r="BK108" s="1"/>
      <c r="BL108" s="2"/>
      <c r="BM108" s="2"/>
      <c r="BN108" s="1"/>
      <c r="BO108" s="1"/>
      <c r="BP108" s="1"/>
      <c r="BQ108" s="2"/>
      <c r="BR108" s="2"/>
      <c r="BS108" s="1"/>
      <c r="BT108" s="1"/>
      <c r="BU108" s="1"/>
      <c r="BV108" s="2"/>
      <c r="BW108" s="2"/>
      <c r="BX108" s="1"/>
    </row>
    <row r="109" ht="16.5" customHeight="1">
      <c r="A109" s="1"/>
      <c r="B109" s="1"/>
      <c r="C109" s="1"/>
      <c r="D109" s="1"/>
      <c r="E109" s="67"/>
      <c r="F109" s="67"/>
      <c r="G109" s="1"/>
      <c r="H109" s="1"/>
      <c r="I109" s="65"/>
      <c r="J109" s="66"/>
      <c r="K109" s="1"/>
      <c r="L109" s="1"/>
      <c r="M109" s="1"/>
      <c r="N109" s="2"/>
      <c r="O109" s="2"/>
      <c r="P109" s="1"/>
      <c r="Q109" s="1"/>
      <c r="R109" s="1"/>
      <c r="S109" s="2"/>
      <c r="T109" s="2"/>
      <c r="U109" s="1"/>
      <c r="V109" s="1"/>
      <c r="W109" s="1"/>
      <c r="X109" s="2"/>
      <c r="Y109" s="2"/>
      <c r="Z109" s="1"/>
      <c r="AA109" s="1"/>
      <c r="AB109" s="1"/>
      <c r="AC109" s="2"/>
      <c r="AD109" s="2"/>
      <c r="AE109" s="1"/>
      <c r="AF109" s="1"/>
      <c r="AG109" s="1"/>
      <c r="AH109" s="2"/>
      <c r="AI109" s="2"/>
      <c r="AJ109" s="1"/>
      <c r="AK109" s="1"/>
      <c r="AL109" s="1"/>
      <c r="AM109" s="2"/>
      <c r="AN109" s="2"/>
      <c r="AO109" s="1"/>
      <c r="AP109" s="1"/>
      <c r="AQ109" s="1"/>
      <c r="AR109" s="2"/>
      <c r="AS109" s="2"/>
      <c r="AT109" s="1"/>
      <c r="AU109" s="1"/>
      <c r="AV109" s="1"/>
      <c r="AW109" s="2"/>
      <c r="AX109" s="2"/>
      <c r="AY109" s="1"/>
      <c r="AZ109" s="1"/>
      <c r="BA109" s="1"/>
      <c r="BB109" s="2"/>
      <c r="BC109" s="2"/>
      <c r="BD109" s="1"/>
      <c r="BE109" s="1"/>
      <c r="BF109" s="1"/>
      <c r="BG109" s="2"/>
      <c r="BH109" s="2"/>
      <c r="BI109" s="1"/>
      <c r="BJ109" s="1"/>
      <c r="BK109" s="1"/>
      <c r="BL109" s="2"/>
      <c r="BM109" s="2"/>
      <c r="BN109" s="1"/>
      <c r="BO109" s="1"/>
      <c r="BP109" s="1"/>
      <c r="BQ109" s="2"/>
      <c r="BR109" s="2"/>
      <c r="BS109" s="1"/>
      <c r="BT109" s="1"/>
      <c r="BU109" s="1"/>
      <c r="BV109" s="2"/>
      <c r="BW109" s="2"/>
      <c r="BX109" s="1"/>
    </row>
    <row r="110" ht="16.5" customHeight="1">
      <c r="A110" s="1"/>
      <c r="B110" s="1"/>
      <c r="C110" s="1"/>
      <c r="D110" s="1"/>
      <c r="E110" s="67"/>
      <c r="F110" s="67"/>
      <c r="G110" s="1"/>
      <c r="H110" s="1"/>
      <c r="I110" s="65"/>
      <c r="J110" s="66"/>
      <c r="K110" s="1"/>
      <c r="L110" s="1"/>
      <c r="M110" s="1"/>
      <c r="N110" s="2"/>
      <c r="O110" s="2"/>
      <c r="P110" s="1"/>
      <c r="Q110" s="1"/>
      <c r="R110" s="1"/>
      <c r="S110" s="2"/>
      <c r="T110" s="2"/>
      <c r="U110" s="1"/>
      <c r="V110" s="1"/>
      <c r="W110" s="1"/>
      <c r="X110" s="2"/>
      <c r="Y110" s="2"/>
      <c r="Z110" s="1"/>
      <c r="AA110" s="1"/>
      <c r="AB110" s="1"/>
      <c r="AC110" s="2"/>
      <c r="AD110" s="2"/>
      <c r="AE110" s="1"/>
      <c r="AF110" s="1"/>
      <c r="AG110" s="1"/>
      <c r="AH110" s="2"/>
      <c r="AI110" s="2"/>
      <c r="AJ110" s="1"/>
      <c r="AK110" s="1"/>
      <c r="AL110" s="1"/>
      <c r="AM110" s="2"/>
      <c r="AN110" s="2"/>
      <c r="AO110" s="1"/>
      <c r="AP110" s="1"/>
      <c r="AQ110" s="1"/>
      <c r="AR110" s="2"/>
      <c r="AS110" s="2"/>
      <c r="AT110" s="1"/>
      <c r="AU110" s="1"/>
      <c r="AV110" s="1"/>
      <c r="AW110" s="2"/>
      <c r="AX110" s="2"/>
      <c r="AY110" s="1"/>
      <c r="AZ110" s="1"/>
      <c r="BA110" s="1"/>
      <c r="BB110" s="2"/>
      <c r="BC110" s="2"/>
      <c r="BD110" s="1"/>
      <c r="BE110" s="1"/>
      <c r="BF110" s="1"/>
      <c r="BG110" s="2"/>
      <c r="BH110" s="2"/>
      <c r="BI110" s="1"/>
      <c r="BJ110" s="1"/>
      <c r="BK110" s="1"/>
      <c r="BL110" s="2"/>
      <c r="BM110" s="2"/>
      <c r="BN110" s="1"/>
      <c r="BO110" s="1"/>
      <c r="BP110" s="1"/>
      <c r="BQ110" s="2"/>
      <c r="BR110" s="2"/>
      <c r="BS110" s="1"/>
      <c r="BT110" s="1"/>
      <c r="BU110" s="1"/>
      <c r="BV110" s="2"/>
      <c r="BW110" s="2"/>
      <c r="BX110" s="1"/>
    </row>
    <row r="111" ht="16.5" customHeight="1">
      <c r="A111" s="1"/>
      <c r="B111" s="1"/>
      <c r="C111" s="1"/>
      <c r="D111" s="1"/>
      <c r="E111" s="67"/>
      <c r="F111" s="67"/>
      <c r="G111" s="1"/>
      <c r="H111" s="1"/>
      <c r="I111" s="65"/>
      <c r="J111" s="66"/>
      <c r="K111" s="1"/>
      <c r="L111" s="1"/>
      <c r="M111" s="1"/>
      <c r="N111" s="2"/>
      <c r="O111" s="2"/>
      <c r="P111" s="1"/>
      <c r="Q111" s="1"/>
      <c r="R111" s="1"/>
      <c r="S111" s="2"/>
      <c r="T111" s="2"/>
      <c r="U111" s="1"/>
      <c r="V111" s="1"/>
      <c r="W111" s="1"/>
      <c r="X111" s="2"/>
      <c r="Y111" s="2"/>
      <c r="Z111" s="1"/>
      <c r="AA111" s="1"/>
      <c r="AB111" s="1"/>
      <c r="AC111" s="2"/>
      <c r="AD111" s="2"/>
      <c r="AE111" s="1"/>
      <c r="AF111" s="1"/>
      <c r="AG111" s="1"/>
      <c r="AH111" s="2"/>
      <c r="AI111" s="2"/>
      <c r="AJ111" s="1"/>
      <c r="AK111" s="1"/>
      <c r="AL111" s="1"/>
      <c r="AM111" s="2"/>
      <c r="AN111" s="2"/>
      <c r="AO111" s="1"/>
      <c r="AP111" s="1"/>
      <c r="AQ111" s="1"/>
      <c r="AR111" s="2"/>
      <c r="AS111" s="2"/>
      <c r="AT111" s="1"/>
      <c r="AU111" s="1"/>
      <c r="AV111" s="1"/>
      <c r="AW111" s="2"/>
      <c r="AX111" s="2"/>
      <c r="AY111" s="1"/>
      <c r="AZ111" s="1"/>
      <c r="BA111" s="1"/>
      <c r="BB111" s="2"/>
      <c r="BC111" s="2"/>
      <c r="BD111" s="1"/>
      <c r="BE111" s="1"/>
      <c r="BF111" s="1"/>
      <c r="BG111" s="2"/>
      <c r="BH111" s="2"/>
      <c r="BI111" s="1"/>
      <c r="BJ111" s="1"/>
      <c r="BK111" s="1"/>
      <c r="BL111" s="2"/>
      <c r="BM111" s="2"/>
      <c r="BN111" s="1"/>
      <c r="BO111" s="1"/>
      <c r="BP111" s="1"/>
      <c r="BQ111" s="2"/>
      <c r="BR111" s="2"/>
      <c r="BS111" s="1"/>
      <c r="BT111" s="1"/>
      <c r="BU111" s="1"/>
      <c r="BV111" s="2"/>
      <c r="BW111" s="2"/>
      <c r="BX111" s="1"/>
    </row>
    <row r="112" ht="16.5" customHeight="1">
      <c r="A112" s="1"/>
      <c r="B112" s="1"/>
      <c r="C112" s="1"/>
      <c r="D112" s="1"/>
      <c r="E112" s="67"/>
      <c r="F112" s="67"/>
      <c r="G112" s="1"/>
      <c r="H112" s="1"/>
      <c r="I112" s="65"/>
      <c r="J112" s="66"/>
      <c r="K112" s="1"/>
      <c r="L112" s="1"/>
      <c r="M112" s="1"/>
      <c r="N112" s="2"/>
      <c r="O112" s="2"/>
      <c r="P112" s="1"/>
      <c r="Q112" s="1"/>
      <c r="R112" s="1"/>
      <c r="S112" s="2"/>
      <c r="T112" s="2"/>
      <c r="U112" s="1"/>
      <c r="V112" s="1"/>
      <c r="W112" s="1"/>
      <c r="X112" s="2"/>
      <c r="Y112" s="2"/>
      <c r="Z112" s="1"/>
      <c r="AA112" s="1"/>
      <c r="AB112" s="1"/>
      <c r="AC112" s="2"/>
      <c r="AD112" s="2"/>
      <c r="AE112" s="1"/>
      <c r="AF112" s="1"/>
      <c r="AG112" s="1"/>
      <c r="AH112" s="2"/>
      <c r="AI112" s="2"/>
      <c r="AJ112" s="1"/>
      <c r="AK112" s="1"/>
      <c r="AL112" s="1"/>
      <c r="AM112" s="2"/>
      <c r="AN112" s="2"/>
      <c r="AO112" s="1"/>
      <c r="AP112" s="1"/>
      <c r="AQ112" s="1"/>
      <c r="AR112" s="2"/>
      <c r="AS112" s="2"/>
      <c r="AT112" s="1"/>
      <c r="AU112" s="1"/>
      <c r="AV112" s="1"/>
      <c r="AW112" s="2"/>
      <c r="AX112" s="2"/>
      <c r="AY112" s="1"/>
      <c r="AZ112" s="1"/>
      <c r="BA112" s="1"/>
      <c r="BB112" s="2"/>
      <c r="BC112" s="2"/>
      <c r="BD112" s="1"/>
      <c r="BE112" s="1"/>
      <c r="BF112" s="1"/>
      <c r="BG112" s="2"/>
      <c r="BH112" s="2"/>
      <c r="BI112" s="1"/>
      <c r="BJ112" s="1"/>
      <c r="BK112" s="1"/>
      <c r="BL112" s="2"/>
      <c r="BM112" s="2"/>
      <c r="BN112" s="1"/>
      <c r="BO112" s="1"/>
      <c r="BP112" s="1"/>
      <c r="BQ112" s="2"/>
      <c r="BR112" s="2"/>
      <c r="BS112" s="1"/>
      <c r="BT112" s="1"/>
      <c r="BU112" s="1"/>
      <c r="BV112" s="2"/>
      <c r="BW112" s="2"/>
      <c r="BX112" s="1"/>
    </row>
    <row r="113" ht="16.5" customHeight="1">
      <c r="A113" s="1"/>
      <c r="B113" s="1"/>
      <c r="C113" s="1"/>
      <c r="D113" s="1"/>
      <c r="E113" s="67"/>
      <c r="F113" s="67"/>
      <c r="G113" s="1"/>
      <c r="H113" s="1"/>
      <c r="I113" s="65"/>
      <c r="J113" s="66"/>
      <c r="K113" s="1"/>
      <c r="L113" s="1"/>
      <c r="M113" s="1"/>
      <c r="N113" s="2"/>
      <c r="O113" s="2"/>
      <c r="P113" s="1"/>
      <c r="Q113" s="1"/>
      <c r="R113" s="1"/>
      <c r="S113" s="2"/>
      <c r="T113" s="2"/>
      <c r="U113" s="1"/>
      <c r="V113" s="1"/>
      <c r="W113" s="1"/>
      <c r="X113" s="2"/>
      <c r="Y113" s="2"/>
      <c r="Z113" s="1"/>
      <c r="AA113" s="1"/>
      <c r="AB113" s="1"/>
      <c r="AC113" s="2"/>
      <c r="AD113" s="2"/>
      <c r="AE113" s="1"/>
      <c r="AF113" s="1"/>
      <c r="AG113" s="1"/>
      <c r="AH113" s="2"/>
      <c r="AI113" s="2"/>
      <c r="AJ113" s="1"/>
      <c r="AK113" s="1"/>
      <c r="AL113" s="1"/>
      <c r="AM113" s="2"/>
      <c r="AN113" s="2"/>
      <c r="AO113" s="1"/>
      <c r="AP113" s="1"/>
      <c r="AQ113" s="1"/>
      <c r="AR113" s="2"/>
      <c r="AS113" s="2"/>
      <c r="AT113" s="1"/>
      <c r="AU113" s="1"/>
      <c r="AV113" s="1"/>
      <c r="AW113" s="2"/>
      <c r="AX113" s="2"/>
      <c r="AY113" s="1"/>
      <c r="AZ113" s="1"/>
      <c r="BA113" s="1"/>
      <c r="BB113" s="2"/>
      <c r="BC113" s="2"/>
      <c r="BD113" s="1"/>
      <c r="BE113" s="1"/>
      <c r="BF113" s="1"/>
      <c r="BG113" s="2"/>
      <c r="BH113" s="2"/>
      <c r="BI113" s="1"/>
      <c r="BJ113" s="1"/>
      <c r="BK113" s="1"/>
      <c r="BL113" s="2"/>
      <c r="BM113" s="2"/>
      <c r="BN113" s="1"/>
      <c r="BO113" s="1"/>
      <c r="BP113" s="1"/>
      <c r="BQ113" s="2"/>
      <c r="BR113" s="2"/>
      <c r="BS113" s="1"/>
      <c r="BT113" s="1"/>
      <c r="BU113" s="1"/>
      <c r="BV113" s="2"/>
      <c r="BW113" s="2"/>
      <c r="BX113" s="1"/>
    </row>
    <row r="114" ht="16.5" customHeight="1">
      <c r="A114" s="1"/>
      <c r="B114" s="1"/>
      <c r="C114" s="1"/>
      <c r="D114" s="1"/>
      <c r="E114" s="67"/>
      <c r="F114" s="67"/>
      <c r="G114" s="1"/>
      <c r="H114" s="1"/>
      <c r="I114" s="65"/>
      <c r="J114" s="66"/>
      <c r="K114" s="1"/>
      <c r="L114" s="1"/>
      <c r="M114" s="1"/>
      <c r="N114" s="2"/>
      <c r="O114" s="2"/>
      <c r="P114" s="1"/>
      <c r="Q114" s="1"/>
      <c r="R114" s="1"/>
      <c r="S114" s="2"/>
      <c r="T114" s="2"/>
      <c r="U114" s="1"/>
      <c r="V114" s="1"/>
      <c r="W114" s="1"/>
      <c r="X114" s="2"/>
      <c r="Y114" s="2"/>
      <c r="Z114" s="1"/>
      <c r="AA114" s="1"/>
      <c r="AB114" s="1"/>
      <c r="AC114" s="2"/>
      <c r="AD114" s="2"/>
      <c r="AE114" s="1"/>
      <c r="AF114" s="1"/>
      <c r="AG114" s="1"/>
      <c r="AH114" s="2"/>
      <c r="AI114" s="2"/>
      <c r="AJ114" s="1"/>
      <c r="AK114" s="1"/>
      <c r="AL114" s="1"/>
      <c r="AM114" s="2"/>
      <c r="AN114" s="2"/>
      <c r="AO114" s="1"/>
      <c r="AP114" s="1"/>
      <c r="AQ114" s="1"/>
      <c r="AR114" s="2"/>
      <c r="AS114" s="2"/>
      <c r="AT114" s="1"/>
      <c r="AU114" s="1"/>
      <c r="AV114" s="1"/>
      <c r="AW114" s="2"/>
      <c r="AX114" s="2"/>
      <c r="AY114" s="1"/>
      <c r="AZ114" s="1"/>
      <c r="BA114" s="1"/>
      <c r="BB114" s="2"/>
      <c r="BC114" s="2"/>
      <c r="BD114" s="1"/>
      <c r="BE114" s="1"/>
      <c r="BF114" s="1"/>
      <c r="BG114" s="2"/>
      <c r="BH114" s="2"/>
      <c r="BI114" s="1"/>
      <c r="BJ114" s="1"/>
      <c r="BK114" s="1"/>
      <c r="BL114" s="2"/>
      <c r="BM114" s="2"/>
      <c r="BN114" s="1"/>
      <c r="BO114" s="1"/>
      <c r="BP114" s="1"/>
      <c r="BQ114" s="2"/>
      <c r="BR114" s="2"/>
      <c r="BS114" s="1"/>
      <c r="BT114" s="1"/>
      <c r="BU114" s="1"/>
      <c r="BV114" s="2"/>
      <c r="BW114" s="2"/>
      <c r="BX114" s="1"/>
    </row>
    <row r="115" ht="16.5" customHeight="1">
      <c r="A115" s="1"/>
      <c r="B115" s="1"/>
      <c r="C115" s="1"/>
      <c r="D115" s="1"/>
      <c r="E115" s="67"/>
      <c r="F115" s="67"/>
      <c r="G115" s="1"/>
      <c r="H115" s="1"/>
      <c r="I115" s="65"/>
      <c r="J115" s="66"/>
      <c r="K115" s="1"/>
      <c r="L115" s="1"/>
      <c r="M115" s="1"/>
      <c r="N115" s="2"/>
      <c r="O115" s="2"/>
      <c r="P115" s="1"/>
      <c r="Q115" s="1"/>
      <c r="R115" s="1"/>
      <c r="S115" s="2"/>
      <c r="T115" s="2"/>
      <c r="U115" s="1"/>
      <c r="V115" s="1"/>
      <c r="W115" s="1"/>
      <c r="X115" s="2"/>
      <c r="Y115" s="2"/>
      <c r="Z115" s="1"/>
      <c r="AA115" s="1"/>
      <c r="AB115" s="1"/>
      <c r="AC115" s="2"/>
      <c r="AD115" s="2"/>
      <c r="AE115" s="1"/>
      <c r="AF115" s="1"/>
      <c r="AG115" s="1"/>
      <c r="AH115" s="2"/>
      <c r="AI115" s="2"/>
      <c r="AJ115" s="1"/>
      <c r="AK115" s="1"/>
      <c r="AL115" s="1"/>
      <c r="AM115" s="2"/>
      <c r="AN115" s="2"/>
      <c r="AO115" s="1"/>
      <c r="AP115" s="1"/>
      <c r="AQ115" s="1"/>
      <c r="AR115" s="2"/>
      <c r="AS115" s="2"/>
      <c r="AT115" s="1"/>
      <c r="AU115" s="1"/>
      <c r="AV115" s="1"/>
      <c r="AW115" s="2"/>
      <c r="AX115" s="2"/>
      <c r="AY115" s="1"/>
      <c r="AZ115" s="1"/>
      <c r="BA115" s="1"/>
      <c r="BB115" s="2"/>
      <c r="BC115" s="2"/>
      <c r="BD115" s="1"/>
      <c r="BE115" s="1"/>
      <c r="BF115" s="1"/>
      <c r="BG115" s="2"/>
      <c r="BH115" s="2"/>
      <c r="BI115" s="1"/>
      <c r="BJ115" s="1"/>
      <c r="BK115" s="1"/>
      <c r="BL115" s="2"/>
      <c r="BM115" s="2"/>
      <c r="BN115" s="1"/>
      <c r="BO115" s="1"/>
      <c r="BP115" s="1"/>
      <c r="BQ115" s="2"/>
      <c r="BR115" s="2"/>
      <c r="BS115" s="1"/>
      <c r="BT115" s="1"/>
      <c r="BU115" s="1"/>
      <c r="BV115" s="2"/>
      <c r="BW115" s="2"/>
      <c r="BX115" s="1"/>
    </row>
    <row r="116" ht="16.5" customHeight="1">
      <c r="A116" s="1"/>
      <c r="B116" s="1"/>
      <c r="C116" s="1"/>
      <c r="D116" s="1"/>
      <c r="E116" s="67"/>
      <c r="F116" s="67"/>
      <c r="G116" s="1"/>
      <c r="H116" s="1"/>
      <c r="I116" s="65"/>
      <c r="J116" s="66"/>
      <c r="K116" s="1"/>
      <c r="L116" s="1"/>
      <c r="M116" s="1"/>
      <c r="N116" s="2"/>
      <c r="O116" s="2"/>
      <c r="P116" s="1"/>
      <c r="Q116" s="1"/>
      <c r="R116" s="1"/>
      <c r="S116" s="2"/>
      <c r="T116" s="2"/>
      <c r="U116" s="1"/>
      <c r="V116" s="1"/>
      <c r="W116" s="1"/>
      <c r="X116" s="2"/>
      <c r="Y116" s="2"/>
      <c r="Z116" s="1"/>
      <c r="AA116" s="1"/>
      <c r="AB116" s="1"/>
      <c r="AC116" s="2"/>
      <c r="AD116" s="2"/>
      <c r="AE116" s="1"/>
      <c r="AF116" s="1"/>
      <c r="AG116" s="1"/>
      <c r="AH116" s="2"/>
      <c r="AI116" s="2"/>
      <c r="AJ116" s="1"/>
      <c r="AK116" s="1"/>
      <c r="AL116" s="1"/>
      <c r="AM116" s="2"/>
      <c r="AN116" s="2"/>
      <c r="AO116" s="1"/>
      <c r="AP116" s="1"/>
      <c r="AQ116" s="1"/>
      <c r="AR116" s="2"/>
      <c r="AS116" s="2"/>
      <c r="AT116" s="1"/>
      <c r="AU116" s="1"/>
      <c r="AV116" s="1"/>
      <c r="AW116" s="2"/>
      <c r="AX116" s="2"/>
      <c r="AY116" s="1"/>
      <c r="AZ116" s="1"/>
      <c r="BA116" s="1"/>
      <c r="BB116" s="2"/>
      <c r="BC116" s="2"/>
      <c r="BD116" s="1"/>
      <c r="BE116" s="1"/>
      <c r="BF116" s="1"/>
      <c r="BG116" s="2"/>
      <c r="BH116" s="2"/>
      <c r="BI116" s="1"/>
      <c r="BJ116" s="1"/>
      <c r="BK116" s="1"/>
      <c r="BL116" s="2"/>
      <c r="BM116" s="2"/>
      <c r="BN116" s="1"/>
      <c r="BO116" s="1"/>
      <c r="BP116" s="1"/>
      <c r="BQ116" s="2"/>
      <c r="BR116" s="2"/>
      <c r="BS116" s="1"/>
      <c r="BT116" s="1"/>
      <c r="BU116" s="1"/>
      <c r="BV116" s="2"/>
      <c r="BW116" s="2"/>
      <c r="BX116" s="1"/>
    </row>
    <row r="117" ht="16.5" customHeight="1">
      <c r="A117" s="1"/>
      <c r="B117" s="1"/>
      <c r="C117" s="1"/>
      <c r="D117" s="1"/>
      <c r="E117" s="67"/>
      <c r="F117" s="67"/>
      <c r="G117" s="1"/>
      <c r="H117" s="1"/>
      <c r="I117" s="65"/>
      <c r="J117" s="66"/>
      <c r="K117" s="1"/>
      <c r="L117" s="1"/>
      <c r="M117" s="1"/>
      <c r="N117" s="2"/>
      <c r="O117" s="2"/>
      <c r="P117" s="1"/>
      <c r="Q117" s="1"/>
      <c r="R117" s="1"/>
      <c r="S117" s="2"/>
      <c r="T117" s="2"/>
      <c r="U117" s="1"/>
      <c r="V117" s="1"/>
      <c r="W117" s="1"/>
      <c r="X117" s="2"/>
      <c r="Y117" s="2"/>
      <c r="Z117" s="1"/>
      <c r="AA117" s="1"/>
      <c r="AB117" s="1"/>
      <c r="AC117" s="2"/>
      <c r="AD117" s="2"/>
      <c r="AE117" s="1"/>
      <c r="AF117" s="1"/>
      <c r="AG117" s="1"/>
      <c r="AH117" s="2"/>
      <c r="AI117" s="2"/>
      <c r="AJ117" s="1"/>
      <c r="AK117" s="1"/>
      <c r="AL117" s="1"/>
      <c r="AM117" s="2"/>
      <c r="AN117" s="2"/>
      <c r="AO117" s="1"/>
      <c r="AP117" s="1"/>
      <c r="AQ117" s="1"/>
      <c r="AR117" s="2"/>
      <c r="AS117" s="2"/>
      <c r="AT117" s="1"/>
      <c r="AU117" s="1"/>
      <c r="AV117" s="1"/>
      <c r="AW117" s="2"/>
      <c r="AX117" s="2"/>
      <c r="AY117" s="1"/>
      <c r="AZ117" s="1"/>
      <c r="BA117" s="1"/>
      <c r="BB117" s="2"/>
      <c r="BC117" s="2"/>
      <c r="BD117" s="1"/>
      <c r="BE117" s="1"/>
      <c r="BF117" s="1"/>
      <c r="BG117" s="2"/>
      <c r="BH117" s="2"/>
      <c r="BI117" s="1"/>
      <c r="BJ117" s="1"/>
      <c r="BK117" s="1"/>
      <c r="BL117" s="2"/>
      <c r="BM117" s="2"/>
      <c r="BN117" s="1"/>
      <c r="BO117" s="1"/>
      <c r="BP117" s="1"/>
      <c r="BQ117" s="2"/>
      <c r="BR117" s="2"/>
      <c r="BS117" s="1"/>
      <c r="BT117" s="1"/>
      <c r="BU117" s="1"/>
      <c r="BV117" s="2"/>
      <c r="BW117" s="2"/>
      <c r="BX117" s="1"/>
    </row>
    <row r="118" ht="16.5" customHeight="1">
      <c r="A118" s="1"/>
      <c r="B118" s="1"/>
      <c r="C118" s="1"/>
      <c r="D118" s="1"/>
      <c r="E118" s="67"/>
      <c r="F118" s="67"/>
      <c r="G118" s="1"/>
      <c r="H118" s="1"/>
      <c r="I118" s="65"/>
      <c r="J118" s="66"/>
      <c r="K118" s="1"/>
      <c r="L118" s="1"/>
      <c r="M118" s="1"/>
      <c r="N118" s="2"/>
      <c r="O118" s="2"/>
      <c r="P118" s="1"/>
      <c r="Q118" s="1"/>
      <c r="R118" s="1"/>
      <c r="S118" s="2"/>
      <c r="T118" s="2"/>
      <c r="U118" s="1"/>
      <c r="V118" s="1"/>
      <c r="W118" s="1"/>
      <c r="X118" s="2"/>
      <c r="Y118" s="2"/>
      <c r="Z118" s="1"/>
      <c r="AA118" s="1"/>
      <c r="AB118" s="1"/>
      <c r="AC118" s="2"/>
      <c r="AD118" s="2"/>
      <c r="AE118" s="1"/>
      <c r="AF118" s="1"/>
      <c r="AG118" s="1"/>
      <c r="AH118" s="2"/>
      <c r="AI118" s="2"/>
      <c r="AJ118" s="1"/>
      <c r="AK118" s="1"/>
      <c r="AL118" s="1"/>
      <c r="AM118" s="2"/>
      <c r="AN118" s="2"/>
      <c r="AO118" s="1"/>
      <c r="AP118" s="1"/>
      <c r="AQ118" s="1"/>
      <c r="AR118" s="2"/>
      <c r="AS118" s="2"/>
      <c r="AT118" s="1"/>
      <c r="AU118" s="1"/>
      <c r="AV118" s="1"/>
      <c r="AW118" s="2"/>
      <c r="AX118" s="2"/>
      <c r="AY118" s="1"/>
      <c r="AZ118" s="1"/>
      <c r="BA118" s="1"/>
      <c r="BB118" s="2"/>
      <c r="BC118" s="2"/>
      <c r="BD118" s="1"/>
      <c r="BE118" s="1"/>
      <c r="BF118" s="1"/>
      <c r="BG118" s="2"/>
      <c r="BH118" s="2"/>
      <c r="BI118" s="1"/>
      <c r="BJ118" s="1"/>
      <c r="BK118" s="1"/>
      <c r="BL118" s="2"/>
      <c r="BM118" s="2"/>
      <c r="BN118" s="1"/>
      <c r="BO118" s="1"/>
      <c r="BP118" s="1"/>
      <c r="BQ118" s="2"/>
      <c r="BR118" s="2"/>
      <c r="BS118" s="1"/>
      <c r="BT118" s="1"/>
      <c r="BU118" s="1"/>
      <c r="BV118" s="2"/>
      <c r="BW118" s="2"/>
      <c r="BX118" s="1"/>
    </row>
    <row r="119" ht="16.5" customHeight="1">
      <c r="A119" s="1"/>
      <c r="B119" s="1"/>
      <c r="C119" s="1"/>
      <c r="D119" s="1"/>
      <c r="E119" s="67"/>
      <c r="F119" s="67"/>
      <c r="G119" s="1"/>
      <c r="H119" s="1"/>
      <c r="I119" s="65"/>
      <c r="J119" s="66"/>
      <c r="K119" s="1"/>
      <c r="L119" s="1"/>
      <c r="M119" s="1"/>
      <c r="N119" s="2"/>
      <c r="O119" s="2"/>
      <c r="P119" s="1"/>
      <c r="Q119" s="1"/>
      <c r="R119" s="1"/>
      <c r="S119" s="2"/>
      <c r="T119" s="2"/>
      <c r="U119" s="1"/>
      <c r="V119" s="1"/>
      <c r="W119" s="1"/>
      <c r="X119" s="2"/>
      <c r="Y119" s="2"/>
      <c r="Z119" s="1"/>
      <c r="AA119" s="1"/>
      <c r="AB119" s="1"/>
      <c r="AC119" s="2"/>
      <c r="AD119" s="2"/>
      <c r="AE119" s="1"/>
      <c r="AF119" s="1"/>
      <c r="AG119" s="1"/>
      <c r="AH119" s="2"/>
      <c r="AI119" s="2"/>
      <c r="AJ119" s="1"/>
      <c r="AK119" s="1"/>
      <c r="AL119" s="1"/>
      <c r="AM119" s="2"/>
      <c r="AN119" s="2"/>
      <c r="AO119" s="1"/>
      <c r="AP119" s="1"/>
      <c r="AQ119" s="1"/>
      <c r="AR119" s="2"/>
      <c r="AS119" s="2"/>
      <c r="AT119" s="1"/>
      <c r="AU119" s="1"/>
      <c r="AV119" s="1"/>
      <c r="AW119" s="2"/>
      <c r="AX119" s="2"/>
      <c r="AY119" s="1"/>
      <c r="AZ119" s="1"/>
      <c r="BA119" s="1"/>
      <c r="BB119" s="2"/>
      <c r="BC119" s="2"/>
      <c r="BD119" s="1"/>
      <c r="BE119" s="1"/>
      <c r="BF119" s="1"/>
      <c r="BG119" s="2"/>
      <c r="BH119" s="2"/>
      <c r="BI119" s="1"/>
      <c r="BJ119" s="1"/>
      <c r="BK119" s="1"/>
      <c r="BL119" s="2"/>
      <c r="BM119" s="2"/>
      <c r="BN119" s="1"/>
      <c r="BO119" s="1"/>
      <c r="BP119" s="1"/>
      <c r="BQ119" s="2"/>
      <c r="BR119" s="2"/>
      <c r="BS119" s="1"/>
      <c r="BT119" s="1"/>
      <c r="BU119" s="1"/>
      <c r="BV119" s="2"/>
      <c r="BW119" s="2"/>
      <c r="BX119" s="1"/>
    </row>
    <row r="120" ht="16.5" customHeight="1">
      <c r="A120" s="1"/>
      <c r="B120" s="1"/>
      <c r="C120" s="1"/>
      <c r="D120" s="1"/>
      <c r="E120" s="67"/>
      <c r="F120" s="67"/>
      <c r="G120" s="1"/>
      <c r="H120" s="1"/>
      <c r="I120" s="65"/>
      <c r="J120" s="66"/>
      <c r="K120" s="1"/>
      <c r="L120" s="1"/>
      <c r="M120" s="1"/>
      <c r="N120" s="2"/>
      <c r="O120" s="2"/>
      <c r="P120" s="1"/>
      <c r="Q120" s="1"/>
      <c r="R120" s="1"/>
      <c r="S120" s="2"/>
      <c r="T120" s="2"/>
      <c r="U120" s="1"/>
      <c r="V120" s="1"/>
      <c r="W120" s="1"/>
      <c r="X120" s="2"/>
      <c r="Y120" s="2"/>
      <c r="Z120" s="1"/>
      <c r="AA120" s="1"/>
      <c r="AB120" s="1"/>
      <c r="AC120" s="2"/>
      <c r="AD120" s="2"/>
      <c r="AE120" s="1"/>
      <c r="AF120" s="1"/>
      <c r="AG120" s="1"/>
      <c r="AH120" s="2"/>
      <c r="AI120" s="2"/>
      <c r="AJ120" s="1"/>
      <c r="AK120" s="1"/>
      <c r="AL120" s="1"/>
      <c r="AM120" s="2"/>
      <c r="AN120" s="2"/>
      <c r="AO120" s="1"/>
      <c r="AP120" s="1"/>
      <c r="AQ120" s="1"/>
      <c r="AR120" s="2"/>
      <c r="AS120" s="2"/>
      <c r="AT120" s="1"/>
      <c r="AU120" s="1"/>
      <c r="AV120" s="1"/>
      <c r="AW120" s="2"/>
      <c r="AX120" s="2"/>
      <c r="AY120" s="1"/>
      <c r="AZ120" s="1"/>
      <c r="BA120" s="1"/>
      <c r="BB120" s="2"/>
      <c r="BC120" s="2"/>
      <c r="BD120" s="1"/>
      <c r="BE120" s="1"/>
      <c r="BF120" s="1"/>
      <c r="BG120" s="2"/>
      <c r="BH120" s="2"/>
      <c r="BI120" s="1"/>
      <c r="BJ120" s="1"/>
      <c r="BK120" s="1"/>
      <c r="BL120" s="2"/>
      <c r="BM120" s="2"/>
      <c r="BN120" s="1"/>
      <c r="BO120" s="1"/>
      <c r="BP120" s="1"/>
      <c r="BQ120" s="2"/>
      <c r="BR120" s="2"/>
      <c r="BS120" s="1"/>
      <c r="BT120" s="1"/>
      <c r="BU120" s="1"/>
      <c r="BV120" s="2"/>
      <c r="BW120" s="2"/>
      <c r="BX120" s="1"/>
    </row>
    <row r="121" ht="16.5" customHeight="1">
      <c r="A121" s="1"/>
      <c r="B121" s="1"/>
      <c r="C121" s="1"/>
      <c r="D121" s="1"/>
      <c r="E121" s="67"/>
      <c r="F121" s="67"/>
      <c r="G121" s="1"/>
      <c r="H121" s="1"/>
      <c r="I121" s="65"/>
      <c r="J121" s="66"/>
      <c r="K121" s="1"/>
      <c r="L121" s="1"/>
      <c r="M121" s="1"/>
      <c r="N121" s="2"/>
      <c r="O121" s="2"/>
      <c r="P121" s="1"/>
      <c r="Q121" s="1"/>
      <c r="R121" s="1"/>
      <c r="S121" s="2"/>
      <c r="T121" s="2"/>
      <c r="U121" s="1"/>
      <c r="V121" s="1"/>
      <c r="W121" s="1"/>
      <c r="X121" s="2"/>
      <c r="Y121" s="2"/>
      <c r="Z121" s="1"/>
      <c r="AA121" s="1"/>
      <c r="AB121" s="1"/>
      <c r="AC121" s="2"/>
      <c r="AD121" s="2"/>
      <c r="AE121" s="1"/>
      <c r="AF121" s="1"/>
      <c r="AG121" s="1"/>
      <c r="AH121" s="2"/>
      <c r="AI121" s="2"/>
      <c r="AJ121" s="1"/>
      <c r="AK121" s="1"/>
      <c r="AL121" s="1"/>
      <c r="AM121" s="2"/>
      <c r="AN121" s="2"/>
      <c r="AO121" s="1"/>
      <c r="AP121" s="1"/>
      <c r="AQ121" s="1"/>
      <c r="AR121" s="2"/>
      <c r="AS121" s="2"/>
      <c r="AT121" s="1"/>
      <c r="AU121" s="1"/>
      <c r="AV121" s="1"/>
      <c r="AW121" s="2"/>
      <c r="AX121" s="2"/>
      <c r="AY121" s="1"/>
      <c r="AZ121" s="1"/>
      <c r="BA121" s="1"/>
      <c r="BB121" s="2"/>
      <c r="BC121" s="2"/>
      <c r="BD121" s="1"/>
      <c r="BE121" s="1"/>
      <c r="BF121" s="1"/>
      <c r="BG121" s="2"/>
      <c r="BH121" s="2"/>
      <c r="BI121" s="1"/>
      <c r="BJ121" s="1"/>
      <c r="BK121" s="1"/>
      <c r="BL121" s="2"/>
      <c r="BM121" s="2"/>
      <c r="BN121" s="1"/>
      <c r="BO121" s="1"/>
      <c r="BP121" s="1"/>
      <c r="BQ121" s="2"/>
      <c r="BR121" s="2"/>
      <c r="BS121" s="1"/>
      <c r="BT121" s="1"/>
      <c r="BU121" s="1"/>
      <c r="BV121" s="2"/>
      <c r="BW121" s="2"/>
      <c r="BX121" s="1"/>
    </row>
    <row r="122" ht="16.5" customHeight="1">
      <c r="A122" s="1"/>
      <c r="B122" s="1"/>
      <c r="C122" s="1"/>
      <c r="D122" s="1"/>
      <c r="E122" s="67"/>
      <c r="F122" s="67"/>
      <c r="G122" s="1"/>
      <c r="H122" s="1"/>
      <c r="I122" s="65"/>
      <c r="J122" s="66"/>
      <c r="K122" s="1"/>
      <c r="L122" s="1"/>
      <c r="M122" s="1"/>
      <c r="N122" s="2"/>
      <c r="O122" s="2"/>
      <c r="P122" s="1"/>
      <c r="Q122" s="1"/>
      <c r="R122" s="1"/>
      <c r="S122" s="2"/>
      <c r="T122" s="2"/>
      <c r="U122" s="1"/>
      <c r="V122" s="1"/>
      <c r="W122" s="1"/>
      <c r="X122" s="2"/>
      <c r="Y122" s="2"/>
      <c r="Z122" s="1"/>
      <c r="AA122" s="1"/>
      <c r="AB122" s="1"/>
      <c r="AC122" s="2"/>
      <c r="AD122" s="2"/>
      <c r="AE122" s="1"/>
      <c r="AF122" s="1"/>
      <c r="AG122" s="1"/>
      <c r="AH122" s="2"/>
      <c r="AI122" s="2"/>
      <c r="AJ122" s="1"/>
      <c r="AK122" s="1"/>
      <c r="AL122" s="1"/>
      <c r="AM122" s="2"/>
      <c r="AN122" s="2"/>
      <c r="AO122" s="1"/>
      <c r="AP122" s="1"/>
      <c r="AQ122" s="1"/>
      <c r="AR122" s="2"/>
      <c r="AS122" s="2"/>
      <c r="AT122" s="1"/>
      <c r="AU122" s="1"/>
      <c r="AV122" s="1"/>
      <c r="AW122" s="2"/>
      <c r="AX122" s="2"/>
      <c r="AY122" s="1"/>
      <c r="AZ122" s="1"/>
      <c r="BA122" s="1"/>
      <c r="BB122" s="2"/>
      <c r="BC122" s="2"/>
      <c r="BD122" s="1"/>
      <c r="BE122" s="1"/>
      <c r="BF122" s="1"/>
      <c r="BG122" s="2"/>
      <c r="BH122" s="2"/>
      <c r="BI122" s="1"/>
      <c r="BJ122" s="1"/>
      <c r="BK122" s="1"/>
      <c r="BL122" s="2"/>
      <c r="BM122" s="2"/>
      <c r="BN122" s="1"/>
      <c r="BO122" s="1"/>
      <c r="BP122" s="1"/>
      <c r="BQ122" s="2"/>
      <c r="BR122" s="2"/>
      <c r="BS122" s="1"/>
      <c r="BT122" s="1"/>
      <c r="BU122" s="1"/>
      <c r="BV122" s="2"/>
      <c r="BW122" s="2"/>
      <c r="BX122" s="1"/>
    </row>
    <row r="123" ht="16.5" customHeight="1">
      <c r="A123" s="1"/>
      <c r="B123" s="1"/>
      <c r="C123" s="1"/>
      <c r="D123" s="1"/>
      <c r="E123" s="67"/>
      <c r="F123" s="67"/>
      <c r="G123" s="1"/>
      <c r="H123" s="1"/>
      <c r="I123" s="65"/>
      <c r="J123" s="66"/>
      <c r="K123" s="1"/>
      <c r="L123" s="1"/>
      <c r="M123" s="1"/>
      <c r="N123" s="2"/>
      <c r="O123" s="2"/>
      <c r="P123" s="1"/>
      <c r="Q123" s="1"/>
      <c r="R123" s="1"/>
      <c r="S123" s="2"/>
      <c r="T123" s="2"/>
      <c r="U123" s="1"/>
      <c r="V123" s="1"/>
      <c r="W123" s="1"/>
      <c r="X123" s="2"/>
      <c r="Y123" s="2"/>
      <c r="Z123" s="1"/>
      <c r="AA123" s="1"/>
      <c r="AB123" s="1"/>
      <c r="AC123" s="2"/>
      <c r="AD123" s="2"/>
      <c r="AE123" s="1"/>
      <c r="AF123" s="1"/>
      <c r="AG123" s="1"/>
      <c r="AH123" s="2"/>
      <c r="AI123" s="2"/>
      <c r="AJ123" s="1"/>
      <c r="AK123" s="1"/>
      <c r="AL123" s="1"/>
      <c r="AM123" s="2"/>
      <c r="AN123" s="2"/>
      <c r="AO123" s="1"/>
      <c r="AP123" s="1"/>
      <c r="AQ123" s="1"/>
      <c r="AR123" s="2"/>
      <c r="AS123" s="2"/>
      <c r="AT123" s="1"/>
      <c r="AU123" s="1"/>
      <c r="AV123" s="1"/>
      <c r="AW123" s="2"/>
      <c r="AX123" s="2"/>
      <c r="AY123" s="1"/>
      <c r="AZ123" s="1"/>
      <c r="BA123" s="1"/>
      <c r="BB123" s="2"/>
      <c r="BC123" s="2"/>
      <c r="BD123" s="1"/>
      <c r="BE123" s="1"/>
      <c r="BF123" s="1"/>
      <c r="BG123" s="2"/>
      <c r="BH123" s="2"/>
      <c r="BI123" s="1"/>
      <c r="BJ123" s="1"/>
      <c r="BK123" s="1"/>
      <c r="BL123" s="2"/>
      <c r="BM123" s="2"/>
      <c r="BN123" s="1"/>
      <c r="BO123" s="1"/>
      <c r="BP123" s="1"/>
      <c r="BQ123" s="2"/>
      <c r="BR123" s="2"/>
      <c r="BS123" s="1"/>
      <c r="BT123" s="1"/>
      <c r="BU123" s="1"/>
      <c r="BV123" s="2"/>
      <c r="BW123" s="2"/>
      <c r="BX123" s="1"/>
    </row>
    <row r="124" ht="16.5" customHeight="1">
      <c r="A124" s="1"/>
      <c r="B124" s="1"/>
      <c r="C124" s="1"/>
      <c r="D124" s="1"/>
      <c r="E124" s="67"/>
      <c r="F124" s="67"/>
      <c r="G124" s="1"/>
      <c r="H124" s="1"/>
      <c r="I124" s="65"/>
      <c r="J124" s="66"/>
      <c r="K124" s="1"/>
      <c r="L124" s="1"/>
      <c r="M124" s="1"/>
      <c r="N124" s="2"/>
      <c r="O124" s="2"/>
      <c r="P124" s="1"/>
      <c r="Q124" s="1"/>
      <c r="R124" s="1"/>
      <c r="S124" s="2"/>
      <c r="T124" s="2"/>
      <c r="U124" s="1"/>
      <c r="V124" s="1"/>
      <c r="W124" s="1"/>
      <c r="X124" s="2"/>
      <c r="Y124" s="2"/>
      <c r="Z124" s="1"/>
      <c r="AA124" s="1"/>
      <c r="AB124" s="1"/>
      <c r="AC124" s="2"/>
      <c r="AD124" s="2"/>
      <c r="AE124" s="1"/>
      <c r="AF124" s="1"/>
      <c r="AG124" s="1"/>
      <c r="AH124" s="2"/>
      <c r="AI124" s="2"/>
      <c r="AJ124" s="1"/>
      <c r="AK124" s="1"/>
      <c r="AL124" s="1"/>
      <c r="AM124" s="2"/>
      <c r="AN124" s="2"/>
      <c r="AO124" s="1"/>
      <c r="AP124" s="1"/>
      <c r="AQ124" s="1"/>
      <c r="AR124" s="2"/>
      <c r="AS124" s="2"/>
      <c r="AT124" s="1"/>
      <c r="AU124" s="1"/>
      <c r="AV124" s="1"/>
      <c r="AW124" s="2"/>
      <c r="AX124" s="2"/>
      <c r="AY124" s="1"/>
      <c r="AZ124" s="1"/>
      <c r="BA124" s="1"/>
      <c r="BB124" s="2"/>
      <c r="BC124" s="2"/>
      <c r="BD124" s="1"/>
      <c r="BE124" s="1"/>
      <c r="BF124" s="1"/>
      <c r="BG124" s="2"/>
      <c r="BH124" s="2"/>
      <c r="BI124" s="1"/>
      <c r="BJ124" s="1"/>
      <c r="BK124" s="1"/>
      <c r="BL124" s="2"/>
      <c r="BM124" s="2"/>
      <c r="BN124" s="1"/>
      <c r="BO124" s="1"/>
      <c r="BP124" s="1"/>
      <c r="BQ124" s="2"/>
      <c r="BR124" s="2"/>
      <c r="BS124" s="1"/>
      <c r="BT124" s="1"/>
      <c r="BU124" s="1"/>
      <c r="BV124" s="2"/>
      <c r="BW124" s="2"/>
      <c r="BX124" s="1"/>
    </row>
    <row r="125" ht="16.5" customHeight="1">
      <c r="A125" s="1"/>
      <c r="B125" s="1"/>
      <c r="C125" s="1"/>
      <c r="D125" s="1"/>
      <c r="E125" s="67"/>
      <c r="F125" s="67"/>
      <c r="G125" s="1"/>
      <c r="H125" s="1"/>
      <c r="I125" s="65"/>
      <c r="J125" s="66"/>
      <c r="K125" s="1"/>
      <c r="L125" s="1"/>
      <c r="M125" s="1"/>
      <c r="N125" s="2"/>
      <c r="O125" s="2"/>
      <c r="P125" s="1"/>
      <c r="Q125" s="1"/>
      <c r="R125" s="1"/>
      <c r="S125" s="2"/>
      <c r="T125" s="2"/>
      <c r="U125" s="1"/>
      <c r="V125" s="1"/>
      <c r="W125" s="1"/>
      <c r="X125" s="2"/>
      <c r="Y125" s="2"/>
      <c r="Z125" s="1"/>
      <c r="AA125" s="1"/>
      <c r="AB125" s="1"/>
      <c r="AC125" s="2"/>
      <c r="AD125" s="2"/>
      <c r="AE125" s="1"/>
      <c r="AF125" s="1"/>
      <c r="AG125" s="1"/>
      <c r="AH125" s="2"/>
      <c r="AI125" s="2"/>
      <c r="AJ125" s="1"/>
      <c r="AK125" s="1"/>
      <c r="AL125" s="1"/>
      <c r="AM125" s="2"/>
      <c r="AN125" s="2"/>
      <c r="AO125" s="1"/>
      <c r="AP125" s="1"/>
      <c r="AQ125" s="1"/>
      <c r="AR125" s="2"/>
      <c r="AS125" s="2"/>
      <c r="AT125" s="1"/>
      <c r="AU125" s="1"/>
      <c r="AV125" s="1"/>
      <c r="AW125" s="2"/>
      <c r="AX125" s="2"/>
      <c r="AY125" s="1"/>
      <c r="AZ125" s="1"/>
      <c r="BA125" s="1"/>
      <c r="BB125" s="2"/>
      <c r="BC125" s="2"/>
      <c r="BD125" s="1"/>
      <c r="BE125" s="1"/>
      <c r="BF125" s="1"/>
      <c r="BG125" s="2"/>
      <c r="BH125" s="2"/>
      <c r="BI125" s="1"/>
      <c r="BJ125" s="1"/>
      <c r="BK125" s="1"/>
      <c r="BL125" s="2"/>
      <c r="BM125" s="2"/>
      <c r="BN125" s="1"/>
      <c r="BO125" s="1"/>
      <c r="BP125" s="1"/>
      <c r="BQ125" s="2"/>
      <c r="BR125" s="2"/>
      <c r="BS125" s="1"/>
      <c r="BT125" s="1"/>
      <c r="BU125" s="1"/>
      <c r="BV125" s="2"/>
      <c r="BW125" s="2"/>
      <c r="BX125" s="1"/>
    </row>
    <row r="126" ht="16.5" customHeight="1">
      <c r="A126" s="1"/>
      <c r="B126" s="1"/>
      <c r="C126" s="1"/>
      <c r="D126" s="1"/>
      <c r="E126" s="67"/>
      <c r="F126" s="67"/>
      <c r="G126" s="1"/>
      <c r="H126" s="1"/>
      <c r="I126" s="65"/>
      <c r="J126" s="66"/>
      <c r="K126" s="1"/>
      <c r="L126" s="1"/>
      <c r="M126" s="1"/>
      <c r="N126" s="2"/>
      <c r="O126" s="2"/>
      <c r="P126" s="1"/>
      <c r="Q126" s="1"/>
      <c r="R126" s="1"/>
      <c r="S126" s="2"/>
      <c r="T126" s="2"/>
      <c r="U126" s="1"/>
      <c r="V126" s="1"/>
      <c r="W126" s="1"/>
      <c r="X126" s="2"/>
      <c r="Y126" s="2"/>
      <c r="Z126" s="1"/>
      <c r="AA126" s="1"/>
      <c r="AB126" s="1"/>
      <c r="AC126" s="2"/>
      <c r="AD126" s="2"/>
      <c r="AE126" s="1"/>
      <c r="AF126" s="1"/>
      <c r="AG126" s="1"/>
      <c r="AH126" s="2"/>
      <c r="AI126" s="2"/>
      <c r="AJ126" s="1"/>
      <c r="AK126" s="1"/>
      <c r="AL126" s="1"/>
      <c r="AM126" s="2"/>
      <c r="AN126" s="2"/>
      <c r="AO126" s="1"/>
      <c r="AP126" s="1"/>
      <c r="AQ126" s="1"/>
      <c r="AR126" s="2"/>
      <c r="AS126" s="2"/>
      <c r="AT126" s="1"/>
      <c r="AU126" s="1"/>
      <c r="AV126" s="1"/>
      <c r="AW126" s="2"/>
      <c r="AX126" s="2"/>
      <c r="AY126" s="1"/>
      <c r="AZ126" s="1"/>
      <c r="BA126" s="1"/>
      <c r="BB126" s="2"/>
      <c r="BC126" s="2"/>
      <c r="BD126" s="1"/>
      <c r="BE126" s="1"/>
      <c r="BF126" s="1"/>
      <c r="BG126" s="2"/>
      <c r="BH126" s="2"/>
      <c r="BI126" s="1"/>
      <c r="BJ126" s="1"/>
      <c r="BK126" s="1"/>
      <c r="BL126" s="2"/>
      <c r="BM126" s="2"/>
      <c r="BN126" s="1"/>
      <c r="BO126" s="1"/>
      <c r="BP126" s="1"/>
      <c r="BQ126" s="2"/>
      <c r="BR126" s="2"/>
      <c r="BS126" s="1"/>
      <c r="BT126" s="1"/>
      <c r="BU126" s="1"/>
      <c r="BV126" s="2"/>
      <c r="BW126" s="2"/>
      <c r="BX126" s="1"/>
    </row>
    <row r="127" ht="16.5" customHeight="1">
      <c r="A127" s="1"/>
      <c r="B127" s="1"/>
      <c r="C127" s="1"/>
      <c r="D127" s="1"/>
      <c r="E127" s="67"/>
      <c r="F127" s="67"/>
      <c r="G127" s="1"/>
      <c r="H127" s="1"/>
      <c r="I127" s="65"/>
      <c r="J127" s="66"/>
      <c r="K127" s="1"/>
      <c r="L127" s="1"/>
      <c r="M127" s="1"/>
      <c r="N127" s="2"/>
      <c r="O127" s="2"/>
      <c r="P127" s="1"/>
      <c r="Q127" s="1"/>
      <c r="R127" s="1"/>
      <c r="S127" s="2"/>
      <c r="T127" s="2"/>
      <c r="U127" s="1"/>
      <c r="V127" s="1"/>
      <c r="W127" s="1"/>
      <c r="X127" s="2"/>
      <c r="Y127" s="2"/>
      <c r="Z127" s="1"/>
      <c r="AA127" s="1"/>
      <c r="AB127" s="1"/>
      <c r="AC127" s="2"/>
      <c r="AD127" s="2"/>
      <c r="AE127" s="1"/>
      <c r="AF127" s="1"/>
      <c r="AG127" s="1"/>
      <c r="AH127" s="2"/>
      <c r="AI127" s="2"/>
      <c r="AJ127" s="1"/>
      <c r="AK127" s="1"/>
      <c r="AL127" s="1"/>
      <c r="AM127" s="2"/>
      <c r="AN127" s="2"/>
      <c r="AO127" s="1"/>
      <c r="AP127" s="1"/>
      <c r="AQ127" s="1"/>
      <c r="AR127" s="2"/>
      <c r="AS127" s="2"/>
      <c r="AT127" s="1"/>
      <c r="AU127" s="1"/>
      <c r="AV127" s="1"/>
      <c r="AW127" s="2"/>
      <c r="AX127" s="2"/>
      <c r="AY127" s="1"/>
      <c r="AZ127" s="1"/>
      <c r="BA127" s="1"/>
      <c r="BB127" s="2"/>
      <c r="BC127" s="2"/>
      <c r="BD127" s="1"/>
      <c r="BE127" s="1"/>
      <c r="BF127" s="1"/>
      <c r="BG127" s="2"/>
      <c r="BH127" s="2"/>
      <c r="BI127" s="1"/>
      <c r="BJ127" s="1"/>
      <c r="BK127" s="1"/>
      <c r="BL127" s="2"/>
      <c r="BM127" s="2"/>
      <c r="BN127" s="1"/>
      <c r="BO127" s="1"/>
      <c r="BP127" s="1"/>
      <c r="BQ127" s="2"/>
      <c r="BR127" s="2"/>
      <c r="BS127" s="1"/>
      <c r="BT127" s="1"/>
      <c r="BU127" s="1"/>
      <c r="BV127" s="2"/>
      <c r="BW127" s="2"/>
      <c r="BX127" s="1"/>
    </row>
    <row r="128" ht="16.5" customHeight="1">
      <c r="A128" s="1"/>
      <c r="B128" s="1"/>
      <c r="C128" s="1"/>
      <c r="D128" s="1"/>
      <c r="E128" s="67"/>
      <c r="F128" s="67"/>
      <c r="G128" s="1"/>
      <c r="H128" s="1"/>
      <c r="I128" s="65"/>
      <c r="J128" s="66"/>
      <c r="K128" s="1"/>
      <c r="L128" s="1"/>
      <c r="M128" s="1"/>
      <c r="N128" s="2"/>
      <c r="O128" s="2"/>
      <c r="P128" s="1"/>
      <c r="Q128" s="1"/>
      <c r="R128" s="1"/>
      <c r="S128" s="2"/>
      <c r="T128" s="2"/>
      <c r="U128" s="1"/>
      <c r="V128" s="1"/>
      <c r="W128" s="1"/>
      <c r="X128" s="2"/>
      <c r="Y128" s="2"/>
      <c r="Z128" s="1"/>
      <c r="AA128" s="1"/>
      <c r="AB128" s="1"/>
      <c r="AC128" s="2"/>
      <c r="AD128" s="2"/>
      <c r="AE128" s="1"/>
      <c r="AF128" s="1"/>
      <c r="AG128" s="1"/>
      <c r="AH128" s="2"/>
      <c r="AI128" s="2"/>
      <c r="AJ128" s="1"/>
      <c r="AK128" s="1"/>
      <c r="AL128" s="1"/>
      <c r="AM128" s="2"/>
      <c r="AN128" s="2"/>
      <c r="AO128" s="1"/>
      <c r="AP128" s="1"/>
      <c r="AQ128" s="1"/>
      <c r="AR128" s="2"/>
      <c r="AS128" s="2"/>
      <c r="AT128" s="1"/>
      <c r="AU128" s="1"/>
      <c r="AV128" s="1"/>
      <c r="AW128" s="2"/>
      <c r="AX128" s="2"/>
      <c r="AY128" s="1"/>
      <c r="AZ128" s="1"/>
      <c r="BA128" s="1"/>
      <c r="BB128" s="2"/>
      <c r="BC128" s="2"/>
      <c r="BD128" s="1"/>
      <c r="BE128" s="1"/>
      <c r="BF128" s="1"/>
      <c r="BG128" s="2"/>
      <c r="BH128" s="2"/>
      <c r="BI128" s="1"/>
      <c r="BJ128" s="1"/>
      <c r="BK128" s="1"/>
      <c r="BL128" s="2"/>
      <c r="BM128" s="2"/>
      <c r="BN128" s="1"/>
      <c r="BO128" s="1"/>
      <c r="BP128" s="1"/>
      <c r="BQ128" s="2"/>
      <c r="BR128" s="2"/>
      <c r="BS128" s="1"/>
      <c r="BT128" s="1"/>
      <c r="BU128" s="1"/>
      <c r="BV128" s="2"/>
      <c r="BW128" s="2"/>
      <c r="BX128" s="1"/>
    </row>
    <row r="129" ht="16.5" customHeight="1">
      <c r="A129" s="1"/>
      <c r="B129" s="1"/>
      <c r="C129" s="1"/>
      <c r="D129" s="1"/>
      <c r="E129" s="67"/>
      <c r="F129" s="67"/>
      <c r="G129" s="1"/>
      <c r="H129" s="1"/>
      <c r="I129" s="65"/>
      <c r="J129" s="66"/>
      <c r="K129" s="1"/>
      <c r="L129" s="1"/>
      <c r="M129" s="1"/>
      <c r="N129" s="2"/>
      <c r="O129" s="2"/>
      <c r="P129" s="1"/>
      <c r="Q129" s="1"/>
      <c r="R129" s="1"/>
      <c r="S129" s="2"/>
      <c r="T129" s="2"/>
      <c r="U129" s="1"/>
      <c r="V129" s="1"/>
      <c r="W129" s="1"/>
      <c r="X129" s="2"/>
      <c r="Y129" s="2"/>
      <c r="Z129" s="1"/>
      <c r="AA129" s="1"/>
      <c r="AB129" s="1"/>
      <c r="AC129" s="2"/>
      <c r="AD129" s="2"/>
      <c r="AE129" s="1"/>
      <c r="AF129" s="1"/>
      <c r="AG129" s="1"/>
      <c r="AH129" s="2"/>
      <c r="AI129" s="2"/>
      <c r="AJ129" s="1"/>
      <c r="AK129" s="1"/>
      <c r="AL129" s="1"/>
      <c r="AM129" s="2"/>
      <c r="AN129" s="2"/>
      <c r="AO129" s="1"/>
      <c r="AP129" s="1"/>
      <c r="AQ129" s="1"/>
      <c r="AR129" s="2"/>
      <c r="AS129" s="2"/>
      <c r="AT129" s="1"/>
      <c r="AU129" s="1"/>
      <c r="AV129" s="1"/>
      <c r="AW129" s="2"/>
      <c r="AX129" s="2"/>
      <c r="AY129" s="1"/>
      <c r="AZ129" s="1"/>
      <c r="BA129" s="1"/>
      <c r="BB129" s="2"/>
      <c r="BC129" s="2"/>
      <c r="BD129" s="1"/>
      <c r="BE129" s="1"/>
      <c r="BF129" s="1"/>
      <c r="BG129" s="2"/>
      <c r="BH129" s="2"/>
      <c r="BI129" s="1"/>
      <c r="BJ129" s="1"/>
      <c r="BK129" s="1"/>
      <c r="BL129" s="2"/>
      <c r="BM129" s="2"/>
      <c r="BN129" s="1"/>
      <c r="BO129" s="1"/>
      <c r="BP129" s="1"/>
      <c r="BQ129" s="2"/>
      <c r="BR129" s="2"/>
      <c r="BS129" s="1"/>
      <c r="BT129" s="1"/>
      <c r="BU129" s="1"/>
      <c r="BV129" s="2"/>
      <c r="BW129" s="2"/>
      <c r="BX129" s="1"/>
    </row>
    <row r="130" ht="16.5" customHeight="1">
      <c r="A130" s="1"/>
      <c r="B130" s="1"/>
      <c r="C130" s="1"/>
      <c r="D130" s="1"/>
      <c r="E130" s="67"/>
      <c r="F130" s="67"/>
      <c r="G130" s="1"/>
      <c r="H130" s="1"/>
      <c r="I130" s="65"/>
      <c r="J130" s="66"/>
      <c r="K130" s="1"/>
      <c r="L130" s="1"/>
      <c r="M130" s="1"/>
      <c r="N130" s="2"/>
      <c r="O130" s="2"/>
      <c r="P130" s="1"/>
      <c r="Q130" s="1"/>
      <c r="R130" s="1"/>
      <c r="S130" s="2"/>
      <c r="T130" s="2"/>
      <c r="U130" s="1"/>
      <c r="V130" s="1"/>
      <c r="W130" s="1"/>
      <c r="X130" s="2"/>
      <c r="Y130" s="2"/>
      <c r="Z130" s="1"/>
      <c r="AA130" s="1"/>
      <c r="AB130" s="1"/>
      <c r="AC130" s="2"/>
      <c r="AD130" s="2"/>
      <c r="AE130" s="1"/>
      <c r="AF130" s="1"/>
      <c r="AG130" s="1"/>
      <c r="AH130" s="2"/>
      <c r="AI130" s="2"/>
      <c r="AJ130" s="1"/>
      <c r="AK130" s="1"/>
      <c r="AL130" s="1"/>
      <c r="AM130" s="2"/>
      <c r="AN130" s="2"/>
      <c r="AO130" s="1"/>
      <c r="AP130" s="1"/>
      <c r="AQ130" s="1"/>
      <c r="AR130" s="2"/>
      <c r="AS130" s="2"/>
      <c r="AT130" s="1"/>
      <c r="AU130" s="1"/>
      <c r="AV130" s="1"/>
      <c r="AW130" s="2"/>
      <c r="AX130" s="2"/>
      <c r="AY130" s="1"/>
      <c r="AZ130" s="1"/>
      <c r="BA130" s="1"/>
      <c r="BB130" s="2"/>
      <c r="BC130" s="2"/>
      <c r="BD130" s="1"/>
      <c r="BE130" s="1"/>
      <c r="BF130" s="1"/>
      <c r="BG130" s="2"/>
      <c r="BH130" s="2"/>
      <c r="BI130" s="1"/>
      <c r="BJ130" s="1"/>
      <c r="BK130" s="1"/>
      <c r="BL130" s="2"/>
      <c r="BM130" s="2"/>
      <c r="BN130" s="1"/>
      <c r="BO130" s="1"/>
      <c r="BP130" s="1"/>
      <c r="BQ130" s="2"/>
      <c r="BR130" s="2"/>
      <c r="BS130" s="1"/>
      <c r="BT130" s="1"/>
      <c r="BU130" s="1"/>
      <c r="BV130" s="2"/>
      <c r="BW130" s="2"/>
      <c r="BX130" s="1"/>
    </row>
    <row r="131" ht="16.5" customHeight="1">
      <c r="A131" s="1"/>
      <c r="B131" s="1"/>
      <c r="C131" s="1"/>
      <c r="D131" s="1"/>
      <c r="E131" s="67"/>
      <c r="F131" s="67"/>
      <c r="G131" s="1"/>
      <c r="H131" s="1"/>
      <c r="I131" s="65"/>
      <c r="J131" s="66"/>
      <c r="K131" s="1"/>
      <c r="L131" s="1"/>
      <c r="M131" s="1"/>
      <c r="N131" s="2"/>
      <c r="O131" s="2"/>
      <c r="P131" s="1"/>
      <c r="Q131" s="1"/>
      <c r="R131" s="1"/>
      <c r="S131" s="2"/>
      <c r="T131" s="2"/>
      <c r="U131" s="1"/>
      <c r="V131" s="1"/>
      <c r="W131" s="1"/>
      <c r="X131" s="2"/>
      <c r="Y131" s="2"/>
      <c r="Z131" s="1"/>
      <c r="AA131" s="1"/>
      <c r="AB131" s="1"/>
      <c r="AC131" s="2"/>
      <c r="AD131" s="2"/>
      <c r="AE131" s="1"/>
      <c r="AF131" s="1"/>
      <c r="AG131" s="1"/>
      <c r="AH131" s="2"/>
      <c r="AI131" s="2"/>
      <c r="AJ131" s="1"/>
      <c r="AK131" s="1"/>
      <c r="AL131" s="1"/>
      <c r="AM131" s="2"/>
      <c r="AN131" s="2"/>
      <c r="AO131" s="1"/>
      <c r="AP131" s="1"/>
      <c r="AQ131" s="1"/>
      <c r="AR131" s="2"/>
      <c r="AS131" s="2"/>
      <c r="AT131" s="1"/>
      <c r="AU131" s="1"/>
      <c r="AV131" s="1"/>
      <c r="AW131" s="2"/>
      <c r="AX131" s="2"/>
      <c r="AY131" s="1"/>
      <c r="AZ131" s="1"/>
      <c r="BA131" s="1"/>
      <c r="BB131" s="2"/>
      <c r="BC131" s="2"/>
      <c r="BD131" s="1"/>
      <c r="BE131" s="1"/>
      <c r="BF131" s="1"/>
      <c r="BG131" s="2"/>
      <c r="BH131" s="2"/>
      <c r="BI131" s="1"/>
      <c r="BJ131" s="1"/>
      <c r="BK131" s="1"/>
      <c r="BL131" s="2"/>
      <c r="BM131" s="2"/>
      <c r="BN131" s="1"/>
      <c r="BO131" s="1"/>
      <c r="BP131" s="1"/>
      <c r="BQ131" s="2"/>
      <c r="BR131" s="2"/>
      <c r="BS131" s="1"/>
      <c r="BT131" s="1"/>
      <c r="BU131" s="1"/>
      <c r="BV131" s="2"/>
      <c r="BW131" s="2"/>
      <c r="BX131" s="1"/>
    </row>
    <row r="132" ht="16.5" customHeight="1">
      <c r="A132" s="1"/>
      <c r="B132" s="1"/>
      <c r="C132" s="1"/>
      <c r="D132" s="1"/>
      <c r="E132" s="67"/>
      <c r="F132" s="67"/>
      <c r="G132" s="1"/>
      <c r="H132" s="1"/>
      <c r="I132" s="65"/>
      <c r="J132" s="66"/>
      <c r="K132" s="1"/>
      <c r="L132" s="1"/>
      <c r="M132" s="1"/>
      <c r="N132" s="2"/>
      <c r="O132" s="2"/>
      <c r="P132" s="1"/>
      <c r="Q132" s="1"/>
      <c r="R132" s="1"/>
      <c r="S132" s="2"/>
      <c r="T132" s="2"/>
      <c r="U132" s="1"/>
      <c r="V132" s="1"/>
      <c r="W132" s="1"/>
      <c r="X132" s="2"/>
      <c r="Y132" s="2"/>
      <c r="Z132" s="1"/>
      <c r="AA132" s="1"/>
      <c r="AB132" s="1"/>
      <c r="AC132" s="2"/>
      <c r="AD132" s="2"/>
      <c r="AE132" s="1"/>
      <c r="AF132" s="1"/>
      <c r="AG132" s="1"/>
      <c r="AH132" s="2"/>
      <c r="AI132" s="2"/>
      <c r="AJ132" s="1"/>
      <c r="AK132" s="1"/>
      <c r="AL132" s="1"/>
      <c r="AM132" s="2"/>
      <c r="AN132" s="2"/>
      <c r="AO132" s="1"/>
      <c r="AP132" s="1"/>
      <c r="AQ132" s="1"/>
      <c r="AR132" s="2"/>
      <c r="AS132" s="2"/>
      <c r="AT132" s="1"/>
      <c r="AU132" s="1"/>
      <c r="AV132" s="1"/>
      <c r="AW132" s="2"/>
      <c r="AX132" s="2"/>
      <c r="AY132" s="1"/>
      <c r="AZ132" s="1"/>
      <c r="BA132" s="1"/>
      <c r="BB132" s="2"/>
      <c r="BC132" s="2"/>
      <c r="BD132" s="1"/>
      <c r="BE132" s="1"/>
      <c r="BF132" s="1"/>
      <c r="BG132" s="2"/>
      <c r="BH132" s="2"/>
      <c r="BI132" s="1"/>
      <c r="BJ132" s="1"/>
      <c r="BK132" s="1"/>
      <c r="BL132" s="2"/>
      <c r="BM132" s="2"/>
      <c r="BN132" s="1"/>
      <c r="BO132" s="1"/>
      <c r="BP132" s="1"/>
      <c r="BQ132" s="2"/>
      <c r="BR132" s="2"/>
      <c r="BS132" s="1"/>
      <c r="BT132" s="1"/>
      <c r="BU132" s="1"/>
      <c r="BV132" s="2"/>
      <c r="BW132" s="2"/>
      <c r="BX132" s="1"/>
    </row>
    <row r="133" ht="16.5" customHeight="1">
      <c r="A133" s="1"/>
      <c r="B133" s="1"/>
      <c r="C133" s="1"/>
      <c r="D133" s="1"/>
      <c r="E133" s="67"/>
      <c r="F133" s="67"/>
      <c r="G133" s="1"/>
      <c r="H133" s="1"/>
      <c r="I133" s="65"/>
      <c r="J133" s="66"/>
      <c r="K133" s="1"/>
      <c r="L133" s="1"/>
      <c r="M133" s="1"/>
      <c r="N133" s="2"/>
      <c r="O133" s="2"/>
      <c r="P133" s="1"/>
      <c r="Q133" s="1"/>
      <c r="R133" s="1"/>
      <c r="S133" s="2"/>
      <c r="T133" s="2"/>
      <c r="U133" s="1"/>
      <c r="V133" s="1"/>
      <c r="W133" s="1"/>
      <c r="X133" s="2"/>
      <c r="Y133" s="2"/>
      <c r="Z133" s="1"/>
      <c r="AA133" s="1"/>
      <c r="AB133" s="1"/>
      <c r="AC133" s="2"/>
      <c r="AD133" s="2"/>
      <c r="AE133" s="1"/>
      <c r="AF133" s="1"/>
      <c r="AG133" s="1"/>
      <c r="AH133" s="2"/>
      <c r="AI133" s="2"/>
      <c r="AJ133" s="1"/>
      <c r="AK133" s="1"/>
      <c r="AL133" s="1"/>
      <c r="AM133" s="2"/>
      <c r="AN133" s="2"/>
      <c r="AO133" s="1"/>
      <c r="AP133" s="1"/>
      <c r="AQ133" s="1"/>
      <c r="AR133" s="2"/>
      <c r="AS133" s="2"/>
      <c r="AT133" s="1"/>
      <c r="AU133" s="1"/>
      <c r="AV133" s="1"/>
      <c r="AW133" s="2"/>
      <c r="AX133" s="2"/>
      <c r="AY133" s="1"/>
      <c r="AZ133" s="1"/>
      <c r="BA133" s="1"/>
      <c r="BB133" s="2"/>
      <c r="BC133" s="2"/>
      <c r="BD133" s="1"/>
      <c r="BE133" s="1"/>
      <c r="BF133" s="1"/>
      <c r="BG133" s="2"/>
      <c r="BH133" s="2"/>
      <c r="BI133" s="1"/>
      <c r="BJ133" s="1"/>
      <c r="BK133" s="1"/>
      <c r="BL133" s="2"/>
      <c r="BM133" s="2"/>
      <c r="BN133" s="1"/>
      <c r="BO133" s="1"/>
      <c r="BP133" s="1"/>
      <c r="BQ133" s="2"/>
      <c r="BR133" s="2"/>
      <c r="BS133" s="1"/>
      <c r="BT133" s="1"/>
      <c r="BU133" s="1"/>
      <c r="BV133" s="2"/>
      <c r="BW133" s="2"/>
      <c r="BX133" s="1"/>
    </row>
    <row r="134" ht="16.5" customHeight="1">
      <c r="A134" s="1"/>
      <c r="B134" s="1"/>
      <c r="C134" s="1"/>
      <c r="D134" s="1"/>
      <c r="E134" s="67"/>
      <c r="F134" s="67"/>
      <c r="G134" s="1"/>
      <c r="H134" s="1"/>
      <c r="I134" s="65"/>
      <c r="J134" s="66"/>
      <c r="K134" s="1"/>
      <c r="L134" s="1"/>
      <c r="M134" s="1"/>
      <c r="N134" s="2"/>
      <c r="O134" s="2"/>
      <c r="P134" s="1"/>
      <c r="Q134" s="1"/>
      <c r="R134" s="1"/>
      <c r="S134" s="2"/>
      <c r="T134" s="2"/>
      <c r="U134" s="1"/>
      <c r="V134" s="1"/>
      <c r="W134" s="1"/>
      <c r="X134" s="2"/>
      <c r="Y134" s="2"/>
      <c r="Z134" s="1"/>
      <c r="AA134" s="1"/>
      <c r="AB134" s="1"/>
      <c r="AC134" s="2"/>
      <c r="AD134" s="2"/>
      <c r="AE134" s="1"/>
      <c r="AF134" s="1"/>
      <c r="AG134" s="1"/>
      <c r="AH134" s="2"/>
      <c r="AI134" s="2"/>
      <c r="AJ134" s="1"/>
      <c r="AK134" s="1"/>
      <c r="AL134" s="1"/>
      <c r="AM134" s="2"/>
      <c r="AN134" s="2"/>
      <c r="AO134" s="1"/>
      <c r="AP134" s="1"/>
      <c r="AQ134" s="1"/>
      <c r="AR134" s="2"/>
      <c r="AS134" s="2"/>
      <c r="AT134" s="1"/>
      <c r="AU134" s="1"/>
      <c r="AV134" s="1"/>
      <c r="AW134" s="2"/>
      <c r="AX134" s="2"/>
      <c r="AY134" s="1"/>
      <c r="AZ134" s="1"/>
      <c r="BA134" s="1"/>
      <c r="BB134" s="2"/>
      <c r="BC134" s="2"/>
      <c r="BD134" s="1"/>
      <c r="BE134" s="1"/>
      <c r="BF134" s="1"/>
      <c r="BG134" s="2"/>
      <c r="BH134" s="2"/>
      <c r="BI134" s="1"/>
      <c r="BJ134" s="1"/>
      <c r="BK134" s="1"/>
      <c r="BL134" s="2"/>
      <c r="BM134" s="2"/>
      <c r="BN134" s="1"/>
      <c r="BO134" s="1"/>
      <c r="BP134" s="1"/>
      <c r="BQ134" s="2"/>
      <c r="BR134" s="2"/>
      <c r="BS134" s="1"/>
      <c r="BT134" s="1"/>
      <c r="BU134" s="1"/>
      <c r="BV134" s="2"/>
      <c r="BW134" s="2"/>
      <c r="BX134" s="1"/>
    </row>
    <row r="135" ht="16.5" customHeight="1">
      <c r="A135" s="1"/>
      <c r="B135" s="1"/>
      <c r="C135" s="1"/>
      <c r="D135" s="1"/>
      <c r="E135" s="67"/>
      <c r="F135" s="67"/>
      <c r="G135" s="1"/>
      <c r="H135" s="1"/>
      <c r="I135" s="65"/>
      <c r="J135" s="66"/>
      <c r="K135" s="1"/>
      <c r="L135" s="1"/>
      <c r="M135" s="1"/>
      <c r="N135" s="2"/>
      <c r="O135" s="2"/>
      <c r="P135" s="1"/>
      <c r="Q135" s="1"/>
      <c r="R135" s="1"/>
      <c r="S135" s="2"/>
      <c r="T135" s="2"/>
      <c r="U135" s="1"/>
      <c r="V135" s="1"/>
      <c r="W135" s="1"/>
      <c r="X135" s="2"/>
      <c r="Y135" s="2"/>
      <c r="Z135" s="1"/>
      <c r="AA135" s="1"/>
      <c r="AB135" s="1"/>
      <c r="AC135" s="2"/>
      <c r="AD135" s="2"/>
      <c r="AE135" s="1"/>
      <c r="AF135" s="1"/>
      <c r="AG135" s="1"/>
      <c r="AH135" s="2"/>
      <c r="AI135" s="2"/>
      <c r="AJ135" s="1"/>
      <c r="AK135" s="1"/>
      <c r="AL135" s="1"/>
      <c r="AM135" s="2"/>
      <c r="AN135" s="2"/>
      <c r="AO135" s="1"/>
      <c r="AP135" s="1"/>
      <c r="AQ135" s="1"/>
      <c r="AR135" s="2"/>
      <c r="AS135" s="2"/>
      <c r="AT135" s="1"/>
      <c r="AU135" s="1"/>
      <c r="AV135" s="1"/>
      <c r="AW135" s="2"/>
      <c r="AX135" s="2"/>
      <c r="AY135" s="1"/>
      <c r="AZ135" s="1"/>
      <c r="BA135" s="1"/>
      <c r="BB135" s="2"/>
      <c r="BC135" s="2"/>
      <c r="BD135" s="1"/>
      <c r="BE135" s="1"/>
      <c r="BF135" s="1"/>
      <c r="BG135" s="2"/>
      <c r="BH135" s="2"/>
      <c r="BI135" s="1"/>
      <c r="BJ135" s="1"/>
      <c r="BK135" s="1"/>
      <c r="BL135" s="2"/>
      <c r="BM135" s="2"/>
      <c r="BN135" s="1"/>
      <c r="BO135" s="1"/>
      <c r="BP135" s="1"/>
      <c r="BQ135" s="2"/>
      <c r="BR135" s="2"/>
      <c r="BS135" s="1"/>
      <c r="BT135" s="1"/>
      <c r="BU135" s="1"/>
      <c r="BV135" s="2"/>
      <c r="BW135" s="2"/>
      <c r="BX135" s="1"/>
    </row>
    <row r="136" ht="16.5" customHeight="1">
      <c r="A136" s="1"/>
      <c r="B136" s="1"/>
      <c r="C136" s="1"/>
      <c r="D136" s="1"/>
      <c r="E136" s="67"/>
      <c r="F136" s="67"/>
      <c r="G136" s="1"/>
      <c r="H136" s="1"/>
      <c r="I136" s="65"/>
      <c r="J136" s="66"/>
      <c r="K136" s="1"/>
      <c r="L136" s="1"/>
      <c r="M136" s="1"/>
      <c r="N136" s="2"/>
      <c r="O136" s="2"/>
      <c r="P136" s="1"/>
      <c r="Q136" s="1"/>
      <c r="R136" s="1"/>
      <c r="S136" s="2"/>
      <c r="T136" s="2"/>
      <c r="U136" s="1"/>
      <c r="V136" s="1"/>
      <c r="W136" s="1"/>
      <c r="X136" s="2"/>
      <c r="Y136" s="2"/>
      <c r="Z136" s="1"/>
      <c r="AA136" s="1"/>
      <c r="AB136" s="1"/>
      <c r="AC136" s="2"/>
      <c r="AD136" s="2"/>
      <c r="AE136" s="1"/>
      <c r="AF136" s="1"/>
      <c r="AG136" s="1"/>
      <c r="AH136" s="2"/>
      <c r="AI136" s="2"/>
      <c r="AJ136" s="1"/>
      <c r="AK136" s="1"/>
      <c r="AL136" s="1"/>
      <c r="AM136" s="2"/>
      <c r="AN136" s="2"/>
      <c r="AO136" s="1"/>
      <c r="AP136" s="1"/>
      <c r="AQ136" s="1"/>
      <c r="AR136" s="2"/>
      <c r="AS136" s="2"/>
      <c r="AT136" s="1"/>
      <c r="AU136" s="1"/>
      <c r="AV136" s="1"/>
      <c r="AW136" s="2"/>
      <c r="AX136" s="2"/>
      <c r="AY136" s="1"/>
      <c r="AZ136" s="1"/>
      <c r="BA136" s="1"/>
      <c r="BB136" s="2"/>
      <c r="BC136" s="2"/>
      <c r="BD136" s="1"/>
      <c r="BE136" s="1"/>
      <c r="BF136" s="1"/>
      <c r="BG136" s="2"/>
      <c r="BH136" s="2"/>
      <c r="BI136" s="1"/>
      <c r="BJ136" s="1"/>
      <c r="BK136" s="1"/>
      <c r="BL136" s="2"/>
      <c r="BM136" s="2"/>
      <c r="BN136" s="1"/>
      <c r="BO136" s="1"/>
      <c r="BP136" s="1"/>
      <c r="BQ136" s="2"/>
      <c r="BR136" s="2"/>
      <c r="BS136" s="1"/>
      <c r="BT136" s="1"/>
      <c r="BU136" s="1"/>
      <c r="BV136" s="2"/>
      <c r="BW136" s="2"/>
      <c r="BX136" s="1"/>
    </row>
    <row r="137" ht="16.5" customHeight="1">
      <c r="A137" s="1"/>
      <c r="B137" s="1"/>
      <c r="C137" s="1"/>
      <c r="D137" s="1"/>
      <c r="E137" s="67"/>
      <c r="F137" s="67"/>
      <c r="G137" s="1"/>
      <c r="H137" s="1"/>
      <c r="I137" s="65"/>
      <c r="J137" s="66"/>
      <c r="K137" s="1"/>
      <c r="L137" s="1"/>
      <c r="M137" s="1"/>
      <c r="N137" s="2"/>
      <c r="O137" s="2"/>
      <c r="P137" s="1"/>
      <c r="Q137" s="1"/>
      <c r="R137" s="1"/>
      <c r="S137" s="2"/>
      <c r="T137" s="2"/>
      <c r="U137" s="1"/>
      <c r="V137" s="1"/>
      <c r="W137" s="1"/>
      <c r="X137" s="2"/>
      <c r="Y137" s="2"/>
      <c r="Z137" s="1"/>
      <c r="AA137" s="1"/>
      <c r="AB137" s="1"/>
      <c r="AC137" s="2"/>
      <c r="AD137" s="2"/>
      <c r="AE137" s="1"/>
      <c r="AF137" s="1"/>
      <c r="AG137" s="1"/>
      <c r="AH137" s="2"/>
      <c r="AI137" s="2"/>
      <c r="AJ137" s="1"/>
      <c r="AK137" s="1"/>
      <c r="AL137" s="1"/>
      <c r="AM137" s="2"/>
      <c r="AN137" s="2"/>
      <c r="AO137" s="1"/>
      <c r="AP137" s="1"/>
      <c r="AQ137" s="1"/>
      <c r="AR137" s="2"/>
      <c r="AS137" s="2"/>
      <c r="AT137" s="1"/>
      <c r="AU137" s="1"/>
      <c r="AV137" s="1"/>
      <c r="AW137" s="2"/>
      <c r="AX137" s="2"/>
      <c r="AY137" s="1"/>
      <c r="AZ137" s="1"/>
      <c r="BA137" s="1"/>
      <c r="BB137" s="2"/>
      <c r="BC137" s="2"/>
      <c r="BD137" s="1"/>
      <c r="BE137" s="1"/>
      <c r="BF137" s="1"/>
      <c r="BG137" s="2"/>
      <c r="BH137" s="2"/>
      <c r="BI137" s="1"/>
      <c r="BJ137" s="1"/>
      <c r="BK137" s="1"/>
      <c r="BL137" s="2"/>
      <c r="BM137" s="2"/>
      <c r="BN137" s="1"/>
      <c r="BO137" s="1"/>
      <c r="BP137" s="1"/>
      <c r="BQ137" s="2"/>
      <c r="BR137" s="2"/>
      <c r="BS137" s="1"/>
      <c r="BT137" s="1"/>
      <c r="BU137" s="1"/>
      <c r="BV137" s="2"/>
      <c r="BW137" s="2"/>
      <c r="BX137" s="1"/>
    </row>
    <row r="138" ht="16.5" customHeight="1">
      <c r="A138" s="1"/>
      <c r="B138" s="1"/>
      <c r="C138" s="1"/>
      <c r="D138" s="1"/>
      <c r="E138" s="67"/>
      <c r="F138" s="67"/>
      <c r="G138" s="1"/>
      <c r="H138" s="1"/>
      <c r="I138" s="65"/>
      <c r="J138" s="66"/>
      <c r="K138" s="1"/>
      <c r="L138" s="1"/>
      <c r="M138" s="1"/>
      <c r="N138" s="2"/>
      <c r="O138" s="2"/>
      <c r="P138" s="1"/>
      <c r="Q138" s="1"/>
      <c r="R138" s="1"/>
      <c r="S138" s="2"/>
      <c r="T138" s="2"/>
      <c r="U138" s="1"/>
      <c r="V138" s="1"/>
      <c r="W138" s="1"/>
      <c r="X138" s="2"/>
      <c r="Y138" s="2"/>
      <c r="Z138" s="1"/>
      <c r="AA138" s="1"/>
      <c r="AB138" s="1"/>
      <c r="AC138" s="2"/>
      <c r="AD138" s="2"/>
      <c r="AE138" s="1"/>
      <c r="AF138" s="1"/>
      <c r="AG138" s="1"/>
      <c r="AH138" s="2"/>
      <c r="AI138" s="2"/>
      <c r="AJ138" s="1"/>
      <c r="AK138" s="1"/>
      <c r="AL138" s="1"/>
      <c r="AM138" s="2"/>
      <c r="AN138" s="2"/>
      <c r="AO138" s="1"/>
      <c r="AP138" s="1"/>
      <c r="AQ138" s="1"/>
      <c r="AR138" s="2"/>
      <c r="AS138" s="2"/>
      <c r="AT138" s="1"/>
      <c r="AU138" s="1"/>
      <c r="AV138" s="1"/>
      <c r="AW138" s="2"/>
      <c r="AX138" s="2"/>
      <c r="AY138" s="1"/>
      <c r="AZ138" s="1"/>
      <c r="BA138" s="1"/>
      <c r="BB138" s="2"/>
      <c r="BC138" s="2"/>
      <c r="BD138" s="1"/>
      <c r="BE138" s="1"/>
      <c r="BF138" s="1"/>
      <c r="BG138" s="2"/>
      <c r="BH138" s="2"/>
      <c r="BI138" s="1"/>
      <c r="BJ138" s="1"/>
      <c r="BK138" s="1"/>
      <c r="BL138" s="2"/>
      <c r="BM138" s="2"/>
      <c r="BN138" s="1"/>
      <c r="BO138" s="1"/>
      <c r="BP138" s="1"/>
      <c r="BQ138" s="2"/>
      <c r="BR138" s="2"/>
      <c r="BS138" s="1"/>
      <c r="BT138" s="1"/>
      <c r="BU138" s="1"/>
      <c r="BV138" s="2"/>
      <c r="BW138" s="2"/>
      <c r="BX138" s="1"/>
    </row>
    <row r="139" ht="16.5" customHeight="1">
      <c r="A139" s="1"/>
      <c r="B139" s="1"/>
      <c r="C139" s="1"/>
      <c r="D139" s="1"/>
      <c r="E139" s="67"/>
      <c r="F139" s="67"/>
      <c r="G139" s="1"/>
      <c r="H139" s="1"/>
      <c r="I139" s="65"/>
      <c r="J139" s="66"/>
      <c r="K139" s="1"/>
      <c r="L139" s="1"/>
      <c r="M139" s="1"/>
      <c r="N139" s="2"/>
      <c r="O139" s="2"/>
      <c r="P139" s="1"/>
      <c r="Q139" s="1"/>
      <c r="R139" s="1"/>
      <c r="S139" s="2"/>
      <c r="T139" s="2"/>
      <c r="U139" s="1"/>
      <c r="V139" s="1"/>
      <c r="W139" s="1"/>
      <c r="X139" s="2"/>
      <c r="Y139" s="2"/>
      <c r="Z139" s="1"/>
      <c r="AA139" s="1"/>
      <c r="AB139" s="1"/>
      <c r="AC139" s="2"/>
      <c r="AD139" s="2"/>
      <c r="AE139" s="1"/>
      <c r="AF139" s="1"/>
      <c r="AG139" s="1"/>
      <c r="AH139" s="2"/>
      <c r="AI139" s="2"/>
      <c r="AJ139" s="1"/>
      <c r="AK139" s="1"/>
      <c r="AL139" s="1"/>
      <c r="AM139" s="2"/>
      <c r="AN139" s="2"/>
      <c r="AO139" s="1"/>
      <c r="AP139" s="1"/>
      <c r="AQ139" s="1"/>
      <c r="AR139" s="2"/>
      <c r="AS139" s="2"/>
      <c r="AT139" s="1"/>
      <c r="AU139" s="1"/>
      <c r="AV139" s="1"/>
      <c r="AW139" s="2"/>
      <c r="AX139" s="2"/>
      <c r="AY139" s="1"/>
      <c r="AZ139" s="1"/>
      <c r="BA139" s="1"/>
      <c r="BB139" s="2"/>
      <c r="BC139" s="2"/>
      <c r="BD139" s="1"/>
      <c r="BE139" s="1"/>
      <c r="BF139" s="1"/>
      <c r="BG139" s="2"/>
      <c r="BH139" s="2"/>
      <c r="BI139" s="1"/>
      <c r="BJ139" s="1"/>
      <c r="BK139" s="1"/>
      <c r="BL139" s="2"/>
      <c r="BM139" s="2"/>
      <c r="BN139" s="1"/>
      <c r="BO139" s="1"/>
      <c r="BP139" s="1"/>
      <c r="BQ139" s="2"/>
      <c r="BR139" s="2"/>
      <c r="BS139" s="1"/>
      <c r="BT139" s="1"/>
      <c r="BU139" s="1"/>
      <c r="BV139" s="2"/>
      <c r="BW139" s="2"/>
      <c r="BX139" s="1"/>
    </row>
    <row r="140" ht="16.5" customHeight="1">
      <c r="A140" s="1"/>
      <c r="B140" s="1"/>
      <c r="C140" s="1"/>
      <c r="D140" s="1"/>
      <c r="E140" s="67"/>
      <c r="F140" s="67"/>
      <c r="G140" s="1"/>
      <c r="H140" s="1"/>
      <c r="I140" s="65"/>
      <c r="J140" s="66"/>
      <c r="K140" s="1"/>
      <c r="L140" s="1"/>
      <c r="M140" s="1"/>
      <c r="N140" s="2"/>
      <c r="O140" s="2"/>
      <c r="P140" s="1"/>
      <c r="Q140" s="1"/>
      <c r="R140" s="1"/>
      <c r="S140" s="2"/>
      <c r="T140" s="2"/>
      <c r="U140" s="1"/>
      <c r="V140" s="1"/>
      <c r="W140" s="1"/>
      <c r="X140" s="2"/>
      <c r="Y140" s="2"/>
      <c r="Z140" s="1"/>
      <c r="AA140" s="1"/>
      <c r="AB140" s="1"/>
      <c r="AC140" s="2"/>
      <c r="AD140" s="2"/>
      <c r="AE140" s="1"/>
      <c r="AF140" s="1"/>
      <c r="AG140" s="1"/>
      <c r="AH140" s="2"/>
      <c r="AI140" s="2"/>
      <c r="AJ140" s="1"/>
      <c r="AK140" s="1"/>
      <c r="AL140" s="1"/>
      <c r="AM140" s="2"/>
      <c r="AN140" s="2"/>
      <c r="AO140" s="1"/>
      <c r="AP140" s="1"/>
      <c r="AQ140" s="1"/>
      <c r="AR140" s="2"/>
      <c r="AS140" s="2"/>
      <c r="AT140" s="1"/>
      <c r="AU140" s="1"/>
      <c r="AV140" s="1"/>
      <c r="AW140" s="2"/>
      <c r="AX140" s="2"/>
      <c r="AY140" s="1"/>
      <c r="AZ140" s="1"/>
      <c r="BA140" s="1"/>
      <c r="BB140" s="2"/>
      <c r="BC140" s="2"/>
      <c r="BD140" s="1"/>
      <c r="BE140" s="1"/>
      <c r="BF140" s="1"/>
      <c r="BG140" s="2"/>
      <c r="BH140" s="2"/>
      <c r="BI140" s="1"/>
      <c r="BJ140" s="1"/>
      <c r="BK140" s="1"/>
      <c r="BL140" s="2"/>
      <c r="BM140" s="2"/>
      <c r="BN140" s="1"/>
      <c r="BO140" s="1"/>
      <c r="BP140" s="1"/>
      <c r="BQ140" s="2"/>
      <c r="BR140" s="2"/>
      <c r="BS140" s="1"/>
      <c r="BT140" s="1"/>
      <c r="BU140" s="1"/>
      <c r="BV140" s="2"/>
      <c r="BW140" s="2"/>
      <c r="BX140" s="1"/>
    </row>
    <row r="141" ht="16.5" customHeight="1">
      <c r="A141" s="1"/>
      <c r="B141" s="1"/>
      <c r="C141" s="1"/>
      <c r="D141" s="1"/>
      <c r="E141" s="67"/>
      <c r="F141" s="67"/>
      <c r="G141" s="1"/>
      <c r="H141" s="1"/>
      <c r="I141" s="65"/>
      <c r="J141" s="66"/>
      <c r="K141" s="1"/>
      <c r="L141" s="1"/>
      <c r="M141" s="1"/>
      <c r="N141" s="2"/>
      <c r="O141" s="2"/>
      <c r="P141" s="1"/>
      <c r="Q141" s="1"/>
      <c r="R141" s="1"/>
      <c r="S141" s="2"/>
      <c r="T141" s="2"/>
      <c r="U141" s="1"/>
      <c r="V141" s="1"/>
      <c r="W141" s="1"/>
      <c r="X141" s="2"/>
      <c r="Y141" s="2"/>
      <c r="Z141" s="1"/>
      <c r="AA141" s="1"/>
      <c r="AB141" s="1"/>
      <c r="AC141" s="2"/>
      <c r="AD141" s="2"/>
      <c r="AE141" s="1"/>
      <c r="AF141" s="1"/>
      <c r="AG141" s="1"/>
      <c r="AH141" s="2"/>
      <c r="AI141" s="2"/>
      <c r="AJ141" s="1"/>
      <c r="AK141" s="1"/>
      <c r="AL141" s="1"/>
      <c r="AM141" s="2"/>
      <c r="AN141" s="2"/>
      <c r="AO141" s="1"/>
      <c r="AP141" s="1"/>
      <c r="AQ141" s="1"/>
      <c r="AR141" s="2"/>
      <c r="AS141" s="2"/>
      <c r="AT141" s="1"/>
      <c r="AU141" s="1"/>
      <c r="AV141" s="1"/>
      <c r="AW141" s="2"/>
      <c r="AX141" s="2"/>
      <c r="AY141" s="1"/>
      <c r="AZ141" s="1"/>
      <c r="BA141" s="1"/>
      <c r="BB141" s="2"/>
      <c r="BC141" s="2"/>
      <c r="BD141" s="1"/>
      <c r="BE141" s="1"/>
      <c r="BF141" s="1"/>
      <c r="BG141" s="2"/>
      <c r="BH141" s="2"/>
      <c r="BI141" s="1"/>
      <c r="BJ141" s="1"/>
      <c r="BK141" s="1"/>
      <c r="BL141" s="2"/>
      <c r="BM141" s="2"/>
      <c r="BN141" s="1"/>
      <c r="BO141" s="1"/>
      <c r="BP141" s="1"/>
      <c r="BQ141" s="2"/>
      <c r="BR141" s="2"/>
      <c r="BS141" s="1"/>
      <c r="BT141" s="1"/>
      <c r="BU141" s="1"/>
      <c r="BV141" s="2"/>
      <c r="BW141" s="2"/>
      <c r="BX141" s="1"/>
    </row>
    <row r="142" ht="16.5" customHeight="1">
      <c r="A142" s="1"/>
      <c r="B142" s="1"/>
      <c r="C142" s="1"/>
      <c r="D142" s="1"/>
      <c r="E142" s="67"/>
      <c r="F142" s="67"/>
      <c r="G142" s="1"/>
      <c r="H142" s="1"/>
      <c r="I142" s="65"/>
      <c r="J142" s="66"/>
      <c r="K142" s="1"/>
      <c r="L142" s="1"/>
      <c r="M142" s="1"/>
      <c r="N142" s="2"/>
      <c r="O142" s="2"/>
      <c r="P142" s="1"/>
      <c r="Q142" s="1"/>
      <c r="R142" s="1"/>
      <c r="S142" s="2"/>
      <c r="T142" s="2"/>
      <c r="U142" s="1"/>
      <c r="V142" s="1"/>
      <c r="W142" s="1"/>
      <c r="X142" s="2"/>
      <c r="Y142" s="2"/>
      <c r="Z142" s="1"/>
      <c r="AA142" s="1"/>
      <c r="AB142" s="1"/>
      <c r="AC142" s="2"/>
      <c r="AD142" s="2"/>
      <c r="AE142" s="1"/>
      <c r="AF142" s="1"/>
      <c r="AG142" s="1"/>
      <c r="AH142" s="2"/>
      <c r="AI142" s="2"/>
      <c r="AJ142" s="1"/>
      <c r="AK142" s="1"/>
      <c r="AL142" s="1"/>
      <c r="AM142" s="2"/>
      <c r="AN142" s="2"/>
      <c r="AO142" s="1"/>
      <c r="AP142" s="1"/>
      <c r="AQ142" s="1"/>
      <c r="AR142" s="2"/>
      <c r="AS142" s="2"/>
      <c r="AT142" s="1"/>
      <c r="AU142" s="1"/>
      <c r="AV142" s="1"/>
      <c r="AW142" s="2"/>
      <c r="AX142" s="2"/>
      <c r="AY142" s="1"/>
      <c r="AZ142" s="1"/>
      <c r="BA142" s="1"/>
      <c r="BB142" s="2"/>
      <c r="BC142" s="2"/>
      <c r="BD142" s="1"/>
      <c r="BE142" s="1"/>
      <c r="BF142" s="1"/>
      <c r="BG142" s="2"/>
      <c r="BH142" s="2"/>
      <c r="BI142" s="1"/>
      <c r="BJ142" s="1"/>
      <c r="BK142" s="1"/>
      <c r="BL142" s="2"/>
      <c r="BM142" s="2"/>
      <c r="BN142" s="1"/>
      <c r="BO142" s="1"/>
      <c r="BP142" s="1"/>
      <c r="BQ142" s="2"/>
      <c r="BR142" s="2"/>
      <c r="BS142" s="1"/>
      <c r="BT142" s="1"/>
      <c r="BU142" s="1"/>
      <c r="BV142" s="2"/>
      <c r="BW142" s="2"/>
      <c r="BX142" s="1"/>
    </row>
    <row r="143" ht="16.5" customHeight="1">
      <c r="A143" s="1"/>
      <c r="B143" s="1"/>
      <c r="C143" s="1"/>
      <c r="D143" s="1"/>
      <c r="E143" s="67"/>
      <c r="F143" s="67"/>
      <c r="G143" s="1"/>
      <c r="H143" s="1"/>
      <c r="I143" s="65"/>
      <c r="J143" s="66"/>
      <c r="K143" s="1"/>
      <c r="L143" s="1"/>
      <c r="M143" s="1"/>
      <c r="N143" s="2"/>
      <c r="O143" s="2"/>
      <c r="P143" s="1"/>
      <c r="Q143" s="1"/>
      <c r="R143" s="1"/>
      <c r="S143" s="2"/>
      <c r="T143" s="2"/>
      <c r="U143" s="1"/>
      <c r="V143" s="1"/>
      <c r="W143" s="1"/>
      <c r="X143" s="2"/>
      <c r="Y143" s="2"/>
      <c r="Z143" s="1"/>
      <c r="AA143" s="1"/>
      <c r="AB143" s="1"/>
      <c r="AC143" s="2"/>
      <c r="AD143" s="2"/>
      <c r="AE143" s="1"/>
      <c r="AF143" s="1"/>
      <c r="AG143" s="1"/>
      <c r="AH143" s="2"/>
      <c r="AI143" s="2"/>
      <c r="AJ143" s="1"/>
      <c r="AK143" s="1"/>
      <c r="AL143" s="1"/>
      <c r="AM143" s="2"/>
      <c r="AN143" s="2"/>
      <c r="AO143" s="1"/>
      <c r="AP143" s="1"/>
      <c r="AQ143" s="1"/>
      <c r="AR143" s="2"/>
      <c r="AS143" s="2"/>
      <c r="AT143" s="1"/>
      <c r="AU143" s="1"/>
      <c r="AV143" s="1"/>
      <c r="AW143" s="2"/>
      <c r="AX143" s="2"/>
      <c r="AY143" s="1"/>
      <c r="AZ143" s="1"/>
      <c r="BA143" s="1"/>
      <c r="BB143" s="2"/>
      <c r="BC143" s="2"/>
      <c r="BD143" s="1"/>
      <c r="BE143" s="1"/>
      <c r="BF143" s="1"/>
      <c r="BG143" s="2"/>
      <c r="BH143" s="2"/>
      <c r="BI143" s="1"/>
      <c r="BJ143" s="1"/>
      <c r="BK143" s="1"/>
      <c r="BL143" s="2"/>
      <c r="BM143" s="2"/>
      <c r="BN143" s="1"/>
      <c r="BO143" s="1"/>
      <c r="BP143" s="1"/>
      <c r="BQ143" s="2"/>
      <c r="BR143" s="2"/>
      <c r="BS143" s="1"/>
      <c r="BT143" s="1"/>
      <c r="BU143" s="1"/>
      <c r="BV143" s="2"/>
      <c r="BW143" s="2"/>
      <c r="BX143" s="1"/>
    </row>
    <row r="144" ht="16.5" customHeight="1">
      <c r="A144" s="1"/>
      <c r="B144" s="1"/>
      <c r="C144" s="1"/>
      <c r="D144" s="1"/>
      <c r="E144" s="67"/>
      <c r="F144" s="67"/>
      <c r="G144" s="1"/>
      <c r="H144" s="1"/>
      <c r="I144" s="65"/>
      <c r="J144" s="66"/>
      <c r="K144" s="1"/>
      <c r="L144" s="1"/>
      <c r="M144" s="1"/>
      <c r="N144" s="2"/>
      <c r="O144" s="2"/>
      <c r="P144" s="1"/>
      <c r="Q144" s="1"/>
      <c r="R144" s="1"/>
      <c r="S144" s="2"/>
      <c r="T144" s="2"/>
      <c r="U144" s="1"/>
      <c r="V144" s="1"/>
      <c r="W144" s="1"/>
      <c r="X144" s="2"/>
      <c r="Y144" s="2"/>
      <c r="Z144" s="1"/>
      <c r="AA144" s="1"/>
      <c r="AB144" s="1"/>
      <c r="AC144" s="2"/>
      <c r="AD144" s="2"/>
      <c r="AE144" s="1"/>
      <c r="AF144" s="1"/>
      <c r="AG144" s="1"/>
      <c r="AH144" s="2"/>
      <c r="AI144" s="2"/>
      <c r="AJ144" s="1"/>
      <c r="AK144" s="1"/>
      <c r="AL144" s="1"/>
      <c r="AM144" s="2"/>
      <c r="AN144" s="2"/>
      <c r="AO144" s="1"/>
      <c r="AP144" s="1"/>
      <c r="AQ144" s="1"/>
      <c r="AR144" s="2"/>
      <c r="AS144" s="2"/>
      <c r="AT144" s="1"/>
      <c r="AU144" s="1"/>
      <c r="AV144" s="1"/>
      <c r="AW144" s="2"/>
      <c r="AX144" s="2"/>
      <c r="AY144" s="1"/>
      <c r="AZ144" s="1"/>
      <c r="BA144" s="1"/>
      <c r="BB144" s="2"/>
      <c r="BC144" s="2"/>
      <c r="BD144" s="1"/>
      <c r="BE144" s="1"/>
      <c r="BF144" s="1"/>
      <c r="BG144" s="2"/>
      <c r="BH144" s="2"/>
      <c r="BI144" s="1"/>
      <c r="BJ144" s="1"/>
      <c r="BK144" s="1"/>
      <c r="BL144" s="2"/>
      <c r="BM144" s="2"/>
      <c r="BN144" s="1"/>
      <c r="BO144" s="1"/>
      <c r="BP144" s="1"/>
      <c r="BQ144" s="2"/>
      <c r="BR144" s="2"/>
      <c r="BS144" s="1"/>
      <c r="BT144" s="1"/>
      <c r="BU144" s="1"/>
      <c r="BV144" s="2"/>
      <c r="BW144" s="2"/>
      <c r="BX144" s="1"/>
    </row>
    <row r="145" ht="16.5" customHeight="1">
      <c r="A145" s="1"/>
      <c r="B145" s="1"/>
      <c r="C145" s="1"/>
      <c r="D145" s="1"/>
      <c r="E145" s="67"/>
      <c r="F145" s="67"/>
      <c r="G145" s="1"/>
      <c r="H145" s="1"/>
      <c r="I145" s="65"/>
      <c r="J145" s="66"/>
      <c r="K145" s="1"/>
      <c r="L145" s="1"/>
      <c r="M145" s="1"/>
      <c r="N145" s="2"/>
      <c r="O145" s="2"/>
      <c r="P145" s="1"/>
      <c r="Q145" s="1"/>
      <c r="R145" s="1"/>
      <c r="S145" s="2"/>
      <c r="T145" s="2"/>
      <c r="U145" s="1"/>
      <c r="V145" s="1"/>
      <c r="W145" s="1"/>
      <c r="X145" s="2"/>
      <c r="Y145" s="2"/>
      <c r="Z145" s="1"/>
      <c r="AA145" s="1"/>
      <c r="AB145" s="1"/>
      <c r="AC145" s="2"/>
      <c r="AD145" s="2"/>
      <c r="AE145" s="1"/>
      <c r="AF145" s="1"/>
      <c r="AG145" s="1"/>
      <c r="AH145" s="2"/>
      <c r="AI145" s="2"/>
      <c r="AJ145" s="1"/>
      <c r="AK145" s="1"/>
      <c r="AL145" s="1"/>
      <c r="AM145" s="2"/>
      <c r="AN145" s="2"/>
      <c r="AO145" s="1"/>
      <c r="AP145" s="1"/>
      <c r="AQ145" s="1"/>
      <c r="AR145" s="2"/>
      <c r="AS145" s="2"/>
      <c r="AT145" s="1"/>
      <c r="AU145" s="1"/>
      <c r="AV145" s="1"/>
      <c r="AW145" s="2"/>
      <c r="AX145" s="2"/>
      <c r="AY145" s="1"/>
      <c r="AZ145" s="1"/>
      <c r="BA145" s="1"/>
      <c r="BB145" s="2"/>
      <c r="BC145" s="2"/>
      <c r="BD145" s="1"/>
      <c r="BE145" s="1"/>
      <c r="BF145" s="1"/>
      <c r="BG145" s="2"/>
      <c r="BH145" s="2"/>
      <c r="BI145" s="1"/>
      <c r="BJ145" s="1"/>
      <c r="BK145" s="1"/>
      <c r="BL145" s="2"/>
      <c r="BM145" s="2"/>
      <c r="BN145" s="1"/>
      <c r="BO145" s="1"/>
      <c r="BP145" s="1"/>
      <c r="BQ145" s="2"/>
      <c r="BR145" s="2"/>
      <c r="BS145" s="1"/>
      <c r="BT145" s="1"/>
      <c r="BU145" s="1"/>
      <c r="BV145" s="2"/>
      <c r="BW145" s="2"/>
      <c r="BX145" s="1"/>
    </row>
    <row r="146" ht="16.5" customHeight="1">
      <c r="A146" s="1"/>
      <c r="B146" s="1"/>
      <c r="C146" s="1"/>
      <c r="D146" s="1"/>
      <c r="E146" s="67"/>
      <c r="F146" s="67"/>
      <c r="G146" s="1"/>
      <c r="H146" s="1"/>
      <c r="I146" s="65"/>
      <c r="J146" s="66"/>
      <c r="K146" s="1"/>
      <c r="L146" s="1"/>
      <c r="M146" s="1"/>
      <c r="N146" s="2"/>
      <c r="O146" s="2"/>
      <c r="P146" s="1"/>
      <c r="Q146" s="1"/>
      <c r="R146" s="1"/>
      <c r="S146" s="2"/>
      <c r="T146" s="2"/>
      <c r="U146" s="1"/>
      <c r="V146" s="1"/>
      <c r="W146" s="1"/>
      <c r="X146" s="2"/>
      <c r="Y146" s="2"/>
      <c r="Z146" s="1"/>
      <c r="AA146" s="1"/>
      <c r="AB146" s="1"/>
      <c r="AC146" s="2"/>
      <c r="AD146" s="2"/>
      <c r="AE146" s="1"/>
      <c r="AF146" s="1"/>
      <c r="AG146" s="1"/>
      <c r="AH146" s="2"/>
      <c r="AI146" s="2"/>
      <c r="AJ146" s="1"/>
      <c r="AK146" s="1"/>
      <c r="AL146" s="1"/>
      <c r="AM146" s="2"/>
      <c r="AN146" s="2"/>
      <c r="AO146" s="1"/>
      <c r="AP146" s="1"/>
      <c r="AQ146" s="1"/>
      <c r="AR146" s="2"/>
      <c r="AS146" s="2"/>
      <c r="AT146" s="1"/>
      <c r="AU146" s="1"/>
      <c r="AV146" s="1"/>
      <c r="AW146" s="2"/>
      <c r="AX146" s="2"/>
      <c r="AY146" s="1"/>
      <c r="AZ146" s="1"/>
      <c r="BA146" s="1"/>
      <c r="BB146" s="2"/>
      <c r="BC146" s="2"/>
      <c r="BD146" s="1"/>
      <c r="BE146" s="1"/>
      <c r="BF146" s="1"/>
      <c r="BG146" s="2"/>
      <c r="BH146" s="2"/>
      <c r="BI146" s="1"/>
      <c r="BJ146" s="1"/>
      <c r="BK146" s="1"/>
      <c r="BL146" s="2"/>
      <c r="BM146" s="2"/>
      <c r="BN146" s="1"/>
      <c r="BO146" s="1"/>
      <c r="BP146" s="1"/>
      <c r="BQ146" s="2"/>
      <c r="BR146" s="2"/>
      <c r="BS146" s="1"/>
      <c r="BT146" s="1"/>
      <c r="BU146" s="1"/>
      <c r="BV146" s="2"/>
      <c r="BW146" s="2"/>
      <c r="BX146" s="1"/>
    </row>
    <row r="147" ht="16.5" customHeight="1">
      <c r="A147" s="1"/>
      <c r="B147" s="1"/>
      <c r="C147" s="1"/>
      <c r="D147" s="1"/>
      <c r="E147" s="67"/>
      <c r="F147" s="67"/>
      <c r="G147" s="1"/>
      <c r="H147" s="1"/>
      <c r="I147" s="65"/>
      <c r="J147" s="66"/>
      <c r="K147" s="1"/>
      <c r="L147" s="1"/>
      <c r="M147" s="1"/>
      <c r="N147" s="2"/>
      <c r="O147" s="2"/>
      <c r="P147" s="1"/>
      <c r="Q147" s="1"/>
      <c r="R147" s="1"/>
      <c r="S147" s="2"/>
      <c r="T147" s="2"/>
      <c r="U147" s="1"/>
      <c r="V147" s="1"/>
      <c r="W147" s="1"/>
      <c r="X147" s="2"/>
      <c r="Y147" s="2"/>
      <c r="Z147" s="1"/>
      <c r="AA147" s="1"/>
      <c r="AB147" s="1"/>
      <c r="AC147" s="2"/>
      <c r="AD147" s="2"/>
      <c r="AE147" s="1"/>
      <c r="AF147" s="1"/>
      <c r="AG147" s="1"/>
      <c r="AH147" s="2"/>
      <c r="AI147" s="2"/>
      <c r="AJ147" s="1"/>
      <c r="AK147" s="1"/>
      <c r="AL147" s="1"/>
      <c r="AM147" s="2"/>
      <c r="AN147" s="2"/>
      <c r="AO147" s="1"/>
      <c r="AP147" s="1"/>
      <c r="AQ147" s="1"/>
      <c r="AR147" s="2"/>
      <c r="AS147" s="2"/>
      <c r="AT147" s="1"/>
      <c r="AU147" s="1"/>
      <c r="AV147" s="1"/>
      <c r="AW147" s="2"/>
      <c r="AX147" s="2"/>
      <c r="AY147" s="1"/>
      <c r="AZ147" s="1"/>
      <c r="BA147" s="1"/>
      <c r="BB147" s="2"/>
      <c r="BC147" s="2"/>
      <c r="BD147" s="1"/>
      <c r="BE147" s="1"/>
      <c r="BF147" s="1"/>
      <c r="BG147" s="2"/>
      <c r="BH147" s="2"/>
      <c r="BI147" s="1"/>
      <c r="BJ147" s="1"/>
      <c r="BK147" s="1"/>
      <c r="BL147" s="2"/>
      <c r="BM147" s="2"/>
      <c r="BN147" s="1"/>
      <c r="BO147" s="1"/>
      <c r="BP147" s="1"/>
      <c r="BQ147" s="2"/>
      <c r="BR147" s="2"/>
      <c r="BS147" s="1"/>
      <c r="BT147" s="1"/>
      <c r="BU147" s="1"/>
      <c r="BV147" s="2"/>
      <c r="BW147" s="2"/>
      <c r="BX147" s="1"/>
    </row>
    <row r="148" ht="16.5" customHeight="1">
      <c r="A148" s="1"/>
      <c r="B148" s="1"/>
      <c r="C148" s="1"/>
      <c r="D148" s="1"/>
      <c r="E148" s="67"/>
      <c r="F148" s="67"/>
      <c r="G148" s="1"/>
      <c r="H148" s="1"/>
      <c r="I148" s="65"/>
      <c r="J148" s="66"/>
      <c r="K148" s="1"/>
      <c r="L148" s="1"/>
      <c r="M148" s="1"/>
      <c r="N148" s="2"/>
      <c r="O148" s="2"/>
      <c r="P148" s="1"/>
      <c r="Q148" s="1"/>
      <c r="R148" s="1"/>
      <c r="S148" s="2"/>
      <c r="T148" s="2"/>
      <c r="U148" s="1"/>
      <c r="V148" s="1"/>
      <c r="W148" s="1"/>
      <c r="X148" s="2"/>
      <c r="Y148" s="2"/>
      <c r="Z148" s="1"/>
      <c r="AA148" s="1"/>
      <c r="AB148" s="1"/>
      <c r="AC148" s="2"/>
      <c r="AD148" s="2"/>
      <c r="AE148" s="1"/>
      <c r="AF148" s="1"/>
      <c r="AG148" s="1"/>
      <c r="AH148" s="2"/>
      <c r="AI148" s="2"/>
      <c r="AJ148" s="1"/>
      <c r="AK148" s="1"/>
      <c r="AL148" s="1"/>
      <c r="AM148" s="2"/>
      <c r="AN148" s="2"/>
      <c r="AO148" s="1"/>
      <c r="AP148" s="1"/>
      <c r="AQ148" s="1"/>
      <c r="AR148" s="2"/>
      <c r="AS148" s="2"/>
      <c r="AT148" s="1"/>
      <c r="AU148" s="1"/>
      <c r="AV148" s="1"/>
      <c r="AW148" s="2"/>
      <c r="AX148" s="2"/>
      <c r="AY148" s="1"/>
      <c r="AZ148" s="1"/>
      <c r="BA148" s="1"/>
      <c r="BB148" s="2"/>
      <c r="BC148" s="2"/>
      <c r="BD148" s="1"/>
      <c r="BE148" s="1"/>
      <c r="BF148" s="1"/>
      <c r="BG148" s="2"/>
      <c r="BH148" s="2"/>
      <c r="BI148" s="1"/>
      <c r="BJ148" s="1"/>
      <c r="BK148" s="1"/>
      <c r="BL148" s="2"/>
      <c r="BM148" s="2"/>
      <c r="BN148" s="1"/>
      <c r="BO148" s="1"/>
      <c r="BP148" s="1"/>
      <c r="BQ148" s="2"/>
      <c r="BR148" s="2"/>
      <c r="BS148" s="1"/>
      <c r="BT148" s="1"/>
      <c r="BU148" s="1"/>
      <c r="BV148" s="2"/>
      <c r="BW148" s="2"/>
      <c r="BX148" s="1"/>
    </row>
    <row r="149" ht="16.5" customHeight="1">
      <c r="A149" s="1"/>
      <c r="B149" s="1"/>
      <c r="C149" s="1"/>
      <c r="D149" s="1"/>
      <c r="E149" s="67"/>
      <c r="F149" s="67"/>
      <c r="G149" s="1"/>
      <c r="H149" s="1"/>
      <c r="I149" s="65"/>
      <c r="J149" s="66"/>
      <c r="K149" s="1"/>
      <c r="L149" s="1"/>
      <c r="M149" s="1"/>
      <c r="N149" s="2"/>
      <c r="O149" s="2"/>
      <c r="P149" s="1"/>
      <c r="Q149" s="1"/>
      <c r="R149" s="1"/>
      <c r="S149" s="2"/>
      <c r="T149" s="2"/>
      <c r="U149" s="1"/>
      <c r="V149" s="1"/>
      <c r="W149" s="1"/>
      <c r="X149" s="2"/>
      <c r="Y149" s="2"/>
      <c r="Z149" s="1"/>
      <c r="AA149" s="1"/>
      <c r="AB149" s="1"/>
      <c r="AC149" s="2"/>
      <c r="AD149" s="2"/>
      <c r="AE149" s="1"/>
      <c r="AF149" s="1"/>
      <c r="AG149" s="1"/>
      <c r="AH149" s="2"/>
      <c r="AI149" s="2"/>
      <c r="AJ149" s="1"/>
      <c r="AK149" s="1"/>
      <c r="AL149" s="1"/>
      <c r="AM149" s="2"/>
      <c r="AN149" s="2"/>
      <c r="AO149" s="1"/>
      <c r="AP149" s="1"/>
      <c r="AQ149" s="1"/>
      <c r="AR149" s="2"/>
      <c r="AS149" s="2"/>
      <c r="AT149" s="1"/>
      <c r="AU149" s="1"/>
      <c r="AV149" s="1"/>
      <c r="AW149" s="2"/>
      <c r="AX149" s="2"/>
      <c r="AY149" s="1"/>
      <c r="AZ149" s="1"/>
      <c r="BA149" s="1"/>
      <c r="BB149" s="2"/>
      <c r="BC149" s="2"/>
      <c r="BD149" s="1"/>
      <c r="BE149" s="1"/>
      <c r="BF149" s="1"/>
      <c r="BG149" s="2"/>
      <c r="BH149" s="2"/>
      <c r="BI149" s="1"/>
      <c r="BJ149" s="1"/>
      <c r="BK149" s="1"/>
      <c r="BL149" s="2"/>
      <c r="BM149" s="2"/>
      <c r="BN149" s="1"/>
      <c r="BO149" s="1"/>
      <c r="BP149" s="1"/>
      <c r="BQ149" s="2"/>
      <c r="BR149" s="2"/>
      <c r="BS149" s="1"/>
      <c r="BT149" s="1"/>
      <c r="BU149" s="1"/>
      <c r="BV149" s="2"/>
      <c r="BW149" s="2"/>
      <c r="BX149" s="1"/>
    </row>
    <row r="150" ht="16.5" customHeight="1">
      <c r="A150" s="1"/>
      <c r="B150" s="1"/>
      <c r="C150" s="1"/>
      <c r="D150" s="1"/>
      <c r="E150" s="67"/>
      <c r="F150" s="67"/>
      <c r="G150" s="1"/>
      <c r="H150" s="1"/>
      <c r="I150" s="65"/>
      <c r="J150" s="66"/>
      <c r="K150" s="1"/>
      <c r="L150" s="1"/>
      <c r="M150" s="1"/>
      <c r="N150" s="2"/>
      <c r="O150" s="2"/>
      <c r="P150" s="1"/>
      <c r="Q150" s="1"/>
      <c r="R150" s="1"/>
      <c r="S150" s="2"/>
      <c r="T150" s="2"/>
      <c r="U150" s="1"/>
      <c r="V150" s="1"/>
      <c r="W150" s="1"/>
      <c r="X150" s="2"/>
      <c r="Y150" s="2"/>
      <c r="Z150" s="1"/>
      <c r="AA150" s="1"/>
      <c r="AB150" s="1"/>
      <c r="AC150" s="2"/>
      <c r="AD150" s="2"/>
      <c r="AE150" s="1"/>
      <c r="AF150" s="1"/>
      <c r="AG150" s="1"/>
      <c r="AH150" s="2"/>
      <c r="AI150" s="2"/>
      <c r="AJ150" s="1"/>
      <c r="AK150" s="1"/>
      <c r="AL150" s="1"/>
      <c r="AM150" s="2"/>
      <c r="AN150" s="2"/>
      <c r="AO150" s="1"/>
      <c r="AP150" s="1"/>
      <c r="AQ150" s="1"/>
      <c r="AR150" s="2"/>
      <c r="AS150" s="2"/>
      <c r="AT150" s="1"/>
      <c r="AU150" s="1"/>
      <c r="AV150" s="1"/>
      <c r="AW150" s="2"/>
      <c r="AX150" s="2"/>
      <c r="AY150" s="1"/>
      <c r="AZ150" s="1"/>
      <c r="BA150" s="1"/>
      <c r="BB150" s="2"/>
      <c r="BC150" s="2"/>
      <c r="BD150" s="1"/>
      <c r="BE150" s="1"/>
      <c r="BF150" s="1"/>
      <c r="BG150" s="2"/>
      <c r="BH150" s="2"/>
      <c r="BI150" s="1"/>
      <c r="BJ150" s="1"/>
      <c r="BK150" s="1"/>
      <c r="BL150" s="2"/>
      <c r="BM150" s="2"/>
      <c r="BN150" s="1"/>
      <c r="BO150" s="1"/>
      <c r="BP150" s="1"/>
      <c r="BQ150" s="2"/>
      <c r="BR150" s="2"/>
      <c r="BS150" s="1"/>
      <c r="BT150" s="1"/>
      <c r="BU150" s="1"/>
      <c r="BV150" s="2"/>
      <c r="BW150" s="2"/>
      <c r="BX150" s="1"/>
    </row>
    <row r="151" ht="16.5" customHeight="1">
      <c r="A151" s="1"/>
      <c r="B151" s="1"/>
      <c r="C151" s="1"/>
      <c r="D151" s="1"/>
      <c r="E151" s="67"/>
      <c r="F151" s="67"/>
      <c r="G151" s="1"/>
      <c r="H151" s="1"/>
      <c r="I151" s="65"/>
      <c r="J151" s="66"/>
      <c r="K151" s="1"/>
      <c r="L151" s="1"/>
      <c r="M151" s="1"/>
      <c r="N151" s="2"/>
      <c r="O151" s="2"/>
      <c r="P151" s="1"/>
      <c r="Q151" s="1"/>
      <c r="R151" s="1"/>
      <c r="S151" s="2"/>
      <c r="T151" s="2"/>
      <c r="U151" s="1"/>
      <c r="V151" s="1"/>
      <c r="W151" s="1"/>
      <c r="X151" s="2"/>
      <c r="Y151" s="2"/>
      <c r="Z151" s="1"/>
      <c r="AA151" s="1"/>
      <c r="AB151" s="1"/>
      <c r="AC151" s="2"/>
      <c r="AD151" s="2"/>
      <c r="AE151" s="1"/>
      <c r="AF151" s="1"/>
      <c r="AG151" s="1"/>
      <c r="AH151" s="2"/>
      <c r="AI151" s="2"/>
      <c r="AJ151" s="1"/>
      <c r="AK151" s="1"/>
      <c r="AL151" s="1"/>
      <c r="AM151" s="2"/>
      <c r="AN151" s="2"/>
      <c r="AO151" s="1"/>
      <c r="AP151" s="1"/>
      <c r="AQ151" s="1"/>
      <c r="AR151" s="2"/>
      <c r="AS151" s="2"/>
      <c r="AT151" s="1"/>
      <c r="AU151" s="1"/>
      <c r="AV151" s="1"/>
      <c r="AW151" s="2"/>
      <c r="AX151" s="2"/>
      <c r="AY151" s="1"/>
      <c r="AZ151" s="1"/>
      <c r="BA151" s="1"/>
      <c r="BB151" s="2"/>
      <c r="BC151" s="2"/>
      <c r="BD151" s="1"/>
      <c r="BE151" s="1"/>
      <c r="BF151" s="1"/>
      <c r="BG151" s="2"/>
      <c r="BH151" s="2"/>
      <c r="BI151" s="1"/>
      <c r="BJ151" s="1"/>
      <c r="BK151" s="1"/>
      <c r="BL151" s="2"/>
      <c r="BM151" s="2"/>
      <c r="BN151" s="1"/>
      <c r="BO151" s="1"/>
      <c r="BP151" s="1"/>
      <c r="BQ151" s="2"/>
      <c r="BR151" s="2"/>
      <c r="BS151" s="1"/>
      <c r="BT151" s="1"/>
      <c r="BU151" s="1"/>
      <c r="BV151" s="2"/>
      <c r="BW151" s="2"/>
      <c r="BX151" s="1"/>
    </row>
    <row r="152" ht="16.5" customHeight="1">
      <c r="A152" s="1"/>
      <c r="B152" s="1"/>
      <c r="C152" s="1"/>
      <c r="D152" s="1"/>
      <c r="E152" s="67"/>
      <c r="F152" s="67"/>
      <c r="G152" s="1"/>
      <c r="H152" s="1"/>
      <c r="I152" s="65"/>
      <c r="J152" s="66"/>
      <c r="K152" s="1"/>
      <c r="L152" s="1"/>
      <c r="M152" s="1"/>
      <c r="N152" s="2"/>
      <c r="O152" s="2"/>
      <c r="P152" s="1"/>
      <c r="Q152" s="1"/>
      <c r="R152" s="1"/>
      <c r="S152" s="2"/>
      <c r="T152" s="2"/>
      <c r="U152" s="1"/>
      <c r="V152" s="1"/>
      <c r="W152" s="1"/>
      <c r="X152" s="2"/>
      <c r="Y152" s="2"/>
      <c r="Z152" s="1"/>
      <c r="AA152" s="1"/>
      <c r="AB152" s="1"/>
      <c r="AC152" s="2"/>
      <c r="AD152" s="2"/>
      <c r="AE152" s="1"/>
      <c r="AF152" s="1"/>
      <c r="AG152" s="1"/>
      <c r="AH152" s="2"/>
      <c r="AI152" s="2"/>
      <c r="AJ152" s="1"/>
      <c r="AK152" s="1"/>
      <c r="AL152" s="1"/>
      <c r="AM152" s="2"/>
      <c r="AN152" s="2"/>
      <c r="AO152" s="1"/>
      <c r="AP152" s="1"/>
      <c r="AQ152" s="1"/>
      <c r="AR152" s="2"/>
      <c r="AS152" s="2"/>
      <c r="AT152" s="1"/>
      <c r="AU152" s="1"/>
      <c r="AV152" s="1"/>
      <c r="AW152" s="2"/>
      <c r="AX152" s="2"/>
      <c r="AY152" s="1"/>
      <c r="AZ152" s="1"/>
      <c r="BA152" s="1"/>
      <c r="BB152" s="2"/>
      <c r="BC152" s="2"/>
      <c r="BD152" s="1"/>
      <c r="BE152" s="1"/>
      <c r="BF152" s="1"/>
      <c r="BG152" s="2"/>
      <c r="BH152" s="2"/>
      <c r="BI152" s="1"/>
      <c r="BJ152" s="1"/>
      <c r="BK152" s="1"/>
      <c r="BL152" s="2"/>
      <c r="BM152" s="2"/>
      <c r="BN152" s="1"/>
      <c r="BO152" s="1"/>
      <c r="BP152" s="1"/>
      <c r="BQ152" s="2"/>
      <c r="BR152" s="2"/>
      <c r="BS152" s="1"/>
      <c r="BT152" s="1"/>
      <c r="BU152" s="1"/>
      <c r="BV152" s="2"/>
      <c r="BW152" s="2"/>
      <c r="BX152" s="1"/>
    </row>
    <row r="153" ht="16.5" customHeight="1">
      <c r="A153" s="1"/>
      <c r="B153" s="1"/>
      <c r="C153" s="1"/>
      <c r="D153" s="1"/>
      <c r="E153" s="67"/>
      <c r="F153" s="67"/>
      <c r="G153" s="1"/>
      <c r="H153" s="1"/>
      <c r="I153" s="65"/>
      <c r="J153" s="66"/>
      <c r="K153" s="1"/>
      <c r="L153" s="1"/>
      <c r="M153" s="1"/>
      <c r="N153" s="2"/>
      <c r="O153" s="2"/>
      <c r="P153" s="1"/>
      <c r="Q153" s="1"/>
      <c r="R153" s="1"/>
      <c r="S153" s="2"/>
      <c r="T153" s="2"/>
      <c r="U153" s="1"/>
      <c r="V153" s="1"/>
      <c r="W153" s="1"/>
      <c r="X153" s="2"/>
      <c r="Y153" s="2"/>
      <c r="Z153" s="1"/>
      <c r="AA153" s="1"/>
      <c r="AB153" s="1"/>
      <c r="AC153" s="2"/>
      <c r="AD153" s="2"/>
      <c r="AE153" s="1"/>
      <c r="AF153" s="1"/>
      <c r="AG153" s="1"/>
      <c r="AH153" s="2"/>
      <c r="AI153" s="2"/>
      <c r="AJ153" s="1"/>
      <c r="AK153" s="1"/>
      <c r="AL153" s="1"/>
      <c r="AM153" s="2"/>
      <c r="AN153" s="2"/>
      <c r="AO153" s="1"/>
      <c r="AP153" s="1"/>
      <c r="AQ153" s="1"/>
      <c r="AR153" s="2"/>
      <c r="AS153" s="2"/>
      <c r="AT153" s="1"/>
      <c r="AU153" s="1"/>
      <c r="AV153" s="1"/>
      <c r="AW153" s="2"/>
      <c r="AX153" s="2"/>
      <c r="AY153" s="1"/>
      <c r="AZ153" s="1"/>
      <c r="BA153" s="1"/>
      <c r="BB153" s="2"/>
      <c r="BC153" s="2"/>
      <c r="BD153" s="1"/>
      <c r="BE153" s="1"/>
      <c r="BF153" s="1"/>
      <c r="BG153" s="2"/>
      <c r="BH153" s="2"/>
      <c r="BI153" s="1"/>
      <c r="BJ153" s="1"/>
      <c r="BK153" s="1"/>
      <c r="BL153" s="2"/>
      <c r="BM153" s="2"/>
      <c r="BN153" s="1"/>
      <c r="BO153" s="1"/>
      <c r="BP153" s="1"/>
      <c r="BQ153" s="2"/>
      <c r="BR153" s="2"/>
      <c r="BS153" s="1"/>
      <c r="BT153" s="1"/>
      <c r="BU153" s="1"/>
      <c r="BV153" s="2"/>
      <c r="BW153" s="2"/>
      <c r="BX153" s="1"/>
    </row>
    <row r="154" ht="16.5" customHeight="1">
      <c r="A154" s="1"/>
      <c r="B154" s="1"/>
      <c r="C154" s="1"/>
      <c r="D154" s="1"/>
      <c r="E154" s="67"/>
      <c r="F154" s="67"/>
      <c r="G154" s="1"/>
      <c r="H154" s="1"/>
      <c r="I154" s="65"/>
      <c r="J154" s="66"/>
      <c r="K154" s="1"/>
      <c r="L154" s="1"/>
      <c r="M154" s="1"/>
      <c r="N154" s="2"/>
      <c r="O154" s="2"/>
      <c r="P154" s="1"/>
      <c r="Q154" s="1"/>
      <c r="R154" s="1"/>
      <c r="S154" s="2"/>
      <c r="T154" s="2"/>
      <c r="U154" s="1"/>
      <c r="V154" s="1"/>
      <c r="W154" s="1"/>
      <c r="X154" s="2"/>
      <c r="Y154" s="2"/>
      <c r="Z154" s="1"/>
      <c r="AA154" s="1"/>
      <c r="AB154" s="1"/>
      <c r="AC154" s="2"/>
      <c r="AD154" s="2"/>
      <c r="AE154" s="1"/>
      <c r="AF154" s="1"/>
      <c r="AG154" s="1"/>
      <c r="AH154" s="2"/>
      <c r="AI154" s="2"/>
      <c r="AJ154" s="1"/>
      <c r="AK154" s="1"/>
      <c r="AL154" s="1"/>
      <c r="AM154" s="2"/>
      <c r="AN154" s="2"/>
      <c r="AO154" s="1"/>
      <c r="AP154" s="1"/>
      <c r="AQ154" s="1"/>
      <c r="AR154" s="2"/>
      <c r="AS154" s="2"/>
      <c r="AT154" s="1"/>
      <c r="AU154" s="1"/>
      <c r="AV154" s="1"/>
      <c r="AW154" s="2"/>
      <c r="AX154" s="2"/>
      <c r="AY154" s="1"/>
      <c r="AZ154" s="1"/>
      <c r="BA154" s="1"/>
      <c r="BB154" s="2"/>
      <c r="BC154" s="2"/>
      <c r="BD154" s="1"/>
      <c r="BE154" s="1"/>
      <c r="BF154" s="1"/>
      <c r="BG154" s="2"/>
      <c r="BH154" s="2"/>
      <c r="BI154" s="1"/>
      <c r="BJ154" s="1"/>
      <c r="BK154" s="1"/>
      <c r="BL154" s="2"/>
      <c r="BM154" s="2"/>
      <c r="BN154" s="1"/>
      <c r="BO154" s="1"/>
      <c r="BP154" s="1"/>
      <c r="BQ154" s="2"/>
      <c r="BR154" s="2"/>
      <c r="BS154" s="1"/>
      <c r="BT154" s="1"/>
      <c r="BU154" s="1"/>
      <c r="BV154" s="2"/>
      <c r="BW154" s="2"/>
      <c r="BX154" s="1"/>
    </row>
    <row r="155" ht="16.5" customHeight="1">
      <c r="A155" s="1"/>
      <c r="B155" s="1"/>
      <c r="C155" s="1"/>
      <c r="D155" s="1"/>
      <c r="E155" s="67"/>
      <c r="F155" s="67"/>
      <c r="G155" s="1"/>
      <c r="H155" s="1"/>
      <c r="I155" s="65"/>
      <c r="J155" s="66"/>
      <c r="K155" s="1"/>
      <c r="L155" s="1"/>
      <c r="M155" s="1"/>
      <c r="N155" s="2"/>
      <c r="O155" s="2"/>
      <c r="P155" s="1"/>
      <c r="Q155" s="1"/>
      <c r="R155" s="1"/>
      <c r="S155" s="2"/>
      <c r="T155" s="2"/>
      <c r="U155" s="1"/>
      <c r="V155" s="1"/>
      <c r="W155" s="1"/>
      <c r="X155" s="2"/>
      <c r="Y155" s="2"/>
      <c r="Z155" s="1"/>
      <c r="AA155" s="1"/>
      <c r="AB155" s="1"/>
      <c r="AC155" s="2"/>
      <c r="AD155" s="2"/>
      <c r="AE155" s="1"/>
      <c r="AF155" s="1"/>
      <c r="AG155" s="1"/>
      <c r="AH155" s="2"/>
      <c r="AI155" s="2"/>
      <c r="AJ155" s="1"/>
      <c r="AK155" s="1"/>
      <c r="AL155" s="1"/>
      <c r="AM155" s="2"/>
      <c r="AN155" s="2"/>
      <c r="AO155" s="1"/>
      <c r="AP155" s="1"/>
      <c r="AQ155" s="1"/>
      <c r="AR155" s="2"/>
      <c r="AS155" s="2"/>
      <c r="AT155" s="1"/>
      <c r="AU155" s="1"/>
      <c r="AV155" s="1"/>
      <c r="AW155" s="2"/>
      <c r="AX155" s="2"/>
      <c r="AY155" s="1"/>
      <c r="AZ155" s="1"/>
      <c r="BA155" s="1"/>
      <c r="BB155" s="2"/>
      <c r="BC155" s="2"/>
      <c r="BD155" s="1"/>
      <c r="BE155" s="1"/>
      <c r="BF155" s="1"/>
      <c r="BG155" s="2"/>
      <c r="BH155" s="2"/>
      <c r="BI155" s="1"/>
      <c r="BJ155" s="1"/>
      <c r="BK155" s="1"/>
      <c r="BL155" s="2"/>
      <c r="BM155" s="2"/>
      <c r="BN155" s="1"/>
      <c r="BO155" s="1"/>
      <c r="BP155" s="1"/>
      <c r="BQ155" s="2"/>
      <c r="BR155" s="2"/>
      <c r="BS155" s="1"/>
      <c r="BT155" s="1"/>
      <c r="BU155" s="1"/>
      <c r="BV155" s="2"/>
      <c r="BW155" s="2"/>
      <c r="BX155" s="1"/>
    </row>
    <row r="156" ht="16.5" customHeight="1">
      <c r="A156" s="1"/>
      <c r="B156" s="1"/>
      <c r="C156" s="1"/>
      <c r="D156" s="1"/>
      <c r="E156" s="67"/>
      <c r="F156" s="67"/>
      <c r="G156" s="1"/>
      <c r="H156" s="1"/>
      <c r="I156" s="65"/>
      <c r="J156" s="66"/>
      <c r="K156" s="1"/>
      <c r="L156" s="1"/>
      <c r="M156" s="1"/>
      <c r="N156" s="2"/>
      <c r="O156" s="2"/>
      <c r="P156" s="1"/>
      <c r="Q156" s="1"/>
      <c r="R156" s="1"/>
      <c r="S156" s="2"/>
      <c r="T156" s="2"/>
      <c r="U156" s="1"/>
      <c r="V156" s="1"/>
      <c r="W156" s="1"/>
      <c r="X156" s="2"/>
      <c r="Y156" s="2"/>
      <c r="Z156" s="1"/>
      <c r="AA156" s="1"/>
      <c r="AB156" s="1"/>
      <c r="AC156" s="2"/>
      <c r="AD156" s="2"/>
      <c r="AE156" s="1"/>
      <c r="AF156" s="1"/>
      <c r="AG156" s="1"/>
      <c r="AH156" s="2"/>
      <c r="AI156" s="2"/>
      <c r="AJ156" s="1"/>
      <c r="AK156" s="1"/>
      <c r="AL156" s="1"/>
      <c r="AM156" s="2"/>
      <c r="AN156" s="2"/>
      <c r="AO156" s="1"/>
      <c r="AP156" s="1"/>
      <c r="AQ156" s="1"/>
      <c r="AR156" s="2"/>
      <c r="AS156" s="2"/>
      <c r="AT156" s="1"/>
      <c r="AU156" s="1"/>
      <c r="AV156" s="1"/>
      <c r="AW156" s="2"/>
      <c r="AX156" s="2"/>
      <c r="AY156" s="1"/>
      <c r="AZ156" s="1"/>
      <c r="BA156" s="1"/>
      <c r="BB156" s="2"/>
      <c r="BC156" s="2"/>
      <c r="BD156" s="1"/>
      <c r="BE156" s="1"/>
      <c r="BF156" s="1"/>
      <c r="BG156" s="2"/>
      <c r="BH156" s="2"/>
      <c r="BI156" s="1"/>
      <c r="BJ156" s="1"/>
      <c r="BK156" s="1"/>
      <c r="BL156" s="2"/>
      <c r="BM156" s="2"/>
      <c r="BN156" s="1"/>
      <c r="BO156" s="1"/>
      <c r="BP156" s="1"/>
      <c r="BQ156" s="2"/>
      <c r="BR156" s="2"/>
      <c r="BS156" s="1"/>
      <c r="BT156" s="1"/>
      <c r="BU156" s="1"/>
      <c r="BV156" s="2"/>
      <c r="BW156" s="2"/>
      <c r="BX156" s="1"/>
    </row>
    <row r="157" ht="16.5" customHeight="1">
      <c r="A157" s="1"/>
      <c r="B157" s="1"/>
      <c r="C157" s="1"/>
      <c r="D157" s="1"/>
      <c r="E157" s="67"/>
      <c r="F157" s="67"/>
      <c r="G157" s="1"/>
      <c r="H157" s="1"/>
      <c r="I157" s="65"/>
      <c r="J157" s="66"/>
      <c r="K157" s="1"/>
      <c r="L157" s="1"/>
      <c r="M157" s="1"/>
      <c r="N157" s="2"/>
      <c r="O157" s="2"/>
      <c r="P157" s="1"/>
      <c r="Q157" s="1"/>
      <c r="R157" s="1"/>
      <c r="S157" s="2"/>
      <c r="T157" s="2"/>
      <c r="U157" s="1"/>
      <c r="V157" s="1"/>
      <c r="W157" s="1"/>
      <c r="X157" s="2"/>
      <c r="Y157" s="2"/>
      <c r="Z157" s="1"/>
      <c r="AA157" s="1"/>
      <c r="AB157" s="1"/>
      <c r="AC157" s="2"/>
      <c r="AD157" s="2"/>
      <c r="AE157" s="1"/>
      <c r="AF157" s="1"/>
      <c r="AG157" s="1"/>
      <c r="AH157" s="2"/>
      <c r="AI157" s="2"/>
      <c r="AJ157" s="1"/>
      <c r="AK157" s="1"/>
      <c r="AL157" s="1"/>
      <c r="AM157" s="2"/>
      <c r="AN157" s="2"/>
      <c r="AO157" s="1"/>
      <c r="AP157" s="1"/>
      <c r="AQ157" s="1"/>
      <c r="AR157" s="2"/>
      <c r="AS157" s="2"/>
      <c r="AT157" s="1"/>
      <c r="AU157" s="1"/>
      <c r="AV157" s="1"/>
      <c r="AW157" s="2"/>
      <c r="AX157" s="2"/>
      <c r="AY157" s="1"/>
      <c r="AZ157" s="1"/>
      <c r="BA157" s="1"/>
      <c r="BB157" s="2"/>
      <c r="BC157" s="2"/>
      <c r="BD157" s="1"/>
      <c r="BE157" s="1"/>
      <c r="BF157" s="1"/>
      <c r="BG157" s="2"/>
      <c r="BH157" s="2"/>
      <c r="BI157" s="1"/>
      <c r="BJ157" s="1"/>
      <c r="BK157" s="1"/>
      <c r="BL157" s="2"/>
      <c r="BM157" s="2"/>
      <c r="BN157" s="1"/>
      <c r="BO157" s="1"/>
      <c r="BP157" s="1"/>
      <c r="BQ157" s="2"/>
      <c r="BR157" s="2"/>
      <c r="BS157" s="1"/>
      <c r="BT157" s="1"/>
      <c r="BU157" s="1"/>
      <c r="BV157" s="2"/>
      <c r="BW157" s="2"/>
      <c r="BX157" s="1"/>
    </row>
    <row r="158" ht="16.5" customHeight="1">
      <c r="A158" s="1"/>
      <c r="B158" s="1"/>
      <c r="C158" s="1"/>
      <c r="D158" s="1"/>
      <c r="E158" s="67"/>
      <c r="F158" s="67"/>
      <c r="G158" s="1"/>
      <c r="H158" s="1"/>
      <c r="I158" s="65"/>
      <c r="J158" s="66"/>
      <c r="K158" s="1"/>
      <c r="L158" s="1"/>
      <c r="M158" s="1"/>
      <c r="N158" s="2"/>
      <c r="O158" s="2"/>
      <c r="P158" s="1"/>
      <c r="Q158" s="1"/>
      <c r="R158" s="1"/>
      <c r="S158" s="2"/>
      <c r="T158" s="2"/>
      <c r="U158" s="1"/>
      <c r="V158" s="1"/>
      <c r="W158" s="1"/>
      <c r="X158" s="2"/>
      <c r="Y158" s="2"/>
      <c r="Z158" s="1"/>
      <c r="AA158" s="1"/>
      <c r="AB158" s="1"/>
      <c r="AC158" s="2"/>
      <c r="AD158" s="2"/>
      <c r="AE158" s="1"/>
      <c r="AF158" s="1"/>
      <c r="AG158" s="1"/>
      <c r="AH158" s="2"/>
      <c r="AI158" s="2"/>
      <c r="AJ158" s="1"/>
      <c r="AK158" s="1"/>
      <c r="AL158" s="1"/>
      <c r="AM158" s="2"/>
      <c r="AN158" s="2"/>
      <c r="AO158" s="1"/>
      <c r="AP158" s="1"/>
      <c r="AQ158" s="1"/>
      <c r="AR158" s="2"/>
      <c r="AS158" s="2"/>
      <c r="AT158" s="1"/>
      <c r="AU158" s="1"/>
      <c r="AV158" s="1"/>
      <c r="AW158" s="2"/>
      <c r="AX158" s="2"/>
      <c r="AY158" s="1"/>
      <c r="AZ158" s="1"/>
      <c r="BA158" s="1"/>
      <c r="BB158" s="2"/>
      <c r="BC158" s="2"/>
      <c r="BD158" s="1"/>
      <c r="BE158" s="1"/>
      <c r="BF158" s="1"/>
      <c r="BG158" s="2"/>
      <c r="BH158" s="2"/>
      <c r="BI158" s="1"/>
      <c r="BJ158" s="1"/>
      <c r="BK158" s="1"/>
      <c r="BL158" s="2"/>
      <c r="BM158" s="2"/>
      <c r="BN158" s="1"/>
      <c r="BO158" s="1"/>
      <c r="BP158" s="1"/>
      <c r="BQ158" s="2"/>
      <c r="BR158" s="2"/>
      <c r="BS158" s="1"/>
      <c r="BT158" s="1"/>
      <c r="BU158" s="1"/>
      <c r="BV158" s="2"/>
      <c r="BW158" s="2"/>
      <c r="BX158" s="1"/>
    </row>
    <row r="159" ht="16.5" customHeight="1">
      <c r="A159" s="1"/>
      <c r="B159" s="1"/>
      <c r="C159" s="1"/>
      <c r="D159" s="1"/>
      <c r="E159" s="67"/>
      <c r="F159" s="67"/>
      <c r="G159" s="1"/>
      <c r="H159" s="1"/>
      <c r="I159" s="65"/>
      <c r="J159" s="66"/>
      <c r="K159" s="1"/>
      <c r="L159" s="1"/>
      <c r="M159" s="1"/>
      <c r="N159" s="2"/>
      <c r="O159" s="2"/>
      <c r="P159" s="1"/>
      <c r="Q159" s="1"/>
      <c r="R159" s="1"/>
      <c r="S159" s="2"/>
      <c r="T159" s="2"/>
      <c r="U159" s="1"/>
      <c r="V159" s="1"/>
      <c r="W159" s="1"/>
      <c r="X159" s="2"/>
      <c r="Y159" s="2"/>
      <c r="Z159" s="1"/>
      <c r="AA159" s="1"/>
      <c r="AB159" s="1"/>
      <c r="AC159" s="2"/>
      <c r="AD159" s="2"/>
      <c r="AE159" s="1"/>
      <c r="AF159" s="1"/>
      <c r="AG159" s="1"/>
      <c r="AH159" s="2"/>
      <c r="AI159" s="2"/>
      <c r="AJ159" s="1"/>
      <c r="AK159" s="1"/>
      <c r="AL159" s="1"/>
      <c r="AM159" s="2"/>
      <c r="AN159" s="2"/>
      <c r="AO159" s="1"/>
      <c r="AP159" s="1"/>
      <c r="AQ159" s="1"/>
      <c r="AR159" s="2"/>
      <c r="AS159" s="2"/>
      <c r="AT159" s="1"/>
      <c r="AU159" s="1"/>
      <c r="AV159" s="1"/>
      <c r="AW159" s="2"/>
      <c r="AX159" s="2"/>
      <c r="AY159" s="1"/>
      <c r="AZ159" s="1"/>
      <c r="BA159" s="1"/>
      <c r="BB159" s="2"/>
      <c r="BC159" s="2"/>
      <c r="BD159" s="1"/>
      <c r="BE159" s="1"/>
      <c r="BF159" s="1"/>
      <c r="BG159" s="2"/>
      <c r="BH159" s="2"/>
      <c r="BI159" s="1"/>
      <c r="BJ159" s="1"/>
      <c r="BK159" s="1"/>
      <c r="BL159" s="2"/>
      <c r="BM159" s="2"/>
      <c r="BN159" s="1"/>
      <c r="BO159" s="1"/>
      <c r="BP159" s="1"/>
      <c r="BQ159" s="2"/>
      <c r="BR159" s="2"/>
      <c r="BS159" s="1"/>
      <c r="BT159" s="1"/>
      <c r="BU159" s="1"/>
      <c r="BV159" s="2"/>
      <c r="BW159" s="2"/>
      <c r="BX159" s="1"/>
    </row>
    <row r="160" ht="16.5" customHeight="1">
      <c r="A160" s="1"/>
      <c r="B160" s="1"/>
      <c r="C160" s="1"/>
      <c r="D160" s="1"/>
      <c r="E160" s="67"/>
      <c r="F160" s="67"/>
      <c r="G160" s="1"/>
      <c r="H160" s="1"/>
      <c r="I160" s="65"/>
      <c r="J160" s="66"/>
      <c r="K160" s="1"/>
      <c r="L160" s="1"/>
      <c r="M160" s="1"/>
      <c r="N160" s="2"/>
      <c r="O160" s="2"/>
      <c r="P160" s="1"/>
      <c r="Q160" s="1"/>
      <c r="R160" s="1"/>
      <c r="S160" s="2"/>
      <c r="T160" s="2"/>
      <c r="U160" s="1"/>
      <c r="V160" s="1"/>
      <c r="W160" s="1"/>
      <c r="X160" s="2"/>
      <c r="Y160" s="2"/>
      <c r="Z160" s="1"/>
      <c r="AA160" s="1"/>
      <c r="AB160" s="1"/>
      <c r="AC160" s="2"/>
      <c r="AD160" s="2"/>
      <c r="AE160" s="1"/>
      <c r="AF160" s="1"/>
      <c r="AG160" s="1"/>
      <c r="AH160" s="2"/>
      <c r="AI160" s="2"/>
      <c r="AJ160" s="1"/>
      <c r="AK160" s="1"/>
      <c r="AL160" s="1"/>
      <c r="AM160" s="2"/>
      <c r="AN160" s="2"/>
      <c r="AO160" s="1"/>
      <c r="AP160" s="1"/>
      <c r="AQ160" s="1"/>
      <c r="AR160" s="2"/>
      <c r="AS160" s="2"/>
      <c r="AT160" s="1"/>
      <c r="AU160" s="1"/>
      <c r="AV160" s="1"/>
      <c r="AW160" s="2"/>
      <c r="AX160" s="2"/>
      <c r="AY160" s="1"/>
      <c r="AZ160" s="1"/>
      <c r="BA160" s="1"/>
      <c r="BB160" s="2"/>
      <c r="BC160" s="2"/>
      <c r="BD160" s="1"/>
      <c r="BE160" s="1"/>
      <c r="BF160" s="1"/>
      <c r="BG160" s="2"/>
      <c r="BH160" s="2"/>
      <c r="BI160" s="1"/>
      <c r="BJ160" s="1"/>
      <c r="BK160" s="1"/>
      <c r="BL160" s="2"/>
      <c r="BM160" s="2"/>
      <c r="BN160" s="1"/>
      <c r="BO160" s="1"/>
      <c r="BP160" s="1"/>
      <c r="BQ160" s="2"/>
      <c r="BR160" s="2"/>
      <c r="BS160" s="1"/>
      <c r="BT160" s="1"/>
      <c r="BU160" s="1"/>
      <c r="BV160" s="2"/>
      <c r="BW160" s="2"/>
      <c r="BX160" s="1"/>
    </row>
    <row r="161" ht="16.5" customHeight="1">
      <c r="A161" s="1"/>
      <c r="B161" s="1"/>
      <c r="C161" s="1"/>
      <c r="D161" s="1"/>
      <c r="E161" s="67"/>
      <c r="F161" s="67"/>
      <c r="G161" s="1"/>
      <c r="H161" s="1"/>
      <c r="I161" s="65"/>
      <c r="J161" s="66"/>
      <c r="K161" s="1"/>
      <c r="L161" s="1"/>
      <c r="M161" s="1"/>
      <c r="N161" s="2"/>
      <c r="O161" s="2"/>
      <c r="P161" s="1"/>
      <c r="Q161" s="1"/>
      <c r="R161" s="1"/>
      <c r="S161" s="2"/>
      <c r="T161" s="2"/>
      <c r="U161" s="1"/>
      <c r="V161" s="1"/>
      <c r="W161" s="1"/>
      <c r="X161" s="2"/>
      <c r="Y161" s="2"/>
      <c r="Z161" s="1"/>
      <c r="AA161" s="1"/>
      <c r="AB161" s="1"/>
      <c r="AC161" s="2"/>
      <c r="AD161" s="2"/>
      <c r="AE161" s="1"/>
      <c r="AF161" s="1"/>
      <c r="AG161" s="1"/>
      <c r="AH161" s="2"/>
      <c r="AI161" s="2"/>
      <c r="AJ161" s="1"/>
      <c r="AK161" s="1"/>
      <c r="AL161" s="1"/>
      <c r="AM161" s="2"/>
      <c r="AN161" s="2"/>
      <c r="AO161" s="1"/>
      <c r="AP161" s="1"/>
      <c r="AQ161" s="1"/>
      <c r="AR161" s="2"/>
      <c r="AS161" s="2"/>
      <c r="AT161" s="1"/>
      <c r="AU161" s="1"/>
      <c r="AV161" s="1"/>
      <c r="AW161" s="2"/>
      <c r="AX161" s="2"/>
      <c r="AY161" s="1"/>
      <c r="AZ161" s="1"/>
      <c r="BA161" s="1"/>
      <c r="BB161" s="2"/>
      <c r="BC161" s="2"/>
      <c r="BD161" s="1"/>
      <c r="BE161" s="1"/>
      <c r="BF161" s="1"/>
      <c r="BG161" s="2"/>
      <c r="BH161" s="2"/>
      <c r="BI161" s="1"/>
      <c r="BJ161" s="1"/>
      <c r="BK161" s="1"/>
      <c r="BL161" s="2"/>
      <c r="BM161" s="2"/>
      <c r="BN161" s="1"/>
      <c r="BO161" s="1"/>
      <c r="BP161" s="1"/>
      <c r="BQ161" s="2"/>
      <c r="BR161" s="2"/>
      <c r="BS161" s="1"/>
      <c r="BT161" s="1"/>
      <c r="BU161" s="1"/>
      <c r="BV161" s="2"/>
      <c r="BW161" s="2"/>
      <c r="BX161" s="1"/>
    </row>
    <row r="162" ht="16.5" customHeight="1">
      <c r="A162" s="1"/>
      <c r="B162" s="1"/>
      <c r="C162" s="1"/>
      <c r="D162" s="1"/>
      <c r="E162" s="67"/>
      <c r="F162" s="67"/>
      <c r="G162" s="1"/>
      <c r="H162" s="1"/>
      <c r="I162" s="65"/>
      <c r="J162" s="66"/>
      <c r="K162" s="1"/>
      <c r="L162" s="1"/>
      <c r="M162" s="1"/>
      <c r="N162" s="2"/>
      <c r="O162" s="2"/>
      <c r="P162" s="1"/>
      <c r="Q162" s="1"/>
      <c r="R162" s="1"/>
      <c r="S162" s="2"/>
      <c r="T162" s="2"/>
      <c r="U162" s="1"/>
      <c r="V162" s="1"/>
      <c r="W162" s="1"/>
      <c r="X162" s="2"/>
      <c r="Y162" s="2"/>
      <c r="Z162" s="1"/>
      <c r="AA162" s="1"/>
      <c r="AB162" s="1"/>
      <c r="AC162" s="2"/>
      <c r="AD162" s="2"/>
      <c r="AE162" s="1"/>
      <c r="AF162" s="1"/>
      <c r="AG162" s="1"/>
      <c r="AH162" s="2"/>
      <c r="AI162" s="2"/>
      <c r="AJ162" s="1"/>
      <c r="AK162" s="1"/>
      <c r="AL162" s="1"/>
      <c r="AM162" s="2"/>
      <c r="AN162" s="2"/>
      <c r="AO162" s="1"/>
      <c r="AP162" s="1"/>
      <c r="AQ162" s="1"/>
      <c r="AR162" s="2"/>
      <c r="AS162" s="2"/>
      <c r="AT162" s="1"/>
      <c r="AU162" s="1"/>
      <c r="AV162" s="1"/>
      <c r="AW162" s="2"/>
      <c r="AX162" s="2"/>
      <c r="AY162" s="1"/>
      <c r="AZ162" s="1"/>
      <c r="BA162" s="1"/>
      <c r="BB162" s="2"/>
      <c r="BC162" s="2"/>
      <c r="BD162" s="1"/>
      <c r="BE162" s="1"/>
      <c r="BF162" s="1"/>
      <c r="BG162" s="2"/>
      <c r="BH162" s="2"/>
      <c r="BI162" s="1"/>
      <c r="BJ162" s="1"/>
      <c r="BK162" s="1"/>
      <c r="BL162" s="2"/>
      <c r="BM162" s="2"/>
      <c r="BN162" s="1"/>
      <c r="BO162" s="1"/>
      <c r="BP162" s="1"/>
      <c r="BQ162" s="2"/>
      <c r="BR162" s="2"/>
      <c r="BS162" s="1"/>
      <c r="BT162" s="1"/>
      <c r="BU162" s="1"/>
      <c r="BV162" s="2"/>
      <c r="BW162" s="2"/>
      <c r="BX162" s="1"/>
    </row>
    <row r="163" ht="16.5" customHeight="1">
      <c r="A163" s="1"/>
      <c r="B163" s="1"/>
      <c r="C163" s="1"/>
      <c r="D163" s="1"/>
      <c r="E163" s="67"/>
      <c r="F163" s="67"/>
      <c r="G163" s="1"/>
      <c r="H163" s="1"/>
      <c r="I163" s="65"/>
      <c r="J163" s="66"/>
      <c r="K163" s="1"/>
      <c r="L163" s="1"/>
      <c r="M163" s="1"/>
      <c r="N163" s="2"/>
      <c r="O163" s="2"/>
      <c r="P163" s="1"/>
      <c r="Q163" s="1"/>
      <c r="R163" s="1"/>
      <c r="S163" s="2"/>
      <c r="T163" s="2"/>
      <c r="U163" s="1"/>
      <c r="V163" s="1"/>
      <c r="W163" s="1"/>
      <c r="X163" s="2"/>
      <c r="Y163" s="2"/>
      <c r="Z163" s="1"/>
      <c r="AA163" s="1"/>
      <c r="AB163" s="1"/>
      <c r="AC163" s="2"/>
      <c r="AD163" s="2"/>
      <c r="AE163" s="1"/>
      <c r="AF163" s="1"/>
      <c r="AG163" s="1"/>
      <c r="AH163" s="2"/>
      <c r="AI163" s="2"/>
      <c r="AJ163" s="1"/>
      <c r="AK163" s="1"/>
      <c r="AL163" s="1"/>
      <c r="AM163" s="2"/>
      <c r="AN163" s="2"/>
      <c r="AO163" s="1"/>
      <c r="AP163" s="1"/>
      <c r="AQ163" s="1"/>
      <c r="AR163" s="2"/>
      <c r="AS163" s="2"/>
      <c r="AT163" s="1"/>
      <c r="AU163" s="1"/>
      <c r="AV163" s="1"/>
      <c r="AW163" s="2"/>
      <c r="AX163" s="2"/>
      <c r="AY163" s="1"/>
      <c r="AZ163" s="1"/>
      <c r="BA163" s="1"/>
      <c r="BB163" s="2"/>
      <c r="BC163" s="2"/>
      <c r="BD163" s="1"/>
      <c r="BE163" s="1"/>
      <c r="BF163" s="1"/>
      <c r="BG163" s="2"/>
      <c r="BH163" s="2"/>
      <c r="BI163" s="1"/>
      <c r="BJ163" s="1"/>
      <c r="BK163" s="1"/>
      <c r="BL163" s="2"/>
      <c r="BM163" s="2"/>
      <c r="BN163" s="1"/>
      <c r="BO163" s="1"/>
      <c r="BP163" s="1"/>
      <c r="BQ163" s="2"/>
      <c r="BR163" s="2"/>
      <c r="BS163" s="1"/>
      <c r="BT163" s="1"/>
      <c r="BU163" s="1"/>
      <c r="BV163" s="2"/>
      <c r="BW163" s="2"/>
      <c r="BX163" s="1"/>
    </row>
    <row r="164" ht="16.5" customHeight="1">
      <c r="A164" s="1"/>
      <c r="B164" s="1"/>
      <c r="C164" s="1"/>
      <c r="D164" s="1"/>
      <c r="E164" s="67"/>
      <c r="F164" s="67"/>
      <c r="G164" s="1"/>
      <c r="H164" s="1"/>
      <c r="I164" s="65"/>
      <c r="J164" s="66"/>
      <c r="K164" s="1"/>
      <c r="L164" s="1"/>
      <c r="M164" s="1"/>
      <c r="N164" s="2"/>
      <c r="O164" s="2"/>
      <c r="P164" s="1"/>
      <c r="Q164" s="1"/>
      <c r="R164" s="1"/>
      <c r="S164" s="2"/>
      <c r="T164" s="2"/>
      <c r="U164" s="1"/>
      <c r="V164" s="1"/>
      <c r="W164" s="1"/>
      <c r="X164" s="2"/>
      <c r="Y164" s="2"/>
      <c r="Z164" s="1"/>
      <c r="AA164" s="1"/>
      <c r="AB164" s="1"/>
      <c r="AC164" s="2"/>
      <c r="AD164" s="2"/>
      <c r="AE164" s="1"/>
      <c r="AF164" s="1"/>
      <c r="AG164" s="1"/>
      <c r="AH164" s="2"/>
      <c r="AI164" s="2"/>
      <c r="AJ164" s="1"/>
      <c r="AK164" s="1"/>
      <c r="AL164" s="1"/>
      <c r="AM164" s="2"/>
      <c r="AN164" s="2"/>
      <c r="AO164" s="1"/>
      <c r="AP164" s="1"/>
      <c r="AQ164" s="1"/>
      <c r="AR164" s="2"/>
      <c r="AS164" s="2"/>
      <c r="AT164" s="1"/>
      <c r="AU164" s="1"/>
      <c r="AV164" s="1"/>
      <c r="AW164" s="2"/>
      <c r="AX164" s="2"/>
      <c r="AY164" s="1"/>
      <c r="AZ164" s="1"/>
      <c r="BA164" s="1"/>
      <c r="BB164" s="2"/>
      <c r="BC164" s="2"/>
      <c r="BD164" s="1"/>
      <c r="BE164" s="1"/>
      <c r="BF164" s="1"/>
      <c r="BG164" s="2"/>
      <c r="BH164" s="2"/>
      <c r="BI164" s="1"/>
      <c r="BJ164" s="1"/>
      <c r="BK164" s="1"/>
      <c r="BL164" s="2"/>
      <c r="BM164" s="2"/>
      <c r="BN164" s="1"/>
      <c r="BO164" s="1"/>
      <c r="BP164" s="1"/>
      <c r="BQ164" s="2"/>
      <c r="BR164" s="2"/>
      <c r="BS164" s="1"/>
      <c r="BT164" s="1"/>
      <c r="BU164" s="1"/>
      <c r="BV164" s="2"/>
      <c r="BW164" s="2"/>
      <c r="BX164" s="1"/>
    </row>
    <row r="165" ht="16.5" customHeight="1">
      <c r="A165" s="1"/>
      <c r="B165" s="1"/>
      <c r="C165" s="1"/>
      <c r="D165" s="1"/>
      <c r="E165" s="67"/>
      <c r="F165" s="67"/>
      <c r="G165" s="1"/>
      <c r="H165" s="1"/>
      <c r="I165" s="65"/>
      <c r="J165" s="66"/>
      <c r="K165" s="1"/>
      <c r="L165" s="1"/>
      <c r="M165" s="1"/>
      <c r="N165" s="2"/>
      <c r="O165" s="2"/>
      <c r="P165" s="1"/>
      <c r="Q165" s="1"/>
      <c r="R165" s="1"/>
      <c r="S165" s="2"/>
      <c r="T165" s="2"/>
      <c r="U165" s="1"/>
      <c r="V165" s="1"/>
      <c r="W165" s="1"/>
      <c r="X165" s="2"/>
      <c r="Y165" s="2"/>
      <c r="Z165" s="1"/>
      <c r="AA165" s="1"/>
      <c r="AB165" s="1"/>
      <c r="AC165" s="2"/>
      <c r="AD165" s="2"/>
      <c r="AE165" s="1"/>
      <c r="AF165" s="1"/>
      <c r="AG165" s="1"/>
      <c r="AH165" s="2"/>
      <c r="AI165" s="2"/>
      <c r="AJ165" s="1"/>
      <c r="AK165" s="1"/>
      <c r="AL165" s="1"/>
      <c r="AM165" s="2"/>
      <c r="AN165" s="2"/>
      <c r="AO165" s="1"/>
      <c r="AP165" s="1"/>
      <c r="AQ165" s="1"/>
      <c r="AR165" s="2"/>
      <c r="AS165" s="2"/>
      <c r="AT165" s="1"/>
      <c r="AU165" s="1"/>
      <c r="AV165" s="1"/>
      <c r="AW165" s="2"/>
      <c r="AX165" s="2"/>
      <c r="AY165" s="1"/>
      <c r="AZ165" s="1"/>
      <c r="BA165" s="1"/>
      <c r="BB165" s="2"/>
      <c r="BC165" s="2"/>
      <c r="BD165" s="1"/>
      <c r="BE165" s="1"/>
      <c r="BF165" s="1"/>
      <c r="BG165" s="2"/>
      <c r="BH165" s="2"/>
      <c r="BI165" s="1"/>
      <c r="BJ165" s="1"/>
      <c r="BK165" s="1"/>
      <c r="BL165" s="2"/>
      <c r="BM165" s="2"/>
      <c r="BN165" s="1"/>
      <c r="BO165" s="1"/>
      <c r="BP165" s="1"/>
      <c r="BQ165" s="2"/>
      <c r="BR165" s="2"/>
      <c r="BS165" s="1"/>
      <c r="BT165" s="1"/>
      <c r="BU165" s="1"/>
      <c r="BV165" s="2"/>
      <c r="BW165" s="2"/>
      <c r="BX165" s="1"/>
    </row>
    <row r="166" ht="16.5" customHeight="1">
      <c r="A166" s="1"/>
      <c r="B166" s="1"/>
      <c r="C166" s="1"/>
      <c r="D166" s="1"/>
      <c r="E166" s="67"/>
      <c r="F166" s="67"/>
      <c r="G166" s="1"/>
      <c r="H166" s="1"/>
      <c r="I166" s="65"/>
      <c r="J166" s="66"/>
      <c r="K166" s="1"/>
      <c r="L166" s="1"/>
      <c r="M166" s="1"/>
      <c r="N166" s="2"/>
      <c r="O166" s="2"/>
      <c r="P166" s="1"/>
      <c r="Q166" s="1"/>
      <c r="R166" s="1"/>
      <c r="S166" s="2"/>
      <c r="T166" s="2"/>
      <c r="U166" s="1"/>
      <c r="V166" s="1"/>
      <c r="W166" s="1"/>
      <c r="X166" s="2"/>
      <c r="Y166" s="2"/>
      <c r="Z166" s="1"/>
      <c r="AA166" s="1"/>
      <c r="AB166" s="1"/>
      <c r="AC166" s="2"/>
      <c r="AD166" s="2"/>
      <c r="AE166" s="1"/>
      <c r="AF166" s="1"/>
      <c r="AG166" s="1"/>
      <c r="AH166" s="2"/>
      <c r="AI166" s="2"/>
      <c r="AJ166" s="1"/>
      <c r="AK166" s="1"/>
      <c r="AL166" s="1"/>
      <c r="AM166" s="2"/>
      <c r="AN166" s="2"/>
      <c r="AO166" s="1"/>
      <c r="AP166" s="1"/>
      <c r="AQ166" s="1"/>
      <c r="AR166" s="2"/>
      <c r="AS166" s="2"/>
      <c r="AT166" s="1"/>
      <c r="AU166" s="1"/>
      <c r="AV166" s="1"/>
      <c r="AW166" s="2"/>
      <c r="AX166" s="2"/>
      <c r="AY166" s="1"/>
      <c r="AZ166" s="1"/>
      <c r="BA166" s="1"/>
      <c r="BB166" s="2"/>
      <c r="BC166" s="2"/>
      <c r="BD166" s="1"/>
      <c r="BE166" s="1"/>
      <c r="BF166" s="1"/>
      <c r="BG166" s="2"/>
      <c r="BH166" s="2"/>
      <c r="BI166" s="1"/>
      <c r="BJ166" s="1"/>
      <c r="BK166" s="1"/>
      <c r="BL166" s="2"/>
      <c r="BM166" s="2"/>
      <c r="BN166" s="1"/>
      <c r="BO166" s="1"/>
      <c r="BP166" s="1"/>
      <c r="BQ166" s="2"/>
      <c r="BR166" s="2"/>
      <c r="BS166" s="1"/>
      <c r="BT166" s="1"/>
      <c r="BU166" s="1"/>
      <c r="BV166" s="2"/>
      <c r="BW166" s="2"/>
      <c r="BX166" s="1"/>
    </row>
    <row r="167" ht="16.5" customHeight="1">
      <c r="A167" s="1"/>
      <c r="B167" s="1"/>
      <c r="C167" s="1"/>
      <c r="D167" s="1"/>
      <c r="E167" s="67"/>
      <c r="F167" s="67"/>
      <c r="G167" s="1"/>
      <c r="H167" s="1"/>
      <c r="I167" s="65"/>
      <c r="J167" s="66"/>
      <c r="K167" s="1"/>
      <c r="L167" s="1"/>
      <c r="M167" s="1"/>
      <c r="N167" s="2"/>
      <c r="O167" s="2"/>
      <c r="P167" s="1"/>
      <c r="Q167" s="1"/>
      <c r="R167" s="1"/>
      <c r="S167" s="2"/>
      <c r="T167" s="2"/>
      <c r="U167" s="1"/>
      <c r="V167" s="1"/>
      <c r="W167" s="1"/>
      <c r="X167" s="2"/>
      <c r="Y167" s="2"/>
      <c r="Z167" s="1"/>
      <c r="AA167" s="1"/>
      <c r="AB167" s="1"/>
      <c r="AC167" s="2"/>
      <c r="AD167" s="2"/>
      <c r="AE167" s="1"/>
      <c r="AF167" s="1"/>
      <c r="AG167" s="1"/>
      <c r="AH167" s="2"/>
      <c r="AI167" s="2"/>
      <c r="AJ167" s="1"/>
      <c r="AK167" s="1"/>
      <c r="AL167" s="1"/>
      <c r="AM167" s="2"/>
      <c r="AN167" s="2"/>
      <c r="AO167" s="1"/>
      <c r="AP167" s="1"/>
      <c r="AQ167" s="1"/>
      <c r="AR167" s="2"/>
      <c r="AS167" s="2"/>
      <c r="AT167" s="1"/>
      <c r="AU167" s="1"/>
      <c r="AV167" s="1"/>
      <c r="AW167" s="2"/>
      <c r="AX167" s="2"/>
      <c r="AY167" s="1"/>
      <c r="AZ167" s="1"/>
      <c r="BA167" s="1"/>
      <c r="BB167" s="2"/>
      <c r="BC167" s="2"/>
      <c r="BD167" s="1"/>
      <c r="BE167" s="1"/>
      <c r="BF167" s="1"/>
      <c r="BG167" s="2"/>
      <c r="BH167" s="2"/>
      <c r="BI167" s="1"/>
      <c r="BJ167" s="1"/>
      <c r="BK167" s="1"/>
      <c r="BL167" s="2"/>
      <c r="BM167" s="2"/>
      <c r="BN167" s="1"/>
      <c r="BO167" s="1"/>
      <c r="BP167" s="1"/>
      <c r="BQ167" s="2"/>
      <c r="BR167" s="2"/>
      <c r="BS167" s="1"/>
      <c r="BT167" s="1"/>
      <c r="BU167" s="1"/>
      <c r="BV167" s="2"/>
      <c r="BW167" s="2"/>
      <c r="BX167" s="1"/>
    </row>
    <row r="168" ht="16.5" customHeight="1">
      <c r="A168" s="1"/>
      <c r="B168" s="1"/>
      <c r="C168" s="1"/>
      <c r="D168" s="1"/>
      <c r="E168" s="67"/>
      <c r="F168" s="67"/>
      <c r="G168" s="1"/>
      <c r="H168" s="1"/>
      <c r="I168" s="65"/>
      <c r="J168" s="66"/>
      <c r="K168" s="1"/>
      <c r="L168" s="1"/>
      <c r="M168" s="1"/>
      <c r="N168" s="2"/>
      <c r="O168" s="2"/>
      <c r="P168" s="1"/>
      <c r="Q168" s="1"/>
      <c r="R168" s="1"/>
      <c r="S168" s="2"/>
      <c r="T168" s="2"/>
      <c r="U168" s="1"/>
      <c r="V168" s="1"/>
      <c r="W168" s="1"/>
      <c r="X168" s="2"/>
      <c r="Y168" s="2"/>
      <c r="Z168" s="1"/>
      <c r="AA168" s="1"/>
      <c r="AB168" s="1"/>
      <c r="AC168" s="2"/>
      <c r="AD168" s="2"/>
      <c r="AE168" s="1"/>
      <c r="AF168" s="1"/>
      <c r="AG168" s="1"/>
      <c r="AH168" s="2"/>
      <c r="AI168" s="2"/>
      <c r="AJ168" s="1"/>
      <c r="AK168" s="1"/>
      <c r="AL168" s="1"/>
      <c r="AM168" s="2"/>
      <c r="AN168" s="2"/>
      <c r="AO168" s="1"/>
      <c r="AP168" s="1"/>
      <c r="AQ168" s="1"/>
      <c r="AR168" s="2"/>
      <c r="AS168" s="2"/>
      <c r="AT168" s="1"/>
      <c r="AU168" s="1"/>
      <c r="AV168" s="1"/>
      <c r="AW168" s="2"/>
      <c r="AX168" s="2"/>
      <c r="AY168" s="1"/>
      <c r="AZ168" s="1"/>
      <c r="BA168" s="1"/>
      <c r="BB168" s="2"/>
      <c r="BC168" s="2"/>
      <c r="BD168" s="1"/>
      <c r="BE168" s="1"/>
      <c r="BF168" s="1"/>
      <c r="BG168" s="2"/>
      <c r="BH168" s="2"/>
      <c r="BI168" s="1"/>
      <c r="BJ168" s="1"/>
      <c r="BK168" s="1"/>
      <c r="BL168" s="2"/>
      <c r="BM168" s="2"/>
      <c r="BN168" s="1"/>
      <c r="BO168" s="1"/>
      <c r="BP168" s="1"/>
      <c r="BQ168" s="2"/>
      <c r="BR168" s="2"/>
      <c r="BS168" s="1"/>
      <c r="BT168" s="1"/>
      <c r="BU168" s="1"/>
      <c r="BV168" s="2"/>
      <c r="BW168" s="2"/>
      <c r="BX168" s="1"/>
    </row>
    <row r="169" ht="16.5" customHeight="1">
      <c r="A169" s="1"/>
      <c r="B169" s="1"/>
      <c r="C169" s="1"/>
      <c r="D169" s="1"/>
      <c r="E169" s="67"/>
      <c r="F169" s="67"/>
      <c r="G169" s="1"/>
      <c r="H169" s="1"/>
      <c r="I169" s="65"/>
      <c r="J169" s="66"/>
      <c r="K169" s="1"/>
      <c r="L169" s="1"/>
      <c r="M169" s="1"/>
      <c r="N169" s="2"/>
      <c r="O169" s="2"/>
      <c r="P169" s="1"/>
      <c r="Q169" s="1"/>
      <c r="R169" s="1"/>
      <c r="S169" s="2"/>
      <c r="T169" s="2"/>
      <c r="U169" s="1"/>
      <c r="V169" s="1"/>
      <c r="W169" s="1"/>
      <c r="X169" s="2"/>
      <c r="Y169" s="2"/>
      <c r="Z169" s="1"/>
      <c r="AA169" s="1"/>
      <c r="AB169" s="1"/>
      <c r="AC169" s="2"/>
      <c r="AD169" s="2"/>
      <c r="AE169" s="1"/>
      <c r="AF169" s="1"/>
      <c r="AG169" s="1"/>
      <c r="AH169" s="2"/>
      <c r="AI169" s="2"/>
      <c r="AJ169" s="1"/>
      <c r="AK169" s="1"/>
      <c r="AL169" s="1"/>
      <c r="AM169" s="2"/>
      <c r="AN169" s="2"/>
      <c r="AO169" s="1"/>
      <c r="AP169" s="1"/>
      <c r="AQ169" s="1"/>
      <c r="AR169" s="2"/>
      <c r="AS169" s="2"/>
      <c r="AT169" s="1"/>
      <c r="AU169" s="1"/>
      <c r="AV169" s="1"/>
      <c r="AW169" s="2"/>
      <c r="AX169" s="2"/>
      <c r="AY169" s="1"/>
      <c r="AZ169" s="1"/>
      <c r="BA169" s="1"/>
      <c r="BB169" s="2"/>
      <c r="BC169" s="2"/>
      <c r="BD169" s="1"/>
      <c r="BE169" s="1"/>
      <c r="BF169" s="1"/>
      <c r="BG169" s="2"/>
      <c r="BH169" s="2"/>
      <c r="BI169" s="1"/>
      <c r="BJ169" s="1"/>
      <c r="BK169" s="1"/>
      <c r="BL169" s="2"/>
      <c r="BM169" s="2"/>
      <c r="BN169" s="1"/>
      <c r="BO169" s="1"/>
      <c r="BP169" s="1"/>
      <c r="BQ169" s="2"/>
      <c r="BR169" s="2"/>
      <c r="BS169" s="1"/>
      <c r="BT169" s="1"/>
      <c r="BU169" s="1"/>
      <c r="BV169" s="2"/>
      <c r="BW169" s="2"/>
      <c r="BX169" s="1"/>
    </row>
    <row r="170" ht="16.5" customHeight="1">
      <c r="A170" s="1"/>
      <c r="B170" s="1"/>
      <c r="C170" s="1"/>
      <c r="D170" s="1"/>
      <c r="E170" s="67"/>
      <c r="F170" s="67"/>
      <c r="G170" s="1"/>
      <c r="H170" s="1"/>
      <c r="I170" s="65"/>
      <c r="J170" s="66"/>
      <c r="K170" s="1"/>
      <c r="L170" s="1"/>
      <c r="M170" s="1"/>
      <c r="N170" s="2"/>
      <c r="O170" s="2"/>
      <c r="P170" s="1"/>
      <c r="Q170" s="1"/>
      <c r="R170" s="1"/>
      <c r="S170" s="2"/>
      <c r="T170" s="2"/>
      <c r="U170" s="1"/>
      <c r="V170" s="1"/>
      <c r="W170" s="1"/>
      <c r="X170" s="2"/>
      <c r="Y170" s="2"/>
      <c r="Z170" s="1"/>
      <c r="AA170" s="1"/>
      <c r="AB170" s="1"/>
      <c r="AC170" s="2"/>
      <c r="AD170" s="2"/>
      <c r="AE170" s="1"/>
      <c r="AF170" s="1"/>
      <c r="AG170" s="1"/>
      <c r="AH170" s="2"/>
      <c r="AI170" s="2"/>
      <c r="AJ170" s="1"/>
      <c r="AK170" s="1"/>
      <c r="AL170" s="1"/>
      <c r="AM170" s="2"/>
      <c r="AN170" s="2"/>
      <c r="AO170" s="1"/>
      <c r="AP170" s="1"/>
      <c r="AQ170" s="1"/>
      <c r="AR170" s="2"/>
      <c r="AS170" s="2"/>
      <c r="AT170" s="1"/>
      <c r="AU170" s="1"/>
      <c r="AV170" s="1"/>
      <c r="AW170" s="2"/>
      <c r="AX170" s="2"/>
      <c r="AY170" s="1"/>
      <c r="AZ170" s="1"/>
      <c r="BA170" s="1"/>
      <c r="BB170" s="2"/>
      <c r="BC170" s="2"/>
      <c r="BD170" s="1"/>
      <c r="BE170" s="1"/>
      <c r="BF170" s="1"/>
      <c r="BG170" s="2"/>
      <c r="BH170" s="2"/>
      <c r="BI170" s="1"/>
      <c r="BJ170" s="1"/>
      <c r="BK170" s="1"/>
      <c r="BL170" s="2"/>
      <c r="BM170" s="2"/>
      <c r="BN170" s="1"/>
      <c r="BO170" s="1"/>
      <c r="BP170" s="1"/>
      <c r="BQ170" s="2"/>
      <c r="BR170" s="2"/>
      <c r="BS170" s="1"/>
      <c r="BT170" s="1"/>
      <c r="BU170" s="1"/>
      <c r="BV170" s="2"/>
      <c r="BW170" s="2"/>
      <c r="BX170" s="1"/>
    </row>
    <row r="171" ht="16.5" customHeight="1">
      <c r="A171" s="1"/>
      <c r="B171" s="1"/>
      <c r="C171" s="1"/>
      <c r="D171" s="1"/>
      <c r="E171" s="67"/>
      <c r="F171" s="67"/>
      <c r="G171" s="1"/>
      <c r="H171" s="1"/>
      <c r="I171" s="65"/>
      <c r="J171" s="66"/>
      <c r="K171" s="1"/>
      <c r="L171" s="1"/>
      <c r="M171" s="1"/>
      <c r="N171" s="2"/>
      <c r="O171" s="2"/>
      <c r="P171" s="1"/>
      <c r="Q171" s="1"/>
      <c r="R171" s="1"/>
      <c r="S171" s="2"/>
      <c r="T171" s="2"/>
      <c r="U171" s="1"/>
      <c r="V171" s="1"/>
      <c r="W171" s="1"/>
      <c r="X171" s="2"/>
      <c r="Y171" s="2"/>
      <c r="Z171" s="1"/>
      <c r="AA171" s="1"/>
      <c r="AB171" s="1"/>
      <c r="AC171" s="2"/>
      <c r="AD171" s="2"/>
      <c r="AE171" s="1"/>
      <c r="AF171" s="1"/>
      <c r="AG171" s="1"/>
      <c r="AH171" s="2"/>
      <c r="AI171" s="2"/>
      <c r="AJ171" s="1"/>
      <c r="AK171" s="1"/>
      <c r="AL171" s="1"/>
      <c r="AM171" s="2"/>
      <c r="AN171" s="2"/>
      <c r="AO171" s="1"/>
      <c r="AP171" s="1"/>
      <c r="AQ171" s="1"/>
      <c r="AR171" s="2"/>
      <c r="AS171" s="2"/>
      <c r="AT171" s="1"/>
      <c r="AU171" s="1"/>
      <c r="AV171" s="1"/>
      <c r="AW171" s="2"/>
      <c r="AX171" s="2"/>
      <c r="AY171" s="1"/>
      <c r="AZ171" s="1"/>
      <c r="BA171" s="1"/>
      <c r="BB171" s="2"/>
      <c r="BC171" s="2"/>
      <c r="BD171" s="1"/>
      <c r="BE171" s="1"/>
      <c r="BF171" s="1"/>
      <c r="BG171" s="2"/>
      <c r="BH171" s="2"/>
      <c r="BI171" s="1"/>
      <c r="BJ171" s="1"/>
      <c r="BK171" s="1"/>
      <c r="BL171" s="2"/>
      <c r="BM171" s="2"/>
      <c r="BN171" s="1"/>
      <c r="BO171" s="1"/>
      <c r="BP171" s="1"/>
      <c r="BQ171" s="2"/>
      <c r="BR171" s="2"/>
      <c r="BS171" s="1"/>
      <c r="BT171" s="1"/>
      <c r="BU171" s="1"/>
      <c r="BV171" s="2"/>
      <c r="BW171" s="2"/>
      <c r="BX171" s="1"/>
    </row>
    <row r="172" ht="16.5" customHeight="1">
      <c r="A172" s="1"/>
      <c r="B172" s="1"/>
      <c r="C172" s="1"/>
      <c r="D172" s="1"/>
      <c r="E172" s="67"/>
      <c r="F172" s="67"/>
      <c r="G172" s="1"/>
      <c r="H172" s="1"/>
      <c r="I172" s="65"/>
      <c r="J172" s="66"/>
      <c r="K172" s="1"/>
      <c r="L172" s="1"/>
      <c r="M172" s="1"/>
      <c r="N172" s="2"/>
      <c r="O172" s="2"/>
      <c r="P172" s="1"/>
      <c r="Q172" s="1"/>
      <c r="R172" s="1"/>
      <c r="S172" s="2"/>
      <c r="T172" s="2"/>
      <c r="U172" s="1"/>
      <c r="V172" s="1"/>
      <c r="W172" s="1"/>
      <c r="X172" s="2"/>
      <c r="Y172" s="2"/>
      <c r="Z172" s="1"/>
      <c r="AA172" s="1"/>
      <c r="AB172" s="1"/>
      <c r="AC172" s="2"/>
      <c r="AD172" s="2"/>
      <c r="AE172" s="1"/>
      <c r="AF172" s="1"/>
      <c r="AG172" s="1"/>
      <c r="AH172" s="2"/>
      <c r="AI172" s="2"/>
      <c r="AJ172" s="1"/>
      <c r="AK172" s="1"/>
      <c r="AL172" s="1"/>
      <c r="AM172" s="2"/>
      <c r="AN172" s="2"/>
      <c r="AO172" s="1"/>
      <c r="AP172" s="1"/>
      <c r="AQ172" s="1"/>
      <c r="AR172" s="2"/>
      <c r="AS172" s="2"/>
      <c r="AT172" s="1"/>
      <c r="AU172" s="1"/>
      <c r="AV172" s="1"/>
      <c r="AW172" s="2"/>
      <c r="AX172" s="2"/>
      <c r="AY172" s="1"/>
      <c r="AZ172" s="1"/>
      <c r="BA172" s="1"/>
      <c r="BB172" s="2"/>
      <c r="BC172" s="2"/>
      <c r="BD172" s="1"/>
      <c r="BE172" s="1"/>
      <c r="BF172" s="1"/>
      <c r="BG172" s="2"/>
      <c r="BH172" s="2"/>
      <c r="BI172" s="1"/>
      <c r="BJ172" s="1"/>
      <c r="BK172" s="1"/>
      <c r="BL172" s="2"/>
      <c r="BM172" s="2"/>
      <c r="BN172" s="1"/>
      <c r="BO172" s="1"/>
      <c r="BP172" s="1"/>
      <c r="BQ172" s="2"/>
      <c r="BR172" s="2"/>
      <c r="BS172" s="1"/>
      <c r="BT172" s="1"/>
      <c r="BU172" s="1"/>
      <c r="BV172" s="2"/>
      <c r="BW172" s="2"/>
      <c r="BX172" s="1"/>
    </row>
    <row r="173" ht="16.5" customHeight="1">
      <c r="A173" s="1"/>
      <c r="B173" s="1"/>
      <c r="C173" s="1"/>
      <c r="D173" s="1"/>
      <c r="E173" s="67"/>
      <c r="F173" s="67"/>
      <c r="G173" s="1"/>
      <c r="H173" s="1"/>
      <c r="I173" s="65"/>
      <c r="J173" s="66"/>
      <c r="K173" s="1"/>
      <c r="L173" s="1"/>
      <c r="M173" s="1"/>
      <c r="N173" s="2"/>
      <c r="O173" s="2"/>
      <c r="P173" s="1"/>
      <c r="Q173" s="1"/>
      <c r="R173" s="1"/>
      <c r="S173" s="2"/>
      <c r="T173" s="2"/>
      <c r="U173" s="1"/>
      <c r="V173" s="1"/>
      <c r="W173" s="1"/>
      <c r="X173" s="2"/>
      <c r="Y173" s="2"/>
      <c r="Z173" s="1"/>
      <c r="AA173" s="1"/>
      <c r="AB173" s="1"/>
      <c r="AC173" s="2"/>
      <c r="AD173" s="2"/>
      <c r="AE173" s="1"/>
      <c r="AF173" s="1"/>
      <c r="AG173" s="1"/>
      <c r="AH173" s="2"/>
      <c r="AI173" s="2"/>
      <c r="AJ173" s="1"/>
      <c r="AK173" s="1"/>
      <c r="AL173" s="1"/>
      <c r="AM173" s="2"/>
      <c r="AN173" s="2"/>
      <c r="AO173" s="1"/>
      <c r="AP173" s="1"/>
      <c r="AQ173" s="1"/>
      <c r="AR173" s="2"/>
      <c r="AS173" s="2"/>
      <c r="AT173" s="1"/>
      <c r="AU173" s="1"/>
      <c r="AV173" s="1"/>
      <c r="AW173" s="2"/>
      <c r="AX173" s="2"/>
      <c r="AY173" s="1"/>
      <c r="AZ173" s="1"/>
      <c r="BA173" s="1"/>
      <c r="BB173" s="2"/>
      <c r="BC173" s="2"/>
      <c r="BD173" s="1"/>
      <c r="BE173" s="1"/>
      <c r="BF173" s="1"/>
      <c r="BG173" s="2"/>
      <c r="BH173" s="2"/>
      <c r="BI173" s="1"/>
      <c r="BJ173" s="1"/>
      <c r="BK173" s="1"/>
      <c r="BL173" s="2"/>
      <c r="BM173" s="2"/>
      <c r="BN173" s="1"/>
      <c r="BO173" s="1"/>
      <c r="BP173" s="1"/>
      <c r="BQ173" s="2"/>
      <c r="BR173" s="2"/>
      <c r="BS173" s="1"/>
      <c r="BT173" s="1"/>
      <c r="BU173" s="1"/>
      <c r="BV173" s="2"/>
      <c r="BW173" s="2"/>
      <c r="BX173" s="1"/>
    </row>
    <row r="174" ht="16.5" customHeight="1">
      <c r="A174" s="1"/>
      <c r="B174" s="1"/>
      <c r="C174" s="1"/>
      <c r="D174" s="1"/>
      <c r="E174" s="67"/>
      <c r="F174" s="67"/>
      <c r="G174" s="1"/>
      <c r="H174" s="1"/>
      <c r="I174" s="65"/>
      <c r="J174" s="66"/>
      <c r="K174" s="1"/>
      <c r="L174" s="1"/>
      <c r="M174" s="1"/>
      <c r="N174" s="2"/>
      <c r="O174" s="2"/>
      <c r="P174" s="1"/>
      <c r="Q174" s="1"/>
      <c r="R174" s="1"/>
      <c r="S174" s="2"/>
      <c r="T174" s="2"/>
      <c r="U174" s="1"/>
      <c r="V174" s="1"/>
      <c r="W174" s="1"/>
      <c r="X174" s="2"/>
      <c r="Y174" s="2"/>
      <c r="Z174" s="1"/>
      <c r="AA174" s="1"/>
      <c r="AB174" s="1"/>
      <c r="AC174" s="2"/>
      <c r="AD174" s="2"/>
      <c r="AE174" s="1"/>
      <c r="AF174" s="1"/>
      <c r="AG174" s="1"/>
      <c r="AH174" s="2"/>
      <c r="AI174" s="2"/>
      <c r="AJ174" s="1"/>
      <c r="AK174" s="1"/>
      <c r="AL174" s="1"/>
      <c r="AM174" s="2"/>
      <c r="AN174" s="2"/>
      <c r="AO174" s="1"/>
      <c r="AP174" s="1"/>
      <c r="AQ174" s="1"/>
      <c r="AR174" s="2"/>
      <c r="AS174" s="2"/>
      <c r="AT174" s="1"/>
      <c r="AU174" s="1"/>
      <c r="AV174" s="1"/>
      <c r="AW174" s="2"/>
      <c r="AX174" s="2"/>
      <c r="AY174" s="1"/>
      <c r="AZ174" s="1"/>
      <c r="BA174" s="1"/>
      <c r="BB174" s="2"/>
      <c r="BC174" s="2"/>
      <c r="BD174" s="1"/>
      <c r="BE174" s="1"/>
      <c r="BF174" s="1"/>
      <c r="BG174" s="2"/>
      <c r="BH174" s="2"/>
      <c r="BI174" s="1"/>
      <c r="BJ174" s="1"/>
      <c r="BK174" s="1"/>
      <c r="BL174" s="2"/>
      <c r="BM174" s="2"/>
      <c r="BN174" s="1"/>
      <c r="BO174" s="1"/>
      <c r="BP174" s="1"/>
      <c r="BQ174" s="2"/>
      <c r="BR174" s="2"/>
      <c r="BS174" s="1"/>
      <c r="BT174" s="1"/>
      <c r="BU174" s="1"/>
      <c r="BV174" s="2"/>
      <c r="BW174" s="2"/>
      <c r="BX174" s="1"/>
    </row>
    <row r="175" ht="16.5" customHeight="1">
      <c r="A175" s="1"/>
      <c r="B175" s="1"/>
      <c r="C175" s="1"/>
      <c r="D175" s="1"/>
      <c r="E175" s="67"/>
      <c r="F175" s="67"/>
      <c r="G175" s="1"/>
      <c r="H175" s="1"/>
      <c r="I175" s="65"/>
      <c r="J175" s="66"/>
      <c r="K175" s="1"/>
      <c r="L175" s="1"/>
      <c r="M175" s="1"/>
      <c r="N175" s="2"/>
      <c r="O175" s="2"/>
      <c r="P175" s="1"/>
      <c r="Q175" s="1"/>
      <c r="R175" s="1"/>
      <c r="S175" s="2"/>
      <c r="T175" s="2"/>
      <c r="U175" s="1"/>
      <c r="V175" s="1"/>
      <c r="W175" s="1"/>
      <c r="X175" s="2"/>
      <c r="Y175" s="2"/>
      <c r="Z175" s="1"/>
      <c r="AA175" s="1"/>
      <c r="AB175" s="1"/>
      <c r="AC175" s="2"/>
      <c r="AD175" s="2"/>
      <c r="AE175" s="1"/>
      <c r="AF175" s="1"/>
      <c r="AG175" s="1"/>
      <c r="AH175" s="2"/>
      <c r="AI175" s="2"/>
      <c r="AJ175" s="1"/>
      <c r="AK175" s="1"/>
      <c r="AL175" s="1"/>
      <c r="AM175" s="2"/>
      <c r="AN175" s="2"/>
      <c r="AO175" s="1"/>
      <c r="AP175" s="1"/>
      <c r="AQ175" s="1"/>
      <c r="AR175" s="2"/>
      <c r="AS175" s="2"/>
      <c r="AT175" s="1"/>
      <c r="AU175" s="1"/>
      <c r="AV175" s="1"/>
      <c r="AW175" s="2"/>
      <c r="AX175" s="2"/>
      <c r="AY175" s="1"/>
      <c r="AZ175" s="1"/>
      <c r="BA175" s="1"/>
      <c r="BB175" s="2"/>
      <c r="BC175" s="2"/>
      <c r="BD175" s="1"/>
      <c r="BE175" s="1"/>
      <c r="BF175" s="1"/>
      <c r="BG175" s="2"/>
      <c r="BH175" s="2"/>
      <c r="BI175" s="1"/>
      <c r="BJ175" s="1"/>
      <c r="BK175" s="1"/>
      <c r="BL175" s="2"/>
      <c r="BM175" s="2"/>
      <c r="BN175" s="1"/>
      <c r="BO175" s="1"/>
      <c r="BP175" s="1"/>
      <c r="BQ175" s="2"/>
      <c r="BR175" s="2"/>
      <c r="BS175" s="1"/>
      <c r="BT175" s="1"/>
      <c r="BU175" s="1"/>
      <c r="BV175" s="2"/>
      <c r="BW175" s="2"/>
      <c r="BX175" s="1"/>
    </row>
    <row r="176" ht="16.5" customHeight="1">
      <c r="A176" s="1"/>
      <c r="B176" s="1"/>
      <c r="C176" s="1"/>
      <c r="D176" s="1"/>
      <c r="E176" s="67"/>
      <c r="F176" s="67"/>
      <c r="G176" s="1"/>
      <c r="H176" s="1"/>
      <c r="I176" s="65"/>
      <c r="J176" s="66"/>
      <c r="K176" s="1"/>
      <c r="L176" s="1"/>
      <c r="M176" s="1"/>
      <c r="N176" s="2"/>
      <c r="O176" s="2"/>
      <c r="P176" s="1"/>
      <c r="Q176" s="1"/>
      <c r="R176" s="1"/>
      <c r="S176" s="2"/>
      <c r="T176" s="2"/>
      <c r="U176" s="1"/>
      <c r="V176" s="1"/>
      <c r="W176" s="1"/>
      <c r="X176" s="2"/>
      <c r="Y176" s="2"/>
      <c r="Z176" s="1"/>
      <c r="AA176" s="1"/>
      <c r="AB176" s="1"/>
      <c r="AC176" s="2"/>
      <c r="AD176" s="2"/>
      <c r="AE176" s="1"/>
      <c r="AF176" s="1"/>
      <c r="AG176" s="1"/>
      <c r="AH176" s="2"/>
      <c r="AI176" s="2"/>
      <c r="AJ176" s="1"/>
      <c r="AK176" s="1"/>
      <c r="AL176" s="1"/>
      <c r="AM176" s="2"/>
      <c r="AN176" s="2"/>
      <c r="AO176" s="1"/>
      <c r="AP176" s="1"/>
      <c r="AQ176" s="1"/>
      <c r="AR176" s="2"/>
      <c r="AS176" s="2"/>
      <c r="AT176" s="1"/>
      <c r="AU176" s="1"/>
      <c r="AV176" s="1"/>
      <c r="AW176" s="2"/>
      <c r="AX176" s="2"/>
      <c r="AY176" s="1"/>
      <c r="AZ176" s="1"/>
      <c r="BA176" s="1"/>
      <c r="BB176" s="2"/>
      <c r="BC176" s="2"/>
      <c r="BD176" s="1"/>
      <c r="BE176" s="1"/>
      <c r="BF176" s="1"/>
      <c r="BG176" s="2"/>
      <c r="BH176" s="2"/>
      <c r="BI176" s="1"/>
      <c r="BJ176" s="1"/>
      <c r="BK176" s="1"/>
      <c r="BL176" s="2"/>
      <c r="BM176" s="2"/>
      <c r="BN176" s="1"/>
      <c r="BO176" s="1"/>
      <c r="BP176" s="1"/>
      <c r="BQ176" s="2"/>
      <c r="BR176" s="2"/>
      <c r="BS176" s="1"/>
      <c r="BT176" s="1"/>
      <c r="BU176" s="1"/>
      <c r="BV176" s="2"/>
      <c r="BW176" s="2"/>
      <c r="BX176" s="1"/>
    </row>
    <row r="177" ht="16.5" customHeight="1">
      <c r="A177" s="1"/>
      <c r="B177" s="1"/>
      <c r="C177" s="1"/>
      <c r="D177" s="1"/>
      <c r="E177" s="67"/>
      <c r="F177" s="67"/>
      <c r="G177" s="1"/>
      <c r="H177" s="1"/>
      <c r="I177" s="65"/>
      <c r="J177" s="66"/>
      <c r="K177" s="1"/>
      <c r="L177" s="1"/>
      <c r="M177" s="1"/>
      <c r="N177" s="2"/>
      <c r="O177" s="2"/>
      <c r="P177" s="1"/>
      <c r="Q177" s="1"/>
      <c r="R177" s="1"/>
      <c r="S177" s="2"/>
      <c r="T177" s="2"/>
      <c r="U177" s="1"/>
      <c r="V177" s="1"/>
      <c r="W177" s="1"/>
      <c r="X177" s="2"/>
      <c r="Y177" s="2"/>
      <c r="Z177" s="1"/>
      <c r="AA177" s="1"/>
      <c r="AB177" s="1"/>
      <c r="AC177" s="2"/>
      <c r="AD177" s="2"/>
      <c r="AE177" s="1"/>
      <c r="AF177" s="1"/>
      <c r="AG177" s="1"/>
      <c r="AH177" s="2"/>
      <c r="AI177" s="2"/>
      <c r="AJ177" s="1"/>
      <c r="AK177" s="1"/>
      <c r="AL177" s="1"/>
      <c r="AM177" s="2"/>
      <c r="AN177" s="2"/>
      <c r="AO177" s="1"/>
      <c r="AP177" s="1"/>
      <c r="AQ177" s="1"/>
      <c r="AR177" s="2"/>
      <c r="AS177" s="2"/>
      <c r="AT177" s="1"/>
      <c r="AU177" s="1"/>
      <c r="AV177" s="1"/>
      <c r="AW177" s="2"/>
      <c r="AX177" s="2"/>
      <c r="AY177" s="1"/>
      <c r="AZ177" s="1"/>
      <c r="BA177" s="1"/>
      <c r="BB177" s="2"/>
      <c r="BC177" s="2"/>
      <c r="BD177" s="1"/>
      <c r="BE177" s="1"/>
      <c r="BF177" s="1"/>
      <c r="BG177" s="2"/>
      <c r="BH177" s="2"/>
      <c r="BI177" s="1"/>
      <c r="BJ177" s="1"/>
      <c r="BK177" s="1"/>
      <c r="BL177" s="2"/>
      <c r="BM177" s="2"/>
      <c r="BN177" s="1"/>
      <c r="BO177" s="1"/>
      <c r="BP177" s="1"/>
      <c r="BQ177" s="2"/>
      <c r="BR177" s="2"/>
      <c r="BS177" s="1"/>
      <c r="BT177" s="1"/>
      <c r="BU177" s="1"/>
      <c r="BV177" s="2"/>
      <c r="BW177" s="2"/>
      <c r="BX177" s="1"/>
    </row>
    <row r="178" ht="16.5" customHeight="1">
      <c r="A178" s="1"/>
      <c r="B178" s="1"/>
      <c r="C178" s="1"/>
      <c r="D178" s="1"/>
      <c r="E178" s="67"/>
      <c r="F178" s="67"/>
      <c r="G178" s="1"/>
      <c r="H178" s="1"/>
      <c r="I178" s="65"/>
      <c r="J178" s="66"/>
      <c r="K178" s="1"/>
      <c r="L178" s="1"/>
      <c r="M178" s="1"/>
      <c r="N178" s="2"/>
      <c r="O178" s="2"/>
      <c r="P178" s="1"/>
      <c r="Q178" s="1"/>
      <c r="R178" s="1"/>
      <c r="S178" s="2"/>
      <c r="T178" s="2"/>
      <c r="U178" s="1"/>
      <c r="V178" s="1"/>
      <c r="W178" s="1"/>
      <c r="X178" s="2"/>
      <c r="Y178" s="2"/>
      <c r="Z178" s="1"/>
      <c r="AA178" s="1"/>
      <c r="AB178" s="1"/>
      <c r="AC178" s="2"/>
      <c r="AD178" s="2"/>
      <c r="AE178" s="1"/>
      <c r="AF178" s="1"/>
      <c r="AG178" s="1"/>
      <c r="AH178" s="2"/>
      <c r="AI178" s="2"/>
      <c r="AJ178" s="1"/>
      <c r="AK178" s="1"/>
      <c r="AL178" s="1"/>
      <c r="AM178" s="2"/>
      <c r="AN178" s="2"/>
      <c r="AO178" s="1"/>
      <c r="AP178" s="1"/>
      <c r="AQ178" s="1"/>
      <c r="AR178" s="2"/>
      <c r="AS178" s="2"/>
      <c r="AT178" s="1"/>
      <c r="AU178" s="1"/>
      <c r="AV178" s="1"/>
      <c r="AW178" s="2"/>
      <c r="AX178" s="2"/>
      <c r="AY178" s="1"/>
      <c r="AZ178" s="1"/>
      <c r="BA178" s="1"/>
      <c r="BB178" s="2"/>
      <c r="BC178" s="2"/>
      <c r="BD178" s="1"/>
      <c r="BE178" s="1"/>
      <c r="BF178" s="1"/>
      <c r="BG178" s="2"/>
      <c r="BH178" s="2"/>
      <c r="BI178" s="1"/>
      <c r="BJ178" s="1"/>
      <c r="BK178" s="1"/>
      <c r="BL178" s="2"/>
      <c r="BM178" s="2"/>
      <c r="BN178" s="1"/>
      <c r="BO178" s="1"/>
      <c r="BP178" s="1"/>
      <c r="BQ178" s="2"/>
      <c r="BR178" s="2"/>
      <c r="BS178" s="1"/>
      <c r="BT178" s="1"/>
      <c r="BU178" s="1"/>
      <c r="BV178" s="2"/>
      <c r="BW178" s="2"/>
      <c r="BX178" s="1"/>
    </row>
    <row r="179" ht="16.5" customHeight="1">
      <c r="A179" s="1"/>
      <c r="B179" s="1"/>
      <c r="C179" s="1"/>
      <c r="D179" s="1"/>
      <c r="E179" s="67"/>
      <c r="F179" s="67"/>
      <c r="G179" s="1"/>
      <c r="H179" s="1"/>
      <c r="I179" s="65"/>
      <c r="J179" s="66"/>
      <c r="K179" s="1"/>
      <c r="L179" s="1"/>
      <c r="M179" s="1"/>
      <c r="N179" s="2"/>
      <c r="O179" s="2"/>
      <c r="P179" s="1"/>
      <c r="Q179" s="1"/>
      <c r="R179" s="1"/>
      <c r="S179" s="2"/>
      <c r="T179" s="2"/>
      <c r="U179" s="1"/>
      <c r="V179" s="1"/>
      <c r="W179" s="1"/>
      <c r="X179" s="2"/>
      <c r="Y179" s="2"/>
      <c r="Z179" s="1"/>
      <c r="AA179" s="1"/>
      <c r="AB179" s="1"/>
      <c r="AC179" s="2"/>
      <c r="AD179" s="2"/>
      <c r="AE179" s="1"/>
      <c r="AF179" s="1"/>
      <c r="AG179" s="1"/>
      <c r="AH179" s="2"/>
      <c r="AI179" s="2"/>
      <c r="AJ179" s="1"/>
      <c r="AK179" s="1"/>
      <c r="AL179" s="1"/>
      <c r="AM179" s="2"/>
      <c r="AN179" s="2"/>
      <c r="AO179" s="1"/>
      <c r="AP179" s="1"/>
      <c r="AQ179" s="1"/>
      <c r="AR179" s="2"/>
      <c r="AS179" s="2"/>
      <c r="AT179" s="1"/>
      <c r="AU179" s="1"/>
      <c r="AV179" s="1"/>
      <c r="AW179" s="2"/>
      <c r="AX179" s="2"/>
      <c r="AY179" s="1"/>
      <c r="AZ179" s="1"/>
      <c r="BA179" s="1"/>
      <c r="BB179" s="2"/>
      <c r="BC179" s="2"/>
      <c r="BD179" s="1"/>
      <c r="BE179" s="1"/>
      <c r="BF179" s="1"/>
      <c r="BG179" s="2"/>
      <c r="BH179" s="2"/>
      <c r="BI179" s="1"/>
      <c r="BJ179" s="1"/>
      <c r="BK179" s="1"/>
      <c r="BL179" s="2"/>
      <c r="BM179" s="2"/>
      <c r="BN179" s="1"/>
      <c r="BO179" s="1"/>
      <c r="BP179" s="1"/>
      <c r="BQ179" s="2"/>
      <c r="BR179" s="2"/>
      <c r="BS179" s="1"/>
      <c r="BT179" s="1"/>
      <c r="BU179" s="1"/>
      <c r="BV179" s="2"/>
      <c r="BW179" s="2"/>
      <c r="BX179" s="1"/>
    </row>
    <row r="180" ht="16.5" customHeight="1">
      <c r="A180" s="1"/>
      <c r="B180" s="1"/>
      <c r="C180" s="1"/>
      <c r="D180" s="1"/>
      <c r="E180" s="67"/>
      <c r="F180" s="67"/>
      <c r="G180" s="1"/>
      <c r="H180" s="1"/>
      <c r="I180" s="65"/>
      <c r="J180" s="66"/>
      <c r="K180" s="1"/>
      <c r="L180" s="1"/>
      <c r="M180" s="1"/>
      <c r="N180" s="2"/>
      <c r="O180" s="2"/>
      <c r="P180" s="1"/>
      <c r="Q180" s="1"/>
      <c r="R180" s="1"/>
      <c r="S180" s="2"/>
      <c r="T180" s="2"/>
      <c r="U180" s="1"/>
      <c r="V180" s="1"/>
      <c r="W180" s="1"/>
      <c r="X180" s="2"/>
      <c r="Y180" s="2"/>
      <c r="Z180" s="1"/>
      <c r="AA180" s="1"/>
      <c r="AB180" s="1"/>
      <c r="AC180" s="2"/>
      <c r="AD180" s="2"/>
      <c r="AE180" s="1"/>
      <c r="AF180" s="1"/>
      <c r="AG180" s="1"/>
      <c r="AH180" s="2"/>
      <c r="AI180" s="2"/>
      <c r="AJ180" s="1"/>
      <c r="AK180" s="1"/>
      <c r="AL180" s="1"/>
      <c r="AM180" s="2"/>
      <c r="AN180" s="2"/>
      <c r="AO180" s="1"/>
      <c r="AP180" s="1"/>
      <c r="AQ180" s="1"/>
      <c r="AR180" s="2"/>
      <c r="AS180" s="2"/>
      <c r="AT180" s="1"/>
      <c r="AU180" s="1"/>
      <c r="AV180" s="1"/>
      <c r="AW180" s="2"/>
      <c r="AX180" s="2"/>
      <c r="AY180" s="1"/>
      <c r="AZ180" s="1"/>
      <c r="BA180" s="1"/>
      <c r="BB180" s="2"/>
      <c r="BC180" s="2"/>
      <c r="BD180" s="1"/>
      <c r="BE180" s="1"/>
      <c r="BF180" s="1"/>
      <c r="BG180" s="2"/>
      <c r="BH180" s="2"/>
      <c r="BI180" s="1"/>
      <c r="BJ180" s="1"/>
      <c r="BK180" s="1"/>
      <c r="BL180" s="2"/>
      <c r="BM180" s="2"/>
      <c r="BN180" s="1"/>
      <c r="BO180" s="1"/>
      <c r="BP180" s="1"/>
      <c r="BQ180" s="2"/>
      <c r="BR180" s="2"/>
      <c r="BS180" s="1"/>
      <c r="BT180" s="1"/>
      <c r="BU180" s="1"/>
      <c r="BV180" s="2"/>
      <c r="BW180" s="2"/>
      <c r="BX180" s="1"/>
    </row>
    <row r="181" ht="16.5" customHeight="1">
      <c r="A181" s="1"/>
      <c r="B181" s="1"/>
      <c r="C181" s="1"/>
      <c r="D181" s="1"/>
      <c r="E181" s="67"/>
      <c r="F181" s="67"/>
      <c r="G181" s="1"/>
      <c r="H181" s="1"/>
      <c r="I181" s="65"/>
      <c r="J181" s="66"/>
      <c r="K181" s="1"/>
      <c r="L181" s="1"/>
      <c r="M181" s="1"/>
      <c r="N181" s="2"/>
      <c r="O181" s="2"/>
      <c r="P181" s="1"/>
      <c r="Q181" s="1"/>
      <c r="R181" s="1"/>
      <c r="S181" s="2"/>
      <c r="T181" s="2"/>
      <c r="U181" s="1"/>
      <c r="V181" s="1"/>
      <c r="W181" s="1"/>
      <c r="X181" s="2"/>
      <c r="Y181" s="2"/>
      <c r="Z181" s="1"/>
      <c r="AA181" s="1"/>
      <c r="AB181" s="1"/>
      <c r="AC181" s="2"/>
      <c r="AD181" s="2"/>
      <c r="AE181" s="1"/>
      <c r="AF181" s="1"/>
      <c r="AG181" s="1"/>
      <c r="AH181" s="2"/>
      <c r="AI181" s="2"/>
      <c r="AJ181" s="1"/>
      <c r="AK181" s="1"/>
      <c r="AL181" s="1"/>
      <c r="AM181" s="2"/>
      <c r="AN181" s="2"/>
      <c r="AO181" s="1"/>
      <c r="AP181" s="1"/>
      <c r="AQ181" s="1"/>
      <c r="AR181" s="2"/>
      <c r="AS181" s="2"/>
      <c r="AT181" s="1"/>
      <c r="AU181" s="1"/>
      <c r="AV181" s="1"/>
      <c r="AW181" s="2"/>
      <c r="AX181" s="2"/>
      <c r="AY181" s="1"/>
      <c r="AZ181" s="1"/>
      <c r="BA181" s="1"/>
      <c r="BB181" s="2"/>
      <c r="BC181" s="2"/>
      <c r="BD181" s="1"/>
      <c r="BE181" s="1"/>
      <c r="BF181" s="1"/>
      <c r="BG181" s="2"/>
      <c r="BH181" s="2"/>
      <c r="BI181" s="1"/>
      <c r="BJ181" s="1"/>
      <c r="BK181" s="1"/>
      <c r="BL181" s="2"/>
      <c r="BM181" s="2"/>
      <c r="BN181" s="1"/>
      <c r="BO181" s="1"/>
      <c r="BP181" s="1"/>
      <c r="BQ181" s="2"/>
      <c r="BR181" s="2"/>
      <c r="BS181" s="1"/>
      <c r="BT181" s="1"/>
      <c r="BU181" s="1"/>
      <c r="BV181" s="2"/>
      <c r="BW181" s="2"/>
      <c r="BX181" s="1"/>
    </row>
    <row r="182" ht="16.5" customHeight="1">
      <c r="A182" s="1"/>
      <c r="B182" s="1"/>
      <c r="C182" s="1"/>
      <c r="D182" s="1"/>
      <c r="E182" s="67"/>
      <c r="F182" s="67"/>
      <c r="G182" s="1"/>
      <c r="H182" s="1"/>
      <c r="I182" s="65"/>
      <c r="J182" s="66"/>
      <c r="K182" s="1"/>
      <c r="L182" s="1"/>
      <c r="M182" s="1"/>
      <c r="N182" s="2"/>
      <c r="O182" s="2"/>
      <c r="P182" s="1"/>
      <c r="Q182" s="1"/>
      <c r="R182" s="1"/>
      <c r="S182" s="2"/>
      <c r="T182" s="2"/>
      <c r="U182" s="1"/>
      <c r="V182" s="1"/>
      <c r="W182" s="1"/>
      <c r="X182" s="2"/>
      <c r="Y182" s="2"/>
      <c r="Z182" s="1"/>
      <c r="AA182" s="1"/>
      <c r="AB182" s="1"/>
      <c r="AC182" s="2"/>
      <c r="AD182" s="2"/>
      <c r="AE182" s="1"/>
      <c r="AF182" s="1"/>
      <c r="AG182" s="1"/>
      <c r="AH182" s="2"/>
      <c r="AI182" s="2"/>
      <c r="AJ182" s="1"/>
      <c r="AK182" s="1"/>
      <c r="AL182" s="1"/>
      <c r="AM182" s="2"/>
      <c r="AN182" s="2"/>
      <c r="AO182" s="1"/>
      <c r="AP182" s="1"/>
      <c r="AQ182" s="1"/>
      <c r="AR182" s="2"/>
      <c r="AS182" s="2"/>
      <c r="AT182" s="1"/>
      <c r="AU182" s="1"/>
      <c r="AV182" s="1"/>
      <c r="AW182" s="2"/>
      <c r="AX182" s="2"/>
      <c r="AY182" s="1"/>
      <c r="AZ182" s="1"/>
      <c r="BA182" s="1"/>
      <c r="BB182" s="2"/>
      <c r="BC182" s="2"/>
      <c r="BD182" s="1"/>
      <c r="BE182" s="1"/>
      <c r="BF182" s="1"/>
      <c r="BG182" s="2"/>
      <c r="BH182" s="2"/>
      <c r="BI182" s="1"/>
      <c r="BJ182" s="1"/>
      <c r="BK182" s="1"/>
      <c r="BL182" s="2"/>
      <c r="BM182" s="2"/>
      <c r="BN182" s="1"/>
      <c r="BO182" s="1"/>
      <c r="BP182" s="1"/>
      <c r="BQ182" s="2"/>
      <c r="BR182" s="2"/>
      <c r="BS182" s="1"/>
      <c r="BT182" s="1"/>
      <c r="BU182" s="1"/>
      <c r="BV182" s="2"/>
      <c r="BW182" s="2"/>
      <c r="BX182" s="1"/>
    </row>
    <row r="183" ht="16.5" customHeight="1">
      <c r="A183" s="1"/>
      <c r="B183" s="1"/>
      <c r="C183" s="1"/>
      <c r="D183" s="1"/>
      <c r="E183" s="67"/>
      <c r="F183" s="67"/>
      <c r="G183" s="1"/>
      <c r="H183" s="1"/>
      <c r="I183" s="65"/>
      <c r="J183" s="66"/>
      <c r="K183" s="1"/>
      <c r="L183" s="1"/>
      <c r="M183" s="1"/>
      <c r="N183" s="2"/>
      <c r="O183" s="2"/>
      <c r="P183" s="1"/>
      <c r="Q183" s="1"/>
      <c r="R183" s="1"/>
      <c r="S183" s="2"/>
      <c r="T183" s="2"/>
      <c r="U183" s="1"/>
      <c r="V183" s="1"/>
      <c r="W183" s="1"/>
      <c r="X183" s="2"/>
      <c r="Y183" s="2"/>
      <c r="Z183" s="1"/>
      <c r="AA183" s="1"/>
      <c r="AB183" s="1"/>
      <c r="AC183" s="2"/>
      <c r="AD183" s="2"/>
      <c r="AE183" s="1"/>
      <c r="AF183" s="1"/>
      <c r="AG183" s="1"/>
      <c r="AH183" s="2"/>
      <c r="AI183" s="2"/>
      <c r="AJ183" s="1"/>
      <c r="AK183" s="1"/>
      <c r="AL183" s="1"/>
      <c r="AM183" s="2"/>
      <c r="AN183" s="2"/>
      <c r="AO183" s="1"/>
      <c r="AP183" s="1"/>
      <c r="AQ183" s="1"/>
      <c r="AR183" s="2"/>
      <c r="AS183" s="2"/>
      <c r="AT183" s="1"/>
      <c r="AU183" s="1"/>
      <c r="AV183" s="1"/>
      <c r="AW183" s="2"/>
      <c r="AX183" s="2"/>
      <c r="AY183" s="1"/>
      <c r="AZ183" s="1"/>
      <c r="BA183" s="1"/>
      <c r="BB183" s="2"/>
      <c r="BC183" s="2"/>
      <c r="BD183" s="1"/>
      <c r="BE183" s="1"/>
      <c r="BF183" s="1"/>
      <c r="BG183" s="2"/>
      <c r="BH183" s="2"/>
      <c r="BI183" s="1"/>
      <c r="BJ183" s="1"/>
      <c r="BK183" s="1"/>
      <c r="BL183" s="2"/>
      <c r="BM183" s="2"/>
      <c r="BN183" s="1"/>
      <c r="BO183" s="1"/>
      <c r="BP183" s="1"/>
      <c r="BQ183" s="2"/>
      <c r="BR183" s="2"/>
      <c r="BS183" s="1"/>
      <c r="BT183" s="1"/>
      <c r="BU183" s="1"/>
      <c r="BV183" s="2"/>
      <c r="BW183" s="2"/>
      <c r="BX183" s="1"/>
    </row>
    <row r="184" ht="16.5" customHeight="1">
      <c r="A184" s="1"/>
      <c r="B184" s="1"/>
      <c r="C184" s="1"/>
      <c r="D184" s="1"/>
      <c r="E184" s="67"/>
      <c r="F184" s="67"/>
      <c r="G184" s="1"/>
      <c r="H184" s="1"/>
      <c r="I184" s="65"/>
      <c r="J184" s="66"/>
      <c r="K184" s="1"/>
      <c r="L184" s="1"/>
      <c r="M184" s="1"/>
      <c r="N184" s="2"/>
      <c r="O184" s="2"/>
      <c r="P184" s="1"/>
      <c r="Q184" s="1"/>
      <c r="R184" s="1"/>
      <c r="S184" s="2"/>
      <c r="T184" s="2"/>
      <c r="U184" s="1"/>
      <c r="V184" s="1"/>
      <c r="W184" s="1"/>
      <c r="X184" s="2"/>
      <c r="Y184" s="2"/>
      <c r="Z184" s="1"/>
      <c r="AA184" s="1"/>
      <c r="AB184" s="1"/>
      <c r="AC184" s="2"/>
      <c r="AD184" s="2"/>
      <c r="AE184" s="1"/>
      <c r="AF184" s="1"/>
      <c r="AG184" s="1"/>
      <c r="AH184" s="2"/>
      <c r="AI184" s="2"/>
      <c r="AJ184" s="1"/>
      <c r="AK184" s="1"/>
      <c r="AL184" s="1"/>
      <c r="AM184" s="2"/>
      <c r="AN184" s="2"/>
      <c r="AO184" s="1"/>
      <c r="AP184" s="1"/>
      <c r="AQ184" s="1"/>
      <c r="AR184" s="2"/>
      <c r="AS184" s="2"/>
      <c r="AT184" s="1"/>
      <c r="AU184" s="1"/>
      <c r="AV184" s="1"/>
      <c r="AW184" s="2"/>
      <c r="AX184" s="2"/>
      <c r="AY184" s="1"/>
      <c r="AZ184" s="1"/>
      <c r="BA184" s="1"/>
      <c r="BB184" s="2"/>
      <c r="BC184" s="2"/>
      <c r="BD184" s="1"/>
      <c r="BE184" s="1"/>
      <c r="BF184" s="1"/>
      <c r="BG184" s="2"/>
      <c r="BH184" s="2"/>
      <c r="BI184" s="1"/>
      <c r="BJ184" s="1"/>
      <c r="BK184" s="1"/>
      <c r="BL184" s="2"/>
      <c r="BM184" s="2"/>
      <c r="BN184" s="1"/>
      <c r="BO184" s="1"/>
      <c r="BP184" s="1"/>
      <c r="BQ184" s="2"/>
      <c r="BR184" s="2"/>
      <c r="BS184" s="1"/>
      <c r="BT184" s="1"/>
      <c r="BU184" s="1"/>
      <c r="BV184" s="2"/>
      <c r="BW184" s="2"/>
      <c r="BX184" s="1"/>
    </row>
    <row r="185" ht="16.5" customHeight="1">
      <c r="A185" s="1"/>
      <c r="B185" s="1"/>
      <c r="C185" s="1"/>
      <c r="D185" s="1"/>
      <c r="E185" s="67"/>
      <c r="F185" s="67"/>
      <c r="G185" s="1"/>
      <c r="H185" s="1"/>
      <c r="I185" s="65"/>
      <c r="J185" s="66"/>
      <c r="K185" s="1"/>
      <c r="L185" s="1"/>
      <c r="M185" s="1"/>
      <c r="N185" s="2"/>
      <c r="O185" s="2"/>
      <c r="P185" s="1"/>
      <c r="Q185" s="1"/>
      <c r="R185" s="1"/>
      <c r="S185" s="2"/>
      <c r="T185" s="2"/>
      <c r="U185" s="1"/>
      <c r="V185" s="1"/>
      <c r="W185" s="1"/>
      <c r="X185" s="2"/>
      <c r="Y185" s="2"/>
      <c r="Z185" s="1"/>
      <c r="AA185" s="1"/>
      <c r="AB185" s="1"/>
      <c r="AC185" s="2"/>
      <c r="AD185" s="2"/>
      <c r="AE185" s="1"/>
      <c r="AF185" s="1"/>
      <c r="AG185" s="1"/>
      <c r="AH185" s="2"/>
      <c r="AI185" s="2"/>
      <c r="AJ185" s="1"/>
      <c r="AK185" s="1"/>
      <c r="AL185" s="1"/>
      <c r="AM185" s="2"/>
      <c r="AN185" s="2"/>
      <c r="AO185" s="1"/>
      <c r="AP185" s="1"/>
      <c r="AQ185" s="1"/>
      <c r="AR185" s="2"/>
      <c r="AS185" s="2"/>
      <c r="AT185" s="1"/>
      <c r="AU185" s="1"/>
      <c r="AV185" s="1"/>
      <c r="AW185" s="2"/>
      <c r="AX185" s="2"/>
      <c r="AY185" s="1"/>
      <c r="AZ185" s="1"/>
      <c r="BA185" s="1"/>
      <c r="BB185" s="2"/>
      <c r="BC185" s="2"/>
      <c r="BD185" s="1"/>
      <c r="BE185" s="1"/>
      <c r="BF185" s="1"/>
      <c r="BG185" s="2"/>
      <c r="BH185" s="2"/>
      <c r="BI185" s="1"/>
      <c r="BJ185" s="1"/>
      <c r="BK185" s="1"/>
      <c r="BL185" s="2"/>
      <c r="BM185" s="2"/>
      <c r="BN185" s="1"/>
      <c r="BO185" s="1"/>
      <c r="BP185" s="1"/>
      <c r="BQ185" s="2"/>
      <c r="BR185" s="2"/>
      <c r="BS185" s="1"/>
      <c r="BT185" s="1"/>
      <c r="BU185" s="1"/>
      <c r="BV185" s="2"/>
      <c r="BW185" s="2"/>
      <c r="BX185" s="1"/>
    </row>
    <row r="186" ht="16.5" customHeight="1">
      <c r="A186" s="1"/>
      <c r="B186" s="1"/>
      <c r="C186" s="1"/>
      <c r="D186" s="1"/>
      <c r="E186" s="67"/>
      <c r="F186" s="67"/>
      <c r="G186" s="1"/>
      <c r="H186" s="1"/>
      <c r="I186" s="65"/>
      <c r="J186" s="66"/>
      <c r="K186" s="1"/>
      <c r="L186" s="1"/>
      <c r="M186" s="1"/>
      <c r="N186" s="2"/>
      <c r="O186" s="2"/>
      <c r="P186" s="1"/>
      <c r="Q186" s="1"/>
      <c r="R186" s="1"/>
      <c r="S186" s="2"/>
      <c r="T186" s="2"/>
      <c r="U186" s="1"/>
      <c r="V186" s="1"/>
      <c r="W186" s="1"/>
      <c r="X186" s="2"/>
      <c r="Y186" s="2"/>
      <c r="Z186" s="1"/>
      <c r="AA186" s="1"/>
      <c r="AB186" s="1"/>
      <c r="AC186" s="2"/>
      <c r="AD186" s="2"/>
      <c r="AE186" s="1"/>
      <c r="AF186" s="1"/>
      <c r="AG186" s="1"/>
      <c r="AH186" s="2"/>
      <c r="AI186" s="2"/>
      <c r="AJ186" s="1"/>
      <c r="AK186" s="1"/>
      <c r="AL186" s="1"/>
      <c r="AM186" s="2"/>
      <c r="AN186" s="2"/>
      <c r="AO186" s="1"/>
      <c r="AP186" s="1"/>
      <c r="AQ186" s="1"/>
      <c r="AR186" s="2"/>
      <c r="AS186" s="2"/>
      <c r="AT186" s="1"/>
      <c r="AU186" s="1"/>
      <c r="AV186" s="1"/>
      <c r="AW186" s="2"/>
      <c r="AX186" s="2"/>
      <c r="AY186" s="1"/>
      <c r="AZ186" s="1"/>
      <c r="BA186" s="1"/>
      <c r="BB186" s="2"/>
      <c r="BC186" s="2"/>
      <c r="BD186" s="1"/>
      <c r="BE186" s="1"/>
      <c r="BF186" s="1"/>
      <c r="BG186" s="2"/>
      <c r="BH186" s="2"/>
      <c r="BI186" s="1"/>
      <c r="BJ186" s="1"/>
      <c r="BK186" s="1"/>
      <c r="BL186" s="2"/>
      <c r="BM186" s="2"/>
      <c r="BN186" s="1"/>
      <c r="BO186" s="1"/>
      <c r="BP186" s="1"/>
      <c r="BQ186" s="2"/>
      <c r="BR186" s="2"/>
      <c r="BS186" s="1"/>
      <c r="BT186" s="1"/>
      <c r="BU186" s="1"/>
      <c r="BV186" s="2"/>
      <c r="BW186" s="2"/>
      <c r="BX186" s="1"/>
    </row>
    <row r="187" ht="16.5" customHeight="1">
      <c r="A187" s="1"/>
      <c r="B187" s="1"/>
      <c r="C187" s="1"/>
      <c r="D187" s="1"/>
      <c r="E187" s="67"/>
      <c r="F187" s="67"/>
      <c r="G187" s="1"/>
      <c r="H187" s="1"/>
      <c r="I187" s="65"/>
      <c r="J187" s="66"/>
      <c r="K187" s="1"/>
      <c r="L187" s="1"/>
      <c r="M187" s="1"/>
      <c r="N187" s="2"/>
      <c r="O187" s="2"/>
      <c r="P187" s="1"/>
      <c r="Q187" s="1"/>
      <c r="R187" s="1"/>
      <c r="S187" s="2"/>
      <c r="T187" s="2"/>
      <c r="U187" s="1"/>
      <c r="V187" s="1"/>
      <c r="W187" s="1"/>
      <c r="X187" s="2"/>
      <c r="Y187" s="2"/>
      <c r="Z187" s="1"/>
      <c r="AA187" s="1"/>
      <c r="AB187" s="1"/>
      <c r="AC187" s="2"/>
      <c r="AD187" s="2"/>
      <c r="AE187" s="1"/>
      <c r="AF187" s="1"/>
      <c r="AG187" s="1"/>
      <c r="AH187" s="2"/>
      <c r="AI187" s="2"/>
      <c r="AJ187" s="1"/>
      <c r="AK187" s="1"/>
      <c r="AL187" s="1"/>
      <c r="AM187" s="2"/>
      <c r="AN187" s="2"/>
      <c r="AO187" s="1"/>
      <c r="AP187" s="1"/>
      <c r="AQ187" s="1"/>
      <c r="AR187" s="2"/>
      <c r="AS187" s="2"/>
      <c r="AT187" s="1"/>
      <c r="AU187" s="1"/>
      <c r="AV187" s="1"/>
      <c r="AW187" s="2"/>
      <c r="AX187" s="2"/>
      <c r="AY187" s="1"/>
      <c r="AZ187" s="1"/>
      <c r="BA187" s="1"/>
      <c r="BB187" s="2"/>
      <c r="BC187" s="2"/>
      <c r="BD187" s="1"/>
      <c r="BE187" s="1"/>
      <c r="BF187" s="1"/>
      <c r="BG187" s="2"/>
      <c r="BH187" s="2"/>
      <c r="BI187" s="1"/>
      <c r="BJ187" s="1"/>
      <c r="BK187" s="1"/>
      <c r="BL187" s="2"/>
      <c r="BM187" s="2"/>
      <c r="BN187" s="1"/>
      <c r="BO187" s="1"/>
      <c r="BP187" s="1"/>
      <c r="BQ187" s="2"/>
      <c r="BR187" s="2"/>
      <c r="BS187" s="1"/>
      <c r="BT187" s="1"/>
      <c r="BU187" s="1"/>
      <c r="BV187" s="2"/>
      <c r="BW187" s="2"/>
      <c r="BX187" s="1"/>
    </row>
    <row r="188" ht="16.5" customHeight="1">
      <c r="A188" s="1"/>
      <c r="B188" s="1"/>
      <c r="C188" s="1"/>
      <c r="D188" s="1"/>
      <c r="E188" s="67"/>
      <c r="F188" s="67"/>
      <c r="G188" s="1"/>
      <c r="H188" s="1"/>
      <c r="I188" s="65"/>
      <c r="J188" s="66"/>
      <c r="K188" s="1"/>
      <c r="L188" s="1"/>
      <c r="M188" s="1"/>
      <c r="N188" s="2"/>
      <c r="O188" s="2"/>
      <c r="P188" s="1"/>
      <c r="Q188" s="1"/>
      <c r="R188" s="1"/>
      <c r="S188" s="2"/>
      <c r="T188" s="2"/>
      <c r="U188" s="1"/>
      <c r="V188" s="1"/>
      <c r="W188" s="1"/>
      <c r="X188" s="2"/>
      <c r="Y188" s="2"/>
      <c r="Z188" s="1"/>
      <c r="AA188" s="1"/>
      <c r="AB188" s="1"/>
      <c r="AC188" s="2"/>
      <c r="AD188" s="2"/>
      <c r="AE188" s="1"/>
      <c r="AF188" s="1"/>
      <c r="AG188" s="1"/>
      <c r="AH188" s="2"/>
      <c r="AI188" s="2"/>
      <c r="AJ188" s="1"/>
      <c r="AK188" s="1"/>
      <c r="AL188" s="1"/>
      <c r="AM188" s="2"/>
      <c r="AN188" s="2"/>
      <c r="AO188" s="1"/>
      <c r="AP188" s="1"/>
      <c r="AQ188" s="1"/>
      <c r="AR188" s="2"/>
      <c r="AS188" s="2"/>
      <c r="AT188" s="1"/>
      <c r="AU188" s="1"/>
      <c r="AV188" s="1"/>
      <c r="AW188" s="2"/>
      <c r="AX188" s="2"/>
      <c r="AY188" s="1"/>
      <c r="AZ188" s="1"/>
      <c r="BA188" s="1"/>
      <c r="BB188" s="2"/>
      <c r="BC188" s="2"/>
      <c r="BD188" s="1"/>
      <c r="BE188" s="1"/>
      <c r="BF188" s="1"/>
      <c r="BG188" s="2"/>
      <c r="BH188" s="2"/>
      <c r="BI188" s="1"/>
      <c r="BJ188" s="1"/>
      <c r="BK188" s="1"/>
      <c r="BL188" s="2"/>
      <c r="BM188" s="2"/>
      <c r="BN188" s="1"/>
      <c r="BO188" s="1"/>
      <c r="BP188" s="1"/>
      <c r="BQ188" s="2"/>
      <c r="BR188" s="2"/>
      <c r="BS188" s="1"/>
      <c r="BT188" s="1"/>
      <c r="BU188" s="1"/>
      <c r="BV188" s="2"/>
      <c r="BW188" s="2"/>
      <c r="BX188" s="1"/>
    </row>
    <row r="189" ht="16.5" customHeight="1">
      <c r="A189" s="1"/>
      <c r="B189" s="1"/>
      <c r="C189" s="1"/>
      <c r="D189" s="1"/>
      <c r="E189" s="67"/>
      <c r="F189" s="67"/>
      <c r="G189" s="1"/>
      <c r="H189" s="1"/>
      <c r="I189" s="65"/>
      <c r="J189" s="66"/>
      <c r="K189" s="1"/>
      <c r="L189" s="1"/>
      <c r="M189" s="1"/>
      <c r="N189" s="2"/>
      <c r="O189" s="2"/>
      <c r="P189" s="1"/>
      <c r="Q189" s="1"/>
      <c r="R189" s="1"/>
      <c r="S189" s="2"/>
      <c r="T189" s="2"/>
      <c r="U189" s="1"/>
      <c r="V189" s="1"/>
      <c r="W189" s="1"/>
      <c r="X189" s="2"/>
      <c r="Y189" s="2"/>
      <c r="Z189" s="1"/>
      <c r="AA189" s="1"/>
      <c r="AB189" s="1"/>
      <c r="AC189" s="2"/>
      <c r="AD189" s="2"/>
      <c r="AE189" s="1"/>
      <c r="AF189" s="1"/>
      <c r="AG189" s="1"/>
      <c r="AH189" s="2"/>
      <c r="AI189" s="2"/>
      <c r="AJ189" s="1"/>
      <c r="AK189" s="1"/>
      <c r="AL189" s="1"/>
      <c r="AM189" s="2"/>
      <c r="AN189" s="2"/>
      <c r="AO189" s="1"/>
      <c r="AP189" s="1"/>
      <c r="AQ189" s="1"/>
      <c r="AR189" s="2"/>
      <c r="AS189" s="2"/>
      <c r="AT189" s="1"/>
      <c r="AU189" s="1"/>
      <c r="AV189" s="1"/>
      <c r="AW189" s="2"/>
      <c r="AX189" s="2"/>
      <c r="AY189" s="1"/>
      <c r="AZ189" s="1"/>
      <c r="BA189" s="1"/>
      <c r="BB189" s="2"/>
      <c r="BC189" s="2"/>
      <c r="BD189" s="1"/>
      <c r="BE189" s="1"/>
      <c r="BF189" s="1"/>
      <c r="BG189" s="2"/>
      <c r="BH189" s="2"/>
      <c r="BI189" s="1"/>
      <c r="BJ189" s="1"/>
      <c r="BK189" s="1"/>
      <c r="BL189" s="2"/>
      <c r="BM189" s="2"/>
      <c r="BN189" s="1"/>
      <c r="BO189" s="1"/>
      <c r="BP189" s="1"/>
      <c r="BQ189" s="2"/>
      <c r="BR189" s="2"/>
      <c r="BS189" s="1"/>
      <c r="BT189" s="1"/>
      <c r="BU189" s="1"/>
      <c r="BV189" s="2"/>
      <c r="BW189" s="2"/>
      <c r="BX189" s="1"/>
    </row>
    <row r="190" ht="16.5" customHeight="1">
      <c r="A190" s="1"/>
      <c r="B190" s="1"/>
      <c r="C190" s="1"/>
      <c r="D190" s="1"/>
      <c r="E190" s="67"/>
      <c r="F190" s="67"/>
      <c r="G190" s="1"/>
      <c r="H190" s="1"/>
      <c r="I190" s="65"/>
      <c r="J190" s="66"/>
      <c r="K190" s="1"/>
      <c r="L190" s="1"/>
      <c r="M190" s="1"/>
      <c r="N190" s="2"/>
      <c r="O190" s="2"/>
      <c r="P190" s="1"/>
      <c r="Q190" s="1"/>
      <c r="R190" s="1"/>
      <c r="S190" s="2"/>
      <c r="T190" s="2"/>
      <c r="U190" s="1"/>
      <c r="V190" s="1"/>
      <c r="W190" s="1"/>
      <c r="X190" s="2"/>
      <c r="Y190" s="2"/>
      <c r="Z190" s="1"/>
      <c r="AA190" s="1"/>
      <c r="AB190" s="1"/>
      <c r="AC190" s="2"/>
      <c r="AD190" s="2"/>
      <c r="AE190" s="1"/>
      <c r="AF190" s="1"/>
      <c r="AG190" s="1"/>
      <c r="AH190" s="2"/>
      <c r="AI190" s="2"/>
      <c r="AJ190" s="1"/>
      <c r="AK190" s="1"/>
      <c r="AL190" s="1"/>
      <c r="AM190" s="2"/>
      <c r="AN190" s="2"/>
      <c r="AO190" s="1"/>
      <c r="AP190" s="1"/>
      <c r="AQ190" s="1"/>
      <c r="AR190" s="2"/>
      <c r="AS190" s="2"/>
      <c r="AT190" s="1"/>
      <c r="AU190" s="1"/>
      <c r="AV190" s="1"/>
      <c r="AW190" s="2"/>
      <c r="AX190" s="2"/>
      <c r="AY190" s="1"/>
      <c r="AZ190" s="1"/>
      <c r="BA190" s="1"/>
      <c r="BB190" s="2"/>
      <c r="BC190" s="2"/>
      <c r="BD190" s="1"/>
      <c r="BE190" s="1"/>
      <c r="BF190" s="1"/>
      <c r="BG190" s="2"/>
      <c r="BH190" s="2"/>
      <c r="BI190" s="1"/>
      <c r="BJ190" s="1"/>
      <c r="BK190" s="1"/>
      <c r="BL190" s="2"/>
      <c r="BM190" s="2"/>
      <c r="BN190" s="1"/>
      <c r="BO190" s="1"/>
      <c r="BP190" s="1"/>
      <c r="BQ190" s="2"/>
      <c r="BR190" s="2"/>
      <c r="BS190" s="1"/>
      <c r="BT190" s="1"/>
      <c r="BU190" s="1"/>
      <c r="BV190" s="2"/>
      <c r="BW190" s="2"/>
      <c r="BX190" s="1"/>
    </row>
    <row r="191" ht="16.5" customHeight="1">
      <c r="A191" s="1"/>
      <c r="B191" s="1"/>
      <c r="C191" s="1"/>
      <c r="D191" s="1"/>
      <c r="E191" s="67"/>
      <c r="F191" s="67"/>
      <c r="G191" s="1"/>
      <c r="H191" s="1"/>
      <c r="I191" s="65"/>
      <c r="J191" s="66"/>
      <c r="K191" s="1"/>
      <c r="L191" s="1"/>
      <c r="M191" s="1"/>
      <c r="N191" s="2"/>
      <c r="O191" s="2"/>
      <c r="P191" s="1"/>
      <c r="Q191" s="1"/>
      <c r="R191" s="1"/>
      <c r="S191" s="2"/>
      <c r="T191" s="2"/>
      <c r="U191" s="1"/>
      <c r="V191" s="1"/>
      <c r="W191" s="1"/>
      <c r="X191" s="2"/>
      <c r="Y191" s="2"/>
      <c r="Z191" s="1"/>
      <c r="AA191" s="1"/>
      <c r="AB191" s="1"/>
      <c r="AC191" s="2"/>
      <c r="AD191" s="2"/>
      <c r="AE191" s="1"/>
      <c r="AF191" s="1"/>
      <c r="AG191" s="1"/>
      <c r="AH191" s="2"/>
      <c r="AI191" s="2"/>
      <c r="AJ191" s="1"/>
      <c r="AK191" s="1"/>
      <c r="AL191" s="1"/>
      <c r="AM191" s="2"/>
      <c r="AN191" s="2"/>
      <c r="AO191" s="1"/>
      <c r="AP191" s="1"/>
      <c r="AQ191" s="1"/>
      <c r="AR191" s="2"/>
      <c r="AS191" s="2"/>
      <c r="AT191" s="1"/>
      <c r="AU191" s="1"/>
      <c r="AV191" s="1"/>
      <c r="AW191" s="2"/>
      <c r="AX191" s="2"/>
      <c r="AY191" s="1"/>
      <c r="AZ191" s="1"/>
      <c r="BA191" s="1"/>
      <c r="BB191" s="2"/>
      <c r="BC191" s="2"/>
      <c r="BD191" s="1"/>
      <c r="BE191" s="1"/>
      <c r="BF191" s="1"/>
      <c r="BG191" s="2"/>
      <c r="BH191" s="2"/>
      <c r="BI191" s="1"/>
      <c r="BJ191" s="1"/>
      <c r="BK191" s="1"/>
      <c r="BL191" s="2"/>
      <c r="BM191" s="2"/>
      <c r="BN191" s="1"/>
      <c r="BO191" s="1"/>
      <c r="BP191" s="1"/>
      <c r="BQ191" s="2"/>
      <c r="BR191" s="2"/>
      <c r="BS191" s="1"/>
      <c r="BT191" s="1"/>
      <c r="BU191" s="1"/>
      <c r="BV191" s="2"/>
      <c r="BW191" s="2"/>
      <c r="BX191" s="1"/>
    </row>
    <row r="192" ht="16.5" customHeight="1">
      <c r="A192" s="1"/>
      <c r="B192" s="1"/>
      <c r="C192" s="1"/>
      <c r="D192" s="1"/>
      <c r="E192" s="67"/>
      <c r="F192" s="67"/>
      <c r="G192" s="1"/>
      <c r="H192" s="1"/>
      <c r="I192" s="65"/>
      <c r="J192" s="66"/>
      <c r="K192" s="1"/>
      <c r="L192" s="1"/>
      <c r="M192" s="1"/>
      <c r="N192" s="2"/>
      <c r="O192" s="2"/>
      <c r="P192" s="1"/>
      <c r="Q192" s="1"/>
      <c r="R192" s="1"/>
      <c r="S192" s="2"/>
      <c r="T192" s="2"/>
      <c r="U192" s="1"/>
      <c r="V192" s="1"/>
      <c r="W192" s="1"/>
      <c r="X192" s="2"/>
      <c r="Y192" s="2"/>
      <c r="Z192" s="1"/>
      <c r="AA192" s="1"/>
      <c r="AB192" s="1"/>
      <c r="AC192" s="2"/>
      <c r="AD192" s="2"/>
      <c r="AE192" s="1"/>
      <c r="AF192" s="1"/>
      <c r="AG192" s="1"/>
      <c r="AH192" s="2"/>
      <c r="AI192" s="2"/>
      <c r="AJ192" s="1"/>
      <c r="AK192" s="1"/>
      <c r="AL192" s="1"/>
      <c r="AM192" s="2"/>
      <c r="AN192" s="2"/>
      <c r="AO192" s="1"/>
      <c r="AP192" s="1"/>
      <c r="AQ192" s="1"/>
      <c r="AR192" s="2"/>
      <c r="AS192" s="2"/>
      <c r="AT192" s="1"/>
      <c r="AU192" s="1"/>
      <c r="AV192" s="1"/>
      <c r="AW192" s="2"/>
      <c r="AX192" s="2"/>
      <c r="AY192" s="1"/>
      <c r="AZ192" s="1"/>
      <c r="BA192" s="1"/>
      <c r="BB192" s="2"/>
      <c r="BC192" s="2"/>
      <c r="BD192" s="1"/>
      <c r="BE192" s="1"/>
      <c r="BF192" s="1"/>
      <c r="BG192" s="2"/>
      <c r="BH192" s="2"/>
      <c r="BI192" s="1"/>
      <c r="BJ192" s="1"/>
      <c r="BK192" s="1"/>
      <c r="BL192" s="2"/>
      <c r="BM192" s="2"/>
      <c r="BN192" s="1"/>
      <c r="BO192" s="1"/>
      <c r="BP192" s="1"/>
      <c r="BQ192" s="2"/>
      <c r="BR192" s="2"/>
      <c r="BS192" s="1"/>
      <c r="BT192" s="1"/>
      <c r="BU192" s="1"/>
      <c r="BV192" s="2"/>
      <c r="BW192" s="2"/>
      <c r="BX192" s="1"/>
    </row>
    <row r="193" ht="16.5" customHeight="1">
      <c r="A193" s="1"/>
      <c r="B193" s="1"/>
      <c r="C193" s="1"/>
      <c r="D193" s="1"/>
      <c r="E193" s="67"/>
      <c r="F193" s="67"/>
      <c r="G193" s="1"/>
      <c r="H193" s="1"/>
      <c r="I193" s="65"/>
      <c r="J193" s="66"/>
      <c r="K193" s="1"/>
      <c r="L193" s="1"/>
      <c r="M193" s="1"/>
      <c r="N193" s="2"/>
      <c r="O193" s="2"/>
      <c r="P193" s="1"/>
      <c r="Q193" s="1"/>
      <c r="R193" s="1"/>
      <c r="S193" s="2"/>
      <c r="T193" s="2"/>
      <c r="U193" s="1"/>
      <c r="V193" s="1"/>
      <c r="W193" s="1"/>
      <c r="X193" s="2"/>
      <c r="Y193" s="2"/>
      <c r="Z193" s="1"/>
      <c r="AA193" s="1"/>
      <c r="AB193" s="1"/>
      <c r="AC193" s="2"/>
      <c r="AD193" s="2"/>
      <c r="AE193" s="1"/>
      <c r="AF193" s="1"/>
      <c r="AG193" s="1"/>
      <c r="AH193" s="2"/>
      <c r="AI193" s="2"/>
      <c r="AJ193" s="1"/>
      <c r="AK193" s="1"/>
      <c r="AL193" s="1"/>
      <c r="AM193" s="2"/>
      <c r="AN193" s="2"/>
      <c r="AO193" s="1"/>
      <c r="AP193" s="1"/>
      <c r="AQ193" s="1"/>
      <c r="AR193" s="2"/>
      <c r="AS193" s="2"/>
      <c r="AT193" s="1"/>
      <c r="AU193" s="1"/>
      <c r="AV193" s="1"/>
      <c r="AW193" s="2"/>
      <c r="AX193" s="2"/>
      <c r="AY193" s="1"/>
      <c r="AZ193" s="1"/>
      <c r="BA193" s="1"/>
      <c r="BB193" s="2"/>
      <c r="BC193" s="2"/>
      <c r="BD193" s="1"/>
      <c r="BE193" s="1"/>
      <c r="BF193" s="1"/>
      <c r="BG193" s="2"/>
      <c r="BH193" s="2"/>
      <c r="BI193" s="1"/>
      <c r="BJ193" s="1"/>
      <c r="BK193" s="1"/>
      <c r="BL193" s="2"/>
      <c r="BM193" s="2"/>
      <c r="BN193" s="1"/>
      <c r="BO193" s="1"/>
      <c r="BP193" s="1"/>
      <c r="BQ193" s="2"/>
      <c r="BR193" s="2"/>
      <c r="BS193" s="1"/>
      <c r="BT193" s="1"/>
      <c r="BU193" s="1"/>
      <c r="BV193" s="2"/>
      <c r="BW193" s="2"/>
      <c r="BX193" s="1"/>
    </row>
    <row r="194" ht="16.5" customHeight="1">
      <c r="A194" s="1"/>
      <c r="B194" s="1"/>
      <c r="C194" s="1"/>
      <c r="D194" s="1"/>
      <c r="E194" s="67"/>
      <c r="F194" s="67"/>
      <c r="G194" s="1"/>
      <c r="H194" s="1"/>
      <c r="I194" s="65"/>
      <c r="J194" s="66"/>
      <c r="K194" s="1"/>
      <c r="L194" s="1"/>
      <c r="M194" s="1"/>
      <c r="N194" s="2"/>
      <c r="O194" s="2"/>
      <c r="P194" s="1"/>
      <c r="Q194" s="1"/>
      <c r="R194" s="1"/>
      <c r="S194" s="2"/>
      <c r="T194" s="2"/>
      <c r="U194" s="1"/>
      <c r="V194" s="1"/>
      <c r="W194" s="1"/>
      <c r="X194" s="2"/>
      <c r="Y194" s="2"/>
      <c r="Z194" s="1"/>
      <c r="AA194" s="1"/>
      <c r="AB194" s="1"/>
      <c r="AC194" s="2"/>
      <c r="AD194" s="2"/>
      <c r="AE194" s="1"/>
      <c r="AF194" s="1"/>
      <c r="AG194" s="1"/>
      <c r="AH194" s="2"/>
      <c r="AI194" s="2"/>
      <c r="AJ194" s="1"/>
      <c r="AK194" s="1"/>
      <c r="AL194" s="1"/>
      <c r="AM194" s="2"/>
      <c r="AN194" s="2"/>
      <c r="AO194" s="1"/>
      <c r="AP194" s="1"/>
      <c r="AQ194" s="1"/>
      <c r="AR194" s="2"/>
      <c r="AS194" s="2"/>
      <c r="AT194" s="1"/>
      <c r="AU194" s="1"/>
      <c r="AV194" s="1"/>
      <c r="AW194" s="2"/>
      <c r="AX194" s="2"/>
      <c r="AY194" s="1"/>
      <c r="AZ194" s="1"/>
      <c r="BA194" s="1"/>
      <c r="BB194" s="2"/>
      <c r="BC194" s="2"/>
      <c r="BD194" s="1"/>
      <c r="BE194" s="1"/>
      <c r="BF194" s="1"/>
      <c r="BG194" s="2"/>
      <c r="BH194" s="2"/>
      <c r="BI194" s="1"/>
      <c r="BJ194" s="1"/>
      <c r="BK194" s="1"/>
      <c r="BL194" s="2"/>
      <c r="BM194" s="2"/>
      <c r="BN194" s="1"/>
      <c r="BO194" s="1"/>
      <c r="BP194" s="1"/>
      <c r="BQ194" s="2"/>
      <c r="BR194" s="2"/>
      <c r="BS194" s="1"/>
      <c r="BT194" s="1"/>
      <c r="BU194" s="1"/>
      <c r="BV194" s="2"/>
      <c r="BW194" s="2"/>
      <c r="BX194" s="1"/>
    </row>
    <row r="195" ht="16.5" customHeight="1">
      <c r="A195" s="1"/>
      <c r="B195" s="1"/>
      <c r="C195" s="1"/>
      <c r="D195" s="1"/>
      <c r="E195" s="67"/>
      <c r="F195" s="67"/>
      <c r="G195" s="1"/>
      <c r="H195" s="1"/>
      <c r="I195" s="65"/>
      <c r="J195" s="66"/>
      <c r="K195" s="1"/>
      <c r="L195" s="1"/>
      <c r="M195" s="1"/>
      <c r="N195" s="2"/>
      <c r="O195" s="2"/>
      <c r="P195" s="1"/>
      <c r="Q195" s="1"/>
      <c r="R195" s="1"/>
      <c r="S195" s="2"/>
      <c r="T195" s="2"/>
      <c r="U195" s="1"/>
      <c r="V195" s="1"/>
      <c r="W195" s="1"/>
      <c r="X195" s="2"/>
      <c r="Y195" s="2"/>
      <c r="Z195" s="1"/>
      <c r="AA195" s="1"/>
      <c r="AB195" s="1"/>
      <c r="AC195" s="2"/>
      <c r="AD195" s="2"/>
      <c r="AE195" s="1"/>
      <c r="AF195" s="1"/>
      <c r="AG195" s="1"/>
      <c r="AH195" s="2"/>
      <c r="AI195" s="2"/>
      <c r="AJ195" s="1"/>
      <c r="AK195" s="1"/>
      <c r="AL195" s="1"/>
      <c r="AM195" s="2"/>
      <c r="AN195" s="2"/>
      <c r="AO195" s="1"/>
      <c r="AP195" s="1"/>
      <c r="AQ195" s="1"/>
      <c r="AR195" s="2"/>
      <c r="AS195" s="2"/>
      <c r="AT195" s="1"/>
      <c r="AU195" s="1"/>
      <c r="AV195" s="1"/>
      <c r="AW195" s="2"/>
      <c r="AX195" s="2"/>
      <c r="AY195" s="1"/>
      <c r="AZ195" s="1"/>
      <c r="BA195" s="1"/>
      <c r="BB195" s="2"/>
      <c r="BC195" s="2"/>
      <c r="BD195" s="1"/>
      <c r="BE195" s="1"/>
      <c r="BF195" s="1"/>
      <c r="BG195" s="2"/>
      <c r="BH195" s="2"/>
      <c r="BI195" s="1"/>
      <c r="BJ195" s="1"/>
      <c r="BK195" s="1"/>
      <c r="BL195" s="2"/>
      <c r="BM195" s="2"/>
      <c r="BN195" s="1"/>
      <c r="BO195" s="1"/>
      <c r="BP195" s="1"/>
      <c r="BQ195" s="2"/>
      <c r="BR195" s="2"/>
      <c r="BS195" s="1"/>
      <c r="BT195" s="1"/>
      <c r="BU195" s="1"/>
      <c r="BV195" s="2"/>
      <c r="BW195" s="2"/>
      <c r="BX195" s="1"/>
    </row>
    <row r="196" ht="16.5" customHeight="1">
      <c r="A196" s="1"/>
      <c r="B196" s="1"/>
      <c r="C196" s="1"/>
      <c r="D196" s="1"/>
      <c r="E196" s="67"/>
      <c r="F196" s="67"/>
      <c r="G196" s="1"/>
      <c r="H196" s="1"/>
      <c r="I196" s="65"/>
      <c r="J196" s="66"/>
      <c r="K196" s="1"/>
      <c r="L196" s="1"/>
      <c r="M196" s="1"/>
      <c r="N196" s="2"/>
      <c r="O196" s="2"/>
      <c r="P196" s="1"/>
      <c r="Q196" s="1"/>
      <c r="R196" s="1"/>
      <c r="S196" s="2"/>
      <c r="T196" s="2"/>
      <c r="U196" s="1"/>
      <c r="V196" s="1"/>
      <c r="W196" s="1"/>
      <c r="X196" s="2"/>
      <c r="Y196" s="2"/>
      <c r="Z196" s="1"/>
      <c r="AA196" s="1"/>
      <c r="AB196" s="1"/>
      <c r="AC196" s="2"/>
      <c r="AD196" s="2"/>
      <c r="AE196" s="1"/>
      <c r="AF196" s="1"/>
      <c r="AG196" s="1"/>
      <c r="AH196" s="2"/>
      <c r="AI196" s="2"/>
      <c r="AJ196" s="1"/>
      <c r="AK196" s="1"/>
      <c r="AL196" s="1"/>
      <c r="AM196" s="2"/>
      <c r="AN196" s="2"/>
      <c r="AO196" s="1"/>
      <c r="AP196" s="1"/>
      <c r="AQ196" s="1"/>
      <c r="AR196" s="2"/>
      <c r="AS196" s="2"/>
      <c r="AT196" s="1"/>
      <c r="AU196" s="1"/>
      <c r="AV196" s="1"/>
      <c r="AW196" s="2"/>
      <c r="AX196" s="2"/>
      <c r="AY196" s="1"/>
      <c r="AZ196" s="1"/>
      <c r="BA196" s="1"/>
      <c r="BB196" s="2"/>
      <c r="BC196" s="2"/>
      <c r="BD196" s="1"/>
      <c r="BE196" s="1"/>
      <c r="BF196" s="1"/>
      <c r="BG196" s="2"/>
      <c r="BH196" s="2"/>
      <c r="BI196" s="1"/>
      <c r="BJ196" s="1"/>
      <c r="BK196" s="1"/>
      <c r="BL196" s="2"/>
      <c r="BM196" s="2"/>
      <c r="BN196" s="1"/>
      <c r="BO196" s="1"/>
      <c r="BP196" s="1"/>
      <c r="BQ196" s="2"/>
      <c r="BR196" s="2"/>
      <c r="BS196" s="1"/>
      <c r="BT196" s="1"/>
      <c r="BU196" s="1"/>
      <c r="BV196" s="2"/>
      <c r="BW196" s="2"/>
      <c r="BX196" s="1"/>
    </row>
    <row r="197" ht="16.5" customHeight="1">
      <c r="A197" s="1"/>
      <c r="B197" s="1"/>
      <c r="C197" s="1"/>
      <c r="D197" s="1"/>
      <c r="E197" s="67"/>
      <c r="F197" s="67"/>
      <c r="G197" s="1"/>
      <c r="H197" s="1"/>
      <c r="I197" s="65"/>
      <c r="J197" s="66"/>
      <c r="K197" s="1"/>
      <c r="L197" s="1"/>
      <c r="M197" s="1"/>
      <c r="N197" s="2"/>
      <c r="O197" s="2"/>
      <c r="P197" s="1"/>
      <c r="Q197" s="1"/>
      <c r="R197" s="1"/>
      <c r="S197" s="2"/>
      <c r="T197" s="2"/>
      <c r="U197" s="1"/>
      <c r="V197" s="1"/>
      <c r="W197" s="1"/>
      <c r="X197" s="2"/>
      <c r="Y197" s="2"/>
      <c r="Z197" s="1"/>
      <c r="AA197" s="1"/>
      <c r="AB197" s="1"/>
      <c r="AC197" s="2"/>
      <c r="AD197" s="2"/>
      <c r="AE197" s="1"/>
      <c r="AF197" s="1"/>
      <c r="AG197" s="1"/>
      <c r="AH197" s="2"/>
      <c r="AI197" s="2"/>
      <c r="AJ197" s="1"/>
      <c r="AK197" s="1"/>
      <c r="AL197" s="1"/>
      <c r="AM197" s="2"/>
      <c r="AN197" s="2"/>
      <c r="AO197" s="1"/>
      <c r="AP197" s="1"/>
      <c r="AQ197" s="1"/>
      <c r="AR197" s="2"/>
      <c r="AS197" s="2"/>
      <c r="AT197" s="1"/>
      <c r="AU197" s="1"/>
      <c r="AV197" s="1"/>
      <c r="AW197" s="2"/>
      <c r="AX197" s="2"/>
      <c r="AY197" s="1"/>
      <c r="AZ197" s="1"/>
      <c r="BA197" s="1"/>
      <c r="BB197" s="2"/>
      <c r="BC197" s="2"/>
      <c r="BD197" s="1"/>
      <c r="BE197" s="1"/>
      <c r="BF197" s="1"/>
      <c r="BG197" s="2"/>
      <c r="BH197" s="2"/>
      <c r="BI197" s="1"/>
      <c r="BJ197" s="1"/>
      <c r="BK197" s="1"/>
      <c r="BL197" s="2"/>
      <c r="BM197" s="2"/>
      <c r="BN197" s="1"/>
      <c r="BO197" s="1"/>
      <c r="BP197" s="1"/>
      <c r="BQ197" s="2"/>
      <c r="BR197" s="2"/>
      <c r="BS197" s="1"/>
      <c r="BT197" s="1"/>
      <c r="BU197" s="1"/>
      <c r="BV197" s="2"/>
      <c r="BW197" s="2"/>
      <c r="BX197" s="1"/>
    </row>
    <row r="198" ht="16.5" customHeight="1">
      <c r="A198" s="1"/>
      <c r="B198" s="1"/>
      <c r="C198" s="1"/>
      <c r="D198" s="1"/>
      <c r="E198" s="67"/>
      <c r="F198" s="67"/>
      <c r="G198" s="1"/>
      <c r="H198" s="1"/>
      <c r="I198" s="65"/>
      <c r="J198" s="66"/>
      <c r="K198" s="1"/>
      <c r="L198" s="1"/>
      <c r="M198" s="1"/>
      <c r="N198" s="2"/>
      <c r="O198" s="2"/>
      <c r="P198" s="1"/>
      <c r="Q198" s="1"/>
      <c r="R198" s="1"/>
      <c r="S198" s="2"/>
      <c r="T198" s="2"/>
      <c r="U198" s="1"/>
      <c r="V198" s="1"/>
      <c r="W198" s="1"/>
      <c r="X198" s="2"/>
      <c r="Y198" s="2"/>
      <c r="Z198" s="1"/>
      <c r="AA198" s="1"/>
      <c r="AB198" s="1"/>
      <c r="AC198" s="2"/>
      <c r="AD198" s="2"/>
      <c r="AE198" s="1"/>
      <c r="AF198" s="1"/>
      <c r="AG198" s="1"/>
      <c r="AH198" s="2"/>
      <c r="AI198" s="2"/>
      <c r="AJ198" s="1"/>
      <c r="AK198" s="1"/>
      <c r="AL198" s="1"/>
      <c r="AM198" s="2"/>
      <c r="AN198" s="2"/>
      <c r="AO198" s="1"/>
      <c r="AP198" s="1"/>
      <c r="AQ198" s="1"/>
      <c r="AR198" s="2"/>
      <c r="AS198" s="2"/>
      <c r="AT198" s="1"/>
      <c r="AU198" s="1"/>
      <c r="AV198" s="1"/>
      <c r="AW198" s="2"/>
      <c r="AX198" s="2"/>
      <c r="AY198" s="1"/>
      <c r="AZ198" s="1"/>
      <c r="BA198" s="1"/>
      <c r="BB198" s="2"/>
      <c r="BC198" s="2"/>
      <c r="BD198" s="1"/>
      <c r="BE198" s="1"/>
      <c r="BF198" s="1"/>
      <c r="BG198" s="2"/>
      <c r="BH198" s="2"/>
      <c r="BI198" s="1"/>
      <c r="BJ198" s="1"/>
      <c r="BK198" s="1"/>
      <c r="BL198" s="2"/>
      <c r="BM198" s="2"/>
      <c r="BN198" s="1"/>
      <c r="BO198" s="1"/>
      <c r="BP198" s="1"/>
      <c r="BQ198" s="2"/>
      <c r="BR198" s="2"/>
      <c r="BS198" s="1"/>
      <c r="BT198" s="1"/>
      <c r="BU198" s="1"/>
      <c r="BV198" s="2"/>
      <c r="BW198" s="2"/>
      <c r="BX198" s="1"/>
    </row>
    <row r="199" ht="16.5" customHeight="1">
      <c r="A199" s="1"/>
      <c r="B199" s="1"/>
      <c r="C199" s="1"/>
      <c r="D199" s="1"/>
      <c r="E199" s="67"/>
      <c r="F199" s="67"/>
      <c r="G199" s="1"/>
      <c r="H199" s="1"/>
      <c r="I199" s="65"/>
      <c r="J199" s="66"/>
      <c r="K199" s="1"/>
      <c r="L199" s="1"/>
      <c r="M199" s="1"/>
      <c r="N199" s="2"/>
      <c r="O199" s="2"/>
      <c r="P199" s="1"/>
      <c r="Q199" s="1"/>
      <c r="R199" s="1"/>
      <c r="S199" s="2"/>
      <c r="T199" s="2"/>
      <c r="U199" s="1"/>
      <c r="V199" s="1"/>
      <c r="W199" s="1"/>
      <c r="X199" s="2"/>
      <c r="Y199" s="2"/>
      <c r="Z199" s="1"/>
      <c r="AA199" s="1"/>
      <c r="AB199" s="1"/>
      <c r="AC199" s="2"/>
      <c r="AD199" s="2"/>
      <c r="AE199" s="1"/>
      <c r="AF199" s="1"/>
      <c r="AG199" s="1"/>
      <c r="AH199" s="2"/>
      <c r="AI199" s="2"/>
      <c r="AJ199" s="1"/>
      <c r="AK199" s="1"/>
      <c r="AL199" s="1"/>
      <c r="AM199" s="2"/>
      <c r="AN199" s="2"/>
      <c r="AO199" s="1"/>
      <c r="AP199" s="1"/>
      <c r="AQ199" s="1"/>
      <c r="AR199" s="2"/>
      <c r="AS199" s="2"/>
      <c r="AT199" s="1"/>
      <c r="AU199" s="1"/>
      <c r="AV199" s="1"/>
      <c r="AW199" s="2"/>
      <c r="AX199" s="2"/>
      <c r="AY199" s="1"/>
      <c r="AZ199" s="1"/>
      <c r="BA199" s="1"/>
      <c r="BB199" s="2"/>
      <c r="BC199" s="2"/>
      <c r="BD199" s="1"/>
      <c r="BE199" s="1"/>
      <c r="BF199" s="1"/>
      <c r="BG199" s="2"/>
      <c r="BH199" s="2"/>
      <c r="BI199" s="1"/>
      <c r="BJ199" s="1"/>
      <c r="BK199" s="1"/>
      <c r="BL199" s="2"/>
      <c r="BM199" s="2"/>
      <c r="BN199" s="1"/>
      <c r="BO199" s="1"/>
      <c r="BP199" s="1"/>
      <c r="BQ199" s="2"/>
      <c r="BR199" s="2"/>
      <c r="BS199" s="1"/>
      <c r="BT199" s="1"/>
      <c r="BU199" s="1"/>
      <c r="BV199" s="2"/>
      <c r="BW199" s="2"/>
      <c r="BX199" s="1"/>
    </row>
    <row r="200" ht="16.5" customHeight="1">
      <c r="A200" s="1"/>
      <c r="B200" s="1"/>
      <c r="C200" s="1"/>
      <c r="D200" s="1"/>
      <c r="E200" s="67"/>
      <c r="F200" s="67"/>
      <c r="G200" s="1"/>
      <c r="H200" s="1"/>
      <c r="I200" s="65"/>
      <c r="J200" s="66"/>
      <c r="K200" s="1"/>
      <c r="L200" s="1"/>
      <c r="M200" s="1"/>
      <c r="N200" s="2"/>
      <c r="O200" s="2"/>
      <c r="P200" s="1"/>
      <c r="Q200" s="1"/>
      <c r="R200" s="1"/>
      <c r="S200" s="2"/>
      <c r="T200" s="2"/>
      <c r="U200" s="1"/>
      <c r="V200" s="1"/>
      <c r="W200" s="1"/>
      <c r="X200" s="2"/>
      <c r="Y200" s="2"/>
      <c r="Z200" s="1"/>
      <c r="AA200" s="1"/>
      <c r="AB200" s="1"/>
      <c r="AC200" s="2"/>
      <c r="AD200" s="2"/>
      <c r="AE200" s="1"/>
      <c r="AF200" s="1"/>
      <c r="AG200" s="1"/>
      <c r="AH200" s="2"/>
      <c r="AI200" s="2"/>
      <c r="AJ200" s="1"/>
      <c r="AK200" s="1"/>
      <c r="AL200" s="1"/>
      <c r="AM200" s="2"/>
      <c r="AN200" s="2"/>
      <c r="AO200" s="1"/>
      <c r="AP200" s="1"/>
      <c r="AQ200" s="1"/>
      <c r="AR200" s="2"/>
      <c r="AS200" s="2"/>
      <c r="AT200" s="1"/>
      <c r="AU200" s="1"/>
      <c r="AV200" s="1"/>
      <c r="AW200" s="2"/>
      <c r="AX200" s="2"/>
      <c r="AY200" s="1"/>
      <c r="AZ200" s="1"/>
      <c r="BA200" s="1"/>
      <c r="BB200" s="2"/>
      <c r="BC200" s="2"/>
      <c r="BD200" s="1"/>
      <c r="BE200" s="1"/>
      <c r="BF200" s="1"/>
      <c r="BG200" s="2"/>
      <c r="BH200" s="2"/>
      <c r="BI200" s="1"/>
      <c r="BJ200" s="1"/>
      <c r="BK200" s="1"/>
      <c r="BL200" s="2"/>
      <c r="BM200" s="2"/>
      <c r="BN200" s="1"/>
      <c r="BO200" s="1"/>
      <c r="BP200" s="1"/>
      <c r="BQ200" s="2"/>
      <c r="BR200" s="2"/>
      <c r="BS200" s="1"/>
      <c r="BT200" s="1"/>
      <c r="BU200" s="1"/>
      <c r="BV200" s="2"/>
      <c r="BW200" s="2"/>
      <c r="BX200" s="1"/>
    </row>
    <row r="201" ht="16.5" customHeight="1">
      <c r="A201" s="1"/>
      <c r="B201" s="1"/>
      <c r="C201" s="1"/>
      <c r="D201" s="1"/>
      <c r="E201" s="67"/>
      <c r="F201" s="67"/>
      <c r="G201" s="1"/>
      <c r="H201" s="1"/>
      <c r="I201" s="65"/>
      <c r="J201" s="66"/>
      <c r="K201" s="1"/>
      <c r="L201" s="1"/>
      <c r="M201" s="1"/>
      <c r="N201" s="2"/>
      <c r="O201" s="2"/>
      <c r="P201" s="1"/>
      <c r="Q201" s="1"/>
      <c r="R201" s="1"/>
      <c r="S201" s="2"/>
      <c r="T201" s="2"/>
      <c r="U201" s="1"/>
      <c r="V201" s="1"/>
      <c r="W201" s="1"/>
      <c r="X201" s="2"/>
      <c r="Y201" s="2"/>
      <c r="Z201" s="1"/>
      <c r="AA201" s="1"/>
      <c r="AB201" s="1"/>
      <c r="AC201" s="2"/>
      <c r="AD201" s="2"/>
      <c r="AE201" s="1"/>
      <c r="AF201" s="1"/>
      <c r="AG201" s="1"/>
      <c r="AH201" s="2"/>
      <c r="AI201" s="2"/>
      <c r="AJ201" s="1"/>
      <c r="AK201" s="1"/>
      <c r="AL201" s="1"/>
      <c r="AM201" s="2"/>
      <c r="AN201" s="2"/>
      <c r="AO201" s="1"/>
      <c r="AP201" s="1"/>
      <c r="AQ201" s="1"/>
      <c r="AR201" s="2"/>
      <c r="AS201" s="2"/>
      <c r="AT201" s="1"/>
      <c r="AU201" s="1"/>
      <c r="AV201" s="1"/>
      <c r="AW201" s="2"/>
      <c r="AX201" s="2"/>
      <c r="AY201" s="1"/>
      <c r="AZ201" s="1"/>
      <c r="BA201" s="1"/>
      <c r="BB201" s="2"/>
      <c r="BC201" s="2"/>
      <c r="BD201" s="1"/>
      <c r="BE201" s="1"/>
      <c r="BF201" s="1"/>
      <c r="BG201" s="2"/>
      <c r="BH201" s="2"/>
      <c r="BI201" s="1"/>
      <c r="BJ201" s="1"/>
      <c r="BK201" s="1"/>
      <c r="BL201" s="2"/>
      <c r="BM201" s="2"/>
      <c r="BN201" s="1"/>
      <c r="BO201" s="1"/>
      <c r="BP201" s="1"/>
      <c r="BQ201" s="2"/>
      <c r="BR201" s="2"/>
      <c r="BS201" s="1"/>
      <c r="BT201" s="1"/>
      <c r="BU201" s="1"/>
      <c r="BV201" s="2"/>
      <c r="BW201" s="2"/>
      <c r="BX201" s="1"/>
    </row>
    <row r="202" ht="16.5" customHeight="1">
      <c r="A202" s="1"/>
      <c r="B202" s="1"/>
      <c r="C202" s="1"/>
      <c r="D202" s="1"/>
      <c r="E202" s="67"/>
      <c r="F202" s="67"/>
      <c r="G202" s="1"/>
      <c r="H202" s="1"/>
      <c r="I202" s="65"/>
      <c r="J202" s="66"/>
      <c r="K202" s="1"/>
      <c r="L202" s="1"/>
      <c r="M202" s="1"/>
      <c r="N202" s="2"/>
      <c r="O202" s="2"/>
      <c r="P202" s="1"/>
      <c r="Q202" s="1"/>
      <c r="R202" s="1"/>
      <c r="S202" s="2"/>
      <c r="T202" s="2"/>
      <c r="U202" s="1"/>
      <c r="V202" s="1"/>
      <c r="W202" s="1"/>
      <c r="X202" s="2"/>
      <c r="Y202" s="2"/>
      <c r="Z202" s="1"/>
      <c r="AA202" s="1"/>
      <c r="AB202" s="1"/>
      <c r="AC202" s="2"/>
      <c r="AD202" s="2"/>
      <c r="AE202" s="1"/>
      <c r="AF202" s="1"/>
      <c r="AG202" s="1"/>
      <c r="AH202" s="2"/>
      <c r="AI202" s="2"/>
      <c r="AJ202" s="1"/>
      <c r="AK202" s="1"/>
      <c r="AL202" s="1"/>
      <c r="AM202" s="2"/>
      <c r="AN202" s="2"/>
      <c r="AO202" s="1"/>
      <c r="AP202" s="1"/>
      <c r="AQ202" s="1"/>
      <c r="AR202" s="2"/>
      <c r="AS202" s="2"/>
      <c r="AT202" s="1"/>
      <c r="AU202" s="1"/>
      <c r="AV202" s="1"/>
      <c r="AW202" s="2"/>
      <c r="AX202" s="2"/>
      <c r="AY202" s="1"/>
      <c r="AZ202" s="1"/>
      <c r="BA202" s="1"/>
      <c r="BB202" s="2"/>
      <c r="BC202" s="2"/>
      <c r="BD202" s="1"/>
      <c r="BE202" s="1"/>
      <c r="BF202" s="1"/>
      <c r="BG202" s="2"/>
      <c r="BH202" s="2"/>
      <c r="BI202" s="1"/>
      <c r="BJ202" s="1"/>
      <c r="BK202" s="1"/>
      <c r="BL202" s="2"/>
      <c r="BM202" s="2"/>
      <c r="BN202" s="1"/>
      <c r="BO202" s="1"/>
      <c r="BP202" s="1"/>
      <c r="BQ202" s="2"/>
      <c r="BR202" s="2"/>
      <c r="BS202" s="1"/>
      <c r="BT202" s="1"/>
      <c r="BU202" s="1"/>
      <c r="BV202" s="2"/>
      <c r="BW202" s="2"/>
      <c r="BX202" s="1"/>
    </row>
    <row r="203" ht="16.5" customHeight="1">
      <c r="A203" s="1"/>
      <c r="B203" s="1"/>
      <c r="C203" s="1"/>
      <c r="D203" s="1"/>
      <c r="E203" s="67"/>
      <c r="F203" s="67"/>
      <c r="G203" s="1"/>
      <c r="H203" s="1"/>
      <c r="I203" s="65"/>
      <c r="J203" s="66"/>
      <c r="K203" s="1"/>
      <c r="L203" s="1"/>
      <c r="M203" s="1"/>
      <c r="N203" s="2"/>
      <c r="O203" s="2"/>
      <c r="P203" s="1"/>
      <c r="Q203" s="1"/>
      <c r="R203" s="1"/>
      <c r="S203" s="2"/>
      <c r="T203" s="2"/>
      <c r="U203" s="1"/>
      <c r="V203" s="1"/>
      <c r="W203" s="1"/>
      <c r="X203" s="2"/>
      <c r="Y203" s="2"/>
      <c r="Z203" s="1"/>
      <c r="AA203" s="1"/>
      <c r="AB203" s="1"/>
      <c r="AC203" s="2"/>
      <c r="AD203" s="2"/>
      <c r="AE203" s="1"/>
      <c r="AF203" s="1"/>
      <c r="AG203" s="1"/>
      <c r="AH203" s="2"/>
      <c r="AI203" s="2"/>
      <c r="AJ203" s="1"/>
      <c r="AK203" s="1"/>
      <c r="AL203" s="1"/>
      <c r="AM203" s="2"/>
      <c r="AN203" s="2"/>
      <c r="AO203" s="1"/>
      <c r="AP203" s="1"/>
      <c r="AQ203" s="1"/>
      <c r="AR203" s="2"/>
      <c r="AS203" s="2"/>
      <c r="AT203" s="1"/>
      <c r="AU203" s="1"/>
      <c r="AV203" s="1"/>
      <c r="AW203" s="2"/>
      <c r="AX203" s="2"/>
      <c r="AY203" s="1"/>
      <c r="AZ203" s="1"/>
      <c r="BA203" s="1"/>
      <c r="BB203" s="2"/>
      <c r="BC203" s="2"/>
      <c r="BD203" s="1"/>
      <c r="BE203" s="1"/>
      <c r="BF203" s="1"/>
      <c r="BG203" s="2"/>
      <c r="BH203" s="2"/>
      <c r="BI203" s="1"/>
      <c r="BJ203" s="1"/>
      <c r="BK203" s="1"/>
      <c r="BL203" s="2"/>
      <c r="BM203" s="2"/>
      <c r="BN203" s="1"/>
      <c r="BO203" s="1"/>
      <c r="BP203" s="1"/>
      <c r="BQ203" s="2"/>
      <c r="BR203" s="2"/>
      <c r="BS203" s="1"/>
      <c r="BT203" s="1"/>
      <c r="BU203" s="1"/>
      <c r="BV203" s="2"/>
      <c r="BW203" s="2"/>
      <c r="BX203" s="1"/>
    </row>
    <row r="204" ht="16.5" customHeight="1">
      <c r="A204" s="1"/>
      <c r="B204" s="1"/>
      <c r="C204" s="1"/>
      <c r="D204" s="1"/>
      <c r="E204" s="67"/>
      <c r="F204" s="67"/>
      <c r="G204" s="1"/>
      <c r="H204" s="1"/>
      <c r="I204" s="65"/>
      <c r="J204" s="66"/>
      <c r="K204" s="1"/>
      <c r="L204" s="1"/>
      <c r="M204" s="1"/>
      <c r="N204" s="2"/>
      <c r="O204" s="2"/>
      <c r="P204" s="1"/>
      <c r="Q204" s="1"/>
      <c r="R204" s="1"/>
      <c r="S204" s="2"/>
      <c r="T204" s="2"/>
      <c r="U204" s="1"/>
      <c r="V204" s="1"/>
      <c r="W204" s="1"/>
      <c r="X204" s="2"/>
      <c r="Y204" s="2"/>
      <c r="Z204" s="1"/>
      <c r="AA204" s="1"/>
      <c r="AB204" s="1"/>
      <c r="AC204" s="2"/>
      <c r="AD204" s="2"/>
      <c r="AE204" s="1"/>
      <c r="AF204" s="1"/>
      <c r="AG204" s="1"/>
      <c r="AH204" s="2"/>
      <c r="AI204" s="2"/>
      <c r="AJ204" s="1"/>
      <c r="AK204" s="1"/>
      <c r="AL204" s="1"/>
      <c r="AM204" s="2"/>
      <c r="AN204" s="2"/>
      <c r="AO204" s="1"/>
      <c r="AP204" s="1"/>
      <c r="AQ204" s="1"/>
      <c r="AR204" s="2"/>
      <c r="AS204" s="2"/>
      <c r="AT204" s="1"/>
      <c r="AU204" s="1"/>
      <c r="AV204" s="1"/>
      <c r="AW204" s="2"/>
      <c r="AX204" s="2"/>
      <c r="AY204" s="1"/>
      <c r="AZ204" s="1"/>
      <c r="BA204" s="1"/>
      <c r="BB204" s="2"/>
      <c r="BC204" s="2"/>
      <c r="BD204" s="1"/>
      <c r="BE204" s="1"/>
      <c r="BF204" s="1"/>
      <c r="BG204" s="2"/>
      <c r="BH204" s="2"/>
      <c r="BI204" s="1"/>
      <c r="BJ204" s="1"/>
      <c r="BK204" s="1"/>
      <c r="BL204" s="2"/>
      <c r="BM204" s="2"/>
      <c r="BN204" s="1"/>
      <c r="BO204" s="1"/>
      <c r="BP204" s="1"/>
      <c r="BQ204" s="2"/>
      <c r="BR204" s="2"/>
      <c r="BS204" s="1"/>
      <c r="BT204" s="1"/>
      <c r="BU204" s="1"/>
      <c r="BV204" s="2"/>
      <c r="BW204" s="2"/>
      <c r="BX204" s="1"/>
    </row>
    <row r="205" ht="16.5" customHeight="1">
      <c r="A205" s="1"/>
      <c r="B205" s="1"/>
      <c r="C205" s="1"/>
      <c r="D205" s="1"/>
      <c r="E205" s="67"/>
      <c r="F205" s="67"/>
      <c r="G205" s="1"/>
      <c r="H205" s="1"/>
      <c r="I205" s="65"/>
      <c r="J205" s="66"/>
      <c r="K205" s="1"/>
      <c r="L205" s="1"/>
      <c r="M205" s="1"/>
      <c r="N205" s="2"/>
      <c r="O205" s="2"/>
      <c r="P205" s="1"/>
      <c r="Q205" s="1"/>
      <c r="R205" s="1"/>
      <c r="S205" s="2"/>
      <c r="T205" s="2"/>
      <c r="U205" s="1"/>
      <c r="V205" s="1"/>
      <c r="W205" s="1"/>
      <c r="X205" s="2"/>
      <c r="Y205" s="2"/>
      <c r="Z205" s="1"/>
      <c r="AA205" s="1"/>
      <c r="AB205" s="1"/>
      <c r="AC205" s="2"/>
      <c r="AD205" s="2"/>
      <c r="AE205" s="1"/>
      <c r="AF205" s="1"/>
      <c r="AG205" s="1"/>
      <c r="AH205" s="2"/>
      <c r="AI205" s="2"/>
      <c r="AJ205" s="1"/>
      <c r="AK205" s="1"/>
      <c r="AL205" s="1"/>
      <c r="AM205" s="2"/>
      <c r="AN205" s="2"/>
      <c r="AO205" s="1"/>
      <c r="AP205" s="1"/>
      <c r="AQ205" s="1"/>
      <c r="AR205" s="2"/>
      <c r="AS205" s="2"/>
      <c r="AT205" s="1"/>
      <c r="AU205" s="1"/>
      <c r="AV205" s="1"/>
      <c r="AW205" s="2"/>
      <c r="AX205" s="2"/>
      <c r="AY205" s="1"/>
      <c r="AZ205" s="1"/>
      <c r="BA205" s="1"/>
      <c r="BB205" s="2"/>
      <c r="BC205" s="2"/>
      <c r="BD205" s="1"/>
      <c r="BE205" s="1"/>
      <c r="BF205" s="1"/>
      <c r="BG205" s="2"/>
      <c r="BH205" s="2"/>
      <c r="BI205" s="1"/>
      <c r="BJ205" s="1"/>
      <c r="BK205" s="1"/>
      <c r="BL205" s="2"/>
      <c r="BM205" s="2"/>
      <c r="BN205" s="1"/>
      <c r="BO205" s="1"/>
      <c r="BP205" s="1"/>
      <c r="BQ205" s="2"/>
      <c r="BR205" s="2"/>
      <c r="BS205" s="1"/>
      <c r="BT205" s="1"/>
      <c r="BU205" s="1"/>
      <c r="BV205" s="2"/>
      <c r="BW205" s="2"/>
      <c r="BX205" s="1"/>
    </row>
    <row r="206" ht="16.5" customHeight="1">
      <c r="A206" s="1"/>
      <c r="B206" s="1"/>
      <c r="C206" s="1"/>
      <c r="D206" s="1"/>
      <c r="E206" s="67"/>
      <c r="F206" s="67"/>
      <c r="G206" s="1"/>
      <c r="H206" s="1"/>
      <c r="I206" s="65"/>
      <c r="J206" s="66"/>
      <c r="K206" s="1"/>
      <c r="L206" s="1"/>
      <c r="M206" s="1"/>
      <c r="N206" s="2"/>
      <c r="O206" s="2"/>
      <c r="P206" s="1"/>
      <c r="Q206" s="1"/>
      <c r="R206" s="1"/>
      <c r="S206" s="2"/>
      <c r="T206" s="2"/>
      <c r="U206" s="1"/>
      <c r="V206" s="1"/>
      <c r="W206" s="1"/>
      <c r="X206" s="2"/>
      <c r="Y206" s="2"/>
      <c r="Z206" s="1"/>
      <c r="AA206" s="1"/>
      <c r="AB206" s="1"/>
      <c r="AC206" s="2"/>
      <c r="AD206" s="2"/>
      <c r="AE206" s="1"/>
      <c r="AF206" s="1"/>
      <c r="AG206" s="1"/>
      <c r="AH206" s="2"/>
      <c r="AI206" s="2"/>
      <c r="AJ206" s="1"/>
      <c r="AK206" s="1"/>
      <c r="AL206" s="1"/>
      <c r="AM206" s="2"/>
      <c r="AN206" s="2"/>
      <c r="AO206" s="1"/>
      <c r="AP206" s="1"/>
      <c r="AQ206" s="1"/>
      <c r="AR206" s="2"/>
      <c r="AS206" s="2"/>
      <c r="AT206" s="1"/>
      <c r="AU206" s="1"/>
      <c r="AV206" s="1"/>
      <c r="AW206" s="2"/>
      <c r="AX206" s="2"/>
      <c r="AY206" s="1"/>
      <c r="AZ206" s="1"/>
      <c r="BA206" s="1"/>
      <c r="BB206" s="2"/>
      <c r="BC206" s="2"/>
      <c r="BD206" s="1"/>
      <c r="BE206" s="1"/>
      <c r="BF206" s="1"/>
      <c r="BG206" s="2"/>
      <c r="BH206" s="2"/>
      <c r="BI206" s="1"/>
      <c r="BJ206" s="1"/>
      <c r="BK206" s="1"/>
      <c r="BL206" s="2"/>
      <c r="BM206" s="2"/>
      <c r="BN206" s="1"/>
      <c r="BO206" s="1"/>
      <c r="BP206" s="1"/>
      <c r="BQ206" s="2"/>
      <c r="BR206" s="2"/>
      <c r="BS206" s="1"/>
      <c r="BT206" s="1"/>
      <c r="BU206" s="1"/>
      <c r="BV206" s="2"/>
      <c r="BW206" s="2"/>
      <c r="BX206" s="1"/>
    </row>
    <row r="207" ht="16.5" customHeight="1">
      <c r="A207" s="1"/>
      <c r="B207" s="1"/>
      <c r="C207" s="1"/>
      <c r="D207" s="1"/>
      <c r="E207" s="67"/>
      <c r="F207" s="67"/>
      <c r="G207" s="1"/>
      <c r="H207" s="1"/>
      <c r="I207" s="65"/>
      <c r="J207" s="66"/>
      <c r="K207" s="1"/>
      <c r="L207" s="1"/>
      <c r="M207" s="1"/>
      <c r="N207" s="2"/>
      <c r="O207" s="2"/>
      <c r="P207" s="1"/>
      <c r="Q207" s="1"/>
      <c r="R207" s="1"/>
      <c r="S207" s="2"/>
      <c r="T207" s="2"/>
      <c r="U207" s="1"/>
      <c r="V207" s="1"/>
      <c r="W207" s="1"/>
      <c r="X207" s="2"/>
      <c r="Y207" s="2"/>
      <c r="Z207" s="1"/>
      <c r="AA207" s="1"/>
      <c r="AB207" s="1"/>
      <c r="AC207" s="2"/>
      <c r="AD207" s="2"/>
      <c r="AE207" s="1"/>
      <c r="AF207" s="1"/>
      <c r="AG207" s="1"/>
      <c r="AH207" s="2"/>
      <c r="AI207" s="2"/>
      <c r="AJ207" s="1"/>
      <c r="AK207" s="1"/>
      <c r="AL207" s="1"/>
      <c r="AM207" s="2"/>
      <c r="AN207" s="2"/>
      <c r="AO207" s="1"/>
      <c r="AP207" s="1"/>
      <c r="AQ207" s="1"/>
      <c r="AR207" s="2"/>
      <c r="AS207" s="2"/>
      <c r="AT207" s="1"/>
      <c r="AU207" s="1"/>
      <c r="AV207" s="1"/>
      <c r="AW207" s="2"/>
      <c r="AX207" s="2"/>
      <c r="AY207" s="1"/>
      <c r="AZ207" s="1"/>
      <c r="BA207" s="1"/>
      <c r="BB207" s="2"/>
      <c r="BC207" s="2"/>
      <c r="BD207" s="1"/>
      <c r="BE207" s="1"/>
      <c r="BF207" s="1"/>
      <c r="BG207" s="2"/>
      <c r="BH207" s="2"/>
      <c r="BI207" s="1"/>
      <c r="BJ207" s="1"/>
      <c r="BK207" s="1"/>
      <c r="BL207" s="2"/>
      <c r="BM207" s="2"/>
      <c r="BN207" s="1"/>
      <c r="BO207" s="1"/>
      <c r="BP207" s="1"/>
      <c r="BQ207" s="2"/>
      <c r="BR207" s="2"/>
      <c r="BS207" s="1"/>
      <c r="BT207" s="1"/>
      <c r="BU207" s="1"/>
      <c r="BV207" s="2"/>
      <c r="BW207" s="2"/>
      <c r="BX207" s="1"/>
    </row>
    <row r="208" ht="16.5" customHeight="1">
      <c r="A208" s="1"/>
      <c r="B208" s="1"/>
      <c r="C208" s="1"/>
      <c r="D208" s="1"/>
      <c r="E208" s="67"/>
      <c r="F208" s="67"/>
      <c r="G208" s="1"/>
      <c r="H208" s="1"/>
      <c r="I208" s="65"/>
      <c r="J208" s="66"/>
      <c r="K208" s="1"/>
      <c r="L208" s="1"/>
      <c r="M208" s="1"/>
      <c r="N208" s="2"/>
      <c r="O208" s="2"/>
      <c r="P208" s="1"/>
      <c r="Q208" s="1"/>
      <c r="R208" s="1"/>
      <c r="S208" s="2"/>
      <c r="T208" s="2"/>
      <c r="U208" s="1"/>
      <c r="V208" s="1"/>
      <c r="W208" s="1"/>
      <c r="X208" s="2"/>
      <c r="Y208" s="2"/>
      <c r="Z208" s="1"/>
      <c r="AA208" s="1"/>
      <c r="AB208" s="1"/>
      <c r="AC208" s="2"/>
      <c r="AD208" s="2"/>
      <c r="AE208" s="1"/>
      <c r="AF208" s="1"/>
      <c r="AG208" s="1"/>
      <c r="AH208" s="2"/>
      <c r="AI208" s="2"/>
      <c r="AJ208" s="1"/>
      <c r="AK208" s="1"/>
      <c r="AL208" s="1"/>
      <c r="AM208" s="2"/>
      <c r="AN208" s="2"/>
      <c r="AO208" s="1"/>
      <c r="AP208" s="1"/>
      <c r="AQ208" s="1"/>
      <c r="AR208" s="2"/>
      <c r="AS208" s="2"/>
      <c r="AT208" s="1"/>
      <c r="AU208" s="1"/>
      <c r="AV208" s="1"/>
      <c r="AW208" s="2"/>
      <c r="AX208" s="2"/>
      <c r="AY208" s="1"/>
      <c r="AZ208" s="1"/>
      <c r="BA208" s="1"/>
      <c r="BB208" s="2"/>
      <c r="BC208" s="2"/>
      <c r="BD208" s="1"/>
      <c r="BE208" s="1"/>
      <c r="BF208" s="1"/>
      <c r="BG208" s="2"/>
      <c r="BH208" s="2"/>
      <c r="BI208" s="1"/>
      <c r="BJ208" s="1"/>
      <c r="BK208" s="1"/>
      <c r="BL208" s="2"/>
      <c r="BM208" s="2"/>
      <c r="BN208" s="1"/>
      <c r="BO208" s="1"/>
      <c r="BP208" s="1"/>
      <c r="BQ208" s="2"/>
      <c r="BR208" s="2"/>
      <c r="BS208" s="1"/>
      <c r="BT208" s="1"/>
      <c r="BU208" s="1"/>
      <c r="BV208" s="2"/>
      <c r="BW208" s="2"/>
      <c r="BX208" s="1"/>
    </row>
    <row r="209" ht="16.5" customHeight="1">
      <c r="A209" s="1"/>
      <c r="B209" s="1"/>
      <c r="C209" s="1"/>
      <c r="D209" s="1"/>
      <c r="E209" s="67"/>
      <c r="F209" s="67"/>
      <c r="G209" s="1"/>
      <c r="H209" s="1"/>
      <c r="I209" s="65"/>
      <c r="J209" s="66"/>
      <c r="K209" s="1"/>
      <c r="L209" s="1"/>
      <c r="M209" s="1"/>
      <c r="N209" s="2"/>
      <c r="O209" s="2"/>
      <c r="P209" s="1"/>
      <c r="Q209" s="1"/>
      <c r="R209" s="1"/>
      <c r="S209" s="2"/>
      <c r="T209" s="2"/>
      <c r="U209" s="1"/>
      <c r="V209" s="1"/>
      <c r="W209" s="1"/>
      <c r="X209" s="2"/>
      <c r="Y209" s="2"/>
      <c r="Z209" s="1"/>
      <c r="AA209" s="1"/>
      <c r="AB209" s="1"/>
      <c r="AC209" s="2"/>
      <c r="AD209" s="2"/>
      <c r="AE209" s="1"/>
      <c r="AF209" s="1"/>
      <c r="AG209" s="1"/>
      <c r="AH209" s="2"/>
      <c r="AI209" s="2"/>
      <c r="AJ209" s="1"/>
      <c r="AK209" s="1"/>
      <c r="AL209" s="1"/>
      <c r="AM209" s="2"/>
      <c r="AN209" s="2"/>
      <c r="AO209" s="1"/>
      <c r="AP209" s="1"/>
      <c r="AQ209" s="1"/>
      <c r="AR209" s="2"/>
      <c r="AS209" s="2"/>
      <c r="AT209" s="1"/>
      <c r="AU209" s="1"/>
      <c r="AV209" s="1"/>
      <c r="AW209" s="2"/>
      <c r="AX209" s="2"/>
      <c r="AY209" s="1"/>
      <c r="AZ209" s="1"/>
      <c r="BA209" s="1"/>
      <c r="BB209" s="2"/>
      <c r="BC209" s="2"/>
      <c r="BD209" s="1"/>
      <c r="BE209" s="1"/>
      <c r="BF209" s="1"/>
      <c r="BG209" s="2"/>
      <c r="BH209" s="2"/>
      <c r="BI209" s="1"/>
      <c r="BJ209" s="1"/>
      <c r="BK209" s="1"/>
      <c r="BL209" s="2"/>
      <c r="BM209" s="2"/>
      <c r="BN209" s="1"/>
      <c r="BO209" s="1"/>
      <c r="BP209" s="1"/>
      <c r="BQ209" s="2"/>
      <c r="BR209" s="2"/>
      <c r="BS209" s="1"/>
      <c r="BT209" s="1"/>
      <c r="BU209" s="1"/>
      <c r="BV209" s="2"/>
      <c r="BW209" s="2"/>
      <c r="BX209" s="1"/>
    </row>
    <row r="210" ht="16.5" customHeight="1">
      <c r="A210" s="1"/>
      <c r="B210" s="1"/>
      <c r="C210" s="1"/>
      <c r="D210" s="1"/>
      <c r="E210" s="67"/>
      <c r="F210" s="67"/>
      <c r="G210" s="1"/>
      <c r="H210" s="1"/>
      <c r="I210" s="65"/>
      <c r="J210" s="66"/>
      <c r="K210" s="1"/>
      <c r="L210" s="1"/>
      <c r="M210" s="1"/>
      <c r="N210" s="2"/>
      <c r="O210" s="2"/>
      <c r="P210" s="1"/>
      <c r="Q210" s="1"/>
      <c r="R210" s="1"/>
      <c r="S210" s="2"/>
      <c r="T210" s="2"/>
      <c r="U210" s="1"/>
      <c r="V210" s="1"/>
      <c r="W210" s="1"/>
      <c r="X210" s="2"/>
      <c r="Y210" s="2"/>
      <c r="Z210" s="1"/>
      <c r="AA210" s="1"/>
      <c r="AB210" s="1"/>
      <c r="AC210" s="2"/>
      <c r="AD210" s="2"/>
      <c r="AE210" s="1"/>
      <c r="AF210" s="1"/>
      <c r="AG210" s="1"/>
      <c r="AH210" s="2"/>
      <c r="AI210" s="2"/>
      <c r="AJ210" s="1"/>
      <c r="AK210" s="1"/>
      <c r="AL210" s="1"/>
      <c r="AM210" s="2"/>
      <c r="AN210" s="2"/>
      <c r="AO210" s="1"/>
      <c r="AP210" s="1"/>
      <c r="AQ210" s="1"/>
      <c r="AR210" s="2"/>
      <c r="AS210" s="2"/>
      <c r="AT210" s="1"/>
      <c r="AU210" s="1"/>
      <c r="AV210" s="1"/>
      <c r="AW210" s="2"/>
      <c r="AX210" s="2"/>
      <c r="AY210" s="1"/>
      <c r="AZ210" s="1"/>
      <c r="BA210" s="1"/>
      <c r="BB210" s="2"/>
      <c r="BC210" s="2"/>
      <c r="BD210" s="1"/>
      <c r="BE210" s="1"/>
      <c r="BF210" s="1"/>
      <c r="BG210" s="2"/>
      <c r="BH210" s="2"/>
      <c r="BI210" s="1"/>
      <c r="BJ210" s="1"/>
      <c r="BK210" s="1"/>
      <c r="BL210" s="2"/>
      <c r="BM210" s="2"/>
      <c r="BN210" s="1"/>
      <c r="BO210" s="1"/>
      <c r="BP210" s="1"/>
      <c r="BQ210" s="2"/>
      <c r="BR210" s="2"/>
      <c r="BS210" s="1"/>
      <c r="BT210" s="1"/>
      <c r="BU210" s="1"/>
      <c r="BV210" s="2"/>
      <c r="BW210" s="2"/>
      <c r="BX210" s="1"/>
    </row>
    <row r="211" ht="16.5" customHeight="1">
      <c r="A211" s="1"/>
      <c r="B211" s="1"/>
      <c r="C211" s="1"/>
      <c r="D211" s="1"/>
      <c r="E211" s="67"/>
      <c r="F211" s="67"/>
      <c r="G211" s="1"/>
      <c r="H211" s="1"/>
      <c r="I211" s="65"/>
      <c r="J211" s="66"/>
      <c r="K211" s="1"/>
      <c r="L211" s="1"/>
      <c r="M211" s="1"/>
      <c r="N211" s="2"/>
      <c r="O211" s="2"/>
      <c r="P211" s="1"/>
      <c r="Q211" s="1"/>
      <c r="R211" s="1"/>
      <c r="S211" s="2"/>
      <c r="T211" s="2"/>
      <c r="U211" s="1"/>
      <c r="V211" s="1"/>
      <c r="W211" s="1"/>
      <c r="X211" s="2"/>
      <c r="Y211" s="2"/>
      <c r="Z211" s="1"/>
      <c r="AA211" s="1"/>
      <c r="AB211" s="1"/>
      <c r="AC211" s="2"/>
      <c r="AD211" s="2"/>
      <c r="AE211" s="1"/>
      <c r="AF211" s="1"/>
      <c r="AG211" s="1"/>
      <c r="AH211" s="2"/>
      <c r="AI211" s="2"/>
      <c r="AJ211" s="1"/>
      <c r="AK211" s="1"/>
      <c r="AL211" s="1"/>
      <c r="AM211" s="2"/>
      <c r="AN211" s="2"/>
      <c r="AO211" s="1"/>
      <c r="AP211" s="1"/>
      <c r="AQ211" s="1"/>
      <c r="AR211" s="2"/>
      <c r="AS211" s="2"/>
      <c r="AT211" s="1"/>
      <c r="AU211" s="1"/>
      <c r="AV211" s="1"/>
      <c r="AW211" s="2"/>
      <c r="AX211" s="2"/>
      <c r="AY211" s="1"/>
      <c r="AZ211" s="1"/>
      <c r="BA211" s="1"/>
      <c r="BB211" s="2"/>
      <c r="BC211" s="2"/>
      <c r="BD211" s="1"/>
      <c r="BE211" s="1"/>
      <c r="BF211" s="1"/>
      <c r="BG211" s="2"/>
      <c r="BH211" s="2"/>
      <c r="BI211" s="1"/>
      <c r="BJ211" s="1"/>
      <c r="BK211" s="1"/>
      <c r="BL211" s="2"/>
      <c r="BM211" s="2"/>
      <c r="BN211" s="1"/>
      <c r="BO211" s="1"/>
      <c r="BP211" s="1"/>
      <c r="BQ211" s="2"/>
      <c r="BR211" s="2"/>
      <c r="BS211" s="1"/>
      <c r="BT211" s="1"/>
      <c r="BU211" s="1"/>
      <c r="BV211" s="2"/>
      <c r="BW211" s="2"/>
      <c r="BX211" s="1"/>
    </row>
    <row r="212" ht="16.5" customHeight="1">
      <c r="A212" s="1"/>
      <c r="B212" s="1"/>
      <c r="C212" s="1"/>
      <c r="D212" s="1"/>
      <c r="E212" s="67"/>
      <c r="F212" s="67"/>
      <c r="G212" s="1"/>
      <c r="H212" s="1"/>
      <c r="I212" s="65"/>
      <c r="J212" s="66"/>
      <c r="K212" s="1"/>
      <c r="L212" s="1"/>
      <c r="M212" s="1"/>
      <c r="N212" s="2"/>
      <c r="O212" s="2"/>
      <c r="P212" s="1"/>
      <c r="Q212" s="1"/>
      <c r="R212" s="1"/>
      <c r="S212" s="2"/>
      <c r="T212" s="2"/>
      <c r="U212" s="1"/>
      <c r="V212" s="1"/>
      <c r="W212" s="1"/>
      <c r="X212" s="2"/>
      <c r="Y212" s="2"/>
      <c r="Z212" s="1"/>
      <c r="AA212" s="1"/>
      <c r="AB212" s="1"/>
      <c r="AC212" s="2"/>
      <c r="AD212" s="2"/>
      <c r="AE212" s="1"/>
      <c r="AF212" s="1"/>
      <c r="AG212" s="1"/>
      <c r="AH212" s="2"/>
      <c r="AI212" s="2"/>
      <c r="AJ212" s="1"/>
      <c r="AK212" s="1"/>
      <c r="AL212" s="1"/>
      <c r="AM212" s="2"/>
      <c r="AN212" s="2"/>
      <c r="AO212" s="1"/>
      <c r="AP212" s="1"/>
      <c r="AQ212" s="1"/>
      <c r="AR212" s="2"/>
      <c r="AS212" s="2"/>
      <c r="AT212" s="1"/>
      <c r="AU212" s="1"/>
      <c r="AV212" s="1"/>
      <c r="AW212" s="2"/>
      <c r="AX212" s="2"/>
      <c r="AY212" s="1"/>
      <c r="AZ212" s="1"/>
      <c r="BA212" s="1"/>
      <c r="BB212" s="2"/>
      <c r="BC212" s="2"/>
      <c r="BD212" s="1"/>
      <c r="BE212" s="1"/>
      <c r="BF212" s="1"/>
      <c r="BG212" s="2"/>
      <c r="BH212" s="2"/>
      <c r="BI212" s="1"/>
      <c r="BJ212" s="1"/>
      <c r="BK212" s="1"/>
      <c r="BL212" s="2"/>
      <c r="BM212" s="2"/>
      <c r="BN212" s="1"/>
      <c r="BO212" s="1"/>
      <c r="BP212" s="1"/>
      <c r="BQ212" s="2"/>
      <c r="BR212" s="2"/>
      <c r="BS212" s="1"/>
      <c r="BT212" s="1"/>
      <c r="BU212" s="1"/>
      <c r="BV212" s="2"/>
      <c r="BW212" s="2"/>
      <c r="BX212" s="1"/>
    </row>
    <row r="213" ht="16.5" customHeight="1">
      <c r="A213" s="1"/>
      <c r="B213" s="1"/>
      <c r="C213" s="1"/>
      <c r="D213" s="1"/>
      <c r="E213" s="67"/>
      <c r="F213" s="67"/>
      <c r="G213" s="1"/>
      <c r="H213" s="1"/>
      <c r="I213" s="65"/>
      <c r="J213" s="66"/>
      <c r="K213" s="1"/>
      <c r="L213" s="1"/>
      <c r="M213" s="1"/>
      <c r="N213" s="2"/>
      <c r="O213" s="2"/>
      <c r="P213" s="1"/>
      <c r="Q213" s="1"/>
      <c r="R213" s="1"/>
      <c r="S213" s="2"/>
      <c r="T213" s="2"/>
      <c r="U213" s="1"/>
      <c r="V213" s="1"/>
      <c r="W213" s="1"/>
      <c r="X213" s="2"/>
      <c r="Y213" s="2"/>
      <c r="Z213" s="1"/>
      <c r="AA213" s="1"/>
      <c r="AB213" s="1"/>
      <c r="AC213" s="2"/>
      <c r="AD213" s="2"/>
      <c r="AE213" s="1"/>
      <c r="AF213" s="1"/>
      <c r="AG213" s="1"/>
      <c r="AH213" s="2"/>
      <c r="AI213" s="2"/>
      <c r="AJ213" s="1"/>
      <c r="AK213" s="1"/>
      <c r="AL213" s="1"/>
      <c r="AM213" s="2"/>
      <c r="AN213" s="2"/>
      <c r="AO213" s="1"/>
      <c r="AP213" s="1"/>
      <c r="AQ213" s="1"/>
      <c r="AR213" s="2"/>
      <c r="AS213" s="2"/>
      <c r="AT213" s="1"/>
      <c r="AU213" s="1"/>
      <c r="AV213" s="1"/>
      <c r="AW213" s="2"/>
      <c r="AX213" s="2"/>
      <c r="AY213" s="1"/>
      <c r="AZ213" s="1"/>
      <c r="BA213" s="1"/>
      <c r="BB213" s="2"/>
      <c r="BC213" s="2"/>
      <c r="BD213" s="1"/>
      <c r="BE213" s="1"/>
      <c r="BF213" s="1"/>
      <c r="BG213" s="2"/>
      <c r="BH213" s="2"/>
      <c r="BI213" s="1"/>
      <c r="BJ213" s="1"/>
      <c r="BK213" s="1"/>
      <c r="BL213" s="2"/>
      <c r="BM213" s="2"/>
      <c r="BN213" s="1"/>
      <c r="BO213" s="1"/>
      <c r="BP213" s="1"/>
      <c r="BQ213" s="2"/>
      <c r="BR213" s="2"/>
      <c r="BS213" s="1"/>
      <c r="BT213" s="1"/>
      <c r="BU213" s="1"/>
      <c r="BV213" s="2"/>
      <c r="BW213" s="2"/>
      <c r="BX213" s="1"/>
    </row>
    <row r="214" ht="16.5" customHeight="1">
      <c r="A214" s="1"/>
      <c r="B214" s="1"/>
      <c r="C214" s="1"/>
      <c r="D214" s="1"/>
      <c r="E214" s="67"/>
      <c r="F214" s="67"/>
      <c r="G214" s="1"/>
      <c r="H214" s="1"/>
      <c r="I214" s="65"/>
      <c r="J214" s="66"/>
      <c r="K214" s="1"/>
      <c r="L214" s="1"/>
      <c r="M214" s="1"/>
      <c r="N214" s="2"/>
      <c r="O214" s="2"/>
      <c r="P214" s="1"/>
      <c r="Q214" s="1"/>
      <c r="R214" s="1"/>
      <c r="S214" s="2"/>
      <c r="T214" s="2"/>
      <c r="U214" s="1"/>
      <c r="V214" s="1"/>
      <c r="W214" s="1"/>
      <c r="X214" s="2"/>
      <c r="Y214" s="2"/>
      <c r="Z214" s="1"/>
      <c r="AA214" s="1"/>
      <c r="AB214" s="1"/>
      <c r="AC214" s="2"/>
      <c r="AD214" s="2"/>
      <c r="AE214" s="1"/>
      <c r="AF214" s="1"/>
      <c r="AG214" s="1"/>
      <c r="AH214" s="2"/>
      <c r="AI214" s="2"/>
      <c r="AJ214" s="1"/>
      <c r="AK214" s="1"/>
      <c r="AL214" s="1"/>
      <c r="AM214" s="2"/>
      <c r="AN214" s="2"/>
      <c r="AO214" s="1"/>
      <c r="AP214" s="1"/>
      <c r="AQ214" s="1"/>
      <c r="AR214" s="2"/>
      <c r="AS214" s="2"/>
      <c r="AT214" s="1"/>
      <c r="AU214" s="1"/>
      <c r="AV214" s="1"/>
      <c r="AW214" s="2"/>
      <c r="AX214" s="2"/>
      <c r="AY214" s="1"/>
      <c r="AZ214" s="1"/>
      <c r="BA214" s="1"/>
      <c r="BB214" s="2"/>
      <c r="BC214" s="2"/>
      <c r="BD214" s="1"/>
      <c r="BE214" s="1"/>
      <c r="BF214" s="1"/>
      <c r="BG214" s="2"/>
      <c r="BH214" s="2"/>
      <c r="BI214" s="1"/>
      <c r="BJ214" s="1"/>
      <c r="BK214" s="1"/>
      <c r="BL214" s="2"/>
      <c r="BM214" s="2"/>
      <c r="BN214" s="1"/>
      <c r="BO214" s="1"/>
      <c r="BP214" s="1"/>
      <c r="BQ214" s="2"/>
      <c r="BR214" s="2"/>
      <c r="BS214" s="1"/>
      <c r="BT214" s="1"/>
      <c r="BU214" s="1"/>
      <c r="BV214" s="2"/>
      <c r="BW214" s="2"/>
      <c r="BX214" s="1"/>
    </row>
    <row r="215" ht="16.5" customHeight="1">
      <c r="A215" s="1"/>
      <c r="B215" s="1"/>
      <c r="C215" s="1"/>
      <c r="D215" s="1"/>
      <c r="E215" s="67"/>
      <c r="F215" s="67"/>
      <c r="G215" s="1"/>
      <c r="H215" s="1"/>
      <c r="I215" s="65"/>
      <c r="J215" s="66"/>
      <c r="K215" s="1"/>
      <c r="L215" s="1"/>
      <c r="M215" s="1"/>
      <c r="N215" s="2"/>
      <c r="O215" s="2"/>
      <c r="P215" s="1"/>
      <c r="Q215" s="1"/>
      <c r="R215" s="1"/>
      <c r="S215" s="2"/>
      <c r="T215" s="2"/>
      <c r="U215" s="1"/>
      <c r="V215" s="1"/>
      <c r="W215" s="1"/>
      <c r="X215" s="2"/>
      <c r="Y215" s="2"/>
      <c r="Z215" s="1"/>
      <c r="AA215" s="1"/>
      <c r="AB215" s="1"/>
      <c r="AC215" s="2"/>
      <c r="AD215" s="2"/>
      <c r="AE215" s="1"/>
      <c r="AF215" s="1"/>
      <c r="AG215" s="1"/>
      <c r="AH215" s="2"/>
      <c r="AI215" s="2"/>
      <c r="AJ215" s="1"/>
      <c r="AK215" s="1"/>
      <c r="AL215" s="1"/>
      <c r="AM215" s="2"/>
      <c r="AN215" s="2"/>
      <c r="AO215" s="1"/>
      <c r="AP215" s="1"/>
      <c r="AQ215" s="1"/>
      <c r="AR215" s="2"/>
      <c r="AS215" s="2"/>
      <c r="AT215" s="1"/>
      <c r="AU215" s="1"/>
      <c r="AV215" s="1"/>
      <c r="AW215" s="2"/>
      <c r="AX215" s="2"/>
      <c r="AY215" s="1"/>
      <c r="AZ215" s="1"/>
      <c r="BA215" s="1"/>
      <c r="BB215" s="2"/>
      <c r="BC215" s="2"/>
      <c r="BD215" s="1"/>
      <c r="BE215" s="1"/>
      <c r="BF215" s="1"/>
      <c r="BG215" s="2"/>
      <c r="BH215" s="2"/>
      <c r="BI215" s="1"/>
      <c r="BJ215" s="1"/>
      <c r="BK215" s="1"/>
      <c r="BL215" s="2"/>
      <c r="BM215" s="2"/>
      <c r="BN215" s="1"/>
      <c r="BO215" s="1"/>
      <c r="BP215" s="1"/>
      <c r="BQ215" s="2"/>
      <c r="BR215" s="2"/>
      <c r="BS215" s="1"/>
      <c r="BT215" s="1"/>
      <c r="BU215" s="1"/>
      <c r="BV215" s="2"/>
      <c r="BW215" s="2"/>
      <c r="BX215" s="1"/>
    </row>
    <row r="216" ht="16.5" customHeight="1">
      <c r="A216" s="1"/>
      <c r="B216" s="1"/>
      <c r="C216" s="1"/>
      <c r="D216" s="1"/>
      <c r="E216" s="67"/>
      <c r="F216" s="67"/>
      <c r="G216" s="1"/>
      <c r="H216" s="1"/>
      <c r="I216" s="65"/>
      <c r="J216" s="66"/>
      <c r="K216" s="1"/>
      <c r="L216" s="1"/>
      <c r="M216" s="1"/>
      <c r="N216" s="2"/>
      <c r="O216" s="2"/>
      <c r="P216" s="1"/>
      <c r="Q216" s="1"/>
      <c r="R216" s="1"/>
      <c r="S216" s="2"/>
      <c r="T216" s="2"/>
      <c r="U216" s="1"/>
      <c r="V216" s="1"/>
      <c r="W216" s="1"/>
      <c r="X216" s="2"/>
      <c r="Y216" s="2"/>
      <c r="Z216" s="1"/>
      <c r="AA216" s="1"/>
      <c r="AB216" s="1"/>
      <c r="AC216" s="2"/>
      <c r="AD216" s="2"/>
      <c r="AE216" s="1"/>
      <c r="AF216" s="1"/>
      <c r="AG216" s="1"/>
      <c r="AH216" s="2"/>
      <c r="AI216" s="2"/>
      <c r="AJ216" s="1"/>
      <c r="AK216" s="1"/>
      <c r="AL216" s="1"/>
      <c r="AM216" s="2"/>
      <c r="AN216" s="2"/>
      <c r="AO216" s="1"/>
      <c r="AP216" s="1"/>
      <c r="AQ216" s="1"/>
      <c r="AR216" s="2"/>
      <c r="AS216" s="2"/>
      <c r="AT216" s="1"/>
      <c r="AU216" s="1"/>
      <c r="AV216" s="1"/>
      <c r="AW216" s="2"/>
      <c r="AX216" s="2"/>
      <c r="AY216" s="1"/>
      <c r="AZ216" s="1"/>
      <c r="BA216" s="1"/>
      <c r="BB216" s="2"/>
      <c r="BC216" s="2"/>
      <c r="BD216" s="1"/>
      <c r="BE216" s="1"/>
      <c r="BF216" s="1"/>
      <c r="BG216" s="2"/>
      <c r="BH216" s="2"/>
      <c r="BI216" s="1"/>
      <c r="BJ216" s="1"/>
      <c r="BK216" s="1"/>
      <c r="BL216" s="2"/>
      <c r="BM216" s="2"/>
      <c r="BN216" s="1"/>
      <c r="BO216" s="1"/>
      <c r="BP216" s="1"/>
      <c r="BQ216" s="2"/>
      <c r="BR216" s="2"/>
      <c r="BS216" s="1"/>
      <c r="BT216" s="1"/>
      <c r="BU216" s="1"/>
      <c r="BV216" s="2"/>
      <c r="BW216" s="2"/>
      <c r="BX216" s="1"/>
    </row>
    <row r="217" ht="16.5" customHeight="1">
      <c r="A217" s="1"/>
      <c r="B217" s="1"/>
      <c r="C217" s="1"/>
      <c r="D217" s="1"/>
      <c r="E217" s="67"/>
      <c r="F217" s="67"/>
      <c r="G217" s="1"/>
      <c r="H217" s="1"/>
      <c r="I217" s="65"/>
      <c r="J217" s="66"/>
      <c r="K217" s="1"/>
      <c r="L217" s="1"/>
      <c r="M217" s="1"/>
      <c r="N217" s="2"/>
      <c r="O217" s="2"/>
      <c r="P217" s="1"/>
      <c r="Q217" s="1"/>
      <c r="R217" s="1"/>
      <c r="S217" s="2"/>
      <c r="T217" s="2"/>
      <c r="U217" s="1"/>
      <c r="V217" s="1"/>
      <c r="W217" s="1"/>
      <c r="X217" s="2"/>
      <c r="Y217" s="2"/>
      <c r="Z217" s="1"/>
      <c r="AA217" s="1"/>
      <c r="AB217" s="1"/>
      <c r="AC217" s="2"/>
      <c r="AD217" s="2"/>
      <c r="AE217" s="1"/>
      <c r="AF217" s="1"/>
      <c r="AG217" s="1"/>
      <c r="AH217" s="2"/>
      <c r="AI217" s="2"/>
      <c r="AJ217" s="1"/>
      <c r="AK217" s="1"/>
      <c r="AL217" s="1"/>
      <c r="AM217" s="2"/>
      <c r="AN217" s="2"/>
      <c r="AO217" s="1"/>
      <c r="AP217" s="1"/>
      <c r="AQ217" s="1"/>
      <c r="AR217" s="2"/>
      <c r="AS217" s="2"/>
      <c r="AT217" s="1"/>
      <c r="AU217" s="1"/>
      <c r="AV217" s="1"/>
      <c r="AW217" s="2"/>
      <c r="AX217" s="2"/>
      <c r="AY217" s="1"/>
      <c r="AZ217" s="1"/>
      <c r="BA217" s="1"/>
      <c r="BB217" s="2"/>
      <c r="BC217" s="2"/>
      <c r="BD217" s="1"/>
      <c r="BE217" s="1"/>
      <c r="BF217" s="1"/>
      <c r="BG217" s="2"/>
      <c r="BH217" s="2"/>
      <c r="BI217" s="1"/>
      <c r="BJ217" s="1"/>
      <c r="BK217" s="1"/>
      <c r="BL217" s="2"/>
      <c r="BM217" s="2"/>
      <c r="BN217" s="1"/>
      <c r="BO217" s="1"/>
      <c r="BP217" s="1"/>
      <c r="BQ217" s="2"/>
      <c r="BR217" s="2"/>
      <c r="BS217" s="1"/>
      <c r="BT217" s="1"/>
      <c r="BU217" s="1"/>
      <c r="BV217" s="2"/>
      <c r="BW217" s="2"/>
      <c r="BX217" s="1"/>
    </row>
    <row r="218" ht="16.5" customHeight="1">
      <c r="A218" s="1"/>
      <c r="B218" s="1"/>
      <c r="C218" s="1"/>
      <c r="D218" s="1"/>
      <c r="E218" s="67"/>
      <c r="F218" s="67"/>
      <c r="G218" s="1"/>
      <c r="H218" s="1"/>
      <c r="I218" s="65"/>
      <c r="J218" s="66"/>
      <c r="K218" s="1"/>
      <c r="L218" s="1"/>
      <c r="M218" s="1"/>
      <c r="N218" s="2"/>
      <c r="O218" s="2"/>
      <c r="P218" s="1"/>
      <c r="Q218" s="1"/>
      <c r="R218" s="1"/>
      <c r="S218" s="2"/>
      <c r="T218" s="2"/>
      <c r="U218" s="1"/>
      <c r="V218" s="1"/>
      <c r="W218" s="1"/>
      <c r="X218" s="2"/>
      <c r="Y218" s="2"/>
      <c r="Z218" s="1"/>
      <c r="AA218" s="1"/>
      <c r="AB218" s="1"/>
      <c r="AC218" s="2"/>
      <c r="AD218" s="2"/>
      <c r="AE218" s="1"/>
      <c r="AF218" s="1"/>
      <c r="AG218" s="1"/>
      <c r="AH218" s="2"/>
      <c r="AI218" s="2"/>
      <c r="AJ218" s="1"/>
      <c r="AK218" s="1"/>
      <c r="AL218" s="1"/>
      <c r="AM218" s="2"/>
      <c r="AN218" s="2"/>
      <c r="AO218" s="1"/>
      <c r="AP218" s="1"/>
      <c r="AQ218" s="1"/>
      <c r="AR218" s="2"/>
      <c r="AS218" s="2"/>
      <c r="AT218" s="1"/>
      <c r="AU218" s="1"/>
      <c r="AV218" s="1"/>
      <c r="AW218" s="2"/>
      <c r="AX218" s="2"/>
      <c r="AY218" s="1"/>
      <c r="AZ218" s="1"/>
      <c r="BA218" s="1"/>
      <c r="BB218" s="2"/>
      <c r="BC218" s="2"/>
      <c r="BD218" s="1"/>
      <c r="BE218" s="1"/>
      <c r="BF218" s="1"/>
      <c r="BG218" s="2"/>
      <c r="BH218" s="2"/>
      <c r="BI218" s="1"/>
      <c r="BJ218" s="1"/>
      <c r="BK218" s="1"/>
      <c r="BL218" s="2"/>
      <c r="BM218" s="2"/>
      <c r="BN218" s="1"/>
      <c r="BO218" s="1"/>
      <c r="BP218" s="1"/>
      <c r="BQ218" s="2"/>
      <c r="BR218" s="2"/>
      <c r="BS218" s="1"/>
      <c r="BT218" s="1"/>
      <c r="BU218" s="1"/>
      <c r="BV218" s="2"/>
      <c r="BW218" s="2"/>
      <c r="BX218" s="1"/>
    </row>
    <row r="219" ht="16.5" customHeight="1">
      <c r="A219" s="1"/>
      <c r="B219" s="1"/>
      <c r="C219" s="1"/>
      <c r="D219" s="1"/>
      <c r="E219" s="67"/>
      <c r="F219" s="67"/>
      <c r="G219" s="1"/>
      <c r="H219" s="1"/>
      <c r="I219" s="65"/>
      <c r="J219" s="66"/>
      <c r="K219" s="1"/>
      <c r="L219" s="1"/>
      <c r="M219" s="1"/>
      <c r="N219" s="2"/>
      <c r="O219" s="2"/>
      <c r="P219" s="1"/>
      <c r="Q219" s="1"/>
      <c r="R219" s="1"/>
      <c r="S219" s="2"/>
      <c r="T219" s="2"/>
      <c r="U219" s="1"/>
      <c r="V219" s="1"/>
      <c r="W219" s="1"/>
      <c r="X219" s="2"/>
      <c r="Y219" s="2"/>
      <c r="Z219" s="1"/>
      <c r="AA219" s="1"/>
      <c r="AB219" s="1"/>
      <c r="AC219" s="2"/>
      <c r="AD219" s="2"/>
      <c r="AE219" s="1"/>
      <c r="AF219" s="1"/>
      <c r="AG219" s="1"/>
      <c r="AH219" s="2"/>
      <c r="AI219" s="2"/>
      <c r="AJ219" s="1"/>
      <c r="AK219" s="1"/>
      <c r="AL219" s="1"/>
      <c r="AM219" s="2"/>
      <c r="AN219" s="2"/>
      <c r="AO219" s="1"/>
      <c r="AP219" s="1"/>
      <c r="AQ219" s="1"/>
      <c r="AR219" s="2"/>
      <c r="AS219" s="2"/>
      <c r="AT219" s="1"/>
      <c r="AU219" s="1"/>
      <c r="AV219" s="1"/>
      <c r="AW219" s="2"/>
      <c r="AX219" s="2"/>
      <c r="AY219" s="1"/>
      <c r="AZ219" s="1"/>
      <c r="BA219" s="1"/>
      <c r="BB219" s="2"/>
      <c r="BC219" s="2"/>
      <c r="BD219" s="1"/>
      <c r="BE219" s="1"/>
      <c r="BF219" s="1"/>
      <c r="BG219" s="2"/>
      <c r="BH219" s="2"/>
      <c r="BI219" s="1"/>
      <c r="BJ219" s="1"/>
      <c r="BK219" s="1"/>
      <c r="BL219" s="2"/>
      <c r="BM219" s="2"/>
      <c r="BN219" s="1"/>
      <c r="BO219" s="1"/>
      <c r="BP219" s="1"/>
      <c r="BQ219" s="2"/>
      <c r="BR219" s="2"/>
      <c r="BS219" s="1"/>
      <c r="BT219" s="1"/>
      <c r="BU219" s="1"/>
      <c r="BV219" s="2"/>
      <c r="BW219" s="2"/>
      <c r="BX219" s="1"/>
    </row>
    <row r="220" ht="16.5" customHeight="1">
      <c r="A220" s="1"/>
      <c r="B220" s="1"/>
      <c r="C220" s="1"/>
      <c r="D220" s="1"/>
      <c r="E220" s="67"/>
      <c r="F220" s="67"/>
      <c r="G220" s="1"/>
      <c r="H220" s="1"/>
      <c r="I220" s="65"/>
      <c r="J220" s="66"/>
      <c r="K220" s="1"/>
      <c r="L220" s="1"/>
      <c r="M220" s="1"/>
      <c r="N220" s="2"/>
      <c r="O220" s="2"/>
      <c r="P220" s="1"/>
      <c r="Q220" s="1"/>
      <c r="R220" s="1"/>
      <c r="S220" s="2"/>
      <c r="T220" s="2"/>
      <c r="U220" s="1"/>
      <c r="V220" s="1"/>
      <c r="W220" s="1"/>
      <c r="X220" s="2"/>
      <c r="Y220" s="2"/>
      <c r="Z220" s="1"/>
      <c r="AA220" s="1"/>
      <c r="AB220" s="1"/>
      <c r="AC220" s="2"/>
      <c r="AD220" s="2"/>
      <c r="AE220" s="1"/>
      <c r="AF220" s="1"/>
      <c r="AG220" s="1"/>
      <c r="AH220" s="2"/>
      <c r="AI220" s="2"/>
      <c r="AJ220" s="1"/>
      <c r="AK220" s="1"/>
      <c r="AL220" s="1"/>
      <c r="AM220" s="2"/>
      <c r="AN220" s="2"/>
      <c r="AO220" s="1"/>
      <c r="AP220" s="1"/>
      <c r="AQ220" s="1"/>
      <c r="AR220" s="2"/>
      <c r="AS220" s="2"/>
      <c r="AT220" s="1"/>
      <c r="AU220" s="1"/>
      <c r="AV220" s="1"/>
      <c r="AW220" s="2"/>
      <c r="AX220" s="2"/>
      <c r="AY220" s="1"/>
      <c r="AZ220" s="1"/>
      <c r="BA220" s="1"/>
      <c r="BB220" s="2"/>
      <c r="BC220" s="2"/>
      <c r="BD220" s="1"/>
      <c r="BE220" s="1"/>
      <c r="BF220" s="1"/>
      <c r="BG220" s="2"/>
      <c r="BH220" s="2"/>
      <c r="BI220" s="1"/>
      <c r="BJ220" s="1"/>
      <c r="BK220" s="1"/>
      <c r="BL220" s="2"/>
      <c r="BM220" s="2"/>
      <c r="BN220" s="1"/>
      <c r="BO220" s="1"/>
      <c r="BP220" s="1"/>
      <c r="BQ220" s="2"/>
      <c r="BR220" s="2"/>
      <c r="BS220" s="1"/>
      <c r="BT220" s="1"/>
      <c r="BU220" s="1"/>
      <c r="BV220" s="2"/>
      <c r="BW220" s="2"/>
      <c r="BX220" s="1"/>
    </row>
    <row r="221" ht="16.5" customHeight="1">
      <c r="A221" s="1"/>
      <c r="B221" s="1"/>
      <c r="C221" s="1"/>
      <c r="D221" s="1"/>
      <c r="E221" s="67"/>
      <c r="F221" s="67"/>
      <c r="G221" s="1"/>
      <c r="H221" s="1"/>
      <c r="I221" s="65"/>
      <c r="J221" s="66"/>
      <c r="K221" s="1"/>
      <c r="L221" s="1"/>
      <c r="M221" s="1"/>
      <c r="N221" s="2"/>
      <c r="O221" s="2"/>
      <c r="P221" s="1"/>
      <c r="Q221" s="1"/>
      <c r="R221" s="1"/>
      <c r="S221" s="2"/>
      <c r="T221" s="2"/>
      <c r="U221" s="1"/>
      <c r="V221" s="1"/>
      <c r="W221" s="1"/>
      <c r="X221" s="2"/>
      <c r="Y221" s="2"/>
      <c r="Z221" s="1"/>
      <c r="AA221" s="1"/>
      <c r="AB221" s="1"/>
      <c r="AC221" s="2"/>
      <c r="AD221" s="2"/>
      <c r="AE221" s="1"/>
      <c r="AF221" s="1"/>
      <c r="AG221" s="1"/>
      <c r="AH221" s="2"/>
      <c r="AI221" s="2"/>
      <c r="AJ221" s="1"/>
      <c r="AK221" s="1"/>
      <c r="AL221" s="1"/>
      <c r="AM221" s="2"/>
      <c r="AN221" s="2"/>
      <c r="AO221" s="1"/>
      <c r="AP221" s="1"/>
      <c r="AQ221" s="1"/>
      <c r="AR221" s="2"/>
      <c r="AS221" s="2"/>
      <c r="AT221" s="1"/>
      <c r="AU221" s="1"/>
      <c r="AV221" s="1"/>
      <c r="AW221" s="2"/>
      <c r="AX221" s="2"/>
      <c r="AY221" s="1"/>
      <c r="AZ221" s="1"/>
      <c r="BA221" s="1"/>
      <c r="BB221" s="2"/>
      <c r="BC221" s="2"/>
      <c r="BD221" s="1"/>
      <c r="BE221" s="1"/>
      <c r="BF221" s="1"/>
      <c r="BG221" s="2"/>
      <c r="BH221" s="2"/>
      <c r="BI221" s="1"/>
      <c r="BJ221" s="1"/>
      <c r="BK221" s="1"/>
      <c r="BL221" s="2"/>
      <c r="BM221" s="2"/>
      <c r="BN221" s="1"/>
      <c r="BO221" s="1"/>
      <c r="BP221" s="1"/>
      <c r="BQ221" s="2"/>
      <c r="BR221" s="2"/>
      <c r="BS221" s="1"/>
      <c r="BT221" s="1"/>
      <c r="BU221" s="1"/>
      <c r="BV221" s="2"/>
      <c r="BW221" s="2"/>
      <c r="BX221" s="1"/>
    </row>
    <row r="222" ht="16.5" customHeight="1">
      <c r="A222" s="1"/>
      <c r="B222" s="1"/>
      <c r="C222" s="1"/>
      <c r="D222" s="1"/>
      <c r="E222" s="67"/>
      <c r="F222" s="67"/>
      <c r="G222" s="1"/>
      <c r="H222" s="1"/>
      <c r="I222" s="65"/>
      <c r="J222" s="66"/>
      <c r="K222" s="1"/>
      <c r="L222" s="1"/>
      <c r="M222" s="1"/>
      <c r="N222" s="2"/>
      <c r="O222" s="2"/>
      <c r="P222" s="1"/>
      <c r="Q222" s="1"/>
      <c r="R222" s="1"/>
      <c r="S222" s="2"/>
      <c r="T222" s="2"/>
      <c r="U222" s="1"/>
      <c r="V222" s="1"/>
      <c r="W222" s="1"/>
      <c r="X222" s="2"/>
      <c r="Y222" s="2"/>
      <c r="Z222" s="1"/>
      <c r="AA222" s="1"/>
      <c r="AB222" s="1"/>
      <c r="AC222" s="2"/>
      <c r="AD222" s="2"/>
      <c r="AE222" s="1"/>
      <c r="AF222" s="1"/>
      <c r="AG222" s="1"/>
      <c r="AH222" s="2"/>
      <c r="AI222" s="2"/>
      <c r="AJ222" s="1"/>
      <c r="AK222" s="1"/>
      <c r="AL222" s="1"/>
      <c r="AM222" s="2"/>
      <c r="AN222" s="2"/>
      <c r="AO222" s="1"/>
      <c r="AP222" s="1"/>
      <c r="AQ222" s="1"/>
      <c r="AR222" s="2"/>
      <c r="AS222" s="2"/>
      <c r="AT222" s="1"/>
      <c r="AU222" s="1"/>
      <c r="AV222" s="1"/>
      <c r="AW222" s="2"/>
      <c r="AX222" s="2"/>
      <c r="AY222" s="1"/>
      <c r="AZ222" s="1"/>
      <c r="BA222" s="1"/>
      <c r="BB222" s="2"/>
      <c r="BC222" s="2"/>
      <c r="BD222" s="1"/>
      <c r="BE222" s="1"/>
      <c r="BF222" s="1"/>
      <c r="BG222" s="2"/>
      <c r="BH222" s="2"/>
      <c r="BI222" s="1"/>
      <c r="BJ222" s="1"/>
      <c r="BK222" s="1"/>
      <c r="BL222" s="2"/>
      <c r="BM222" s="2"/>
      <c r="BN222" s="1"/>
      <c r="BO222" s="1"/>
      <c r="BP222" s="1"/>
      <c r="BQ222" s="2"/>
      <c r="BR222" s="2"/>
      <c r="BS222" s="1"/>
      <c r="BT222" s="1"/>
      <c r="BU222" s="1"/>
      <c r="BV222" s="2"/>
      <c r="BW222" s="2"/>
      <c r="BX222" s="1"/>
    </row>
    <row r="223" ht="16.5" customHeight="1">
      <c r="A223" s="1"/>
      <c r="B223" s="1"/>
      <c r="C223" s="1"/>
      <c r="D223" s="1"/>
      <c r="E223" s="67"/>
      <c r="F223" s="67"/>
      <c r="G223" s="1"/>
      <c r="H223" s="1"/>
      <c r="I223" s="65"/>
      <c r="J223" s="66"/>
      <c r="K223" s="1"/>
      <c r="L223" s="1"/>
      <c r="M223" s="1"/>
      <c r="N223" s="2"/>
      <c r="O223" s="2"/>
      <c r="P223" s="1"/>
      <c r="Q223" s="1"/>
      <c r="R223" s="1"/>
      <c r="S223" s="2"/>
      <c r="T223" s="2"/>
      <c r="U223" s="1"/>
      <c r="V223" s="1"/>
      <c r="W223" s="1"/>
      <c r="X223" s="2"/>
      <c r="Y223" s="2"/>
      <c r="Z223" s="1"/>
      <c r="AA223" s="1"/>
      <c r="AB223" s="1"/>
      <c r="AC223" s="2"/>
      <c r="AD223" s="2"/>
      <c r="AE223" s="1"/>
      <c r="AF223" s="1"/>
      <c r="AG223" s="1"/>
      <c r="AH223" s="2"/>
      <c r="AI223" s="2"/>
      <c r="AJ223" s="1"/>
      <c r="AK223" s="1"/>
      <c r="AL223" s="1"/>
      <c r="AM223" s="2"/>
      <c r="AN223" s="2"/>
      <c r="AO223" s="1"/>
      <c r="AP223" s="1"/>
      <c r="AQ223" s="1"/>
      <c r="AR223" s="2"/>
      <c r="AS223" s="2"/>
      <c r="AT223" s="1"/>
      <c r="AU223" s="1"/>
      <c r="AV223" s="1"/>
      <c r="AW223" s="2"/>
      <c r="AX223" s="2"/>
      <c r="AY223" s="1"/>
      <c r="AZ223" s="1"/>
      <c r="BA223" s="1"/>
      <c r="BB223" s="2"/>
      <c r="BC223" s="2"/>
      <c r="BD223" s="1"/>
      <c r="BE223" s="1"/>
      <c r="BF223" s="1"/>
      <c r="BG223" s="2"/>
      <c r="BH223" s="2"/>
      <c r="BI223" s="1"/>
      <c r="BJ223" s="1"/>
      <c r="BK223" s="1"/>
      <c r="BL223" s="2"/>
      <c r="BM223" s="2"/>
      <c r="BN223" s="1"/>
      <c r="BO223" s="1"/>
      <c r="BP223" s="1"/>
      <c r="BQ223" s="2"/>
      <c r="BR223" s="2"/>
      <c r="BS223" s="1"/>
      <c r="BT223" s="1"/>
      <c r="BU223" s="1"/>
      <c r="BV223" s="2"/>
      <c r="BW223" s="2"/>
      <c r="BX223" s="1"/>
    </row>
    <row r="224" ht="16.5" customHeight="1">
      <c r="A224" s="1"/>
      <c r="B224" s="1"/>
      <c r="C224" s="1"/>
      <c r="D224" s="1"/>
      <c r="E224" s="67"/>
      <c r="F224" s="67"/>
      <c r="G224" s="1"/>
      <c r="H224" s="1"/>
      <c r="I224" s="65"/>
      <c r="J224" s="66"/>
      <c r="K224" s="1"/>
      <c r="L224" s="1"/>
      <c r="M224" s="1"/>
      <c r="N224" s="2"/>
      <c r="O224" s="2"/>
      <c r="P224" s="1"/>
      <c r="Q224" s="1"/>
      <c r="R224" s="1"/>
      <c r="S224" s="2"/>
      <c r="T224" s="2"/>
      <c r="U224" s="1"/>
      <c r="V224" s="1"/>
      <c r="W224" s="1"/>
      <c r="X224" s="2"/>
      <c r="Y224" s="2"/>
      <c r="Z224" s="1"/>
      <c r="AA224" s="1"/>
      <c r="AB224" s="1"/>
      <c r="AC224" s="2"/>
      <c r="AD224" s="2"/>
      <c r="AE224" s="1"/>
      <c r="AF224" s="1"/>
      <c r="AG224" s="1"/>
      <c r="AH224" s="2"/>
      <c r="AI224" s="2"/>
      <c r="AJ224" s="1"/>
      <c r="AK224" s="1"/>
      <c r="AL224" s="1"/>
      <c r="AM224" s="2"/>
      <c r="AN224" s="2"/>
      <c r="AO224" s="1"/>
      <c r="AP224" s="1"/>
      <c r="AQ224" s="1"/>
      <c r="AR224" s="2"/>
      <c r="AS224" s="2"/>
      <c r="AT224" s="1"/>
      <c r="AU224" s="1"/>
      <c r="AV224" s="1"/>
      <c r="AW224" s="2"/>
      <c r="AX224" s="2"/>
      <c r="AY224" s="1"/>
      <c r="AZ224" s="1"/>
      <c r="BA224" s="1"/>
      <c r="BB224" s="2"/>
      <c r="BC224" s="2"/>
      <c r="BD224" s="1"/>
      <c r="BE224" s="1"/>
      <c r="BF224" s="1"/>
      <c r="BG224" s="2"/>
      <c r="BH224" s="2"/>
      <c r="BI224" s="1"/>
      <c r="BJ224" s="1"/>
      <c r="BK224" s="1"/>
      <c r="BL224" s="2"/>
      <c r="BM224" s="2"/>
      <c r="BN224" s="1"/>
      <c r="BO224" s="1"/>
      <c r="BP224" s="1"/>
      <c r="BQ224" s="2"/>
      <c r="BR224" s="2"/>
      <c r="BS224" s="1"/>
      <c r="BT224" s="1"/>
      <c r="BU224" s="1"/>
      <c r="BV224" s="2"/>
      <c r="BW224" s="2"/>
      <c r="BX224" s="1"/>
    </row>
    <row r="225" ht="16.5" customHeight="1">
      <c r="A225" s="1"/>
      <c r="B225" s="1"/>
      <c r="C225" s="1"/>
      <c r="D225" s="1"/>
      <c r="E225" s="67"/>
      <c r="F225" s="67"/>
      <c r="G225" s="1"/>
      <c r="H225" s="1"/>
      <c r="I225" s="65"/>
      <c r="J225" s="66"/>
      <c r="K225" s="1"/>
      <c r="L225" s="1"/>
      <c r="M225" s="1"/>
      <c r="N225" s="2"/>
      <c r="O225" s="2"/>
      <c r="P225" s="1"/>
      <c r="Q225" s="1"/>
      <c r="R225" s="1"/>
      <c r="S225" s="2"/>
      <c r="T225" s="2"/>
      <c r="U225" s="1"/>
      <c r="V225" s="1"/>
      <c r="W225" s="1"/>
      <c r="X225" s="2"/>
      <c r="Y225" s="2"/>
      <c r="Z225" s="1"/>
      <c r="AA225" s="1"/>
      <c r="AB225" s="1"/>
      <c r="AC225" s="2"/>
      <c r="AD225" s="2"/>
      <c r="AE225" s="1"/>
      <c r="AF225" s="1"/>
      <c r="AG225" s="1"/>
      <c r="AH225" s="2"/>
      <c r="AI225" s="2"/>
      <c r="AJ225" s="1"/>
      <c r="AK225" s="1"/>
      <c r="AL225" s="1"/>
      <c r="AM225" s="2"/>
      <c r="AN225" s="2"/>
      <c r="AO225" s="1"/>
      <c r="AP225" s="1"/>
      <c r="AQ225" s="1"/>
      <c r="AR225" s="2"/>
      <c r="AS225" s="2"/>
      <c r="AT225" s="1"/>
      <c r="AU225" s="1"/>
      <c r="AV225" s="1"/>
      <c r="AW225" s="2"/>
      <c r="AX225" s="2"/>
      <c r="AY225" s="1"/>
      <c r="AZ225" s="1"/>
      <c r="BA225" s="1"/>
      <c r="BB225" s="2"/>
      <c r="BC225" s="2"/>
      <c r="BD225" s="1"/>
      <c r="BE225" s="1"/>
      <c r="BF225" s="1"/>
      <c r="BG225" s="2"/>
      <c r="BH225" s="2"/>
      <c r="BI225" s="1"/>
      <c r="BJ225" s="1"/>
      <c r="BK225" s="1"/>
      <c r="BL225" s="2"/>
      <c r="BM225" s="2"/>
      <c r="BN225" s="1"/>
      <c r="BO225" s="1"/>
      <c r="BP225" s="1"/>
      <c r="BQ225" s="2"/>
      <c r="BR225" s="2"/>
      <c r="BS225" s="1"/>
      <c r="BT225" s="1"/>
      <c r="BU225" s="1"/>
      <c r="BV225" s="2"/>
      <c r="BW225" s="2"/>
      <c r="BX225" s="1"/>
    </row>
    <row r="226" ht="16.5" customHeight="1">
      <c r="A226" s="1"/>
      <c r="B226" s="1"/>
      <c r="C226" s="1"/>
      <c r="D226" s="1"/>
      <c r="E226" s="67"/>
      <c r="F226" s="67"/>
      <c r="G226" s="1"/>
      <c r="H226" s="1"/>
      <c r="I226" s="65"/>
      <c r="J226" s="66"/>
      <c r="K226" s="1"/>
      <c r="L226" s="1"/>
      <c r="M226" s="1"/>
      <c r="N226" s="2"/>
      <c r="O226" s="2"/>
      <c r="P226" s="1"/>
      <c r="Q226" s="1"/>
      <c r="R226" s="1"/>
      <c r="S226" s="2"/>
      <c r="T226" s="2"/>
      <c r="U226" s="1"/>
      <c r="V226" s="1"/>
      <c r="W226" s="1"/>
      <c r="X226" s="2"/>
      <c r="Y226" s="2"/>
      <c r="Z226" s="1"/>
      <c r="AA226" s="1"/>
      <c r="AB226" s="1"/>
      <c r="AC226" s="2"/>
      <c r="AD226" s="2"/>
      <c r="AE226" s="1"/>
      <c r="AF226" s="1"/>
      <c r="AG226" s="1"/>
      <c r="AH226" s="2"/>
      <c r="AI226" s="2"/>
      <c r="AJ226" s="1"/>
      <c r="AK226" s="1"/>
      <c r="AL226" s="1"/>
      <c r="AM226" s="2"/>
      <c r="AN226" s="2"/>
      <c r="AO226" s="1"/>
      <c r="AP226" s="1"/>
      <c r="AQ226" s="1"/>
      <c r="AR226" s="2"/>
      <c r="AS226" s="2"/>
      <c r="AT226" s="1"/>
      <c r="AU226" s="1"/>
      <c r="AV226" s="1"/>
      <c r="AW226" s="2"/>
      <c r="AX226" s="2"/>
      <c r="AY226" s="1"/>
      <c r="AZ226" s="1"/>
      <c r="BA226" s="1"/>
      <c r="BB226" s="2"/>
      <c r="BC226" s="2"/>
      <c r="BD226" s="1"/>
      <c r="BE226" s="1"/>
      <c r="BF226" s="1"/>
      <c r="BG226" s="2"/>
      <c r="BH226" s="2"/>
      <c r="BI226" s="1"/>
      <c r="BJ226" s="1"/>
      <c r="BK226" s="1"/>
      <c r="BL226" s="2"/>
      <c r="BM226" s="2"/>
      <c r="BN226" s="1"/>
      <c r="BO226" s="1"/>
      <c r="BP226" s="1"/>
      <c r="BQ226" s="2"/>
      <c r="BR226" s="2"/>
      <c r="BS226" s="1"/>
      <c r="BT226" s="1"/>
      <c r="BU226" s="1"/>
      <c r="BV226" s="2"/>
      <c r="BW226" s="2"/>
      <c r="BX226" s="1"/>
    </row>
    <row r="227" ht="16.5" customHeight="1">
      <c r="A227" s="1"/>
      <c r="B227" s="1"/>
      <c r="C227" s="1"/>
      <c r="D227" s="1"/>
      <c r="E227" s="67"/>
      <c r="F227" s="67"/>
      <c r="G227" s="1"/>
      <c r="H227" s="1"/>
      <c r="I227" s="65"/>
      <c r="J227" s="66"/>
      <c r="K227" s="1"/>
      <c r="L227" s="1"/>
      <c r="M227" s="1"/>
      <c r="N227" s="2"/>
      <c r="O227" s="2"/>
      <c r="P227" s="1"/>
      <c r="Q227" s="1"/>
      <c r="R227" s="1"/>
      <c r="S227" s="2"/>
      <c r="T227" s="2"/>
      <c r="U227" s="1"/>
      <c r="V227" s="1"/>
      <c r="W227" s="1"/>
      <c r="X227" s="2"/>
      <c r="Y227" s="2"/>
      <c r="Z227" s="1"/>
      <c r="AA227" s="1"/>
      <c r="AB227" s="1"/>
      <c r="AC227" s="2"/>
      <c r="AD227" s="2"/>
      <c r="AE227" s="1"/>
      <c r="AF227" s="1"/>
      <c r="AG227" s="1"/>
      <c r="AH227" s="2"/>
      <c r="AI227" s="2"/>
      <c r="AJ227" s="1"/>
      <c r="AK227" s="1"/>
      <c r="AL227" s="1"/>
      <c r="AM227" s="2"/>
      <c r="AN227" s="2"/>
      <c r="AO227" s="1"/>
      <c r="AP227" s="1"/>
      <c r="AQ227" s="1"/>
      <c r="AR227" s="2"/>
      <c r="AS227" s="2"/>
      <c r="AT227" s="1"/>
      <c r="AU227" s="1"/>
      <c r="AV227" s="1"/>
      <c r="AW227" s="2"/>
      <c r="AX227" s="2"/>
      <c r="AY227" s="1"/>
      <c r="AZ227" s="1"/>
      <c r="BA227" s="1"/>
      <c r="BB227" s="2"/>
      <c r="BC227" s="2"/>
      <c r="BD227" s="1"/>
      <c r="BE227" s="1"/>
      <c r="BF227" s="1"/>
      <c r="BG227" s="2"/>
      <c r="BH227" s="2"/>
      <c r="BI227" s="1"/>
      <c r="BJ227" s="1"/>
      <c r="BK227" s="1"/>
      <c r="BL227" s="2"/>
      <c r="BM227" s="2"/>
      <c r="BN227" s="1"/>
      <c r="BO227" s="1"/>
      <c r="BP227" s="1"/>
      <c r="BQ227" s="2"/>
      <c r="BR227" s="2"/>
      <c r="BS227" s="1"/>
      <c r="BT227" s="1"/>
      <c r="BU227" s="1"/>
      <c r="BV227" s="2"/>
      <c r="BW227" s="2"/>
      <c r="BX227" s="1"/>
    </row>
    <row r="228" ht="16.5" customHeight="1">
      <c r="A228" s="1"/>
      <c r="B228" s="1"/>
      <c r="C228" s="1"/>
      <c r="D228" s="1"/>
      <c r="E228" s="67"/>
      <c r="F228" s="67"/>
      <c r="G228" s="1"/>
      <c r="H228" s="1"/>
      <c r="I228" s="65"/>
      <c r="J228" s="66"/>
      <c r="K228" s="1"/>
      <c r="L228" s="1"/>
      <c r="M228" s="1"/>
      <c r="N228" s="2"/>
      <c r="O228" s="2"/>
      <c r="P228" s="1"/>
      <c r="Q228" s="1"/>
      <c r="R228" s="1"/>
      <c r="S228" s="2"/>
      <c r="T228" s="2"/>
      <c r="U228" s="1"/>
      <c r="V228" s="1"/>
      <c r="W228" s="1"/>
      <c r="X228" s="2"/>
      <c r="Y228" s="2"/>
      <c r="Z228" s="1"/>
      <c r="AA228" s="1"/>
      <c r="AB228" s="1"/>
      <c r="AC228" s="2"/>
      <c r="AD228" s="2"/>
      <c r="AE228" s="1"/>
      <c r="AF228" s="1"/>
      <c r="AG228" s="1"/>
      <c r="AH228" s="2"/>
      <c r="AI228" s="2"/>
      <c r="AJ228" s="1"/>
      <c r="AK228" s="1"/>
      <c r="AL228" s="1"/>
      <c r="AM228" s="2"/>
      <c r="AN228" s="2"/>
      <c r="AO228" s="1"/>
      <c r="AP228" s="1"/>
      <c r="AQ228" s="1"/>
      <c r="AR228" s="2"/>
      <c r="AS228" s="2"/>
      <c r="AT228" s="1"/>
      <c r="AU228" s="1"/>
      <c r="AV228" s="1"/>
      <c r="AW228" s="2"/>
      <c r="AX228" s="2"/>
      <c r="AY228" s="1"/>
      <c r="AZ228" s="1"/>
      <c r="BA228" s="1"/>
      <c r="BB228" s="2"/>
      <c r="BC228" s="2"/>
      <c r="BD228" s="1"/>
      <c r="BE228" s="1"/>
      <c r="BF228" s="1"/>
      <c r="BG228" s="2"/>
      <c r="BH228" s="2"/>
      <c r="BI228" s="1"/>
      <c r="BJ228" s="1"/>
      <c r="BK228" s="1"/>
      <c r="BL228" s="2"/>
      <c r="BM228" s="2"/>
      <c r="BN228" s="1"/>
      <c r="BO228" s="1"/>
      <c r="BP228" s="1"/>
      <c r="BQ228" s="2"/>
      <c r="BR228" s="2"/>
      <c r="BS228" s="1"/>
      <c r="BT228" s="1"/>
      <c r="BU228" s="1"/>
      <c r="BV228" s="2"/>
      <c r="BW228" s="2"/>
      <c r="BX228" s="1"/>
    </row>
    <row r="229" ht="16.5" customHeight="1">
      <c r="A229" s="1"/>
      <c r="B229" s="1"/>
      <c r="C229" s="1"/>
      <c r="D229" s="1"/>
      <c r="E229" s="67"/>
      <c r="F229" s="67"/>
      <c r="G229" s="1"/>
      <c r="H229" s="1"/>
      <c r="I229" s="65"/>
      <c r="J229" s="66"/>
      <c r="K229" s="1"/>
      <c r="L229" s="1"/>
      <c r="M229" s="1"/>
      <c r="N229" s="2"/>
      <c r="O229" s="2"/>
      <c r="P229" s="1"/>
      <c r="Q229" s="1"/>
      <c r="R229" s="1"/>
      <c r="S229" s="2"/>
      <c r="T229" s="2"/>
      <c r="U229" s="1"/>
      <c r="V229" s="1"/>
      <c r="W229" s="1"/>
      <c r="X229" s="2"/>
      <c r="Y229" s="2"/>
      <c r="Z229" s="1"/>
      <c r="AA229" s="1"/>
      <c r="AB229" s="1"/>
      <c r="AC229" s="2"/>
      <c r="AD229" s="2"/>
      <c r="AE229" s="1"/>
      <c r="AF229" s="1"/>
      <c r="AG229" s="1"/>
      <c r="AH229" s="2"/>
      <c r="AI229" s="2"/>
      <c r="AJ229" s="1"/>
      <c r="AK229" s="1"/>
      <c r="AL229" s="1"/>
      <c r="AM229" s="2"/>
      <c r="AN229" s="2"/>
      <c r="AO229" s="1"/>
      <c r="AP229" s="1"/>
      <c r="AQ229" s="1"/>
      <c r="AR229" s="2"/>
      <c r="AS229" s="2"/>
      <c r="AT229" s="1"/>
      <c r="AU229" s="1"/>
      <c r="AV229" s="1"/>
      <c r="AW229" s="2"/>
      <c r="AX229" s="2"/>
      <c r="AY229" s="1"/>
      <c r="AZ229" s="1"/>
      <c r="BA229" s="1"/>
      <c r="BB229" s="2"/>
      <c r="BC229" s="2"/>
      <c r="BD229" s="1"/>
      <c r="BE229" s="1"/>
      <c r="BF229" s="1"/>
      <c r="BG229" s="2"/>
      <c r="BH229" s="2"/>
      <c r="BI229" s="1"/>
      <c r="BJ229" s="1"/>
      <c r="BK229" s="1"/>
      <c r="BL229" s="2"/>
      <c r="BM229" s="2"/>
      <c r="BN229" s="1"/>
      <c r="BO229" s="1"/>
      <c r="BP229" s="1"/>
      <c r="BQ229" s="2"/>
      <c r="BR229" s="2"/>
      <c r="BS229" s="1"/>
      <c r="BT229" s="1"/>
      <c r="BU229" s="1"/>
      <c r="BV229" s="2"/>
      <c r="BW229" s="2"/>
      <c r="BX229" s="1"/>
    </row>
    <row r="230" ht="16.5" customHeight="1">
      <c r="A230" s="1"/>
      <c r="B230" s="1"/>
      <c r="C230" s="1"/>
      <c r="D230" s="1"/>
      <c r="E230" s="67"/>
      <c r="F230" s="67"/>
      <c r="G230" s="1"/>
      <c r="H230" s="1"/>
      <c r="I230" s="65"/>
      <c r="J230" s="66"/>
      <c r="K230" s="1"/>
      <c r="L230" s="1"/>
      <c r="M230" s="1"/>
      <c r="N230" s="2"/>
      <c r="O230" s="2"/>
      <c r="P230" s="1"/>
      <c r="Q230" s="1"/>
      <c r="R230" s="1"/>
      <c r="S230" s="2"/>
      <c r="T230" s="2"/>
      <c r="U230" s="1"/>
      <c r="V230" s="1"/>
      <c r="W230" s="1"/>
      <c r="X230" s="2"/>
      <c r="Y230" s="2"/>
      <c r="Z230" s="1"/>
      <c r="AA230" s="1"/>
      <c r="AB230" s="1"/>
      <c r="AC230" s="2"/>
      <c r="AD230" s="2"/>
      <c r="AE230" s="1"/>
      <c r="AF230" s="1"/>
      <c r="AG230" s="1"/>
      <c r="AH230" s="2"/>
      <c r="AI230" s="2"/>
      <c r="AJ230" s="1"/>
      <c r="AK230" s="1"/>
      <c r="AL230" s="1"/>
      <c r="AM230" s="2"/>
      <c r="AN230" s="2"/>
      <c r="AO230" s="1"/>
      <c r="AP230" s="1"/>
      <c r="AQ230" s="1"/>
      <c r="AR230" s="2"/>
      <c r="AS230" s="2"/>
      <c r="AT230" s="1"/>
      <c r="AU230" s="1"/>
      <c r="AV230" s="1"/>
      <c r="AW230" s="2"/>
      <c r="AX230" s="2"/>
      <c r="AY230" s="1"/>
      <c r="AZ230" s="1"/>
      <c r="BA230" s="1"/>
      <c r="BB230" s="2"/>
      <c r="BC230" s="2"/>
      <c r="BD230" s="1"/>
      <c r="BE230" s="1"/>
      <c r="BF230" s="1"/>
      <c r="BG230" s="2"/>
      <c r="BH230" s="2"/>
      <c r="BI230" s="1"/>
      <c r="BJ230" s="1"/>
      <c r="BK230" s="1"/>
      <c r="BL230" s="2"/>
      <c r="BM230" s="2"/>
      <c r="BN230" s="1"/>
      <c r="BO230" s="1"/>
      <c r="BP230" s="1"/>
      <c r="BQ230" s="2"/>
      <c r="BR230" s="2"/>
      <c r="BS230" s="1"/>
      <c r="BT230" s="1"/>
      <c r="BU230" s="1"/>
      <c r="BV230" s="2"/>
      <c r="BW230" s="2"/>
      <c r="BX230" s="1"/>
    </row>
    <row r="231" ht="16.5" customHeight="1">
      <c r="A231" s="1"/>
      <c r="B231" s="1"/>
      <c r="C231" s="1"/>
      <c r="D231" s="1"/>
      <c r="E231" s="67"/>
      <c r="F231" s="67"/>
      <c r="G231" s="1"/>
      <c r="H231" s="1"/>
      <c r="I231" s="65"/>
      <c r="J231" s="66"/>
      <c r="K231" s="1"/>
      <c r="L231" s="1"/>
      <c r="M231" s="1"/>
      <c r="N231" s="2"/>
      <c r="O231" s="2"/>
      <c r="P231" s="1"/>
      <c r="Q231" s="1"/>
      <c r="R231" s="1"/>
      <c r="S231" s="2"/>
      <c r="T231" s="2"/>
      <c r="U231" s="1"/>
      <c r="V231" s="1"/>
      <c r="W231" s="1"/>
      <c r="X231" s="2"/>
      <c r="Y231" s="2"/>
      <c r="Z231" s="1"/>
      <c r="AA231" s="1"/>
      <c r="AB231" s="1"/>
      <c r="AC231" s="2"/>
      <c r="AD231" s="2"/>
      <c r="AE231" s="1"/>
      <c r="AF231" s="1"/>
      <c r="AG231" s="1"/>
      <c r="AH231" s="2"/>
      <c r="AI231" s="2"/>
      <c r="AJ231" s="1"/>
      <c r="AK231" s="1"/>
      <c r="AL231" s="1"/>
      <c r="AM231" s="2"/>
      <c r="AN231" s="2"/>
      <c r="AO231" s="1"/>
      <c r="AP231" s="1"/>
      <c r="AQ231" s="1"/>
      <c r="AR231" s="2"/>
      <c r="AS231" s="2"/>
      <c r="AT231" s="1"/>
      <c r="AU231" s="1"/>
      <c r="AV231" s="1"/>
      <c r="AW231" s="2"/>
      <c r="AX231" s="2"/>
      <c r="AY231" s="1"/>
      <c r="AZ231" s="1"/>
      <c r="BA231" s="1"/>
      <c r="BB231" s="2"/>
      <c r="BC231" s="2"/>
      <c r="BD231" s="1"/>
      <c r="BE231" s="1"/>
      <c r="BF231" s="1"/>
      <c r="BG231" s="2"/>
      <c r="BH231" s="2"/>
      <c r="BI231" s="1"/>
      <c r="BJ231" s="1"/>
      <c r="BK231" s="1"/>
      <c r="BL231" s="2"/>
      <c r="BM231" s="2"/>
      <c r="BN231" s="1"/>
      <c r="BO231" s="1"/>
      <c r="BP231" s="1"/>
      <c r="BQ231" s="2"/>
      <c r="BR231" s="2"/>
      <c r="BS231" s="1"/>
      <c r="BT231" s="1"/>
      <c r="BU231" s="1"/>
      <c r="BV231" s="2"/>
      <c r="BW231" s="2"/>
      <c r="BX231" s="1"/>
    </row>
    <row r="232" ht="16.5" customHeight="1">
      <c r="A232" s="1"/>
      <c r="B232" s="1"/>
      <c r="C232" s="1"/>
      <c r="D232" s="1"/>
      <c r="E232" s="67"/>
      <c r="F232" s="67"/>
      <c r="G232" s="1"/>
      <c r="H232" s="1"/>
      <c r="I232" s="65"/>
      <c r="J232" s="66"/>
      <c r="K232" s="1"/>
      <c r="L232" s="1"/>
      <c r="M232" s="1"/>
      <c r="N232" s="2"/>
      <c r="O232" s="2"/>
      <c r="P232" s="1"/>
      <c r="Q232" s="1"/>
      <c r="R232" s="1"/>
      <c r="S232" s="2"/>
      <c r="T232" s="2"/>
      <c r="U232" s="1"/>
      <c r="V232" s="1"/>
      <c r="W232" s="1"/>
      <c r="X232" s="2"/>
      <c r="Y232" s="2"/>
      <c r="Z232" s="1"/>
      <c r="AA232" s="1"/>
      <c r="AB232" s="1"/>
      <c r="AC232" s="2"/>
      <c r="AD232" s="2"/>
      <c r="AE232" s="1"/>
      <c r="AF232" s="1"/>
      <c r="AG232" s="1"/>
      <c r="AH232" s="2"/>
      <c r="AI232" s="2"/>
      <c r="AJ232" s="1"/>
      <c r="AK232" s="1"/>
      <c r="AL232" s="1"/>
      <c r="AM232" s="2"/>
      <c r="AN232" s="2"/>
      <c r="AO232" s="1"/>
      <c r="AP232" s="1"/>
      <c r="AQ232" s="1"/>
      <c r="AR232" s="2"/>
      <c r="AS232" s="2"/>
      <c r="AT232" s="1"/>
      <c r="AU232" s="1"/>
      <c r="AV232" s="1"/>
      <c r="AW232" s="2"/>
      <c r="AX232" s="2"/>
      <c r="AY232" s="1"/>
      <c r="AZ232" s="1"/>
      <c r="BA232" s="1"/>
      <c r="BB232" s="2"/>
      <c r="BC232" s="2"/>
      <c r="BD232" s="1"/>
      <c r="BE232" s="1"/>
      <c r="BF232" s="1"/>
      <c r="BG232" s="2"/>
      <c r="BH232" s="2"/>
      <c r="BI232" s="1"/>
      <c r="BJ232" s="1"/>
      <c r="BK232" s="1"/>
      <c r="BL232" s="2"/>
      <c r="BM232" s="2"/>
      <c r="BN232" s="1"/>
      <c r="BO232" s="1"/>
      <c r="BP232" s="1"/>
      <c r="BQ232" s="2"/>
      <c r="BR232" s="2"/>
      <c r="BS232" s="1"/>
      <c r="BT232" s="1"/>
      <c r="BU232" s="1"/>
      <c r="BV232" s="2"/>
      <c r="BW232" s="2"/>
      <c r="BX232" s="1"/>
    </row>
    <row r="233" ht="16.5" customHeight="1">
      <c r="A233" s="1"/>
      <c r="B233" s="1"/>
      <c r="C233" s="1"/>
      <c r="D233" s="1"/>
      <c r="E233" s="67"/>
      <c r="F233" s="67"/>
      <c r="G233" s="1"/>
      <c r="H233" s="1"/>
      <c r="I233" s="65"/>
      <c r="J233" s="66"/>
      <c r="K233" s="1"/>
      <c r="L233" s="1"/>
      <c r="M233" s="1"/>
      <c r="N233" s="2"/>
      <c r="O233" s="2"/>
      <c r="P233" s="1"/>
      <c r="Q233" s="1"/>
      <c r="R233" s="1"/>
      <c r="S233" s="2"/>
      <c r="T233" s="2"/>
      <c r="U233" s="1"/>
      <c r="V233" s="1"/>
      <c r="W233" s="1"/>
      <c r="X233" s="2"/>
      <c r="Y233" s="2"/>
      <c r="Z233" s="1"/>
      <c r="AA233" s="1"/>
      <c r="AB233" s="1"/>
      <c r="AC233" s="2"/>
      <c r="AD233" s="2"/>
      <c r="AE233" s="1"/>
      <c r="AF233" s="1"/>
      <c r="AG233" s="1"/>
      <c r="AH233" s="2"/>
      <c r="AI233" s="2"/>
      <c r="AJ233" s="1"/>
      <c r="AK233" s="1"/>
      <c r="AL233" s="1"/>
      <c r="AM233" s="2"/>
      <c r="AN233" s="2"/>
      <c r="AO233" s="1"/>
      <c r="AP233" s="1"/>
      <c r="AQ233" s="1"/>
      <c r="AR233" s="2"/>
      <c r="AS233" s="2"/>
      <c r="AT233" s="1"/>
      <c r="AU233" s="1"/>
      <c r="AV233" s="1"/>
      <c r="AW233" s="2"/>
      <c r="AX233" s="2"/>
      <c r="AY233" s="1"/>
      <c r="AZ233" s="1"/>
      <c r="BA233" s="1"/>
      <c r="BB233" s="2"/>
      <c r="BC233" s="2"/>
      <c r="BD233" s="1"/>
      <c r="BE233" s="1"/>
      <c r="BF233" s="1"/>
      <c r="BG233" s="2"/>
      <c r="BH233" s="2"/>
      <c r="BI233" s="1"/>
      <c r="BJ233" s="1"/>
      <c r="BK233" s="1"/>
      <c r="BL233" s="2"/>
      <c r="BM233" s="2"/>
      <c r="BN233" s="1"/>
      <c r="BO233" s="1"/>
      <c r="BP233" s="1"/>
      <c r="BQ233" s="2"/>
      <c r="BR233" s="2"/>
      <c r="BS233" s="1"/>
      <c r="BT233" s="1"/>
      <c r="BU233" s="1"/>
      <c r="BV233" s="2"/>
      <c r="BW233" s="2"/>
      <c r="BX233" s="1"/>
    </row>
    <row r="234" ht="16.5" customHeight="1">
      <c r="A234" s="1"/>
      <c r="B234" s="1"/>
      <c r="C234" s="1"/>
      <c r="D234" s="1"/>
      <c r="E234" s="67"/>
      <c r="F234" s="67"/>
      <c r="G234" s="1"/>
      <c r="H234" s="1"/>
      <c r="I234" s="65"/>
      <c r="J234" s="66"/>
      <c r="K234" s="1"/>
      <c r="L234" s="1"/>
      <c r="M234" s="1"/>
      <c r="N234" s="2"/>
      <c r="O234" s="2"/>
      <c r="P234" s="1"/>
      <c r="Q234" s="1"/>
      <c r="R234" s="1"/>
      <c r="S234" s="2"/>
      <c r="T234" s="2"/>
      <c r="U234" s="1"/>
      <c r="V234" s="1"/>
      <c r="W234" s="1"/>
      <c r="X234" s="2"/>
      <c r="Y234" s="2"/>
      <c r="Z234" s="1"/>
      <c r="AA234" s="1"/>
      <c r="AB234" s="1"/>
      <c r="AC234" s="2"/>
      <c r="AD234" s="2"/>
      <c r="AE234" s="1"/>
      <c r="AF234" s="1"/>
      <c r="AG234" s="1"/>
      <c r="AH234" s="2"/>
      <c r="AI234" s="2"/>
      <c r="AJ234" s="1"/>
      <c r="AK234" s="1"/>
      <c r="AL234" s="1"/>
      <c r="AM234" s="2"/>
      <c r="AN234" s="2"/>
      <c r="AO234" s="1"/>
      <c r="AP234" s="1"/>
      <c r="AQ234" s="1"/>
      <c r="AR234" s="2"/>
      <c r="AS234" s="2"/>
      <c r="AT234" s="1"/>
      <c r="AU234" s="1"/>
      <c r="AV234" s="1"/>
      <c r="AW234" s="2"/>
      <c r="AX234" s="2"/>
      <c r="AY234" s="1"/>
      <c r="AZ234" s="1"/>
      <c r="BA234" s="1"/>
      <c r="BB234" s="2"/>
      <c r="BC234" s="2"/>
      <c r="BD234" s="1"/>
      <c r="BE234" s="1"/>
      <c r="BF234" s="1"/>
      <c r="BG234" s="2"/>
      <c r="BH234" s="2"/>
      <c r="BI234" s="1"/>
      <c r="BJ234" s="1"/>
      <c r="BK234" s="1"/>
      <c r="BL234" s="2"/>
      <c r="BM234" s="2"/>
      <c r="BN234" s="1"/>
      <c r="BO234" s="1"/>
      <c r="BP234" s="1"/>
      <c r="BQ234" s="2"/>
      <c r="BR234" s="2"/>
      <c r="BS234" s="1"/>
      <c r="BT234" s="1"/>
      <c r="BU234" s="1"/>
      <c r="BV234" s="2"/>
      <c r="BW234" s="2"/>
      <c r="BX234" s="1"/>
    </row>
    <row r="235" ht="16.5" customHeight="1">
      <c r="A235" s="1"/>
      <c r="B235" s="1"/>
      <c r="C235" s="1"/>
      <c r="D235" s="1"/>
      <c r="E235" s="67"/>
      <c r="F235" s="67"/>
      <c r="G235" s="1"/>
      <c r="H235" s="1"/>
      <c r="I235" s="65"/>
      <c r="J235" s="66"/>
      <c r="K235" s="1"/>
      <c r="L235" s="1"/>
      <c r="M235" s="1"/>
      <c r="N235" s="2"/>
      <c r="O235" s="2"/>
      <c r="P235" s="1"/>
      <c r="Q235" s="1"/>
      <c r="R235" s="1"/>
      <c r="S235" s="2"/>
      <c r="T235" s="2"/>
      <c r="U235" s="1"/>
      <c r="V235" s="1"/>
      <c r="W235" s="1"/>
      <c r="X235" s="2"/>
      <c r="Y235" s="2"/>
      <c r="Z235" s="1"/>
      <c r="AA235" s="1"/>
      <c r="AB235" s="1"/>
      <c r="AC235" s="2"/>
      <c r="AD235" s="2"/>
      <c r="AE235" s="1"/>
      <c r="AF235" s="1"/>
      <c r="AG235" s="1"/>
      <c r="AH235" s="2"/>
      <c r="AI235" s="2"/>
      <c r="AJ235" s="1"/>
      <c r="AK235" s="1"/>
      <c r="AL235" s="1"/>
      <c r="AM235" s="2"/>
      <c r="AN235" s="2"/>
      <c r="AO235" s="1"/>
      <c r="AP235" s="1"/>
      <c r="AQ235" s="1"/>
      <c r="AR235" s="2"/>
      <c r="AS235" s="2"/>
      <c r="AT235" s="1"/>
      <c r="AU235" s="1"/>
      <c r="AV235" s="1"/>
      <c r="AW235" s="2"/>
      <c r="AX235" s="2"/>
      <c r="AY235" s="1"/>
      <c r="AZ235" s="1"/>
      <c r="BA235" s="1"/>
      <c r="BB235" s="2"/>
      <c r="BC235" s="2"/>
      <c r="BD235" s="1"/>
      <c r="BE235" s="1"/>
      <c r="BF235" s="1"/>
      <c r="BG235" s="2"/>
      <c r="BH235" s="2"/>
      <c r="BI235" s="1"/>
      <c r="BJ235" s="1"/>
      <c r="BK235" s="1"/>
      <c r="BL235" s="2"/>
      <c r="BM235" s="2"/>
      <c r="BN235" s="1"/>
      <c r="BO235" s="1"/>
      <c r="BP235" s="1"/>
      <c r="BQ235" s="2"/>
      <c r="BR235" s="2"/>
      <c r="BS235" s="1"/>
      <c r="BT235" s="1"/>
      <c r="BU235" s="1"/>
      <c r="BV235" s="2"/>
      <c r="BW235" s="2"/>
      <c r="BX235" s="1"/>
    </row>
    <row r="236" ht="16.5" customHeight="1">
      <c r="A236" s="1"/>
      <c r="B236" s="1"/>
      <c r="C236" s="1"/>
      <c r="D236" s="1"/>
      <c r="E236" s="67"/>
      <c r="F236" s="67"/>
      <c r="G236" s="1"/>
      <c r="H236" s="1"/>
      <c r="I236" s="65"/>
      <c r="J236" s="66"/>
      <c r="K236" s="1"/>
      <c r="L236" s="1"/>
      <c r="M236" s="1"/>
      <c r="N236" s="2"/>
      <c r="O236" s="2"/>
      <c r="P236" s="1"/>
      <c r="Q236" s="1"/>
      <c r="R236" s="1"/>
      <c r="S236" s="2"/>
      <c r="T236" s="2"/>
      <c r="U236" s="1"/>
      <c r="V236" s="1"/>
      <c r="W236" s="1"/>
      <c r="X236" s="2"/>
      <c r="Y236" s="2"/>
      <c r="Z236" s="1"/>
      <c r="AA236" s="1"/>
      <c r="AB236" s="1"/>
      <c r="AC236" s="2"/>
      <c r="AD236" s="2"/>
      <c r="AE236" s="1"/>
      <c r="AF236" s="1"/>
      <c r="AG236" s="1"/>
      <c r="AH236" s="2"/>
      <c r="AI236" s="2"/>
      <c r="AJ236" s="1"/>
      <c r="AK236" s="1"/>
      <c r="AL236" s="1"/>
      <c r="AM236" s="2"/>
      <c r="AN236" s="2"/>
      <c r="AO236" s="1"/>
      <c r="AP236" s="1"/>
      <c r="AQ236" s="1"/>
      <c r="AR236" s="2"/>
      <c r="AS236" s="2"/>
      <c r="AT236" s="1"/>
      <c r="AU236" s="1"/>
      <c r="AV236" s="1"/>
      <c r="AW236" s="2"/>
      <c r="AX236" s="2"/>
      <c r="AY236" s="1"/>
      <c r="AZ236" s="1"/>
      <c r="BA236" s="1"/>
      <c r="BB236" s="2"/>
      <c r="BC236" s="2"/>
      <c r="BD236" s="1"/>
      <c r="BE236" s="1"/>
      <c r="BF236" s="1"/>
      <c r="BG236" s="2"/>
      <c r="BH236" s="2"/>
      <c r="BI236" s="1"/>
      <c r="BJ236" s="1"/>
      <c r="BK236" s="1"/>
      <c r="BL236" s="2"/>
      <c r="BM236" s="2"/>
      <c r="BN236" s="1"/>
      <c r="BO236" s="1"/>
      <c r="BP236" s="1"/>
      <c r="BQ236" s="2"/>
      <c r="BR236" s="2"/>
      <c r="BS236" s="1"/>
      <c r="BT236" s="1"/>
      <c r="BU236" s="1"/>
      <c r="BV236" s="2"/>
      <c r="BW236" s="2"/>
      <c r="BX236" s="1"/>
    </row>
    <row r="237" ht="16.5" customHeight="1">
      <c r="A237" s="1"/>
      <c r="B237" s="1"/>
      <c r="C237" s="1"/>
      <c r="D237" s="1"/>
      <c r="E237" s="67"/>
      <c r="F237" s="67"/>
      <c r="G237" s="1"/>
      <c r="H237" s="1"/>
      <c r="I237" s="65"/>
      <c r="J237" s="66"/>
      <c r="K237" s="1"/>
      <c r="L237" s="1"/>
      <c r="M237" s="1"/>
      <c r="N237" s="2"/>
      <c r="O237" s="2"/>
      <c r="P237" s="1"/>
      <c r="Q237" s="1"/>
      <c r="R237" s="1"/>
      <c r="S237" s="2"/>
      <c r="T237" s="2"/>
      <c r="U237" s="1"/>
      <c r="V237" s="1"/>
      <c r="W237" s="1"/>
      <c r="X237" s="2"/>
      <c r="Y237" s="2"/>
      <c r="Z237" s="1"/>
      <c r="AA237" s="1"/>
      <c r="AB237" s="1"/>
      <c r="AC237" s="2"/>
      <c r="AD237" s="2"/>
      <c r="AE237" s="1"/>
      <c r="AF237" s="1"/>
      <c r="AG237" s="1"/>
      <c r="AH237" s="2"/>
      <c r="AI237" s="2"/>
      <c r="AJ237" s="1"/>
      <c r="AK237" s="1"/>
      <c r="AL237" s="1"/>
      <c r="AM237" s="2"/>
      <c r="AN237" s="2"/>
      <c r="AO237" s="1"/>
      <c r="AP237" s="1"/>
      <c r="AQ237" s="1"/>
      <c r="AR237" s="2"/>
      <c r="AS237" s="2"/>
      <c r="AT237" s="1"/>
      <c r="AU237" s="1"/>
      <c r="AV237" s="1"/>
      <c r="AW237" s="2"/>
      <c r="AX237" s="2"/>
      <c r="AY237" s="1"/>
      <c r="AZ237" s="1"/>
      <c r="BA237" s="1"/>
      <c r="BB237" s="2"/>
      <c r="BC237" s="2"/>
      <c r="BD237" s="1"/>
      <c r="BE237" s="1"/>
      <c r="BF237" s="1"/>
      <c r="BG237" s="2"/>
      <c r="BH237" s="2"/>
      <c r="BI237" s="1"/>
      <c r="BJ237" s="1"/>
      <c r="BK237" s="1"/>
      <c r="BL237" s="2"/>
      <c r="BM237" s="2"/>
      <c r="BN237" s="1"/>
      <c r="BO237" s="1"/>
      <c r="BP237" s="1"/>
      <c r="BQ237" s="2"/>
      <c r="BR237" s="2"/>
      <c r="BS237" s="1"/>
      <c r="BT237" s="1"/>
      <c r="BU237" s="1"/>
      <c r="BV237" s="2"/>
      <c r="BW237" s="2"/>
      <c r="BX237" s="1"/>
    </row>
    <row r="238" ht="16.5" customHeight="1">
      <c r="A238" s="1"/>
      <c r="B238" s="1"/>
      <c r="C238" s="1"/>
      <c r="D238" s="1"/>
      <c r="E238" s="67"/>
      <c r="F238" s="67"/>
      <c r="G238" s="1"/>
      <c r="H238" s="1"/>
      <c r="I238" s="65"/>
      <c r="J238" s="66"/>
      <c r="K238" s="1"/>
      <c r="L238" s="1"/>
      <c r="M238" s="1"/>
      <c r="N238" s="2"/>
      <c r="O238" s="2"/>
      <c r="P238" s="1"/>
      <c r="Q238" s="1"/>
      <c r="R238" s="1"/>
      <c r="S238" s="2"/>
      <c r="T238" s="2"/>
      <c r="U238" s="1"/>
      <c r="V238" s="1"/>
      <c r="W238" s="1"/>
      <c r="X238" s="2"/>
      <c r="Y238" s="2"/>
      <c r="Z238" s="1"/>
      <c r="AA238" s="1"/>
      <c r="AB238" s="1"/>
      <c r="AC238" s="2"/>
      <c r="AD238" s="2"/>
      <c r="AE238" s="1"/>
      <c r="AF238" s="1"/>
      <c r="AG238" s="1"/>
      <c r="AH238" s="2"/>
      <c r="AI238" s="2"/>
      <c r="AJ238" s="1"/>
      <c r="AK238" s="1"/>
      <c r="AL238" s="1"/>
      <c r="AM238" s="2"/>
      <c r="AN238" s="2"/>
      <c r="AO238" s="1"/>
      <c r="AP238" s="1"/>
      <c r="AQ238" s="1"/>
      <c r="AR238" s="2"/>
      <c r="AS238" s="2"/>
      <c r="AT238" s="1"/>
      <c r="AU238" s="1"/>
      <c r="AV238" s="1"/>
      <c r="AW238" s="2"/>
      <c r="AX238" s="2"/>
      <c r="AY238" s="1"/>
      <c r="AZ238" s="1"/>
      <c r="BA238" s="1"/>
      <c r="BB238" s="2"/>
      <c r="BC238" s="2"/>
      <c r="BD238" s="1"/>
      <c r="BE238" s="1"/>
      <c r="BF238" s="1"/>
      <c r="BG238" s="2"/>
      <c r="BH238" s="2"/>
      <c r="BI238" s="1"/>
      <c r="BJ238" s="1"/>
      <c r="BK238" s="1"/>
      <c r="BL238" s="2"/>
      <c r="BM238" s="2"/>
      <c r="BN238" s="1"/>
      <c r="BO238" s="1"/>
      <c r="BP238" s="1"/>
      <c r="BQ238" s="2"/>
      <c r="BR238" s="2"/>
      <c r="BS238" s="1"/>
      <c r="BT238" s="1"/>
      <c r="BU238" s="1"/>
      <c r="BV238" s="2"/>
      <c r="BW238" s="2"/>
      <c r="BX238" s="1"/>
    </row>
    <row r="239" ht="16.5" customHeight="1">
      <c r="A239" s="1"/>
      <c r="B239" s="1"/>
      <c r="C239" s="1"/>
      <c r="D239" s="1"/>
      <c r="E239" s="67"/>
      <c r="F239" s="67"/>
      <c r="G239" s="1"/>
      <c r="H239" s="1"/>
      <c r="I239" s="65"/>
      <c r="J239" s="66"/>
      <c r="K239" s="1"/>
      <c r="L239" s="1"/>
      <c r="M239" s="1"/>
      <c r="N239" s="2"/>
      <c r="O239" s="2"/>
      <c r="P239" s="1"/>
      <c r="Q239" s="1"/>
      <c r="R239" s="1"/>
      <c r="S239" s="2"/>
      <c r="T239" s="2"/>
      <c r="U239" s="1"/>
      <c r="V239" s="1"/>
      <c r="W239" s="1"/>
      <c r="X239" s="2"/>
      <c r="Y239" s="2"/>
      <c r="Z239" s="1"/>
      <c r="AA239" s="1"/>
      <c r="AB239" s="1"/>
      <c r="AC239" s="2"/>
      <c r="AD239" s="2"/>
      <c r="AE239" s="1"/>
      <c r="AF239" s="1"/>
      <c r="AG239" s="1"/>
      <c r="AH239" s="2"/>
      <c r="AI239" s="2"/>
      <c r="AJ239" s="1"/>
      <c r="AK239" s="1"/>
      <c r="AL239" s="1"/>
      <c r="AM239" s="2"/>
      <c r="AN239" s="2"/>
      <c r="AO239" s="1"/>
      <c r="AP239" s="1"/>
      <c r="AQ239" s="1"/>
      <c r="AR239" s="2"/>
      <c r="AS239" s="2"/>
      <c r="AT239" s="1"/>
      <c r="AU239" s="1"/>
      <c r="AV239" s="1"/>
      <c r="AW239" s="2"/>
      <c r="AX239" s="2"/>
      <c r="AY239" s="1"/>
      <c r="AZ239" s="1"/>
      <c r="BA239" s="1"/>
      <c r="BB239" s="2"/>
      <c r="BC239" s="2"/>
      <c r="BD239" s="1"/>
      <c r="BE239" s="1"/>
      <c r="BF239" s="1"/>
      <c r="BG239" s="2"/>
      <c r="BH239" s="2"/>
      <c r="BI239" s="1"/>
      <c r="BJ239" s="1"/>
      <c r="BK239" s="1"/>
      <c r="BL239" s="2"/>
      <c r="BM239" s="2"/>
      <c r="BN239" s="1"/>
      <c r="BO239" s="1"/>
      <c r="BP239" s="1"/>
      <c r="BQ239" s="2"/>
      <c r="BR239" s="2"/>
      <c r="BS239" s="1"/>
      <c r="BT239" s="1"/>
      <c r="BU239" s="1"/>
      <c r="BV239" s="2"/>
      <c r="BW239" s="2"/>
      <c r="BX239" s="1"/>
    </row>
    <row r="240" ht="16.5" customHeight="1">
      <c r="A240" s="1"/>
      <c r="B240" s="1"/>
      <c r="C240" s="1"/>
      <c r="D240" s="1"/>
      <c r="E240" s="67"/>
      <c r="F240" s="67"/>
      <c r="G240" s="1"/>
      <c r="H240" s="1"/>
      <c r="I240" s="65"/>
      <c r="J240" s="66"/>
      <c r="K240" s="1"/>
      <c r="L240" s="1"/>
      <c r="M240" s="1"/>
      <c r="N240" s="2"/>
      <c r="O240" s="2"/>
      <c r="P240" s="1"/>
      <c r="Q240" s="1"/>
      <c r="R240" s="1"/>
      <c r="S240" s="2"/>
      <c r="T240" s="2"/>
      <c r="U240" s="1"/>
      <c r="V240" s="1"/>
      <c r="W240" s="1"/>
      <c r="X240" s="2"/>
      <c r="Y240" s="2"/>
      <c r="Z240" s="1"/>
      <c r="AA240" s="1"/>
      <c r="AB240" s="1"/>
      <c r="AC240" s="2"/>
      <c r="AD240" s="2"/>
      <c r="AE240" s="1"/>
      <c r="AF240" s="1"/>
      <c r="AG240" s="1"/>
      <c r="AH240" s="2"/>
      <c r="AI240" s="2"/>
      <c r="AJ240" s="1"/>
      <c r="AK240" s="1"/>
      <c r="AL240" s="1"/>
      <c r="AM240" s="2"/>
      <c r="AN240" s="2"/>
      <c r="AO240" s="1"/>
      <c r="AP240" s="1"/>
      <c r="AQ240" s="1"/>
      <c r="AR240" s="2"/>
      <c r="AS240" s="2"/>
      <c r="AT240" s="1"/>
      <c r="AU240" s="1"/>
      <c r="AV240" s="1"/>
      <c r="AW240" s="2"/>
      <c r="AX240" s="2"/>
      <c r="AY240" s="1"/>
      <c r="AZ240" s="1"/>
      <c r="BA240" s="1"/>
      <c r="BB240" s="2"/>
      <c r="BC240" s="2"/>
      <c r="BD240" s="1"/>
      <c r="BE240" s="1"/>
      <c r="BF240" s="1"/>
      <c r="BG240" s="2"/>
      <c r="BH240" s="2"/>
      <c r="BI240" s="1"/>
      <c r="BJ240" s="1"/>
      <c r="BK240" s="1"/>
      <c r="BL240" s="2"/>
      <c r="BM240" s="2"/>
      <c r="BN240" s="1"/>
      <c r="BO240" s="1"/>
      <c r="BP240" s="1"/>
      <c r="BQ240" s="2"/>
      <c r="BR240" s="2"/>
      <c r="BS240" s="1"/>
      <c r="BT240" s="1"/>
      <c r="BU240" s="1"/>
      <c r="BV240" s="2"/>
      <c r="BW240" s="2"/>
      <c r="BX240" s="1"/>
    </row>
    <row r="241" ht="16.5" customHeight="1">
      <c r="A241" s="1"/>
      <c r="B241" s="1"/>
      <c r="C241" s="1"/>
      <c r="D241" s="1"/>
      <c r="E241" s="67"/>
      <c r="F241" s="67"/>
      <c r="G241" s="1"/>
      <c r="H241" s="1"/>
      <c r="I241" s="65"/>
      <c r="J241" s="66"/>
      <c r="K241" s="1"/>
      <c r="L241" s="1"/>
      <c r="M241" s="1"/>
      <c r="N241" s="2"/>
      <c r="O241" s="2"/>
      <c r="P241" s="1"/>
      <c r="Q241" s="1"/>
      <c r="R241" s="1"/>
      <c r="S241" s="2"/>
      <c r="T241" s="2"/>
      <c r="U241" s="1"/>
      <c r="V241" s="1"/>
      <c r="W241" s="1"/>
      <c r="X241" s="2"/>
      <c r="Y241" s="2"/>
      <c r="Z241" s="1"/>
      <c r="AA241" s="1"/>
      <c r="AB241" s="1"/>
      <c r="AC241" s="2"/>
      <c r="AD241" s="2"/>
      <c r="AE241" s="1"/>
      <c r="AF241" s="1"/>
      <c r="AG241" s="1"/>
      <c r="AH241" s="2"/>
      <c r="AI241" s="2"/>
      <c r="AJ241" s="1"/>
      <c r="AK241" s="1"/>
      <c r="AL241" s="1"/>
      <c r="AM241" s="2"/>
      <c r="AN241" s="2"/>
      <c r="AO241" s="1"/>
      <c r="AP241" s="1"/>
      <c r="AQ241" s="1"/>
      <c r="AR241" s="2"/>
      <c r="AS241" s="2"/>
      <c r="AT241" s="1"/>
      <c r="AU241" s="1"/>
      <c r="AV241" s="1"/>
      <c r="AW241" s="2"/>
      <c r="AX241" s="2"/>
      <c r="AY241" s="1"/>
      <c r="AZ241" s="1"/>
      <c r="BA241" s="1"/>
      <c r="BB241" s="2"/>
      <c r="BC241" s="2"/>
      <c r="BD241" s="1"/>
      <c r="BE241" s="1"/>
      <c r="BF241" s="1"/>
      <c r="BG241" s="2"/>
      <c r="BH241" s="2"/>
      <c r="BI241" s="1"/>
      <c r="BJ241" s="1"/>
      <c r="BK241" s="1"/>
      <c r="BL241" s="2"/>
      <c r="BM241" s="2"/>
      <c r="BN241" s="1"/>
      <c r="BO241" s="1"/>
      <c r="BP241" s="1"/>
      <c r="BQ241" s="2"/>
      <c r="BR241" s="2"/>
      <c r="BS241" s="1"/>
      <c r="BT241" s="1"/>
      <c r="BU241" s="1"/>
      <c r="BV241" s="2"/>
      <c r="BW241" s="2"/>
      <c r="BX241" s="1"/>
    </row>
    <row r="242" ht="16.5" customHeight="1">
      <c r="A242" s="1"/>
      <c r="B242" s="1"/>
      <c r="C242" s="1"/>
      <c r="D242" s="1"/>
      <c r="E242" s="67"/>
      <c r="F242" s="67"/>
      <c r="G242" s="1"/>
      <c r="H242" s="1"/>
      <c r="I242" s="65"/>
      <c r="J242" s="66"/>
      <c r="K242" s="1"/>
      <c r="L242" s="1"/>
      <c r="M242" s="1"/>
      <c r="N242" s="2"/>
      <c r="O242" s="2"/>
      <c r="P242" s="1"/>
      <c r="Q242" s="1"/>
      <c r="R242" s="1"/>
      <c r="S242" s="2"/>
      <c r="T242" s="2"/>
      <c r="U242" s="1"/>
      <c r="V242" s="1"/>
      <c r="W242" s="1"/>
      <c r="X242" s="2"/>
      <c r="Y242" s="2"/>
      <c r="Z242" s="1"/>
      <c r="AA242" s="1"/>
      <c r="AB242" s="1"/>
      <c r="AC242" s="2"/>
      <c r="AD242" s="2"/>
      <c r="AE242" s="1"/>
      <c r="AF242" s="1"/>
      <c r="AG242" s="1"/>
      <c r="AH242" s="2"/>
      <c r="AI242" s="2"/>
      <c r="AJ242" s="1"/>
      <c r="AK242" s="1"/>
      <c r="AL242" s="1"/>
      <c r="AM242" s="2"/>
      <c r="AN242" s="2"/>
      <c r="AO242" s="1"/>
      <c r="AP242" s="1"/>
      <c r="AQ242" s="1"/>
      <c r="AR242" s="2"/>
      <c r="AS242" s="2"/>
      <c r="AT242" s="1"/>
      <c r="AU242" s="1"/>
      <c r="AV242" s="1"/>
      <c r="AW242" s="2"/>
      <c r="AX242" s="2"/>
      <c r="AY242" s="1"/>
      <c r="AZ242" s="1"/>
      <c r="BA242" s="1"/>
      <c r="BB242" s="2"/>
      <c r="BC242" s="2"/>
      <c r="BD242" s="1"/>
      <c r="BE242" s="1"/>
      <c r="BF242" s="1"/>
      <c r="BG242" s="2"/>
      <c r="BH242" s="2"/>
      <c r="BI242" s="1"/>
      <c r="BJ242" s="1"/>
      <c r="BK242" s="1"/>
      <c r="BL242" s="2"/>
      <c r="BM242" s="2"/>
      <c r="BN242" s="1"/>
      <c r="BO242" s="1"/>
      <c r="BP242" s="1"/>
      <c r="BQ242" s="2"/>
      <c r="BR242" s="2"/>
      <c r="BS242" s="1"/>
      <c r="BT242" s="1"/>
      <c r="BU242" s="1"/>
      <c r="BV242" s="2"/>
      <c r="BW242" s="2"/>
      <c r="BX242" s="1"/>
    </row>
    <row r="243" ht="16.5" customHeight="1">
      <c r="A243" s="1"/>
      <c r="B243" s="1"/>
      <c r="C243" s="1"/>
      <c r="D243" s="1"/>
      <c r="E243" s="67"/>
      <c r="F243" s="67"/>
      <c r="G243" s="1"/>
      <c r="H243" s="1"/>
      <c r="I243" s="65"/>
      <c r="J243" s="66"/>
      <c r="K243" s="1"/>
      <c r="L243" s="1"/>
      <c r="M243" s="1"/>
      <c r="N243" s="2"/>
      <c r="O243" s="2"/>
      <c r="P243" s="1"/>
      <c r="Q243" s="1"/>
      <c r="R243" s="1"/>
      <c r="S243" s="2"/>
      <c r="T243" s="2"/>
      <c r="U243" s="1"/>
      <c r="V243" s="1"/>
      <c r="W243" s="1"/>
      <c r="X243" s="2"/>
      <c r="Y243" s="2"/>
      <c r="Z243" s="1"/>
      <c r="AA243" s="1"/>
      <c r="AB243" s="1"/>
      <c r="AC243" s="2"/>
      <c r="AD243" s="2"/>
      <c r="AE243" s="1"/>
      <c r="AF243" s="1"/>
      <c r="AG243" s="1"/>
      <c r="AH243" s="2"/>
      <c r="AI243" s="2"/>
      <c r="AJ243" s="1"/>
      <c r="AK243" s="1"/>
      <c r="AL243" s="1"/>
      <c r="AM243" s="2"/>
      <c r="AN243" s="2"/>
      <c r="AO243" s="1"/>
      <c r="AP243" s="1"/>
      <c r="AQ243" s="1"/>
      <c r="AR243" s="2"/>
      <c r="AS243" s="2"/>
      <c r="AT243" s="1"/>
      <c r="AU243" s="1"/>
      <c r="AV243" s="1"/>
      <c r="AW243" s="2"/>
      <c r="AX243" s="2"/>
      <c r="AY243" s="1"/>
      <c r="AZ243" s="1"/>
      <c r="BA243" s="1"/>
      <c r="BB243" s="2"/>
      <c r="BC243" s="2"/>
      <c r="BD243" s="1"/>
      <c r="BE243" s="1"/>
      <c r="BF243" s="1"/>
      <c r="BG243" s="2"/>
      <c r="BH243" s="2"/>
      <c r="BI243" s="1"/>
      <c r="BJ243" s="1"/>
      <c r="BK243" s="1"/>
      <c r="BL243" s="2"/>
      <c r="BM243" s="2"/>
      <c r="BN243" s="1"/>
      <c r="BO243" s="1"/>
      <c r="BP243" s="1"/>
      <c r="BQ243" s="2"/>
      <c r="BR243" s="2"/>
      <c r="BS243" s="1"/>
      <c r="BT243" s="1"/>
      <c r="BU243" s="1"/>
      <c r="BV243" s="2"/>
      <c r="BW243" s="2"/>
      <c r="BX243" s="1"/>
    </row>
    <row r="244" ht="16.5" customHeight="1">
      <c r="A244" s="1"/>
      <c r="B244" s="1"/>
      <c r="C244" s="1"/>
      <c r="D244" s="1"/>
      <c r="E244" s="67"/>
      <c r="F244" s="67"/>
      <c r="G244" s="1"/>
      <c r="H244" s="1"/>
      <c r="I244" s="65"/>
      <c r="J244" s="66"/>
      <c r="K244" s="1"/>
      <c r="L244" s="1"/>
      <c r="M244" s="1"/>
      <c r="N244" s="2"/>
      <c r="O244" s="2"/>
      <c r="P244" s="1"/>
      <c r="Q244" s="1"/>
      <c r="R244" s="1"/>
      <c r="S244" s="2"/>
      <c r="T244" s="2"/>
      <c r="U244" s="1"/>
      <c r="V244" s="1"/>
      <c r="W244" s="1"/>
      <c r="X244" s="2"/>
      <c r="Y244" s="2"/>
      <c r="Z244" s="1"/>
      <c r="AA244" s="1"/>
      <c r="AB244" s="1"/>
      <c r="AC244" s="2"/>
      <c r="AD244" s="2"/>
      <c r="AE244" s="1"/>
      <c r="AF244" s="1"/>
      <c r="AG244" s="1"/>
      <c r="AH244" s="2"/>
      <c r="AI244" s="2"/>
      <c r="AJ244" s="1"/>
      <c r="AK244" s="1"/>
      <c r="AL244" s="1"/>
      <c r="AM244" s="2"/>
      <c r="AN244" s="2"/>
      <c r="AO244" s="1"/>
      <c r="AP244" s="1"/>
      <c r="AQ244" s="1"/>
      <c r="AR244" s="2"/>
      <c r="AS244" s="2"/>
      <c r="AT244" s="1"/>
      <c r="AU244" s="1"/>
      <c r="AV244" s="1"/>
      <c r="AW244" s="2"/>
      <c r="AX244" s="2"/>
      <c r="AY244" s="1"/>
      <c r="AZ244" s="1"/>
      <c r="BA244" s="1"/>
      <c r="BB244" s="2"/>
      <c r="BC244" s="2"/>
      <c r="BD244" s="1"/>
      <c r="BE244" s="1"/>
      <c r="BF244" s="1"/>
      <c r="BG244" s="2"/>
      <c r="BH244" s="2"/>
      <c r="BI244" s="1"/>
      <c r="BJ244" s="1"/>
      <c r="BK244" s="1"/>
      <c r="BL244" s="2"/>
      <c r="BM244" s="2"/>
      <c r="BN244" s="1"/>
      <c r="BO244" s="1"/>
      <c r="BP244" s="1"/>
      <c r="BQ244" s="2"/>
      <c r="BR244" s="2"/>
      <c r="BS244" s="1"/>
      <c r="BT244" s="1"/>
      <c r="BU244" s="1"/>
      <c r="BV244" s="2"/>
      <c r="BW244" s="2"/>
      <c r="BX244" s="1"/>
    </row>
    <row r="245" ht="16.5" customHeight="1">
      <c r="A245" s="1"/>
      <c r="B245" s="1"/>
      <c r="C245" s="1"/>
      <c r="D245" s="1"/>
      <c r="E245" s="67"/>
      <c r="F245" s="67"/>
      <c r="G245" s="1"/>
      <c r="H245" s="1"/>
      <c r="I245" s="65"/>
      <c r="J245" s="66"/>
      <c r="K245" s="1"/>
      <c r="L245" s="1"/>
      <c r="M245" s="1"/>
      <c r="N245" s="2"/>
      <c r="O245" s="2"/>
      <c r="P245" s="1"/>
      <c r="Q245" s="1"/>
      <c r="R245" s="1"/>
      <c r="S245" s="2"/>
      <c r="T245" s="2"/>
      <c r="U245" s="1"/>
      <c r="V245" s="1"/>
      <c r="W245" s="1"/>
      <c r="X245" s="2"/>
      <c r="Y245" s="2"/>
      <c r="Z245" s="1"/>
      <c r="AA245" s="1"/>
      <c r="AB245" s="1"/>
      <c r="AC245" s="2"/>
      <c r="AD245" s="2"/>
      <c r="AE245" s="1"/>
      <c r="AF245" s="1"/>
      <c r="AG245" s="1"/>
      <c r="AH245" s="2"/>
      <c r="AI245" s="2"/>
      <c r="AJ245" s="1"/>
      <c r="AK245" s="1"/>
      <c r="AL245" s="1"/>
      <c r="AM245" s="2"/>
      <c r="AN245" s="2"/>
      <c r="AO245" s="1"/>
      <c r="AP245" s="1"/>
      <c r="AQ245" s="1"/>
      <c r="AR245" s="2"/>
      <c r="AS245" s="2"/>
      <c r="AT245" s="1"/>
      <c r="AU245" s="1"/>
      <c r="AV245" s="1"/>
      <c r="AW245" s="2"/>
      <c r="AX245" s="2"/>
      <c r="AY245" s="1"/>
      <c r="AZ245" s="1"/>
      <c r="BA245" s="1"/>
      <c r="BB245" s="2"/>
      <c r="BC245" s="2"/>
      <c r="BD245" s="1"/>
      <c r="BE245" s="1"/>
      <c r="BF245" s="1"/>
      <c r="BG245" s="2"/>
      <c r="BH245" s="2"/>
      <c r="BI245" s="1"/>
      <c r="BJ245" s="1"/>
      <c r="BK245" s="1"/>
      <c r="BL245" s="2"/>
      <c r="BM245" s="2"/>
      <c r="BN245" s="1"/>
      <c r="BO245" s="1"/>
      <c r="BP245" s="1"/>
      <c r="BQ245" s="2"/>
      <c r="BR245" s="2"/>
      <c r="BS245" s="1"/>
      <c r="BT245" s="1"/>
      <c r="BU245" s="1"/>
      <c r="BV245" s="2"/>
      <c r="BW245" s="2"/>
      <c r="BX245" s="1"/>
    </row>
    <row r="246" ht="16.5" customHeight="1">
      <c r="A246" s="1"/>
      <c r="B246" s="1"/>
      <c r="C246" s="1"/>
      <c r="D246" s="1"/>
      <c r="E246" s="67"/>
      <c r="F246" s="67"/>
      <c r="G246" s="1"/>
      <c r="H246" s="1"/>
      <c r="I246" s="65"/>
      <c r="J246" s="66"/>
      <c r="K246" s="1"/>
      <c r="L246" s="1"/>
      <c r="M246" s="1"/>
      <c r="N246" s="2"/>
      <c r="O246" s="2"/>
      <c r="P246" s="1"/>
      <c r="Q246" s="1"/>
      <c r="R246" s="1"/>
      <c r="S246" s="2"/>
      <c r="T246" s="2"/>
      <c r="U246" s="1"/>
      <c r="V246" s="1"/>
      <c r="W246" s="1"/>
      <c r="X246" s="2"/>
      <c r="Y246" s="2"/>
      <c r="Z246" s="1"/>
      <c r="AA246" s="1"/>
      <c r="AB246" s="1"/>
      <c r="AC246" s="2"/>
      <c r="AD246" s="2"/>
      <c r="AE246" s="1"/>
      <c r="AF246" s="1"/>
      <c r="AG246" s="1"/>
      <c r="AH246" s="2"/>
      <c r="AI246" s="2"/>
      <c r="AJ246" s="1"/>
      <c r="AK246" s="1"/>
      <c r="AL246" s="1"/>
      <c r="AM246" s="2"/>
      <c r="AN246" s="2"/>
      <c r="AO246" s="1"/>
      <c r="AP246" s="1"/>
      <c r="AQ246" s="1"/>
      <c r="AR246" s="2"/>
      <c r="AS246" s="2"/>
      <c r="AT246" s="1"/>
      <c r="AU246" s="1"/>
      <c r="AV246" s="1"/>
      <c r="AW246" s="2"/>
      <c r="AX246" s="2"/>
      <c r="AY246" s="1"/>
      <c r="AZ246" s="1"/>
      <c r="BA246" s="1"/>
      <c r="BB246" s="2"/>
      <c r="BC246" s="2"/>
      <c r="BD246" s="1"/>
      <c r="BE246" s="1"/>
      <c r="BF246" s="1"/>
      <c r="BG246" s="2"/>
      <c r="BH246" s="2"/>
      <c r="BI246" s="1"/>
      <c r="BJ246" s="1"/>
      <c r="BK246" s="1"/>
      <c r="BL246" s="2"/>
      <c r="BM246" s="2"/>
      <c r="BN246" s="1"/>
      <c r="BO246" s="1"/>
      <c r="BP246" s="1"/>
      <c r="BQ246" s="2"/>
      <c r="BR246" s="2"/>
      <c r="BS246" s="1"/>
      <c r="BT246" s="1"/>
      <c r="BU246" s="1"/>
      <c r="BV246" s="2"/>
      <c r="BW246" s="2"/>
      <c r="BX246" s="1"/>
    </row>
    <row r="247" ht="16.5" customHeight="1">
      <c r="A247" s="1"/>
      <c r="B247" s="1"/>
      <c r="C247" s="1"/>
      <c r="D247" s="1"/>
      <c r="E247" s="67"/>
      <c r="F247" s="67"/>
      <c r="G247" s="1"/>
      <c r="H247" s="1"/>
      <c r="I247" s="65"/>
      <c r="J247" s="66"/>
      <c r="K247" s="1"/>
      <c r="L247" s="1"/>
      <c r="M247" s="1"/>
      <c r="N247" s="2"/>
      <c r="O247" s="2"/>
      <c r="P247" s="1"/>
      <c r="Q247" s="1"/>
      <c r="R247" s="1"/>
      <c r="S247" s="2"/>
      <c r="T247" s="2"/>
      <c r="U247" s="1"/>
      <c r="V247" s="1"/>
      <c r="W247" s="1"/>
      <c r="X247" s="2"/>
      <c r="Y247" s="2"/>
      <c r="Z247" s="1"/>
      <c r="AA247" s="1"/>
      <c r="AB247" s="1"/>
      <c r="AC247" s="2"/>
      <c r="AD247" s="2"/>
      <c r="AE247" s="1"/>
      <c r="AF247" s="1"/>
      <c r="AG247" s="1"/>
      <c r="AH247" s="2"/>
      <c r="AI247" s="2"/>
      <c r="AJ247" s="1"/>
      <c r="AK247" s="1"/>
      <c r="AL247" s="1"/>
      <c r="AM247" s="2"/>
      <c r="AN247" s="2"/>
      <c r="AO247" s="1"/>
      <c r="AP247" s="1"/>
      <c r="AQ247" s="1"/>
      <c r="AR247" s="2"/>
      <c r="AS247" s="2"/>
      <c r="AT247" s="1"/>
      <c r="AU247" s="1"/>
      <c r="AV247" s="1"/>
      <c r="AW247" s="2"/>
      <c r="AX247" s="2"/>
      <c r="AY247" s="1"/>
      <c r="AZ247" s="1"/>
      <c r="BA247" s="1"/>
      <c r="BB247" s="2"/>
      <c r="BC247" s="2"/>
      <c r="BD247" s="1"/>
      <c r="BE247" s="1"/>
      <c r="BF247" s="1"/>
      <c r="BG247" s="2"/>
      <c r="BH247" s="2"/>
      <c r="BI247" s="1"/>
      <c r="BJ247" s="1"/>
      <c r="BK247" s="1"/>
      <c r="BL247" s="2"/>
      <c r="BM247" s="2"/>
      <c r="BN247" s="1"/>
      <c r="BO247" s="1"/>
      <c r="BP247" s="1"/>
      <c r="BQ247" s="2"/>
      <c r="BR247" s="2"/>
      <c r="BS247" s="1"/>
      <c r="BT247" s="1"/>
      <c r="BU247" s="1"/>
      <c r="BV247" s="2"/>
      <c r="BW247" s="2"/>
      <c r="BX247" s="1"/>
    </row>
    <row r="248" ht="16.5" customHeight="1">
      <c r="A248" s="1"/>
      <c r="B248" s="1"/>
      <c r="C248" s="1"/>
      <c r="D248" s="1"/>
      <c r="E248" s="67"/>
      <c r="F248" s="67"/>
      <c r="G248" s="1"/>
      <c r="H248" s="1"/>
      <c r="I248" s="65"/>
      <c r="J248" s="66"/>
      <c r="K248" s="1"/>
      <c r="L248" s="1"/>
      <c r="M248" s="1"/>
      <c r="N248" s="2"/>
      <c r="O248" s="2"/>
      <c r="P248" s="1"/>
      <c r="Q248" s="1"/>
      <c r="R248" s="1"/>
      <c r="S248" s="2"/>
      <c r="T248" s="2"/>
      <c r="U248" s="1"/>
      <c r="V248" s="1"/>
      <c r="W248" s="1"/>
      <c r="X248" s="2"/>
      <c r="Y248" s="2"/>
      <c r="Z248" s="1"/>
      <c r="AA248" s="1"/>
      <c r="AB248" s="1"/>
      <c r="AC248" s="2"/>
      <c r="AD248" s="2"/>
      <c r="AE248" s="1"/>
      <c r="AF248" s="1"/>
      <c r="AG248" s="1"/>
      <c r="AH248" s="2"/>
      <c r="AI248" s="2"/>
      <c r="AJ248" s="1"/>
      <c r="AK248" s="1"/>
      <c r="AL248" s="1"/>
      <c r="AM248" s="2"/>
      <c r="AN248" s="2"/>
      <c r="AO248" s="1"/>
      <c r="AP248" s="1"/>
      <c r="AQ248" s="1"/>
      <c r="AR248" s="2"/>
      <c r="AS248" s="2"/>
      <c r="AT248" s="1"/>
      <c r="AU248" s="1"/>
      <c r="AV248" s="1"/>
      <c r="AW248" s="2"/>
      <c r="AX248" s="2"/>
      <c r="AY248" s="1"/>
      <c r="AZ248" s="1"/>
      <c r="BA248" s="1"/>
      <c r="BB248" s="2"/>
      <c r="BC248" s="2"/>
      <c r="BD248" s="1"/>
      <c r="BE248" s="1"/>
      <c r="BF248" s="1"/>
      <c r="BG248" s="2"/>
      <c r="BH248" s="2"/>
      <c r="BI248" s="1"/>
      <c r="BJ248" s="1"/>
      <c r="BK248" s="1"/>
      <c r="BL248" s="2"/>
      <c r="BM248" s="2"/>
      <c r="BN248" s="1"/>
      <c r="BO248" s="1"/>
      <c r="BP248" s="1"/>
      <c r="BQ248" s="2"/>
      <c r="BR248" s="2"/>
      <c r="BS248" s="1"/>
      <c r="BT248" s="1"/>
      <c r="BU248" s="1"/>
      <c r="BV248" s="2"/>
      <c r="BW248" s="2"/>
      <c r="BX248" s="1"/>
    </row>
    <row r="249" ht="16.5" customHeight="1">
      <c r="A249" s="1"/>
      <c r="B249" s="1"/>
      <c r="C249" s="1"/>
      <c r="D249" s="1"/>
      <c r="E249" s="67"/>
      <c r="F249" s="67"/>
      <c r="G249" s="1"/>
      <c r="H249" s="1"/>
      <c r="I249" s="65"/>
      <c r="J249" s="66"/>
      <c r="K249" s="1"/>
      <c r="L249" s="1"/>
      <c r="M249" s="1"/>
      <c r="N249" s="2"/>
      <c r="O249" s="2"/>
      <c r="P249" s="1"/>
      <c r="Q249" s="1"/>
      <c r="R249" s="1"/>
      <c r="S249" s="2"/>
      <c r="T249" s="2"/>
      <c r="U249" s="1"/>
      <c r="V249" s="1"/>
      <c r="W249" s="1"/>
      <c r="X249" s="2"/>
      <c r="Y249" s="2"/>
      <c r="Z249" s="1"/>
      <c r="AA249" s="1"/>
      <c r="AB249" s="1"/>
      <c r="AC249" s="2"/>
      <c r="AD249" s="2"/>
      <c r="AE249" s="1"/>
      <c r="AF249" s="1"/>
      <c r="AG249" s="1"/>
      <c r="AH249" s="2"/>
      <c r="AI249" s="2"/>
      <c r="AJ249" s="1"/>
      <c r="AK249" s="1"/>
      <c r="AL249" s="1"/>
      <c r="AM249" s="2"/>
      <c r="AN249" s="2"/>
      <c r="AO249" s="1"/>
      <c r="AP249" s="1"/>
      <c r="AQ249" s="1"/>
      <c r="AR249" s="2"/>
      <c r="AS249" s="2"/>
      <c r="AT249" s="1"/>
      <c r="AU249" s="1"/>
      <c r="AV249" s="1"/>
      <c r="AW249" s="2"/>
      <c r="AX249" s="2"/>
      <c r="AY249" s="1"/>
      <c r="AZ249" s="1"/>
      <c r="BA249" s="1"/>
      <c r="BB249" s="2"/>
      <c r="BC249" s="2"/>
      <c r="BD249" s="1"/>
      <c r="BE249" s="1"/>
      <c r="BF249" s="1"/>
      <c r="BG249" s="2"/>
      <c r="BH249" s="2"/>
      <c r="BI249" s="1"/>
      <c r="BJ249" s="1"/>
      <c r="BK249" s="1"/>
      <c r="BL249" s="2"/>
      <c r="BM249" s="2"/>
      <c r="BN249" s="1"/>
      <c r="BO249" s="1"/>
      <c r="BP249" s="1"/>
      <c r="BQ249" s="2"/>
      <c r="BR249" s="2"/>
      <c r="BS249" s="1"/>
      <c r="BT249" s="1"/>
      <c r="BU249" s="1"/>
      <c r="BV249" s="2"/>
      <c r="BW249" s="2"/>
      <c r="BX249" s="1"/>
    </row>
    <row r="250" ht="16.5" customHeight="1">
      <c r="A250" s="1"/>
      <c r="B250" s="1"/>
      <c r="C250" s="1"/>
      <c r="D250" s="1"/>
      <c r="E250" s="67"/>
      <c r="F250" s="67"/>
      <c r="G250" s="1"/>
      <c r="H250" s="1"/>
      <c r="I250" s="65"/>
      <c r="J250" s="66"/>
      <c r="K250" s="1"/>
      <c r="L250" s="1"/>
      <c r="M250" s="1"/>
      <c r="N250" s="2"/>
      <c r="O250" s="2"/>
      <c r="P250" s="1"/>
      <c r="Q250" s="1"/>
      <c r="R250" s="1"/>
      <c r="S250" s="2"/>
      <c r="T250" s="2"/>
      <c r="U250" s="1"/>
      <c r="V250" s="1"/>
      <c r="W250" s="1"/>
      <c r="X250" s="2"/>
      <c r="Y250" s="2"/>
      <c r="Z250" s="1"/>
      <c r="AA250" s="1"/>
      <c r="AB250" s="1"/>
      <c r="AC250" s="2"/>
      <c r="AD250" s="2"/>
      <c r="AE250" s="1"/>
      <c r="AF250" s="1"/>
      <c r="AG250" s="1"/>
      <c r="AH250" s="2"/>
      <c r="AI250" s="2"/>
      <c r="AJ250" s="1"/>
      <c r="AK250" s="1"/>
      <c r="AL250" s="1"/>
      <c r="AM250" s="2"/>
      <c r="AN250" s="2"/>
      <c r="AO250" s="1"/>
      <c r="AP250" s="1"/>
      <c r="AQ250" s="1"/>
      <c r="AR250" s="2"/>
      <c r="AS250" s="2"/>
      <c r="AT250" s="1"/>
      <c r="AU250" s="1"/>
      <c r="AV250" s="1"/>
      <c r="AW250" s="2"/>
      <c r="AX250" s="2"/>
      <c r="AY250" s="1"/>
      <c r="AZ250" s="1"/>
      <c r="BA250" s="1"/>
      <c r="BB250" s="2"/>
      <c r="BC250" s="2"/>
      <c r="BD250" s="1"/>
      <c r="BE250" s="1"/>
      <c r="BF250" s="1"/>
      <c r="BG250" s="2"/>
      <c r="BH250" s="2"/>
      <c r="BI250" s="1"/>
      <c r="BJ250" s="1"/>
      <c r="BK250" s="1"/>
      <c r="BL250" s="2"/>
      <c r="BM250" s="2"/>
      <c r="BN250" s="1"/>
      <c r="BO250" s="1"/>
      <c r="BP250" s="1"/>
      <c r="BQ250" s="2"/>
      <c r="BR250" s="2"/>
      <c r="BS250" s="1"/>
      <c r="BT250" s="1"/>
      <c r="BU250" s="1"/>
      <c r="BV250" s="2"/>
      <c r="BW250" s="2"/>
      <c r="BX250" s="1"/>
    </row>
    <row r="251" ht="16.5" customHeight="1">
      <c r="A251" s="1"/>
      <c r="B251" s="1"/>
      <c r="C251" s="1"/>
      <c r="D251" s="1"/>
      <c r="E251" s="67"/>
      <c r="F251" s="67"/>
      <c r="G251" s="1"/>
      <c r="H251" s="1"/>
      <c r="I251" s="65"/>
      <c r="J251" s="66"/>
      <c r="K251" s="1"/>
      <c r="L251" s="1"/>
      <c r="M251" s="1"/>
      <c r="N251" s="2"/>
      <c r="O251" s="2"/>
      <c r="P251" s="1"/>
      <c r="Q251" s="1"/>
      <c r="R251" s="1"/>
      <c r="S251" s="2"/>
      <c r="T251" s="2"/>
      <c r="U251" s="1"/>
      <c r="V251" s="1"/>
      <c r="W251" s="1"/>
      <c r="X251" s="2"/>
      <c r="Y251" s="2"/>
      <c r="Z251" s="1"/>
      <c r="AA251" s="1"/>
      <c r="AB251" s="1"/>
      <c r="AC251" s="2"/>
      <c r="AD251" s="2"/>
      <c r="AE251" s="1"/>
      <c r="AF251" s="1"/>
      <c r="AG251" s="1"/>
      <c r="AH251" s="2"/>
      <c r="AI251" s="2"/>
      <c r="AJ251" s="1"/>
      <c r="AK251" s="1"/>
      <c r="AL251" s="1"/>
      <c r="AM251" s="2"/>
      <c r="AN251" s="2"/>
      <c r="AO251" s="1"/>
      <c r="AP251" s="1"/>
      <c r="AQ251" s="1"/>
      <c r="AR251" s="2"/>
      <c r="AS251" s="2"/>
      <c r="AT251" s="1"/>
      <c r="AU251" s="1"/>
      <c r="AV251" s="1"/>
      <c r="AW251" s="2"/>
      <c r="AX251" s="2"/>
      <c r="AY251" s="1"/>
      <c r="AZ251" s="1"/>
      <c r="BA251" s="1"/>
      <c r="BB251" s="2"/>
      <c r="BC251" s="2"/>
      <c r="BD251" s="1"/>
      <c r="BE251" s="1"/>
      <c r="BF251" s="1"/>
      <c r="BG251" s="2"/>
      <c r="BH251" s="2"/>
      <c r="BI251" s="1"/>
      <c r="BJ251" s="1"/>
      <c r="BK251" s="1"/>
      <c r="BL251" s="2"/>
      <c r="BM251" s="2"/>
      <c r="BN251" s="1"/>
      <c r="BO251" s="1"/>
      <c r="BP251" s="1"/>
      <c r="BQ251" s="2"/>
      <c r="BR251" s="2"/>
      <c r="BS251" s="1"/>
      <c r="BT251" s="1"/>
      <c r="BU251" s="1"/>
      <c r="BV251" s="2"/>
      <c r="BW251" s="2"/>
      <c r="BX251" s="1"/>
    </row>
    <row r="252" ht="16.5" customHeight="1">
      <c r="A252" s="1"/>
      <c r="B252" s="1"/>
      <c r="C252" s="1"/>
      <c r="D252" s="1"/>
      <c r="E252" s="67"/>
      <c r="F252" s="67"/>
      <c r="G252" s="1"/>
      <c r="H252" s="1"/>
      <c r="I252" s="65"/>
      <c r="J252" s="66"/>
      <c r="K252" s="1"/>
      <c r="L252" s="1"/>
      <c r="M252" s="1"/>
      <c r="N252" s="2"/>
      <c r="O252" s="2"/>
      <c r="P252" s="1"/>
      <c r="Q252" s="1"/>
      <c r="R252" s="1"/>
      <c r="S252" s="2"/>
      <c r="T252" s="2"/>
      <c r="U252" s="1"/>
      <c r="V252" s="1"/>
      <c r="W252" s="1"/>
      <c r="X252" s="2"/>
      <c r="Y252" s="2"/>
      <c r="Z252" s="1"/>
      <c r="AA252" s="1"/>
      <c r="AB252" s="1"/>
      <c r="AC252" s="2"/>
      <c r="AD252" s="2"/>
      <c r="AE252" s="1"/>
      <c r="AF252" s="1"/>
      <c r="AG252" s="1"/>
      <c r="AH252" s="2"/>
      <c r="AI252" s="2"/>
      <c r="AJ252" s="1"/>
      <c r="AK252" s="1"/>
      <c r="AL252" s="1"/>
      <c r="AM252" s="2"/>
      <c r="AN252" s="2"/>
      <c r="AO252" s="1"/>
      <c r="AP252" s="1"/>
      <c r="AQ252" s="1"/>
      <c r="AR252" s="2"/>
      <c r="AS252" s="2"/>
      <c r="AT252" s="1"/>
      <c r="AU252" s="1"/>
      <c r="AV252" s="1"/>
      <c r="AW252" s="2"/>
      <c r="AX252" s="2"/>
      <c r="AY252" s="1"/>
      <c r="AZ252" s="1"/>
      <c r="BA252" s="1"/>
      <c r="BB252" s="2"/>
      <c r="BC252" s="2"/>
      <c r="BD252" s="1"/>
      <c r="BE252" s="1"/>
      <c r="BF252" s="1"/>
      <c r="BG252" s="2"/>
      <c r="BH252" s="2"/>
      <c r="BI252" s="1"/>
      <c r="BJ252" s="1"/>
      <c r="BK252" s="1"/>
      <c r="BL252" s="2"/>
      <c r="BM252" s="2"/>
      <c r="BN252" s="1"/>
      <c r="BO252" s="1"/>
      <c r="BP252" s="1"/>
      <c r="BQ252" s="2"/>
      <c r="BR252" s="2"/>
      <c r="BS252" s="1"/>
      <c r="BT252" s="1"/>
      <c r="BU252" s="1"/>
      <c r="BV252" s="2"/>
      <c r="BW252" s="2"/>
      <c r="BX252" s="1"/>
    </row>
    <row r="253" ht="16.5" customHeight="1">
      <c r="A253" s="1"/>
      <c r="B253" s="1"/>
      <c r="C253" s="1"/>
      <c r="D253" s="1"/>
      <c r="E253" s="67"/>
      <c r="F253" s="67"/>
      <c r="G253" s="1"/>
      <c r="H253" s="1"/>
      <c r="I253" s="65"/>
      <c r="J253" s="66"/>
      <c r="K253" s="1"/>
      <c r="L253" s="1"/>
      <c r="M253" s="1"/>
      <c r="N253" s="2"/>
      <c r="O253" s="2"/>
      <c r="P253" s="1"/>
      <c r="Q253" s="1"/>
      <c r="R253" s="1"/>
      <c r="S253" s="2"/>
      <c r="T253" s="2"/>
      <c r="U253" s="1"/>
      <c r="V253" s="1"/>
      <c r="W253" s="1"/>
      <c r="X253" s="2"/>
      <c r="Y253" s="2"/>
      <c r="Z253" s="1"/>
      <c r="AA253" s="1"/>
      <c r="AB253" s="1"/>
      <c r="AC253" s="2"/>
      <c r="AD253" s="2"/>
      <c r="AE253" s="1"/>
      <c r="AF253" s="1"/>
      <c r="AG253" s="1"/>
      <c r="AH253" s="2"/>
      <c r="AI253" s="2"/>
      <c r="AJ253" s="1"/>
      <c r="AK253" s="1"/>
      <c r="AL253" s="1"/>
      <c r="AM253" s="2"/>
      <c r="AN253" s="2"/>
      <c r="AO253" s="1"/>
      <c r="AP253" s="1"/>
      <c r="AQ253" s="1"/>
      <c r="AR253" s="2"/>
      <c r="AS253" s="2"/>
      <c r="AT253" s="1"/>
      <c r="AU253" s="1"/>
      <c r="AV253" s="1"/>
      <c r="AW253" s="2"/>
      <c r="AX253" s="2"/>
      <c r="AY253" s="1"/>
      <c r="AZ253" s="1"/>
      <c r="BA253" s="1"/>
      <c r="BB253" s="2"/>
      <c r="BC253" s="2"/>
      <c r="BD253" s="1"/>
      <c r="BE253" s="1"/>
      <c r="BF253" s="1"/>
      <c r="BG253" s="2"/>
      <c r="BH253" s="2"/>
      <c r="BI253" s="1"/>
      <c r="BJ253" s="1"/>
      <c r="BK253" s="1"/>
      <c r="BL253" s="2"/>
      <c r="BM253" s="2"/>
      <c r="BN253" s="1"/>
      <c r="BO253" s="1"/>
      <c r="BP253" s="1"/>
      <c r="BQ253" s="2"/>
      <c r="BR253" s="2"/>
      <c r="BS253" s="1"/>
      <c r="BT253" s="1"/>
      <c r="BU253" s="1"/>
      <c r="BV253" s="2"/>
      <c r="BW253" s="2"/>
      <c r="BX253" s="1"/>
    </row>
    <row r="254" ht="16.5" customHeight="1">
      <c r="A254" s="1"/>
      <c r="B254" s="1"/>
      <c r="C254" s="1"/>
      <c r="D254" s="1"/>
      <c r="E254" s="67"/>
      <c r="F254" s="67"/>
      <c r="G254" s="1"/>
      <c r="H254" s="1"/>
      <c r="I254" s="65"/>
      <c r="J254" s="66"/>
      <c r="K254" s="1"/>
      <c r="L254" s="1"/>
      <c r="M254" s="1"/>
      <c r="N254" s="2"/>
      <c r="O254" s="2"/>
      <c r="P254" s="1"/>
      <c r="Q254" s="1"/>
      <c r="R254" s="1"/>
      <c r="S254" s="2"/>
      <c r="T254" s="2"/>
      <c r="U254" s="1"/>
      <c r="V254" s="1"/>
      <c r="W254" s="1"/>
      <c r="X254" s="2"/>
      <c r="Y254" s="2"/>
      <c r="Z254" s="1"/>
      <c r="AA254" s="1"/>
      <c r="AB254" s="1"/>
      <c r="AC254" s="2"/>
      <c r="AD254" s="2"/>
      <c r="AE254" s="1"/>
      <c r="AF254" s="1"/>
      <c r="AG254" s="1"/>
      <c r="AH254" s="2"/>
      <c r="AI254" s="2"/>
      <c r="AJ254" s="1"/>
      <c r="AK254" s="1"/>
      <c r="AL254" s="1"/>
      <c r="AM254" s="2"/>
      <c r="AN254" s="2"/>
      <c r="AO254" s="1"/>
      <c r="AP254" s="1"/>
      <c r="AQ254" s="1"/>
      <c r="AR254" s="2"/>
      <c r="AS254" s="2"/>
      <c r="AT254" s="1"/>
      <c r="AU254" s="1"/>
      <c r="AV254" s="1"/>
      <c r="AW254" s="2"/>
      <c r="AX254" s="2"/>
      <c r="AY254" s="1"/>
      <c r="AZ254" s="1"/>
      <c r="BA254" s="1"/>
      <c r="BB254" s="2"/>
      <c r="BC254" s="2"/>
      <c r="BD254" s="1"/>
      <c r="BE254" s="1"/>
      <c r="BF254" s="1"/>
      <c r="BG254" s="2"/>
      <c r="BH254" s="2"/>
      <c r="BI254" s="1"/>
      <c r="BJ254" s="1"/>
      <c r="BK254" s="1"/>
      <c r="BL254" s="2"/>
      <c r="BM254" s="2"/>
      <c r="BN254" s="1"/>
      <c r="BO254" s="1"/>
      <c r="BP254" s="1"/>
      <c r="BQ254" s="2"/>
      <c r="BR254" s="2"/>
      <c r="BS254" s="1"/>
      <c r="BT254" s="1"/>
      <c r="BU254" s="1"/>
      <c r="BV254" s="2"/>
      <c r="BW254" s="2"/>
      <c r="BX254" s="1"/>
    </row>
    <row r="255" ht="16.5" customHeight="1">
      <c r="A255" s="1"/>
      <c r="B255" s="1"/>
      <c r="C255" s="1"/>
      <c r="D255" s="1"/>
      <c r="E255" s="67"/>
      <c r="F255" s="67"/>
      <c r="G255" s="1"/>
      <c r="H255" s="1"/>
      <c r="I255" s="65"/>
      <c r="J255" s="66"/>
      <c r="K255" s="1"/>
      <c r="L255" s="1"/>
      <c r="M255" s="1"/>
      <c r="N255" s="2"/>
      <c r="O255" s="2"/>
      <c r="P255" s="1"/>
      <c r="Q255" s="1"/>
      <c r="R255" s="1"/>
      <c r="S255" s="2"/>
      <c r="T255" s="2"/>
      <c r="U255" s="1"/>
      <c r="V255" s="1"/>
      <c r="W255" s="1"/>
      <c r="X255" s="2"/>
      <c r="Y255" s="2"/>
      <c r="Z255" s="1"/>
      <c r="AA255" s="1"/>
      <c r="AB255" s="1"/>
      <c r="AC255" s="2"/>
      <c r="AD255" s="2"/>
      <c r="AE255" s="1"/>
      <c r="AF255" s="1"/>
      <c r="AG255" s="1"/>
      <c r="AH255" s="2"/>
      <c r="AI255" s="2"/>
      <c r="AJ255" s="1"/>
      <c r="AK255" s="1"/>
      <c r="AL255" s="1"/>
      <c r="AM255" s="2"/>
      <c r="AN255" s="2"/>
      <c r="AO255" s="1"/>
      <c r="AP255" s="1"/>
      <c r="AQ255" s="1"/>
      <c r="AR255" s="2"/>
      <c r="AS255" s="2"/>
      <c r="AT255" s="1"/>
      <c r="AU255" s="1"/>
      <c r="AV255" s="1"/>
      <c r="AW255" s="2"/>
      <c r="AX255" s="2"/>
      <c r="AY255" s="1"/>
      <c r="AZ255" s="1"/>
      <c r="BA255" s="1"/>
      <c r="BB255" s="2"/>
      <c r="BC255" s="2"/>
      <c r="BD255" s="1"/>
      <c r="BE255" s="1"/>
      <c r="BF255" s="1"/>
      <c r="BG255" s="2"/>
      <c r="BH255" s="2"/>
      <c r="BI255" s="1"/>
      <c r="BJ255" s="1"/>
      <c r="BK255" s="1"/>
      <c r="BL255" s="2"/>
      <c r="BM255" s="2"/>
      <c r="BN255" s="1"/>
      <c r="BO255" s="1"/>
      <c r="BP255" s="1"/>
      <c r="BQ255" s="2"/>
      <c r="BR255" s="2"/>
      <c r="BS255" s="1"/>
      <c r="BT255" s="1"/>
      <c r="BU255" s="1"/>
      <c r="BV255" s="2"/>
      <c r="BW255" s="2"/>
      <c r="BX255" s="1"/>
    </row>
    <row r="256" ht="16.5" customHeight="1">
      <c r="A256" s="1"/>
      <c r="B256" s="1"/>
      <c r="C256" s="1"/>
      <c r="D256" s="1"/>
      <c r="E256" s="67"/>
      <c r="F256" s="67"/>
      <c r="G256" s="1"/>
      <c r="H256" s="1"/>
      <c r="I256" s="65"/>
      <c r="J256" s="66"/>
      <c r="K256" s="1"/>
      <c r="L256" s="1"/>
      <c r="M256" s="1"/>
      <c r="N256" s="2"/>
      <c r="O256" s="2"/>
      <c r="P256" s="1"/>
      <c r="Q256" s="1"/>
      <c r="R256" s="1"/>
      <c r="S256" s="2"/>
      <c r="T256" s="2"/>
      <c r="U256" s="1"/>
      <c r="V256" s="1"/>
      <c r="W256" s="1"/>
      <c r="X256" s="2"/>
      <c r="Y256" s="2"/>
      <c r="Z256" s="1"/>
      <c r="AA256" s="1"/>
      <c r="AB256" s="1"/>
      <c r="AC256" s="2"/>
      <c r="AD256" s="2"/>
      <c r="AE256" s="1"/>
      <c r="AF256" s="1"/>
      <c r="AG256" s="1"/>
      <c r="AH256" s="2"/>
      <c r="AI256" s="2"/>
      <c r="AJ256" s="1"/>
      <c r="AK256" s="1"/>
      <c r="AL256" s="1"/>
      <c r="AM256" s="2"/>
      <c r="AN256" s="2"/>
      <c r="AO256" s="1"/>
      <c r="AP256" s="1"/>
      <c r="AQ256" s="1"/>
      <c r="AR256" s="2"/>
      <c r="AS256" s="2"/>
      <c r="AT256" s="1"/>
      <c r="AU256" s="1"/>
      <c r="AV256" s="1"/>
      <c r="AW256" s="2"/>
      <c r="AX256" s="2"/>
      <c r="AY256" s="1"/>
      <c r="AZ256" s="1"/>
      <c r="BA256" s="1"/>
      <c r="BB256" s="2"/>
      <c r="BC256" s="2"/>
      <c r="BD256" s="1"/>
      <c r="BE256" s="1"/>
      <c r="BF256" s="1"/>
      <c r="BG256" s="2"/>
      <c r="BH256" s="2"/>
      <c r="BI256" s="1"/>
      <c r="BJ256" s="1"/>
      <c r="BK256" s="1"/>
      <c r="BL256" s="2"/>
      <c r="BM256" s="2"/>
      <c r="BN256" s="1"/>
      <c r="BO256" s="1"/>
      <c r="BP256" s="1"/>
      <c r="BQ256" s="2"/>
      <c r="BR256" s="2"/>
      <c r="BS256" s="1"/>
      <c r="BT256" s="1"/>
      <c r="BU256" s="1"/>
      <c r="BV256" s="2"/>
      <c r="BW256" s="2"/>
      <c r="BX256" s="1"/>
    </row>
    <row r="257" ht="16.5" customHeight="1">
      <c r="A257" s="1"/>
      <c r="B257" s="1"/>
      <c r="C257" s="1"/>
      <c r="D257" s="1"/>
      <c r="E257" s="67"/>
      <c r="F257" s="67"/>
      <c r="G257" s="1"/>
      <c r="H257" s="1"/>
      <c r="I257" s="65"/>
      <c r="J257" s="66"/>
      <c r="K257" s="1"/>
      <c r="L257" s="1"/>
      <c r="M257" s="1"/>
      <c r="N257" s="2"/>
      <c r="O257" s="2"/>
      <c r="P257" s="1"/>
      <c r="Q257" s="1"/>
      <c r="R257" s="1"/>
      <c r="S257" s="2"/>
      <c r="T257" s="2"/>
      <c r="U257" s="1"/>
      <c r="V257" s="1"/>
      <c r="W257" s="1"/>
      <c r="X257" s="2"/>
      <c r="Y257" s="2"/>
      <c r="Z257" s="1"/>
      <c r="AA257" s="1"/>
      <c r="AB257" s="1"/>
      <c r="AC257" s="2"/>
      <c r="AD257" s="2"/>
      <c r="AE257" s="1"/>
      <c r="AF257" s="1"/>
      <c r="AG257" s="1"/>
      <c r="AH257" s="2"/>
      <c r="AI257" s="2"/>
      <c r="AJ257" s="1"/>
      <c r="AK257" s="1"/>
      <c r="AL257" s="1"/>
      <c r="AM257" s="2"/>
      <c r="AN257" s="2"/>
      <c r="AO257" s="1"/>
      <c r="AP257" s="1"/>
      <c r="AQ257" s="1"/>
      <c r="AR257" s="2"/>
      <c r="AS257" s="2"/>
      <c r="AT257" s="1"/>
      <c r="AU257" s="1"/>
      <c r="AV257" s="1"/>
      <c r="AW257" s="2"/>
      <c r="AX257" s="2"/>
      <c r="AY257" s="1"/>
      <c r="AZ257" s="1"/>
      <c r="BA257" s="1"/>
      <c r="BB257" s="2"/>
      <c r="BC257" s="2"/>
      <c r="BD257" s="1"/>
      <c r="BE257" s="1"/>
      <c r="BF257" s="1"/>
      <c r="BG257" s="2"/>
      <c r="BH257" s="2"/>
      <c r="BI257" s="1"/>
      <c r="BJ257" s="1"/>
      <c r="BK257" s="1"/>
      <c r="BL257" s="2"/>
      <c r="BM257" s="2"/>
      <c r="BN257" s="1"/>
      <c r="BO257" s="1"/>
      <c r="BP257" s="1"/>
      <c r="BQ257" s="2"/>
      <c r="BR257" s="2"/>
      <c r="BS257" s="1"/>
      <c r="BT257" s="1"/>
      <c r="BU257" s="1"/>
      <c r="BV257" s="2"/>
      <c r="BW257" s="2"/>
      <c r="BX257" s="1"/>
    </row>
    <row r="258" ht="16.5" customHeight="1">
      <c r="A258" s="1"/>
      <c r="B258" s="1"/>
      <c r="C258" s="1"/>
      <c r="D258" s="1"/>
      <c r="E258" s="67"/>
      <c r="F258" s="67"/>
      <c r="G258" s="1"/>
      <c r="H258" s="1"/>
      <c r="I258" s="65"/>
      <c r="J258" s="66"/>
      <c r="K258" s="1"/>
      <c r="L258" s="1"/>
      <c r="M258" s="1"/>
      <c r="N258" s="2"/>
      <c r="O258" s="2"/>
      <c r="P258" s="1"/>
      <c r="Q258" s="1"/>
      <c r="R258" s="1"/>
      <c r="S258" s="2"/>
      <c r="T258" s="2"/>
      <c r="U258" s="1"/>
      <c r="V258" s="1"/>
      <c r="W258" s="1"/>
      <c r="X258" s="2"/>
      <c r="Y258" s="2"/>
      <c r="Z258" s="1"/>
      <c r="AA258" s="1"/>
      <c r="AB258" s="1"/>
      <c r="AC258" s="2"/>
      <c r="AD258" s="2"/>
      <c r="AE258" s="1"/>
      <c r="AF258" s="1"/>
      <c r="AG258" s="1"/>
      <c r="AH258" s="2"/>
      <c r="AI258" s="2"/>
      <c r="AJ258" s="1"/>
      <c r="AK258" s="1"/>
      <c r="AL258" s="1"/>
      <c r="AM258" s="2"/>
      <c r="AN258" s="2"/>
      <c r="AO258" s="1"/>
      <c r="AP258" s="1"/>
      <c r="AQ258" s="1"/>
      <c r="AR258" s="2"/>
      <c r="AS258" s="2"/>
      <c r="AT258" s="1"/>
      <c r="AU258" s="1"/>
      <c r="AV258" s="1"/>
      <c r="AW258" s="2"/>
      <c r="AX258" s="2"/>
      <c r="AY258" s="1"/>
      <c r="AZ258" s="1"/>
      <c r="BA258" s="1"/>
      <c r="BB258" s="2"/>
      <c r="BC258" s="2"/>
      <c r="BD258" s="1"/>
      <c r="BE258" s="1"/>
      <c r="BF258" s="1"/>
      <c r="BG258" s="2"/>
      <c r="BH258" s="2"/>
      <c r="BI258" s="1"/>
      <c r="BJ258" s="1"/>
      <c r="BK258" s="1"/>
      <c r="BL258" s="2"/>
      <c r="BM258" s="2"/>
      <c r="BN258" s="1"/>
      <c r="BO258" s="1"/>
      <c r="BP258" s="1"/>
      <c r="BQ258" s="2"/>
      <c r="BR258" s="2"/>
      <c r="BS258" s="1"/>
      <c r="BT258" s="1"/>
      <c r="BU258" s="1"/>
      <c r="BV258" s="2"/>
      <c r="BW258" s="2"/>
      <c r="BX258" s="1"/>
    </row>
    <row r="259" ht="16.5" customHeight="1">
      <c r="A259" s="1"/>
      <c r="B259" s="1"/>
      <c r="C259" s="1"/>
      <c r="D259" s="1"/>
      <c r="E259" s="67"/>
      <c r="F259" s="67"/>
      <c r="G259" s="1"/>
      <c r="H259" s="1"/>
      <c r="I259" s="65"/>
      <c r="J259" s="66"/>
      <c r="K259" s="1"/>
      <c r="L259" s="1"/>
      <c r="M259" s="1"/>
      <c r="N259" s="2"/>
      <c r="O259" s="2"/>
      <c r="P259" s="1"/>
      <c r="Q259" s="1"/>
      <c r="R259" s="1"/>
      <c r="S259" s="2"/>
      <c r="T259" s="2"/>
      <c r="U259" s="1"/>
      <c r="V259" s="1"/>
      <c r="W259" s="1"/>
      <c r="X259" s="2"/>
      <c r="Y259" s="2"/>
      <c r="Z259" s="1"/>
      <c r="AA259" s="1"/>
      <c r="AB259" s="1"/>
      <c r="AC259" s="2"/>
      <c r="AD259" s="2"/>
      <c r="AE259" s="1"/>
      <c r="AF259" s="1"/>
      <c r="AG259" s="1"/>
      <c r="AH259" s="2"/>
      <c r="AI259" s="2"/>
      <c r="AJ259" s="1"/>
      <c r="AK259" s="1"/>
      <c r="AL259" s="1"/>
      <c r="AM259" s="2"/>
      <c r="AN259" s="2"/>
      <c r="AO259" s="1"/>
      <c r="AP259" s="1"/>
      <c r="AQ259" s="1"/>
      <c r="AR259" s="2"/>
      <c r="AS259" s="2"/>
      <c r="AT259" s="1"/>
      <c r="AU259" s="1"/>
      <c r="AV259" s="1"/>
      <c r="AW259" s="2"/>
      <c r="AX259" s="2"/>
      <c r="AY259" s="1"/>
      <c r="AZ259" s="1"/>
      <c r="BA259" s="1"/>
      <c r="BB259" s="2"/>
      <c r="BC259" s="2"/>
      <c r="BD259" s="1"/>
      <c r="BE259" s="1"/>
      <c r="BF259" s="1"/>
      <c r="BG259" s="2"/>
      <c r="BH259" s="2"/>
      <c r="BI259" s="1"/>
      <c r="BJ259" s="1"/>
      <c r="BK259" s="1"/>
      <c r="BL259" s="2"/>
      <c r="BM259" s="2"/>
      <c r="BN259" s="1"/>
      <c r="BO259" s="1"/>
      <c r="BP259" s="1"/>
      <c r="BQ259" s="2"/>
      <c r="BR259" s="2"/>
      <c r="BS259" s="1"/>
      <c r="BT259" s="1"/>
      <c r="BU259" s="1"/>
      <c r="BV259" s="2"/>
      <c r="BW259" s="2"/>
      <c r="BX259" s="1"/>
    </row>
    <row r="260" ht="16.5" customHeight="1">
      <c r="A260" s="1"/>
      <c r="B260" s="1"/>
      <c r="C260" s="1"/>
      <c r="D260" s="1"/>
      <c r="E260" s="67"/>
      <c r="F260" s="67"/>
      <c r="G260" s="1"/>
      <c r="H260" s="1"/>
      <c r="I260" s="65"/>
      <c r="J260" s="66"/>
      <c r="K260" s="1"/>
      <c r="L260" s="1"/>
      <c r="M260" s="1"/>
      <c r="N260" s="2"/>
      <c r="O260" s="2"/>
      <c r="P260" s="1"/>
      <c r="Q260" s="1"/>
      <c r="R260" s="1"/>
      <c r="S260" s="2"/>
      <c r="T260" s="2"/>
      <c r="U260" s="1"/>
      <c r="V260" s="1"/>
      <c r="W260" s="1"/>
      <c r="X260" s="2"/>
      <c r="Y260" s="2"/>
      <c r="Z260" s="1"/>
      <c r="AA260" s="1"/>
      <c r="AB260" s="1"/>
      <c r="AC260" s="2"/>
      <c r="AD260" s="2"/>
      <c r="AE260" s="1"/>
      <c r="AF260" s="1"/>
      <c r="AG260" s="1"/>
      <c r="AH260" s="2"/>
      <c r="AI260" s="2"/>
      <c r="AJ260" s="1"/>
      <c r="AK260" s="1"/>
      <c r="AL260" s="1"/>
      <c r="AM260" s="2"/>
      <c r="AN260" s="2"/>
      <c r="AO260" s="1"/>
      <c r="AP260" s="1"/>
      <c r="AQ260" s="1"/>
      <c r="AR260" s="2"/>
      <c r="AS260" s="2"/>
      <c r="AT260" s="1"/>
      <c r="AU260" s="1"/>
      <c r="AV260" s="1"/>
      <c r="AW260" s="2"/>
      <c r="AX260" s="2"/>
      <c r="AY260" s="1"/>
      <c r="AZ260" s="1"/>
      <c r="BA260" s="1"/>
      <c r="BB260" s="2"/>
      <c r="BC260" s="2"/>
      <c r="BD260" s="1"/>
      <c r="BE260" s="1"/>
      <c r="BF260" s="1"/>
      <c r="BG260" s="2"/>
      <c r="BH260" s="2"/>
      <c r="BI260" s="1"/>
      <c r="BJ260" s="1"/>
      <c r="BK260" s="1"/>
      <c r="BL260" s="2"/>
      <c r="BM260" s="2"/>
      <c r="BN260" s="1"/>
      <c r="BO260" s="1"/>
      <c r="BP260" s="1"/>
      <c r="BQ260" s="2"/>
      <c r="BR260" s="2"/>
      <c r="BS260" s="1"/>
      <c r="BT260" s="1"/>
      <c r="BU260" s="1"/>
      <c r="BV260" s="2"/>
      <c r="BW260" s="2"/>
      <c r="BX260" s="1"/>
    </row>
    <row r="261" ht="16.5" customHeight="1">
      <c r="A261" s="1"/>
      <c r="B261" s="1"/>
      <c r="C261" s="1"/>
      <c r="D261" s="1"/>
      <c r="E261" s="67"/>
      <c r="F261" s="67"/>
      <c r="G261" s="1"/>
      <c r="H261" s="1"/>
      <c r="I261" s="65"/>
      <c r="J261" s="66"/>
      <c r="K261" s="1"/>
      <c r="L261" s="1"/>
      <c r="M261" s="1"/>
      <c r="N261" s="2"/>
      <c r="O261" s="2"/>
      <c r="P261" s="1"/>
      <c r="Q261" s="1"/>
      <c r="R261" s="1"/>
      <c r="S261" s="2"/>
      <c r="T261" s="2"/>
      <c r="U261" s="1"/>
      <c r="V261" s="1"/>
      <c r="W261" s="1"/>
      <c r="X261" s="2"/>
      <c r="Y261" s="2"/>
      <c r="Z261" s="1"/>
      <c r="AA261" s="1"/>
      <c r="AB261" s="1"/>
      <c r="AC261" s="2"/>
      <c r="AD261" s="2"/>
      <c r="AE261" s="1"/>
      <c r="AF261" s="1"/>
      <c r="AG261" s="1"/>
      <c r="AH261" s="2"/>
      <c r="AI261" s="2"/>
      <c r="AJ261" s="1"/>
      <c r="AK261" s="1"/>
      <c r="AL261" s="1"/>
      <c r="AM261" s="2"/>
      <c r="AN261" s="2"/>
      <c r="AO261" s="1"/>
      <c r="AP261" s="1"/>
      <c r="AQ261" s="1"/>
      <c r="AR261" s="2"/>
      <c r="AS261" s="2"/>
      <c r="AT261" s="1"/>
      <c r="AU261" s="1"/>
      <c r="AV261" s="1"/>
      <c r="AW261" s="2"/>
      <c r="AX261" s="2"/>
      <c r="AY261" s="1"/>
      <c r="AZ261" s="1"/>
      <c r="BA261" s="1"/>
      <c r="BB261" s="2"/>
      <c r="BC261" s="2"/>
      <c r="BD261" s="1"/>
      <c r="BE261" s="1"/>
      <c r="BF261" s="1"/>
      <c r="BG261" s="2"/>
      <c r="BH261" s="2"/>
      <c r="BI261" s="1"/>
      <c r="BJ261" s="1"/>
      <c r="BK261" s="1"/>
      <c r="BL261" s="2"/>
      <c r="BM261" s="2"/>
      <c r="BN261" s="1"/>
      <c r="BO261" s="1"/>
      <c r="BP261" s="1"/>
      <c r="BQ261" s="2"/>
      <c r="BR261" s="2"/>
      <c r="BS261" s="1"/>
      <c r="BT261" s="1"/>
      <c r="BU261" s="1"/>
      <c r="BV261" s="2"/>
      <c r="BW261" s="2"/>
      <c r="BX261" s="1"/>
    </row>
    <row r="262" ht="16.5" customHeight="1">
      <c r="A262" s="1"/>
      <c r="B262" s="1"/>
      <c r="C262" s="1"/>
      <c r="D262" s="1"/>
      <c r="E262" s="67"/>
      <c r="F262" s="67"/>
      <c r="G262" s="1"/>
      <c r="H262" s="1"/>
      <c r="I262" s="65"/>
      <c r="J262" s="66"/>
      <c r="K262" s="1"/>
      <c r="L262" s="1"/>
      <c r="M262" s="1"/>
      <c r="N262" s="2"/>
      <c r="O262" s="2"/>
      <c r="P262" s="1"/>
      <c r="Q262" s="1"/>
      <c r="R262" s="1"/>
      <c r="S262" s="2"/>
      <c r="T262" s="2"/>
      <c r="U262" s="1"/>
      <c r="V262" s="1"/>
      <c r="W262" s="1"/>
      <c r="X262" s="2"/>
      <c r="Y262" s="2"/>
      <c r="Z262" s="1"/>
      <c r="AA262" s="1"/>
      <c r="AB262" s="1"/>
      <c r="AC262" s="2"/>
      <c r="AD262" s="2"/>
      <c r="AE262" s="1"/>
      <c r="AF262" s="1"/>
      <c r="AG262" s="1"/>
      <c r="AH262" s="2"/>
      <c r="AI262" s="2"/>
      <c r="AJ262" s="1"/>
      <c r="AK262" s="1"/>
      <c r="AL262" s="1"/>
      <c r="AM262" s="2"/>
      <c r="AN262" s="2"/>
      <c r="AO262" s="1"/>
      <c r="AP262" s="1"/>
      <c r="AQ262" s="1"/>
      <c r="AR262" s="2"/>
      <c r="AS262" s="2"/>
      <c r="AT262" s="1"/>
      <c r="AU262" s="1"/>
      <c r="AV262" s="1"/>
      <c r="AW262" s="2"/>
      <c r="AX262" s="2"/>
      <c r="AY262" s="1"/>
      <c r="AZ262" s="1"/>
      <c r="BA262" s="1"/>
      <c r="BB262" s="2"/>
      <c r="BC262" s="2"/>
      <c r="BD262" s="1"/>
      <c r="BE262" s="1"/>
      <c r="BF262" s="1"/>
      <c r="BG262" s="2"/>
      <c r="BH262" s="2"/>
      <c r="BI262" s="1"/>
      <c r="BJ262" s="1"/>
      <c r="BK262" s="1"/>
      <c r="BL262" s="2"/>
      <c r="BM262" s="2"/>
      <c r="BN262" s="1"/>
      <c r="BO262" s="1"/>
      <c r="BP262" s="1"/>
      <c r="BQ262" s="2"/>
      <c r="BR262" s="2"/>
      <c r="BS262" s="1"/>
      <c r="BT262" s="1"/>
      <c r="BU262" s="1"/>
      <c r="BV262" s="2"/>
      <c r="BW262" s="2"/>
      <c r="BX262" s="1"/>
    </row>
    <row r="263" ht="16.5" customHeight="1">
      <c r="A263" s="1"/>
      <c r="B263" s="1"/>
      <c r="C263" s="1"/>
      <c r="D263" s="1"/>
      <c r="E263" s="67"/>
      <c r="F263" s="67"/>
      <c r="G263" s="1"/>
      <c r="H263" s="1"/>
      <c r="I263" s="65"/>
      <c r="J263" s="66"/>
      <c r="K263" s="1"/>
      <c r="L263" s="1"/>
      <c r="M263" s="1"/>
      <c r="N263" s="2"/>
      <c r="O263" s="2"/>
      <c r="P263" s="1"/>
      <c r="Q263" s="1"/>
      <c r="R263" s="1"/>
      <c r="S263" s="2"/>
      <c r="T263" s="2"/>
      <c r="U263" s="1"/>
      <c r="V263" s="1"/>
      <c r="W263" s="1"/>
      <c r="X263" s="2"/>
      <c r="Y263" s="2"/>
      <c r="Z263" s="1"/>
      <c r="AA263" s="1"/>
      <c r="AB263" s="1"/>
      <c r="AC263" s="2"/>
      <c r="AD263" s="2"/>
      <c r="AE263" s="1"/>
      <c r="AF263" s="1"/>
      <c r="AG263" s="1"/>
      <c r="AH263" s="2"/>
      <c r="AI263" s="2"/>
      <c r="AJ263" s="1"/>
      <c r="AK263" s="1"/>
      <c r="AL263" s="1"/>
      <c r="AM263" s="2"/>
      <c r="AN263" s="2"/>
      <c r="AO263" s="1"/>
      <c r="AP263" s="1"/>
      <c r="AQ263" s="1"/>
      <c r="AR263" s="2"/>
      <c r="AS263" s="2"/>
      <c r="AT263" s="1"/>
      <c r="AU263" s="1"/>
      <c r="AV263" s="1"/>
      <c r="AW263" s="2"/>
      <c r="AX263" s="2"/>
      <c r="AY263" s="1"/>
      <c r="AZ263" s="1"/>
      <c r="BA263" s="1"/>
      <c r="BB263" s="2"/>
      <c r="BC263" s="2"/>
      <c r="BD263" s="1"/>
      <c r="BE263" s="1"/>
      <c r="BF263" s="1"/>
      <c r="BG263" s="2"/>
      <c r="BH263" s="2"/>
      <c r="BI263" s="1"/>
      <c r="BJ263" s="1"/>
      <c r="BK263" s="1"/>
      <c r="BL263" s="2"/>
      <c r="BM263" s="2"/>
      <c r="BN263" s="1"/>
      <c r="BO263" s="1"/>
      <c r="BP263" s="1"/>
      <c r="BQ263" s="2"/>
      <c r="BR263" s="2"/>
      <c r="BS263" s="1"/>
      <c r="BT263" s="1"/>
      <c r="BU263" s="1"/>
      <c r="BV263" s="2"/>
      <c r="BW263" s="2"/>
      <c r="BX263" s="1"/>
    </row>
    <row r="264" ht="16.5" customHeight="1">
      <c r="A264" s="1"/>
      <c r="B264" s="1"/>
      <c r="C264" s="1"/>
      <c r="D264" s="1"/>
      <c r="E264" s="67"/>
      <c r="F264" s="67"/>
      <c r="G264" s="1"/>
      <c r="H264" s="1"/>
      <c r="I264" s="65"/>
      <c r="J264" s="66"/>
      <c r="K264" s="1"/>
      <c r="L264" s="1"/>
      <c r="M264" s="1"/>
      <c r="N264" s="2"/>
      <c r="O264" s="2"/>
      <c r="P264" s="1"/>
      <c r="Q264" s="1"/>
      <c r="R264" s="1"/>
      <c r="S264" s="2"/>
      <c r="T264" s="2"/>
      <c r="U264" s="1"/>
      <c r="V264" s="1"/>
      <c r="W264" s="1"/>
      <c r="X264" s="2"/>
      <c r="Y264" s="2"/>
      <c r="Z264" s="1"/>
      <c r="AA264" s="1"/>
      <c r="AB264" s="1"/>
      <c r="AC264" s="2"/>
      <c r="AD264" s="2"/>
      <c r="AE264" s="1"/>
      <c r="AF264" s="1"/>
      <c r="AG264" s="1"/>
      <c r="AH264" s="2"/>
      <c r="AI264" s="2"/>
      <c r="AJ264" s="1"/>
      <c r="AK264" s="1"/>
      <c r="AL264" s="1"/>
      <c r="AM264" s="2"/>
      <c r="AN264" s="2"/>
      <c r="AO264" s="1"/>
      <c r="AP264" s="1"/>
      <c r="AQ264" s="1"/>
      <c r="AR264" s="2"/>
      <c r="AS264" s="2"/>
      <c r="AT264" s="1"/>
      <c r="AU264" s="1"/>
      <c r="AV264" s="1"/>
      <c r="AW264" s="2"/>
      <c r="AX264" s="2"/>
      <c r="AY264" s="1"/>
      <c r="AZ264" s="1"/>
      <c r="BA264" s="1"/>
      <c r="BB264" s="2"/>
      <c r="BC264" s="2"/>
      <c r="BD264" s="1"/>
      <c r="BE264" s="1"/>
      <c r="BF264" s="1"/>
      <c r="BG264" s="2"/>
      <c r="BH264" s="2"/>
      <c r="BI264" s="1"/>
      <c r="BJ264" s="1"/>
      <c r="BK264" s="1"/>
      <c r="BL264" s="2"/>
      <c r="BM264" s="2"/>
      <c r="BN264" s="1"/>
      <c r="BO264" s="1"/>
      <c r="BP264" s="1"/>
      <c r="BQ264" s="2"/>
      <c r="BR264" s="2"/>
      <c r="BS264" s="1"/>
      <c r="BT264" s="1"/>
      <c r="BU264" s="1"/>
      <c r="BV264" s="2"/>
      <c r="BW264" s="2"/>
      <c r="BX264" s="1"/>
    </row>
    <row r="265" ht="16.5" customHeight="1">
      <c r="A265" s="1"/>
      <c r="B265" s="1"/>
      <c r="C265" s="1"/>
      <c r="D265" s="1"/>
      <c r="E265" s="67"/>
      <c r="F265" s="67"/>
      <c r="G265" s="1"/>
      <c r="H265" s="1"/>
      <c r="I265" s="65"/>
      <c r="J265" s="66"/>
      <c r="K265" s="1"/>
      <c r="L265" s="1"/>
      <c r="M265" s="1"/>
      <c r="N265" s="2"/>
      <c r="O265" s="2"/>
      <c r="P265" s="1"/>
      <c r="Q265" s="1"/>
      <c r="R265" s="1"/>
      <c r="S265" s="2"/>
      <c r="T265" s="2"/>
      <c r="U265" s="1"/>
      <c r="V265" s="1"/>
      <c r="W265" s="1"/>
      <c r="X265" s="2"/>
      <c r="Y265" s="2"/>
      <c r="Z265" s="1"/>
      <c r="AA265" s="1"/>
      <c r="AB265" s="1"/>
      <c r="AC265" s="2"/>
      <c r="AD265" s="2"/>
      <c r="AE265" s="1"/>
      <c r="AF265" s="1"/>
      <c r="AG265" s="1"/>
      <c r="AH265" s="2"/>
      <c r="AI265" s="2"/>
      <c r="AJ265" s="1"/>
      <c r="AK265" s="1"/>
      <c r="AL265" s="1"/>
      <c r="AM265" s="2"/>
      <c r="AN265" s="2"/>
      <c r="AO265" s="1"/>
      <c r="AP265" s="1"/>
      <c r="AQ265" s="1"/>
      <c r="AR265" s="2"/>
      <c r="AS265" s="2"/>
      <c r="AT265" s="1"/>
      <c r="AU265" s="1"/>
      <c r="AV265" s="1"/>
      <c r="AW265" s="2"/>
      <c r="AX265" s="2"/>
      <c r="AY265" s="1"/>
      <c r="AZ265" s="1"/>
      <c r="BA265" s="1"/>
      <c r="BB265" s="2"/>
      <c r="BC265" s="2"/>
      <c r="BD265" s="1"/>
      <c r="BE265" s="1"/>
      <c r="BF265" s="1"/>
      <c r="BG265" s="2"/>
      <c r="BH265" s="2"/>
      <c r="BI265" s="1"/>
      <c r="BJ265" s="1"/>
      <c r="BK265" s="1"/>
      <c r="BL265" s="2"/>
      <c r="BM265" s="2"/>
      <c r="BN265" s="1"/>
      <c r="BO265" s="1"/>
      <c r="BP265" s="1"/>
      <c r="BQ265" s="2"/>
      <c r="BR265" s="2"/>
      <c r="BS265" s="1"/>
      <c r="BT265" s="1"/>
      <c r="BU265" s="1"/>
      <c r="BV265" s="2"/>
      <c r="BW265" s="2"/>
      <c r="BX265" s="1"/>
    </row>
    <row r="266" ht="16.5" customHeight="1">
      <c r="A266" s="1"/>
      <c r="B266" s="1"/>
      <c r="C266" s="1"/>
      <c r="D266" s="1"/>
      <c r="E266" s="67"/>
      <c r="F266" s="67"/>
      <c r="G266" s="1"/>
      <c r="H266" s="1"/>
      <c r="I266" s="65"/>
      <c r="J266" s="66"/>
      <c r="K266" s="1"/>
      <c r="L266" s="1"/>
      <c r="M266" s="1"/>
      <c r="N266" s="2"/>
      <c r="O266" s="2"/>
      <c r="P266" s="1"/>
      <c r="Q266" s="1"/>
      <c r="R266" s="1"/>
      <c r="S266" s="2"/>
      <c r="T266" s="2"/>
      <c r="U266" s="1"/>
      <c r="V266" s="1"/>
      <c r="W266" s="1"/>
      <c r="X266" s="2"/>
      <c r="Y266" s="2"/>
      <c r="Z266" s="1"/>
      <c r="AA266" s="1"/>
      <c r="AB266" s="1"/>
      <c r="AC266" s="2"/>
      <c r="AD266" s="2"/>
      <c r="AE266" s="1"/>
      <c r="AF266" s="1"/>
      <c r="AG266" s="1"/>
      <c r="AH266" s="2"/>
      <c r="AI266" s="2"/>
      <c r="AJ266" s="1"/>
      <c r="AK266" s="1"/>
      <c r="AL266" s="1"/>
      <c r="AM266" s="2"/>
      <c r="AN266" s="2"/>
      <c r="AO266" s="1"/>
      <c r="AP266" s="1"/>
      <c r="AQ266" s="1"/>
      <c r="AR266" s="2"/>
      <c r="AS266" s="2"/>
      <c r="AT266" s="1"/>
      <c r="AU266" s="1"/>
      <c r="AV266" s="1"/>
      <c r="AW266" s="2"/>
      <c r="AX266" s="2"/>
      <c r="AY266" s="1"/>
      <c r="AZ266" s="1"/>
      <c r="BA266" s="1"/>
      <c r="BB266" s="2"/>
      <c r="BC266" s="2"/>
      <c r="BD266" s="1"/>
      <c r="BE266" s="1"/>
      <c r="BF266" s="1"/>
      <c r="BG266" s="2"/>
      <c r="BH266" s="2"/>
      <c r="BI266" s="1"/>
      <c r="BJ266" s="1"/>
      <c r="BK266" s="1"/>
      <c r="BL266" s="2"/>
      <c r="BM266" s="2"/>
      <c r="BN266" s="1"/>
      <c r="BO266" s="1"/>
      <c r="BP266" s="1"/>
      <c r="BQ266" s="2"/>
      <c r="BR266" s="2"/>
      <c r="BS266" s="1"/>
      <c r="BT266" s="1"/>
      <c r="BU266" s="1"/>
      <c r="BV266" s="2"/>
      <c r="BW266" s="2"/>
      <c r="BX266" s="1"/>
    </row>
    <row r="267" ht="16.5" customHeight="1">
      <c r="A267" s="1"/>
      <c r="B267" s="1"/>
      <c r="C267" s="1"/>
      <c r="D267" s="1"/>
      <c r="E267" s="67"/>
      <c r="F267" s="67"/>
      <c r="G267" s="1"/>
      <c r="H267" s="1"/>
      <c r="I267" s="65"/>
      <c r="J267" s="66"/>
      <c r="K267" s="1"/>
      <c r="L267" s="1"/>
      <c r="M267" s="1"/>
      <c r="N267" s="2"/>
      <c r="O267" s="2"/>
      <c r="P267" s="1"/>
      <c r="Q267" s="1"/>
      <c r="R267" s="1"/>
      <c r="S267" s="2"/>
      <c r="T267" s="2"/>
      <c r="U267" s="1"/>
      <c r="V267" s="1"/>
      <c r="W267" s="1"/>
      <c r="X267" s="2"/>
      <c r="Y267" s="2"/>
      <c r="Z267" s="1"/>
      <c r="AA267" s="1"/>
      <c r="AB267" s="1"/>
      <c r="AC267" s="2"/>
      <c r="AD267" s="2"/>
      <c r="AE267" s="1"/>
      <c r="AF267" s="1"/>
      <c r="AG267" s="1"/>
      <c r="AH267" s="2"/>
      <c r="AI267" s="2"/>
      <c r="AJ267" s="1"/>
      <c r="AK267" s="1"/>
      <c r="AL267" s="1"/>
      <c r="AM267" s="2"/>
      <c r="AN267" s="2"/>
      <c r="AO267" s="1"/>
      <c r="AP267" s="1"/>
      <c r="AQ267" s="1"/>
      <c r="AR267" s="2"/>
      <c r="AS267" s="2"/>
      <c r="AT267" s="1"/>
      <c r="AU267" s="1"/>
      <c r="AV267" s="1"/>
      <c r="AW267" s="2"/>
      <c r="AX267" s="2"/>
      <c r="AY267" s="1"/>
      <c r="AZ267" s="1"/>
      <c r="BA267" s="1"/>
      <c r="BB267" s="2"/>
      <c r="BC267" s="2"/>
      <c r="BD267" s="1"/>
      <c r="BE267" s="1"/>
      <c r="BF267" s="1"/>
      <c r="BG267" s="2"/>
      <c r="BH267" s="2"/>
      <c r="BI267" s="1"/>
      <c r="BJ267" s="1"/>
      <c r="BK267" s="1"/>
      <c r="BL267" s="2"/>
      <c r="BM267" s="2"/>
      <c r="BN267" s="1"/>
      <c r="BO267" s="1"/>
      <c r="BP267" s="1"/>
      <c r="BQ267" s="2"/>
      <c r="BR267" s="2"/>
      <c r="BS267" s="1"/>
      <c r="BT267" s="1"/>
      <c r="BU267" s="1"/>
      <c r="BV267" s="2"/>
      <c r="BW267" s="2"/>
      <c r="BX267" s="1"/>
    </row>
    <row r="268" ht="16.5" customHeight="1">
      <c r="A268" s="1"/>
      <c r="B268" s="1"/>
      <c r="C268" s="1"/>
      <c r="D268" s="1"/>
      <c r="E268" s="67"/>
      <c r="F268" s="67"/>
      <c r="G268" s="1"/>
      <c r="H268" s="1"/>
      <c r="I268" s="65"/>
      <c r="J268" s="66"/>
      <c r="K268" s="1"/>
      <c r="L268" s="1"/>
      <c r="M268" s="1"/>
      <c r="N268" s="2"/>
      <c r="O268" s="2"/>
      <c r="P268" s="1"/>
      <c r="Q268" s="1"/>
      <c r="R268" s="1"/>
      <c r="S268" s="2"/>
      <c r="T268" s="2"/>
      <c r="U268" s="1"/>
      <c r="V268" s="1"/>
      <c r="W268" s="1"/>
      <c r="X268" s="2"/>
      <c r="Y268" s="2"/>
      <c r="Z268" s="1"/>
      <c r="AA268" s="1"/>
      <c r="AB268" s="1"/>
      <c r="AC268" s="2"/>
      <c r="AD268" s="2"/>
      <c r="AE268" s="1"/>
      <c r="AF268" s="1"/>
      <c r="AG268" s="1"/>
      <c r="AH268" s="2"/>
      <c r="AI268" s="2"/>
      <c r="AJ268" s="1"/>
      <c r="AK268" s="1"/>
      <c r="AL268" s="1"/>
      <c r="AM268" s="2"/>
      <c r="AN268" s="2"/>
      <c r="AO268" s="1"/>
      <c r="AP268" s="1"/>
      <c r="AQ268" s="1"/>
      <c r="AR268" s="2"/>
      <c r="AS268" s="2"/>
      <c r="AT268" s="1"/>
      <c r="AU268" s="1"/>
      <c r="AV268" s="1"/>
      <c r="AW268" s="2"/>
      <c r="AX268" s="2"/>
      <c r="AY268" s="1"/>
      <c r="AZ268" s="1"/>
      <c r="BA268" s="1"/>
      <c r="BB268" s="2"/>
      <c r="BC268" s="2"/>
      <c r="BD268" s="1"/>
      <c r="BE268" s="1"/>
      <c r="BF268" s="1"/>
      <c r="BG268" s="2"/>
      <c r="BH268" s="2"/>
      <c r="BI268" s="1"/>
      <c r="BJ268" s="1"/>
      <c r="BK268" s="1"/>
      <c r="BL268" s="2"/>
      <c r="BM268" s="2"/>
      <c r="BN268" s="1"/>
      <c r="BO268" s="1"/>
      <c r="BP268" s="1"/>
      <c r="BQ268" s="2"/>
      <c r="BR268" s="2"/>
      <c r="BS268" s="1"/>
      <c r="BT268" s="1"/>
      <c r="BU268" s="1"/>
      <c r="BV268" s="2"/>
      <c r="BW268" s="2"/>
      <c r="BX268" s="1"/>
    </row>
    <row r="269" ht="16.5" customHeight="1">
      <c r="A269" s="1"/>
      <c r="B269" s="1"/>
      <c r="C269" s="1"/>
      <c r="D269" s="1"/>
      <c r="E269" s="67"/>
      <c r="F269" s="67"/>
      <c r="G269" s="1"/>
      <c r="H269" s="1"/>
      <c r="I269" s="65"/>
      <c r="J269" s="66"/>
      <c r="K269" s="1"/>
      <c r="L269" s="1"/>
      <c r="M269" s="1"/>
      <c r="N269" s="2"/>
      <c r="O269" s="2"/>
      <c r="P269" s="1"/>
      <c r="Q269" s="1"/>
      <c r="R269" s="1"/>
      <c r="S269" s="2"/>
      <c r="T269" s="2"/>
      <c r="U269" s="1"/>
      <c r="V269" s="1"/>
      <c r="W269" s="1"/>
      <c r="X269" s="2"/>
      <c r="Y269" s="2"/>
      <c r="Z269" s="1"/>
      <c r="AA269" s="1"/>
      <c r="AB269" s="1"/>
      <c r="AC269" s="2"/>
      <c r="AD269" s="2"/>
      <c r="AE269" s="1"/>
      <c r="AF269" s="1"/>
      <c r="AG269" s="1"/>
      <c r="AH269" s="2"/>
      <c r="AI269" s="2"/>
      <c r="AJ269" s="1"/>
      <c r="AK269" s="1"/>
      <c r="AL269" s="1"/>
      <c r="AM269" s="2"/>
      <c r="AN269" s="2"/>
      <c r="AO269" s="1"/>
      <c r="AP269" s="1"/>
      <c r="AQ269" s="1"/>
      <c r="AR269" s="2"/>
      <c r="AS269" s="2"/>
      <c r="AT269" s="1"/>
      <c r="AU269" s="1"/>
      <c r="AV269" s="1"/>
      <c r="AW269" s="2"/>
      <c r="AX269" s="2"/>
      <c r="AY269" s="1"/>
      <c r="AZ269" s="1"/>
      <c r="BA269" s="1"/>
      <c r="BB269" s="2"/>
      <c r="BC269" s="2"/>
      <c r="BD269" s="1"/>
      <c r="BE269" s="1"/>
      <c r="BF269" s="1"/>
      <c r="BG269" s="2"/>
      <c r="BH269" s="2"/>
      <c r="BI269" s="1"/>
      <c r="BJ269" s="1"/>
      <c r="BK269" s="1"/>
      <c r="BL269" s="2"/>
      <c r="BM269" s="2"/>
      <c r="BN269" s="1"/>
      <c r="BO269" s="1"/>
      <c r="BP269" s="1"/>
      <c r="BQ269" s="2"/>
      <c r="BR269" s="2"/>
      <c r="BS269" s="1"/>
      <c r="BT269" s="1"/>
      <c r="BU269" s="1"/>
      <c r="BV269" s="2"/>
      <c r="BW269" s="2"/>
      <c r="BX269" s="1"/>
    </row>
    <row r="270" ht="16.5" customHeight="1">
      <c r="A270" s="1"/>
      <c r="B270" s="1"/>
      <c r="C270" s="1"/>
      <c r="D270" s="1"/>
      <c r="E270" s="67"/>
      <c r="F270" s="67"/>
      <c r="G270" s="1"/>
      <c r="H270" s="1"/>
      <c r="I270" s="65"/>
      <c r="J270" s="66"/>
      <c r="K270" s="1"/>
      <c r="L270" s="1"/>
      <c r="M270" s="1"/>
      <c r="N270" s="2"/>
      <c r="O270" s="2"/>
      <c r="P270" s="1"/>
      <c r="Q270" s="1"/>
      <c r="R270" s="1"/>
      <c r="S270" s="2"/>
      <c r="T270" s="2"/>
      <c r="U270" s="1"/>
      <c r="V270" s="1"/>
      <c r="W270" s="1"/>
      <c r="X270" s="2"/>
      <c r="Y270" s="2"/>
      <c r="Z270" s="1"/>
      <c r="AA270" s="1"/>
      <c r="AB270" s="1"/>
      <c r="AC270" s="2"/>
      <c r="AD270" s="2"/>
      <c r="AE270" s="1"/>
      <c r="AF270" s="1"/>
      <c r="AG270" s="1"/>
      <c r="AH270" s="2"/>
      <c r="AI270" s="2"/>
      <c r="AJ270" s="1"/>
      <c r="AK270" s="1"/>
      <c r="AL270" s="1"/>
      <c r="AM270" s="2"/>
      <c r="AN270" s="2"/>
      <c r="AO270" s="1"/>
      <c r="AP270" s="1"/>
      <c r="AQ270" s="1"/>
      <c r="AR270" s="2"/>
      <c r="AS270" s="2"/>
      <c r="AT270" s="1"/>
      <c r="AU270" s="1"/>
      <c r="AV270" s="1"/>
      <c r="AW270" s="2"/>
      <c r="AX270" s="2"/>
      <c r="AY270" s="1"/>
      <c r="AZ270" s="1"/>
      <c r="BA270" s="1"/>
      <c r="BB270" s="2"/>
      <c r="BC270" s="2"/>
      <c r="BD270" s="1"/>
      <c r="BE270" s="1"/>
      <c r="BF270" s="1"/>
      <c r="BG270" s="2"/>
      <c r="BH270" s="2"/>
      <c r="BI270" s="1"/>
      <c r="BJ270" s="1"/>
      <c r="BK270" s="1"/>
      <c r="BL270" s="2"/>
      <c r="BM270" s="2"/>
      <c r="BN270" s="1"/>
      <c r="BO270" s="1"/>
      <c r="BP270" s="1"/>
      <c r="BQ270" s="2"/>
      <c r="BR270" s="2"/>
      <c r="BS270" s="1"/>
      <c r="BT270" s="1"/>
      <c r="BU270" s="1"/>
      <c r="BV270" s="2"/>
      <c r="BW270" s="2"/>
      <c r="BX270" s="1"/>
    </row>
    <row r="271" ht="16.5" customHeight="1">
      <c r="A271" s="1"/>
      <c r="B271" s="1"/>
      <c r="C271" s="1"/>
      <c r="D271" s="1"/>
      <c r="E271" s="67"/>
      <c r="F271" s="67"/>
      <c r="G271" s="1"/>
      <c r="H271" s="1"/>
      <c r="I271" s="65"/>
      <c r="J271" s="66"/>
      <c r="K271" s="1"/>
      <c r="L271" s="1"/>
      <c r="M271" s="1"/>
      <c r="N271" s="2"/>
      <c r="O271" s="2"/>
      <c r="P271" s="1"/>
      <c r="Q271" s="1"/>
      <c r="R271" s="1"/>
      <c r="S271" s="2"/>
      <c r="T271" s="2"/>
      <c r="U271" s="1"/>
      <c r="V271" s="1"/>
      <c r="W271" s="1"/>
      <c r="X271" s="2"/>
      <c r="Y271" s="2"/>
      <c r="Z271" s="1"/>
      <c r="AA271" s="1"/>
      <c r="AB271" s="1"/>
      <c r="AC271" s="2"/>
      <c r="AD271" s="2"/>
      <c r="AE271" s="1"/>
      <c r="AF271" s="1"/>
      <c r="AG271" s="1"/>
      <c r="AH271" s="2"/>
      <c r="AI271" s="2"/>
      <c r="AJ271" s="1"/>
      <c r="AK271" s="1"/>
      <c r="AL271" s="1"/>
      <c r="AM271" s="2"/>
      <c r="AN271" s="2"/>
      <c r="AO271" s="1"/>
      <c r="AP271" s="1"/>
      <c r="AQ271" s="1"/>
      <c r="AR271" s="2"/>
      <c r="AS271" s="2"/>
      <c r="AT271" s="1"/>
      <c r="AU271" s="1"/>
      <c r="AV271" s="1"/>
      <c r="AW271" s="2"/>
      <c r="AX271" s="2"/>
      <c r="AY271" s="1"/>
      <c r="AZ271" s="1"/>
      <c r="BA271" s="1"/>
      <c r="BB271" s="2"/>
      <c r="BC271" s="2"/>
      <c r="BD271" s="1"/>
      <c r="BE271" s="1"/>
      <c r="BF271" s="1"/>
      <c r="BG271" s="2"/>
      <c r="BH271" s="2"/>
      <c r="BI271" s="1"/>
      <c r="BJ271" s="1"/>
      <c r="BK271" s="1"/>
      <c r="BL271" s="2"/>
      <c r="BM271" s="2"/>
      <c r="BN271" s="1"/>
      <c r="BO271" s="1"/>
      <c r="BP271" s="1"/>
      <c r="BQ271" s="2"/>
      <c r="BR271" s="2"/>
      <c r="BS271" s="1"/>
      <c r="BT271" s="1"/>
      <c r="BU271" s="1"/>
      <c r="BV271" s="2"/>
      <c r="BW271" s="2"/>
      <c r="BX271" s="1"/>
    </row>
    <row r="272" ht="16.5" customHeight="1">
      <c r="A272" s="1"/>
      <c r="B272" s="1"/>
      <c r="C272" s="1"/>
      <c r="D272" s="1"/>
      <c r="E272" s="67"/>
      <c r="F272" s="67"/>
      <c r="G272" s="1"/>
      <c r="H272" s="1"/>
      <c r="I272" s="65"/>
      <c r="J272" s="66"/>
      <c r="K272" s="1"/>
      <c r="L272" s="1"/>
      <c r="M272" s="1"/>
      <c r="N272" s="2"/>
      <c r="O272" s="2"/>
      <c r="P272" s="1"/>
      <c r="Q272" s="1"/>
      <c r="R272" s="1"/>
      <c r="S272" s="2"/>
      <c r="T272" s="2"/>
      <c r="U272" s="1"/>
      <c r="V272" s="1"/>
      <c r="W272" s="1"/>
      <c r="X272" s="2"/>
      <c r="Y272" s="2"/>
      <c r="Z272" s="1"/>
      <c r="AA272" s="1"/>
      <c r="AB272" s="1"/>
      <c r="AC272" s="2"/>
      <c r="AD272" s="2"/>
      <c r="AE272" s="1"/>
      <c r="AF272" s="1"/>
      <c r="AG272" s="1"/>
      <c r="AH272" s="2"/>
      <c r="AI272" s="2"/>
      <c r="AJ272" s="1"/>
      <c r="AK272" s="1"/>
      <c r="AL272" s="1"/>
      <c r="AM272" s="2"/>
      <c r="AN272" s="2"/>
      <c r="AO272" s="1"/>
      <c r="AP272" s="1"/>
      <c r="AQ272" s="1"/>
      <c r="AR272" s="2"/>
      <c r="AS272" s="2"/>
      <c r="AT272" s="1"/>
      <c r="AU272" s="1"/>
      <c r="AV272" s="1"/>
      <c r="AW272" s="2"/>
      <c r="AX272" s="2"/>
      <c r="AY272" s="1"/>
      <c r="AZ272" s="1"/>
      <c r="BA272" s="1"/>
      <c r="BB272" s="2"/>
      <c r="BC272" s="2"/>
      <c r="BD272" s="1"/>
      <c r="BE272" s="1"/>
      <c r="BF272" s="1"/>
      <c r="BG272" s="2"/>
      <c r="BH272" s="2"/>
      <c r="BI272" s="1"/>
      <c r="BJ272" s="1"/>
      <c r="BK272" s="1"/>
      <c r="BL272" s="2"/>
      <c r="BM272" s="2"/>
      <c r="BN272" s="1"/>
      <c r="BO272" s="1"/>
      <c r="BP272" s="1"/>
      <c r="BQ272" s="2"/>
      <c r="BR272" s="2"/>
      <c r="BS272" s="1"/>
      <c r="BT272" s="1"/>
      <c r="BU272" s="1"/>
      <c r="BV272" s="2"/>
      <c r="BW272" s="2"/>
      <c r="BX272" s="1"/>
    </row>
    <row r="273" ht="16.5" customHeight="1">
      <c r="A273" s="1"/>
      <c r="B273" s="1"/>
      <c r="C273" s="1"/>
      <c r="D273" s="1"/>
      <c r="E273" s="67"/>
      <c r="F273" s="67"/>
      <c r="G273" s="1"/>
      <c r="H273" s="1"/>
      <c r="I273" s="65"/>
      <c r="J273" s="66"/>
      <c r="K273" s="1"/>
      <c r="L273" s="1"/>
      <c r="M273" s="1"/>
      <c r="N273" s="2"/>
      <c r="O273" s="2"/>
      <c r="P273" s="1"/>
      <c r="Q273" s="1"/>
      <c r="R273" s="1"/>
      <c r="S273" s="2"/>
      <c r="T273" s="2"/>
      <c r="U273" s="1"/>
      <c r="V273" s="1"/>
      <c r="W273" s="1"/>
      <c r="X273" s="2"/>
      <c r="Y273" s="2"/>
      <c r="Z273" s="1"/>
      <c r="AA273" s="1"/>
      <c r="AB273" s="1"/>
      <c r="AC273" s="2"/>
      <c r="AD273" s="2"/>
      <c r="AE273" s="1"/>
      <c r="AF273" s="1"/>
      <c r="AG273" s="1"/>
      <c r="AH273" s="2"/>
      <c r="AI273" s="2"/>
      <c r="AJ273" s="1"/>
      <c r="AK273" s="1"/>
      <c r="AL273" s="1"/>
      <c r="AM273" s="2"/>
      <c r="AN273" s="2"/>
      <c r="AO273" s="1"/>
      <c r="AP273" s="1"/>
      <c r="AQ273" s="1"/>
      <c r="AR273" s="2"/>
      <c r="AS273" s="2"/>
      <c r="AT273" s="1"/>
      <c r="AU273" s="1"/>
      <c r="AV273" s="1"/>
      <c r="AW273" s="2"/>
      <c r="AX273" s="2"/>
      <c r="AY273" s="1"/>
      <c r="AZ273" s="1"/>
      <c r="BA273" s="1"/>
      <c r="BB273" s="2"/>
      <c r="BC273" s="2"/>
      <c r="BD273" s="1"/>
      <c r="BE273" s="1"/>
      <c r="BF273" s="1"/>
      <c r="BG273" s="2"/>
      <c r="BH273" s="2"/>
      <c r="BI273" s="1"/>
      <c r="BJ273" s="1"/>
      <c r="BK273" s="1"/>
      <c r="BL273" s="2"/>
      <c r="BM273" s="2"/>
      <c r="BN273" s="1"/>
      <c r="BO273" s="1"/>
      <c r="BP273" s="1"/>
      <c r="BQ273" s="2"/>
      <c r="BR273" s="2"/>
      <c r="BS273" s="1"/>
      <c r="BT273" s="1"/>
      <c r="BU273" s="1"/>
      <c r="BV273" s="2"/>
      <c r="BW273" s="2"/>
      <c r="BX273" s="1"/>
    </row>
    <row r="274" ht="16.5" customHeight="1">
      <c r="A274" s="1"/>
      <c r="B274" s="1"/>
      <c r="C274" s="1"/>
      <c r="D274" s="1"/>
      <c r="E274" s="67"/>
      <c r="F274" s="67"/>
      <c r="G274" s="1"/>
      <c r="H274" s="1"/>
      <c r="I274" s="65"/>
      <c r="J274" s="66"/>
      <c r="K274" s="1"/>
      <c r="L274" s="1"/>
      <c r="M274" s="1"/>
      <c r="N274" s="2"/>
      <c r="O274" s="2"/>
      <c r="P274" s="1"/>
      <c r="Q274" s="1"/>
      <c r="R274" s="1"/>
      <c r="S274" s="2"/>
      <c r="T274" s="2"/>
      <c r="U274" s="1"/>
      <c r="V274" s="1"/>
      <c r="W274" s="1"/>
      <c r="X274" s="2"/>
      <c r="Y274" s="2"/>
      <c r="Z274" s="1"/>
      <c r="AA274" s="1"/>
      <c r="AB274" s="1"/>
      <c r="AC274" s="2"/>
      <c r="AD274" s="2"/>
      <c r="AE274" s="1"/>
      <c r="AF274" s="1"/>
      <c r="AG274" s="1"/>
      <c r="AH274" s="2"/>
      <c r="AI274" s="2"/>
      <c r="AJ274" s="1"/>
      <c r="AK274" s="1"/>
      <c r="AL274" s="1"/>
      <c r="AM274" s="2"/>
      <c r="AN274" s="2"/>
      <c r="AO274" s="1"/>
      <c r="AP274" s="1"/>
      <c r="AQ274" s="1"/>
      <c r="AR274" s="2"/>
      <c r="AS274" s="2"/>
      <c r="AT274" s="1"/>
      <c r="AU274" s="1"/>
      <c r="AV274" s="1"/>
      <c r="AW274" s="2"/>
      <c r="AX274" s="2"/>
      <c r="AY274" s="1"/>
      <c r="AZ274" s="1"/>
      <c r="BA274" s="1"/>
      <c r="BB274" s="2"/>
      <c r="BC274" s="2"/>
      <c r="BD274" s="1"/>
      <c r="BE274" s="1"/>
      <c r="BF274" s="1"/>
      <c r="BG274" s="2"/>
      <c r="BH274" s="2"/>
      <c r="BI274" s="1"/>
      <c r="BJ274" s="1"/>
      <c r="BK274" s="1"/>
      <c r="BL274" s="2"/>
      <c r="BM274" s="2"/>
      <c r="BN274" s="1"/>
      <c r="BO274" s="1"/>
      <c r="BP274" s="1"/>
      <c r="BQ274" s="2"/>
      <c r="BR274" s="2"/>
      <c r="BS274" s="1"/>
      <c r="BT274" s="1"/>
      <c r="BU274" s="1"/>
      <c r="BV274" s="2"/>
      <c r="BW274" s="2"/>
      <c r="BX274" s="1"/>
    </row>
    <row r="275" ht="16.5" customHeight="1">
      <c r="A275" s="1"/>
      <c r="B275" s="1"/>
      <c r="C275" s="1"/>
      <c r="D275" s="1"/>
      <c r="E275" s="67"/>
      <c r="F275" s="67"/>
      <c r="G275" s="1"/>
      <c r="H275" s="1"/>
      <c r="I275" s="65"/>
      <c r="J275" s="66"/>
      <c r="K275" s="1"/>
      <c r="L275" s="1"/>
      <c r="M275" s="1"/>
      <c r="N275" s="2"/>
      <c r="O275" s="2"/>
      <c r="P275" s="1"/>
      <c r="Q275" s="1"/>
      <c r="R275" s="1"/>
      <c r="S275" s="2"/>
      <c r="T275" s="2"/>
      <c r="U275" s="1"/>
      <c r="V275" s="1"/>
      <c r="W275" s="1"/>
      <c r="X275" s="2"/>
      <c r="Y275" s="2"/>
      <c r="Z275" s="1"/>
      <c r="AA275" s="1"/>
      <c r="AB275" s="1"/>
      <c r="AC275" s="2"/>
      <c r="AD275" s="2"/>
      <c r="AE275" s="1"/>
      <c r="AF275" s="1"/>
      <c r="AG275" s="1"/>
      <c r="AH275" s="2"/>
      <c r="AI275" s="2"/>
      <c r="AJ275" s="1"/>
      <c r="AK275" s="1"/>
      <c r="AL275" s="1"/>
      <c r="AM275" s="2"/>
      <c r="AN275" s="2"/>
      <c r="AO275" s="1"/>
      <c r="AP275" s="1"/>
      <c r="AQ275" s="1"/>
      <c r="AR275" s="2"/>
      <c r="AS275" s="2"/>
      <c r="AT275" s="1"/>
      <c r="AU275" s="1"/>
      <c r="AV275" s="1"/>
      <c r="AW275" s="2"/>
      <c r="AX275" s="2"/>
      <c r="AY275" s="1"/>
      <c r="AZ275" s="1"/>
      <c r="BA275" s="1"/>
      <c r="BB275" s="2"/>
      <c r="BC275" s="2"/>
      <c r="BD275" s="1"/>
      <c r="BE275" s="1"/>
      <c r="BF275" s="1"/>
      <c r="BG275" s="2"/>
      <c r="BH275" s="2"/>
      <c r="BI275" s="1"/>
      <c r="BJ275" s="1"/>
      <c r="BK275" s="1"/>
      <c r="BL275" s="2"/>
      <c r="BM275" s="2"/>
      <c r="BN275" s="1"/>
      <c r="BO275" s="1"/>
      <c r="BP275" s="1"/>
      <c r="BQ275" s="2"/>
      <c r="BR275" s="2"/>
      <c r="BS275" s="1"/>
      <c r="BT275" s="1"/>
      <c r="BU275" s="1"/>
      <c r="BV275" s="2"/>
      <c r="BW275" s="2"/>
      <c r="BX275" s="1"/>
    </row>
    <row r="276" ht="16.5" customHeight="1">
      <c r="A276" s="1"/>
      <c r="B276" s="1"/>
      <c r="C276" s="1"/>
      <c r="D276" s="1"/>
      <c r="E276" s="67"/>
      <c r="F276" s="67"/>
      <c r="G276" s="1"/>
      <c r="H276" s="1"/>
      <c r="I276" s="65"/>
      <c r="J276" s="66"/>
      <c r="K276" s="1"/>
      <c r="L276" s="1"/>
      <c r="M276" s="1"/>
      <c r="N276" s="2"/>
      <c r="O276" s="2"/>
      <c r="P276" s="1"/>
      <c r="Q276" s="1"/>
      <c r="R276" s="1"/>
      <c r="S276" s="2"/>
      <c r="T276" s="2"/>
      <c r="U276" s="1"/>
      <c r="V276" s="1"/>
      <c r="W276" s="1"/>
      <c r="X276" s="2"/>
      <c r="Y276" s="2"/>
      <c r="Z276" s="1"/>
      <c r="AA276" s="1"/>
      <c r="AB276" s="1"/>
      <c r="AC276" s="2"/>
      <c r="AD276" s="2"/>
      <c r="AE276" s="1"/>
      <c r="AF276" s="1"/>
      <c r="AG276" s="1"/>
      <c r="AH276" s="2"/>
      <c r="AI276" s="2"/>
      <c r="AJ276" s="1"/>
      <c r="AK276" s="1"/>
      <c r="AL276" s="1"/>
      <c r="AM276" s="2"/>
      <c r="AN276" s="2"/>
      <c r="AO276" s="1"/>
      <c r="AP276" s="1"/>
      <c r="AQ276" s="1"/>
      <c r="AR276" s="2"/>
      <c r="AS276" s="2"/>
      <c r="AT276" s="1"/>
      <c r="AU276" s="1"/>
      <c r="AV276" s="1"/>
      <c r="AW276" s="2"/>
      <c r="AX276" s="2"/>
      <c r="AY276" s="1"/>
      <c r="AZ276" s="1"/>
      <c r="BA276" s="1"/>
      <c r="BB276" s="2"/>
      <c r="BC276" s="2"/>
      <c r="BD276" s="1"/>
      <c r="BE276" s="1"/>
      <c r="BF276" s="1"/>
      <c r="BG276" s="2"/>
      <c r="BH276" s="2"/>
      <c r="BI276" s="1"/>
      <c r="BJ276" s="1"/>
      <c r="BK276" s="1"/>
      <c r="BL276" s="2"/>
      <c r="BM276" s="2"/>
      <c r="BN276" s="1"/>
      <c r="BO276" s="1"/>
      <c r="BP276" s="1"/>
      <c r="BQ276" s="2"/>
      <c r="BR276" s="2"/>
      <c r="BS276" s="1"/>
      <c r="BT276" s="1"/>
      <c r="BU276" s="1"/>
      <c r="BV276" s="2"/>
      <c r="BW276" s="2"/>
      <c r="BX276" s="1"/>
    </row>
    <row r="277" ht="16.5" customHeight="1">
      <c r="A277" s="1"/>
      <c r="B277" s="1"/>
      <c r="C277" s="1"/>
      <c r="D277" s="1"/>
      <c r="E277" s="67"/>
      <c r="F277" s="67"/>
      <c r="G277" s="1"/>
      <c r="H277" s="1"/>
      <c r="I277" s="65"/>
      <c r="J277" s="66"/>
      <c r="K277" s="1"/>
      <c r="L277" s="1"/>
      <c r="M277" s="1"/>
      <c r="N277" s="2"/>
      <c r="O277" s="2"/>
      <c r="P277" s="1"/>
      <c r="Q277" s="1"/>
      <c r="R277" s="1"/>
      <c r="S277" s="2"/>
      <c r="T277" s="2"/>
      <c r="U277" s="1"/>
      <c r="V277" s="1"/>
      <c r="W277" s="1"/>
      <c r="X277" s="2"/>
      <c r="Y277" s="2"/>
      <c r="Z277" s="1"/>
      <c r="AA277" s="1"/>
      <c r="AB277" s="1"/>
      <c r="AC277" s="2"/>
      <c r="AD277" s="2"/>
      <c r="AE277" s="1"/>
      <c r="AF277" s="1"/>
      <c r="AG277" s="1"/>
      <c r="AH277" s="2"/>
      <c r="AI277" s="2"/>
      <c r="AJ277" s="1"/>
      <c r="AK277" s="1"/>
      <c r="AL277" s="1"/>
      <c r="AM277" s="2"/>
      <c r="AN277" s="2"/>
      <c r="AO277" s="1"/>
      <c r="AP277" s="1"/>
      <c r="AQ277" s="1"/>
      <c r="AR277" s="2"/>
      <c r="AS277" s="2"/>
      <c r="AT277" s="1"/>
      <c r="AU277" s="1"/>
      <c r="AV277" s="1"/>
      <c r="AW277" s="2"/>
      <c r="AX277" s="2"/>
      <c r="AY277" s="1"/>
      <c r="AZ277" s="1"/>
      <c r="BA277" s="1"/>
      <c r="BB277" s="2"/>
      <c r="BC277" s="2"/>
      <c r="BD277" s="1"/>
      <c r="BE277" s="1"/>
      <c r="BF277" s="1"/>
      <c r="BG277" s="2"/>
      <c r="BH277" s="2"/>
      <c r="BI277" s="1"/>
      <c r="BJ277" s="1"/>
      <c r="BK277" s="1"/>
      <c r="BL277" s="2"/>
      <c r="BM277" s="2"/>
      <c r="BN277" s="1"/>
      <c r="BO277" s="1"/>
      <c r="BP277" s="1"/>
      <c r="BQ277" s="2"/>
      <c r="BR277" s="2"/>
      <c r="BS277" s="1"/>
      <c r="BT277" s="1"/>
      <c r="BU277" s="1"/>
      <c r="BV277" s="2"/>
      <c r="BW277" s="2"/>
      <c r="BX277" s="1"/>
    </row>
    <row r="278" ht="16.5" customHeight="1">
      <c r="A278" s="1"/>
      <c r="B278" s="1"/>
      <c r="C278" s="1"/>
      <c r="D278" s="1"/>
      <c r="E278" s="67"/>
      <c r="F278" s="67"/>
      <c r="G278" s="1"/>
      <c r="H278" s="1"/>
      <c r="I278" s="65"/>
      <c r="J278" s="66"/>
      <c r="K278" s="1"/>
      <c r="L278" s="1"/>
      <c r="M278" s="1"/>
      <c r="N278" s="2"/>
      <c r="O278" s="2"/>
      <c r="P278" s="1"/>
      <c r="Q278" s="1"/>
      <c r="R278" s="1"/>
      <c r="S278" s="2"/>
      <c r="T278" s="2"/>
      <c r="U278" s="1"/>
      <c r="V278" s="1"/>
      <c r="W278" s="1"/>
      <c r="X278" s="2"/>
      <c r="Y278" s="2"/>
      <c r="Z278" s="1"/>
      <c r="AA278" s="1"/>
      <c r="AB278" s="1"/>
      <c r="AC278" s="2"/>
      <c r="AD278" s="2"/>
      <c r="AE278" s="1"/>
      <c r="AF278" s="1"/>
      <c r="AG278" s="1"/>
      <c r="AH278" s="2"/>
      <c r="AI278" s="2"/>
      <c r="AJ278" s="1"/>
      <c r="AK278" s="1"/>
      <c r="AL278" s="1"/>
      <c r="AM278" s="2"/>
      <c r="AN278" s="2"/>
      <c r="AO278" s="1"/>
      <c r="AP278" s="1"/>
      <c r="AQ278" s="1"/>
      <c r="AR278" s="2"/>
      <c r="AS278" s="2"/>
      <c r="AT278" s="1"/>
      <c r="AU278" s="1"/>
      <c r="AV278" s="1"/>
      <c r="AW278" s="2"/>
      <c r="AX278" s="2"/>
      <c r="AY278" s="1"/>
      <c r="AZ278" s="1"/>
      <c r="BA278" s="1"/>
      <c r="BB278" s="2"/>
      <c r="BC278" s="2"/>
      <c r="BD278" s="1"/>
      <c r="BE278" s="1"/>
      <c r="BF278" s="1"/>
      <c r="BG278" s="2"/>
      <c r="BH278" s="2"/>
      <c r="BI278" s="1"/>
      <c r="BJ278" s="1"/>
      <c r="BK278" s="1"/>
      <c r="BL278" s="2"/>
      <c r="BM278" s="2"/>
      <c r="BN278" s="1"/>
      <c r="BO278" s="1"/>
      <c r="BP278" s="1"/>
      <c r="BQ278" s="2"/>
      <c r="BR278" s="2"/>
      <c r="BS278" s="1"/>
      <c r="BT278" s="1"/>
      <c r="BU278" s="1"/>
      <c r="BV278" s="2"/>
      <c r="BW278" s="2"/>
      <c r="BX278" s="1"/>
    </row>
    <row r="279" ht="16.5" customHeight="1">
      <c r="A279" s="1"/>
      <c r="B279" s="1"/>
      <c r="C279" s="1"/>
      <c r="D279" s="1"/>
      <c r="E279" s="67"/>
      <c r="F279" s="67"/>
      <c r="G279" s="1"/>
      <c r="H279" s="1"/>
      <c r="I279" s="65"/>
      <c r="J279" s="66"/>
      <c r="K279" s="1"/>
      <c r="L279" s="1"/>
      <c r="M279" s="1"/>
      <c r="N279" s="2"/>
      <c r="O279" s="2"/>
      <c r="P279" s="1"/>
      <c r="Q279" s="1"/>
      <c r="R279" s="1"/>
      <c r="S279" s="2"/>
      <c r="T279" s="2"/>
      <c r="U279" s="1"/>
      <c r="V279" s="1"/>
      <c r="W279" s="1"/>
      <c r="X279" s="2"/>
      <c r="Y279" s="2"/>
      <c r="Z279" s="1"/>
      <c r="AA279" s="1"/>
      <c r="AB279" s="1"/>
      <c r="AC279" s="2"/>
      <c r="AD279" s="2"/>
      <c r="AE279" s="1"/>
      <c r="AF279" s="1"/>
      <c r="AG279" s="1"/>
      <c r="AH279" s="2"/>
      <c r="AI279" s="2"/>
      <c r="AJ279" s="1"/>
      <c r="AK279" s="1"/>
      <c r="AL279" s="1"/>
      <c r="AM279" s="2"/>
      <c r="AN279" s="2"/>
      <c r="AO279" s="1"/>
      <c r="AP279" s="1"/>
      <c r="AQ279" s="1"/>
      <c r="AR279" s="2"/>
      <c r="AS279" s="2"/>
      <c r="AT279" s="1"/>
      <c r="AU279" s="1"/>
      <c r="AV279" s="1"/>
      <c r="AW279" s="2"/>
      <c r="AX279" s="2"/>
      <c r="AY279" s="1"/>
      <c r="AZ279" s="1"/>
      <c r="BA279" s="1"/>
      <c r="BB279" s="2"/>
      <c r="BC279" s="2"/>
      <c r="BD279" s="1"/>
      <c r="BE279" s="1"/>
      <c r="BF279" s="1"/>
      <c r="BG279" s="2"/>
      <c r="BH279" s="2"/>
      <c r="BI279" s="1"/>
      <c r="BJ279" s="1"/>
      <c r="BK279" s="1"/>
      <c r="BL279" s="2"/>
      <c r="BM279" s="2"/>
      <c r="BN279" s="1"/>
      <c r="BO279" s="1"/>
      <c r="BP279" s="1"/>
      <c r="BQ279" s="2"/>
      <c r="BR279" s="2"/>
      <c r="BS279" s="1"/>
      <c r="BT279" s="1"/>
      <c r="BU279" s="1"/>
      <c r="BV279" s="2"/>
      <c r="BW279" s="2"/>
      <c r="BX279" s="1"/>
    </row>
    <row r="280" ht="16.5" customHeight="1">
      <c r="A280" s="1"/>
      <c r="B280" s="1"/>
      <c r="C280" s="1"/>
      <c r="D280" s="1"/>
      <c r="E280" s="67"/>
      <c r="F280" s="67"/>
      <c r="G280" s="1"/>
      <c r="H280" s="1"/>
      <c r="I280" s="65"/>
      <c r="J280" s="66"/>
      <c r="K280" s="1"/>
      <c r="L280" s="1"/>
      <c r="M280" s="1"/>
      <c r="N280" s="2"/>
      <c r="O280" s="2"/>
      <c r="P280" s="1"/>
      <c r="Q280" s="1"/>
      <c r="R280" s="1"/>
      <c r="S280" s="2"/>
      <c r="T280" s="2"/>
      <c r="U280" s="1"/>
      <c r="V280" s="1"/>
      <c r="W280" s="1"/>
      <c r="X280" s="2"/>
      <c r="Y280" s="2"/>
      <c r="Z280" s="1"/>
      <c r="AA280" s="1"/>
      <c r="AB280" s="1"/>
      <c r="AC280" s="2"/>
      <c r="AD280" s="2"/>
      <c r="AE280" s="1"/>
      <c r="AF280" s="1"/>
      <c r="AG280" s="1"/>
      <c r="AH280" s="2"/>
      <c r="AI280" s="2"/>
      <c r="AJ280" s="1"/>
      <c r="AK280" s="1"/>
      <c r="AL280" s="1"/>
      <c r="AM280" s="2"/>
      <c r="AN280" s="2"/>
      <c r="AO280" s="1"/>
      <c r="AP280" s="1"/>
      <c r="AQ280" s="1"/>
      <c r="AR280" s="2"/>
      <c r="AS280" s="2"/>
      <c r="AT280" s="1"/>
      <c r="AU280" s="1"/>
      <c r="AV280" s="1"/>
      <c r="AW280" s="2"/>
      <c r="AX280" s="2"/>
      <c r="AY280" s="1"/>
      <c r="AZ280" s="1"/>
      <c r="BA280" s="1"/>
      <c r="BB280" s="2"/>
      <c r="BC280" s="2"/>
      <c r="BD280" s="1"/>
      <c r="BE280" s="1"/>
      <c r="BF280" s="1"/>
      <c r="BG280" s="2"/>
      <c r="BH280" s="2"/>
      <c r="BI280" s="1"/>
      <c r="BJ280" s="1"/>
      <c r="BK280" s="1"/>
      <c r="BL280" s="2"/>
      <c r="BM280" s="2"/>
      <c r="BN280" s="1"/>
      <c r="BO280" s="1"/>
      <c r="BP280" s="1"/>
      <c r="BQ280" s="2"/>
      <c r="BR280" s="2"/>
      <c r="BS280" s="1"/>
      <c r="BT280" s="1"/>
      <c r="BU280" s="1"/>
      <c r="BV280" s="2"/>
      <c r="BW280" s="2"/>
      <c r="BX280" s="1"/>
    </row>
    <row r="281" ht="16.5" customHeight="1">
      <c r="A281" s="1"/>
      <c r="B281" s="1"/>
      <c r="C281" s="1"/>
      <c r="D281" s="1"/>
      <c r="E281" s="67"/>
      <c r="F281" s="67"/>
      <c r="G281" s="1"/>
      <c r="H281" s="1"/>
      <c r="I281" s="65"/>
      <c r="J281" s="66"/>
      <c r="K281" s="1"/>
      <c r="L281" s="1"/>
      <c r="M281" s="1"/>
      <c r="N281" s="2"/>
      <c r="O281" s="2"/>
      <c r="P281" s="1"/>
      <c r="Q281" s="1"/>
      <c r="R281" s="1"/>
      <c r="S281" s="2"/>
      <c r="T281" s="2"/>
      <c r="U281" s="1"/>
      <c r="V281" s="1"/>
      <c r="W281" s="1"/>
      <c r="X281" s="2"/>
      <c r="Y281" s="2"/>
      <c r="Z281" s="1"/>
      <c r="AA281" s="1"/>
      <c r="AB281" s="1"/>
      <c r="AC281" s="2"/>
      <c r="AD281" s="2"/>
      <c r="AE281" s="1"/>
      <c r="AF281" s="1"/>
      <c r="AG281" s="1"/>
      <c r="AH281" s="2"/>
      <c r="AI281" s="2"/>
      <c r="AJ281" s="1"/>
      <c r="AK281" s="1"/>
      <c r="AL281" s="1"/>
      <c r="AM281" s="2"/>
      <c r="AN281" s="2"/>
      <c r="AO281" s="1"/>
      <c r="AP281" s="1"/>
      <c r="AQ281" s="1"/>
      <c r="AR281" s="2"/>
      <c r="AS281" s="2"/>
      <c r="AT281" s="1"/>
      <c r="AU281" s="1"/>
      <c r="AV281" s="1"/>
      <c r="AW281" s="2"/>
      <c r="AX281" s="2"/>
      <c r="AY281" s="1"/>
      <c r="AZ281" s="1"/>
      <c r="BA281" s="1"/>
      <c r="BB281" s="2"/>
      <c r="BC281" s="2"/>
      <c r="BD281" s="1"/>
      <c r="BE281" s="1"/>
      <c r="BF281" s="1"/>
      <c r="BG281" s="2"/>
      <c r="BH281" s="2"/>
      <c r="BI281" s="1"/>
      <c r="BJ281" s="1"/>
      <c r="BK281" s="1"/>
      <c r="BL281" s="2"/>
      <c r="BM281" s="2"/>
      <c r="BN281" s="1"/>
      <c r="BO281" s="1"/>
      <c r="BP281" s="1"/>
      <c r="BQ281" s="2"/>
      <c r="BR281" s="2"/>
      <c r="BS281" s="1"/>
      <c r="BT281" s="1"/>
      <c r="BU281" s="1"/>
      <c r="BV281" s="2"/>
      <c r="BW281" s="2"/>
      <c r="BX281" s="1"/>
    </row>
    <row r="282" ht="16.5" customHeight="1">
      <c r="A282" s="1"/>
      <c r="B282" s="1"/>
      <c r="C282" s="1"/>
      <c r="D282" s="1"/>
      <c r="E282" s="67"/>
      <c r="F282" s="67"/>
      <c r="G282" s="1"/>
      <c r="H282" s="1"/>
      <c r="I282" s="65"/>
      <c r="J282" s="66"/>
      <c r="K282" s="1"/>
      <c r="L282" s="1"/>
      <c r="M282" s="1"/>
      <c r="N282" s="2"/>
      <c r="O282" s="2"/>
      <c r="P282" s="1"/>
      <c r="Q282" s="1"/>
      <c r="R282" s="1"/>
      <c r="S282" s="2"/>
      <c r="T282" s="2"/>
      <c r="U282" s="1"/>
      <c r="V282" s="1"/>
      <c r="W282" s="1"/>
      <c r="X282" s="2"/>
      <c r="Y282" s="2"/>
      <c r="Z282" s="1"/>
      <c r="AA282" s="1"/>
      <c r="AB282" s="1"/>
      <c r="AC282" s="2"/>
      <c r="AD282" s="2"/>
      <c r="AE282" s="1"/>
      <c r="AF282" s="1"/>
      <c r="AG282" s="1"/>
      <c r="AH282" s="2"/>
      <c r="AI282" s="2"/>
      <c r="AJ282" s="1"/>
      <c r="AK282" s="1"/>
      <c r="AL282" s="1"/>
      <c r="AM282" s="2"/>
      <c r="AN282" s="2"/>
      <c r="AO282" s="1"/>
      <c r="AP282" s="1"/>
      <c r="AQ282" s="1"/>
      <c r="AR282" s="2"/>
      <c r="AS282" s="2"/>
      <c r="AT282" s="1"/>
      <c r="AU282" s="1"/>
      <c r="AV282" s="1"/>
      <c r="AW282" s="2"/>
      <c r="AX282" s="2"/>
      <c r="AY282" s="1"/>
      <c r="AZ282" s="1"/>
      <c r="BA282" s="1"/>
      <c r="BB282" s="2"/>
      <c r="BC282" s="2"/>
      <c r="BD282" s="1"/>
      <c r="BE282" s="1"/>
      <c r="BF282" s="1"/>
      <c r="BG282" s="2"/>
      <c r="BH282" s="2"/>
      <c r="BI282" s="1"/>
      <c r="BJ282" s="1"/>
      <c r="BK282" s="1"/>
      <c r="BL282" s="2"/>
      <c r="BM282" s="2"/>
      <c r="BN282" s="1"/>
      <c r="BO282" s="1"/>
      <c r="BP282" s="1"/>
      <c r="BQ282" s="2"/>
      <c r="BR282" s="2"/>
      <c r="BS282" s="1"/>
      <c r="BT282" s="1"/>
      <c r="BU282" s="1"/>
      <c r="BV282" s="2"/>
      <c r="BW282" s="2"/>
      <c r="BX282" s="1"/>
    </row>
    <row r="283" ht="16.5" customHeight="1">
      <c r="A283" s="1"/>
      <c r="B283" s="1"/>
      <c r="C283" s="1"/>
      <c r="D283" s="1"/>
      <c r="E283" s="67"/>
      <c r="F283" s="67"/>
      <c r="G283" s="1"/>
      <c r="H283" s="1"/>
      <c r="I283" s="65"/>
      <c r="J283" s="66"/>
      <c r="K283" s="1"/>
      <c r="L283" s="1"/>
      <c r="M283" s="1"/>
      <c r="N283" s="2"/>
      <c r="O283" s="2"/>
      <c r="P283" s="1"/>
      <c r="Q283" s="1"/>
      <c r="R283" s="1"/>
      <c r="S283" s="2"/>
      <c r="T283" s="2"/>
      <c r="U283" s="1"/>
      <c r="V283" s="1"/>
      <c r="W283" s="1"/>
      <c r="X283" s="2"/>
      <c r="Y283" s="2"/>
      <c r="Z283" s="1"/>
      <c r="AA283" s="1"/>
      <c r="AB283" s="1"/>
      <c r="AC283" s="2"/>
      <c r="AD283" s="2"/>
      <c r="AE283" s="1"/>
      <c r="AF283" s="1"/>
      <c r="AG283" s="1"/>
      <c r="AH283" s="2"/>
      <c r="AI283" s="2"/>
      <c r="AJ283" s="1"/>
      <c r="AK283" s="1"/>
      <c r="AL283" s="1"/>
      <c r="AM283" s="2"/>
      <c r="AN283" s="2"/>
      <c r="AO283" s="1"/>
      <c r="AP283" s="1"/>
      <c r="AQ283" s="1"/>
      <c r="AR283" s="2"/>
      <c r="AS283" s="2"/>
      <c r="AT283" s="1"/>
      <c r="AU283" s="1"/>
      <c r="AV283" s="1"/>
      <c r="AW283" s="2"/>
      <c r="AX283" s="2"/>
      <c r="AY283" s="1"/>
      <c r="AZ283" s="1"/>
      <c r="BA283" s="1"/>
      <c r="BB283" s="2"/>
      <c r="BC283" s="2"/>
      <c r="BD283" s="1"/>
      <c r="BE283" s="1"/>
      <c r="BF283" s="1"/>
      <c r="BG283" s="2"/>
      <c r="BH283" s="2"/>
      <c r="BI283" s="1"/>
      <c r="BJ283" s="1"/>
      <c r="BK283" s="1"/>
      <c r="BL283" s="2"/>
      <c r="BM283" s="2"/>
      <c r="BN283" s="1"/>
      <c r="BO283" s="1"/>
      <c r="BP283" s="1"/>
      <c r="BQ283" s="2"/>
      <c r="BR283" s="2"/>
      <c r="BS283" s="1"/>
      <c r="BT283" s="1"/>
      <c r="BU283" s="1"/>
      <c r="BV283" s="2"/>
      <c r="BW283" s="2"/>
      <c r="BX283" s="1"/>
    </row>
    <row r="284" ht="16.5" customHeight="1">
      <c r="A284" s="1"/>
      <c r="B284" s="1"/>
      <c r="C284" s="1"/>
      <c r="D284" s="1"/>
      <c r="E284" s="67"/>
      <c r="F284" s="67"/>
      <c r="G284" s="1"/>
      <c r="H284" s="1"/>
      <c r="I284" s="65"/>
      <c r="J284" s="66"/>
      <c r="K284" s="1"/>
      <c r="L284" s="1"/>
      <c r="M284" s="1"/>
      <c r="N284" s="2"/>
      <c r="O284" s="2"/>
      <c r="P284" s="1"/>
      <c r="Q284" s="1"/>
      <c r="R284" s="1"/>
      <c r="S284" s="2"/>
      <c r="T284" s="2"/>
      <c r="U284" s="1"/>
      <c r="V284" s="1"/>
      <c r="W284" s="1"/>
      <c r="X284" s="2"/>
      <c r="Y284" s="2"/>
      <c r="Z284" s="1"/>
      <c r="AA284" s="1"/>
      <c r="AB284" s="1"/>
      <c r="AC284" s="2"/>
      <c r="AD284" s="2"/>
      <c r="AE284" s="1"/>
      <c r="AF284" s="1"/>
      <c r="AG284" s="1"/>
      <c r="AH284" s="2"/>
      <c r="AI284" s="2"/>
      <c r="AJ284" s="1"/>
      <c r="AK284" s="1"/>
      <c r="AL284" s="1"/>
      <c r="AM284" s="2"/>
      <c r="AN284" s="2"/>
      <c r="AO284" s="1"/>
      <c r="AP284" s="1"/>
      <c r="AQ284" s="1"/>
      <c r="AR284" s="2"/>
      <c r="AS284" s="2"/>
      <c r="AT284" s="1"/>
      <c r="AU284" s="1"/>
      <c r="AV284" s="1"/>
      <c r="AW284" s="2"/>
      <c r="AX284" s="2"/>
      <c r="AY284" s="1"/>
      <c r="AZ284" s="1"/>
      <c r="BA284" s="1"/>
      <c r="BB284" s="2"/>
      <c r="BC284" s="2"/>
      <c r="BD284" s="1"/>
      <c r="BE284" s="1"/>
      <c r="BF284" s="1"/>
      <c r="BG284" s="2"/>
      <c r="BH284" s="2"/>
      <c r="BI284" s="1"/>
      <c r="BJ284" s="1"/>
      <c r="BK284" s="1"/>
      <c r="BL284" s="2"/>
      <c r="BM284" s="2"/>
      <c r="BN284" s="1"/>
      <c r="BO284" s="1"/>
      <c r="BP284" s="1"/>
      <c r="BQ284" s="2"/>
      <c r="BR284" s="2"/>
      <c r="BS284" s="1"/>
      <c r="BT284" s="1"/>
      <c r="BU284" s="1"/>
      <c r="BV284" s="2"/>
      <c r="BW284" s="2"/>
      <c r="BX284" s="1"/>
    </row>
    <row r="285" ht="16.5" customHeight="1">
      <c r="A285" s="1"/>
      <c r="B285" s="1"/>
      <c r="C285" s="1"/>
      <c r="D285" s="1"/>
      <c r="E285" s="67"/>
      <c r="F285" s="67"/>
      <c r="G285" s="1"/>
      <c r="H285" s="1"/>
      <c r="I285" s="65"/>
      <c r="J285" s="66"/>
      <c r="K285" s="1"/>
      <c r="L285" s="1"/>
      <c r="M285" s="1"/>
      <c r="N285" s="2"/>
      <c r="O285" s="2"/>
      <c r="P285" s="1"/>
      <c r="Q285" s="1"/>
      <c r="R285" s="1"/>
      <c r="S285" s="2"/>
      <c r="T285" s="2"/>
      <c r="U285" s="1"/>
      <c r="V285" s="1"/>
      <c r="W285" s="1"/>
      <c r="X285" s="2"/>
      <c r="Y285" s="2"/>
      <c r="Z285" s="1"/>
      <c r="AA285" s="1"/>
      <c r="AB285" s="1"/>
      <c r="AC285" s="2"/>
      <c r="AD285" s="2"/>
      <c r="AE285" s="1"/>
      <c r="AF285" s="1"/>
      <c r="AG285" s="1"/>
      <c r="AH285" s="2"/>
      <c r="AI285" s="2"/>
      <c r="AJ285" s="1"/>
      <c r="AK285" s="1"/>
      <c r="AL285" s="1"/>
      <c r="AM285" s="2"/>
      <c r="AN285" s="2"/>
      <c r="AO285" s="1"/>
      <c r="AP285" s="1"/>
      <c r="AQ285" s="1"/>
      <c r="AR285" s="2"/>
      <c r="AS285" s="2"/>
      <c r="AT285" s="1"/>
      <c r="AU285" s="1"/>
      <c r="AV285" s="1"/>
      <c r="AW285" s="2"/>
      <c r="AX285" s="2"/>
      <c r="AY285" s="1"/>
      <c r="AZ285" s="1"/>
      <c r="BA285" s="1"/>
      <c r="BB285" s="2"/>
      <c r="BC285" s="2"/>
      <c r="BD285" s="1"/>
      <c r="BE285" s="1"/>
      <c r="BF285" s="1"/>
      <c r="BG285" s="2"/>
      <c r="BH285" s="2"/>
      <c r="BI285" s="1"/>
      <c r="BJ285" s="1"/>
      <c r="BK285" s="1"/>
      <c r="BL285" s="2"/>
      <c r="BM285" s="2"/>
      <c r="BN285" s="1"/>
      <c r="BO285" s="1"/>
      <c r="BP285" s="1"/>
      <c r="BQ285" s="2"/>
      <c r="BR285" s="2"/>
      <c r="BS285" s="1"/>
      <c r="BT285" s="1"/>
      <c r="BU285" s="1"/>
      <c r="BV285" s="2"/>
      <c r="BW285" s="2"/>
      <c r="BX285" s="1"/>
    </row>
    <row r="286" ht="16.5" customHeight="1">
      <c r="A286" s="1"/>
      <c r="B286" s="1"/>
      <c r="C286" s="1"/>
      <c r="D286" s="1"/>
      <c r="E286" s="67"/>
      <c r="F286" s="67"/>
      <c r="G286" s="1"/>
      <c r="H286" s="1"/>
      <c r="I286" s="65"/>
      <c r="J286" s="66"/>
      <c r="K286" s="1"/>
      <c r="L286" s="1"/>
      <c r="M286" s="1"/>
      <c r="N286" s="2"/>
      <c r="O286" s="2"/>
      <c r="P286" s="1"/>
      <c r="Q286" s="1"/>
      <c r="R286" s="1"/>
      <c r="S286" s="2"/>
      <c r="T286" s="2"/>
      <c r="U286" s="1"/>
      <c r="V286" s="1"/>
      <c r="W286" s="1"/>
      <c r="X286" s="2"/>
      <c r="Y286" s="2"/>
      <c r="Z286" s="1"/>
      <c r="AA286" s="1"/>
      <c r="AB286" s="1"/>
      <c r="AC286" s="2"/>
      <c r="AD286" s="2"/>
      <c r="AE286" s="1"/>
      <c r="AF286" s="1"/>
      <c r="AG286" s="1"/>
      <c r="AH286" s="2"/>
      <c r="AI286" s="2"/>
      <c r="AJ286" s="1"/>
      <c r="AK286" s="1"/>
      <c r="AL286" s="1"/>
      <c r="AM286" s="2"/>
      <c r="AN286" s="2"/>
      <c r="AO286" s="1"/>
      <c r="AP286" s="1"/>
      <c r="AQ286" s="1"/>
      <c r="AR286" s="2"/>
      <c r="AS286" s="2"/>
      <c r="AT286" s="1"/>
      <c r="AU286" s="1"/>
      <c r="AV286" s="1"/>
      <c r="AW286" s="2"/>
      <c r="AX286" s="2"/>
      <c r="AY286" s="1"/>
      <c r="AZ286" s="1"/>
      <c r="BA286" s="1"/>
      <c r="BB286" s="2"/>
      <c r="BC286" s="2"/>
      <c r="BD286" s="1"/>
      <c r="BE286" s="1"/>
      <c r="BF286" s="1"/>
      <c r="BG286" s="2"/>
      <c r="BH286" s="2"/>
      <c r="BI286" s="1"/>
      <c r="BJ286" s="1"/>
      <c r="BK286" s="1"/>
      <c r="BL286" s="2"/>
      <c r="BM286" s="2"/>
      <c r="BN286" s="1"/>
      <c r="BO286" s="1"/>
      <c r="BP286" s="1"/>
      <c r="BQ286" s="2"/>
      <c r="BR286" s="2"/>
      <c r="BS286" s="1"/>
      <c r="BT286" s="1"/>
      <c r="BU286" s="1"/>
      <c r="BV286" s="2"/>
      <c r="BW286" s="2"/>
      <c r="BX286" s="1"/>
    </row>
    <row r="287" ht="16.5" customHeight="1">
      <c r="A287" s="1"/>
      <c r="B287" s="1"/>
      <c r="C287" s="1"/>
      <c r="D287" s="1"/>
      <c r="E287" s="67"/>
      <c r="F287" s="67"/>
      <c r="G287" s="1"/>
      <c r="H287" s="1"/>
      <c r="I287" s="65"/>
      <c r="J287" s="66"/>
      <c r="K287" s="1"/>
      <c r="L287" s="1"/>
      <c r="M287" s="1"/>
      <c r="N287" s="2"/>
      <c r="O287" s="2"/>
      <c r="P287" s="1"/>
      <c r="Q287" s="1"/>
      <c r="R287" s="1"/>
      <c r="S287" s="2"/>
      <c r="T287" s="2"/>
      <c r="U287" s="1"/>
      <c r="V287" s="1"/>
      <c r="W287" s="1"/>
      <c r="X287" s="2"/>
      <c r="Y287" s="2"/>
      <c r="Z287" s="1"/>
      <c r="AA287" s="1"/>
      <c r="AB287" s="1"/>
      <c r="AC287" s="2"/>
      <c r="AD287" s="2"/>
      <c r="AE287" s="1"/>
      <c r="AF287" s="1"/>
      <c r="AG287" s="1"/>
      <c r="AH287" s="2"/>
      <c r="AI287" s="2"/>
      <c r="AJ287" s="1"/>
      <c r="AK287" s="1"/>
      <c r="AL287" s="1"/>
      <c r="AM287" s="2"/>
      <c r="AN287" s="2"/>
      <c r="AO287" s="1"/>
      <c r="AP287" s="1"/>
      <c r="AQ287" s="1"/>
      <c r="AR287" s="2"/>
      <c r="AS287" s="2"/>
      <c r="AT287" s="1"/>
      <c r="AU287" s="1"/>
      <c r="AV287" s="1"/>
      <c r="AW287" s="2"/>
      <c r="AX287" s="2"/>
      <c r="AY287" s="1"/>
      <c r="AZ287" s="1"/>
      <c r="BA287" s="1"/>
      <c r="BB287" s="2"/>
      <c r="BC287" s="2"/>
      <c r="BD287" s="1"/>
      <c r="BE287" s="1"/>
      <c r="BF287" s="1"/>
      <c r="BG287" s="2"/>
      <c r="BH287" s="2"/>
      <c r="BI287" s="1"/>
      <c r="BJ287" s="1"/>
      <c r="BK287" s="1"/>
      <c r="BL287" s="2"/>
      <c r="BM287" s="2"/>
      <c r="BN287" s="1"/>
      <c r="BO287" s="1"/>
      <c r="BP287" s="1"/>
      <c r="BQ287" s="2"/>
      <c r="BR287" s="2"/>
      <c r="BS287" s="1"/>
      <c r="BT287" s="1"/>
      <c r="BU287" s="1"/>
      <c r="BV287" s="2"/>
      <c r="BW287" s="2"/>
      <c r="BX287" s="1"/>
    </row>
    <row r="288" ht="16.5" customHeight="1">
      <c r="A288" s="1"/>
      <c r="B288" s="1"/>
      <c r="C288" s="1"/>
      <c r="D288" s="1"/>
      <c r="E288" s="67"/>
      <c r="F288" s="67"/>
      <c r="G288" s="1"/>
      <c r="H288" s="1"/>
      <c r="I288" s="65"/>
      <c r="J288" s="66"/>
      <c r="K288" s="1"/>
      <c r="L288" s="1"/>
      <c r="M288" s="1"/>
      <c r="N288" s="2"/>
      <c r="O288" s="2"/>
      <c r="P288" s="1"/>
      <c r="Q288" s="1"/>
      <c r="R288" s="1"/>
      <c r="S288" s="2"/>
      <c r="T288" s="2"/>
      <c r="U288" s="1"/>
      <c r="V288" s="1"/>
      <c r="W288" s="1"/>
      <c r="X288" s="2"/>
      <c r="Y288" s="2"/>
      <c r="Z288" s="1"/>
      <c r="AA288" s="1"/>
      <c r="AB288" s="1"/>
      <c r="AC288" s="2"/>
      <c r="AD288" s="2"/>
      <c r="AE288" s="1"/>
      <c r="AF288" s="1"/>
      <c r="AG288" s="1"/>
      <c r="AH288" s="2"/>
      <c r="AI288" s="2"/>
      <c r="AJ288" s="1"/>
      <c r="AK288" s="1"/>
      <c r="AL288" s="1"/>
      <c r="AM288" s="2"/>
      <c r="AN288" s="2"/>
      <c r="AO288" s="1"/>
      <c r="AP288" s="1"/>
      <c r="AQ288" s="1"/>
      <c r="AR288" s="2"/>
      <c r="AS288" s="2"/>
      <c r="AT288" s="1"/>
      <c r="AU288" s="1"/>
      <c r="AV288" s="1"/>
      <c r="AW288" s="2"/>
      <c r="AX288" s="2"/>
      <c r="AY288" s="1"/>
      <c r="AZ288" s="1"/>
      <c r="BA288" s="1"/>
      <c r="BB288" s="2"/>
      <c r="BC288" s="2"/>
      <c r="BD288" s="1"/>
      <c r="BE288" s="1"/>
      <c r="BF288" s="1"/>
      <c r="BG288" s="2"/>
      <c r="BH288" s="2"/>
      <c r="BI288" s="1"/>
      <c r="BJ288" s="1"/>
      <c r="BK288" s="1"/>
      <c r="BL288" s="2"/>
      <c r="BM288" s="2"/>
      <c r="BN288" s="1"/>
      <c r="BO288" s="1"/>
      <c r="BP288" s="1"/>
      <c r="BQ288" s="2"/>
      <c r="BR288" s="2"/>
      <c r="BS288" s="1"/>
      <c r="BT288" s="1"/>
      <c r="BU288" s="1"/>
      <c r="BV288" s="2"/>
      <c r="BW288" s="2"/>
      <c r="BX288" s="1"/>
    </row>
    <row r="289" ht="16.5" customHeight="1">
      <c r="A289" s="1"/>
      <c r="B289" s="1"/>
      <c r="C289" s="1"/>
      <c r="D289" s="1"/>
      <c r="E289" s="67"/>
      <c r="F289" s="67"/>
      <c r="G289" s="1"/>
      <c r="H289" s="1"/>
      <c r="I289" s="65"/>
      <c r="J289" s="66"/>
      <c r="K289" s="1"/>
      <c r="L289" s="1"/>
      <c r="M289" s="1"/>
      <c r="N289" s="2"/>
      <c r="O289" s="2"/>
      <c r="P289" s="1"/>
      <c r="Q289" s="1"/>
      <c r="R289" s="1"/>
      <c r="S289" s="2"/>
      <c r="T289" s="2"/>
      <c r="U289" s="1"/>
      <c r="V289" s="1"/>
      <c r="W289" s="1"/>
      <c r="X289" s="2"/>
      <c r="Y289" s="2"/>
      <c r="Z289" s="1"/>
      <c r="AA289" s="1"/>
      <c r="AB289" s="1"/>
      <c r="AC289" s="2"/>
      <c r="AD289" s="2"/>
      <c r="AE289" s="1"/>
      <c r="AF289" s="1"/>
      <c r="AG289" s="1"/>
      <c r="AH289" s="2"/>
      <c r="AI289" s="2"/>
      <c r="AJ289" s="1"/>
      <c r="AK289" s="1"/>
      <c r="AL289" s="1"/>
      <c r="AM289" s="2"/>
      <c r="AN289" s="2"/>
      <c r="AO289" s="1"/>
      <c r="AP289" s="1"/>
      <c r="AQ289" s="1"/>
      <c r="AR289" s="2"/>
      <c r="AS289" s="2"/>
      <c r="AT289" s="1"/>
      <c r="AU289" s="1"/>
      <c r="AV289" s="1"/>
      <c r="AW289" s="2"/>
      <c r="AX289" s="2"/>
      <c r="AY289" s="1"/>
      <c r="AZ289" s="1"/>
      <c r="BA289" s="1"/>
      <c r="BB289" s="2"/>
      <c r="BC289" s="2"/>
      <c r="BD289" s="1"/>
      <c r="BE289" s="1"/>
      <c r="BF289" s="1"/>
      <c r="BG289" s="2"/>
      <c r="BH289" s="2"/>
      <c r="BI289" s="1"/>
      <c r="BJ289" s="1"/>
      <c r="BK289" s="1"/>
      <c r="BL289" s="2"/>
      <c r="BM289" s="2"/>
      <c r="BN289" s="1"/>
      <c r="BO289" s="1"/>
      <c r="BP289" s="1"/>
      <c r="BQ289" s="2"/>
      <c r="BR289" s="2"/>
      <c r="BS289" s="1"/>
      <c r="BT289" s="1"/>
      <c r="BU289" s="1"/>
      <c r="BV289" s="2"/>
      <c r="BW289" s="2"/>
      <c r="BX289" s="1"/>
    </row>
    <row r="290" ht="16.5" customHeight="1">
      <c r="A290" s="1"/>
      <c r="B290" s="1"/>
      <c r="C290" s="1"/>
      <c r="D290" s="1"/>
      <c r="E290" s="67"/>
      <c r="F290" s="67"/>
      <c r="G290" s="1"/>
      <c r="H290" s="1"/>
      <c r="I290" s="65"/>
      <c r="J290" s="66"/>
      <c r="K290" s="1"/>
      <c r="L290" s="1"/>
      <c r="M290" s="1"/>
      <c r="N290" s="2"/>
      <c r="O290" s="2"/>
      <c r="P290" s="1"/>
      <c r="Q290" s="1"/>
      <c r="R290" s="1"/>
      <c r="S290" s="2"/>
      <c r="T290" s="2"/>
      <c r="U290" s="1"/>
      <c r="V290" s="1"/>
      <c r="W290" s="1"/>
      <c r="X290" s="2"/>
      <c r="Y290" s="2"/>
      <c r="Z290" s="1"/>
      <c r="AA290" s="1"/>
      <c r="AB290" s="1"/>
      <c r="AC290" s="2"/>
      <c r="AD290" s="2"/>
      <c r="AE290" s="1"/>
      <c r="AF290" s="1"/>
      <c r="AG290" s="1"/>
      <c r="AH290" s="2"/>
      <c r="AI290" s="2"/>
      <c r="AJ290" s="1"/>
      <c r="AK290" s="1"/>
      <c r="AL290" s="1"/>
      <c r="AM290" s="2"/>
      <c r="AN290" s="2"/>
      <c r="AO290" s="1"/>
      <c r="AP290" s="1"/>
      <c r="AQ290" s="1"/>
      <c r="AR290" s="2"/>
      <c r="AS290" s="2"/>
      <c r="AT290" s="1"/>
      <c r="AU290" s="1"/>
      <c r="AV290" s="1"/>
      <c r="AW290" s="2"/>
      <c r="AX290" s="2"/>
      <c r="AY290" s="1"/>
      <c r="AZ290" s="1"/>
      <c r="BA290" s="1"/>
      <c r="BB290" s="2"/>
      <c r="BC290" s="2"/>
      <c r="BD290" s="1"/>
      <c r="BE290" s="1"/>
      <c r="BF290" s="1"/>
      <c r="BG290" s="2"/>
      <c r="BH290" s="2"/>
      <c r="BI290" s="1"/>
      <c r="BJ290" s="1"/>
      <c r="BK290" s="1"/>
      <c r="BL290" s="2"/>
      <c r="BM290" s="2"/>
      <c r="BN290" s="1"/>
      <c r="BO290" s="1"/>
      <c r="BP290" s="1"/>
      <c r="BQ290" s="2"/>
      <c r="BR290" s="2"/>
      <c r="BS290" s="1"/>
      <c r="BT290" s="1"/>
      <c r="BU290" s="1"/>
      <c r="BV290" s="2"/>
      <c r="BW290" s="2"/>
      <c r="BX290" s="1"/>
    </row>
    <row r="291" ht="16.5" customHeight="1">
      <c r="A291" s="1"/>
      <c r="B291" s="1"/>
      <c r="C291" s="1"/>
      <c r="D291" s="1"/>
      <c r="E291" s="67"/>
      <c r="F291" s="67"/>
      <c r="G291" s="1"/>
      <c r="H291" s="1"/>
      <c r="I291" s="65"/>
      <c r="J291" s="66"/>
      <c r="K291" s="1"/>
      <c r="L291" s="1"/>
      <c r="M291" s="1"/>
      <c r="N291" s="2"/>
      <c r="O291" s="2"/>
      <c r="P291" s="1"/>
      <c r="Q291" s="1"/>
      <c r="R291" s="1"/>
      <c r="S291" s="2"/>
      <c r="T291" s="2"/>
      <c r="U291" s="1"/>
      <c r="V291" s="1"/>
      <c r="W291" s="1"/>
      <c r="X291" s="2"/>
      <c r="Y291" s="2"/>
      <c r="Z291" s="1"/>
      <c r="AA291" s="1"/>
      <c r="AB291" s="1"/>
      <c r="AC291" s="2"/>
      <c r="AD291" s="2"/>
      <c r="AE291" s="1"/>
      <c r="AF291" s="1"/>
      <c r="AG291" s="1"/>
      <c r="AH291" s="2"/>
      <c r="AI291" s="2"/>
      <c r="AJ291" s="1"/>
      <c r="AK291" s="1"/>
      <c r="AL291" s="1"/>
      <c r="AM291" s="2"/>
      <c r="AN291" s="2"/>
      <c r="AO291" s="1"/>
      <c r="AP291" s="1"/>
      <c r="AQ291" s="1"/>
      <c r="AR291" s="2"/>
      <c r="AS291" s="2"/>
      <c r="AT291" s="1"/>
      <c r="AU291" s="1"/>
      <c r="AV291" s="1"/>
      <c r="AW291" s="2"/>
      <c r="AX291" s="2"/>
      <c r="AY291" s="1"/>
      <c r="AZ291" s="1"/>
      <c r="BA291" s="1"/>
      <c r="BB291" s="2"/>
      <c r="BC291" s="2"/>
      <c r="BD291" s="1"/>
      <c r="BE291" s="1"/>
      <c r="BF291" s="1"/>
      <c r="BG291" s="2"/>
      <c r="BH291" s="2"/>
      <c r="BI291" s="1"/>
      <c r="BJ291" s="1"/>
      <c r="BK291" s="1"/>
      <c r="BL291" s="2"/>
      <c r="BM291" s="2"/>
      <c r="BN291" s="1"/>
      <c r="BO291" s="1"/>
      <c r="BP291" s="1"/>
      <c r="BQ291" s="2"/>
      <c r="BR291" s="2"/>
      <c r="BS291" s="1"/>
      <c r="BT291" s="1"/>
      <c r="BU291" s="1"/>
      <c r="BV291" s="2"/>
      <c r="BW291" s="2"/>
      <c r="BX291" s="1"/>
    </row>
    <row r="292" ht="16.5" customHeight="1">
      <c r="A292" s="1"/>
      <c r="B292" s="1"/>
      <c r="C292" s="1"/>
      <c r="D292" s="1"/>
      <c r="E292" s="67"/>
      <c r="F292" s="67"/>
      <c r="G292" s="1"/>
      <c r="H292" s="1"/>
      <c r="I292" s="65"/>
      <c r="J292" s="66"/>
      <c r="K292" s="1"/>
      <c r="L292" s="1"/>
      <c r="M292" s="1"/>
      <c r="N292" s="2"/>
      <c r="O292" s="2"/>
      <c r="P292" s="1"/>
      <c r="Q292" s="1"/>
      <c r="R292" s="1"/>
      <c r="S292" s="2"/>
      <c r="T292" s="2"/>
      <c r="U292" s="1"/>
      <c r="V292" s="1"/>
      <c r="W292" s="1"/>
      <c r="X292" s="2"/>
      <c r="Y292" s="2"/>
      <c r="Z292" s="1"/>
      <c r="AA292" s="1"/>
      <c r="AB292" s="1"/>
      <c r="AC292" s="2"/>
      <c r="AD292" s="2"/>
      <c r="AE292" s="1"/>
      <c r="AF292" s="1"/>
      <c r="AG292" s="1"/>
      <c r="AH292" s="2"/>
      <c r="AI292" s="2"/>
      <c r="AJ292" s="1"/>
      <c r="AK292" s="1"/>
      <c r="AL292" s="1"/>
      <c r="AM292" s="2"/>
      <c r="AN292" s="2"/>
      <c r="AO292" s="1"/>
      <c r="AP292" s="1"/>
      <c r="AQ292" s="1"/>
      <c r="AR292" s="2"/>
      <c r="AS292" s="2"/>
      <c r="AT292" s="1"/>
      <c r="AU292" s="1"/>
      <c r="AV292" s="1"/>
      <c r="AW292" s="2"/>
      <c r="AX292" s="2"/>
      <c r="AY292" s="1"/>
      <c r="AZ292" s="1"/>
      <c r="BA292" s="1"/>
      <c r="BB292" s="2"/>
      <c r="BC292" s="2"/>
      <c r="BD292" s="1"/>
      <c r="BE292" s="1"/>
      <c r="BF292" s="1"/>
      <c r="BG292" s="2"/>
      <c r="BH292" s="2"/>
      <c r="BI292" s="1"/>
      <c r="BJ292" s="1"/>
      <c r="BK292" s="1"/>
      <c r="BL292" s="2"/>
      <c r="BM292" s="2"/>
      <c r="BN292" s="1"/>
      <c r="BO292" s="1"/>
      <c r="BP292" s="1"/>
      <c r="BQ292" s="2"/>
      <c r="BR292" s="2"/>
      <c r="BS292" s="1"/>
      <c r="BT292" s="1"/>
      <c r="BU292" s="1"/>
      <c r="BV292" s="2"/>
      <c r="BW292" s="2"/>
      <c r="BX292" s="1"/>
    </row>
    <row r="293" ht="16.5" customHeight="1">
      <c r="A293" s="1"/>
      <c r="B293" s="1"/>
      <c r="C293" s="1"/>
      <c r="D293" s="1"/>
      <c r="E293" s="67"/>
      <c r="F293" s="67"/>
      <c r="G293" s="1"/>
      <c r="H293" s="1"/>
      <c r="I293" s="65"/>
      <c r="J293" s="66"/>
      <c r="K293" s="1"/>
      <c r="L293" s="1"/>
      <c r="M293" s="1"/>
      <c r="N293" s="2"/>
      <c r="O293" s="2"/>
      <c r="P293" s="1"/>
      <c r="Q293" s="1"/>
      <c r="R293" s="1"/>
      <c r="S293" s="2"/>
      <c r="T293" s="2"/>
      <c r="U293" s="1"/>
      <c r="V293" s="1"/>
      <c r="W293" s="1"/>
      <c r="X293" s="2"/>
      <c r="Y293" s="2"/>
      <c r="Z293" s="1"/>
      <c r="AA293" s="1"/>
      <c r="AB293" s="1"/>
      <c r="AC293" s="2"/>
      <c r="AD293" s="2"/>
      <c r="AE293" s="1"/>
      <c r="AF293" s="1"/>
      <c r="AG293" s="1"/>
      <c r="AH293" s="2"/>
      <c r="AI293" s="2"/>
      <c r="AJ293" s="1"/>
      <c r="AK293" s="1"/>
      <c r="AL293" s="1"/>
      <c r="AM293" s="2"/>
      <c r="AN293" s="2"/>
      <c r="AO293" s="1"/>
      <c r="AP293" s="1"/>
      <c r="AQ293" s="1"/>
      <c r="AR293" s="2"/>
      <c r="AS293" s="2"/>
      <c r="AT293" s="1"/>
      <c r="AU293" s="1"/>
      <c r="AV293" s="1"/>
      <c r="AW293" s="2"/>
      <c r="AX293" s="2"/>
      <c r="AY293" s="1"/>
      <c r="AZ293" s="1"/>
      <c r="BA293" s="1"/>
      <c r="BB293" s="2"/>
      <c r="BC293" s="2"/>
      <c r="BD293" s="1"/>
      <c r="BE293" s="1"/>
      <c r="BF293" s="1"/>
      <c r="BG293" s="2"/>
      <c r="BH293" s="2"/>
      <c r="BI293" s="1"/>
      <c r="BJ293" s="1"/>
      <c r="BK293" s="1"/>
      <c r="BL293" s="2"/>
      <c r="BM293" s="2"/>
      <c r="BN293" s="1"/>
      <c r="BO293" s="1"/>
      <c r="BP293" s="1"/>
      <c r="BQ293" s="2"/>
      <c r="BR293" s="2"/>
      <c r="BS293" s="1"/>
      <c r="BT293" s="1"/>
      <c r="BU293" s="1"/>
      <c r="BV293" s="2"/>
      <c r="BW293" s="2"/>
      <c r="BX293" s="1"/>
    </row>
    <row r="294" ht="16.5" customHeight="1">
      <c r="A294" s="1"/>
      <c r="B294" s="1"/>
      <c r="C294" s="1"/>
      <c r="D294" s="1"/>
      <c r="E294" s="67"/>
      <c r="F294" s="67"/>
      <c r="G294" s="1"/>
      <c r="H294" s="1"/>
      <c r="I294" s="65"/>
      <c r="J294" s="66"/>
      <c r="K294" s="1"/>
      <c r="L294" s="1"/>
      <c r="M294" s="1"/>
      <c r="N294" s="2"/>
      <c r="O294" s="2"/>
      <c r="P294" s="1"/>
      <c r="Q294" s="1"/>
      <c r="R294" s="1"/>
      <c r="S294" s="2"/>
      <c r="T294" s="2"/>
      <c r="U294" s="1"/>
      <c r="V294" s="1"/>
      <c r="W294" s="1"/>
      <c r="X294" s="2"/>
      <c r="Y294" s="2"/>
      <c r="Z294" s="1"/>
      <c r="AA294" s="1"/>
      <c r="AB294" s="1"/>
      <c r="AC294" s="2"/>
      <c r="AD294" s="2"/>
      <c r="AE294" s="1"/>
      <c r="AF294" s="1"/>
      <c r="AG294" s="1"/>
      <c r="AH294" s="2"/>
      <c r="AI294" s="2"/>
      <c r="AJ294" s="1"/>
      <c r="AK294" s="1"/>
      <c r="AL294" s="1"/>
      <c r="AM294" s="2"/>
      <c r="AN294" s="2"/>
      <c r="AO294" s="1"/>
      <c r="AP294" s="1"/>
      <c r="AQ294" s="1"/>
      <c r="AR294" s="2"/>
      <c r="AS294" s="2"/>
      <c r="AT294" s="1"/>
      <c r="AU294" s="1"/>
      <c r="AV294" s="1"/>
      <c r="AW294" s="2"/>
      <c r="AX294" s="2"/>
      <c r="AY294" s="1"/>
      <c r="AZ294" s="1"/>
      <c r="BA294" s="1"/>
      <c r="BB294" s="2"/>
      <c r="BC294" s="2"/>
      <c r="BD294" s="1"/>
      <c r="BE294" s="1"/>
      <c r="BF294" s="1"/>
      <c r="BG294" s="2"/>
      <c r="BH294" s="2"/>
      <c r="BI294" s="1"/>
      <c r="BJ294" s="1"/>
      <c r="BK294" s="1"/>
      <c r="BL294" s="2"/>
      <c r="BM294" s="2"/>
      <c r="BN294" s="1"/>
      <c r="BO294" s="1"/>
      <c r="BP294" s="1"/>
      <c r="BQ294" s="2"/>
      <c r="BR294" s="2"/>
      <c r="BS294" s="1"/>
      <c r="BT294" s="1"/>
      <c r="BU294" s="1"/>
      <c r="BV294" s="2"/>
      <c r="BW294" s="2"/>
      <c r="BX294" s="1"/>
    </row>
    <row r="295" ht="16.5" customHeight="1">
      <c r="A295" s="1"/>
      <c r="B295" s="1"/>
      <c r="C295" s="1"/>
      <c r="D295" s="1"/>
      <c r="E295" s="67"/>
      <c r="F295" s="67"/>
      <c r="G295" s="1"/>
      <c r="H295" s="1"/>
      <c r="I295" s="65"/>
      <c r="J295" s="66"/>
      <c r="K295" s="1"/>
      <c r="L295" s="1"/>
      <c r="M295" s="1"/>
      <c r="N295" s="2"/>
      <c r="O295" s="2"/>
      <c r="P295" s="1"/>
      <c r="Q295" s="1"/>
      <c r="R295" s="1"/>
      <c r="S295" s="2"/>
      <c r="T295" s="2"/>
      <c r="U295" s="1"/>
      <c r="V295" s="1"/>
      <c r="W295" s="1"/>
      <c r="X295" s="2"/>
      <c r="Y295" s="2"/>
      <c r="Z295" s="1"/>
      <c r="AA295" s="1"/>
      <c r="AB295" s="1"/>
      <c r="AC295" s="2"/>
      <c r="AD295" s="2"/>
      <c r="AE295" s="1"/>
      <c r="AF295" s="1"/>
      <c r="AG295" s="1"/>
      <c r="AH295" s="2"/>
      <c r="AI295" s="2"/>
      <c r="AJ295" s="1"/>
      <c r="AK295" s="1"/>
      <c r="AL295" s="1"/>
      <c r="AM295" s="2"/>
      <c r="AN295" s="2"/>
      <c r="AO295" s="1"/>
      <c r="AP295" s="1"/>
      <c r="AQ295" s="1"/>
      <c r="AR295" s="2"/>
      <c r="AS295" s="2"/>
      <c r="AT295" s="1"/>
      <c r="AU295" s="1"/>
      <c r="AV295" s="1"/>
      <c r="AW295" s="2"/>
      <c r="AX295" s="2"/>
      <c r="AY295" s="1"/>
      <c r="AZ295" s="1"/>
      <c r="BA295" s="1"/>
      <c r="BB295" s="2"/>
      <c r="BC295" s="2"/>
      <c r="BD295" s="1"/>
      <c r="BE295" s="1"/>
      <c r="BF295" s="1"/>
      <c r="BG295" s="2"/>
      <c r="BH295" s="2"/>
      <c r="BI295" s="1"/>
      <c r="BJ295" s="1"/>
      <c r="BK295" s="1"/>
      <c r="BL295" s="2"/>
      <c r="BM295" s="2"/>
      <c r="BN295" s="1"/>
      <c r="BO295" s="1"/>
      <c r="BP295" s="1"/>
      <c r="BQ295" s="2"/>
      <c r="BR295" s="2"/>
      <c r="BS295" s="1"/>
      <c r="BT295" s="1"/>
      <c r="BU295" s="1"/>
      <c r="BV295" s="2"/>
      <c r="BW295" s="2"/>
      <c r="BX295" s="1"/>
    </row>
    <row r="296" ht="16.5" customHeight="1">
      <c r="A296" s="1"/>
      <c r="B296" s="1"/>
      <c r="C296" s="1"/>
      <c r="D296" s="1"/>
      <c r="E296" s="67"/>
      <c r="F296" s="67"/>
      <c r="G296" s="1"/>
      <c r="H296" s="1"/>
      <c r="I296" s="65"/>
      <c r="J296" s="66"/>
      <c r="K296" s="1"/>
      <c r="L296" s="1"/>
      <c r="M296" s="1"/>
      <c r="N296" s="2"/>
      <c r="O296" s="2"/>
      <c r="P296" s="1"/>
      <c r="Q296" s="1"/>
      <c r="R296" s="1"/>
      <c r="S296" s="2"/>
      <c r="T296" s="2"/>
      <c r="U296" s="1"/>
      <c r="V296" s="1"/>
      <c r="W296" s="1"/>
      <c r="X296" s="2"/>
      <c r="Y296" s="2"/>
      <c r="Z296" s="1"/>
      <c r="AA296" s="1"/>
      <c r="AB296" s="1"/>
      <c r="AC296" s="2"/>
      <c r="AD296" s="2"/>
      <c r="AE296" s="1"/>
      <c r="AF296" s="1"/>
      <c r="AG296" s="1"/>
      <c r="AH296" s="2"/>
      <c r="AI296" s="2"/>
      <c r="AJ296" s="1"/>
      <c r="AK296" s="1"/>
      <c r="AL296" s="1"/>
      <c r="AM296" s="2"/>
      <c r="AN296" s="2"/>
      <c r="AO296" s="1"/>
      <c r="AP296" s="1"/>
      <c r="AQ296" s="1"/>
      <c r="AR296" s="2"/>
      <c r="AS296" s="2"/>
      <c r="AT296" s="1"/>
      <c r="AU296" s="1"/>
      <c r="AV296" s="1"/>
      <c r="AW296" s="2"/>
      <c r="AX296" s="2"/>
      <c r="AY296" s="1"/>
      <c r="AZ296" s="1"/>
      <c r="BA296" s="1"/>
      <c r="BB296" s="2"/>
      <c r="BC296" s="2"/>
      <c r="BD296" s="1"/>
      <c r="BE296" s="1"/>
      <c r="BF296" s="1"/>
      <c r="BG296" s="2"/>
      <c r="BH296" s="2"/>
      <c r="BI296" s="1"/>
      <c r="BJ296" s="1"/>
      <c r="BK296" s="1"/>
      <c r="BL296" s="2"/>
      <c r="BM296" s="2"/>
      <c r="BN296" s="1"/>
      <c r="BO296" s="1"/>
      <c r="BP296" s="1"/>
      <c r="BQ296" s="2"/>
      <c r="BR296" s="2"/>
      <c r="BS296" s="1"/>
      <c r="BT296" s="1"/>
      <c r="BU296" s="1"/>
      <c r="BV296" s="2"/>
      <c r="BW296" s="2"/>
      <c r="BX296" s="1"/>
    </row>
    <row r="297" ht="16.5" customHeight="1">
      <c r="A297" s="1"/>
      <c r="B297" s="1"/>
      <c r="C297" s="1"/>
      <c r="D297" s="1"/>
      <c r="E297" s="67"/>
      <c r="F297" s="67"/>
      <c r="G297" s="1"/>
      <c r="H297" s="1"/>
      <c r="I297" s="65"/>
      <c r="J297" s="66"/>
      <c r="K297" s="1"/>
      <c r="L297" s="1"/>
      <c r="M297" s="1"/>
      <c r="N297" s="2"/>
      <c r="O297" s="2"/>
      <c r="P297" s="1"/>
      <c r="Q297" s="1"/>
      <c r="R297" s="1"/>
      <c r="S297" s="2"/>
      <c r="T297" s="2"/>
      <c r="U297" s="1"/>
      <c r="V297" s="1"/>
      <c r="W297" s="1"/>
      <c r="X297" s="2"/>
      <c r="Y297" s="2"/>
      <c r="Z297" s="1"/>
      <c r="AA297" s="1"/>
      <c r="AB297" s="1"/>
      <c r="AC297" s="2"/>
      <c r="AD297" s="2"/>
      <c r="AE297" s="1"/>
      <c r="AF297" s="1"/>
      <c r="AG297" s="1"/>
      <c r="AH297" s="2"/>
      <c r="AI297" s="2"/>
      <c r="AJ297" s="1"/>
      <c r="AK297" s="1"/>
      <c r="AL297" s="1"/>
      <c r="AM297" s="2"/>
      <c r="AN297" s="2"/>
      <c r="AO297" s="1"/>
      <c r="AP297" s="1"/>
      <c r="AQ297" s="1"/>
      <c r="AR297" s="2"/>
      <c r="AS297" s="2"/>
      <c r="AT297" s="1"/>
      <c r="AU297" s="1"/>
      <c r="AV297" s="1"/>
      <c r="AW297" s="2"/>
      <c r="AX297" s="2"/>
      <c r="AY297" s="1"/>
      <c r="AZ297" s="1"/>
      <c r="BA297" s="1"/>
      <c r="BB297" s="2"/>
      <c r="BC297" s="2"/>
      <c r="BD297" s="1"/>
      <c r="BE297" s="1"/>
      <c r="BF297" s="1"/>
      <c r="BG297" s="2"/>
      <c r="BH297" s="2"/>
      <c r="BI297" s="1"/>
      <c r="BJ297" s="1"/>
      <c r="BK297" s="1"/>
      <c r="BL297" s="2"/>
      <c r="BM297" s="2"/>
      <c r="BN297" s="1"/>
      <c r="BO297" s="1"/>
      <c r="BP297" s="1"/>
      <c r="BQ297" s="2"/>
      <c r="BR297" s="2"/>
      <c r="BS297" s="1"/>
      <c r="BT297" s="1"/>
      <c r="BU297" s="1"/>
      <c r="BV297" s="2"/>
      <c r="BW297" s="2"/>
      <c r="BX297" s="1"/>
    </row>
    <row r="298" ht="16.5" customHeight="1">
      <c r="A298" s="1"/>
      <c r="B298" s="1"/>
      <c r="C298" s="1"/>
      <c r="D298" s="1"/>
      <c r="E298" s="67"/>
      <c r="F298" s="67"/>
      <c r="G298" s="1"/>
      <c r="H298" s="1"/>
      <c r="I298" s="65"/>
      <c r="J298" s="66"/>
      <c r="K298" s="1"/>
      <c r="L298" s="1"/>
      <c r="M298" s="1"/>
      <c r="N298" s="2"/>
      <c r="O298" s="2"/>
      <c r="P298" s="1"/>
      <c r="Q298" s="1"/>
      <c r="R298" s="1"/>
      <c r="S298" s="2"/>
      <c r="T298" s="2"/>
      <c r="U298" s="1"/>
      <c r="V298" s="1"/>
      <c r="W298" s="1"/>
      <c r="X298" s="2"/>
      <c r="Y298" s="2"/>
      <c r="Z298" s="1"/>
      <c r="AA298" s="1"/>
      <c r="AB298" s="1"/>
      <c r="AC298" s="2"/>
      <c r="AD298" s="2"/>
      <c r="AE298" s="1"/>
      <c r="AF298" s="1"/>
      <c r="AG298" s="1"/>
      <c r="AH298" s="2"/>
      <c r="AI298" s="2"/>
      <c r="AJ298" s="1"/>
      <c r="AK298" s="1"/>
      <c r="AL298" s="1"/>
      <c r="AM298" s="2"/>
      <c r="AN298" s="2"/>
      <c r="AO298" s="1"/>
      <c r="AP298" s="1"/>
      <c r="AQ298" s="1"/>
      <c r="AR298" s="2"/>
      <c r="AS298" s="2"/>
      <c r="AT298" s="1"/>
      <c r="AU298" s="1"/>
      <c r="AV298" s="1"/>
      <c r="AW298" s="2"/>
      <c r="AX298" s="2"/>
      <c r="AY298" s="1"/>
      <c r="AZ298" s="1"/>
      <c r="BA298" s="1"/>
      <c r="BB298" s="2"/>
      <c r="BC298" s="2"/>
      <c r="BD298" s="1"/>
      <c r="BE298" s="1"/>
      <c r="BF298" s="1"/>
      <c r="BG298" s="2"/>
      <c r="BH298" s="2"/>
      <c r="BI298" s="1"/>
      <c r="BJ298" s="1"/>
      <c r="BK298" s="1"/>
      <c r="BL298" s="2"/>
      <c r="BM298" s="2"/>
      <c r="BN298" s="1"/>
      <c r="BO298" s="1"/>
      <c r="BP298" s="1"/>
      <c r="BQ298" s="2"/>
      <c r="BR298" s="2"/>
      <c r="BS298" s="1"/>
      <c r="BT298" s="1"/>
      <c r="BU298" s="1"/>
      <c r="BV298" s="2"/>
      <c r="BW298" s="2"/>
      <c r="BX298" s="1"/>
    </row>
    <row r="299" ht="16.5" customHeight="1">
      <c r="A299" s="1"/>
      <c r="B299" s="1"/>
      <c r="C299" s="1"/>
      <c r="D299" s="1"/>
      <c r="E299" s="67"/>
      <c r="F299" s="67"/>
      <c r="G299" s="1"/>
      <c r="H299" s="1"/>
      <c r="I299" s="65"/>
      <c r="J299" s="66"/>
      <c r="K299" s="1"/>
      <c r="L299" s="1"/>
      <c r="M299" s="1"/>
      <c r="N299" s="2"/>
      <c r="O299" s="2"/>
      <c r="P299" s="1"/>
      <c r="Q299" s="1"/>
      <c r="R299" s="1"/>
      <c r="S299" s="2"/>
      <c r="T299" s="2"/>
      <c r="U299" s="1"/>
      <c r="V299" s="1"/>
      <c r="W299" s="1"/>
      <c r="X299" s="2"/>
      <c r="Y299" s="2"/>
      <c r="Z299" s="1"/>
      <c r="AA299" s="1"/>
      <c r="AB299" s="1"/>
      <c r="AC299" s="2"/>
      <c r="AD299" s="2"/>
      <c r="AE299" s="1"/>
      <c r="AF299" s="1"/>
      <c r="AG299" s="1"/>
      <c r="AH299" s="2"/>
      <c r="AI299" s="2"/>
      <c r="AJ299" s="1"/>
      <c r="AK299" s="1"/>
      <c r="AL299" s="1"/>
      <c r="AM299" s="2"/>
      <c r="AN299" s="2"/>
      <c r="AO299" s="1"/>
      <c r="AP299" s="1"/>
      <c r="AQ299" s="1"/>
      <c r="AR299" s="2"/>
      <c r="AS299" s="2"/>
      <c r="AT299" s="1"/>
      <c r="AU299" s="1"/>
      <c r="AV299" s="1"/>
      <c r="AW299" s="2"/>
      <c r="AX299" s="2"/>
      <c r="AY299" s="1"/>
      <c r="AZ299" s="1"/>
      <c r="BA299" s="1"/>
      <c r="BB299" s="2"/>
      <c r="BC299" s="2"/>
      <c r="BD299" s="1"/>
      <c r="BE299" s="1"/>
      <c r="BF299" s="1"/>
      <c r="BG299" s="2"/>
      <c r="BH299" s="2"/>
      <c r="BI299" s="1"/>
      <c r="BJ299" s="1"/>
      <c r="BK299" s="1"/>
      <c r="BL299" s="2"/>
      <c r="BM299" s="2"/>
      <c r="BN299" s="1"/>
      <c r="BO299" s="1"/>
      <c r="BP299" s="1"/>
      <c r="BQ299" s="2"/>
      <c r="BR299" s="2"/>
      <c r="BS299" s="1"/>
      <c r="BT299" s="1"/>
      <c r="BU299" s="1"/>
      <c r="BV299" s="2"/>
      <c r="BW299" s="2"/>
      <c r="BX299" s="1"/>
    </row>
    <row r="300" ht="16.5" customHeight="1">
      <c r="A300" s="1"/>
      <c r="B300" s="1"/>
      <c r="C300" s="1"/>
      <c r="D300" s="1"/>
      <c r="E300" s="67"/>
      <c r="F300" s="67"/>
      <c r="G300" s="1"/>
      <c r="H300" s="1"/>
      <c r="I300" s="65"/>
      <c r="J300" s="66"/>
      <c r="K300" s="1"/>
      <c r="L300" s="1"/>
      <c r="M300" s="1"/>
      <c r="N300" s="2"/>
      <c r="O300" s="2"/>
      <c r="P300" s="1"/>
      <c r="Q300" s="1"/>
      <c r="R300" s="1"/>
      <c r="S300" s="2"/>
      <c r="T300" s="2"/>
      <c r="U300" s="1"/>
      <c r="V300" s="1"/>
      <c r="W300" s="1"/>
      <c r="X300" s="2"/>
      <c r="Y300" s="2"/>
      <c r="Z300" s="1"/>
      <c r="AA300" s="1"/>
      <c r="AB300" s="1"/>
      <c r="AC300" s="2"/>
      <c r="AD300" s="2"/>
      <c r="AE300" s="1"/>
      <c r="AF300" s="1"/>
      <c r="AG300" s="1"/>
      <c r="AH300" s="2"/>
      <c r="AI300" s="2"/>
      <c r="AJ300" s="1"/>
      <c r="AK300" s="1"/>
      <c r="AL300" s="1"/>
      <c r="AM300" s="2"/>
      <c r="AN300" s="2"/>
      <c r="AO300" s="1"/>
      <c r="AP300" s="1"/>
      <c r="AQ300" s="1"/>
      <c r="AR300" s="2"/>
      <c r="AS300" s="2"/>
      <c r="AT300" s="1"/>
      <c r="AU300" s="1"/>
      <c r="AV300" s="1"/>
      <c r="AW300" s="2"/>
      <c r="AX300" s="2"/>
      <c r="AY300" s="1"/>
      <c r="AZ300" s="1"/>
      <c r="BA300" s="1"/>
      <c r="BB300" s="2"/>
      <c r="BC300" s="2"/>
      <c r="BD300" s="1"/>
      <c r="BE300" s="1"/>
      <c r="BF300" s="1"/>
      <c r="BG300" s="2"/>
      <c r="BH300" s="2"/>
      <c r="BI300" s="1"/>
      <c r="BJ300" s="1"/>
      <c r="BK300" s="1"/>
      <c r="BL300" s="2"/>
      <c r="BM300" s="2"/>
      <c r="BN300" s="1"/>
      <c r="BO300" s="1"/>
      <c r="BP300" s="1"/>
      <c r="BQ300" s="2"/>
      <c r="BR300" s="2"/>
      <c r="BS300" s="1"/>
      <c r="BT300" s="1"/>
      <c r="BU300" s="1"/>
      <c r="BV300" s="2"/>
      <c r="BW300" s="2"/>
      <c r="BX300" s="1"/>
    </row>
    <row r="301" ht="16.5" customHeight="1">
      <c r="A301" s="1"/>
      <c r="B301" s="1"/>
      <c r="C301" s="1"/>
      <c r="D301" s="1"/>
      <c r="E301" s="67"/>
      <c r="F301" s="67"/>
      <c r="G301" s="1"/>
      <c r="H301" s="1"/>
      <c r="I301" s="65"/>
      <c r="J301" s="66"/>
      <c r="K301" s="1"/>
      <c r="L301" s="1"/>
      <c r="M301" s="1"/>
      <c r="N301" s="2"/>
      <c r="O301" s="2"/>
      <c r="P301" s="1"/>
      <c r="Q301" s="1"/>
      <c r="R301" s="1"/>
      <c r="S301" s="2"/>
      <c r="T301" s="2"/>
      <c r="U301" s="1"/>
      <c r="V301" s="1"/>
      <c r="W301" s="1"/>
      <c r="X301" s="2"/>
      <c r="Y301" s="2"/>
      <c r="Z301" s="1"/>
      <c r="AA301" s="1"/>
      <c r="AB301" s="1"/>
      <c r="AC301" s="2"/>
      <c r="AD301" s="2"/>
      <c r="AE301" s="1"/>
      <c r="AF301" s="1"/>
      <c r="AG301" s="1"/>
      <c r="AH301" s="2"/>
      <c r="AI301" s="2"/>
      <c r="AJ301" s="1"/>
      <c r="AK301" s="1"/>
      <c r="AL301" s="1"/>
      <c r="AM301" s="2"/>
      <c r="AN301" s="2"/>
      <c r="AO301" s="1"/>
      <c r="AP301" s="1"/>
      <c r="AQ301" s="1"/>
      <c r="AR301" s="2"/>
      <c r="AS301" s="2"/>
      <c r="AT301" s="1"/>
      <c r="AU301" s="1"/>
      <c r="AV301" s="1"/>
      <c r="AW301" s="2"/>
      <c r="AX301" s="2"/>
      <c r="AY301" s="1"/>
      <c r="AZ301" s="1"/>
      <c r="BA301" s="1"/>
      <c r="BB301" s="2"/>
      <c r="BC301" s="2"/>
      <c r="BD301" s="1"/>
      <c r="BE301" s="1"/>
      <c r="BF301" s="1"/>
      <c r="BG301" s="2"/>
      <c r="BH301" s="2"/>
      <c r="BI301" s="1"/>
      <c r="BJ301" s="1"/>
      <c r="BK301" s="1"/>
      <c r="BL301" s="2"/>
      <c r="BM301" s="2"/>
      <c r="BN301" s="1"/>
      <c r="BO301" s="1"/>
      <c r="BP301" s="1"/>
      <c r="BQ301" s="2"/>
      <c r="BR301" s="2"/>
      <c r="BS301" s="1"/>
      <c r="BT301" s="1"/>
      <c r="BU301" s="1"/>
      <c r="BV301" s="2"/>
      <c r="BW301" s="2"/>
      <c r="BX301" s="1"/>
    </row>
    <row r="302" ht="16.5" customHeight="1">
      <c r="A302" s="1"/>
      <c r="B302" s="1"/>
      <c r="C302" s="1"/>
      <c r="D302" s="1"/>
      <c r="E302" s="67"/>
      <c r="F302" s="67"/>
      <c r="G302" s="1"/>
      <c r="H302" s="1"/>
      <c r="I302" s="65"/>
      <c r="J302" s="66"/>
      <c r="K302" s="1"/>
      <c r="L302" s="1"/>
      <c r="M302" s="1"/>
      <c r="N302" s="2"/>
      <c r="O302" s="2"/>
      <c r="P302" s="1"/>
      <c r="Q302" s="1"/>
      <c r="R302" s="1"/>
      <c r="S302" s="2"/>
      <c r="T302" s="2"/>
      <c r="U302" s="1"/>
      <c r="V302" s="1"/>
      <c r="W302" s="1"/>
      <c r="X302" s="2"/>
      <c r="Y302" s="2"/>
      <c r="Z302" s="1"/>
      <c r="AA302" s="1"/>
      <c r="AB302" s="1"/>
      <c r="AC302" s="2"/>
      <c r="AD302" s="2"/>
      <c r="AE302" s="1"/>
      <c r="AF302" s="1"/>
      <c r="AG302" s="1"/>
      <c r="AH302" s="2"/>
      <c r="AI302" s="2"/>
      <c r="AJ302" s="1"/>
      <c r="AK302" s="1"/>
      <c r="AL302" s="1"/>
      <c r="AM302" s="2"/>
      <c r="AN302" s="2"/>
      <c r="AO302" s="1"/>
      <c r="AP302" s="1"/>
      <c r="AQ302" s="1"/>
      <c r="AR302" s="2"/>
      <c r="AS302" s="2"/>
      <c r="AT302" s="1"/>
      <c r="AU302" s="1"/>
      <c r="AV302" s="1"/>
      <c r="AW302" s="2"/>
      <c r="AX302" s="2"/>
      <c r="AY302" s="1"/>
      <c r="AZ302" s="1"/>
      <c r="BA302" s="1"/>
      <c r="BB302" s="2"/>
      <c r="BC302" s="2"/>
      <c r="BD302" s="1"/>
      <c r="BE302" s="1"/>
      <c r="BF302" s="1"/>
      <c r="BG302" s="2"/>
      <c r="BH302" s="2"/>
      <c r="BI302" s="1"/>
      <c r="BJ302" s="1"/>
      <c r="BK302" s="1"/>
      <c r="BL302" s="2"/>
      <c r="BM302" s="2"/>
      <c r="BN302" s="1"/>
      <c r="BO302" s="1"/>
      <c r="BP302" s="1"/>
      <c r="BQ302" s="2"/>
      <c r="BR302" s="2"/>
      <c r="BS302" s="1"/>
      <c r="BT302" s="1"/>
      <c r="BU302" s="1"/>
      <c r="BV302" s="2"/>
      <c r="BW302" s="2"/>
      <c r="BX302" s="1"/>
    </row>
    <row r="303" ht="16.5" customHeight="1">
      <c r="A303" s="1"/>
      <c r="B303" s="1"/>
      <c r="C303" s="1"/>
      <c r="D303" s="1"/>
      <c r="E303" s="67"/>
      <c r="F303" s="67"/>
      <c r="G303" s="1"/>
      <c r="H303" s="1"/>
      <c r="I303" s="65"/>
      <c r="J303" s="66"/>
      <c r="K303" s="1"/>
      <c r="L303" s="1"/>
      <c r="M303" s="1"/>
      <c r="N303" s="2"/>
      <c r="O303" s="2"/>
      <c r="P303" s="1"/>
      <c r="Q303" s="1"/>
      <c r="R303" s="1"/>
      <c r="S303" s="2"/>
      <c r="T303" s="2"/>
      <c r="U303" s="1"/>
      <c r="V303" s="1"/>
      <c r="W303" s="1"/>
      <c r="X303" s="2"/>
      <c r="Y303" s="2"/>
      <c r="Z303" s="1"/>
      <c r="AA303" s="1"/>
      <c r="AB303" s="1"/>
      <c r="AC303" s="2"/>
      <c r="AD303" s="2"/>
      <c r="AE303" s="1"/>
      <c r="AF303" s="1"/>
      <c r="AG303" s="1"/>
      <c r="AH303" s="2"/>
      <c r="AI303" s="2"/>
      <c r="AJ303" s="1"/>
      <c r="AK303" s="1"/>
      <c r="AL303" s="1"/>
      <c r="AM303" s="2"/>
      <c r="AN303" s="2"/>
      <c r="AO303" s="1"/>
      <c r="AP303" s="1"/>
      <c r="AQ303" s="1"/>
      <c r="AR303" s="2"/>
      <c r="AS303" s="2"/>
      <c r="AT303" s="1"/>
      <c r="AU303" s="1"/>
      <c r="AV303" s="1"/>
      <c r="AW303" s="2"/>
      <c r="AX303" s="2"/>
      <c r="AY303" s="1"/>
      <c r="AZ303" s="1"/>
      <c r="BA303" s="1"/>
      <c r="BB303" s="2"/>
      <c r="BC303" s="2"/>
      <c r="BD303" s="1"/>
      <c r="BE303" s="1"/>
      <c r="BF303" s="1"/>
      <c r="BG303" s="2"/>
      <c r="BH303" s="2"/>
      <c r="BI303" s="1"/>
      <c r="BJ303" s="1"/>
      <c r="BK303" s="1"/>
      <c r="BL303" s="2"/>
      <c r="BM303" s="2"/>
      <c r="BN303" s="1"/>
      <c r="BO303" s="1"/>
      <c r="BP303" s="1"/>
      <c r="BQ303" s="2"/>
      <c r="BR303" s="2"/>
      <c r="BS303" s="1"/>
      <c r="BT303" s="1"/>
      <c r="BU303" s="1"/>
      <c r="BV303" s="2"/>
      <c r="BW303" s="2"/>
      <c r="BX303" s="1"/>
    </row>
    <row r="304" ht="16.5" customHeight="1">
      <c r="A304" s="1"/>
      <c r="B304" s="1"/>
      <c r="C304" s="1"/>
      <c r="D304" s="1"/>
      <c r="E304" s="67"/>
      <c r="F304" s="67"/>
      <c r="G304" s="1"/>
      <c r="H304" s="1"/>
      <c r="I304" s="65"/>
      <c r="J304" s="66"/>
      <c r="K304" s="1"/>
      <c r="L304" s="1"/>
      <c r="M304" s="1"/>
      <c r="N304" s="2"/>
      <c r="O304" s="2"/>
      <c r="P304" s="1"/>
      <c r="Q304" s="1"/>
      <c r="R304" s="1"/>
      <c r="S304" s="2"/>
      <c r="T304" s="2"/>
      <c r="U304" s="1"/>
      <c r="V304" s="1"/>
      <c r="W304" s="1"/>
      <c r="X304" s="2"/>
      <c r="Y304" s="2"/>
      <c r="Z304" s="1"/>
      <c r="AA304" s="1"/>
      <c r="AB304" s="1"/>
      <c r="AC304" s="2"/>
      <c r="AD304" s="2"/>
      <c r="AE304" s="1"/>
      <c r="AF304" s="1"/>
      <c r="AG304" s="1"/>
      <c r="AH304" s="2"/>
      <c r="AI304" s="2"/>
      <c r="AJ304" s="1"/>
      <c r="AK304" s="1"/>
      <c r="AL304" s="1"/>
      <c r="AM304" s="2"/>
      <c r="AN304" s="2"/>
      <c r="AO304" s="1"/>
      <c r="AP304" s="1"/>
      <c r="AQ304" s="1"/>
      <c r="AR304" s="2"/>
      <c r="AS304" s="2"/>
      <c r="AT304" s="1"/>
      <c r="AU304" s="1"/>
      <c r="AV304" s="1"/>
      <c r="AW304" s="2"/>
      <c r="AX304" s="2"/>
      <c r="AY304" s="1"/>
      <c r="AZ304" s="1"/>
      <c r="BA304" s="1"/>
      <c r="BB304" s="2"/>
      <c r="BC304" s="2"/>
      <c r="BD304" s="1"/>
      <c r="BE304" s="1"/>
      <c r="BF304" s="1"/>
      <c r="BG304" s="2"/>
      <c r="BH304" s="2"/>
      <c r="BI304" s="1"/>
      <c r="BJ304" s="1"/>
      <c r="BK304" s="1"/>
      <c r="BL304" s="2"/>
      <c r="BM304" s="2"/>
      <c r="BN304" s="1"/>
      <c r="BO304" s="1"/>
      <c r="BP304" s="1"/>
      <c r="BQ304" s="2"/>
      <c r="BR304" s="2"/>
      <c r="BS304" s="1"/>
      <c r="BT304" s="1"/>
      <c r="BU304" s="1"/>
      <c r="BV304" s="2"/>
      <c r="BW304" s="2"/>
      <c r="BX304" s="1"/>
    </row>
    <row r="305" ht="16.5" customHeight="1">
      <c r="A305" s="1"/>
      <c r="B305" s="1"/>
      <c r="C305" s="1"/>
      <c r="D305" s="1"/>
      <c r="E305" s="67"/>
      <c r="F305" s="67"/>
      <c r="G305" s="1"/>
      <c r="H305" s="1"/>
      <c r="I305" s="65"/>
      <c r="J305" s="66"/>
      <c r="K305" s="1"/>
      <c r="L305" s="1"/>
      <c r="M305" s="1"/>
      <c r="N305" s="2"/>
      <c r="O305" s="2"/>
      <c r="P305" s="1"/>
      <c r="Q305" s="1"/>
      <c r="R305" s="1"/>
      <c r="S305" s="2"/>
      <c r="T305" s="2"/>
      <c r="U305" s="1"/>
      <c r="V305" s="1"/>
      <c r="W305" s="1"/>
      <c r="X305" s="2"/>
      <c r="Y305" s="2"/>
      <c r="Z305" s="1"/>
      <c r="AA305" s="1"/>
      <c r="AB305" s="1"/>
      <c r="AC305" s="2"/>
      <c r="AD305" s="2"/>
      <c r="AE305" s="1"/>
      <c r="AF305" s="1"/>
      <c r="AG305" s="1"/>
      <c r="AH305" s="2"/>
      <c r="AI305" s="2"/>
      <c r="AJ305" s="1"/>
      <c r="AK305" s="1"/>
      <c r="AL305" s="1"/>
      <c r="AM305" s="2"/>
      <c r="AN305" s="2"/>
      <c r="AO305" s="1"/>
      <c r="AP305" s="1"/>
      <c r="AQ305" s="1"/>
      <c r="AR305" s="2"/>
      <c r="AS305" s="2"/>
      <c r="AT305" s="1"/>
      <c r="AU305" s="1"/>
      <c r="AV305" s="1"/>
      <c r="AW305" s="2"/>
      <c r="AX305" s="2"/>
      <c r="AY305" s="1"/>
      <c r="AZ305" s="1"/>
      <c r="BA305" s="1"/>
      <c r="BB305" s="2"/>
      <c r="BC305" s="2"/>
      <c r="BD305" s="1"/>
      <c r="BE305" s="1"/>
      <c r="BF305" s="1"/>
      <c r="BG305" s="2"/>
      <c r="BH305" s="2"/>
      <c r="BI305" s="1"/>
      <c r="BJ305" s="1"/>
      <c r="BK305" s="1"/>
      <c r="BL305" s="2"/>
      <c r="BM305" s="2"/>
      <c r="BN305" s="1"/>
      <c r="BO305" s="1"/>
      <c r="BP305" s="1"/>
      <c r="BQ305" s="2"/>
      <c r="BR305" s="2"/>
      <c r="BS305" s="1"/>
      <c r="BT305" s="1"/>
      <c r="BU305" s="1"/>
      <c r="BV305" s="2"/>
      <c r="BW305" s="2"/>
      <c r="BX305" s="1"/>
    </row>
    <row r="306" ht="16.5" customHeight="1">
      <c r="A306" s="1"/>
      <c r="B306" s="1"/>
      <c r="C306" s="1"/>
      <c r="D306" s="1"/>
      <c r="E306" s="67"/>
      <c r="F306" s="67"/>
      <c r="G306" s="1"/>
      <c r="H306" s="1"/>
      <c r="I306" s="65"/>
      <c r="J306" s="66"/>
      <c r="K306" s="1"/>
      <c r="L306" s="1"/>
      <c r="M306" s="1"/>
      <c r="N306" s="2"/>
      <c r="O306" s="2"/>
      <c r="P306" s="1"/>
      <c r="Q306" s="1"/>
      <c r="R306" s="1"/>
      <c r="S306" s="2"/>
      <c r="T306" s="2"/>
      <c r="U306" s="1"/>
      <c r="V306" s="1"/>
      <c r="W306" s="1"/>
      <c r="X306" s="2"/>
      <c r="Y306" s="2"/>
      <c r="Z306" s="1"/>
      <c r="AA306" s="1"/>
      <c r="AB306" s="1"/>
      <c r="AC306" s="2"/>
      <c r="AD306" s="2"/>
      <c r="AE306" s="1"/>
      <c r="AF306" s="1"/>
      <c r="AG306" s="1"/>
      <c r="AH306" s="2"/>
      <c r="AI306" s="2"/>
      <c r="AJ306" s="1"/>
      <c r="AK306" s="1"/>
      <c r="AL306" s="1"/>
      <c r="AM306" s="2"/>
      <c r="AN306" s="2"/>
      <c r="AO306" s="1"/>
      <c r="AP306" s="1"/>
      <c r="AQ306" s="1"/>
      <c r="AR306" s="2"/>
      <c r="AS306" s="2"/>
      <c r="AT306" s="1"/>
      <c r="AU306" s="1"/>
      <c r="AV306" s="1"/>
      <c r="AW306" s="2"/>
      <c r="AX306" s="2"/>
      <c r="AY306" s="1"/>
      <c r="AZ306" s="1"/>
      <c r="BA306" s="1"/>
      <c r="BB306" s="2"/>
      <c r="BC306" s="2"/>
      <c r="BD306" s="1"/>
      <c r="BE306" s="1"/>
      <c r="BF306" s="1"/>
      <c r="BG306" s="2"/>
      <c r="BH306" s="2"/>
      <c r="BI306" s="1"/>
      <c r="BJ306" s="1"/>
      <c r="BK306" s="1"/>
      <c r="BL306" s="2"/>
      <c r="BM306" s="2"/>
      <c r="BN306" s="1"/>
      <c r="BO306" s="1"/>
      <c r="BP306" s="1"/>
      <c r="BQ306" s="2"/>
      <c r="BR306" s="2"/>
      <c r="BS306" s="1"/>
      <c r="BT306" s="1"/>
      <c r="BU306" s="1"/>
      <c r="BV306" s="2"/>
      <c r="BW306" s="2"/>
      <c r="BX306" s="1"/>
    </row>
    <row r="307" ht="16.5" customHeight="1">
      <c r="A307" s="1"/>
      <c r="B307" s="1"/>
      <c r="C307" s="1"/>
      <c r="D307" s="1"/>
      <c r="E307" s="67"/>
      <c r="F307" s="67"/>
      <c r="G307" s="1"/>
      <c r="H307" s="1"/>
      <c r="I307" s="65"/>
      <c r="J307" s="66"/>
      <c r="K307" s="1"/>
      <c r="L307" s="1"/>
      <c r="M307" s="1"/>
      <c r="N307" s="2"/>
      <c r="O307" s="2"/>
      <c r="P307" s="1"/>
      <c r="Q307" s="1"/>
      <c r="R307" s="1"/>
      <c r="S307" s="2"/>
      <c r="T307" s="2"/>
      <c r="U307" s="1"/>
      <c r="V307" s="1"/>
      <c r="W307" s="1"/>
      <c r="X307" s="2"/>
      <c r="Y307" s="2"/>
      <c r="Z307" s="1"/>
      <c r="AA307" s="1"/>
      <c r="AB307" s="1"/>
      <c r="AC307" s="2"/>
      <c r="AD307" s="2"/>
      <c r="AE307" s="1"/>
      <c r="AF307" s="1"/>
      <c r="AG307" s="1"/>
      <c r="AH307" s="2"/>
      <c r="AI307" s="2"/>
      <c r="AJ307" s="1"/>
      <c r="AK307" s="1"/>
      <c r="AL307" s="1"/>
      <c r="AM307" s="2"/>
      <c r="AN307" s="2"/>
      <c r="AO307" s="1"/>
      <c r="AP307" s="1"/>
      <c r="AQ307" s="1"/>
      <c r="AR307" s="2"/>
      <c r="AS307" s="2"/>
      <c r="AT307" s="1"/>
      <c r="AU307" s="1"/>
      <c r="AV307" s="1"/>
      <c r="AW307" s="2"/>
      <c r="AX307" s="2"/>
      <c r="AY307" s="1"/>
      <c r="AZ307" s="1"/>
      <c r="BA307" s="1"/>
      <c r="BB307" s="2"/>
      <c r="BC307" s="2"/>
      <c r="BD307" s="1"/>
      <c r="BE307" s="1"/>
      <c r="BF307" s="1"/>
      <c r="BG307" s="2"/>
      <c r="BH307" s="2"/>
      <c r="BI307" s="1"/>
      <c r="BJ307" s="1"/>
      <c r="BK307" s="1"/>
      <c r="BL307" s="2"/>
      <c r="BM307" s="2"/>
      <c r="BN307" s="1"/>
      <c r="BO307" s="1"/>
      <c r="BP307" s="1"/>
      <c r="BQ307" s="2"/>
      <c r="BR307" s="2"/>
      <c r="BS307" s="1"/>
      <c r="BT307" s="1"/>
      <c r="BU307" s="1"/>
      <c r="BV307" s="2"/>
      <c r="BW307" s="2"/>
      <c r="BX307" s="1"/>
    </row>
    <row r="308" ht="16.5" customHeight="1">
      <c r="A308" s="1"/>
      <c r="B308" s="1"/>
      <c r="C308" s="1"/>
      <c r="D308" s="1"/>
      <c r="E308" s="67"/>
      <c r="F308" s="67"/>
      <c r="G308" s="1"/>
      <c r="H308" s="1"/>
      <c r="I308" s="65"/>
      <c r="J308" s="66"/>
      <c r="K308" s="1"/>
      <c r="L308" s="1"/>
      <c r="M308" s="1"/>
      <c r="N308" s="2"/>
      <c r="O308" s="2"/>
      <c r="P308" s="1"/>
      <c r="Q308" s="1"/>
      <c r="R308" s="1"/>
      <c r="S308" s="2"/>
      <c r="T308" s="2"/>
      <c r="U308" s="1"/>
      <c r="V308" s="1"/>
      <c r="W308" s="1"/>
      <c r="X308" s="2"/>
      <c r="Y308" s="2"/>
      <c r="Z308" s="1"/>
      <c r="AA308" s="1"/>
      <c r="AB308" s="1"/>
      <c r="AC308" s="2"/>
      <c r="AD308" s="2"/>
      <c r="AE308" s="1"/>
      <c r="AF308" s="1"/>
      <c r="AG308" s="1"/>
      <c r="AH308" s="2"/>
      <c r="AI308" s="2"/>
      <c r="AJ308" s="1"/>
      <c r="AK308" s="1"/>
      <c r="AL308" s="1"/>
      <c r="AM308" s="2"/>
      <c r="AN308" s="2"/>
      <c r="AO308" s="1"/>
      <c r="AP308" s="1"/>
      <c r="AQ308" s="1"/>
      <c r="AR308" s="2"/>
      <c r="AS308" s="2"/>
      <c r="AT308" s="1"/>
      <c r="AU308" s="1"/>
      <c r="AV308" s="1"/>
      <c r="AW308" s="2"/>
      <c r="AX308" s="2"/>
      <c r="AY308" s="1"/>
      <c r="AZ308" s="1"/>
      <c r="BA308" s="1"/>
      <c r="BB308" s="2"/>
      <c r="BC308" s="2"/>
      <c r="BD308" s="1"/>
      <c r="BE308" s="1"/>
      <c r="BF308" s="1"/>
      <c r="BG308" s="2"/>
      <c r="BH308" s="2"/>
      <c r="BI308" s="1"/>
      <c r="BJ308" s="1"/>
      <c r="BK308" s="1"/>
      <c r="BL308" s="2"/>
      <c r="BM308" s="2"/>
      <c r="BN308" s="1"/>
      <c r="BO308" s="1"/>
      <c r="BP308" s="1"/>
      <c r="BQ308" s="2"/>
      <c r="BR308" s="2"/>
      <c r="BS308" s="1"/>
      <c r="BT308" s="1"/>
      <c r="BU308" s="1"/>
      <c r="BV308" s="2"/>
      <c r="BW308" s="2"/>
      <c r="BX308" s="1"/>
    </row>
    <row r="309" ht="16.5" customHeight="1">
      <c r="A309" s="1"/>
      <c r="B309" s="1"/>
      <c r="C309" s="1"/>
      <c r="D309" s="1"/>
      <c r="E309" s="67"/>
      <c r="F309" s="67"/>
      <c r="G309" s="1"/>
      <c r="H309" s="1"/>
      <c r="I309" s="65"/>
      <c r="J309" s="66"/>
      <c r="K309" s="1"/>
      <c r="L309" s="1"/>
      <c r="M309" s="1"/>
      <c r="N309" s="2"/>
      <c r="O309" s="2"/>
      <c r="P309" s="1"/>
      <c r="Q309" s="1"/>
      <c r="R309" s="1"/>
      <c r="S309" s="2"/>
      <c r="T309" s="2"/>
      <c r="U309" s="1"/>
      <c r="V309" s="1"/>
      <c r="W309" s="1"/>
      <c r="X309" s="2"/>
      <c r="Y309" s="2"/>
      <c r="Z309" s="1"/>
      <c r="AA309" s="1"/>
      <c r="AB309" s="1"/>
      <c r="AC309" s="2"/>
      <c r="AD309" s="2"/>
      <c r="AE309" s="1"/>
      <c r="AF309" s="1"/>
      <c r="AG309" s="1"/>
      <c r="AH309" s="2"/>
      <c r="AI309" s="2"/>
      <c r="AJ309" s="1"/>
      <c r="AK309" s="1"/>
      <c r="AL309" s="1"/>
      <c r="AM309" s="2"/>
      <c r="AN309" s="2"/>
      <c r="AO309" s="1"/>
      <c r="AP309" s="1"/>
      <c r="AQ309" s="1"/>
      <c r="AR309" s="2"/>
      <c r="AS309" s="2"/>
      <c r="AT309" s="1"/>
      <c r="AU309" s="1"/>
      <c r="AV309" s="1"/>
      <c r="AW309" s="2"/>
      <c r="AX309" s="2"/>
      <c r="AY309" s="1"/>
      <c r="AZ309" s="1"/>
      <c r="BA309" s="1"/>
      <c r="BB309" s="2"/>
      <c r="BC309" s="2"/>
      <c r="BD309" s="1"/>
      <c r="BE309" s="1"/>
      <c r="BF309" s="1"/>
      <c r="BG309" s="2"/>
      <c r="BH309" s="2"/>
      <c r="BI309" s="1"/>
      <c r="BJ309" s="1"/>
      <c r="BK309" s="1"/>
      <c r="BL309" s="2"/>
      <c r="BM309" s="2"/>
      <c r="BN309" s="1"/>
      <c r="BO309" s="1"/>
      <c r="BP309" s="1"/>
      <c r="BQ309" s="2"/>
      <c r="BR309" s="2"/>
      <c r="BS309" s="1"/>
      <c r="BT309" s="1"/>
      <c r="BU309" s="1"/>
      <c r="BV309" s="2"/>
      <c r="BW309" s="2"/>
      <c r="BX309" s="1"/>
    </row>
    <row r="310" ht="16.5" customHeight="1">
      <c r="A310" s="1"/>
      <c r="B310" s="1"/>
      <c r="C310" s="1"/>
      <c r="D310" s="1"/>
      <c r="E310" s="67"/>
      <c r="F310" s="67"/>
      <c r="G310" s="1"/>
      <c r="H310" s="1"/>
      <c r="I310" s="65"/>
      <c r="J310" s="66"/>
      <c r="K310" s="1"/>
      <c r="L310" s="1"/>
      <c r="M310" s="1"/>
      <c r="N310" s="2"/>
      <c r="O310" s="2"/>
      <c r="P310" s="1"/>
      <c r="Q310" s="1"/>
      <c r="R310" s="1"/>
      <c r="S310" s="2"/>
      <c r="T310" s="2"/>
      <c r="U310" s="1"/>
      <c r="V310" s="1"/>
      <c r="W310" s="1"/>
      <c r="X310" s="2"/>
      <c r="Y310" s="2"/>
      <c r="Z310" s="1"/>
      <c r="AA310" s="1"/>
      <c r="AB310" s="1"/>
      <c r="AC310" s="2"/>
      <c r="AD310" s="2"/>
      <c r="AE310" s="1"/>
      <c r="AF310" s="1"/>
      <c r="AG310" s="1"/>
      <c r="AH310" s="2"/>
      <c r="AI310" s="2"/>
      <c r="AJ310" s="1"/>
      <c r="AK310" s="1"/>
      <c r="AL310" s="1"/>
      <c r="AM310" s="2"/>
      <c r="AN310" s="2"/>
      <c r="AO310" s="1"/>
      <c r="AP310" s="1"/>
      <c r="AQ310" s="1"/>
      <c r="AR310" s="2"/>
      <c r="AS310" s="2"/>
      <c r="AT310" s="1"/>
      <c r="AU310" s="1"/>
      <c r="AV310" s="1"/>
      <c r="AW310" s="2"/>
      <c r="AX310" s="2"/>
      <c r="AY310" s="1"/>
      <c r="AZ310" s="1"/>
      <c r="BA310" s="1"/>
      <c r="BB310" s="2"/>
      <c r="BC310" s="2"/>
      <c r="BD310" s="1"/>
      <c r="BE310" s="1"/>
      <c r="BF310" s="1"/>
      <c r="BG310" s="2"/>
      <c r="BH310" s="2"/>
      <c r="BI310" s="1"/>
      <c r="BJ310" s="1"/>
      <c r="BK310" s="1"/>
      <c r="BL310" s="2"/>
      <c r="BM310" s="2"/>
      <c r="BN310" s="1"/>
      <c r="BO310" s="1"/>
      <c r="BP310" s="1"/>
      <c r="BQ310" s="2"/>
      <c r="BR310" s="2"/>
      <c r="BS310" s="1"/>
      <c r="BT310" s="1"/>
      <c r="BU310" s="1"/>
      <c r="BV310" s="2"/>
      <c r="BW310" s="2"/>
      <c r="BX310" s="1"/>
    </row>
    <row r="311" ht="16.5" customHeight="1">
      <c r="A311" s="1"/>
      <c r="B311" s="1"/>
      <c r="C311" s="1"/>
      <c r="D311" s="1"/>
      <c r="E311" s="67"/>
      <c r="F311" s="67"/>
      <c r="G311" s="1"/>
      <c r="H311" s="1"/>
      <c r="I311" s="65"/>
      <c r="J311" s="66"/>
      <c r="K311" s="1"/>
      <c r="L311" s="1"/>
      <c r="M311" s="1"/>
      <c r="N311" s="2"/>
      <c r="O311" s="2"/>
      <c r="P311" s="1"/>
      <c r="Q311" s="1"/>
      <c r="R311" s="1"/>
      <c r="S311" s="2"/>
      <c r="T311" s="2"/>
      <c r="U311" s="1"/>
      <c r="V311" s="1"/>
      <c r="W311" s="1"/>
      <c r="X311" s="2"/>
      <c r="Y311" s="2"/>
      <c r="Z311" s="1"/>
      <c r="AA311" s="1"/>
      <c r="AB311" s="1"/>
      <c r="AC311" s="2"/>
      <c r="AD311" s="2"/>
      <c r="AE311" s="1"/>
      <c r="AF311" s="1"/>
      <c r="AG311" s="1"/>
      <c r="AH311" s="2"/>
      <c r="AI311" s="2"/>
      <c r="AJ311" s="1"/>
      <c r="AK311" s="1"/>
      <c r="AL311" s="1"/>
      <c r="AM311" s="2"/>
      <c r="AN311" s="2"/>
      <c r="AO311" s="1"/>
      <c r="AP311" s="1"/>
      <c r="AQ311" s="1"/>
      <c r="AR311" s="2"/>
      <c r="AS311" s="2"/>
      <c r="AT311" s="1"/>
      <c r="AU311" s="1"/>
      <c r="AV311" s="1"/>
      <c r="AW311" s="2"/>
      <c r="AX311" s="2"/>
      <c r="AY311" s="1"/>
      <c r="AZ311" s="1"/>
      <c r="BA311" s="1"/>
      <c r="BB311" s="2"/>
      <c r="BC311" s="2"/>
      <c r="BD311" s="1"/>
      <c r="BE311" s="1"/>
      <c r="BF311" s="1"/>
      <c r="BG311" s="2"/>
      <c r="BH311" s="2"/>
      <c r="BI311" s="1"/>
      <c r="BJ311" s="1"/>
      <c r="BK311" s="1"/>
      <c r="BL311" s="2"/>
      <c r="BM311" s="2"/>
      <c r="BN311" s="1"/>
      <c r="BO311" s="1"/>
      <c r="BP311" s="1"/>
      <c r="BQ311" s="2"/>
      <c r="BR311" s="2"/>
      <c r="BS311" s="1"/>
      <c r="BT311" s="1"/>
      <c r="BU311" s="1"/>
      <c r="BV311" s="2"/>
      <c r="BW311" s="2"/>
      <c r="BX311" s="1"/>
    </row>
    <row r="312" ht="16.5" customHeight="1">
      <c r="A312" s="1"/>
      <c r="B312" s="1"/>
      <c r="C312" s="1"/>
      <c r="D312" s="1"/>
      <c r="E312" s="67"/>
      <c r="F312" s="67"/>
      <c r="G312" s="1"/>
      <c r="H312" s="1"/>
      <c r="I312" s="65"/>
      <c r="J312" s="66"/>
      <c r="K312" s="1"/>
      <c r="L312" s="1"/>
      <c r="M312" s="1"/>
      <c r="N312" s="2"/>
      <c r="O312" s="2"/>
      <c r="P312" s="1"/>
      <c r="Q312" s="1"/>
      <c r="R312" s="1"/>
      <c r="S312" s="2"/>
      <c r="T312" s="2"/>
      <c r="U312" s="1"/>
      <c r="V312" s="1"/>
      <c r="W312" s="1"/>
      <c r="X312" s="2"/>
      <c r="Y312" s="2"/>
      <c r="Z312" s="1"/>
      <c r="AA312" s="1"/>
      <c r="AB312" s="1"/>
      <c r="AC312" s="2"/>
      <c r="AD312" s="2"/>
      <c r="AE312" s="1"/>
      <c r="AF312" s="1"/>
      <c r="AG312" s="1"/>
      <c r="AH312" s="2"/>
      <c r="AI312" s="2"/>
      <c r="AJ312" s="1"/>
      <c r="AK312" s="1"/>
      <c r="AL312" s="1"/>
      <c r="AM312" s="2"/>
      <c r="AN312" s="2"/>
      <c r="AO312" s="1"/>
      <c r="AP312" s="1"/>
      <c r="AQ312" s="1"/>
      <c r="AR312" s="2"/>
      <c r="AS312" s="2"/>
      <c r="AT312" s="1"/>
      <c r="AU312" s="1"/>
      <c r="AV312" s="1"/>
      <c r="AW312" s="2"/>
      <c r="AX312" s="2"/>
      <c r="AY312" s="1"/>
      <c r="AZ312" s="1"/>
      <c r="BA312" s="1"/>
      <c r="BB312" s="2"/>
      <c r="BC312" s="2"/>
      <c r="BD312" s="1"/>
      <c r="BE312" s="1"/>
      <c r="BF312" s="1"/>
      <c r="BG312" s="2"/>
      <c r="BH312" s="2"/>
      <c r="BI312" s="1"/>
      <c r="BJ312" s="1"/>
      <c r="BK312" s="1"/>
      <c r="BL312" s="2"/>
      <c r="BM312" s="2"/>
      <c r="BN312" s="1"/>
      <c r="BO312" s="1"/>
      <c r="BP312" s="1"/>
      <c r="BQ312" s="2"/>
      <c r="BR312" s="2"/>
      <c r="BS312" s="1"/>
      <c r="BT312" s="1"/>
      <c r="BU312" s="1"/>
      <c r="BV312" s="2"/>
      <c r="BW312" s="2"/>
      <c r="BX312" s="1"/>
    </row>
    <row r="313" ht="16.5" customHeight="1">
      <c r="A313" s="1"/>
      <c r="B313" s="1"/>
      <c r="C313" s="1"/>
      <c r="D313" s="1"/>
      <c r="E313" s="67"/>
      <c r="F313" s="67"/>
      <c r="G313" s="1"/>
      <c r="H313" s="1"/>
      <c r="I313" s="65"/>
      <c r="J313" s="66"/>
      <c r="K313" s="1"/>
      <c r="L313" s="1"/>
      <c r="M313" s="1"/>
      <c r="N313" s="2"/>
      <c r="O313" s="2"/>
      <c r="P313" s="1"/>
      <c r="Q313" s="1"/>
      <c r="R313" s="1"/>
      <c r="S313" s="2"/>
      <c r="T313" s="2"/>
      <c r="U313" s="1"/>
      <c r="V313" s="1"/>
      <c r="W313" s="1"/>
      <c r="X313" s="2"/>
      <c r="Y313" s="2"/>
      <c r="Z313" s="1"/>
      <c r="AA313" s="1"/>
      <c r="AB313" s="1"/>
      <c r="AC313" s="2"/>
      <c r="AD313" s="2"/>
      <c r="AE313" s="1"/>
      <c r="AF313" s="1"/>
      <c r="AG313" s="1"/>
      <c r="AH313" s="2"/>
      <c r="AI313" s="2"/>
      <c r="AJ313" s="1"/>
      <c r="AK313" s="1"/>
      <c r="AL313" s="1"/>
      <c r="AM313" s="2"/>
      <c r="AN313" s="2"/>
      <c r="AO313" s="1"/>
      <c r="AP313" s="1"/>
      <c r="AQ313" s="1"/>
      <c r="AR313" s="2"/>
      <c r="AS313" s="2"/>
      <c r="AT313" s="1"/>
      <c r="AU313" s="1"/>
      <c r="AV313" s="1"/>
      <c r="AW313" s="2"/>
      <c r="AX313" s="2"/>
      <c r="AY313" s="1"/>
      <c r="AZ313" s="1"/>
      <c r="BA313" s="1"/>
      <c r="BB313" s="2"/>
      <c r="BC313" s="2"/>
      <c r="BD313" s="1"/>
      <c r="BE313" s="1"/>
      <c r="BF313" s="1"/>
      <c r="BG313" s="2"/>
      <c r="BH313" s="2"/>
      <c r="BI313" s="1"/>
      <c r="BJ313" s="1"/>
      <c r="BK313" s="1"/>
      <c r="BL313" s="2"/>
      <c r="BM313" s="2"/>
      <c r="BN313" s="1"/>
      <c r="BO313" s="1"/>
      <c r="BP313" s="1"/>
      <c r="BQ313" s="2"/>
      <c r="BR313" s="2"/>
      <c r="BS313" s="1"/>
      <c r="BT313" s="1"/>
      <c r="BU313" s="1"/>
      <c r="BV313" s="2"/>
      <c r="BW313" s="2"/>
      <c r="BX313" s="1"/>
    </row>
    <row r="314" ht="16.5" customHeight="1">
      <c r="A314" s="1"/>
      <c r="B314" s="1"/>
      <c r="C314" s="1"/>
      <c r="D314" s="1"/>
      <c r="E314" s="67"/>
      <c r="F314" s="67"/>
      <c r="G314" s="1"/>
      <c r="H314" s="1"/>
      <c r="I314" s="65"/>
      <c r="J314" s="66"/>
      <c r="K314" s="1"/>
      <c r="L314" s="1"/>
      <c r="M314" s="1"/>
      <c r="N314" s="2"/>
      <c r="O314" s="2"/>
      <c r="P314" s="1"/>
      <c r="Q314" s="1"/>
      <c r="R314" s="1"/>
      <c r="S314" s="2"/>
      <c r="T314" s="2"/>
      <c r="U314" s="1"/>
      <c r="V314" s="1"/>
      <c r="W314" s="1"/>
      <c r="X314" s="2"/>
      <c r="Y314" s="2"/>
      <c r="Z314" s="1"/>
      <c r="AA314" s="1"/>
      <c r="AB314" s="1"/>
      <c r="AC314" s="2"/>
      <c r="AD314" s="2"/>
      <c r="AE314" s="1"/>
      <c r="AF314" s="1"/>
      <c r="AG314" s="1"/>
      <c r="AH314" s="2"/>
      <c r="AI314" s="2"/>
      <c r="AJ314" s="1"/>
      <c r="AK314" s="1"/>
      <c r="AL314" s="1"/>
      <c r="AM314" s="2"/>
      <c r="AN314" s="2"/>
      <c r="AO314" s="1"/>
      <c r="AP314" s="1"/>
      <c r="AQ314" s="1"/>
      <c r="AR314" s="2"/>
      <c r="AS314" s="2"/>
      <c r="AT314" s="1"/>
      <c r="AU314" s="1"/>
      <c r="AV314" s="1"/>
      <c r="AW314" s="2"/>
      <c r="AX314" s="2"/>
      <c r="AY314" s="1"/>
      <c r="AZ314" s="1"/>
      <c r="BA314" s="1"/>
      <c r="BB314" s="2"/>
      <c r="BC314" s="2"/>
      <c r="BD314" s="1"/>
      <c r="BE314" s="1"/>
      <c r="BF314" s="1"/>
      <c r="BG314" s="2"/>
      <c r="BH314" s="2"/>
      <c r="BI314" s="1"/>
      <c r="BJ314" s="1"/>
      <c r="BK314" s="1"/>
      <c r="BL314" s="2"/>
      <c r="BM314" s="2"/>
      <c r="BN314" s="1"/>
      <c r="BO314" s="1"/>
      <c r="BP314" s="1"/>
      <c r="BQ314" s="2"/>
      <c r="BR314" s="2"/>
      <c r="BS314" s="1"/>
      <c r="BT314" s="1"/>
      <c r="BU314" s="1"/>
      <c r="BV314" s="2"/>
      <c r="BW314" s="2"/>
      <c r="BX314" s="1"/>
    </row>
    <row r="315" ht="16.5" customHeight="1">
      <c r="A315" s="1"/>
      <c r="B315" s="1"/>
      <c r="C315" s="1"/>
      <c r="D315" s="1"/>
      <c r="E315" s="67"/>
      <c r="F315" s="67"/>
      <c r="G315" s="1"/>
      <c r="H315" s="1"/>
      <c r="I315" s="65"/>
      <c r="J315" s="66"/>
      <c r="K315" s="1"/>
      <c r="L315" s="1"/>
      <c r="M315" s="1"/>
      <c r="N315" s="2"/>
      <c r="O315" s="2"/>
      <c r="P315" s="1"/>
      <c r="Q315" s="1"/>
      <c r="R315" s="1"/>
      <c r="S315" s="2"/>
      <c r="T315" s="2"/>
      <c r="U315" s="1"/>
      <c r="V315" s="1"/>
      <c r="W315" s="1"/>
      <c r="X315" s="2"/>
      <c r="Y315" s="2"/>
      <c r="Z315" s="1"/>
      <c r="AA315" s="1"/>
      <c r="AB315" s="1"/>
      <c r="AC315" s="2"/>
      <c r="AD315" s="2"/>
      <c r="AE315" s="1"/>
      <c r="AF315" s="1"/>
      <c r="AG315" s="1"/>
      <c r="AH315" s="2"/>
      <c r="AI315" s="2"/>
      <c r="AJ315" s="1"/>
      <c r="AK315" s="1"/>
      <c r="AL315" s="1"/>
      <c r="AM315" s="2"/>
      <c r="AN315" s="2"/>
      <c r="AO315" s="1"/>
      <c r="AP315" s="1"/>
      <c r="AQ315" s="1"/>
      <c r="AR315" s="2"/>
      <c r="AS315" s="2"/>
      <c r="AT315" s="1"/>
      <c r="AU315" s="1"/>
      <c r="AV315" s="1"/>
      <c r="AW315" s="2"/>
      <c r="AX315" s="2"/>
      <c r="AY315" s="1"/>
      <c r="AZ315" s="1"/>
      <c r="BA315" s="1"/>
      <c r="BB315" s="2"/>
      <c r="BC315" s="2"/>
      <c r="BD315" s="1"/>
      <c r="BE315" s="1"/>
      <c r="BF315" s="1"/>
      <c r="BG315" s="2"/>
      <c r="BH315" s="2"/>
      <c r="BI315" s="1"/>
      <c r="BJ315" s="1"/>
      <c r="BK315" s="1"/>
      <c r="BL315" s="2"/>
      <c r="BM315" s="2"/>
      <c r="BN315" s="1"/>
      <c r="BO315" s="1"/>
      <c r="BP315" s="1"/>
      <c r="BQ315" s="2"/>
      <c r="BR315" s="2"/>
      <c r="BS315" s="1"/>
      <c r="BT315" s="1"/>
      <c r="BU315" s="1"/>
      <c r="BV315" s="2"/>
      <c r="BW315" s="2"/>
      <c r="BX315" s="1"/>
    </row>
    <row r="316" ht="16.5" customHeight="1">
      <c r="A316" s="1"/>
      <c r="B316" s="1"/>
      <c r="C316" s="1"/>
      <c r="D316" s="1"/>
      <c r="E316" s="67"/>
      <c r="F316" s="67"/>
      <c r="G316" s="1"/>
      <c r="H316" s="1"/>
      <c r="I316" s="65"/>
      <c r="J316" s="66"/>
      <c r="K316" s="1"/>
      <c r="L316" s="1"/>
      <c r="M316" s="1"/>
      <c r="N316" s="2"/>
      <c r="O316" s="2"/>
      <c r="P316" s="1"/>
      <c r="Q316" s="1"/>
      <c r="R316" s="1"/>
      <c r="S316" s="2"/>
      <c r="T316" s="2"/>
      <c r="U316" s="1"/>
      <c r="V316" s="1"/>
      <c r="W316" s="1"/>
      <c r="X316" s="2"/>
      <c r="Y316" s="2"/>
      <c r="Z316" s="1"/>
      <c r="AA316" s="1"/>
      <c r="AB316" s="1"/>
      <c r="AC316" s="2"/>
      <c r="AD316" s="2"/>
      <c r="AE316" s="1"/>
      <c r="AF316" s="1"/>
      <c r="AG316" s="1"/>
      <c r="AH316" s="2"/>
      <c r="AI316" s="2"/>
      <c r="AJ316" s="1"/>
      <c r="AK316" s="1"/>
      <c r="AL316" s="1"/>
      <c r="AM316" s="2"/>
      <c r="AN316" s="2"/>
      <c r="AO316" s="1"/>
      <c r="AP316" s="1"/>
      <c r="AQ316" s="1"/>
      <c r="AR316" s="2"/>
      <c r="AS316" s="2"/>
      <c r="AT316" s="1"/>
      <c r="AU316" s="1"/>
      <c r="AV316" s="1"/>
      <c r="AW316" s="2"/>
      <c r="AX316" s="2"/>
      <c r="AY316" s="1"/>
      <c r="AZ316" s="1"/>
      <c r="BA316" s="1"/>
      <c r="BB316" s="2"/>
      <c r="BC316" s="2"/>
      <c r="BD316" s="1"/>
      <c r="BE316" s="1"/>
      <c r="BF316" s="1"/>
      <c r="BG316" s="2"/>
      <c r="BH316" s="2"/>
      <c r="BI316" s="1"/>
      <c r="BJ316" s="1"/>
      <c r="BK316" s="1"/>
      <c r="BL316" s="2"/>
      <c r="BM316" s="2"/>
      <c r="BN316" s="1"/>
      <c r="BO316" s="1"/>
      <c r="BP316" s="1"/>
      <c r="BQ316" s="2"/>
      <c r="BR316" s="2"/>
      <c r="BS316" s="1"/>
      <c r="BT316" s="1"/>
      <c r="BU316" s="1"/>
      <c r="BV316" s="2"/>
      <c r="BW316" s="2"/>
      <c r="BX316" s="1"/>
    </row>
    <row r="317" ht="16.5" customHeight="1">
      <c r="A317" s="1"/>
      <c r="B317" s="1"/>
      <c r="C317" s="1"/>
      <c r="D317" s="1"/>
      <c r="E317" s="67"/>
      <c r="F317" s="67"/>
      <c r="G317" s="1"/>
      <c r="H317" s="1"/>
      <c r="I317" s="65"/>
      <c r="J317" s="66"/>
      <c r="K317" s="1"/>
      <c r="L317" s="1"/>
      <c r="M317" s="1"/>
      <c r="N317" s="2"/>
      <c r="O317" s="2"/>
      <c r="P317" s="1"/>
      <c r="Q317" s="1"/>
      <c r="R317" s="1"/>
      <c r="S317" s="2"/>
      <c r="T317" s="2"/>
      <c r="U317" s="1"/>
      <c r="V317" s="1"/>
      <c r="W317" s="1"/>
      <c r="X317" s="2"/>
      <c r="Y317" s="2"/>
      <c r="Z317" s="1"/>
      <c r="AA317" s="1"/>
      <c r="AB317" s="1"/>
      <c r="AC317" s="2"/>
      <c r="AD317" s="2"/>
      <c r="AE317" s="1"/>
      <c r="AF317" s="1"/>
      <c r="AG317" s="1"/>
      <c r="AH317" s="2"/>
      <c r="AI317" s="2"/>
      <c r="AJ317" s="1"/>
      <c r="AK317" s="1"/>
      <c r="AL317" s="1"/>
      <c r="AM317" s="2"/>
      <c r="AN317" s="2"/>
      <c r="AO317" s="1"/>
      <c r="AP317" s="1"/>
      <c r="AQ317" s="1"/>
      <c r="AR317" s="2"/>
      <c r="AS317" s="2"/>
      <c r="AT317" s="1"/>
      <c r="AU317" s="1"/>
      <c r="AV317" s="1"/>
      <c r="AW317" s="2"/>
      <c r="AX317" s="2"/>
      <c r="AY317" s="1"/>
      <c r="AZ317" s="1"/>
      <c r="BA317" s="1"/>
      <c r="BB317" s="2"/>
      <c r="BC317" s="2"/>
      <c r="BD317" s="1"/>
      <c r="BE317" s="1"/>
      <c r="BF317" s="1"/>
      <c r="BG317" s="2"/>
      <c r="BH317" s="2"/>
      <c r="BI317" s="1"/>
      <c r="BJ317" s="1"/>
      <c r="BK317" s="1"/>
      <c r="BL317" s="2"/>
      <c r="BM317" s="2"/>
      <c r="BN317" s="1"/>
      <c r="BO317" s="1"/>
      <c r="BP317" s="1"/>
      <c r="BQ317" s="2"/>
      <c r="BR317" s="2"/>
      <c r="BS317" s="1"/>
      <c r="BT317" s="1"/>
      <c r="BU317" s="1"/>
      <c r="BV317" s="2"/>
      <c r="BW317" s="2"/>
      <c r="BX317" s="1"/>
    </row>
    <row r="318" ht="16.5" customHeight="1">
      <c r="A318" s="1"/>
      <c r="B318" s="1"/>
      <c r="C318" s="1"/>
      <c r="D318" s="1"/>
      <c r="E318" s="67"/>
      <c r="F318" s="67"/>
      <c r="G318" s="1"/>
      <c r="H318" s="1"/>
      <c r="I318" s="65"/>
      <c r="J318" s="66"/>
      <c r="K318" s="1"/>
      <c r="L318" s="1"/>
      <c r="M318" s="1"/>
      <c r="N318" s="2"/>
      <c r="O318" s="2"/>
      <c r="P318" s="1"/>
      <c r="Q318" s="1"/>
      <c r="R318" s="1"/>
      <c r="S318" s="2"/>
      <c r="T318" s="2"/>
      <c r="U318" s="1"/>
      <c r="V318" s="1"/>
      <c r="W318" s="1"/>
      <c r="X318" s="2"/>
      <c r="Y318" s="2"/>
      <c r="Z318" s="1"/>
      <c r="AA318" s="1"/>
      <c r="AB318" s="1"/>
      <c r="AC318" s="2"/>
      <c r="AD318" s="2"/>
      <c r="AE318" s="1"/>
      <c r="AF318" s="1"/>
      <c r="AG318" s="1"/>
      <c r="AH318" s="2"/>
      <c r="AI318" s="2"/>
      <c r="AJ318" s="1"/>
      <c r="AK318" s="1"/>
      <c r="AL318" s="1"/>
      <c r="AM318" s="2"/>
      <c r="AN318" s="2"/>
      <c r="AO318" s="1"/>
      <c r="AP318" s="1"/>
      <c r="AQ318" s="1"/>
      <c r="AR318" s="2"/>
      <c r="AS318" s="2"/>
      <c r="AT318" s="1"/>
      <c r="AU318" s="1"/>
      <c r="AV318" s="1"/>
      <c r="AW318" s="2"/>
      <c r="AX318" s="2"/>
      <c r="AY318" s="1"/>
      <c r="AZ318" s="1"/>
      <c r="BA318" s="1"/>
      <c r="BB318" s="2"/>
      <c r="BC318" s="2"/>
      <c r="BD318" s="1"/>
      <c r="BE318" s="1"/>
      <c r="BF318" s="1"/>
      <c r="BG318" s="2"/>
      <c r="BH318" s="2"/>
      <c r="BI318" s="1"/>
      <c r="BJ318" s="1"/>
      <c r="BK318" s="1"/>
      <c r="BL318" s="2"/>
      <c r="BM318" s="2"/>
      <c r="BN318" s="1"/>
      <c r="BO318" s="1"/>
      <c r="BP318" s="1"/>
      <c r="BQ318" s="2"/>
      <c r="BR318" s="2"/>
      <c r="BS318" s="1"/>
      <c r="BT318" s="1"/>
      <c r="BU318" s="1"/>
      <c r="BV318" s="2"/>
      <c r="BW318" s="2"/>
      <c r="BX318" s="1"/>
    </row>
    <row r="319" ht="16.5" customHeight="1">
      <c r="A319" s="1"/>
      <c r="B319" s="1"/>
      <c r="C319" s="1"/>
      <c r="D319" s="1"/>
      <c r="E319" s="67"/>
      <c r="F319" s="67"/>
      <c r="G319" s="1"/>
      <c r="H319" s="1"/>
      <c r="I319" s="65"/>
      <c r="J319" s="66"/>
      <c r="K319" s="1"/>
      <c r="L319" s="1"/>
      <c r="M319" s="1"/>
      <c r="N319" s="2"/>
      <c r="O319" s="2"/>
      <c r="P319" s="1"/>
      <c r="Q319" s="1"/>
      <c r="R319" s="1"/>
      <c r="S319" s="2"/>
      <c r="T319" s="2"/>
      <c r="U319" s="1"/>
      <c r="V319" s="1"/>
      <c r="W319" s="1"/>
      <c r="X319" s="2"/>
      <c r="Y319" s="2"/>
      <c r="Z319" s="1"/>
      <c r="AA319" s="1"/>
      <c r="AB319" s="1"/>
      <c r="AC319" s="2"/>
      <c r="AD319" s="2"/>
      <c r="AE319" s="1"/>
      <c r="AF319" s="1"/>
      <c r="AG319" s="1"/>
      <c r="AH319" s="2"/>
      <c r="AI319" s="2"/>
      <c r="AJ319" s="1"/>
      <c r="AK319" s="1"/>
      <c r="AL319" s="1"/>
      <c r="AM319" s="2"/>
      <c r="AN319" s="2"/>
      <c r="AO319" s="1"/>
      <c r="AP319" s="1"/>
      <c r="AQ319" s="1"/>
      <c r="AR319" s="2"/>
      <c r="AS319" s="2"/>
      <c r="AT319" s="1"/>
      <c r="AU319" s="1"/>
      <c r="AV319" s="1"/>
      <c r="AW319" s="2"/>
      <c r="AX319" s="2"/>
      <c r="AY319" s="1"/>
      <c r="AZ319" s="1"/>
      <c r="BA319" s="1"/>
      <c r="BB319" s="2"/>
      <c r="BC319" s="2"/>
      <c r="BD319" s="1"/>
      <c r="BE319" s="1"/>
      <c r="BF319" s="1"/>
      <c r="BG319" s="2"/>
      <c r="BH319" s="2"/>
      <c r="BI319" s="1"/>
      <c r="BJ319" s="1"/>
      <c r="BK319" s="1"/>
      <c r="BL319" s="2"/>
      <c r="BM319" s="2"/>
      <c r="BN319" s="1"/>
      <c r="BO319" s="1"/>
      <c r="BP319" s="1"/>
      <c r="BQ319" s="2"/>
      <c r="BR319" s="2"/>
      <c r="BS319" s="1"/>
      <c r="BT319" s="1"/>
      <c r="BU319" s="1"/>
      <c r="BV319" s="2"/>
      <c r="BW319" s="2"/>
      <c r="BX319" s="1"/>
    </row>
    <row r="320" ht="16.5" customHeight="1">
      <c r="A320" s="1"/>
      <c r="B320" s="1"/>
      <c r="C320" s="1"/>
      <c r="D320" s="1"/>
      <c r="E320" s="67"/>
      <c r="F320" s="67"/>
      <c r="G320" s="1"/>
      <c r="H320" s="1"/>
      <c r="I320" s="65"/>
      <c r="J320" s="66"/>
      <c r="K320" s="1"/>
      <c r="L320" s="1"/>
      <c r="M320" s="1"/>
      <c r="N320" s="2"/>
      <c r="O320" s="2"/>
      <c r="P320" s="1"/>
      <c r="Q320" s="1"/>
      <c r="R320" s="1"/>
      <c r="S320" s="2"/>
      <c r="T320" s="2"/>
      <c r="U320" s="1"/>
      <c r="V320" s="1"/>
      <c r="W320" s="1"/>
      <c r="X320" s="2"/>
      <c r="Y320" s="2"/>
      <c r="Z320" s="1"/>
      <c r="AA320" s="1"/>
      <c r="AB320" s="1"/>
      <c r="AC320" s="2"/>
      <c r="AD320" s="2"/>
      <c r="AE320" s="1"/>
      <c r="AF320" s="1"/>
      <c r="AG320" s="1"/>
      <c r="AH320" s="2"/>
      <c r="AI320" s="2"/>
      <c r="AJ320" s="1"/>
      <c r="AK320" s="1"/>
      <c r="AL320" s="1"/>
      <c r="AM320" s="2"/>
      <c r="AN320" s="2"/>
      <c r="AO320" s="1"/>
      <c r="AP320" s="1"/>
      <c r="AQ320" s="1"/>
      <c r="AR320" s="2"/>
      <c r="AS320" s="2"/>
      <c r="AT320" s="1"/>
      <c r="AU320" s="1"/>
      <c r="AV320" s="1"/>
      <c r="AW320" s="2"/>
      <c r="AX320" s="2"/>
      <c r="AY320" s="1"/>
      <c r="AZ320" s="1"/>
      <c r="BA320" s="1"/>
      <c r="BB320" s="2"/>
      <c r="BC320" s="2"/>
      <c r="BD320" s="1"/>
      <c r="BE320" s="1"/>
      <c r="BF320" s="1"/>
      <c r="BG320" s="2"/>
      <c r="BH320" s="2"/>
      <c r="BI320" s="1"/>
      <c r="BJ320" s="1"/>
      <c r="BK320" s="1"/>
      <c r="BL320" s="2"/>
      <c r="BM320" s="2"/>
      <c r="BN320" s="1"/>
      <c r="BO320" s="1"/>
      <c r="BP320" s="1"/>
      <c r="BQ320" s="2"/>
      <c r="BR320" s="2"/>
      <c r="BS320" s="1"/>
      <c r="BT320" s="1"/>
      <c r="BU320" s="1"/>
      <c r="BV320" s="2"/>
      <c r="BW320" s="2"/>
      <c r="BX320" s="1"/>
    </row>
    <row r="321" ht="16.5" customHeight="1">
      <c r="A321" s="1"/>
      <c r="B321" s="1"/>
      <c r="C321" s="1"/>
      <c r="D321" s="1"/>
      <c r="E321" s="67"/>
      <c r="F321" s="67"/>
      <c r="G321" s="1"/>
      <c r="H321" s="1"/>
      <c r="I321" s="65"/>
      <c r="J321" s="66"/>
      <c r="K321" s="1"/>
      <c r="L321" s="1"/>
      <c r="M321" s="1"/>
      <c r="N321" s="2"/>
      <c r="O321" s="2"/>
      <c r="P321" s="1"/>
      <c r="Q321" s="1"/>
      <c r="R321" s="1"/>
      <c r="S321" s="2"/>
      <c r="T321" s="2"/>
      <c r="U321" s="1"/>
      <c r="V321" s="1"/>
      <c r="W321" s="1"/>
      <c r="X321" s="2"/>
      <c r="Y321" s="2"/>
      <c r="Z321" s="1"/>
      <c r="AA321" s="1"/>
      <c r="AB321" s="1"/>
      <c r="AC321" s="2"/>
      <c r="AD321" s="2"/>
      <c r="AE321" s="1"/>
      <c r="AF321" s="1"/>
      <c r="AG321" s="1"/>
      <c r="AH321" s="2"/>
      <c r="AI321" s="2"/>
      <c r="AJ321" s="1"/>
      <c r="AK321" s="1"/>
      <c r="AL321" s="1"/>
      <c r="AM321" s="2"/>
      <c r="AN321" s="2"/>
      <c r="AO321" s="1"/>
      <c r="AP321" s="1"/>
      <c r="AQ321" s="1"/>
      <c r="AR321" s="2"/>
      <c r="AS321" s="2"/>
      <c r="AT321" s="1"/>
      <c r="AU321" s="1"/>
      <c r="AV321" s="1"/>
      <c r="AW321" s="2"/>
      <c r="AX321" s="2"/>
      <c r="AY321" s="1"/>
      <c r="AZ321" s="1"/>
      <c r="BA321" s="1"/>
      <c r="BB321" s="2"/>
      <c r="BC321" s="2"/>
      <c r="BD321" s="1"/>
      <c r="BE321" s="1"/>
      <c r="BF321" s="1"/>
      <c r="BG321" s="2"/>
      <c r="BH321" s="2"/>
      <c r="BI321" s="1"/>
      <c r="BJ321" s="1"/>
      <c r="BK321" s="1"/>
      <c r="BL321" s="2"/>
      <c r="BM321" s="2"/>
      <c r="BN321" s="1"/>
      <c r="BO321" s="1"/>
      <c r="BP321" s="1"/>
      <c r="BQ321" s="2"/>
      <c r="BR321" s="2"/>
      <c r="BS321" s="1"/>
      <c r="BT321" s="1"/>
      <c r="BU321" s="1"/>
      <c r="BV321" s="2"/>
      <c r="BW321" s="2"/>
      <c r="BX321" s="1"/>
    </row>
    <row r="322" ht="16.5" customHeight="1">
      <c r="A322" s="1"/>
      <c r="B322" s="1"/>
      <c r="C322" s="1"/>
      <c r="D322" s="1"/>
      <c r="E322" s="67"/>
      <c r="F322" s="67"/>
      <c r="G322" s="1"/>
      <c r="H322" s="1"/>
      <c r="I322" s="65"/>
      <c r="J322" s="66"/>
      <c r="K322" s="1"/>
      <c r="L322" s="1"/>
      <c r="M322" s="1"/>
      <c r="N322" s="2"/>
      <c r="O322" s="2"/>
      <c r="P322" s="1"/>
      <c r="Q322" s="1"/>
      <c r="R322" s="1"/>
      <c r="S322" s="2"/>
      <c r="T322" s="2"/>
      <c r="U322" s="1"/>
      <c r="V322" s="1"/>
      <c r="W322" s="1"/>
      <c r="X322" s="2"/>
      <c r="Y322" s="2"/>
      <c r="Z322" s="1"/>
      <c r="AA322" s="1"/>
      <c r="AB322" s="1"/>
      <c r="AC322" s="2"/>
      <c r="AD322" s="2"/>
      <c r="AE322" s="1"/>
      <c r="AF322" s="1"/>
      <c r="AG322" s="1"/>
      <c r="AH322" s="2"/>
      <c r="AI322" s="2"/>
      <c r="AJ322" s="1"/>
      <c r="AK322" s="1"/>
      <c r="AL322" s="1"/>
      <c r="AM322" s="2"/>
      <c r="AN322" s="2"/>
      <c r="AO322" s="1"/>
      <c r="AP322" s="1"/>
      <c r="AQ322" s="1"/>
      <c r="AR322" s="2"/>
      <c r="AS322" s="2"/>
      <c r="AT322" s="1"/>
      <c r="AU322" s="1"/>
      <c r="AV322" s="1"/>
      <c r="AW322" s="2"/>
      <c r="AX322" s="2"/>
      <c r="AY322" s="1"/>
      <c r="AZ322" s="1"/>
      <c r="BA322" s="1"/>
      <c r="BB322" s="2"/>
      <c r="BC322" s="2"/>
      <c r="BD322" s="1"/>
      <c r="BE322" s="1"/>
      <c r="BF322" s="1"/>
      <c r="BG322" s="2"/>
      <c r="BH322" s="2"/>
      <c r="BI322" s="1"/>
      <c r="BJ322" s="1"/>
      <c r="BK322" s="1"/>
      <c r="BL322" s="2"/>
      <c r="BM322" s="2"/>
      <c r="BN322" s="1"/>
      <c r="BO322" s="1"/>
      <c r="BP322" s="1"/>
      <c r="BQ322" s="2"/>
      <c r="BR322" s="2"/>
      <c r="BS322" s="1"/>
      <c r="BT322" s="1"/>
      <c r="BU322" s="1"/>
      <c r="BV322" s="2"/>
      <c r="BW322" s="2"/>
      <c r="BX322" s="1"/>
    </row>
    <row r="323" ht="16.5" customHeight="1">
      <c r="A323" s="1"/>
      <c r="B323" s="1"/>
      <c r="C323" s="1"/>
      <c r="D323" s="1"/>
      <c r="E323" s="67"/>
      <c r="F323" s="67"/>
      <c r="G323" s="1"/>
      <c r="H323" s="1"/>
      <c r="I323" s="65"/>
      <c r="J323" s="66"/>
      <c r="K323" s="1"/>
      <c r="L323" s="1"/>
      <c r="M323" s="1"/>
      <c r="N323" s="2"/>
      <c r="O323" s="2"/>
      <c r="P323" s="1"/>
      <c r="Q323" s="1"/>
      <c r="R323" s="1"/>
      <c r="S323" s="2"/>
      <c r="T323" s="2"/>
      <c r="U323" s="1"/>
      <c r="V323" s="1"/>
      <c r="W323" s="1"/>
      <c r="X323" s="2"/>
      <c r="Y323" s="2"/>
      <c r="Z323" s="1"/>
      <c r="AA323" s="1"/>
      <c r="AB323" s="1"/>
      <c r="AC323" s="2"/>
      <c r="AD323" s="2"/>
      <c r="AE323" s="1"/>
      <c r="AF323" s="1"/>
      <c r="AG323" s="1"/>
      <c r="AH323" s="2"/>
      <c r="AI323" s="2"/>
      <c r="AJ323" s="1"/>
      <c r="AK323" s="1"/>
      <c r="AL323" s="1"/>
      <c r="AM323" s="2"/>
      <c r="AN323" s="2"/>
      <c r="AO323" s="1"/>
      <c r="AP323" s="1"/>
      <c r="AQ323" s="1"/>
      <c r="AR323" s="2"/>
      <c r="AS323" s="2"/>
      <c r="AT323" s="1"/>
      <c r="AU323" s="1"/>
      <c r="AV323" s="1"/>
      <c r="AW323" s="2"/>
      <c r="AX323" s="2"/>
      <c r="AY323" s="1"/>
      <c r="AZ323" s="1"/>
      <c r="BA323" s="1"/>
      <c r="BB323" s="2"/>
      <c r="BC323" s="2"/>
      <c r="BD323" s="1"/>
      <c r="BE323" s="1"/>
      <c r="BF323" s="1"/>
      <c r="BG323" s="2"/>
      <c r="BH323" s="2"/>
      <c r="BI323" s="1"/>
      <c r="BJ323" s="1"/>
      <c r="BK323" s="1"/>
      <c r="BL323" s="2"/>
      <c r="BM323" s="2"/>
      <c r="BN323" s="1"/>
      <c r="BO323" s="1"/>
      <c r="BP323" s="1"/>
      <c r="BQ323" s="2"/>
      <c r="BR323" s="2"/>
      <c r="BS323" s="1"/>
      <c r="BT323" s="1"/>
      <c r="BU323" s="1"/>
      <c r="BV323" s="2"/>
      <c r="BW323" s="2"/>
      <c r="BX323" s="1"/>
    </row>
    <row r="324" ht="16.5" customHeight="1">
      <c r="A324" s="1"/>
      <c r="B324" s="1"/>
      <c r="C324" s="1"/>
      <c r="D324" s="1"/>
      <c r="E324" s="67"/>
      <c r="F324" s="67"/>
      <c r="G324" s="1"/>
      <c r="H324" s="1"/>
      <c r="I324" s="65"/>
      <c r="J324" s="66"/>
      <c r="K324" s="1"/>
      <c r="L324" s="1"/>
      <c r="M324" s="1"/>
      <c r="N324" s="2"/>
      <c r="O324" s="2"/>
      <c r="P324" s="1"/>
      <c r="Q324" s="1"/>
      <c r="R324" s="1"/>
      <c r="S324" s="2"/>
      <c r="T324" s="2"/>
      <c r="U324" s="1"/>
      <c r="V324" s="1"/>
      <c r="W324" s="1"/>
      <c r="X324" s="2"/>
      <c r="Y324" s="2"/>
      <c r="Z324" s="1"/>
      <c r="AA324" s="1"/>
      <c r="AB324" s="1"/>
      <c r="AC324" s="2"/>
      <c r="AD324" s="2"/>
      <c r="AE324" s="1"/>
      <c r="AF324" s="1"/>
      <c r="AG324" s="1"/>
      <c r="AH324" s="2"/>
      <c r="AI324" s="2"/>
      <c r="AJ324" s="1"/>
      <c r="AK324" s="1"/>
      <c r="AL324" s="1"/>
      <c r="AM324" s="2"/>
      <c r="AN324" s="2"/>
      <c r="AO324" s="1"/>
      <c r="AP324" s="1"/>
      <c r="AQ324" s="1"/>
      <c r="AR324" s="2"/>
      <c r="AS324" s="2"/>
      <c r="AT324" s="1"/>
      <c r="AU324" s="1"/>
      <c r="AV324" s="1"/>
      <c r="AW324" s="2"/>
      <c r="AX324" s="2"/>
      <c r="AY324" s="1"/>
      <c r="AZ324" s="1"/>
      <c r="BA324" s="1"/>
      <c r="BB324" s="2"/>
      <c r="BC324" s="2"/>
      <c r="BD324" s="1"/>
      <c r="BE324" s="1"/>
      <c r="BF324" s="1"/>
      <c r="BG324" s="2"/>
      <c r="BH324" s="2"/>
      <c r="BI324" s="1"/>
      <c r="BJ324" s="1"/>
      <c r="BK324" s="1"/>
      <c r="BL324" s="2"/>
      <c r="BM324" s="2"/>
      <c r="BN324" s="1"/>
      <c r="BO324" s="1"/>
      <c r="BP324" s="1"/>
      <c r="BQ324" s="2"/>
      <c r="BR324" s="2"/>
      <c r="BS324" s="1"/>
      <c r="BT324" s="1"/>
      <c r="BU324" s="1"/>
      <c r="BV324" s="2"/>
      <c r="BW324" s="2"/>
      <c r="BX324" s="1"/>
    </row>
    <row r="325" ht="16.5" customHeight="1">
      <c r="A325" s="1"/>
      <c r="B325" s="1"/>
      <c r="C325" s="1"/>
      <c r="D325" s="1"/>
      <c r="E325" s="67"/>
      <c r="F325" s="67"/>
      <c r="G325" s="1"/>
      <c r="H325" s="1"/>
      <c r="I325" s="65"/>
      <c r="J325" s="66"/>
      <c r="K325" s="1"/>
      <c r="L325" s="1"/>
      <c r="M325" s="1"/>
      <c r="N325" s="2"/>
      <c r="O325" s="2"/>
      <c r="P325" s="1"/>
      <c r="Q325" s="1"/>
      <c r="R325" s="1"/>
      <c r="S325" s="2"/>
      <c r="T325" s="2"/>
      <c r="U325" s="1"/>
      <c r="V325" s="1"/>
      <c r="W325" s="1"/>
      <c r="X325" s="2"/>
      <c r="Y325" s="2"/>
      <c r="Z325" s="1"/>
      <c r="AA325" s="1"/>
      <c r="AB325" s="1"/>
      <c r="AC325" s="2"/>
      <c r="AD325" s="2"/>
      <c r="AE325" s="1"/>
      <c r="AF325" s="1"/>
      <c r="AG325" s="1"/>
      <c r="AH325" s="2"/>
      <c r="AI325" s="2"/>
      <c r="AJ325" s="1"/>
      <c r="AK325" s="1"/>
      <c r="AL325" s="1"/>
      <c r="AM325" s="2"/>
      <c r="AN325" s="2"/>
      <c r="AO325" s="1"/>
      <c r="AP325" s="1"/>
      <c r="AQ325" s="1"/>
      <c r="AR325" s="2"/>
      <c r="AS325" s="2"/>
      <c r="AT325" s="1"/>
      <c r="AU325" s="1"/>
      <c r="AV325" s="1"/>
      <c r="AW325" s="2"/>
      <c r="AX325" s="2"/>
      <c r="AY325" s="1"/>
      <c r="AZ325" s="1"/>
      <c r="BA325" s="1"/>
      <c r="BB325" s="2"/>
      <c r="BC325" s="2"/>
      <c r="BD325" s="1"/>
      <c r="BE325" s="1"/>
      <c r="BF325" s="1"/>
      <c r="BG325" s="2"/>
      <c r="BH325" s="2"/>
      <c r="BI325" s="1"/>
      <c r="BJ325" s="1"/>
      <c r="BK325" s="1"/>
      <c r="BL325" s="2"/>
      <c r="BM325" s="2"/>
      <c r="BN325" s="1"/>
      <c r="BO325" s="1"/>
      <c r="BP325" s="1"/>
      <c r="BQ325" s="2"/>
      <c r="BR325" s="2"/>
      <c r="BS325" s="1"/>
      <c r="BT325" s="1"/>
      <c r="BU325" s="1"/>
      <c r="BV325" s="2"/>
      <c r="BW325" s="2"/>
      <c r="BX325" s="1"/>
    </row>
    <row r="326" ht="16.5" customHeight="1">
      <c r="A326" s="1"/>
      <c r="B326" s="1"/>
      <c r="C326" s="1"/>
      <c r="D326" s="1"/>
      <c r="E326" s="67"/>
      <c r="F326" s="67"/>
      <c r="G326" s="1"/>
      <c r="H326" s="1"/>
      <c r="I326" s="65"/>
      <c r="J326" s="66"/>
      <c r="K326" s="1"/>
      <c r="L326" s="1"/>
      <c r="M326" s="1"/>
      <c r="N326" s="2"/>
      <c r="O326" s="2"/>
      <c r="P326" s="1"/>
      <c r="Q326" s="1"/>
      <c r="R326" s="1"/>
      <c r="S326" s="2"/>
      <c r="T326" s="2"/>
      <c r="U326" s="1"/>
      <c r="V326" s="1"/>
      <c r="W326" s="1"/>
      <c r="X326" s="2"/>
      <c r="Y326" s="2"/>
      <c r="Z326" s="1"/>
      <c r="AA326" s="1"/>
      <c r="AB326" s="1"/>
      <c r="AC326" s="2"/>
      <c r="AD326" s="2"/>
      <c r="AE326" s="1"/>
      <c r="AF326" s="1"/>
      <c r="AG326" s="1"/>
      <c r="AH326" s="2"/>
      <c r="AI326" s="2"/>
      <c r="AJ326" s="1"/>
      <c r="AK326" s="1"/>
      <c r="AL326" s="1"/>
      <c r="AM326" s="2"/>
      <c r="AN326" s="2"/>
      <c r="AO326" s="1"/>
      <c r="AP326" s="1"/>
      <c r="AQ326" s="1"/>
      <c r="AR326" s="2"/>
      <c r="AS326" s="2"/>
      <c r="AT326" s="1"/>
      <c r="AU326" s="1"/>
      <c r="AV326" s="1"/>
      <c r="AW326" s="2"/>
      <c r="AX326" s="2"/>
      <c r="AY326" s="1"/>
      <c r="AZ326" s="1"/>
      <c r="BA326" s="1"/>
      <c r="BB326" s="2"/>
      <c r="BC326" s="2"/>
      <c r="BD326" s="1"/>
      <c r="BE326" s="1"/>
      <c r="BF326" s="1"/>
      <c r="BG326" s="2"/>
      <c r="BH326" s="2"/>
      <c r="BI326" s="1"/>
      <c r="BJ326" s="1"/>
      <c r="BK326" s="1"/>
      <c r="BL326" s="2"/>
      <c r="BM326" s="2"/>
      <c r="BN326" s="1"/>
      <c r="BO326" s="1"/>
      <c r="BP326" s="1"/>
      <c r="BQ326" s="2"/>
      <c r="BR326" s="2"/>
      <c r="BS326" s="1"/>
      <c r="BT326" s="1"/>
      <c r="BU326" s="1"/>
      <c r="BV326" s="2"/>
      <c r="BW326" s="2"/>
      <c r="BX326" s="1"/>
    </row>
    <row r="327" ht="16.5" customHeight="1">
      <c r="A327" s="1"/>
      <c r="B327" s="1"/>
      <c r="C327" s="1"/>
      <c r="D327" s="1"/>
      <c r="E327" s="67"/>
      <c r="F327" s="67"/>
      <c r="G327" s="1"/>
      <c r="H327" s="1"/>
      <c r="I327" s="65"/>
      <c r="J327" s="66"/>
      <c r="K327" s="1"/>
      <c r="L327" s="1"/>
      <c r="M327" s="1"/>
      <c r="N327" s="2"/>
      <c r="O327" s="2"/>
      <c r="P327" s="1"/>
      <c r="Q327" s="1"/>
      <c r="R327" s="1"/>
      <c r="S327" s="2"/>
      <c r="T327" s="2"/>
      <c r="U327" s="1"/>
      <c r="V327" s="1"/>
      <c r="W327" s="1"/>
      <c r="X327" s="2"/>
      <c r="Y327" s="2"/>
      <c r="Z327" s="1"/>
      <c r="AA327" s="1"/>
      <c r="AB327" s="1"/>
      <c r="AC327" s="2"/>
      <c r="AD327" s="2"/>
      <c r="AE327" s="1"/>
      <c r="AF327" s="1"/>
      <c r="AG327" s="1"/>
      <c r="AH327" s="2"/>
      <c r="AI327" s="2"/>
      <c r="AJ327" s="1"/>
      <c r="AK327" s="1"/>
      <c r="AL327" s="1"/>
      <c r="AM327" s="2"/>
      <c r="AN327" s="2"/>
      <c r="AO327" s="1"/>
      <c r="AP327" s="1"/>
      <c r="AQ327" s="1"/>
      <c r="AR327" s="2"/>
      <c r="AS327" s="2"/>
      <c r="AT327" s="1"/>
      <c r="AU327" s="1"/>
      <c r="AV327" s="1"/>
      <c r="AW327" s="2"/>
      <c r="AX327" s="2"/>
      <c r="AY327" s="1"/>
      <c r="AZ327" s="1"/>
      <c r="BA327" s="1"/>
      <c r="BB327" s="2"/>
      <c r="BC327" s="2"/>
      <c r="BD327" s="1"/>
      <c r="BE327" s="1"/>
      <c r="BF327" s="1"/>
      <c r="BG327" s="2"/>
      <c r="BH327" s="2"/>
      <c r="BI327" s="1"/>
      <c r="BJ327" s="1"/>
      <c r="BK327" s="1"/>
      <c r="BL327" s="2"/>
      <c r="BM327" s="2"/>
      <c r="BN327" s="1"/>
      <c r="BO327" s="1"/>
      <c r="BP327" s="1"/>
      <c r="BQ327" s="2"/>
      <c r="BR327" s="2"/>
      <c r="BS327" s="1"/>
      <c r="BT327" s="1"/>
      <c r="BU327" s="1"/>
      <c r="BV327" s="2"/>
      <c r="BW327" s="2"/>
      <c r="BX327" s="1"/>
    </row>
    <row r="328" ht="16.5" customHeight="1">
      <c r="A328" s="1"/>
      <c r="B328" s="1"/>
      <c r="C328" s="1"/>
      <c r="D328" s="1"/>
      <c r="E328" s="67"/>
      <c r="F328" s="67"/>
      <c r="G328" s="1"/>
      <c r="H328" s="1"/>
      <c r="I328" s="65"/>
      <c r="J328" s="66"/>
      <c r="K328" s="1"/>
      <c r="L328" s="1"/>
      <c r="M328" s="1"/>
      <c r="N328" s="2"/>
      <c r="O328" s="2"/>
      <c r="P328" s="1"/>
      <c r="Q328" s="1"/>
      <c r="R328" s="1"/>
      <c r="S328" s="2"/>
      <c r="T328" s="2"/>
      <c r="U328" s="1"/>
      <c r="V328" s="1"/>
      <c r="W328" s="1"/>
      <c r="X328" s="2"/>
      <c r="Y328" s="2"/>
      <c r="Z328" s="1"/>
      <c r="AA328" s="1"/>
      <c r="AB328" s="1"/>
      <c r="AC328" s="2"/>
      <c r="AD328" s="2"/>
      <c r="AE328" s="1"/>
      <c r="AF328" s="1"/>
      <c r="AG328" s="1"/>
      <c r="AH328" s="2"/>
      <c r="AI328" s="2"/>
      <c r="AJ328" s="1"/>
      <c r="AK328" s="1"/>
      <c r="AL328" s="1"/>
      <c r="AM328" s="2"/>
      <c r="AN328" s="2"/>
      <c r="AO328" s="1"/>
      <c r="AP328" s="1"/>
      <c r="AQ328" s="1"/>
      <c r="AR328" s="2"/>
      <c r="AS328" s="2"/>
      <c r="AT328" s="1"/>
      <c r="AU328" s="1"/>
      <c r="AV328" s="1"/>
      <c r="AW328" s="2"/>
      <c r="AX328" s="2"/>
      <c r="AY328" s="1"/>
      <c r="AZ328" s="1"/>
      <c r="BA328" s="1"/>
      <c r="BB328" s="2"/>
      <c r="BC328" s="2"/>
      <c r="BD328" s="1"/>
      <c r="BE328" s="1"/>
      <c r="BF328" s="1"/>
      <c r="BG328" s="2"/>
      <c r="BH328" s="2"/>
      <c r="BI328" s="1"/>
      <c r="BJ328" s="1"/>
      <c r="BK328" s="1"/>
      <c r="BL328" s="2"/>
      <c r="BM328" s="2"/>
      <c r="BN328" s="1"/>
      <c r="BO328" s="1"/>
      <c r="BP328" s="1"/>
      <c r="BQ328" s="2"/>
      <c r="BR328" s="2"/>
      <c r="BS328" s="1"/>
      <c r="BT328" s="1"/>
      <c r="BU328" s="1"/>
      <c r="BV328" s="2"/>
      <c r="BW328" s="2"/>
      <c r="BX328" s="1"/>
    </row>
    <row r="329" ht="16.5" customHeight="1">
      <c r="A329" s="1"/>
      <c r="B329" s="1"/>
      <c r="C329" s="1"/>
      <c r="D329" s="1"/>
      <c r="E329" s="67"/>
      <c r="F329" s="67"/>
      <c r="G329" s="1"/>
      <c r="H329" s="1"/>
      <c r="I329" s="65"/>
      <c r="J329" s="66"/>
      <c r="K329" s="1"/>
      <c r="L329" s="1"/>
      <c r="M329" s="1"/>
      <c r="N329" s="2"/>
      <c r="O329" s="2"/>
      <c r="P329" s="1"/>
      <c r="Q329" s="1"/>
      <c r="R329" s="1"/>
      <c r="S329" s="2"/>
      <c r="T329" s="2"/>
      <c r="U329" s="1"/>
      <c r="V329" s="1"/>
      <c r="W329" s="1"/>
      <c r="X329" s="2"/>
      <c r="Y329" s="2"/>
      <c r="Z329" s="1"/>
      <c r="AA329" s="1"/>
      <c r="AB329" s="1"/>
      <c r="AC329" s="2"/>
      <c r="AD329" s="2"/>
      <c r="AE329" s="1"/>
      <c r="AF329" s="1"/>
      <c r="AG329" s="1"/>
      <c r="AH329" s="2"/>
      <c r="AI329" s="2"/>
      <c r="AJ329" s="1"/>
      <c r="AK329" s="1"/>
      <c r="AL329" s="1"/>
      <c r="AM329" s="2"/>
      <c r="AN329" s="2"/>
      <c r="AO329" s="1"/>
      <c r="AP329" s="1"/>
      <c r="AQ329" s="1"/>
      <c r="AR329" s="2"/>
      <c r="AS329" s="2"/>
      <c r="AT329" s="1"/>
      <c r="AU329" s="1"/>
      <c r="AV329" s="1"/>
      <c r="AW329" s="2"/>
      <c r="AX329" s="2"/>
      <c r="AY329" s="1"/>
      <c r="AZ329" s="1"/>
      <c r="BA329" s="1"/>
      <c r="BB329" s="2"/>
      <c r="BC329" s="2"/>
      <c r="BD329" s="1"/>
      <c r="BE329" s="1"/>
      <c r="BF329" s="1"/>
      <c r="BG329" s="2"/>
      <c r="BH329" s="2"/>
      <c r="BI329" s="1"/>
      <c r="BJ329" s="1"/>
      <c r="BK329" s="1"/>
      <c r="BL329" s="2"/>
      <c r="BM329" s="2"/>
      <c r="BN329" s="1"/>
      <c r="BO329" s="1"/>
      <c r="BP329" s="1"/>
      <c r="BQ329" s="2"/>
      <c r="BR329" s="2"/>
      <c r="BS329" s="1"/>
      <c r="BT329" s="1"/>
      <c r="BU329" s="1"/>
      <c r="BV329" s="2"/>
      <c r="BW329" s="2"/>
      <c r="BX329" s="1"/>
    </row>
    <row r="330" ht="16.5" customHeight="1">
      <c r="A330" s="1"/>
      <c r="B330" s="1"/>
      <c r="C330" s="1"/>
      <c r="D330" s="1"/>
      <c r="E330" s="67"/>
      <c r="F330" s="67"/>
      <c r="G330" s="1"/>
      <c r="H330" s="1"/>
      <c r="I330" s="65"/>
      <c r="J330" s="66"/>
      <c r="K330" s="1"/>
      <c r="L330" s="1"/>
      <c r="M330" s="1"/>
      <c r="N330" s="2"/>
      <c r="O330" s="2"/>
      <c r="P330" s="1"/>
      <c r="Q330" s="1"/>
      <c r="R330" s="1"/>
      <c r="S330" s="2"/>
      <c r="T330" s="2"/>
      <c r="U330" s="1"/>
      <c r="V330" s="1"/>
      <c r="W330" s="1"/>
      <c r="X330" s="2"/>
      <c r="Y330" s="2"/>
      <c r="Z330" s="1"/>
      <c r="AA330" s="1"/>
      <c r="AB330" s="1"/>
      <c r="AC330" s="2"/>
      <c r="AD330" s="2"/>
      <c r="AE330" s="1"/>
      <c r="AF330" s="1"/>
      <c r="AG330" s="1"/>
      <c r="AH330" s="2"/>
      <c r="AI330" s="2"/>
      <c r="AJ330" s="1"/>
      <c r="AK330" s="1"/>
      <c r="AL330" s="1"/>
      <c r="AM330" s="2"/>
      <c r="AN330" s="2"/>
      <c r="AO330" s="1"/>
      <c r="AP330" s="1"/>
      <c r="AQ330" s="1"/>
      <c r="AR330" s="2"/>
      <c r="AS330" s="2"/>
      <c r="AT330" s="1"/>
      <c r="AU330" s="1"/>
      <c r="AV330" s="1"/>
      <c r="AW330" s="2"/>
      <c r="AX330" s="2"/>
      <c r="AY330" s="1"/>
      <c r="AZ330" s="1"/>
      <c r="BA330" s="1"/>
      <c r="BB330" s="2"/>
      <c r="BC330" s="2"/>
      <c r="BD330" s="1"/>
      <c r="BE330" s="1"/>
      <c r="BF330" s="1"/>
      <c r="BG330" s="2"/>
      <c r="BH330" s="2"/>
      <c r="BI330" s="1"/>
      <c r="BJ330" s="1"/>
      <c r="BK330" s="1"/>
      <c r="BL330" s="2"/>
      <c r="BM330" s="2"/>
      <c r="BN330" s="1"/>
      <c r="BO330" s="1"/>
      <c r="BP330" s="1"/>
      <c r="BQ330" s="2"/>
      <c r="BR330" s="2"/>
      <c r="BS330" s="1"/>
      <c r="BT330" s="1"/>
      <c r="BU330" s="1"/>
      <c r="BV330" s="2"/>
      <c r="BW330" s="2"/>
      <c r="BX330" s="1"/>
    </row>
    <row r="331" ht="16.5" customHeight="1">
      <c r="A331" s="1"/>
      <c r="B331" s="1"/>
      <c r="C331" s="1"/>
      <c r="D331" s="1"/>
      <c r="E331" s="67"/>
      <c r="F331" s="67"/>
      <c r="G331" s="1"/>
      <c r="H331" s="1"/>
      <c r="I331" s="65"/>
      <c r="J331" s="66"/>
      <c r="K331" s="1"/>
      <c r="L331" s="1"/>
      <c r="M331" s="1"/>
      <c r="N331" s="2"/>
      <c r="O331" s="2"/>
      <c r="P331" s="1"/>
      <c r="Q331" s="1"/>
      <c r="R331" s="1"/>
      <c r="S331" s="2"/>
      <c r="T331" s="2"/>
      <c r="U331" s="1"/>
      <c r="V331" s="1"/>
      <c r="W331" s="1"/>
      <c r="X331" s="2"/>
      <c r="Y331" s="2"/>
      <c r="Z331" s="1"/>
      <c r="AA331" s="1"/>
      <c r="AB331" s="1"/>
      <c r="AC331" s="2"/>
      <c r="AD331" s="2"/>
      <c r="AE331" s="1"/>
      <c r="AF331" s="1"/>
      <c r="AG331" s="1"/>
      <c r="AH331" s="2"/>
      <c r="AI331" s="2"/>
      <c r="AJ331" s="1"/>
      <c r="AK331" s="1"/>
      <c r="AL331" s="1"/>
      <c r="AM331" s="2"/>
      <c r="AN331" s="2"/>
      <c r="AO331" s="1"/>
      <c r="AP331" s="1"/>
      <c r="AQ331" s="1"/>
      <c r="AR331" s="2"/>
      <c r="AS331" s="2"/>
      <c r="AT331" s="1"/>
      <c r="AU331" s="1"/>
      <c r="AV331" s="1"/>
      <c r="AW331" s="2"/>
      <c r="AX331" s="2"/>
      <c r="AY331" s="1"/>
      <c r="AZ331" s="1"/>
      <c r="BA331" s="1"/>
      <c r="BB331" s="2"/>
      <c r="BC331" s="2"/>
      <c r="BD331" s="1"/>
      <c r="BE331" s="1"/>
      <c r="BF331" s="1"/>
      <c r="BG331" s="2"/>
      <c r="BH331" s="2"/>
      <c r="BI331" s="1"/>
      <c r="BJ331" s="1"/>
      <c r="BK331" s="1"/>
      <c r="BL331" s="2"/>
      <c r="BM331" s="2"/>
      <c r="BN331" s="1"/>
      <c r="BO331" s="1"/>
      <c r="BP331" s="1"/>
      <c r="BQ331" s="2"/>
      <c r="BR331" s="2"/>
      <c r="BS331" s="1"/>
      <c r="BT331" s="1"/>
      <c r="BU331" s="1"/>
      <c r="BV331" s="2"/>
      <c r="BW331" s="2"/>
      <c r="BX331" s="1"/>
    </row>
    <row r="332" ht="16.5" customHeight="1">
      <c r="A332" s="1"/>
      <c r="B332" s="1"/>
      <c r="C332" s="1"/>
      <c r="D332" s="1"/>
      <c r="E332" s="67"/>
      <c r="F332" s="67"/>
      <c r="G332" s="1"/>
      <c r="H332" s="1"/>
      <c r="I332" s="65"/>
      <c r="J332" s="66"/>
      <c r="K332" s="1"/>
      <c r="L332" s="1"/>
      <c r="M332" s="1"/>
      <c r="N332" s="2"/>
      <c r="O332" s="2"/>
      <c r="P332" s="1"/>
      <c r="Q332" s="1"/>
      <c r="R332" s="1"/>
      <c r="S332" s="2"/>
      <c r="T332" s="2"/>
      <c r="U332" s="1"/>
      <c r="V332" s="1"/>
      <c r="W332" s="1"/>
      <c r="X332" s="2"/>
      <c r="Y332" s="2"/>
      <c r="Z332" s="1"/>
      <c r="AA332" s="1"/>
      <c r="AB332" s="1"/>
      <c r="AC332" s="2"/>
      <c r="AD332" s="2"/>
      <c r="AE332" s="1"/>
      <c r="AF332" s="1"/>
      <c r="AG332" s="1"/>
      <c r="AH332" s="2"/>
      <c r="AI332" s="2"/>
      <c r="AJ332" s="1"/>
      <c r="AK332" s="1"/>
      <c r="AL332" s="1"/>
      <c r="AM332" s="2"/>
      <c r="AN332" s="2"/>
      <c r="AO332" s="1"/>
      <c r="AP332" s="1"/>
      <c r="AQ332" s="1"/>
      <c r="AR332" s="2"/>
      <c r="AS332" s="2"/>
      <c r="AT332" s="1"/>
      <c r="AU332" s="1"/>
      <c r="AV332" s="1"/>
      <c r="AW332" s="2"/>
      <c r="AX332" s="2"/>
      <c r="AY332" s="1"/>
      <c r="AZ332" s="1"/>
      <c r="BA332" s="1"/>
      <c r="BB332" s="2"/>
      <c r="BC332" s="2"/>
      <c r="BD332" s="1"/>
      <c r="BE332" s="1"/>
      <c r="BF332" s="1"/>
      <c r="BG332" s="2"/>
      <c r="BH332" s="2"/>
      <c r="BI332" s="1"/>
      <c r="BJ332" s="1"/>
      <c r="BK332" s="1"/>
      <c r="BL332" s="2"/>
      <c r="BM332" s="2"/>
      <c r="BN332" s="1"/>
      <c r="BO332" s="1"/>
      <c r="BP332" s="1"/>
      <c r="BQ332" s="2"/>
      <c r="BR332" s="2"/>
      <c r="BS332" s="1"/>
      <c r="BT332" s="1"/>
      <c r="BU332" s="1"/>
      <c r="BV332" s="2"/>
      <c r="BW332" s="2"/>
      <c r="BX332" s="1"/>
    </row>
    <row r="333" ht="16.5" customHeight="1">
      <c r="A333" s="1"/>
      <c r="B333" s="1"/>
      <c r="C333" s="1"/>
      <c r="D333" s="1"/>
      <c r="E333" s="67"/>
      <c r="F333" s="67"/>
      <c r="G333" s="1"/>
      <c r="H333" s="1"/>
      <c r="I333" s="65"/>
      <c r="J333" s="66"/>
      <c r="K333" s="1"/>
      <c r="L333" s="1"/>
      <c r="M333" s="1"/>
      <c r="N333" s="2"/>
      <c r="O333" s="2"/>
      <c r="P333" s="1"/>
      <c r="Q333" s="1"/>
      <c r="R333" s="1"/>
      <c r="S333" s="2"/>
      <c r="T333" s="2"/>
      <c r="U333" s="1"/>
      <c r="V333" s="1"/>
      <c r="W333" s="1"/>
      <c r="X333" s="2"/>
      <c r="Y333" s="2"/>
      <c r="Z333" s="1"/>
      <c r="AA333" s="1"/>
      <c r="AB333" s="1"/>
      <c r="AC333" s="2"/>
      <c r="AD333" s="2"/>
      <c r="AE333" s="1"/>
      <c r="AF333" s="1"/>
      <c r="AG333" s="1"/>
      <c r="AH333" s="2"/>
      <c r="AI333" s="2"/>
      <c r="AJ333" s="1"/>
      <c r="AK333" s="1"/>
      <c r="AL333" s="1"/>
      <c r="AM333" s="2"/>
      <c r="AN333" s="2"/>
      <c r="AO333" s="1"/>
      <c r="AP333" s="1"/>
      <c r="AQ333" s="1"/>
      <c r="AR333" s="2"/>
      <c r="AS333" s="2"/>
      <c r="AT333" s="1"/>
      <c r="AU333" s="1"/>
      <c r="AV333" s="1"/>
      <c r="AW333" s="2"/>
      <c r="AX333" s="2"/>
      <c r="AY333" s="1"/>
      <c r="AZ333" s="1"/>
      <c r="BA333" s="1"/>
      <c r="BB333" s="2"/>
      <c r="BC333" s="2"/>
      <c r="BD333" s="1"/>
      <c r="BE333" s="1"/>
      <c r="BF333" s="1"/>
      <c r="BG333" s="2"/>
      <c r="BH333" s="2"/>
      <c r="BI333" s="1"/>
      <c r="BJ333" s="1"/>
      <c r="BK333" s="1"/>
      <c r="BL333" s="2"/>
      <c r="BM333" s="2"/>
      <c r="BN333" s="1"/>
      <c r="BO333" s="1"/>
      <c r="BP333" s="1"/>
      <c r="BQ333" s="2"/>
      <c r="BR333" s="2"/>
      <c r="BS333" s="1"/>
      <c r="BT333" s="1"/>
      <c r="BU333" s="1"/>
      <c r="BV333" s="2"/>
      <c r="BW333" s="2"/>
      <c r="BX333" s="1"/>
    </row>
    <row r="334" ht="16.5" customHeight="1">
      <c r="A334" s="1"/>
      <c r="B334" s="1"/>
      <c r="C334" s="1"/>
      <c r="D334" s="1"/>
      <c r="E334" s="67"/>
      <c r="F334" s="67"/>
      <c r="G334" s="1"/>
      <c r="H334" s="1"/>
      <c r="I334" s="65"/>
      <c r="J334" s="66"/>
      <c r="K334" s="1"/>
      <c r="L334" s="1"/>
      <c r="M334" s="1"/>
      <c r="N334" s="2"/>
      <c r="O334" s="2"/>
      <c r="P334" s="1"/>
      <c r="Q334" s="1"/>
      <c r="R334" s="1"/>
      <c r="S334" s="2"/>
      <c r="T334" s="2"/>
      <c r="U334" s="1"/>
      <c r="V334" s="1"/>
      <c r="W334" s="1"/>
      <c r="X334" s="2"/>
      <c r="Y334" s="2"/>
      <c r="Z334" s="1"/>
      <c r="AA334" s="1"/>
      <c r="AB334" s="1"/>
      <c r="AC334" s="2"/>
      <c r="AD334" s="2"/>
      <c r="AE334" s="1"/>
      <c r="AF334" s="1"/>
      <c r="AG334" s="1"/>
      <c r="AH334" s="2"/>
      <c r="AI334" s="2"/>
      <c r="AJ334" s="1"/>
      <c r="AK334" s="1"/>
      <c r="AL334" s="1"/>
      <c r="AM334" s="2"/>
      <c r="AN334" s="2"/>
      <c r="AO334" s="1"/>
      <c r="AP334" s="1"/>
      <c r="AQ334" s="1"/>
      <c r="AR334" s="2"/>
      <c r="AS334" s="2"/>
      <c r="AT334" s="1"/>
      <c r="AU334" s="1"/>
      <c r="AV334" s="1"/>
      <c r="AW334" s="2"/>
      <c r="AX334" s="2"/>
      <c r="AY334" s="1"/>
      <c r="AZ334" s="1"/>
      <c r="BA334" s="1"/>
      <c r="BB334" s="2"/>
      <c r="BC334" s="2"/>
      <c r="BD334" s="1"/>
      <c r="BE334" s="1"/>
      <c r="BF334" s="1"/>
      <c r="BG334" s="2"/>
      <c r="BH334" s="2"/>
      <c r="BI334" s="1"/>
      <c r="BJ334" s="1"/>
      <c r="BK334" s="1"/>
      <c r="BL334" s="2"/>
      <c r="BM334" s="2"/>
      <c r="BN334" s="1"/>
      <c r="BO334" s="1"/>
      <c r="BP334" s="1"/>
      <c r="BQ334" s="2"/>
      <c r="BR334" s="2"/>
      <c r="BS334" s="1"/>
      <c r="BT334" s="1"/>
      <c r="BU334" s="1"/>
      <c r="BV334" s="2"/>
      <c r="BW334" s="2"/>
      <c r="BX334" s="1"/>
    </row>
    <row r="335" ht="16.5" customHeight="1">
      <c r="A335" s="1"/>
      <c r="B335" s="1"/>
      <c r="C335" s="1"/>
      <c r="D335" s="1"/>
      <c r="E335" s="67"/>
      <c r="F335" s="67"/>
      <c r="G335" s="1"/>
      <c r="H335" s="1"/>
      <c r="I335" s="65"/>
      <c r="J335" s="66"/>
      <c r="K335" s="1"/>
      <c r="L335" s="1"/>
      <c r="M335" s="1"/>
      <c r="N335" s="2"/>
      <c r="O335" s="2"/>
      <c r="P335" s="1"/>
      <c r="Q335" s="1"/>
      <c r="R335" s="1"/>
      <c r="S335" s="2"/>
      <c r="T335" s="2"/>
      <c r="U335" s="1"/>
      <c r="V335" s="1"/>
      <c r="W335" s="1"/>
      <c r="X335" s="2"/>
      <c r="Y335" s="2"/>
      <c r="Z335" s="1"/>
      <c r="AA335" s="1"/>
      <c r="AB335" s="1"/>
      <c r="AC335" s="2"/>
      <c r="AD335" s="2"/>
      <c r="AE335" s="1"/>
      <c r="AF335" s="1"/>
      <c r="AG335" s="1"/>
      <c r="AH335" s="2"/>
      <c r="AI335" s="2"/>
      <c r="AJ335" s="1"/>
      <c r="AK335" s="1"/>
      <c r="AL335" s="1"/>
      <c r="AM335" s="2"/>
      <c r="AN335" s="2"/>
      <c r="AO335" s="1"/>
      <c r="AP335" s="1"/>
      <c r="AQ335" s="1"/>
      <c r="AR335" s="2"/>
      <c r="AS335" s="2"/>
      <c r="AT335" s="1"/>
      <c r="AU335" s="1"/>
      <c r="AV335" s="1"/>
      <c r="AW335" s="2"/>
      <c r="AX335" s="2"/>
      <c r="AY335" s="1"/>
      <c r="AZ335" s="1"/>
      <c r="BA335" s="1"/>
      <c r="BB335" s="2"/>
      <c r="BC335" s="2"/>
      <c r="BD335" s="1"/>
      <c r="BE335" s="1"/>
      <c r="BF335" s="1"/>
      <c r="BG335" s="2"/>
      <c r="BH335" s="2"/>
      <c r="BI335" s="1"/>
      <c r="BJ335" s="1"/>
      <c r="BK335" s="1"/>
      <c r="BL335" s="2"/>
      <c r="BM335" s="2"/>
      <c r="BN335" s="1"/>
      <c r="BO335" s="1"/>
      <c r="BP335" s="1"/>
      <c r="BQ335" s="2"/>
      <c r="BR335" s="2"/>
      <c r="BS335" s="1"/>
      <c r="BT335" s="1"/>
      <c r="BU335" s="1"/>
      <c r="BV335" s="2"/>
      <c r="BW335" s="2"/>
      <c r="BX335" s="1"/>
    </row>
    <row r="336" ht="16.5" customHeight="1">
      <c r="A336" s="1"/>
      <c r="B336" s="1"/>
      <c r="C336" s="1"/>
      <c r="D336" s="1"/>
      <c r="E336" s="67"/>
      <c r="F336" s="67"/>
      <c r="G336" s="1"/>
      <c r="H336" s="1"/>
      <c r="I336" s="65"/>
      <c r="J336" s="66"/>
      <c r="K336" s="1"/>
      <c r="L336" s="1"/>
      <c r="M336" s="1"/>
      <c r="N336" s="2"/>
      <c r="O336" s="2"/>
      <c r="P336" s="1"/>
      <c r="Q336" s="1"/>
      <c r="R336" s="1"/>
      <c r="S336" s="2"/>
      <c r="T336" s="2"/>
      <c r="U336" s="1"/>
      <c r="V336" s="1"/>
      <c r="W336" s="1"/>
      <c r="X336" s="2"/>
      <c r="Y336" s="2"/>
      <c r="Z336" s="1"/>
      <c r="AA336" s="1"/>
      <c r="AB336" s="1"/>
      <c r="AC336" s="2"/>
      <c r="AD336" s="2"/>
      <c r="AE336" s="1"/>
      <c r="AF336" s="1"/>
      <c r="AG336" s="1"/>
      <c r="AH336" s="2"/>
      <c r="AI336" s="2"/>
      <c r="AJ336" s="1"/>
      <c r="AK336" s="1"/>
      <c r="AL336" s="1"/>
      <c r="AM336" s="2"/>
      <c r="AN336" s="2"/>
      <c r="AO336" s="1"/>
      <c r="AP336" s="1"/>
      <c r="AQ336" s="1"/>
      <c r="AR336" s="2"/>
      <c r="AS336" s="2"/>
      <c r="AT336" s="1"/>
      <c r="AU336" s="1"/>
      <c r="AV336" s="1"/>
      <c r="AW336" s="2"/>
      <c r="AX336" s="2"/>
      <c r="AY336" s="1"/>
      <c r="AZ336" s="1"/>
      <c r="BA336" s="1"/>
      <c r="BB336" s="2"/>
      <c r="BC336" s="2"/>
      <c r="BD336" s="1"/>
      <c r="BE336" s="1"/>
      <c r="BF336" s="1"/>
      <c r="BG336" s="2"/>
      <c r="BH336" s="2"/>
      <c r="BI336" s="1"/>
      <c r="BJ336" s="1"/>
      <c r="BK336" s="1"/>
      <c r="BL336" s="2"/>
      <c r="BM336" s="2"/>
      <c r="BN336" s="1"/>
      <c r="BO336" s="1"/>
      <c r="BP336" s="1"/>
      <c r="BQ336" s="2"/>
      <c r="BR336" s="2"/>
      <c r="BS336" s="1"/>
      <c r="BT336" s="1"/>
      <c r="BU336" s="1"/>
      <c r="BV336" s="2"/>
      <c r="BW336" s="2"/>
      <c r="BX336" s="1"/>
    </row>
    <row r="337" ht="16.5" customHeight="1">
      <c r="A337" s="1"/>
      <c r="B337" s="1"/>
      <c r="C337" s="1"/>
      <c r="D337" s="1"/>
      <c r="E337" s="67"/>
      <c r="F337" s="67"/>
      <c r="G337" s="1"/>
      <c r="H337" s="1"/>
      <c r="I337" s="65"/>
      <c r="J337" s="66"/>
      <c r="K337" s="1"/>
      <c r="L337" s="1"/>
      <c r="M337" s="1"/>
      <c r="N337" s="2"/>
      <c r="O337" s="2"/>
      <c r="P337" s="1"/>
      <c r="Q337" s="1"/>
      <c r="R337" s="1"/>
      <c r="S337" s="2"/>
      <c r="T337" s="2"/>
      <c r="U337" s="1"/>
      <c r="V337" s="1"/>
      <c r="W337" s="1"/>
      <c r="X337" s="2"/>
      <c r="Y337" s="2"/>
      <c r="Z337" s="1"/>
      <c r="AA337" s="1"/>
      <c r="AB337" s="1"/>
      <c r="AC337" s="2"/>
      <c r="AD337" s="2"/>
      <c r="AE337" s="1"/>
      <c r="AF337" s="1"/>
      <c r="AG337" s="1"/>
      <c r="AH337" s="2"/>
      <c r="AI337" s="2"/>
      <c r="AJ337" s="1"/>
      <c r="AK337" s="1"/>
      <c r="AL337" s="1"/>
      <c r="AM337" s="2"/>
      <c r="AN337" s="2"/>
      <c r="AO337" s="1"/>
      <c r="AP337" s="1"/>
      <c r="AQ337" s="1"/>
      <c r="AR337" s="2"/>
      <c r="AS337" s="2"/>
      <c r="AT337" s="1"/>
      <c r="AU337" s="1"/>
      <c r="AV337" s="1"/>
      <c r="AW337" s="2"/>
      <c r="AX337" s="2"/>
      <c r="AY337" s="1"/>
      <c r="AZ337" s="1"/>
      <c r="BA337" s="1"/>
      <c r="BB337" s="2"/>
      <c r="BC337" s="2"/>
      <c r="BD337" s="1"/>
      <c r="BE337" s="1"/>
      <c r="BF337" s="1"/>
      <c r="BG337" s="2"/>
      <c r="BH337" s="2"/>
      <c r="BI337" s="1"/>
      <c r="BJ337" s="1"/>
      <c r="BK337" s="1"/>
      <c r="BL337" s="2"/>
      <c r="BM337" s="2"/>
      <c r="BN337" s="1"/>
      <c r="BO337" s="1"/>
      <c r="BP337" s="1"/>
      <c r="BQ337" s="2"/>
      <c r="BR337" s="2"/>
      <c r="BS337" s="1"/>
      <c r="BT337" s="1"/>
      <c r="BU337" s="1"/>
      <c r="BV337" s="2"/>
      <c r="BW337" s="2"/>
      <c r="BX337" s="1"/>
    </row>
    <row r="338" ht="16.5" customHeight="1">
      <c r="A338" s="1"/>
      <c r="B338" s="1"/>
      <c r="C338" s="1"/>
      <c r="D338" s="1"/>
      <c r="E338" s="67"/>
      <c r="F338" s="67"/>
      <c r="G338" s="1"/>
      <c r="H338" s="1"/>
      <c r="I338" s="65"/>
      <c r="J338" s="66"/>
      <c r="K338" s="1"/>
      <c r="L338" s="1"/>
      <c r="M338" s="1"/>
      <c r="N338" s="2"/>
      <c r="O338" s="2"/>
      <c r="P338" s="1"/>
      <c r="Q338" s="1"/>
      <c r="R338" s="1"/>
      <c r="S338" s="2"/>
      <c r="T338" s="2"/>
      <c r="U338" s="1"/>
      <c r="V338" s="1"/>
      <c r="W338" s="1"/>
      <c r="X338" s="2"/>
      <c r="Y338" s="2"/>
      <c r="Z338" s="1"/>
      <c r="AA338" s="1"/>
      <c r="AB338" s="1"/>
      <c r="AC338" s="2"/>
      <c r="AD338" s="2"/>
      <c r="AE338" s="1"/>
      <c r="AF338" s="1"/>
      <c r="AG338" s="1"/>
      <c r="AH338" s="2"/>
      <c r="AI338" s="2"/>
      <c r="AJ338" s="1"/>
      <c r="AK338" s="1"/>
      <c r="AL338" s="1"/>
      <c r="AM338" s="2"/>
      <c r="AN338" s="2"/>
      <c r="AO338" s="1"/>
      <c r="AP338" s="1"/>
      <c r="AQ338" s="1"/>
      <c r="AR338" s="2"/>
      <c r="AS338" s="2"/>
      <c r="AT338" s="1"/>
      <c r="AU338" s="1"/>
      <c r="AV338" s="1"/>
      <c r="AW338" s="2"/>
      <c r="AX338" s="2"/>
      <c r="AY338" s="1"/>
      <c r="AZ338" s="1"/>
      <c r="BA338" s="1"/>
      <c r="BB338" s="2"/>
      <c r="BC338" s="2"/>
      <c r="BD338" s="1"/>
      <c r="BE338" s="1"/>
      <c r="BF338" s="1"/>
      <c r="BG338" s="2"/>
      <c r="BH338" s="2"/>
      <c r="BI338" s="1"/>
      <c r="BJ338" s="1"/>
      <c r="BK338" s="1"/>
      <c r="BL338" s="2"/>
      <c r="BM338" s="2"/>
      <c r="BN338" s="1"/>
      <c r="BO338" s="1"/>
      <c r="BP338" s="1"/>
      <c r="BQ338" s="2"/>
      <c r="BR338" s="2"/>
      <c r="BS338" s="1"/>
      <c r="BT338" s="1"/>
      <c r="BU338" s="1"/>
      <c r="BV338" s="2"/>
      <c r="BW338" s="2"/>
      <c r="BX338" s="1"/>
    </row>
    <row r="339" ht="16.5" customHeight="1">
      <c r="A339" s="1"/>
      <c r="B339" s="1"/>
      <c r="C339" s="1"/>
      <c r="D339" s="1"/>
      <c r="E339" s="67"/>
      <c r="F339" s="67"/>
      <c r="G339" s="1"/>
      <c r="H339" s="1"/>
      <c r="I339" s="65"/>
      <c r="J339" s="66"/>
      <c r="K339" s="1"/>
      <c r="L339" s="1"/>
      <c r="M339" s="1"/>
      <c r="N339" s="2"/>
      <c r="O339" s="2"/>
      <c r="P339" s="1"/>
      <c r="Q339" s="1"/>
      <c r="R339" s="1"/>
      <c r="S339" s="2"/>
      <c r="T339" s="2"/>
      <c r="U339" s="1"/>
      <c r="V339" s="1"/>
      <c r="W339" s="1"/>
      <c r="X339" s="2"/>
      <c r="Y339" s="2"/>
      <c r="Z339" s="1"/>
      <c r="AA339" s="1"/>
      <c r="AB339" s="1"/>
      <c r="AC339" s="2"/>
      <c r="AD339" s="2"/>
      <c r="AE339" s="1"/>
      <c r="AF339" s="1"/>
      <c r="AG339" s="1"/>
      <c r="AH339" s="2"/>
      <c r="AI339" s="2"/>
      <c r="AJ339" s="1"/>
      <c r="AK339" s="1"/>
      <c r="AL339" s="1"/>
      <c r="AM339" s="2"/>
      <c r="AN339" s="2"/>
      <c r="AO339" s="1"/>
      <c r="AP339" s="1"/>
      <c r="AQ339" s="1"/>
      <c r="AR339" s="2"/>
      <c r="AS339" s="2"/>
      <c r="AT339" s="1"/>
      <c r="AU339" s="1"/>
      <c r="AV339" s="1"/>
      <c r="AW339" s="2"/>
      <c r="AX339" s="2"/>
      <c r="AY339" s="1"/>
      <c r="AZ339" s="1"/>
      <c r="BA339" s="1"/>
      <c r="BB339" s="2"/>
      <c r="BC339" s="2"/>
      <c r="BD339" s="1"/>
      <c r="BE339" s="1"/>
      <c r="BF339" s="1"/>
      <c r="BG339" s="2"/>
      <c r="BH339" s="2"/>
      <c r="BI339" s="1"/>
      <c r="BJ339" s="1"/>
      <c r="BK339" s="1"/>
      <c r="BL339" s="2"/>
      <c r="BM339" s="2"/>
      <c r="BN339" s="1"/>
      <c r="BO339" s="1"/>
      <c r="BP339" s="1"/>
      <c r="BQ339" s="2"/>
      <c r="BR339" s="2"/>
      <c r="BS339" s="1"/>
      <c r="BT339" s="1"/>
      <c r="BU339" s="1"/>
      <c r="BV339" s="2"/>
      <c r="BW339" s="2"/>
      <c r="BX339" s="1"/>
    </row>
    <row r="340" ht="16.5" customHeight="1">
      <c r="A340" s="1"/>
      <c r="B340" s="1"/>
      <c r="C340" s="1"/>
      <c r="D340" s="1"/>
      <c r="E340" s="67"/>
      <c r="F340" s="67"/>
      <c r="G340" s="1"/>
      <c r="H340" s="1"/>
      <c r="I340" s="65"/>
      <c r="J340" s="66"/>
      <c r="K340" s="1"/>
      <c r="L340" s="1"/>
      <c r="M340" s="1"/>
      <c r="N340" s="2"/>
      <c r="O340" s="2"/>
      <c r="P340" s="1"/>
      <c r="Q340" s="1"/>
      <c r="R340" s="1"/>
      <c r="S340" s="2"/>
      <c r="T340" s="2"/>
      <c r="U340" s="1"/>
      <c r="V340" s="1"/>
      <c r="W340" s="1"/>
      <c r="X340" s="2"/>
      <c r="Y340" s="2"/>
      <c r="Z340" s="1"/>
      <c r="AA340" s="1"/>
      <c r="AB340" s="1"/>
      <c r="AC340" s="2"/>
      <c r="AD340" s="2"/>
      <c r="AE340" s="1"/>
      <c r="AF340" s="1"/>
      <c r="AG340" s="1"/>
      <c r="AH340" s="2"/>
      <c r="AI340" s="2"/>
      <c r="AJ340" s="1"/>
      <c r="AK340" s="1"/>
      <c r="AL340" s="1"/>
      <c r="AM340" s="2"/>
      <c r="AN340" s="2"/>
      <c r="AO340" s="1"/>
      <c r="AP340" s="1"/>
      <c r="AQ340" s="1"/>
      <c r="AR340" s="2"/>
      <c r="AS340" s="2"/>
      <c r="AT340" s="1"/>
      <c r="AU340" s="1"/>
      <c r="AV340" s="1"/>
      <c r="AW340" s="2"/>
      <c r="AX340" s="2"/>
      <c r="AY340" s="1"/>
      <c r="AZ340" s="1"/>
      <c r="BA340" s="1"/>
      <c r="BB340" s="2"/>
      <c r="BC340" s="2"/>
      <c r="BD340" s="1"/>
      <c r="BE340" s="1"/>
      <c r="BF340" s="1"/>
      <c r="BG340" s="2"/>
      <c r="BH340" s="2"/>
      <c r="BI340" s="1"/>
      <c r="BJ340" s="1"/>
      <c r="BK340" s="1"/>
      <c r="BL340" s="2"/>
      <c r="BM340" s="2"/>
      <c r="BN340" s="1"/>
      <c r="BO340" s="1"/>
      <c r="BP340" s="1"/>
      <c r="BQ340" s="2"/>
      <c r="BR340" s="2"/>
      <c r="BS340" s="1"/>
      <c r="BT340" s="1"/>
      <c r="BU340" s="1"/>
      <c r="BV340" s="2"/>
      <c r="BW340" s="2"/>
      <c r="BX340" s="1"/>
    </row>
    <row r="341" ht="16.5" customHeight="1">
      <c r="A341" s="1"/>
      <c r="B341" s="1"/>
      <c r="C341" s="1"/>
      <c r="D341" s="1"/>
      <c r="E341" s="67"/>
      <c r="F341" s="67"/>
      <c r="G341" s="1"/>
      <c r="H341" s="1"/>
      <c r="I341" s="65"/>
      <c r="J341" s="66"/>
      <c r="K341" s="1"/>
      <c r="L341" s="1"/>
      <c r="M341" s="1"/>
      <c r="N341" s="2"/>
      <c r="O341" s="2"/>
      <c r="P341" s="1"/>
      <c r="Q341" s="1"/>
      <c r="R341" s="1"/>
      <c r="S341" s="2"/>
      <c r="T341" s="2"/>
      <c r="U341" s="1"/>
      <c r="V341" s="1"/>
      <c r="W341" s="1"/>
      <c r="X341" s="2"/>
      <c r="Y341" s="2"/>
      <c r="Z341" s="1"/>
      <c r="AA341" s="1"/>
      <c r="AB341" s="1"/>
      <c r="AC341" s="2"/>
      <c r="AD341" s="2"/>
      <c r="AE341" s="1"/>
      <c r="AF341" s="1"/>
      <c r="AG341" s="1"/>
      <c r="AH341" s="2"/>
      <c r="AI341" s="2"/>
      <c r="AJ341" s="1"/>
      <c r="AK341" s="1"/>
      <c r="AL341" s="1"/>
      <c r="AM341" s="2"/>
      <c r="AN341" s="2"/>
      <c r="AO341" s="1"/>
      <c r="AP341" s="1"/>
      <c r="AQ341" s="1"/>
      <c r="AR341" s="2"/>
      <c r="AS341" s="2"/>
      <c r="AT341" s="1"/>
      <c r="AU341" s="1"/>
      <c r="AV341" s="1"/>
      <c r="AW341" s="2"/>
      <c r="AX341" s="2"/>
      <c r="AY341" s="1"/>
      <c r="AZ341" s="1"/>
      <c r="BA341" s="1"/>
      <c r="BB341" s="2"/>
      <c r="BC341" s="2"/>
      <c r="BD341" s="1"/>
      <c r="BE341" s="1"/>
      <c r="BF341" s="1"/>
      <c r="BG341" s="2"/>
      <c r="BH341" s="2"/>
      <c r="BI341" s="1"/>
      <c r="BJ341" s="1"/>
      <c r="BK341" s="1"/>
      <c r="BL341" s="2"/>
      <c r="BM341" s="2"/>
      <c r="BN341" s="1"/>
      <c r="BO341" s="1"/>
      <c r="BP341" s="1"/>
      <c r="BQ341" s="2"/>
      <c r="BR341" s="2"/>
      <c r="BS341" s="1"/>
      <c r="BT341" s="1"/>
      <c r="BU341" s="1"/>
      <c r="BV341" s="2"/>
      <c r="BW341" s="2"/>
      <c r="BX341" s="1"/>
    </row>
    <row r="342" ht="16.5" customHeight="1">
      <c r="A342" s="1"/>
      <c r="B342" s="1"/>
      <c r="C342" s="1"/>
      <c r="D342" s="1"/>
      <c r="E342" s="67"/>
      <c r="F342" s="67"/>
      <c r="G342" s="1"/>
      <c r="H342" s="1"/>
      <c r="I342" s="65"/>
      <c r="J342" s="66"/>
      <c r="K342" s="1"/>
      <c r="L342" s="1"/>
      <c r="M342" s="1"/>
      <c r="N342" s="2"/>
      <c r="O342" s="2"/>
      <c r="P342" s="1"/>
      <c r="Q342" s="1"/>
      <c r="R342" s="1"/>
      <c r="S342" s="2"/>
      <c r="T342" s="2"/>
      <c r="U342" s="1"/>
      <c r="V342" s="1"/>
      <c r="W342" s="1"/>
      <c r="X342" s="2"/>
      <c r="Y342" s="2"/>
      <c r="Z342" s="1"/>
      <c r="AA342" s="1"/>
      <c r="AB342" s="1"/>
      <c r="AC342" s="2"/>
      <c r="AD342" s="2"/>
      <c r="AE342" s="1"/>
      <c r="AF342" s="1"/>
      <c r="AG342" s="1"/>
      <c r="AH342" s="2"/>
      <c r="AI342" s="2"/>
      <c r="AJ342" s="1"/>
      <c r="AK342" s="1"/>
      <c r="AL342" s="1"/>
      <c r="AM342" s="2"/>
      <c r="AN342" s="2"/>
      <c r="AO342" s="1"/>
      <c r="AP342" s="1"/>
      <c r="AQ342" s="1"/>
      <c r="AR342" s="2"/>
      <c r="AS342" s="2"/>
      <c r="AT342" s="1"/>
      <c r="AU342" s="1"/>
      <c r="AV342" s="1"/>
      <c r="AW342" s="2"/>
      <c r="AX342" s="2"/>
      <c r="AY342" s="1"/>
      <c r="AZ342" s="1"/>
      <c r="BA342" s="1"/>
      <c r="BB342" s="2"/>
      <c r="BC342" s="2"/>
      <c r="BD342" s="1"/>
      <c r="BE342" s="1"/>
      <c r="BF342" s="1"/>
      <c r="BG342" s="2"/>
      <c r="BH342" s="2"/>
      <c r="BI342" s="1"/>
      <c r="BJ342" s="1"/>
      <c r="BK342" s="1"/>
      <c r="BL342" s="2"/>
      <c r="BM342" s="2"/>
      <c r="BN342" s="1"/>
      <c r="BO342" s="1"/>
      <c r="BP342" s="1"/>
      <c r="BQ342" s="2"/>
      <c r="BR342" s="2"/>
      <c r="BS342" s="1"/>
      <c r="BT342" s="1"/>
      <c r="BU342" s="1"/>
      <c r="BV342" s="2"/>
      <c r="BW342" s="2"/>
      <c r="BX342" s="1"/>
    </row>
    <row r="343" ht="16.5" customHeight="1">
      <c r="A343" s="1"/>
      <c r="B343" s="1"/>
      <c r="C343" s="1"/>
      <c r="D343" s="1"/>
      <c r="E343" s="67"/>
      <c r="F343" s="67"/>
      <c r="G343" s="1"/>
      <c r="H343" s="1"/>
      <c r="I343" s="65"/>
      <c r="J343" s="66"/>
      <c r="K343" s="1"/>
      <c r="L343" s="1"/>
      <c r="M343" s="1"/>
      <c r="N343" s="2"/>
      <c r="O343" s="2"/>
      <c r="P343" s="1"/>
      <c r="Q343" s="1"/>
      <c r="R343" s="1"/>
      <c r="S343" s="2"/>
      <c r="T343" s="2"/>
      <c r="U343" s="1"/>
      <c r="V343" s="1"/>
      <c r="W343" s="1"/>
      <c r="X343" s="2"/>
      <c r="Y343" s="2"/>
      <c r="Z343" s="1"/>
      <c r="AA343" s="1"/>
      <c r="AB343" s="1"/>
      <c r="AC343" s="2"/>
      <c r="AD343" s="2"/>
      <c r="AE343" s="1"/>
      <c r="AF343" s="1"/>
      <c r="AG343" s="1"/>
      <c r="AH343" s="2"/>
      <c r="AI343" s="2"/>
      <c r="AJ343" s="1"/>
      <c r="AK343" s="1"/>
      <c r="AL343" s="1"/>
      <c r="AM343" s="2"/>
      <c r="AN343" s="2"/>
      <c r="AO343" s="1"/>
      <c r="AP343" s="1"/>
      <c r="AQ343" s="1"/>
      <c r="AR343" s="2"/>
      <c r="AS343" s="2"/>
      <c r="AT343" s="1"/>
      <c r="AU343" s="1"/>
      <c r="AV343" s="1"/>
      <c r="AW343" s="2"/>
      <c r="AX343" s="2"/>
      <c r="AY343" s="1"/>
      <c r="AZ343" s="1"/>
      <c r="BA343" s="1"/>
      <c r="BB343" s="2"/>
      <c r="BC343" s="2"/>
      <c r="BD343" s="1"/>
      <c r="BE343" s="1"/>
      <c r="BF343" s="1"/>
      <c r="BG343" s="2"/>
      <c r="BH343" s="2"/>
      <c r="BI343" s="1"/>
      <c r="BJ343" s="1"/>
      <c r="BK343" s="1"/>
      <c r="BL343" s="2"/>
      <c r="BM343" s="2"/>
      <c r="BN343" s="1"/>
      <c r="BO343" s="1"/>
      <c r="BP343" s="1"/>
      <c r="BQ343" s="2"/>
      <c r="BR343" s="2"/>
      <c r="BS343" s="1"/>
      <c r="BT343" s="1"/>
      <c r="BU343" s="1"/>
      <c r="BV343" s="2"/>
      <c r="BW343" s="2"/>
      <c r="BX343" s="1"/>
    </row>
    <row r="344" ht="16.5" customHeight="1">
      <c r="A344" s="1"/>
      <c r="B344" s="1"/>
      <c r="C344" s="1"/>
      <c r="D344" s="1"/>
      <c r="E344" s="67"/>
      <c r="F344" s="67"/>
      <c r="G344" s="1"/>
      <c r="H344" s="1"/>
      <c r="I344" s="65"/>
      <c r="J344" s="66"/>
      <c r="K344" s="1"/>
      <c r="L344" s="1"/>
      <c r="M344" s="1"/>
      <c r="N344" s="2"/>
      <c r="O344" s="2"/>
      <c r="P344" s="1"/>
      <c r="Q344" s="1"/>
      <c r="R344" s="1"/>
      <c r="S344" s="2"/>
      <c r="T344" s="2"/>
      <c r="U344" s="1"/>
      <c r="V344" s="1"/>
      <c r="W344" s="1"/>
      <c r="X344" s="2"/>
      <c r="Y344" s="2"/>
      <c r="Z344" s="1"/>
      <c r="AA344" s="1"/>
      <c r="AB344" s="1"/>
      <c r="AC344" s="2"/>
      <c r="AD344" s="2"/>
      <c r="AE344" s="1"/>
      <c r="AF344" s="1"/>
      <c r="AG344" s="1"/>
      <c r="AH344" s="2"/>
      <c r="AI344" s="2"/>
      <c r="AJ344" s="1"/>
      <c r="AK344" s="1"/>
      <c r="AL344" s="1"/>
      <c r="AM344" s="2"/>
      <c r="AN344" s="2"/>
      <c r="AO344" s="1"/>
      <c r="AP344" s="1"/>
      <c r="AQ344" s="1"/>
      <c r="AR344" s="2"/>
      <c r="AS344" s="2"/>
      <c r="AT344" s="1"/>
      <c r="AU344" s="1"/>
      <c r="AV344" s="1"/>
      <c r="AW344" s="2"/>
      <c r="AX344" s="2"/>
      <c r="AY344" s="1"/>
      <c r="AZ344" s="1"/>
      <c r="BA344" s="1"/>
      <c r="BB344" s="2"/>
      <c r="BC344" s="2"/>
      <c r="BD344" s="1"/>
      <c r="BE344" s="1"/>
      <c r="BF344" s="1"/>
      <c r="BG344" s="2"/>
      <c r="BH344" s="2"/>
      <c r="BI344" s="1"/>
      <c r="BJ344" s="1"/>
      <c r="BK344" s="1"/>
      <c r="BL344" s="2"/>
      <c r="BM344" s="2"/>
      <c r="BN344" s="1"/>
      <c r="BO344" s="1"/>
      <c r="BP344" s="1"/>
      <c r="BQ344" s="2"/>
      <c r="BR344" s="2"/>
      <c r="BS344" s="1"/>
      <c r="BT344" s="1"/>
      <c r="BU344" s="1"/>
      <c r="BV344" s="2"/>
      <c r="BW344" s="2"/>
      <c r="BX344" s="1"/>
    </row>
    <row r="345" ht="16.5" customHeight="1">
      <c r="A345" s="1"/>
      <c r="B345" s="1"/>
      <c r="C345" s="1"/>
      <c r="D345" s="1"/>
      <c r="E345" s="67"/>
      <c r="F345" s="67"/>
      <c r="G345" s="1"/>
      <c r="H345" s="1"/>
      <c r="I345" s="65"/>
      <c r="J345" s="66"/>
      <c r="K345" s="1"/>
      <c r="L345" s="1"/>
      <c r="M345" s="1"/>
      <c r="N345" s="2"/>
      <c r="O345" s="2"/>
      <c r="P345" s="1"/>
      <c r="Q345" s="1"/>
      <c r="R345" s="1"/>
      <c r="S345" s="2"/>
      <c r="T345" s="2"/>
      <c r="U345" s="1"/>
      <c r="V345" s="1"/>
      <c r="W345" s="1"/>
      <c r="X345" s="2"/>
      <c r="Y345" s="2"/>
      <c r="Z345" s="1"/>
      <c r="AA345" s="1"/>
      <c r="AB345" s="1"/>
      <c r="AC345" s="2"/>
      <c r="AD345" s="2"/>
      <c r="AE345" s="1"/>
      <c r="AF345" s="1"/>
      <c r="AG345" s="1"/>
      <c r="AH345" s="2"/>
      <c r="AI345" s="2"/>
      <c r="AJ345" s="1"/>
      <c r="AK345" s="1"/>
      <c r="AL345" s="1"/>
      <c r="AM345" s="2"/>
      <c r="AN345" s="2"/>
      <c r="AO345" s="1"/>
      <c r="AP345" s="1"/>
      <c r="AQ345" s="1"/>
      <c r="AR345" s="2"/>
      <c r="AS345" s="2"/>
      <c r="AT345" s="1"/>
      <c r="AU345" s="1"/>
      <c r="AV345" s="1"/>
      <c r="AW345" s="2"/>
      <c r="AX345" s="2"/>
      <c r="AY345" s="1"/>
      <c r="AZ345" s="1"/>
      <c r="BA345" s="1"/>
      <c r="BB345" s="2"/>
      <c r="BC345" s="2"/>
      <c r="BD345" s="1"/>
      <c r="BE345" s="1"/>
      <c r="BF345" s="1"/>
      <c r="BG345" s="2"/>
      <c r="BH345" s="2"/>
      <c r="BI345" s="1"/>
      <c r="BJ345" s="1"/>
      <c r="BK345" s="1"/>
      <c r="BL345" s="2"/>
      <c r="BM345" s="2"/>
      <c r="BN345" s="1"/>
      <c r="BO345" s="1"/>
      <c r="BP345" s="1"/>
      <c r="BQ345" s="2"/>
      <c r="BR345" s="2"/>
      <c r="BS345" s="1"/>
      <c r="BT345" s="1"/>
      <c r="BU345" s="1"/>
      <c r="BV345" s="2"/>
      <c r="BW345" s="2"/>
      <c r="BX345" s="1"/>
    </row>
    <row r="346" ht="16.5" customHeight="1">
      <c r="A346" s="1"/>
      <c r="B346" s="1"/>
      <c r="C346" s="1"/>
      <c r="D346" s="1"/>
      <c r="E346" s="67"/>
      <c r="F346" s="67"/>
      <c r="G346" s="1"/>
      <c r="H346" s="1"/>
      <c r="I346" s="65"/>
      <c r="J346" s="66"/>
      <c r="K346" s="1"/>
      <c r="L346" s="1"/>
      <c r="M346" s="1"/>
      <c r="N346" s="2"/>
      <c r="O346" s="2"/>
      <c r="P346" s="1"/>
      <c r="Q346" s="1"/>
      <c r="R346" s="1"/>
      <c r="S346" s="2"/>
      <c r="T346" s="2"/>
      <c r="U346" s="1"/>
      <c r="V346" s="1"/>
      <c r="W346" s="1"/>
      <c r="X346" s="2"/>
      <c r="Y346" s="2"/>
      <c r="Z346" s="1"/>
      <c r="AA346" s="1"/>
      <c r="AB346" s="1"/>
      <c r="AC346" s="2"/>
      <c r="AD346" s="2"/>
      <c r="AE346" s="1"/>
      <c r="AF346" s="1"/>
      <c r="AG346" s="1"/>
      <c r="AH346" s="2"/>
      <c r="AI346" s="2"/>
      <c r="AJ346" s="1"/>
      <c r="AK346" s="1"/>
      <c r="AL346" s="1"/>
      <c r="AM346" s="2"/>
      <c r="AN346" s="2"/>
      <c r="AO346" s="1"/>
      <c r="AP346" s="1"/>
      <c r="AQ346" s="1"/>
      <c r="AR346" s="2"/>
      <c r="AS346" s="2"/>
      <c r="AT346" s="1"/>
      <c r="AU346" s="1"/>
      <c r="AV346" s="1"/>
      <c r="AW346" s="2"/>
      <c r="AX346" s="2"/>
      <c r="AY346" s="1"/>
      <c r="AZ346" s="1"/>
      <c r="BA346" s="1"/>
      <c r="BB346" s="2"/>
      <c r="BC346" s="2"/>
      <c r="BD346" s="1"/>
      <c r="BE346" s="1"/>
      <c r="BF346" s="1"/>
      <c r="BG346" s="2"/>
      <c r="BH346" s="2"/>
      <c r="BI346" s="1"/>
      <c r="BJ346" s="1"/>
      <c r="BK346" s="1"/>
      <c r="BL346" s="2"/>
      <c r="BM346" s="2"/>
      <c r="BN346" s="1"/>
      <c r="BO346" s="1"/>
      <c r="BP346" s="1"/>
      <c r="BQ346" s="2"/>
      <c r="BR346" s="2"/>
      <c r="BS346" s="1"/>
      <c r="BT346" s="1"/>
      <c r="BU346" s="1"/>
      <c r="BV346" s="2"/>
      <c r="BW346" s="2"/>
      <c r="BX346" s="1"/>
    </row>
    <row r="347" ht="16.5" customHeight="1">
      <c r="A347" s="1"/>
      <c r="B347" s="1"/>
      <c r="C347" s="1"/>
      <c r="D347" s="1"/>
      <c r="E347" s="67"/>
      <c r="F347" s="67"/>
      <c r="G347" s="1"/>
      <c r="H347" s="1"/>
      <c r="I347" s="65"/>
      <c r="J347" s="66"/>
      <c r="K347" s="1"/>
      <c r="L347" s="1"/>
      <c r="M347" s="1"/>
      <c r="N347" s="2"/>
      <c r="O347" s="2"/>
      <c r="P347" s="1"/>
      <c r="Q347" s="1"/>
      <c r="R347" s="1"/>
      <c r="S347" s="2"/>
      <c r="T347" s="2"/>
      <c r="U347" s="1"/>
      <c r="V347" s="1"/>
      <c r="W347" s="1"/>
      <c r="X347" s="2"/>
      <c r="Y347" s="2"/>
      <c r="Z347" s="1"/>
      <c r="AA347" s="1"/>
      <c r="AB347" s="1"/>
      <c r="AC347" s="2"/>
      <c r="AD347" s="2"/>
      <c r="AE347" s="1"/>
      <c r="AF347" s="1"/>
      <c r="AG347" s="1"/>
      <c r="AH347" s="2"/>
      <c r="AI347" s="2"/>
      <c r="AJ347" s="1"/>
      <c r="AK347" s="1"/>
      <c r="AL347" s="1"/>
      <c r="AM347" s="2"/>
      <c r="AN347" s="2"/>
      <c r="AO347" s="1"/>
      <c r="AP347" s="1"/>
      <c r="AQ347" s="1"/>
      <c r="AR347" s="2"/>
      <c r="AS347" s="2"/>
      <c r="AT347" s="1"/>
      <c r="AU347" s="1"/>
      <c r="AV347" s="1"/>
      <c r="AW347" s="2"/>
      <c r="AX347" s="2"/>
      <c r="AY347" s="1"/>
      <c r="AZ347" s="1"/>
      <c r="BA347" s="1"/>
      <c r="BB347" s="2"/>
      <c r="BC347" s="2"/>
      <c r="BD347" s="1"/>
      <c r="BE347" s="1"/>
      <c r="BF347" s="1"/>
      <c r="BG347" s="2"/>
      <c r="BH347" s="2"/>
      <c r="BI347" s="1"/>
      <c r="BJ347" s="1"/>
      <c r="BK347" s="1"/>
      <c r="BL347" s="2"/>
      <c r="BM347" s="2"/>
      <c r="BN347" s="1"/>
      <c r="BO347" s="1"/>
      <c r="BP347" s="1"/>
      <c r="BQ347" s="2"/>
      <c r="BR347" s="2"/>
      <c r="BS347" s="1"/>
      <c r="BT347" s="1"/>
      <c r="BU347" s="1"/>
      <c r="BV347" s="2"/>
      <c r="BW347" s="2"/>
      <c r="BX347" s="1"/>
    </row>
    <row r="348" ht="16.5" customHeight="1">
      <c r="A348" s="1"/>
      <c r="B348" s="1"/>
      <c r="C348" s="1"/>
      <c r="D348" s="1"/>
      <c r="E348" s="67"/>
      <c r="F348" s="67"/>
      <c r="G348" s="1"/>
      <c r="H348" s="1"/>
      <c r="I348" s="65"/>
      <c r="J348" s="66"/>
      <c r="K348" s="1"/>
      <c r="L348" s="1"/>
      <c r="M348" s="1"/>
      <c r="N348" s="2"/>
      <c r="O348" s="2"/>
      <c r="P348" s="1"/>
      <c r="Q348" s="1"/>
      <c r="R348" s="1"/>
      <c r="S348" s="2"/>
      <c r="T348" s="2"/>
      <c r="U348" s="1"/>
      <c r="V348" s="1"/>
      <c r="W348" s="1"/>
      <c r="X348" s="2"/>
      <c r="Y348" s="2"/>
      <c r="Z348" s="1"/>
      <c r="AA348" s="1"/>
      <c r="AB348" s="1"/>
      <c r="AC348" s="2"/>
      <c r="AD348" s="2"/>
      <c r="AE348" s="1"/>
      <c r="AF348" s="1"/>
      <c r="AG348" s="1"/>
      <c r="AH348" s="2"/>
      <c r="AI348" s="2"/>
      <c r="AJ348" s="1"/>
      <c r="AK348" s="1"/>
      <c r="AL348" s="1"/>
      <c r="AM348" s="2"/>
      <c r="AN348" s="2"/>
      <c r="AO348" s="1"/>
      <c r="AP348" s="1"/>
      <c r="AQ348" s="1"/>
      <c r="AR348" s="2"/>
      <c r="AS348" s="2"/>
      <c r="AT348" s="1"/>
      <c r="AU348" s="1"/>
      <c r="AV348" s="1"/>
      <c r="AW348" s="2"/>
      <c r="AX348" s="2"/>
      <c r="AY348" s="1"/>
      <c r="AZ348" s="1"/>
      <c r="BA348" s="1"/>
      <c r="BB348" s="2"/>
      <c r="BC348" s="2"/>
      <c r="BD348" s="1"/>
      <c r="BE348" s="1"/>
      <c r="BF348" s="1"/>
      <c r="BG348" s="2"/>
      <c r="BH348" s="2"/>
      <c r="BI348" s="1"/>
      <c r="BJ348" s="1"/>
      <c r="BK348" s="1"/>
      <c r="BL348" s="2"/>
      <c r="BM348" s="2"/>
      <c r="BN348" s="1"/>
      <c r="BO348" s="1"/>
      <c r="BP348" s="1"/>
      <c r="BQ348" s="2"/>
      <c r="BR348" s="2"/>
      <c r="BS348" s="1"/>
      <c r="BT348" s="1"/>
      <c r="BU348" s="1"/>
      <c r="BV348" s="2"/>
      <c r="BW348" s="2"/>
      <c r="BX348" s="1"/>
    </row>
    <row r="349" ht="16.5" customHeight="1">
      <c r="A349" s="1"/>
      <c r="B349" s="1"/>
      <c r="C349" s="1"/>
      <c r="D349" s="1"/>
      <c r="E349" s="67"/>
      <c r="F349" s="67"/>
      <c r="G349" s="1"/>
      <c r="H349" s="1"/>
      <c r="I349" s="65"/>
      <c r="J349" s="66"/>
      <c r="K349" s="1"/>
      <c r="L349" s="1"/>
      <c r="M349" s="1"/>
      <c r="N349" s="2"/>
      <c r="O349" s="2"/>
      <c r="P349" s="1"/>
      <c r="Q349" s="1"/>
      <c r="R349" s="1"/>
      <c r="S349" s="2"/>
      <c r="T349" s="2"/>
      <c r="U349" s="1"/>
      <c r="V349" s="1"/>
      <c r="W349" s="1"/>
      <c r="X349" s="2"/>
      <c r="Y349" s="2"/>
      <c r="Z349" s="1"/>
      <c r="AA349" s="1"/>
      <c r="AB349" s="1"/>
      <c r="AC349" s="2"/>
      <c r="AD349" s="2"/>
      <c r="AE349" s="1"/>
      <c r="AF349" s="1"/>
      <c r="AG349" s="1"/>
      <c r="AH349" s="2"/>
      <c r="AI349" s="2"/>
      <c r="AJ349" s="1"/>
      <c r="AK349" s="1"/>
      <c r="AL349" s="1"/>
      <c r="AM349" s="2"/>
      <c r="AN349" s="2"/>
      <c r="AO349" s="1"/>
      <c r="AP349" s="1"/>
      <c r="AQ349" s="1"/>
      <c r="AR349" s="2"/>
      <c r="AS349" s="2"/>
      <c r="AT349" s="1"/>
      <c r="AU349" s="1"/>
      <c r="AV349" s="1"/>
      <c r="AW349" s="2"/>
      <c r="AX349" s="2"/>
      <c r="AY349" s="1"/>
      <c r="AZ349" s="1"/>
      <c r="BA349" s="1"/>
      <c r="BB349" s="2"/>
      <c r="BC349" s="2"/>
      <c r="BD349" s="1"/>
      <c r="BE349" s="1"/>
      <c r="BF349" s="1"/>
      <c r="BG349" s="2"/>
      <c r="BH349" s="2"/>
      <c r="BI349" s="1"/>
      <c r="BJ349" s="1"/>
      <c r="BK349" s="1"/>
      <c r="BL349" s="2"/>
      <c r="BM349" s="2"/>
      <c r="BN349" s="1"/>
      <c r="BO349" s="1"/>
      <c r="BP349" s="1"/>
      <c r="BQ349" s="2"/>
      <c r="BR349" s="2"/>
      <c r="BS349" s="1"/>
      <c r="BT349" s="1"/>
      <c r="BU349" s="1"/>
      <c r="BV349" s="2"/>
      <c r="BW349" s="2"/>
      <c r="BX349" s="1"/>
    </row>
    <row r="350" ht="16.5" customHeight="1">
      <c r="A350" s="1"/>
      <c r="B350" s="1"/>
      <c r="C350" s="1"/>
      <c r="D350" s="1"/>
      <c r="E350" s="67"/>
      <c r="F350" s="67"/>
      <c r="G350" s="1"/>
      <c r="H350" s="1"/>
      <c r="I350" s="65"/>
      <c r="J350" s="66"/>
      <c r="K350" s="1"/>
      <c r="L350" s="1"/>
      <c r="M350" s="1"/>
      <c r="N350" s="2"/>
      <c r="O350" s="2"/>
      <c r="P350" s="1"/>
      <c r="Q350" s="1"/>
      <c r="R350" s="1"/>
      <c r="S350" s="2"/>
      <c r="T350" s="2"/>
      <c r="U350" s="1"/>
      <c r="V350" s="1"/>
      <c r="W350" s="1"/>
      <c r="X350" s="2"/>
      <c r="Y350" s="2"/>
      <c r="Z350" s="1"/>
      <c r="AA350" s="1"/>
      <c r="AB350" s="1"/>
      <c r="AC350" s="2"/>
      <c r="AD350" s="2"/>
      <c r="AE350" s="1"/>
      <c r="AF350" s="1"/>
      <c r="AG350" s="1"/>
      <c r="AH350" s="2"/>
      <c r="AI350" s="2"/>
      <c r="AJ350" s="1"/>
      <c r="AK350" s="1"/>
      <c r="AL350" s="1"/>
      <c r="AM350" s="2"/>
      <c r="AN350" s="2"/>
      <c r="AO350" s="1"/>
      <c r="AP350" s="1"/>
      <c r="AQ350" s="1"/>
      <c r="AR350" s="2"/>
      <c r="AS350" s="2"/>
      <c r="AT350" s="1"/>
      <c r="AU350" s="1"/>
      <c r="AV350" s="1"/>
      <c r="AW350" s="2"/>
      <c r="AX350" s="2"/>
      <c r="AY350" s="1"/>
      <c r="AZ350" s="1"/>
      <c r="BA350" s="1"/>
      <c r="BB350" s="2"/>
      <c r="BC350" s="2"/>
      <c r="BD350" s="1"/>
      <c r="BE350" s="1"/>
      <c r="BF350" s="1"/>
      <c r="BG350" s="2"/>
      <c r="BH350" s="2"/>
      <c r="BI350" s="1"/>
      <c r="BJ350" s="1"/>
      <c r="BK350" s="1"/>
      <c r="BL350" s="2"/>
      <c r="BM350" s="2"/>
      <c r="BN350" s="1"/>
      <c r="BO350" s="1"/>
      <c r="BP350" s="1"/>
      <c r="BQ350" s="2"/>
      <c r="BR350" s="2"/>
      <c r="BS350" s="1"/>
      <c r="BT350" s="1"/>
      <c r="BU350" s="1"/>
      <c r="BV350" s="2"/>
      <c r="BW350" s="2"/>
      <c r="BX350" s="1"/>
    </row>
    <row r="351" ht="16.5" customHeight="1">
      <c r="A351" s="1"/>
      <c r="B351" s="1"/>
      <c r="C351" s="1"/>
      <c r="D351" s="1"/>
      <c r="E351" s="67"/>
      <c r="F351" s="67"/>
      <c r="G351" s="1"/>
      <c r="H351" s="1"/>
      <c r="I351" s="65"/>
      <c r="J351" s="66"/>
      <c r="K351" s="1"/>
      <c r="L351" s="1"/>
      <c r="M351" s="1"/>
      <c r="N351" s="2"/>
      <c r="O351" s="2"/>
      <c r="P351" s="1"/>
      <c r="Q351" s="1"/>
      <c r="R351" s="1"/>
      <c r="S351" s="2"/>
      <c r="T351" s="2"/>
      <c r="U351" s="1"/>
      <c r="V351" s="1"/>
      <c r="W351" s="1"/>
      <c r="X351" s="2"/>
      <c r="Y351" s="2"/>
      <c r="Z351" s="1"/>
      <c r="AA351" s="1"/>
      <c r="AB351" s="1"/>
      <c r="AC351" s="2"/>
      <c r="AD351" s="2"/>
      <c r="AE351" s="1"/>
      <c r="AF351" s="1"/>
      <c r="AG351" s="1"/>
      <c r="AH351" s="2"/>
      <c r="AI351" s="2"/>
      <c r="AJ351" s="1"/>
      <c r="AK351" s="1"/>
      <c r="AL351" s="1"/>
      <c r="AM351" s="2"/>
      <c r="AN351" s="2"/>
      <c r="AO351" s="1"/>
      <c r="AP351" s="1"/>
      <c r="AQ351" s="1"/>
      <c r="AR351" s="2"/>
      <c r="AS351" s="2"/>
      <c r="AT351" s="1"/>
      <c r="AU351" s="1"/>
      <c r="AV351" s="1"/>
      <c r="AW351" s="2"/>
      <c r="AX351" s="2"/>
      <c r="AY351" s="1"/>
      <c r="AZ351" s="1"/>
      <c r="BA351" s="1"/>
      <c r="BB351" s="2"/>
      <c r="BC351" s="2"/>
      <c r="BD351" s="1"/>
      <c r="BE351" s="1"/>
      <c r="BF351" s="1"/>
      <c r="BG351" s="2"/>
      <c r="BH351" s="2"/>
      <c r="BI351" s="1"/>
      <c r="BJ351" s="1"/>
      <c r="BK351" s="1"/>
      <c r="BL351" s="2"/>
      <c r="BM351" s="2"/>
      <c r="BN351" s="1"/>
      <c r="BO351" s="1"/>
      <c r="BP351" s="1"/>
      <c r="BQ351" s="2"/>
      <c r="BR351" s="2"/>
      <c r="BS351" s="1"/>
      <c r="BT351" s="1"/>
      <c r="BU351" s="1"/>
      <c r="BV351" s="2"/>
      <c r="BW351" s="2"/>
      <c r="BX351" s="1"/>
    </row>
    <row r="352" ht="16.5" customHeight="1">
      <c r="A352" s="1"/>
      <c r="B352" s="1"/>
      <c r="C352" s="1"/>
      <c r="D352" s="1"/>
      <c r="E352" s="67"/>
      <c r="F352" s="67"/>
      <c r="G352" s="1"/>
      <c r="H352" s="1"/>
      <c r="I352" s="65"/>
      <c r="J352" s="66"/>
      <c r="K352" s="1"/>
      <c r="L352" s="1"/>
      <c r="M352" s="1"/>
      <c r="N352" s="2"/>
      <c r="O352" s="2"/>
      <c r="P352" s="1"/>
      <c r="Q352" s="1"/>
      <c r="R352" s="1"/>
      <c r="S352" s="2"/>
      <c r="T352" s="2"/>
      <c r="U352" s="1"/>
      <c r="V352" s="1"/>
      <c r="W352" s="1"/>
      <c r="X352" s="2"/>
      <c r="Y352" s="2"/>
      <c r="Z352" s="1"/>
      <c r="AA352" s="1"/>
      <c r="AB352" s="1"/>
      <c r="AC352" s="2"/>
      <c r="AD352" s="2"/>
      <c r="AE352" s="1"/>
      <c r="AF352" s="1"/>
      <c r="AG352" s="1"/>
      <c r="AH352" s="2"/>
      <c r="AI352" s="2"/>
      <c r="AJ352" s="1"/>
      <c r="AK352" s="1"/>
      <c r="AL352" s="1"/>
      <c r="AM352" s="2"/>
      <c r="AN352" s="2"/>
      <c r="AO352" s="1"/>
      <c r="AP352" s="1"/>
      <c r="AQ352" s="1"/>
      <c r="AR352" s="2"/>
      <c r="AS352" s="2"/>
      <c r="AT352" s="1"/>
      <c r="AU352" s="1"/>
      <c r="AV352" s="1"/>
      <c r="AW352" s="2"/>
      <c r="AX352" s="2"/>
      <c r="AY352" s="1"/>
      <c r="AZ352" s="1"/>
      <c r="BA352" s="1"/>
      <c r="BB352" s="2"/>
      <c r="BC352" s="2"/>
      <c r="BD352" s="1"/>
      <c r="BE352" s="1"/>
      <c r="BF352" s="1"/>
      <c r="BG352" s="2"/>
      <c r="BH352" s="2"/>
      <c r="BI352" s="1"/>
      <c r="BJ352" s="1"/>
      <c r="BK352" s="1"/>
      <c r="BL352" s="2"/>
      <c r="BM352" s="2"/>
      <c r="BN352" s="1"/>
      <c r="BO352" s="1"/>
      <c r="BP352" s="1"/>
      <c r="BQ352" s="2"/>
      <c r="BR352" s="2"/>
      <c r="BS352" s="1"/>
      <c r="BT352" s="1"/>
      <c r="BU352" s="1"/>
      <c r="BV352" s="2"/>
      <c r="BW352" s="2"/>
      <c r="BX352" s="1"/>
    </row>
    <row r="353" ht="16.5" customHeight="1">
      <c r="A353" s="1"/>
      <c r="B353" s="1"/>
      <c r="C353" s="1"/>
      <c r="D353" s="1"/>
      <c r="E353" s="67"/>
      <c r="F353" s="67"/>
      <c r="G353" s="1"/>
      <c r="H353" s="1"/>
      <c r="I353" s="65"/>
      <c r="J353" s="66"/>
      <c r="K353" s="1"/>
      <c r="L353" s="1"/>
      <c r="M353" s="1"/>
      <c r="N353" s="2"/>
      <c r="O353" s="2"/>
      <c r="P353" s="1"/>
      <c r="Q353" s="1"/>
      <c r="R353" s="1"/>
      <c r="S353" s="2"/>
      <c r="T353" s="2"/>
      <c r="U353" s="1"/>
      <c r="V353" s="1"/>
      <c r="W353" s="1"/>
      <c r="X353" s="2"/>
      <c r="Y353" s="2"/>
      <c r="Z353" s="1"/>
      <c r="AA353" s="1"/>
      <c r="AB353" s="1"/>
      <c r="AC353" s="2"/>
      <c r="AD353" s="2"/>
      <c r="AE353" s="1"/>
      <c r="AF353" s="1"/>
      <c r="AG353" s="1"/>
      <c r="AH353" s="2"/>
      <c r="AI353" s="2"/>
      <c r="AJ353" s="1"/>
      <c r="AK353" s="1"/>
      <c r="AL353" s="1"/>
      <c r="AM353" s="2"/>
      <c r="AN353" s="2"/>
      <c r="AO353" s="1"/>
      <c r="AP353" s="1"/>
      <c r="AQ353" s="1"/>
      <c r="AR353" s="2"/>
      <c r="AS353" s="2"/>
      <c r="AT353" s="1"/>
      <c r="AU353" s="1"/>
      <c r="AV353" s="1"/>
      <c r="AW353" s="2"/>
      <c r="AX353" s="2"/>
      <c r="AY353" s="1"/>
      <c r="AZ353" s="1"/>
      <c r="BA353" s="1"/>
      <c r="BB353" s="2"/>
      <c r="BC353" s="2"/>
      <c r="BD353" s="1"/>
      <c r="BE353" s="1"/>
      <c r="BF353" s="1"/>
      <c r="BG353" s="2"/>
      <c r="BH353" s="2"/>
      <c r="BI353" s="1"/>
      <c r="BJ353" s="1"/>
      <c r="BK353" s="1"/>
      <c r="BL353" s="2"/>
      <c r="BM353" s="2"/>
      <c r="BN353" s="1"/>
      <c r="BO353" s="1"/>
      <c r="BP353" s="1"/>
      <c r="BQ353" s="2"/>
      <c r="BR353" s="2"/>
      <c r="BS353" s="1"/>
      <c r="BT353" s="1"/>
      <c r="BU353" s="1"/>
      <c r="BV353" s="2"/>
      <c r="BW353" s="2"/>
      <c r="BX353" s="1"/>
    </row>
    <row r="354" ht="16.5" customHeight="1">
      <c r="A354" s="1"/>
      <c r="B354" s="1"/>
      <c r="C354" s="1"/>
      <c r="D354" s="1"/>
      <c r="E354" s="67"/>
      <c r="F354" s="67"/>
      <c r="G354" s="1"/>
      <c r="H354" s="1"/>
      <c r="I354" s="65"/>
      <c r="J354" s="66"/>
      <c r="K354" s="1"/>
      <c r="L354" s="1"/>
      <c r="M354" s="1"/>
      <c r="N354" s="2"/>
      <c r="O354" s="2"/>
      <c r="P354" s="1"/>
      <c r="Q354" s="1"/>
      <c r="R354" s="1"/>
      <c r="S354" s="2"/>
      <c r="T354" s="2"/>
      <c r="U354" s="1"/>
      <c r="V354" s="1"/>
      <c r="W354" s="1"/>
      <c r="X354" s="2"/>
      <c r="Y354" s="2"/>
      <c r="Z354" s="1"/>
      <c r="AA354" s="1"/>
      <c r="AB354" s="1"/>
      <c r="AC354" s="2"/>
      <c r="AD354" s="2"/>
      <c r="AE354" s="1"/>
      <c r="AF354" s="1"/>
      <c r="AG354" s="1"/>
      <c r="AH354" s="2"/>
      <c r="AI354" s="2"/>
      <c r="AJ354" s="1"/>
      <c r="AK354" s="1"/>
      <c r="AL354" s="1"/>
      <c r="AM354" s="2"/>
      <c r="AN354" s="2"/>
      <c r="AO354" s="1"/>
      <c r="AP354" s="1"/>
      <c r="AQ354" s="1"/>
      <c r="AR354" s="2"/>
      <c r="AS354" s="2"/>
      <c r="AT354" s="1"/>
      <c r="AU354" s="1"/>
      <c r="AV354" s="1"/>
      <c r="AW354" s="2"/>
      <c r="AX354" s="2"/>
      <c r="AY354" s="1"/>
      <c r="AZ354" s="1"/>
      <c r="BA354" s="1"/>
      <c r="BB354" s="2"/>
      <c r="BC354" s="2"/>
      <c r="BD354" s="1"/>
      <c r="BE354" s="1"/>
      <c r="BF354" s="1"/>
      <c r="BG354" s="2"/>
      <c r="BH354" s="2"/>
      <c r="BI354" s="1"/>
      <c r="BJ354" s="1"/>
      <c r="BK354" s="1"/>
      <c r="BL354" s="2"/>
      <c r="BM354" s="2"/>
      <c r="BN354" s="1"/>
      <c r="BO354" s="1"/>
      <c r="BP354" s="1"/>
      <c r="BQ354" s="2"/>
      <c r="BR354" s="2"/>
      <c r="BS354" s="1"/>
      <c r="BT354" s="1"/>
      <c r="BU354" s="1"/>
      <c r="BV354" s="2"/>
      <c r="BW354" s="2"/>
      <c r="BX354" s="1"/>
    </row>
    <row r="355" ht="16.5" customHeight="1">
      <c r="A355" s="1"/>
      <c r="B355" s="1"/>
      <c r="C355" s="1"/>
      <c r="D355" s="1"/>
      <c r="E355" s="67"/>
      <c r="F355" s="67"/>
      <c r="G355" s="1"/>
      <c r="H355" s="1"/>
      <c r="I355" s="65"/>
      <c r="J355" s="66"/>
      <c r="K355" s="1"/>
      <c r="L355" s="1"/>
      <c r="M355" s="1"/>
      <c r="N355" s="2"/>
      <c r="O355" s="2"/>
      <c r="P355" s="1"/>
      <c r="Q355" s="1"/>
      <c r="R355" s="1"/>
      <c r="S355" s="2"/>
      <c r="T355" s="2"/>
      <c r="U355" s="1"/>
      <c r="V355" s="1"/>
      <c r="W355" s="1"/>
      <c r="X355" s="2"/>
      <c r="Y355" s="2"/>
      <c r="Z355" s="1"/>
      <c r="AA355" s="1"/>
      <c r="AB355" s="1"/>
      <c r="AC355" s="2"/>
      <c r="AD355" s="2"/>
      <c r="AE355" s="1"/>
      <c r="AF355" s="1"/>
      <c r="AG355" s="1"/>
      <c r="AH355" s="2"/>
      <c r="AI355" s="2"/>
      <c r="AJ355" s="1"/>
      <c r="AK355" s="1"/>
      <c r="AL355" s="1"/>
      <c r="AM355" s="2"/>
      <c r="AN355" s="2"/>
      <c r="AO355" s="1"/>
      <c r="AP355" s="1"/>
      <c r="AQ355" s="1"/>
      <c r="AR355" s="2"/>
      <c r="AS355" s="2"/>
      <c r="AT355" s="1"/>
      <c r="AU355" s="1"/>
      <c r="AV355" s="1"/>
      <c r="AW355" s="2"/>
      <c r="AX355" s="2"/>
      <c r="AY355" s="1"/>
      <c r="AZ355" s="1"/>
      <c r="BA355" s="1"/>
      <c r="BB355" s="2"/>
      <c r="BC355" s="2"/>
      <c r="BD355" s="1"/>
      <c r="BE355" s="1"/>
      <c r="BF355" s="1"/>
      <c r="BG355" s="2"/>
      <c r="BH355" s="2"/>
      <c r="BI355" s="1"/>
      <c r="BJ355" s="1"/>
      <c r="BK355" s="1"/>
      <c r="BL355" s="2"/>
      <c r="BM355" s="2"/>
      <c r="BN355" s="1"/>
      <c r="BO355" s="1"/>
      <c r="BP355" s="1"/>
      <c r="BQ355" s="2"/>
      <c r="BR355" s="2"/>
      <c r="BS355" s="1"/>
      <c r="BT355" s="1"/>
      <c r="BU355" s="1"/>
      <c r="BV355" s="2"/>
      <c r="BW355" s="2"/>
      <c r="BX355" s="1"/>
    </row>
    <row r="356" ht="16.5" customHeight="1">
      <c r="A356" s="1"/>
      <c r="B356" s="1"/>
      <c r="C356" s="1"/>
      <c r="D356" s="1"/>
      <c r="E356" s="67"/>
      <c r="F356" s="67"/>
      <c r="G356" s="1"/>
      <c r="H356" s="1"/>
      <c r="I356" s="65"/>
      <c r="J356" s="66"/>
      <c r="K356" s="1"/>
      <c r="L356" s="1"/>
      <c r="M356" s="1"/>
      <c r="N356" s="2"/>
      <c r="O356" s="2"/>
      <c r="P356" s="1"/>
      <c r="Q356" s="1"/>
      <c r="R356" s="1"/>
      <c r="S356" s="2"/>
      <c r="T356" s="2"/>
      <c r="U356" s="1"/>
      <c r="V356" s="1"/>
      <c r="W356" s="1"/>
      <c r="X356" s="2"/>
      <c r="Y356" s="2"/>
      <c r="Z356" s="1"/>
      <c r="AA356" s="1"/>
      <c r="AB356" s="1"/>
      <c r="AC356" s="2"/>
      <c r="AD356" s="2"/>
      <c r="AE356" s="1"/>
      <c r="AF356" s="1"/>
      <c r="AG356" s="1"/>
      <c r="AH356" s="2"/>
      <c r="AI356" s="2"/>
      <c r="AJ356" s="1"/>
      <c r="AK356" s="1"/>
      <c r="AL356" s="1"/>
      <c r="AM356" s="2"/>
      <c r="AN356" s="2"/>
      <c r="AO356" s="1"/>
      <c r="AP356" s="1"/>
      <c r="AQ356" s="1"/>
      <c r="AR356" s="2"/>
      <c r="AS356" s="2"/>
      <c r="AT356" s="1"/>
      <c r="AU356" s="1"/>
      <c r="AV356" s="1"/>
      <c r="AW356" s="2"/>
      <c r="AX356" s="2"/>
      <c r="AY356" s="1"/>
      <c r="AZ356" s="1"/>
      <c r="BA356" s="1"/>
      <c r="BB356" s="2"/>
      <c r="BC356" s="2"/>
      <c r="BD356" s="1"/>
      <c r="BE356" s="1"/>
      <c r="BF356" s="1"/>
      <c r="BG356" s="2"/>
      <c r="BH356" s="2"/>
      <c r="BI356" s="1"/>
      <c r="BJ356" s="1"/>
      <c r="BK356" s="1"/>
      <c r="BL356" s="2"/>
      <c r="BM356" s="2"/>
      <c r="BN356" s="1"/>
      <c r="BO356" s="1"/>
      <c r="BP356" s="1"/>
      <c r="BQ356" s="2"/>
      <c r="BR356" s="2"/>
      <c r="BS356" s="1"/>
      <c r="BT356" s="1"/>
      <c r="BU356" s="1"/>
      <c r="BV356" s="2"/>
      <c r="BW356" s="2"/>
      <c r="BX356" s="1"/>
    </row>
    <row r="357" ht="16.5" customHeight="1">
      <c r="A357" s="1"/>
      <c r="B357" s="1"/>
      <c r="C357" s="1"/>
      <c r="D357" s="1"/>
      <c r="E357" s="67"/>
      <c r="F357" s="67"/>
      <c r="G357" s="1"/>
      <c r="H357" s="1"/>
      <c r="I357" s="65"/>
      <c r="J357" s="66"/>
      <c r="K357" s="1"/>
      <c r="L357" s="1"/>
      <c r="M357" s="1"/>
      <c r="N357" s="2"/>
      <c r="O357" s="2"/>
      <c r="P357" s="1"/>
      <c r="Q357" s="1"/>
      <c r="R357" s="1"/>
      <c r="S357" s="2"/>
      <c r="T357" s="2"/>
      <c r="U357" s="1"/>
      <c r="V357" s="1"/>
      <c r="W357" s="1"/>
      <c r="X357" s="2"/>
      <c r="Y357" s="2"/>
      <c r="Z357" s="1"/>
      <c r="AA357" s="1"/>
      <c r="AB357" s="1"/>
      <c r="AC357" s="2"/>
      <c r="AD357" s="2"/>
      <c r="AE357" s="1"/>
      <c r="AF357" s="1"/>
      <c r="AG357" s="1"/>
      <c r="AH357" s="2"/>
      <c r="AI357" s="2"/>
      <c r="AJ357" s="1"/>
      <c r="AK357" s="1"/>
      <c r="AL357" s="1"/>
      <c r="AM357" s="2"/>
      <c r="AN357" s="2"/>
      <c r="AO357" s="1"/>
      <c r="AP357" s="1"/>
      <c r="AQ357" s="1"/>
      <c r="AR357" s="2"/>
      <c r="AS357" s="2"/>
      <c r="AT357" s="1"/>
      <c r="AU357" s="1"/>
      <c r="AV357" s="1"/>
      <c r="AW357" s="2"/>
      <c r="AX357" s="2"/>
      <c r="AY357" s="1"/>
      <c r="AZ357" s="1"/>
      <c r="BA357" s="1"/>
      <c r="BB357" s="2"/>
      <c r="BC357" s="2"/>
      <c r="BD357" s="1"/>
      <c r="BE357" s="1"/>
      <c r="BF357" s="1"/>
      <c r="BG357" s="2"/>
      <c r="BH357" s="2"/>
      <c r="BI357" s="1"/>
      <c r="BJ357" s="1"/>
      <c r="BK357" s="1"/>
      <c r="BL357" s="2"/>
      <c r="BM357" s="2"/>
      <c r="BN357" s="1"/>
      <c r="BO357" s="1"/>
      <c r="BP357" s="1"/>
      <c r="BQ357" s="2"/>
      <c r="BR357" s="2"/>
      <c r="BS357" s="1"/>
      <c r="BT357" s="1"/>
      <c r="BU357" s="1"/>
      <c r="BV357" s="2"/>
      <c r="BW357" s="2"/>
      <c r="BX357" s="1"/>
    </row>
    <row r="358" ht="16.5" customHeight="1">
      <c r="A358" s="1"/>
      <c r="B358" s="1"/>
      <c r="C358" s="1"/>
      <c r="D358" s="1"/>
      <c r="E358" s="67"/>
      <c r="F358" s="67"/>
      <c r="G358" s="1"/>
      <c r="H358" s="1"/>
      <c r="I358" s="65"/>
      <c r="J358" s="66"/>
      <c r="K358" s="1"/>
      <c r="L358" s="1"/>
      <c r="M358" s="1"/>
      <c r="N358" s="2"/>
      <c r="O358" s="2"/>
      <c r="P358" s="1"/>
      <c r="Q358" s="1"/>
      <c r="R358" s="1"/>
      <c r="S358" s="2"/>
      <c r="T358" s="2"/>
      <c r="U358" s="1"/>
      <c r="V358" s="1"/>
      <c r="W358" s="1"/>
      <c r="X358" s="2"/>
      <c r="Y358" s="2"/>
      <c r="Z358" s="1"/>
      <c r="AA358" s="1"/>
      <c r="AB358" s="1"/>
      <c r="AC358" s="2"/>
      <c r="AD358" s="2"/>
      <c r="AE358" s="1"/>
      <c r="AF358" s="1"/>
      <c r="AG358" s="1"/>
      <c r="AH358" s="2"/>
      <c r="AI358" s="2"/>
      <c r="AJ358" s="1"/>
      <c r="AK358" s="1"/>
      <c r="AL358" s="1"/>
      <c r="AM358" s="2"/>
      <c r="AN358" s="2"/>
      <c r="AO358" s="1"/>
      <c r="AP358" s="1"/>
      <c r="AQ358" s="1"/>
      <c r="AR358" s="2"/>
      <c r="AS358" s="2"/>
      <c r="AT358" s="1"/>
      <c r="AU358" s="1"/>
      <c r="AV358" s="1"/>
      <c r="AW358" s="2"/>
      <c r="AX358" s="2"/>
      <c r="AY358" s="1"/>
      <c r="AZ358" s="1"/>
      <c r="BA358" s="1"/>
      <c r="BB358" s="2"/>
      <c r="BC358" s="2"/>
      <c r="BD358" s="1"/>
      <c r="BE358" s="1"/>
      <c r="BF358" s="1"/>
      <c r="BG358" s="2"/>
      <c r="BH358" s="2"/>
      <c r="BI358" s="1"/>
      <c r="BJ358" s="1"/>
      <c r="BK358" s="1"/>
      <c r="BL358" s="2"/>
      <c r="BM358" s="2"/>
      <c r="BN358" s="1"/>
      <c r="BO358" s="1"/>
      <c r="BP358" s="1"/>
      <c r="BQ358" s="2"/>
      <c r="BR358" s="2"/>
      <c r="BS358" s="1"/>
      <c r="BT358" s="1"/>
      <c r="BU358" s="1"/>
      <c r="BV358" s="2"/>
      <c r="BW358" s="2"/>
      <c r="BX358" s="1"/>
    </row>
    <row r="359" ht="16.5" customHeight="1">
      <c r="A359" s="1"/>
      <c r="B359" s="1"/>
      <c r="C359" s="1"/>
      <c r="D359" s="1"/>
      <c r="E359" s="67"/>
      <c r="F359" s="67"/>
      <c r="G359" s="1"/>
      <c r="H359" s="1"/>
      <c r="I359" s="65"/>
      <c r="J359" s="66"/>
      <c r="K359" s="1"/>
      <c r="L359" s="1"/>
      <c r="M359" s="1"/>
      <c r="N359" s="2"/>
      <c r="O359" s="2"/>
      <c r="P359" s="1"/>
      <c r="Q359" s="1"/>
      <c r="R359" s="1"/>
      <c r="S359" s="2"/>
      <c r="T359" s="2"/>
      <c r="U359" s="1"/>
      <c r="V359" s="1"/>
      <c r="W359" s="1"/>
      <c r="X359" s="2"/>
      <c r="Y359" s="2"/>
      <c r="Z359" s="1"/>
      <c r="AA359" s="1"/>
      <c r="AB359" s="1"/>
      <c r="AC359" s="2"/>
      <c r="AD359" s="2"/>
      <c r="AE359" s="1"/>
      <c r="AF359" s="1"/>
      <c r="AG359" s="1"/>
      <c r="AH359" s="2"/>
      <c r="AI359" s="2"/>
      <c r="AJ359" s="1"/>
      <c r="AK359" s="1"/>
      <c r="AL359" s="1"/>
      <c r="AM359" s="2"/>
      <c r="AN359" s="2"/>
      <c r="AO359" s="1"/>
      <c r="AP359" s="1"/>
      <c r="AQ359" s="1"/>
      <c r="AR359" s="2"/>
      <c r="AS359" s="2"/>
      <c r="AT359" s="1"/>
      <c r="AU359" s="1"/>
      <c r="AV359" s="1"/>
      <c r="AW359" s="2"/>
      <c r="AX359" s="2"/>
      <c r="AY359" s="1"/>
      <c r="AZ359" s="1"/>
      <c r="BA359" s="1"/>
      <c r="BB359" s="2"/>
      <c r="BC359" s="2"/>
      <c r="BD359" s="1"/>
      <c r="BE359" s="1"/>
      <c r="BF359" s="1"/>
      <c r="BG359" s="2"/>
      <c r="BH359" s="2"/>
      <c r="BI359" s="1"/>
      <c r="BJ359" s="1"/>
      <c r="BK359" s="1"/>
      <c r="BL359" s="2"/>
      <c r="BM359" s="2"/>
      <c r="BN359" s="1"/>
      <c r="BO359" s="1"/>
      <c r="BP359" s="1"/>
      <c r="BQ359" s="2"/>
      <c r="BR359" s="2"/>
      <c r="BS359" s="1"/>
      <c r="BT359" s="1"/>
      <c r="BU359" s="1"/>
      <c r="BV359" s="2"/>
      <c r="BW359" s="2"/>
      <c r="BX359" s="1"/>
    </row>
    <row r="360" ht="16.5" customHeight="1">
      <c r="A360" s="1"/>
      <c r="B360" s="1"/>
      <c r="C360" s="1"/>
      <c r="D360" s="1"/>
      <c r="E360" s="67"/>
      <c r="F360" s="67"/>
      <c r="G360" s="1"/>
      <c r="H360" s="1"/>
      <c r="I360" s="65"/>
      <c r="J360" s="66"/>
      <c r="K360" s="1"/>
      <c r="L360" s="1"/>
      <c r="M360" s="1"/>
      <c r="N360" s="2"/>
      <c r="O360" s="2"/>
      <c r="P360" s="1"/>
      <c r="Q360" s="1"/>
      <c r="R360" s="1"/>
      <c r="S360" s="2"/>
      <c r="T360" s="2"/>
      <c r="U360" s="1"/>
      <c r="V360" s="1"/>
      <c r="W360" s="1"/>
      <c r="X360" s="2"/>
      <c r="Y360" s="2"/>
      <c r="Z360" s="1"/>
      <c r="AA360" s="1"/>
      <c r="AB360" s="1"/>
      <c r="AC360" s="2"/>
      <c r="AD360" s="2"/>
      <c r="AE360" s="1"/>
      <c r="AF360" s="1"/>
      <c r="AG360" s="1"/>
      <c r="AH360" s="2"/>
      <c r="AI360" s="2"/>
      <c r="AJ360" s="1"/>
      <c r="AK360" s="1"/>
      <c r="AL360" s="1"/>
      <c r="AM360" s="2"/>
      <c r="AN360" s="2"/>
      <c r="AO360" s="1"/>
      <c r="AP360" s="1"/>
      <c r="AQ360" s="1"/>
      <c r="AR360" s="2"/>
      <c r="AS360" s="2"/>
      <c r="AT360" s="1"/>
      <c r="AU360" s="1"/>
      <c r="AV360" s="1"/>
      <c r="AW360" s="2"/>
      <c r="AX360" s="2"/>
      <c r="AY360" s="1"/>
      <c r="AZ360" s="1"/>
      <c r="BA360" s="1"/>
      <c r="BB360" s="2"/>
      <c r="BC360" s="2"/>
      <c r="BD360" s="1"/>
      <c r="BE360" s="1"/>
      <c r="BF360" s="1"/>
      <c r="BG360" s="2"/>
      <c r="BH360" s="2"/>
      <c r="BI360" s="1"/>
      <c r="BJ360" s="1"/>
      <c r="BK360" s="1"/>
      <c r="BL360" s="2"/>
      <c r="BM360" s="2"/>
      <c r="BN360" s="1"/>
      <c r="BO360" s="1"/>
      <c r="BP360" s="1"/>
      <c r="BQ360" s="2"/>
      <c r="BR360" s="2"/>
      <c r="BS360" s="1"/>
      <c r="BT360" s="1"/>
      <c r="BU360" s="1"/>
      <c r="BV360" s="2"/>
      <c r="BW360" s="2"/>
      <c r="BX360" s="1"/>
    </row>
    <row r="361" ht="16.5" customHeight="1">
      <c r="A361" s="1"/>
      <c r="B361" s="1"/>
      <c r="C361" s="1"/>
      <c r="D361" s="1"/>
      <c r="E361" s="67"/>
      <c r="F361" s="67"/>
      <c r="G361" s="1"/>
      <c r="H361" s="1"/>
      <c r="I361" s="65"/>
      <c r="J361" s="66"/>
      <c r="K361" s="1"/>
      <c r="L361" s="1"/>
      <c r="M361" s="1"/>
      <c r="N361" s="2"/>
      <c r="O361" s="2"/>
      <c r="P361" s="1"/>
      <c r="Q361" s="1"/>
      <c r="R361" s="1"/>
      <c r="S361" s="2"/>
      <c r="T361" s="2"/>
      <c r="U361" s="1"/>
      <c r="V361" s="1"/>
      <c r="W361" s="1"/>
      <c r="X361" s="2"/>
      <c r="Y361" s="2"/>
      <c r="Z361" s="1"/>
      <c r="AA361" s="1"/>
      <c r="AB361" s="1"/>
      <c r="AC361" s="2"/>
      <c r="AD361" s="2"/>
      <c r="AE361" s="1"/>
      <c r="AF361" s="1"/>
      <c r="AG361" s="1"/>
      <c r="AH361" s="2"/>
      <c r="AI361" s="2"/>
      <c r="AJ361" s="1"/>
      <c r="AK361" s="1"/>
      <c r="AL361" s="1"/>
      <c r="AM361" s="2"/>
      <c r="AN361" s="2"/>
      <c r="AO361" s="1"/>
      <c r="AP361" s="1"/>
      <c r="AQ361" s="1"/>
      <c r="AR361" s="2"/>
      <c r="AS361" s="2"/>
      <c r="AT361" s="1"/>
      <c r="AU361" s="1"/>
      <c r="AV361" s="1"/>
      <c r="AW361" s="2"/>
      <c r="AX361" s="2"/>
      <c r="AY361" s="1"/>
      <c r="AZ361" s="1"/>
      <c r="BA361" s="1"/>
      <c r="BB361" s="2"/>
      <c r="BC361" s="2"/>
      <c r="BD361" s="1"/>
      <c r="BE361" s="1"/>
      <c r="BF361" s="1"/>
      <c r="BG361" s="2"/>
      <c r="BH361" s="2"/>
      <c r="BI361" s="1"/>
      <c r="BJ361" s="1"/>
      <c r="BK361" s="1"/>
      <c r="BL361" s="2"/>
      <c r="BM361" s="2"/>
      <c r="BN361" s="1"/>
      <c r="BO361" s="1"/>
      <c r="BP361" s="1"/>
      <c r="BQ361" s="2"/>
      <c r="BR361" s="2"/>
      <c r="BS361" s="1"/>
      <c r="BT361" s="1"/>
      <c r="BU361" s="1"/>
      <c r="BV361" s="2"/>
      <c r="BW361" s="2"/>
      <c r="BX361" s="1"/>
    </row>
    <row r="362" ht="16.5" customHeight="1">
      <c r="A362" s="1"/>
      <c r="B362" s="1"/>
      <c r="C362" s="1"/>
      <c r="D362" s="1"/>
      <c r="E362" s="67"/>
      <c r="F362" s="67"/>
      <c r="G362" s="1"/>
      <c r="H362" s="1"/>
      <c r="I362" s="65"/>
      <c r="J362" s="66"/>
      <c r="K362" s="1"/>
      <c r="L362" s="1"/>
      <c r="M362" s="1"/>
      <c r="N362" s="2"/>
      <c r="O362" s="2"/>
      <c r="P362" s="1"/>
      <c r="Q362" s="1"/>
      <c r="R362" s="1"/>
      <c r="S362" s="2"/>
      <c r="T362" s="2"/>
      <c r="U362" s="1"/>
      <c r="V362" s="1"/>
      <c r="W362" s="1"/>
      <c r="X362" s="2"/>
      <c r="Y362" s="2"/>
      <c r="Z362" s="1"/>
      <c r="AA362" s="1"/>
      <c r="AB362" s="1"/>
      <c r="AC362" s="2"/>
      <c r="AD362" s="2"/>
      <c r="AE362" s="1"/>
      <c r="AF362" s="1"/>
      <c r="AG362" s="1"/>
      <c r="AH362" s="2"/>
      <c r="AI362" s="2"/>
      <c r="AJ362" s="1"/>
      <c r="AK362" s="1"/>
      <c r="AL362" s="1"/>
      <c r="AM362" s="2"/>
      <c r="AN362" s="2"/>
      <c r="AO362" s="1"/>
      <c r="AP362" s="1"/>
      <c r="AQ362" s="1"/>
      <c r="AR362" s="2"/>
      <c r="AS362" s="2"/>
      <c r="AT362" s="1"/>
      <c r="AU362" s="1"/>
      <c r="AV362" s="1"/>
      <c r="AW362" s="2"/>
      <c r="AX362" s="2"/>
      <c r="AY362" s="1"/>
      <c r="AZ362" s="1"/>
      <c r="BA362" s="1"/>
      <c r="BB362" s="2"/>
      <c r="BC362" s="2"/>
      <c r="BD362" s="1"/>
      <c r="BE362" s="1"/>
      <c r="BF362" s="1"/>
      <c r="BG362" s="2"/>
      <c r="BH362" s="2"/>
      <c r="BI362" s="1"/>
      <c r="BJ362" s="1"/>
      <c r="BK362" s="1"/>
      <c r="BL362" s="2"/>
      <c r="BM362" s="2"/>
      <c r="BN362" s="1"/>
      <c r="BO362" s="1"/>
      <c r="BP362" s="1"/>
      <c r="BQ362" s="2"/>
      <c r="BR362" s="2"/>
      <c r="BS362" s="1"/>
      <c r="BT362" s="1"/>
      <c r="BU362" s="1"/>
      <c r="BV362" s="2"/>
      <c r="BW362" s="2"/>
      <c r="BX362" s="1"/>
    </row>
    <row r="363" ht="16.5" customHeight="1">
      <c r="A363" s="1"/>
      <c r="B363" s="1"/>
      <c r="C363" s="1"/>
      <c r="D363" s="1"/>
      <c r="E363" s="67"/>
      <c r="F363" s="67"/>
      <c r="G363" s="1"/>
      <c r="H363" s="1"/>
      <c r="I363" s="65"/>
      <c r="J363" s="66"/>
      <c r="K363" s="1"/>
      <c r="L363" s="1"/>
      <c r="M363" s="1"/>
      <c r="N363" s="2"/>
      <c r="O363" s="2"/>
      <c r="P363" s="1"/>
      <c r="Q363" s="1"/>
      <c r="R363" s="1"/>
      <c r="S363" s="2"/>
      <c r="T363" s="2"/>
      <c r="U363" s="1"/>
      <c r="V363" s="1"/>
      <c r="W363" s="1"/>
      <c r="X363" s="2"/>
      <c r="Y363" s="2"/>
      <c r="Z363" s="1"/>
      <c r="AA363" s="1"/>
      <c r="AB363" s="1"/>
      <c r="AC363" s="2"/>
      <c r="AD363" s="2"/>
      <c r="AE363" s="1"/>
      <c r="AF363" s="1"/>
      <c r="AG363" s="1"/>
      <c r="AH363" s="2"/>
      <c r="AI363" s="2"/>
      <c r="AJ363" s="1"/>
      <c r="AK363" s="1"/>
      <c r="AL363" s="1"/>
      <c r="AM363" s="2"/>
      <c r="AN363" s="2"/>
      <c r="AO363" s="1"/>
      <c r="AP363" s="1"/>
      <c r="AQ363" s="1"/>
      <c r="AR363" s="2"/>
      <c r="AS363" s="2"/>
      <c r="AT363" s="1"/>
      <c r="AU363" s="1"/>
      <c r="AV363" s="1"/>
      <c r="AW363" s="2"/>
      <c r="AX363" s="2"/>
      <c r="AY363" s="1"/>
      <c r="AZ363" s="1"/>
      <c r="BA363" s="1"/>
      <c r="BB363" s="2"/>
      <c r="BC363" s="2"/>
      <c r="BD363" s="1"/>
      <c r="BE363" s="1"/>
      <c r="BF363" s="1"/>
      <c r="BG363" s="2"/>
      <c r="BH363" s="2"/>
      <c r="BI363" s="1"/>
      <c r="BJ363" s="1"/>
      <c r="BK363" s="1"/>
      <c r="BL363" s="2"/>
      <c r="BM363" s="2"/>
      <c r="BN363" s="1"/>
      <c r="BO363" s="1"/>
      <c r="BP363" s="1"/>
      <c r="BQ363" s="2"/>
      <c r="BR363" s="2"/>
      <c r="BS363" s="1"/>
      <c r="BT363" s="1"/>
      <c r="BU363" s="1"/>
      <c r="BV363" s="2"/>
      <c r="BW363" s="2"/>
      <c r="BX363" s="1"/>
    </row>
    <row r="364" ht="16.5" customHeight="1">
      <c r="A364" s="1"/>
      <c r="B364" s="1"/>
      <c r="C364" s="1"/>
      <c r="D364" s="1"/>
      <c r="E364" s="67"/>
      <c r="F364" s="67"/>
      <c r="G364" s="1"/>
      <c r="H364" s="1"/>
      <c r="I364" s="65"/>
      <c r="J364" s="66"/>
      <c r="K364" s="1"/>
      <c r="L364" s="1"/>
      <c r="M364" s="1"/>
      <c r="N364" s="2"/>
      <c r="O364" s="2"/>
      <c r="P364" s="1"/>
      <c r="Q364" s="1"/>
      <c r="R364" s="1"/>
      <c r="S364" s="2"/>
      <c r="T364" s="2"/>
      <c r="U364" s="1"/>
      <c r="V364" s="1"/>
      <c r="W364" s="1"/>
      <c r="X364" s="2"/>
      <c r="Y364" s="2"/>
      <c r="Z364" s="1"/>
      <c r="AA364" s="1"/>
      <c r="AB364" s="1"/>
      <c r="AC364" s="2"/>
      <c r="AD364" s="2"/>
      <c r="AE364" s="1"/>
      <c r="AF364" s="1"/>
      <c r="AG364" s="1"/>
      <c r="AH364" s="2"/>
      <c r="AI364" s="2"/>
      <c r="AJ364" s="1"/>
      <c r="AK364" s="1"/>
      <c r="AL364" s="1"/>
      <c r="AM364" s="2"/>
      <c r="AN364" s="2"/>
      <c r="AO364" s="1"/>
      <c r="AP364" s="1"/>
      <c r="AQ364" s="1"/>
      <c r="AR364" s="2"/>
      <c r="AS364" s="2"/>
      <c r="AT364" s="1"/>
      <c r="AU364" s="1"/>
      <c r="AV364" s="1"/>
      <c r="AW364" s="2"/>
      <c r="AX364" s="2"/>
      <c r="AY364" s="1"/>
      <c r="AZ364" s="1"/>
      <c r="BA364" s="1"/>
      <c r="BB364" s="2"/>
      <c r="BC364" s="2"/>
      <c r="BD364" s="1"/>
      <c r="BE364" s="1"/>
      <c r="BF364" s="1"/>
      <c r="BG364" s="2"/>
      <c r="BH364" s="2"/>
      <c r="BI364" s="1"/>
      <c r="BJ364" s="1"/>
      <c r="BK364" s="1"/>
      <c r="BL364" s="2"/>
      <c r="BM364" s="2"/>
      <c r="BN364" s="1"/>
      <c r="BO364" s="1"/>
      <c r="BP364" s="1"/>
      <c r="BQ364" s="2"/>
      <c r="BR364" s="2"/>
      <c r="BS364" s="1"/>
      <c r="BT364" s="1"/>
      <c r="BU364" s="1"/>
      <c r="BV364" s="2"/>
      <c r="BW364" s="2"/>
      <c r="BX364" s="1"/>
    </row>
    <row r="365" ht="16.5" customHeight="1">
      <c r="A365" s="1"/>
      <c r="B365" s="1"/>
      <c r="C365" s="1"/>
      <c r="D365" s="1"/>
      <c r="E365" s="67"/>
      <c r="F365" s="67"/>
      <c r="G365" s="1"/>
      <c r="H365" s="1"/>
      <c r="I365" s="65"/>
      <c r="J365" s="66"/>
      <c r="K365" s="1"/>
      <c r="L365" s="1"/>
      <c r="M365" s="1"/>
      <c r="N365" s="2"/>
      <c r="O365" s="2"/>
      <c r="P365" s="1"/>
      <c r="Q365" s="1"/>
      <c r="R365" s="1"/>
      <c r="S365" s="2"/>
      <c r="T365" s="2"/>
      <c r="U365" s="1"/>
      <c r="V365" s="1"/>
      <c r="W365" s="1"/>
      <c r="X365" s="2"/>
      <c r="Y365" s="2"/>
      <c r="Z365" s="1"/>
      <c r="AA365" s="1"/>
      <c r="AB365" s="1"/>
      <c r="AC365" s="2"/>
      <c r="AD365" s="2"/>
      <c r="AE365" s="1"/>
      <c r="AF365" s="1"/>
      <c r="AG365" s="1"/>
      <c r="AH365" s="2"/>
      <c r="AI365" s="2"/>
      <c r="AJ365" s="1"/>
      <c r="AK365" s="1"/>
      <c r="AL365" s="1"/>
      <c r="AM365" s="2"/>
      <c r="AN365" s="2"/>
      <c r="AO365" s="1"/>
      <c r="AP365" s="1"/>
      <c r="AQ365" s="1"/>
      <c r="AR365" s="2"/>
      <c r="AS365" s="2"/>
      <c r="AT365" s="1"/>
      <c r="AU365" s="1"/>
      <c r="AV365" s="1"/>
      <c r="AW365" s="2"/>
      <c r="AX365" s="2"/>
      <c r="AY365" s="1"/>
      <c r="AZ365" s="1"/>
      <c r="BA365" s="1"/>
      <c r="BB365" s="2"/>
      <c r="BC365" s="2"/>
      <c r="BD365" s="1"/>
      <c r="BE365" s="1"/>
      <c r="BF365" s="1"/>
      <c r="BG365" s="2"/>
      <c r="BH365" s="2"/>
      <c r="BI365" s="1"/>
      <c r="BJ365" s="1"/>
      <c r="BK365" s="1"/>
      <c r="BL365" s="2"/>
      <c r="BM365" s="2"/>
      <c r="BN365" s="1"/>
      <c r="BO365" s="1"/>
      <c r="BP365" s="1"/>
      <c r="BQ365" s="2"/>
      <c r="BR365" s="2"/>
      <c r="BS365" s="1"/>
      <c r="BT365" s="1"/>
      <c r="BU365" s="1"/>
      <c r="BV365" s="2"/>
      <c r="BW365" s="2"/>
      <c r="BX365" s="1"/>
    </row>
    <row r="366" ht="16.5" customHeight="1">
      <c r="A366" s="1"/>
      <c r="B366" s="1"/>
      <c r="C366" s="1"/>
      <c r="D366" s="1"/>
      <c r="E366" s="67"/>
      <c r="F366" s="67"/>
      <c r="G366" s="1"/>
      <c r="H366" s="1"/>
      <c r="I366" s="65"/>
      <c r="J366" s="66"/>
      <c r="K366" s="1"/>
      <c r="L366" s="1"/>
      <c r="M366" s="1"/>
      <c r="N366" s="2"/>
      <c r="O366" s="2"/>
      <c r="P366" s="1"/>
      <c r="Q366" s="1"/>
      <c r="R366" s="1"/>
      <c r="S366" s="2"/>
      <c r="T366" s="2"/>
      <c r="U366" s="1"/>
      <c r="V366" s="1"/>
      <c r="W366" s="1"/>
      <c r="X366" s="2"/>
      <c r="Y366" s="2"/>
      <c r="Z366" s="1"/>
      <c r="AA366" s="1"/>
      <c r="AB366" s="1"/>
      <c r="AC366" s="2"/>
      <c r="AD366" s="2"/>
      <c r="AE366" s="1"/>
      <c r="AF366" s="1"/>
      <c r="AG366" s="1"/>
      <c r="AH366" s="2"/>
      <c r="AI366" s="2"/>
      <c r="AJ366" s="1"/>
      <c r="AK366" s="1"/>
      <c r="AL366" s="1"/>
      <c r="AM366" s="2"/>
      <c r="AN366" s="2"/>
      <c r="AO366" s="1"/>
      <c r="AP366" s="1"/>
      <c r="AQ366" s="1"/>
      <c r="AR366" s="2"/>
      <c r="AS366" s="2"/>
      <c r="AT366" s="1"/>
      <c r="AU366" s="1"/>
      <c r="AV366" s="1"/>
      <c r="AW366" s="2"/>
      <c r="AX366" s="2"/>
      <c r="AY366" s="1"/>
      <c r="AZ366" s="1"/>
      <c r="BA366" s="1"/>
      <c r="BB366" s="2"/>
      <c r="BC366" s="2"/>
      <c r="BD366" s="1"/>
      <c r="BE366" s="1"/>
      <c r="BF366" s="1"/>
      <c r="BG366" s="2"/>
      <c r="BH366" s="2"/>
      <c r="BI366" s="1"/>
      <c r="BJ366" s="1"/>
      <c r="BK366" s="1"/>
      <c r="BL366" s="2"/>
      <c r="BM366" s="2"/>
      <c r="BN366" s="1"/>
      <c r="BO366" s="1"/>
      <c r="BP366" s="1"/>
      <c r="BQ366" s="2"/>
      <c r="BR366" s="2"/>
      <c r="BS366" s="1"/>
      <c r="BT366" s="1"/>
      <c r="BU366" s="1"/>
      <c r="BV366" s="2"/>
      <c r="BW366" s="2"/>
      <c r="BX366" s="1"/>
    </row>
    <row r="367" ht="16.5" customHeight="1">
      <c r="A367" s="1"/>
      <c r="B367" s="1"/>
      <c r="C367" s="1"/>
      <c r="D367" s="1"/>
      <c r="E367" s="67"/>
      <c r="F367" s="67"/>
      <c r="G367" s="1"/>
      <c r="H367" s="1"/>
      <c r="I367" s="65"/>
      <c r="J367" s="66"/>
      <c r="K367" s="1"/>
      <c r="L367" s="1"/>
      <c r="M367" s="1"/>
      <c r="N367" s="2"/>
      <c r="O367" s="2"/>
      <c r="P367" s="1"/>
      <c r="Q367" s="1"/>
      <c r="R367" s="1"/>
      <c r="S367" s="2"/>
      <c r="T367" s="2"/>
      <c r="U367" s="1"/>
      <c r="V367" s="1"/>
      <c r="W367" s="1"/>
      <c r="X367" s="2"/>
      <c r="Y367" s="2"/>
      <c r="Z367" s="1"/>
      <c r="AA367" s="1"/>
      <c r="AB367" s="1"/>
      <c r="AC367" s="2"/>
      <c r="AD367" s="2"/>
      <c r="AE367" s="1"/>
      <c r="AF367" s="1"/>
      <c r="AG367" s="1"/>
      <c r="AH367" s="2"/>
      <c r="AI367" s="2"/>
      <c r="AJ367" s="1"/>
      <c r="AK367" s="1"/>
      <c r="AL367" s="1"/>
      <c r="AM367" s="2"/>
      <c r="AN367" s="2"/>
      <c r="AO367" s="1"/>
      <c r="AP367" s="1"/>
      <c r="AQ367" s="1"/>
      <c r="AR367" s="2"/>
      <c r="AS367" s="2"/>
      <c r="AT367" s="1"/>
      <c r="AU367" s="1"/>
      <c r="AV367" s="1"/>
      <c r="AW367" s="2"/>
      <c r="AX367" s="2"/>
      <c r="AY367" s="1"/>
      <c r="AZ367" s="1"/>
      <c r="BA367" s="1"/>
      <c r="BB367" s="2"/>
      <c r="BC367" s="2"/>
      <c r="BD367" s="1"/>
      <c r="BE367" s="1"/>
      <c r="BF367" s="1"/>
      <c r="BG367" s="2"/>
      <c r="BH367" s="2"/>
      <c r="BI367" s="1"/>
      <c r="BJ367" s="1"/>
      <c r="BK367" s="1"/>
      <c r="BL367" s="2"/>
      <c r="BM367" s="2"/>
      <c r="BN367" s="1"/>
      <c r="BO367" s="1"/>
      <c r="BP367" s="1"/>
      <c r="BQ367" s="2"/>
      <c r="BR367" s="2"/>
      <c r="BS367" s="1"/>
      <c r="BT367" s="1"/>
      <c r="BU367" s="1"/>
      <c r="BV367" s="2"/>
      <c r="BW367" s="2"/>
      <c r="BX367" s="1"/>
    </row>
    <row r="368" ht="16.5" customHeight="1">
      <c r="A368" s="1"/>
      <c r="B368" s="1"/>
      <c r="C368" s="1"/>
      <c r="D368" s="1"/>
      <c r="E368" s="67"/>
      <c r="F368" s="67"/>
      <c r="G368" s="1"/>
      <c r="H368" s="1"/>
      <c r="I368" s="65"/>
      <c r="J368" s="66"/>
      <c r="K368" s="1"/>
      <c r="L368" s="1"/>
      <c r="M368" s="1"/>
      <c r="N368" s="2"/>
      <c r="O368" s="2"/>
      <c r="P368" s="1"/>
      <c r="Q368" s="1"/>
      <c r="R368" s="1"/>
      <c r="S368" s="2"/>
      <c r="T368" s="2"/>
      <c r="U368" s="1"/>
      <c r="V368" s="1"/>
      <c r="W368" s="1"/>
      <c r="X368" s="2"/>
      <c r="Y368" s="2"/>
      <c r="Z368" s="1"/>
      <c r="AA368" s="1"/>
      <c r="AB368" s="1"/>
      <c r="AC368" s="2"/>
      <c r="AD368" s="2"/>
      <c r="AE368" s="1"/>
      <c r="AF368" s="1"/>
      <c r="AG368" s="1"/>
      <c r="AH368" s="2"/>
      <c r="AI368" s="2"/>
      <c r="AJ368" s="1"/>
      <c r="AK368" s="1"/>
      <c r="AL368" s="1"/>
      <c r="AM368" s="2"/>
      <c r="AN368" s="2"/>
      <c r="AO368" s="1"/>
      <c r="AP368" s="1"/>
      <c r="AQ368" s="1"/>
      <c r="AR368" s="2"/>
      <c r="AS368" s="2"/>
      <c r="AT368" s="1"/>
      <c r="AU368" s="1"/>
      <c r="AV368" s="1"/>
      <c r="AW368" s="2"/>
      <c r="AX368" s="2"/>
      <c r="AY368" s="1"/>
      <c r="AZ368" s="1"/>
      <c r="BA368" s="1"/>
      <c r="BB368" s="2"/>
      <c r="BC368" s="2"/>
      <c r="BD368" s="1"/>
      <c r="BE368" s="1"/>
      <c r="BF368" s="1"/>
      <c r="BG368" s="2"/>
      <c r="BH368" s="2"/>
      <c r="BI368" s="1"/>
      <c r="BJ368" s="1"/>
      <c r="BK368" s="1"/>
      <c r="BL368" s="2"/>
      <c r="BM368" s="2"/>
      <c r="BN368" s="1"/>
      <c r="BO368" s="1"/>
      <c r="BP368" s="1"/>
      <c r="BQ368" s="2"/>
      <c r="BR368" s="2"/>
      <c r="BS368" s="1"/>
      <c r="BT368" s="1"/>
      <c r="BU368" s="1"/>
      <c r="BV368" s="2"/>
      <c r="BW368" s="2"/>
      <c r="BX368" s="1"/>
    </row>
    <row r="369" ht="16.5" customHeight="1">
      <c r="A369" s="1"/>
      <c r="B369" s="1"/>
      <c r="C369" s="1"/>
      <c r="D369" s="1"/>
      <c r="E369" s="67"/>
      <c r="F369" s="67"/>
      <c r="G369" s="1"/>
      <c r="H369" s="1"/>
      <c r="I369" s="65"/>
      <c r="J369" s="66"/>
      <c r="K369" s="1"/>
      <c r="L369" s="1"/>
      <c r="M369" s="1"/>
      <c r="N369" s="2"/>
      <c r="O369" s="2"/>
      <c r="P369" s="1"/>
      <c r="Q369" s="1"/>
      <c r="R369" s="1"/>
      <c r="S369" s="2"/>
      <c r="T369" s="2"/>
      <c r="U369" s="1"/>
      <c r="V369" s="1"/>
      <c r="W369" s="1"/>
      <c r="X369" s="2"/>
      <c r="Y369" s="2"/>
      <c r="Z369" s="1"/>
      <c r="AA369" s="1"/>
      <c r="AB369" s="1"/>
      <c r="AC369" s="2"/>
      <c r="AD369" s="2"/>
      <c r="AE369" s="1"/>
      <c r="AF369" s="1"/>
      <c r="AG369" s="1"/>
      <c r="AH369" s="2"/>
      <c r="AI369" s="2"/>
      <c r="AJ369" s="1"/>
      <c r="AK369" s="1"/>
      <c r="AL369" s="1"/>
      <c r="AM369" s="2"/>
      <c r="AN369" s="2"/>
      <c r="AO369" s="1"/>
      <c r="AP369" s="1"/>
      <c r="AQ369" s="1"/>
      <c r="AR369" s="2"/>
      <c r="AS369" s="2"/>
      <c r="AT369" s="1"/>
      <c r="AU369" s="1"/>
      <c r="AV369" s="1"/>
      <c r="AW369" s="2"/>
      <c r="AX369" s="2"/>
      <c r="AY369" s="1"/>
      <c r="AZ369" s="1"/>
      <c r="BA369" s="1"/>
      <c r="BB369" s="2"/>
      <c r="BC369" s="2"/>
      <c r="BD369" s="1"/>
      <c r="BE369" s="1"/>
      <c r="BF369" s="1"/>
      <c r="BG369" s="2"/>
      <c r="BH369" s="2"/>
      <c r="BI369" s="1"/>
      <c r="BJ369" s="1"/>
      <c r="BK369" s="1"/>
      <c r="BL369" s="2"/>
      <c r="BM369" s="2"/>
      <c r="BN369" s="1"/>
      <c r="BO369" s="1"/>
      <c r="BP369" s="1"/>
      <c r="BQ369" s="2"/>
      <c r="BR369" s="2"/>
      <c r="BS369" s="1"/>
      <c r="BT369" s="1"/>
      <c r="BU369" s="1"/>
      <c r="BV369" s="2"/>
      <c r="BW369" s="2"/>
      <c r="BX369" s="1"/>
    </row>
    <row r="370" ht="16.5" customHeight="1">
      <c r="A370" s="1"/>
      <c r="B370" s="1"/>
      <c r="C370" s="1"/>
      <c r="D370" s="1"/>
      <c r="E370" s="67"/>
      <c r="F370" s="67"/>
      <c r="G370" s="1"/>
      <c r="H370" s="1"/>
      <c r="I370" s="65"/>
      <c r="J370" s="66"/>
      <c r="K370" s="1"/>
      <c r="L370" s="1"/>
      <c r="M370" s="1"/>
      <c r="N370" s="2"/>
      <c r="O370" s="2"/>
      <c r="P370" s="1"/>
      <c r="Q370" s="1"/>
      <c r="R370" s="1"/>
      <c r="S370" s="2"/>
      <c r="T370" s="2"/>
      <c r="U370" s="1"/>
      <c r="V370" s="1"/>
      <c r="W370" s="1"/>
      <c r="X370" s="2"/>
      <c r="Y370" s="2"/>
      <c r="Z370" s="1"/>
      <c r="AA370" s="1"/>
      <c r="AB370" s="1"/>
      <c r="AC370" s="2"/>
      <c r="AD370" s="2"/>
      <c r="AE370" s="1"/>
      <c r="AF370" s="1"/>
      <c r="AG370" s="1"/>
      <c r="AH370" s="2"/>
      <c r="AI370" s="2"/>
      <c r="AJ370" s="1"/>
      <c r="AK370" s="1"/>
      <c r="AL370" s="1"/>
      <c r="AM370" s="2"/>
      <c r="AN370" s="2"/>
      <c r="AO370" s="1"/>
      <c r="AP370" s="1"/>
      <c r="AQ370" s="1"/>
      <c r="AR370" s="2"/>
      <c r="AS370" s="2"/>
      <c r="AT370" s="1"/>
      <c r="AU370" s="1"/>
      <c r="AV370" s="1"/>
      <c r="AW370" s="2"/>
      <c r="AX370" s="2"/>
      <c r="AY370" s="1"/>
      <c r="AZ370" s="1"/>
      <c r="BA370" s="1"/>
      <c r="BB370" s="2"/>
      <c r="BC370" s="2"/>
      <c r="BD370" s="1"/>
      <c r="BE370" s="1"/>
      <c r="BF370" s="1"/>
      <c r="BG370" s="2"/>
      <c r="BH370" s="2"/>
      <c r="BI370" s="1"/>
      <c r="BJ370" s="1"/>
      <c r="BK370" s="1"/>
      <c r="BL370" s="2"/>
      <c r="BM370" s="2"/>
      <c r="BN370" s="1"/>
      <c r="BO370" s="1"/>
      <c r="BP370" s="1"/>
      <c r="BQ370" s="2"/>
      <c r="BR370" s="2"/>
      <c r="BS370" s="1"/>
      <c r="BT370" s="1"/>
      <c r="BU370" s="1"/>
      <c r="BV370" s="2"/>
      <c r="BW370" s="2"/>
      <c r="BX370" s="1"/>
    </row>
    <row r="371" ht="16.5" customHeight="1">
      <c r="A371" s="1"/>
      <c r="B371" s="1"/>
      <c r="C371" s="1"/>
      <c r="D371" s="1"/>
      <c r="E371" s="67"/>
      <c r="F371" s="67"/>
      <c r="G371" s="1"/>
      <c r="H371" s="1"/>
      <c r="I371" s="65"/>
      <c r="J371" s="66"/>
      <c r="K371" s="1"/>
      <c r="L371" s="1"/>
      <c r="M371" s="1"/>
      <c r="N371" s="2"/>
      <c r="O371" s="2"/>
      <c r="P371" s="1"/>
      <c r="Q371" s="1"/>
      <c r="R371" s="1"/>
      <c r="S371" s="2"/>
      <c r="T371" s="2"/>
      <c r="U371" s="1"/>
      <c r="V371" s="1"/>
      <c r="W371" s="1"/>
      <c r="X371" s="2"/>
      <c r="Y371" s="2"/>
      <c r="Z371" s="1"/>
      <c r="AA371" s="1"/>
      <c r="AB371" s="1"/>
      <c r="AC371" s="2"/>
      <c r="AD371" s="2"/>
      <c r="AE371" s="1"/>
      <c r="AF371" s="1"/>
      <c r="AG371" s="1"/>
      <c r="AH371" s="2"/>
      <c r="AI371" s="2"/>
      <c r="AJ371" s="1"/>
      <c r="AK371" s="1"/>
      <c r="AL371" s="1"/>
      <c r="AM371" s="2"/>
      <c r="AN371" s="2"/>
      <c r="AO371" s="1"/>
      <c r="AP371" s="1"/>
      <c r="AQ371" s="1"/>
      <c r="AR371" s="2"/>
      <c r="AS371" s="2"/>
      <c r="AT371" s="1"/>
      <c r="AU371" s="1"/>
      <c r="AV371" s="1"/>
      <c r="AW371" s="2"/>
      <c r="AX371" s="2"/>
      <c r="AY371" s="1"/>
      <c r="AZ371" s="1"/>
      <c r="BA371" s="1"/>
      <c r="BB371" s="2"/>
      <c r="BC371" s="2"/>
      <c r="BD371" s="1"/>
      <c r="BE371" s="1"/>
      <c r="BF371" s="1"/>
      <c r="BG371" s="2"/>
      <c r="BH371" s="2"/>
      <c r="BI371" s="1"/>
      <c r="BJ371" s="1"/>
      <c r="BK371" s="1"/>
      <c r="BL371" s="2"/>
      <c r="BM371" s="2"/>
      <c r="BN371" s="1"/>
      <c r="BO371" s="1"/>
      <c r="BP371" s="1"/>
      <c r="BQ371" s="2"/>
      <c r="BR371" s="2"/>
      <c r="BS371" s="1"/>
      <c r="BT371" s="1"/>
      <c r="BU371" s="1"/>
      <c r="BV371" s="2"/>
      <c r="BW371" s="2"/>
      <c r="BX371" s="1"/>
    </row>
    <row r="372" ht="16.5" customHeight="1">
      <c r="A372" s="1"/>
      <c r="B372" s="1"/>
      <c r="C372" s="1"/>
      <c r="D372" s="1"/>
      <c r="E372" s="67"/>
      <c r="F372" s="67"/>
      <c r="G372" s="1"/>
      <c r="H372" s="1"/>
      <c r="I372" s="65"/>
      <c r="J372" s="66"/>
      <c r="K372" s="1"/>
      <c r="L372" s="1"/>
      <c r="M372" s="1"/>
      <c r="N372" s="2"/>
      <c r="O372" s="2"/>
      <c r="P372" s="1"/>
      <c r="Q372" s="1"/>
      <c r="R372" s="1"/>
      <c r="S372" s="2"/>
      <c r="T372" s="2"/>
      <c r="U372" s="1"/>
      <c r="V372" s="1"/>
      <c r="W372" s="1"/>
      <c r="X372" s="2"/>
      <c r="Y372" s="2"/>
      <c r="Z372" s="1"/>
      <c r="AA372" s="1"/>
      <c r="AB372" s="1"/>
      <c r="AC372" s="2"/>
      <c r="AD372" s="2"/>
      <c r="AE372" s="1"/>
      <c r="AF372" s="1"/>
      <c r="AG372" s="1"/>
      <c r="AH372" s="2"/>
      <c r="AI372" s="2"/>
      <c r="AJ372" s="1"/>
      <c r="AK372" s="1"/>
      <c r="AL372" s="1"/>
      <c r="AM372" s="2"/>
      <c r="AN372" s="2"/>
      <c r="AO372" s="1"/>
      <c r="AP372" s="1"/>
      <c r="AQ372" s="1"/>
      <c r="AR372" s="2"/>
      <c r="AS372" s="2"/>
      <c r="AT372" s="1"/>
      <c r="AU372" s="1"/>
      <c r="AV372" s="1"/>
      <c r="AW372" s="2"/>
      <c r="AX372" s="2"/>
      <c r="AY372" s="1"/>
      <c r="AZ372" s="1"/>
      <c r="BA372" s="1"/>
      <c r="BB372" s="2"/>
      <c r="BC372" s="2"/>
      <c r="BD372" s="1"/>
      <c r="BE372" s="1"/>
      <c r="BF372" s="1"/>
      <c r="BG372" s="2"/>
      <c r="BH372" s="2"/>
      <c r="BI372" s="1"/>
      <c r="BJ372" s="1"/>
      <c r="BK372" s="1"/>
      <c r="BL372" s="2"/>
      <c r="BM372" s="2"/>
      <c r="BN372" s="1"/>
      <c r="BO372" s="1"/>
      <c r="BP372" s="1"/>
      <c r="BQ372" s="2"/>
      <c r="BR372" s="2"/>
      <c r="BS372" s="1"/>
      <c r="BT372" s="1"/>
      <c r="BU372" s="1"/>
      <c r="BV372" s="2"/>
      <c r="BW372" s="2"/>
      <c r="BX372" s="1"/>
    </row>
    <row r="373" ht="16.5" customHeight="1">
      <c r="A373" s="1"/>
      <c r="B373" s="1"/>
      <c r="C373" s="1"/>
      <c r="D373" s="1"/>
      <c r="E373" s="67"/>
      <c r="F373" s="67"/>
      <c r="G373" s="1"/>
      <c r="H373" s="1"/>
      <c r="I373" s="65"/>
      <c r="J373" s="66"/>
      <c r="K373" s="1"/>
      <c r="L373" s="1"/>
      <c r="M373" s="1"/>
      <c r="N373" s="2"/>
      <c r="O373" s="2"/>
      <c r="P373" s="1"/>
      <c r="Q373" s="1"/>
      <c r="R373" s="1"/>
      <c r="S373" s="2"/>
      <c r="T373" s="2"/>
      <c r="U373" s="1"/>
      <c r="V373" s="1"/>
      <c r="W373" s="1"/>
      <c r="X373" s="2"/>
      <c r="Y373" s="2"/>
      <c r="Z373" s="1"/>
      <c r="AA373" s="1"/>
      <c r="AB373" s="1"/>
      <c r="AC373" s="2"/>
      <c r="AD373" s="2"/>
      <c r="AE373" s="1"/>
      <c r="AF373" s="1"/>
      <c r="AG373" s="1"/>
      <c r="AH373" s="2"/>
      <c r="AI373" s="2"/>
      <c r="AJ373" s="1"/>
      <c r="AK373" s="1"/>
      <c r="AL373" s="1"/>
      <c r="AM373" s="2"/>
      <c r="AN373" s="2"/>
      <c r="AO373" s="1"/>
      <c r="AP373" s="1"/>
      <c r="AQ373" s="1"/>
      <c r="AR373" s="2"/>
      <c r="AS373" s="2"/>
      <c r="AT373" s="1"/>
      <c r="AU373" s="1"/>
      <c r="AV373" s="1"/>
      <c r="AW373" s="2"/>
      <c r="AX373" s="2"/>
      <c r="AY373" s="1"/>
      <c r="AZ373" s="1"/>
      <c r="BA373" s="1"/>
      <c r="BB373" s="2"/>
      <c r="BC373" s="2"/>
      <c r="BD373" s="1"/>
      <c r="BE373" s="1"/>
      <c r="BF373" s="1"/>
      <c r="BG373" s="2"/>
      <c r="BH373" s="2"/>
      <c r="BI373" s="1"/>
      <c r="BJ373" s="1"/>
      <c r="BK373" s="1"/>
      <c r="BL373" s="2"/>
      <c r="BM373" s="2"/>
      <c r="BN373" s="1"/>
      <c r="BO373" s="1"/>
      <c r="BP373" s="1"/>
      <c r="BQ373" s="2"/>
      <c r="BR373" s="2"/>
      <c r="BS373" s="1"/>
      <c r="BT373" s="1"/>
      <c r="BU373" s="1"/>
      <c r="BV373" s="2"/>
      <c r="BW373" s="2"/>
      <c r="BX373" s="1"/>
    </row>
    <row r="374" ht="16.5" customHeight="1">
      <c r="A374" s="1"/>
      <c r="B374" s="1"/>
      <c r="C374" s="1"/>
      <c r="D374" s="1"/>
      <c r="E374" s="67"/>
      <c r="F374" s="67"/>
      <c r="G374" s="1"/>
      <c r="H374" s="1"/>
      <c r="I374" s="65"/>
      <c r="J374" s="66"/>
      <c r="K374" s="1"/>
      <c r="L374" s="1"/>
      <c r="M374" s="1"/>
      <c r="N374" s="2"/>
      <c r="O374" s="2"/>
      <c r="P374" s="1"/>
      <c r="Q374" s="1"/>
      <c r="R374" s="1"/>
      <c r="S374" s="2"/>
      <c r="T374" s="2"/>
      <c r="U374" s="1"/>
      <c r="V374" s="1"/>
      <c r="W374" s="1"/>
      <c r="X374" s="2"/>
      <c r="Y374" s="2"/>
      <c r="Z374" s="1"/>
      <c r="AA374" s="1"/>
      <c r="AB374" s="1"/>
      <c r="AC374" s="2"/>
      <c r="AD374" s="2"/>
      <c r="AE374" s="1"/>
      <c r="AF374" s="1"/>
      <c r="AG374" s="1"/>
      <c r="AH374" s="2"/>
      <c r="AI374" s="2"/>
      <c r="AJ374" s="1"/>
      <c r="AK374" s="1"/>
      <c r="AL374" s="1"/>
      <c r="AM374" s="2"/>
      <c r="AN374" s="2"/>
      <c r="AO374" s="1"/>
      <c r="AP374" s="1"/>
      <c r="AQ374" s="1"/>
      <c r="AR374" s="2"/>
      <c r="AS374" s="2"/>
      <c r="AT374" s="1"/>
      <c r="AU374" s="1"/>
      <c r="AV374" s="1"/>
      <c r="AW374" s="2"/>
      <c r="AX374" s="2"/>
      <c r="AY374" s="1"/>
      <c r="AZ374" s="1"/>
      <c r="BA374" s="1"/>
      <c r="BB374" s="2"/>
      <c r="BC374" s="2"/>
      <c r="BD374" s="1"/>
      <c r="BE374" s="1"/>
      <c r="BF374" s="1"/>
      <c r="BG374" s="2"/>
      <c r="BH374" s="2"/>
      <c r="BI374" s="1"/>
      <c r="BJ374" s="1"/>
      <c r="BK374" s="1"/>
      <c r="BL374" s="2"/>
      <c r="BM374" s="2"/>
      <c r="BN374" s="1"/>
      <c r="BO374" s="1"/>
      <c r="BP374" s="1"/>
      <c r="BQ374" s="2"/>
      <c r="BR374" s="2"/>
      <c r="BS374" s="1"/>
      <c r="BT374" s="1"/>
      <c r="BU374" s="1"/>
      <c r="BV374" s="2"/>
      <c r="BW374" s="2"/>
      <c r="BX374" s="1"/>
    </row>
    <row r="375" ht="16.5" customHeight="1">
      <c r="A375" s="1"/>
      <c r="B375" s="1"/>
      <c r="C375" s="1"/>
      <c r="D375" s="1"/>
      <c r="E375" s="67"/>
      <c r="F375" s="67"/>
      <c r="G375" s="1"/>
      <c r="H375" s="1"/>
      <c r="I375" s="65"/>
      <c r="J375" s="66"/>
      <c r="K375" s="1"/>
      <c r="L375" s="1"/>
      <c r="M375" s="1"/>
      <c r="N375" s="2"/>
      <c r="O375" s="2"/>
      <c r="P375" s="1"/>
      <c r="Q375" s="1"/>
      <c r="R375" s="1"/>
      <c r="S375" s="2"/>
      <c r="T375" s="2"/>
      <c r="U375" s="1"/>
      <c r="V375" s="1"/>
      <c r="W375" s="1"/>
      <c r="X375" s="2"/>
      <c r="Y375" s="2"/>
      <c r="Z375" s="1"/>
      <c r="AA375" s="1"/>
      <c r="AB375" s="1"/>
      <c r="AC375" s="2"/>
      <c r="AD375" s="2"/>
      <c r="AE375" s="1"/>
      <c r="AF375" s="1"/>
      <c r="AG375" s="1"/>
      <c r="AH375" s="2"/>
      <c r="AI375" s="2"/>
      <c r="AJ375" s="1"/>
      <c r="AK375" s="1"/>
      <c r="AL375" s="1"/>
      <c r="AM375" s="2"/>
      <c r="AN375" s="2"/>
      <c r="AO375" s="1"/>
      <c r="AP375" s="1"/>
      <c r="AQ375" s="1"/>
      <c r="AR375" s="2"/>
      <c r="AS375" s="2"/>
      <c r="AT375" s="1"/>
      <c r="AU375" s="1"/>
      <c r="AV375" s="1"/>
      <c r="AW375" s="2"/>
      <c r="AX375" s="2"/>
      <c r="AY375" s="1"/>
      <c r="AZ375" s="1"/>
      <c r="BA375" s="1"/>
      <c r="BB375" s="2"/>
      <c r="BC375" s="2"/>
      <c r="BD375" s="1"/>
      <c r="BE375" s="1"/>
      <c r="BF375" s="1"/>
      <c r="BG375" s="2"/>
      <c r="BH375" s="2"/>
      <c r="BI375" s="1"/>
      <c r="BJ375" s="1"/>
      <c r="BK375" s="1"/>
      <c r="BL375" s="2"/>
      <c r="BM375" s="2"/>
      <c r="BN375" s="1"/>
      <c r="BO375" s="1"/>
      <c r="BP375" s="1"/>
      <c r="BQ375" s="2"/>
      <c r="BR375" s="2"/>
      <c r="BS375" s="1"/>
      <c r="BT375" s="1"/>
      <c r="BU375" s="1"/>
      <c r="BV375" s="2"/>
      <c r="BW375" s="2"/>
      <c r="BX375" s="1"/>
    </row>
    <row r="376" ht="16.5" customHeight="1">
      <c r="A376" s="1"/>
      <c r="B376" s="1"/>
      <c r="C376" s="1"/>
      <c r="D376" s="1"/>
      <c r="E376" s="67"/>
      <c r="F376" s="67"/>
      <c r="G376" s="1"/>
      <c r="H376" s="1"/>
      <c r="I376" s="65"/>
      <c r="J376" s="66"/>
      <c r="K376" s="1"/>
      <c r="L376" s="1"/>
      <c r="M376" s="1"/>
      <c r="N376" s="2"/>
      <c r="O376" s="2"/>
      <c r="P376" s="1"/>
      <c r="Q376" s="1"/>
      <c r="R376" s="1"/>
      <c r="S376" s="2"/>
      <c r="T376" s="2"/>
      <c r="U376" s="1"/>
      <c r="V376" s="1"/>
      <c r="W376" s="1"/>
      <c r="X376" s="2"/>
      <c r="Y376" s="2"/>
      <c r="Z376" s="1"/>
      <c r="AA376" s="1"/>
      <c r="AB376" s="1"/>
      <c r="AC376" s="2"/>
      <c r="AD376" s="2"/>
      <c r="AE376" s="1"/>
      <c r="AF376" s="1"/>
      <c r="AG376" s="1"/>
      <c r="AH376" s="2"/>
      <c r="AI376" s="2"/>
      <c r="AJ376" s="1"/>
      <c r="AK376" s="1"/>
      <c r="AL376" s="1"/>
      <c r="AM376" s="2"/>
      <c r="AN376" s="2"/>
      <c r="AO376" s="1"/>
      <c r="AP376" s="1"/>
      <c r="AQ376" s="1"/>
      <c r="AR376" s="2"/>
      <c r="AS376" s="2"/>
      <c r="AT376" s="1"/>
      <c r="AU376" s="1"/>
      <c r="AV376" s="1"/>
      <c r="AW376" s="2"/>
      <c r="AX376" s="2"/>
      <c r="AY376" s="1"/>
      <c r="AZ376" s="1"/>
      <c r="BA376" s="1"/>
      <c r="BB376" s="2"/>
      <c r="BC376" s="2"/>
      <c r="BD376" s="1"/>
      <c r="BE376" s="1"/>
      <c r="BF376" s="1"/>
      <c r="BG376" s="2"/>
      <c r="BH376" s="2"/>
      <c r="BI376" s="1"/>
      <c r="BJ376" s="1"/>
      <c r="BK376" s="1"/>
      <c r="BL376" s="2"/>
      <c r="BM376" s="2"/>
      <c r="BN376" s="1"/>
      <c r="BO376" s="1"/>
      <c r="BP376" s="1"/>
      <c r="BQ376" s="2"/>
      <c r="BR376" s="2"/>
      <c r="BS376" s="1"/>
      <c r="BT376" s="1"/>
      <c r="BU376" s="1"/>
      <c r="BV376" s="2"/>
      <c r="BW376" s="2"/>
      <c r="BX376" s="1"/>
    </row>
    <row r="377" ht="16.5" customHeight="1">
      <c r="A377" s="1"/>
      <c r="B377" s="1"/>
      <c r="C377" s="1"/>
      <c r="D377" s="1"/>
      <c r="E377" s="67"/>
      <c r="F377" s="67"/>
      <c r="G377" s="1"/>
      <c r="H377" s="1"/>
      <c r="I377" s="65"/>
      <c r="J377" s="66"/>
      <c r="K377" s="1"/>
      <c r="L377" s="1"/>
      <c r="M377" s="1"/>
      <c r="N377" s="2"/>
      <c r="O377" s="2"/>
      <c r="P377" s="1"/>
      <c r="Q377" s="1"/>
      <c r="R377" s="1"/>
      <c r="S377" s="2"/>
      <c r="T377" s="2"/>
      <c r="U377" s="1"/>
      <c r="V377" s="1"/>
      <c r="W377" s="1"/>
      <c r="X377" s="2"/>
      <c r="Y377" s="2"/>
      <c r="Z377" s="1"/>
      <c r="AA377" s="1"/>
      <c r="AB377" s="1"/>
      <c r="AC377" s="2"/>
      <c r="AD377" s="2"/>
      <c r="AE377" s="1"/>
      <c r="AF377" s="1"/>
      <c r="AG377" s="1"/>
      <c r="AH377" s="2"/>
      <c r="AI377" s="2"/>
      <c r="AJ377" s="1"/>
      <c r="AK377" s="1"/>
      <c r="AL377" s="1"/>
      <c r="AM377" s="2"/>
      <c r="AN377" s="2"/>
      <c r="AO377" s="1"/>
      <c r="AP377" s="1"/>
      <c r="AQ377" s="1"/>
      <c r="AR377" s="2"/>
      <c r="AS377" s="2"/>
      <c r="AT377" s="1"/>
      <c r="AU377" s="1"/>
      <c r="AV377" s="1"/>
      <c r="AW377" s="2"/>
      <c r="AX377" s="2"/>
      <c r="AY377" s="1"/>
      <c r="AZ377" s="1"/>
      <c r="BA377" s="1"/>
      <c r="BB377" s="2"/>
      <c r="BC377" s="2"/>
      <c r="BD377" s="1"/>
      <c r="BE377" s="1"/>
      <c r="BF377" s="1"/>
      <c r="BG377" s="2"/>
      <c r="BH377" s="2"/>
      <c r="BI377" s="1"/>
      <c r="BJ377" s="1"/>
      <c r="BK377" s="1"/>
      <c r="BL377" s="2"/>
      <c r="BM377" s="2"/>
      <c r="BN377" s="1"/>
      <c r="BO377" s="1"/>
      <c r="BP377" s="1"/>
      <c r="BQ377" s="2"/>
      <c r="BR377" s="2"/>
      <c r="BS377" s="1"/>
      <c r="BT377" s="1"/>
      <c r="BU377" s="1"/>
      <c r="BV377" s="2"/>
      <c r="BW377" s="2"/>
      <c r="BX377" s="1"/>
    </row>
    <row r="378" ht="16.5" customHeight="1">
      <c r="A378" s="1"/>
      <c r="B378" s="1"/>
      <c r="C378" s="1"/>
      <c r="D378" s="1"/>
      <c r="E378" s="67"/>
      <c r="F378" s="67"/>
      <c r="G378" s="1"/>
      <c r="H378" s="1"/>
      <c r="I378" s="65"/>
      <c r="J378" s="66"/>
      <c r="K378" s="1"/>
      <c r="L378" s="1"/>
      <c r="M378" s="1"/>
      <c r="N378" s="2"/>
      <c r="O378" s="2"/>
      <c r="P378" s="1"/>
      <c r="Q378" s="1"/>
      <c r="R378" s="1"/>
      <c r="S378" s="2"/>
      <c r="T378" s="2"/>
      <c r="U378" s="1"/>
      <c r="V378" s="1"/>
      <c r="W378" s="1"/>
      <c r="X378" s="2"/>
      <c r="Y378" s="2"/>
      <c r="Z378" s="1"/>
      <c r="AA378" s="1"/>
      <c r="AB378" s="1"/>
      <c r="AC378" s="2"/>
      <c r="AD378" s="2"/>
      <c r="AE378" s="1"/>
      <c r="AF378" s="1"/>
      <c r="AG378" s="1"/>
      <c r="AH378" s="2"/>
      <c r="AI378" s="2"/>
      <c r="AJ378" s="1"/>
      <c r="AK378" s="1"/>
      <c r="AL378" s="1"/>
      <c r="AM378" s="2"/>
      <c r="AN378" s="2"/>
      <c r="AO378" s="1"/>
      <c r="AP378" s="1"/>
      <c r="AQ378" s="1"/>
      <c r="AR378" s="2"/>
      <c r="AS378" s="2"/>
      <c r="AT378" s="1"/>
      <c r="AU378" s="1"/>
      <c r="AV378" s="1"/>
      <c r="AW378" s="2"/>
      <c r="AX378" s="2"/>
      <c r="AY378" s="1"/>
      <c r="AZ378" s="1"/>
      <c r="BA378" s="1"/>
      <c r="BB378" s="2"/>
      <c r="BC378" s="2"/>
      <c r="BD378" s="1"/>
      <c r="BE378" s="1"/>
      <c r="BF378" s="1"/>
      <c r="BG378" s="2"/>
      <c r="BH378" s="2"/>
      <c r="BI378" s="1"/>
      <c r="BJ378" s="1"/>
      <c r="BK378" s="1"/>
      <c r="BL378" s="2"/>
      <c r="BM378" s="2"/>
      <c r="BN378" s="1"/>
      <c r="BO378" s="1"/>
      <c r="BP378" s="1"/>
      <c r="BQ378" s="2"/>
      <c r="BR378" s="2"/>
      <c r="BS378" s="1"/>
      <c r="BT378" s="1"/>
      <c r="BU378" s="1"/>
      <c r="BV378" s="2"/>
      <c r="BW378" s="2"/>
      <c r="BX378" s="1"/>
    </row>
    <row r="379" ht="16.5" customHeight="1">
      <c r="A379" s="1"/>
      <c r="B379" s="1"/>
      <c r="C379" s="1"/>
      <c r="D379" s="1"/>
      <c r="E379" s="67"/>
      <c r="F379" s="67"/>
      <c r="G379" s="1"/>
      <c r="H379" s="1"/>
      <c r="I379" s="65"/>
      <c r="J379" s="66"/>
      <c r="K379" s="1"/>
      <c r="L379" s="1"/>
      <c r="M379" s="1"/>
      <c r="N379" s="2"/>
      <c r="O379" s="2"/>
      <c r="P379" s="1"/>
      <c r="Q379" s="1"/>
      <c r="R379" s="1"/>
      <c r="S379" s="2"/>
      <c r="T379" s="2"/>
      <c r="U379" s="1"/>
      <c r="V379" s="1"/>
      <c r="W379" s="1"/>
      <c r="X379" s="2"/>
      <c r="Y379" s="2"/>
      <c r="Z379" s="1"/>
      <c r="AA379" s="1"/>
      <c r="AB379" s="1"/>
      <c r="AC379" s="2"/>
      <c r="AD379" s="2"/>
      <c r="AE379" s="1"/>
      <c r="AF379" s="1"/>
      <c r="AG379" s="1"/>
      <c r="AH379" s="2"/>
      <c r="AI379" s="2"/>
      <c r="AJ379" s="1"/>
      <c r="AK379" s="1"/>
      <c r="AL379" s="1"/>
      <c r="AM379" s="2"/>
      <c r="AN379" s="2"/>
      <c r="AO379" s="1"/>
      <c r="AP379" s="1"/>
      <c r="AQ379" s="1"/>
      <c r="AR379" s="2"/>
      <c r="AS379" s="2"/>
      <c r="AT379" s="1"/>
      <c r="AU379" s="1"/>
      <c r="AV379" s="1"/>
      <c r="AW379" s="2"/>
      <c r="AX379" s="2"/>
      <c r="AY379" s="1"/>
      <c r="AZ379" s="1"/>
      <c r="BA379" s="1"/>
      <c r="BB379" s="2"/>
      <c r="BC379" s="2"/>
      <c r="BD379" s="1"/>
      <c r="BE379" s="1"/>
      <c r="BF379" s="1"/>
      <c r="BG379" s="2"/>
      <c r="BH379" s="2"/>
      <c r="BI379" s="1"/>
      <c r="BJ379" s="1"/>
      <c r="BK379" s="1"/>
      <c r="BL379" s="2"/>
      <c r="BM379" s="2"/>
      <c r="BN379" s="1"/>
      <c r="BO379" s="1"/>
      <c r="BP379" s="1"/>
      <c r="BQ379" s="2"/>
      <c r="BR379" s="2"/>
      <c r="BS379" s="1"/>
      <c r="BT379" s="1"/>
      <c r="BU379" s="1"/>
      <c r="BV379" s="2"/>
      <c r="BW379" s="2"/>
      <c r="BX379" s="1"/>
    </row>
    <row r="380" ht="16.5" customHeight="1">
      <c r="A380" s="1"/>
      <c r="B380" s="1"/>
      <c r="C380" s="1"/>
      <c r="D380" s="1"/>
      <c r="E380" s="67"/>
      <c r="F380" s="67"/>
      <c r="G380" s="1"/>
      <c r="H380" s="1"/>
      <c r="I380" s="65"/>
      <c r="J380" s="66"/>
      <c r="K380" s="1"/>
      <c r="L380" s="1"/>
      <c r="M380" s="1"/>
      <c r="N380" s="2"/>
      <c r="O380" s="2"/>
      <c r="P380" s="1"/>
      <c r="Q380" s="1"/>
      <c r="R380" s="1"/>
      <c r="S380" s="2"/>
      <c r="T380" s="2"/>
      <c r="U380" s="1"/>
      <c r="V380" s="1"/>
      <c r="W380" s="1"/>
      <c r="X380" s="2"/>
      <c r="Y380" s="2"/>
      <c r="Z380" s="1"/>
      <c r="AA380" s="1"/>
      <c r="AB380" s="1"/>
      <c r="AC380" s="2"/>
      <c r="AD380" s="2"/>
      <c r="AE380" s="1"/>
      <c r="AF380" s="1"/>
      <c r="AG380" s="1"/>
      <c r="AH380" s="2"/>
      <c r="AI380" s="2"/>
      <c r="AJ380" s="1"/>
      <c r="AK380" s="1"/>
      <c r="AL380" s="1"/>
      <c r="AM380" s="2"/>
      <c r="AN380" s="2"/>
      <c r="AO380" s="1"/>
      <c r="AP380" s="1"/>
      <c r="AQ380" s="1"/>
      <c r="AR380" s="2"/>
      <c r="AS380" s="2"/>
      <c r="AT380" s="1"/>
      <c r="AU380" s="1"/>
      <c r="AV380" s="1"/>
      <c r="AW380" s="2"/>
      <c r="AX380" s="2"/>
      <c r="AY380" s="1"/>
      <c r="AZ380" s="1"/>
      <c r="BA380" s="1"/>
      <c r="BB380" s="2"/>
      <c r="BC380" s="2"/>
      <c r="BD380" s="1"/>
      <c r="BE380" s="1"/>
      <c r="BF380" s="1"/>
      <c r="BG380" s="2"/>
      <c r="BH380" s="2"/>
      <c r="BI380" s="1"/>
      <c r="BJ380" s="1"/>
      <c r="BK380" s="1"/>
      <c r="BL380" s="2"/>
      <c r="BM380" s="2"/>
      <c r="BN380" s="1"/>
      <c r="BO380" s="1"/>
      <c r="BP380" s="1"/>
      <c r="BQ380" s="2"/>
      <c r="BR380" s="2"/>
      <c r="BS380" s="1"/>
      <c r="BT380" s="1"/>
      <c r="BU380" s="1"/>
      <c r="BV380" s="2"/>
      <c r="BW380" s="2"/>
      <c r="BX380" s="1"/>
    </row>
    <row r="381" ht="16.5" customHeight="1">
      <c r="A381" s="1"/>
      <c r="B381" s="1"/>
      <c r="C381" s="1"/>
      <c r="D381" s="1"/>
      <c r="E381" s="67"/>
      <c r="F381" s="67"/>
      <c r="G381" s="1"/>
      <c r="H381" s="1"/>
      <c r="I381" s="65"/>
      <c r="J381" s="66"/>
      <c r="K381" s="1"/>
      <c r="L381" s="1"/>
      <c r="M381" s="1"/>
      <c r="N381" s="2"/>
      <c r="O381" s="2"/>
      <c r="P381" s="1"/>
      <c r="Q381" s="1"/>
      <c r="R381" s="1"/>
      <c r="S381" s="2"/>
      <c r="T381" s="2"/>
      <c r="U381" s="1"/>
      <c r="V381" s="1"/>
      <c r="W381" s="1"/>
      <c r="X381" s="2"/>
      <c r="Y381" s="2"/>
      <c r="Z381" s="1"/>
      <c r="AA381" s="1"/>
      <c r="AB381" s="1"/>
      <c r="AC381" s="2"/>
      <c r="AD381" s="2"/>
      <c r="AE381" s="1"/>
      <c r="AF381" s="1"/>
      <c r="AG381" s="1"/>
      <c r="AH381" s="2"/>
      <c r="AI381" s="2"/>
      <c r="AJ381" s="1"/>
      <c r="AK381" s="1"/>
      <c r="AL381" s="1"/>
      <c r="AM381" s="2"/>
      <c r="AN381" s="2"/>
      <c r="AO381" s="1"/>
      <c r="AP381" s="1"/>
      <c r="AQ381" s="1"/>
      <c r="AR381" s="2"/>
      <c r="AS381" s="2"/>
      <c r="AT381" s="1"/>
      <c r="AU381" s="1"/>
      <c r="AV381" s="1"/>
      <c r="AW381" s="2"/>
      <c r="AX381" s="2"/>
      <c r="AY381" s="1"/>
      <c r="AZ381" s="1"/>
      <c r="BA381" s="1"/>
      <c r="BB381" s="2"/>
      <c r="BC381" s="2"/>
      <c r="BD381" s="1"/>
      <c r="BE381" s="1"/>
      <c r="BF381" s="1"/>
      <c r="BG381" s="2"/>
      <c r="BH381" s="2"/>
      <c r="BI381" s="1"/>
      <c r="BJ381" s="1"/>
      <c r="BK381" s="1"/>
      <c r="BL381" s="2"/>
      <c r="BM381" s="2"/>
      <c r="BN381" s="1"/>
      <c r="BO381" s="1"/>
      <c r="BP381" s="1"/>
      <c r="BQ381" s="2"/>
      <c r="BR381" s="2"/>
      <c r="BS381" s="1"/>
      <c r="BT381" s="1"/>
      <c r="BU381" s="1"/>
      <c r="BV381" s="2"/>
      <c r="BW381" s="2"/>
      <c r="BX381" s="1"/>
    </row>
    <row r="382" ht="16.5" customHeight="1">
      <c r="A382" s="1"/>
      <c r="B382" s="1"/>
      <c r="C382" s="1"/>
      <c r="D382" s="1"/>
      <c r="E382" s="67"/>
      <c r="F382" s="67"/>
      <c r="G382" s="1"/>
      <c r="H382" s="1"/>
      <c r="I382" s="65"/>
      <c r="J382" s="66"/>
      <c r="K382" s="1"/>
      <c r="L382" s="1"/>
      <c r="M382" s="1"/>
      <c r="N382" s="2"/>
      <c r="O382" s="2"/>
      <c r="P382" s="1"/>
      <c r="Q382" s="1"/>
      <c r="R382" s="1"/>
      <c r="S382" s="2"/>
      <c r="T382" s="2"/>
      <c r="U382" s="1"/>
      <c r="V382" s="1"/>
      <c r="W382" s="1"/>
      <c r="X382" s="2"/>
      <c r="Y382" s="2"/>
      <c r="Z382" s="1"/>
      <c r="AA382" s="1"/>
      <c r="AB382" s="1"/>
      <c r="AC382" s="2"/>
      <c r="AD382" s="2"/>
      <c r="AE382" s="1"/>
      <c r="AF382" s="1"/>
      <c r="AG382" s="1"/>
      <c r="AH382" s="2"/>
      <c r="AI382" s="2"/>
      <c r="AJ382" s="1"/>
      <c r="AK382" s="1"/>
      <c r="AL382" s="1"/>
      <c r="AM382" s="2"/>
      <c r="AN382" s="2"/>
      <c r="AO382" s="1"/>
      <c r="AP382" s="1"/>
      <c r="AQ382" s="1"/>
      <c r="AR382" s="2"/>
      <c r="AS382" s="2"/>
      <c r="AT382" s="1"/>
      <c r="AU382" s="1"/>
      <c r="AV382" s="1"/>
      <c r="AW382" s="2"/>
      <c r="AX382" s="2"/>
      <c r="AY382" s="1"/>
      <c r="AZ382" s="1"/>
      <c r="BA382" s="1"/>
      <c r="BB382" s="2"/>
      <c r="BC382" s="2"/>
      <c r="BD382" s="1"/>
      <c r="BE382" s="1"/>
      <c r="BF382" s="1"/>
      <c r="BG382" s="2"/>
      <c r="BH382" s="2"/>
      <c r="BI382" s="1"/>
      <c r="BJ382" s="1"/>
      <c r="BK382" s="1"/>
      <c r="BL382" s="2"/>
      <c r="BM382" s="2"/>
      <c r="BN382" s="1"/>
      <c r="BO382" s="1"/>
      <c r="BP382" s="1"/>
      <c r="BQ382" s="2"/>
      <c r="BR382" s="2"/>
      <c r="BS382" s="1"/>
      <c r="BT382" s="1"/>
      <c r="BU382" s="1"/>
      <c r="BV382" s="2"/>
      <c r="BW382" s="2"/>
      <c r="BX382" s="1"/>
    </row>
    <row r="383" ht="16.5" customHeight="1">
      <c r="A383" s="1"/>
      <c r="B383" s="1"/>
      <c r="C383" s="1"/>
      <c r="D383" s="1"/>
      <c r="E383" s="67"/>
      <c r="F383" s="67"/>
      <c r="G383" s="1"/>
      <c r="H383" s="1"/>
      <c r="I383" s="65"/>
      <c r="J383" s="66"/>
      <c r="K383" s="1"/>
      <c r="L383" s="1"/>
      <c r="M383" s="1"/>
      <c r="N383" s="2"/>
      <c r="O383" s="2"/>
      <c r="P383" s="1"/>
      <c r="Q383" s="1"/>
      <c r="R383" s="1"/>
      <c r="S383" s="2"/>
      <c r="T383" s="2"/>
      <c r="U383" s="1"/>
      <c r="V383" s="1"/>
      <c r="W383" s="1"/>
      <c r="X383" s="2"/>
      <c r="Y383" s="2"/>
      <c r="Z383" s="1"/>
      <c r="AA383" s="1"/>
      <c r="AB383" s="1"/>
      <c r="AC383" s="2"/>
      <c r="AD383" s="2"/>
      <c r="AE383" s="1"/>
      <c r="AF383" s="1"/>
      <c r="AG383" s="1"/>
      <c r="AH383" s="2"/>
      <c r="AI383" s="2"/>
      <c r="AJ383" s="1"/>
      <c r="AK383" s="1"/>
      <c r="AL383" s="1"/>
      <c r="AM383" s="2"/>
      <c r="AN383" s="2"/>
      <c r="AO383" s="1"/>
      <c r="AP383" s="1"/>
      <c r="AQ383" s="1"/>
      <c r="AR383" s="2"/>
      <c r="AS383" s="2"/>
      <c r="AT383" s="1"/>
      <c r="AU383" s="1"/>
      <c r="AV383" s="1"/>
      <c r="AW383" s="2"/>
      <c r="AX383" s="2"/>
      <c r="AY383" s="1"/>
      <c r="AZ383" s="1"/>
      <c r="BA383" s="1"/>
      <c r="BB383" s="2"/>
      <c r="BC383" s="2"/>
      <c r="BD383" s="1"/>
      <c r="BE383" s="1"/>
      <c r="BF383" s="1"/>
      <c r="BG383" s="2"/>
      <c r="BH383" s="2"/>
      <c r="BI383" s="1"/>
      <c r="BJ383" s="1"/>
      <c r="BK383" s="1"/>
      <c r="BL383" s="2"/>
      <c r="BM383" s="2"/>
      <c r="BN383" s="1"/>
      <c r="BO383" s="1"/>
      <c r="BP383" s="1"/>
      <c r="BQ383" s="2"/>
      <c r="BR383" s="2"/>
      <c r="BS383" s="1"/>
      <c r="BT383" s="1"/>
      <c r="BU383" s="1"/>
      <c r="BV383" s="2"/>
      <c r="BW383" s="2"/>
      <c r="BX383" s="1"/>
    </row>
    <row r="384" ht="16.5" customHeight="1">
      <c r="A384" s="1"/>
      <c r="B384" s="1"/>
      <c r="C384" s="1"/>
      <c r="D384" s="1"/>
      <c r="E384" s="67"/>
      <c r="F384" s="67"/>
      <c r="G384" s="1"/>
      <c r="H384" s="1"/>
      <c r="I384" s="65"/>
      <c r="J384" s="66"/>
      <c r="K384" s="1"/>
      <c r="L384" s="1"/>
      <c r="M384" s="1"/>
      <c r="N384" s="2"/>
      <c r="O384" s="2"/>
      <c r="P384" s="1"/>
      <c r="Q384" s="1"/>
      <c r="R384" s="1"/>
      <c r="S384" s="2"/>
      <c r="T384" s="2"/>
      <c r="U384" s="1"/>
      <c r="V384" s="1"/>
      <c r="W384" s="1"/>
      <c r="X384" s="2"/>
      <c r="Y384" s="2"/>
      <c r="Z384" s="1"/>
      <c r="AA384" s="1"/>
      <c r="AB384" s="1"/>
      <c r="AC384" s="2"/>
      <c r="AD384" s="2"/>
      <c r="AE384" s="1"/>
      <c r="AF384" s="1"/>
      <c r="AG384" s="1"/>
      <c r="AH384" s="2"/>
      <c r="AI384" s="2"/>
      <c r="AJ384" s="1"/>
      <c r="AK384" s="1"/>
      <c r="AL384" s="1"/>
      <c r="AM384" s="2"/>
      <c r="AN384" s="2"/>
      <c r="AO384" s="1"/>
      <c r="AP384" s="1"/>
      <c r="AQ384" s="1"/>
      <c r="AR384" s="2"/>
      <c r="AS384" s="2"/>
      <c r="AT384" s="1"/>
      <c r="AU384" s="1"/>
      <c r="AV384" s="1"/>
      <c r="AW384" s="2"/>
      <c r="AX384" s="2"/>
      <c r="AY384" s="1"/>
      <c r="AZ384" s="1"/>
      <c r="BA384" s="1"/>
      <c r="BB384" s="2"/>
      <c r="BC384" s="2"/>
      <c r="BD384" s="1"/>
      <c r="BE384" s="1"/>
      <c r="BF384" s="1"/>
      <c r="BG384" s="2"/>
      <c r="BH384" s="2"/>
      <c r="BI384" s="1"/>
      <c r="BJ384" s="1"/>
      <c r="BK384" s="1"/>
      <c r="BL384" s="2"/>
      <c r="BM384" s="2"/>
      <c r="BN384" s="1"/>
      <c r="BO384" s="1"/>
      <c r="BP384" s="1"/>
      <c r="BQ384" s="2"/>
      <c r="BR384" s="2"/>
      <c r="BS384" s="1"/>
      <c r="BT384" s="1"/>
      <c r="BU384" s="1"/>
      <c r="BV384" s="2"/>
      <c r="BW384" s="2"/>
      <c r="BX384" s="1"/>
    </row>
    <row r="385" ht="16.5" customHeight="1">
      <c r="A385" s="1"/>
      <c r="B385" s="1"/>
      <c r="C385" s="1"/>
      <c r="D385" s="1"/>
      <c r="E385" s="67"/>
      <c r="F385" s="67"/>
      <c r="G385" s="1"/>
      <c r="H385" s="1"/>
      <c r="I385" s="65"/>
      <c r="J385" s="66"/>
      <c r="K385" s="1"/>
      <c r="L385" s="1"/>
      <c r="M385" s="1"/>
      <c r="N385" s="2"/>
      <c r="O385" s="2"/>
      <c r="P385" s="1"/>
      <c r="Q385" s="1"/>
      <c r="R385" s="1"/>
      <c r="S385" s="2"/>
      <c r="T385" s="2"/>
      <c r="U385" s="1"/>
      <c r="V385" s="1"/>
      <c r="W385" s="1"/>
      <c r="X385" s="2"/>
      <c r="Y385" s="2"/>
      <c r="Z385" s="1"/>
      <c r="AA385" s="1"/>
      <c r="AB385" s="1"/>
      <c r="AC385" s="2"/>
      <c r="AD385" s="2"/>
      <c r="AE385" s="1"/>
      <c r="AF385" s="1"/>
      <c r="AG385" s="1"/>
      <c r="AH385" s="2"/>
      <c r="AI385" s="2"/>
      <c r="AJ385" s="1"/>
      <c r="AK385" s="1"/>
      <c r="AL385" s="1"/>
      <c r="AM385" s="2"/>
      <c r="AN385" s="2"/>
      <c r="AO385" s="1"/>
      <c r="AP385" s="1"/>
      <c r="AQ385" s="1"/>
      <c r="AR385" s="2"/>
      <c r="AS385" s="2"/>
      <c r="AT385" s="1"/>
      <c r="AU385" s="1"/>
      <c r="AV385" s="1"/>
      <c r="AW385" s="2"/>
      <c r="AX385" s="2"/>
      <c r="AY385" s="1"/>
      <c r="AZ385" s="1"/>
      <c r="BA385" s="1"/>
      <c r="BB385" s="2"/>
      <c r="BC385" s="2"/>
      <c r="BD385" s="1"/>
      <c r="BE385" s="1"/>
      <c r="BF385" s="1"/>
      <c r="BG385" s="2"/>
      <c r="BH385" s="2"/>
      <c r="BI385" s="1"/>
      <c r="BJ385" s="1"/>
      <c r="BK385" s="1"/>
      <c r="BL385" s="2"/>
      <c r="BM385" s="2"/>
      <c r="BN385" s="1"/>
      <c r="BO385" s="1"/>
      <c r="BP385" s="1"/>
      <c r="BQ385" s="2"/>
      <c r="BR385" s="2"/>
      <c r="BS385" s="1"/>
      <c r="BT385" s="1"/>
      <c r="BU385" s="1"/>
      <c r="BV385" s="2"/>
      <c r="BW385" s="2"/>
      <c r="BX385" s="1"/>
    </row>
    <row r="386" ht="16.5" customHeight="1">
      <c r="A386" s="1"/>
      <c r="B386" s="1"/>
      <c r="C386" s="1"/>
      <c r="D386" s="1"/>
      <c r="E386" s="67"/>
      <c r="F386" s="67"/>
      <c r="G386" s="1"/>
      <c r="H386" s="1"/>
      <c r="I386" s="65"/>
      <c r="J386" s="66"/>
      <c r="K386" s="1"/>
      <c r="L386" s="1"/>
      <c r="M386" s="1"/>
      <c r="N386" s="2"/>
      <c r="O386" s="2"/>
      <c r="P386" s="1"/>
      <c r="Q386" s="1"/>
      <c r="R386" s="1"/>
      <c r="S386" s="2"/>
      <c r="T386" s="2"/>
      <c r="U386" s="1"/>
      <c r="V386" s="1"/>
      <c r="W386" s="1"/>
      <c r="X386" s="2"/>
      <c r="Y386" s="2"/>
      <c r="Z386" s="1"/>
      <c r="AA386" s="1"/>
      <c r="AB386" s="1"/>
      <c r="AC386" s="2"/>
      <c r="AD386" s="2"/>
      <c r="AE386" s="1"/>
      <c r="AF386" s="1"/>
      <c r="AG386" s="1"/>
      <c r="AH386" s="2"/>
      <c r="AI386" s="2"/>
      <c r="AJ386" s="1"/>
      <c r="AK386" s="1"/>
      <c r="AL386" s="1"/>
      <c r="AM386" s="2"/>
      <c r="AN386" s="2"/>
      <c r="AO386" s="1"/>
      <c r="AP386" s="1"/>
      <c r="AQ386" s="1"/>
      <c r="AR386" s="2"/>
      <c r="AS386" s="2"/>
      <c r="AT386" s="1"/>
      <c r="AU386" s="1"/>
      <c r="AV386" s="1"/>
      <c r="AW386" s="2"/>
      <c r="AX386" s="2"/>
      <c r="AY386" s="1"/>
      <c r="AZ386" s="1"/>
      <c r="BA386" s="1"/>
      <c r="BB386" s="2"/>
      <c r="BC386" s="2"/>
      <c r="BD386" s="1"/>
      <c r="BE386" s="1"/>
      <c r="BF386" s="1"/>
      <c r="BG386" s="2"/>
      <c r="BH386" s="2"/>
      <c r="BI386" s="1"/>
      <c r="BJ386" s="1"/>
      <c r="BK386" s="1"/>
      <c r="BL386" s="2"/>
      <c r="BM386" s="2"/>
      <c r="BN386" s="1"/>
      <c r="BO386" s="1"/>
      <c r="BP386" s="1"/>
      <c r="BQ386" s="2"/>
      <c r="BR386" s="2"/>
      <c r="BS386" s="1"/>
      <c r="BT386" s="1"/>
      <c r="BU386" s="1"/>
      <c r="BV386" s="2"/>
      <c r="BW386" s="2"/>
      <c r="BX386" s="1"/>
    </row>
    <row r="387" ht="16.5" customHeight="1">
      <c r="A387" s="1"/>
      <c r="B387" s="1"/>
      <c r="C387" s="1"/>
      <c r="D387" s="1"/>
      <c r="E387" s="67"/>
      <c r="F387" s="67"/>
      <c r="G387" s="1"/>
      <c r="H387" s="1"/>
      <c r="I387" s="65"/>
      <c r="J387" s="66"/>
      <c r="K387" s="1"/>
      <c r="L387" s="1"/>
      <c r="M387" s="1"/>
      <c r="N387" s="2"/>
      <c r="O387" s="2"/>
      <c r="P387" s="1"/>
      <c r="Q387" s="1"/>
      <c r="R387" s="1"/>
      <c r="S387" s="2"/>
      <c r="T387" s="2"/>
      <c r="U387" s="1"/>
      <c r="V387" s="1"/>
      <c r="W387" s="1"/>
      <c r="X387" s="2"/>
      <c r="Y387" s="2"/>
      <c r="Z387" s="1"/>
      <c r="AA387" s="1"/>
      <c r="AB387" s="1"/>
      <c r="AC387" s="2"/>
      <c r="AD387" s="2"/>
      <c r="AE387" s="1"/>
      <c r="AF387" s="1"/>
      <c r="AG387" s="1"/>
      <c r="AH387" s="2"/>
      <c r="AI387" s="2"/>
      <c r="AJ387" s="1"/>
      <c r="AK387" s="1"/>
      <c r="AL387" s="1"/>
      <c r="AM387" s="2"/>
      <c r="AN387" s="2"/>
      <c r="AO387" s="1"/>
      <c r="AP387" s="1"/>
      <c r="AQ387" s="1"/>
      <c r="AR387" s="2"/>
      <c r="AS387" s="2"/>
      <c r="AT387" s="1"/>
      <c r="AU387" s="1"/>
      <c r="AV387" s="1"/>
      <c r="AW387" s="2"/>
      <c r="AX387" s="2"/>
      <c r="AY387" s="1"/>
      <c r="AZ387" s="1"/>
      <c r="BA387" s="1"/>
      <c r="BB387" s="2"/>
      <c r="BC387" s="2"/>
      <c r="BD387" s="1"/>
      <c r="BE387" s="1"/>
      <c r="BF387" s="1"/>
      <c r="BG387" s="2"/>
      <c r="BH387" s="2"/>
      <c r="BI387" s="1"/>
      <c r="BJ387" s="1"/>
      <c r="BK387" s="1"/>
      <c r="BL387" s="2"/>
      <c r="BM387" s="2"/>
      <c r="BN387" s="1"/>
      <c r="BO387" s="1"/>
      <c r="BP387" s="1"/>
      <c r="BQ387" s="2"/>
      <c r="BR387" s="2"/>
      <c r="BS387" s="1"/>
      <c r="BT387" s="1"/>
      <c r="BU387" s="1"/>
      <c r="BV387" s="2"/>
      <c r="BW387" s="2"/>
      <c r="BX387" s="1"/>
    </row>
    <row r="388" ht="16.5" customHeight="1">
      <c r="A388" s="1"/>
      <c r="B388" s="1"/>
      <c r="C388" s="1"/>
      <c r="D388" s="1"/>
      <c r="E388" s="67"/>
      <c r="F388" s="67"/>
      <c r="G388" s="1"/>
      <c r="H388" s="1"/>
      <c r="I388" s="65"/>
      <c r="J388" s="66"/>
      <c r="K388" s="1"/>
      <c r="L388" s="1"/>
      <c r="M388" s="1"/>
      <c r="N388" s="2"/>
      <c r="O388" s="2"/>
      <c r="P388" s="1"/>
      <c r="Q388" s="1"/>
      <c r="R388" s="1"/>
      <c r="S388" s="2"/>
      <c r="T388" s="2"/>
      <c r="U388" s="1"/>
      <c r="V388" s="1"/>
      <c r="W388" s="1"/>
      <c r="X388" s="2"/>
      <c r="Y388" s="2"/>
      <c r="Z388" s="1"/>
      <c r="AA388" s="1"/>
      <c r="AB388" s="1"/>
      <c r="AC388" s="2"/>
      <c r="AD388" s="2"/>
      <c r="AE388" s="1"/>
      <c r="AF388" s="1"/>
      <c r="AG388" s="1"/>
      <c r="AH388" s="2"/>
      <c r="AI388" s="2"/>
      <c r="AJ388" s="1"/>
      <c r="AK388" s="1"/>
      <c r="AL388" s="1"/>
      <c r="AM388" s="2"/>
      <c r="AN388" s="2"/>
      <c r="AO388" s="1"/>
      <c r="AP388" s="1"/>
      <c r="AQ388" s="1"/>
      <c r="AR388" s="2"/>
      <c r="AS388" s="2"/>
      <c r="AT388" s="1"/>
      <c r="AU388" s="1"/>
      <c r="AV388" s="1"/>
      <c r="AW388" s="2"/>
      <c r="AX388" s="2"/>
      <c r="AY388" s="1"/>
      <c r="AZ388" s="1"/>
      <c r="BA388" s="1"/>
      <c r="BB388" s="2"/>
      <c r="BC388" s="2"/>
      <c r="BD388" s="1"/>
      <c r="BE388" s="1"/>
      <c r="BF388" s="1"/>
      <c r="BG388" s="2"/>
      <c r="BH388" s="2"/>
      <c r="BI388" s="1"/>
      <c r="BJ388" s="1"/>
      <c r="BK388" s="1"/>
      <c r="BL388" s="2"/>
      <c r="BM388" s="2"/>
      <c r="BN388" s="1"/>
      <c r="BO388" s="1"/>
      <c r="BP388" s="1"/>
      <c r="BQ388" s="2"/>
      <c r="BR388" s="2"/>
      <c r="BS388" s="1"/>
      <c r="BT388" s="1"/>
      <c r="BU388" s="1"/>
      <c r="BV388" s="2"/>
      <c r="BW388" s="2"/>
      <c r="BX388" s="1"/>
    </row>
    <row r="389" ht="16.5" customHeight="1">
      <c r="A389" s="1"/>
      <c r="B389" s="1"/>
      <c r="C389" s="1"/>
      <c r="D389" s="1"/>
      <c r="E389" s="67"/>
      <c r="F389" s="67"/>
      <c r="G389" s="1"/>
      <c r="H389" s="1"/>
      <c r="I389" s="65"/>
      <c r="J389" s="66"/>
      <c r="K389" s="1"/>
      <c r="L389" s="1"/>
      <c r="M389" s="1"/>
      <c r="N389" s="2"/>
      <c r="O389" s="2"/>
      <c r="P389" s="1"/>
      <c r="Q389" s="1"/>
      <c r="R389" s="1"/>
      <c r="S389" s="2"/>
      <c r="T389" s="2"/>
      <c r="U389" s="1"/>
      <c r="V389" s="1"/>
      <c r="W389" s="1"/>
      <c r="X389" s="2"/>
      <c r="Y389" s="2"/>
      <c r="Z389" s="1"/>
      <c r="AA389" s="1"/>
      <c r="AB389" s="1"/>
      <c r="AC389" s="2"/>
      <c r="AD389" s="2"/>
      <c r="AE389" s="1"/>
      <c r="AF389" s="1"/>
      <c r="AG389" s="1"/>
      <c r="AH389" s="2"/>
      <c r="AI389" s="2"/>
      <c r="AJ389" s="1"/>
      <c r="AK389" s="1"/>
      <c r="AL389" s="1"/>
      <c r="AM389" s="2"/>
      <c r="AN389" s="2"/>
      <c r="AO389" s="1"/>
      <c r="AP389" s="1"/>
      <c r="AQ389" s="1"/>
      <c r="AR389" s="2"/>
      <c r="AS389" s="2"/>
      <c r="AT389" s="1"/>
      <c r="AU389" s="1"/>
      <c r="AV389" s="1"/>
      <c r="AW389" s="2"/>
      <c r="AX389" s="2"/>
      <c r="AY389" s="1"/>
      <c r="AZ389" s="1"/>
      <c r="BA389" s="1"/>
      <c r="BB389" s="2"/>
      <c r="BC389" s="2"/>
      <c r="BD389" s="1"/>
      <c r="BE389" s="1"/>
      <c r="BF389" s="1"/>
      <c r="BG389" s="2"/>
      <c r="BH389" s="2"/>
      <c r="BI389" s="1"/>
      <c r="BJ389" s="1"/>
      <c r="BK389" s="1"/>
      <c r="BL389" s="2"/>
      <c r="BM389" s="2"/>
      <c r="BN389" s="1"/>
      <c r="BO389" s="1"/>
      <c r="BP389" s="1"/>
      <c r="BQ389" s="2"/>
      <c r="BR389" s="2"/>
      <c r="BS389" s="1"/>
      <c r="BT389" s="1"/>
      <c r="BU389" s="1"/>
      <c r="BV389" s="2"/>
      <c r="BW389" s="2"/>
      <c r="BX389" s="1"/>
    </row>
    <row r="390" ht="16.5" customHeight="1">
      <c r="A390" s="1"/>
      <c r="B390" s="1"/>
      <c r="C390" s="1"/>
      <c r="D390" s="1"/>
      <c r="E390" s="67"/>
      <c r="F390" s="67"/>
      <c r="G390" s="1"/>
      <c r="H390" s="1"/>
      <c r="I390" s="65"/>
      <c r="J390" s="66"/>
      <c r="K390" s="1"/>
      <c r="L390" s="1"/>
      <c r="M390" s="1"/>
      <c r="N390" s="2"/>
      <c r="O390" s="2"/>
      <c r="P390" s="1"/>
      <c r="Q390" s="1"/>
      <c r="R390" s="1"/>
      <c r="S390" s="2"/>
      <c r="T390" s="2"/>
      <c r="U390" s="1"/>
      <c r="V390" s="1"/>
      <c r="W390" s="1"/>
      <c r="X390" s="2"/>
      <c r="Y390" s="2"/>
      <c r="Z390" s="1"/>
      <c r="AA390" s="1"/>
      <c r="AB390" s="1"/>
      <c r="AC390" s="2"/>
      <c r="AD390" s="2"/>
      <c r="AE390" s="1"/>
      <c r="AF390" s="1"/>
      <c r="AG390" s="1"/>
      <c r="AH390" s="2"/>
      <c r="AI390" s="2"/>
      <c r="AJ390" s="1"/>
      <c r="AK390" s="1"/>
      <c r="AL390" s="1"/>
      <c r="AM390" s="2"/>
      <c r="AN390" s="2"/>
      <c r="AO390" s="1"/>
      <c r="AP390" s="1"/>
      <c r="AQ390" s="1"/>
      <c r="AR390" s="2"/>
      <c r="AS390" s="2"/>
      <c r="AT390" s="1"/>
      <c r="AU390" s="1"/>
      <c r="AV390" s="1"/>
      <c r="AW390" s="2"/>
      <c r="AX390" s="2"/>
      <c r="AY390" s="1"/>
      <c r="AZ390" s="1"/>
      <c r="BA390" s="1"/>
      <c r="BB390" s="2"/>
      <c r="BC390" s="2"/>
      <c r="BD390" s="1"/>
      <c r="BE390" s="1"/>
      <c r="BF390" s="1"/>
      <c r="BG390" s="2"/>
      <c r="BH390" s="2"/>
      <c r="BI390" s="1"/>
      <c r="BJ390" s="1"/>
      <c r="BK390" s="1"/>
      <c r="BL390" s="2"/>
      <c r="BM390" s="2"/>
      <c r="BN390" s="1"/>
      <c r="BO390" s="1"/>
      <c r="BP390" s="1"/>
      <c r="BQ390" s="2"/>
      <c r="BR390" s="2"/>
      <c r="BS390" s="1"/>
      <c r="BT390" s="1"/>
      <c r="BU390" s="1"/>
      <c r="BV390" s="2"/>
      <c r="BW390" s="2"/>
      <c r="BX390" s="1"/>
    </row>
    <row r="391" ht="16.5" customHeight="1">
      <c r="A391" s="1"/>
      <c r="B391" s="1"/>
      <c r="C391" s="1"/>
      <c r="D391" s="1"/>
      <c r="E391" s="67"/>
      <c r="F391" s="67"/>
      <c r="G391" s="1"/>
      <c r="H391" s="1"/>
      <c r="I391" s="65"/>
      <c r="J391" s="66"/>
      <c r="K391" s="1"/>
      <c r="L391" s="1"/>
      <c r="M391" s="1"/>
      <c r="N391" s="2"/>
      <c r="O391" s="2"/>
      <c r="P391" s="1"/>
      <c r="Q391" s="1"/>
      <c r="R391" s="1"/>
      <c r="S391" s="2"/>
      <c r="T391" s="2"/>
      <c r="U391" s="1"/>
      <c r="V391" s="1"/>
      <c r="W391" s="1"/>
      <c r="X391" s="2"/>
      <c r="Y391" s="2"/>
      <c r="Z391" s="1"/>
      <c r="AA391" s="1"/>
      <c r="AB391" s="1"/>
      <c r="AC391" s="2"/>
      <c r="AD391" s="2"/>
      <c r="AE391" s="1"/>
      <c r="AF391" s="1"/>
      <c r="AG391" s="1"/>
      <c r="AH391" s="2"/>
      <c r="AI391" s="2"/>
      <c r="AJ391" s="1"/>
      <c r="AK391" s="1"/>
      <c r="AL391" s="1"/>
      <c r="AM391" s="2"/>
      <c r="AN391" s="2"/>
      <c r="AO391" s="1"/>
      <c r="AP391" s="1"/>
      <c r="AQ391" s="1"/>
      <c r="AR391" s="2"/>
      <c r="AS391" s="2"/>
      <c r="AT391" s="1"/>
      <c r="AU391" s="1"/>
      <c r="AV391" s="1"/>
      <c r="AW391" s="2"/>
      <c r="AX391" s="2"/>
      <c r="AY391" s="1"/>
      <c r="AZ391" s="1"/>
      <c r="BA391" s="1"/>
      <c r="BB391" s="2"/>
      <c r="BC391" s="2"/>
      <c r="BD391" s="1"/>
      <c r="BE391" s="1"/>
      <c r="BF391" s="1"/>
      <c r="BG391" s="2"/>
      <c r="BH391" s="2"/>
      <c r="BI391" s="1"/>
      <c r="BJ391" s="1"/>
      <c r="BK391" s="1"/>
      <c r="BL391" s="2"/>
      <c r="BM391" s="2"/>
      <c r="BN391" s="1"/>
      <c r="BO391" s="1"/>
      <c r="BP391" s="1"/>
      <c r="BQ391" s="2"/>
      <c r="BR391" s="2"/>
      <c r="BS391" s="1"/>
      <c r="BT391" s="1"/>
      <c r="BU391" s="1"/>
      <c r="BV391" s="2"/>
      <c r="BW391" s="2"/>
      <c r="BX391" s="1"/>
    </row>
    <row r="392" ht="16.5" customHeight="1">
      <c r="A392" s="1"/>
      <c r="B392" s="1"/>
      <c r="C392" s="1"/>
      <c r="D392" s="1"/>
      <c r="E392" s="67"/>
      <c r="F392" s="67"/>
      <c r="G392" s="1"/>
      <c r="H392" s="1"/>
      <c r="I392" s="65"/>
      <c r="J392" s="66"/>
      <c r="K392" s="1"/>
      <c r="L392" s="1"/>
      <c r="M392" s="1"/>
      <c r="N392" s="2"/>
      <c r="O392" s="2"/>
      <c r="P392" s="1"/>
      <c r="Q392" s="1"/>
      <c r="R392" s="1"/>
      <c r="S392" s="2"/>
      <c r="T392" s="2"/>
      <c r="U392" s="1"/>
      <c r="V392" s="1"/>
      <c r="W392" s="1"/>
      <c r="X392" s="2"/>
      <c r="Y392" s="2"/>
      <c r="Z392" s="1"/>
      <c r="AA392" s="1"/>
      <c r="AB392" s="1"/>
      <c r="AC392" s="2"/>
      <c r="AD392" s="2"/>
      <c r="AE392" s="1"/>
      <c r="AF392" s="1"/>
      <c r="AG392" s="1"/>
      <c r="AH392" s="2"/>
      <c r="AI392" s="2"/>
      <c r="AJ392" s="1"/>
      <c r="AK392" s="1"/>
      <c r="AL392" s="1"/>
      <c r="AM392" s="2"/>
      <c r="AN392" s="2"/>
      <c r="AO392" s="1"/>
      <c r="AP392" s="1"/>
      <c r="AQ392" s="1"/>
      <c r="AR392" s="2"/>
      <c r="AS392" s="2"/>
      <c r="AT392" s="1"/>
      <c r="AU392" s="1"/>
      <c r="AV392" s="1"/>
      <c r="AW392" s="2"/>
      <c r="AX392" s="2"/>
      <c r="AY392" s="1"/>
      <c r="AZ392" s="1"/>
      <c r="BA392" s="1"/>
      <c r="BB392" s="2"/>
      <c r="BC392" s="2"/>
      <c r="BD392" s="1"/>
      <c r="BE392" s="1"/>
      <c r="BF392" s="1"/>
      <c r="BG392" s="2"/>
      <c r="BH392" s="2"/>
      <c r="BI392" s="1"/>
      <c r="BJ392" s="1"/>
      <c r="BK392" s="1"/>
      <c r="BL392" s="2"/>
      <c r="BM392" s="2"/>
      <c r="BN392" s="1"/>
      <c r="BO392" s="1"/>
      <c r="BP392" s="1"/>
      <c r="BQ392" s="2"/>
      <c r="BR392" s="2"/>
      <c r="BS392" s="1"/>
      <c r="BT392" s="1"/>
      <c r="BU392" s="1"/>
      <c r="BV392" s="2"/>
      <c r="BW392" s="2"/>
      <c r="BX392" s="1"/>
    </row>
    <row r="393" ht="16.5" customHeight="1">
      <c r="A393" s="1"/>
      <c r="B393" s="1"/>
      <c r="C393" s="1"/>
      <c r="D393" s="1"/>
      <c r="E393" s="67"/>
      <c r="F393" s="67"/>
      <c r="G393" s="1"/>
      <c r="H393" s="1"/>
      <c r="I393" s="65"/>
      <c r="J393" s="66"/>
      <c r="K393" s="1"/>
      <c r="L393" s="1"/>
      <c r="M393" s="1"/>
      <c r="N393" s="2"/>
      <c r="O393" s="2"/>
      <c r="P393" s="1"/>
      <c r="Q393" s="1"/>
      <c r="R393" s="1"/>
      <c r="S393" s="2"/>
      <c r="T393" s="2"/>
      <c r="U393" s="1"/>
      <c r="V393" s="1"/>
      <c r="W393" s="1"/>
      <c r="X393" s="2"/>
      <c r="Y393" s="2"/>
      <c r="Z393" s="1"/>
      <c r="AA393" s="1"/>
      <c r="AB393" s="1"/>
      <c r="AC393" s="2"/>
      <c r="AD393" s="2"/>
      <c r="AE393" s="1"/>
      <c r="AF393" s="1"/>
      <c r="AG393" s="1"/>
      <c r="AH393" s="2"/>
      <c r="AI393" s="2"/>
      <c r="AJ393" s="1"/>
      <c r="AK393" s="1"/>
      <c r="AL393" s="1"/>
      <c r="AM393" s="2"/>
      <c r="AN393" s="2"/>
      <c r="AO393" s="1"/>
      <c r="AP393" s="1"/>
      <c r="AQ393" s="1"/>
      <c r="AR393" s="2"/>
      <c r="AS393" s="2"/>
      <c r="AT393" s="1"/>
      <c r="AU393" s="1"/>
      <c r="AV393" s="1"/>
      <c r="AW393" s="2"/>
      <c r="AX393" s="2"/>
      <c r="AY393" s="1"/>
      <c r="AZ393" s="1"/>
      <c r="BA393" s="1"/>
      <c r="BB393" s="2"/>
      <c r="BC393" s="2"/>
      <c r="BD393" s="1"/>
      <c r="BE393" s="1"/>
      <c r="BF393" s="1"/>
      <c r="BG393" s="2"/>
      <c r="BH393" s="2"/>
      <c r="BI393" s="1"/>
      <c r="BJ393" s="1"/>
      <c r="BK393" s="1"/>
      <c r="BL393" s="2"/>
      <c r="BM393" s="2"/>
      <c r="BN393" s="1"/>
      <c r="BO393" s="1"/>
      <c r="BP393" s="1"/>
      <c r="BQ393" s="2"/>
      <c r="BR393" s="2"/>
      <c r="BS393" s="1"/>
      <c r="BT393" s="1"/>
      <c r="BU393" s="1"/>
      <c r="BV393" s="2"/>
      <c r="BW393" s="2"/>
      <c r="BX393" s="1"/>
    </row>
    <row r="394" ht="16.5" customHeight="1">
      <c r="A394" s="1"/>
      <c r="B394" s="1"/>
      <c r="C394" s="1"/>
      <c r="D394" s="1"/>
      <c r="E394" s="67"/>
      <c r="F394" s="67"/>
      <c r="G394" s="1"/>
      <c r="H394" s="1"/>
      <c r="I394" s="65"/>
      <c r="J394" s="66"/>
      <c r="K394" s="1"/>
      <c r="L394" s="1"/>
      <c r="M394" s="1"/>
      <c r="N394" s="2"/>
      <c r="O394" s="2"/>
      <c r="P394" s="1"/>
      <c r="Q394" s="1"/>
      <c r="R394" s="1"/>
      <c r="S394" s="2"/>
      <c r="T394" s="2"/>
      <c r="U394" s="1"/>
      <c r="V394" s="1"/>
      <c r="W394" s="1"/>
      <c r="X394" s="2"/>
      <c r="Y394" s="2"/>
      <c r="Z394" s="1"/>
      <c r="AA394" s="1"/>
      <c r="AB394" s="1"/>
      <c r="AC394" s="2"/>
      <c r="AD394" s="2"/>
      <c r="AE394" s="1"/>
      <c r="AF394" s="1"/>
      <c r="AG394" s="1"/>
      <c r="AH394" s="2"/>
      <c r="AI394" s="2"/>
      <c r="AJ394" s="1"/>
      <c r="AK394" s="1"/>
      <c r="AL394" s="1"/>
      <c r="AM394" s="2"/>
      <c r="AN394" s="2"/>
      <c r="AO394" s="1"/>
      <c r="AP394" s="1"/>
      <c r="AQ394" s="1"/>
      <c r="AR394" s="2"/>
      <c r="AS394" s="2"/>
      <c r="AT394" s="1"/>
      <c r="AU394" s="1"/>
      <c r="AV394" s="1"/>
      <c r="AW394" s="2"/>
      <c r="AX394" s="2"/>
      <c r="AY394" s="1"/>
      <c r="AZ394" s="1"/>
      <c r="BA394" s="1"/>
      <c r="BB394" s="2"/>
      <c r="BC394" s="2"/>
      <c r="BD394" s="1"/>
      <c r="BE394" s="1"/>
      <c r="BF394" s="1"/>
      <c r="BG394" s="2"/>
      <c r="BH394" s="2"/>
      <c r="BI394" s="1"/>
      <c r="BJ394" s="1"/>
      <c r="BK394" s="1"/>
      <c r="BL394" s="2"/>
      <c r="BM394" s="2"/>
      <c r="BN394" s="1"/>
      <c r="BO394" s="1"/>
      <c r="BP394" s="1"/>
      <c r="BQ394" s="2"/>
      <c r="BR394" s="2"/>
      <c r="BS394" s="1"/>
      <c r="BT394" s="1"/>
      <c r="BU394" s="1"/>
      <c r="BV394" s="2"/>
      <c r="BW394" s="2"/>
      <c r="BX394" s="1"/>
    </row>
    <row r="395" ht="16.5" customHeight="1">
      <c r="A395" s="1"/>
      <c r="B395" s="1"/>
      <c r="C395" s="1"/>
      <c r="D395" s="1"/>
      <c r="E395" s="67"/>
      <c r="F395" s="67"/>
      <c r="G395" s="1"/>
      <c r="H395" s="1"/>
      <c r="I395" s="65"/>
      <c r="J395" s="66"/>
      <c r="K395" s="1"/>
      <c r="L395" s="1"/>
      <c r="M395" s="1"/>
      <c r="N395" s="2"/>
      <c r="O395" s="2"/>
      <c r="P395" s="1"/>
      <c r="Q395" s="1"/>
      <c r="R395" s="1"/>
      <c r="S395" s="2"/>
      <c r="T395" s="2"/>
      <c r="U395" s="1"/>
      <c r="V395" s="1"/>
      <c r="W395" s="1"/>
      <c r="X395" s="2"/>
      <c r="Y395" s="2"/>
      <c r="Z395" s="1"/>
      <c r="AA395" s="1"/>
      <c r="AB395" s="1"/>
      <c r="AC395" s="2"/>
      <c r="AD395" s="2"/>
      <c r="AE395" s="1"/>
      <c r="AF395" s="1"/>
      <c r="AG395" s="1"/>
      <c r="AH395" s="2"/>
      <c r="AI395" s="2"/>
      <c r="AJ395" s="1"/>
      <c r="AK395" s="1"/>
      <c r="AL395" s="1"/>
      <c r="AM395" s="2"/>
      <c r="AN395" s="2"/>
      <c r="AO395" s="1"/>
      <c r="AP395" s="1"/>
      <c r="AQ395" s="1"/>
      <c r="AR395" s="2"/>
      <c r="AS395" s="2"/>
      <c r="AT395" s="1"/>
      <c r="AU395" s="1"/>
      <c r="AV395" s="1"/>
      <c r="AW395" s="2"/>
      <c r="AX395" s="2"/>
      <c r="AY395" s="1"/>
      <c r="AZ395" s="1"/>
      <c r="BA395" s="1"/>
      <c r="BB395" s="2"/>
      <c r="BC395" s="2"/>
      <c r="BD395" s="1"/>
      <c r="BE395" s="1"/>
      <c r="BF395" s="1"/>
      <c r="BG395" s="2"/>
      <c r="BH395" s="2"/>
      <c r="BI395" s="1"/>
      <c r="BJ395" s="1"/>
      <c r="BK395" s="1"/>
      <c r="BL395" s="2"/>
      <c r="BM395" s="2"/>
      <c r="BN395" s="1"/>
      <c r="BO395" s="1"/>
      <c r="BP395" s="1"/>
      <c r="BQ395" s="2"/>
      <c r="BR395" s="2"/>
      <c r="BS395" s="1"/>
      <c r="BT395" s="1"/>
      <c r="BU395" s="1"/>
      <c r="BV395" s="2"/>
      <c r="BW395" s="2"/>
      <c r="BX395" s="1"/>
    </row>
    <row r="396" ht="16.5" customHeight="1">
      <c r="A396" s="1"/>
      <c r="B396" s="1"/>
      <c r="C396" s="1"/>
      <c r="D396" s="1"/>
      <c r="E396" s="67"/>
      <c r="F396" s="67"/>
      <c r="G396" s="1"/>
      <c r="H396" s="1"/>
      <c r="I396" s="65"/>
      <c r="J396" s="66"/>
      <c r="K396" s="1"/>
      <c r="L396" s="1"/>
      <c r="M396" s="1"/>
      <c r="N396" s="2"/>
      <c r="O396" s="2"/>
      <c r="P396" s="1"/>
      <c r="Q396" s="1"/>
      <c r="R396" s="1"/>
      <c r="S396" s="2"/>
      <c r="T396" s="2"/>
      <c r="U396" s="1"/>
      <c r="V396" s="1"/>
      <c r="W396" s="1"/>
      <c r="X396" s="2"/>
      <c r="Y396" s="2"/>
      <c r="Z396" s="1"/>
      <c r="AA396" s="1"/>
      <c r="AB396" s="1"/>
      <c r="AC396" s="2"/>
      <c r="AD396" s="2"/>
      <c r="AE396" s="1"/>
      <c r="AF396" s="1"/>
      <c r="AG396" s="1"/>
      <c r="AH396" s="2"/>
      <c r="AI396" s="2"/>
      <c r="AJ396" s="1"/>
      <c r="AK396" s="1"/>
      <c r="AL396" s="1"/>
      <c r="AM396" s="2"/>
      <c r="AN396" s="2"/>
      <c r="AO396" s="1"/>
      <c r="AP396" s="1"/>
      <c r="AQ396" s="1"/>
      <c r="AR396" s="2"/>
      <c r="AS396" s="2"/>
      <c r="AT396" s="1"/>
      <c r="AU396" s="1"/>
      <c r="AV396" s="1"/>
      <c r="AW396" s="2"/>
      <c r="AX396" s="2"/>
      <c r="AY396" s="1"/>
      <c r="AZ396" s="1"/>
      <c r="BA396" s="1"/>
      <c r="BB396" s="2"/>
      <c r="BC396" s="2"/>
      <c r="BD396" s="1"/>
      <c r="BE396" s="1"/>
      <c r="BF396" s="1"/>
      <c r="BG396" s="2"/>
      <c r="BH396" s="2"/>
      <c r="BI396" s="1"/>
      <c r="BJ396" s="1"/>
      <c r="BK396" s="1"/>
      <c r="BL396" s="2"/>
      <c r="BM396" s="2"/>
      <c r="BN396" s="1"/>
      <c r="BO396" s="1"/>
      <c r="BP396" s="1"/>
      <c r="BQ396" s="2"/>
      <c r="BR396" s="2"/>
      <c r="BS396" s="1"/>
      <c r="BT396" s="1"/>
      <c r="BU396" s="1"/>
      <c r="BV396" s="2"/>
      <c r="BW396" s="2"/>
      <c r="BX396" s="1"/>
    </row>
    <row r="397" ht="16.5" customHeight="1">
      <c r="A397" s="1"/>
      <c r="B397" s="1"/>
      <c r="C397" s="1"/>
      <c r="D397" s="1"/>
      <c r="E397" s="67"/>
      <c r="F397" s="67"/>
      <c r="G397" s="1"/>
      <c r="H397" s="1"/>
      <c r="I397" s="65"/>
      <c r="J397" s="66"/>
      <c r="K397" s="1"/>
      <c r="L397" s="1"/>
      <c r="M397" s="1"/>
      <c r="N397" s="2"/>
      <c r="O397" s="2"/>
      <c r="P397" s="1"/>
      <c r="Q397" s="1"/>
      <c r="R397" s="1"/>
      <c r="S397" s="2"/>
      <c r="T397" s="2"/>
      <c r="U397" s="1"/>
      <c r="V397" s="1"/>
      <c r="W397" s="1"/>
      <c r="X397" s="2"/>
      <c r="Y397" s="2"/>
      <c r="Z397" s="1"/>
      <c r="AA397" s="1"/>
      <c r="AB397" s="1"/>
      <c r="AC397" s="2"/>
      <c r="AD397" s="2"/>
      <c r="AE397" s="1"/>
      <c r="AF397" s="1"/>
      <c r="AG397" s="1"/>
      <c r="AH397" s="2"/>
      <c r="AI397" s="2"/>
      <c r="AJ397" s="1"/>
      <c r="AK397" s="1"/>
      <c r="AL397" s="1"/>
      <c r="AM397" s="2"/>
      <c r="AN397" s="2"/>
      <c r="AO397" s="1"/>
      <c r="AP397" s="1"/>
      <c r="AQ397" s="1"/>
      <c r="AR397" s="2"/>
      <c r="AS397" s="2"/>
      <c r="AT397" s="1"/>
      <c r="AU397" s="1"/>
      <c r="AV397" s="1"/>
      <c r="AW397" s="2"/>
      <c r="AX397" s="2"/>
      <c r="AY397" s="1"/>
      <c r="AZ397" s="1"/>
      <c r="BA397" s="1"/>
      <c r="BB397" s="2"/>
      <c r="BC397" s="2"/>
      <c r="BD397" s="1"/>
      <c r="BE397" s="1"/>
      <c r="BF397" s="1"/>
      <c r="BG397" s="2"/>
      <c r="BH397" s="2"/>
      <c r="BI397" s="1"/>
      <c r="BJ397" s="1"/>
      <c r="BK397" s="1"/>
      <c r="BL397" s="2"/>
      <c r="BM397" s="2"/>
      <c r="BN397" s="1"/>
      <c r="BO397" s="1"/>
      <c r="BP397" s="1"/>
      <c r="BQ397" s="2"/>
      <c r="BR397" s="2"/>
      <c r="BS397" s="1"/>
      <c r="BT397" s="1"/>
      <c r="BU397" s="1"/>
      <c r="BV397" s="2"/>
      <c r="BW397" s="2"/>
      <c r="BX397" s="1"/>
    </row>
    <row r="398" ht="16.5" customHeight="1">
      <c r="A398" s="1"/>
      <c r="B398" s="1"/>
      <c r="C398" s="1"/>
      <c r="D398" s="1"/>
      <c r="E398" s="67"/>
      <c r="F398" s="67"/>
      <c r="G398" s="1"/>
      <c r="H398" s="1"/>
      <c r="I398" s="65"/>
      <c r="J398" s="66"/>
      <c r="K398" s="1"/>
      <c r="L398" s="1"/>
      <c r="M398" s="1"/>
      <c r="N398" s="2"/>
      <c r="O398" s="2"/>
      <c r="P398" s="1"/>
      <c r="Q398" s="1"/>
      <c r="R398" s="1"/>
      <c r="S398" s="2"/>
      <c r="T398" s="2"/>
      <c r="U398" s="1"/>
      <c r="V398" s="1"/>
      <c r="W398" s="1"/>
      <c r="X398" s="2"/>
      <c r="Y398" s="2"/>
      <c r="Z398" s="1"/>
      <c r="AA398" s="1"/>
      <c r="AB398" s="1"/>
      <c r="AC398" s="2"/>
      <c r="AD398" s="2"/>
      <c r="AE398" s="1"/>
      <c r="AF398" s="1"/>
      <c r="AG398" s="1"/>
      <c r="AH398" s="2"/>
      <c r="AI398" s="2"/>
      <c r="AJ398" s="1"/>
      <c r="AK398" s="1"/>
      <c r="AL398" s="1"/>
      <c r="AM398" s="2"/>
      <c r="AN398" s="2"/>
      <c r="AO398" s="1"/>
      <c r="AP398" s="1"/>
      <c r="AQ398" s="1"/>
      <c r="AR398" s="2"/>
      <c r="AS398" s="2"/>
      <c r="AT398" s="1"/>
      <c r="AU398" s="1"/>
      <c r="AV398" s="1"/>
      <c r="AW398" s="2"/>
      <c r="AX398" s="2"/>
      <c r="AY398" s="1"/>
      <c r="AZ398" s="1"/>
      <c r="BA398" s="1"/>
      <c r="BB398" s="2"/>
      <c r="BC398" s="2"/>
      <c r="BD398" s="1"/>
      <c r="BE398" s="1"/>
      <c r="BF398" s="1"/>
      <c r="BG398" s="2"/>
      <c r="BH398" s="2"/>
      <c r="BI398" s="1"/>
      <c r="BJ398" s="1"/>
      <c r="BK398" s="1"/>
      <c r="BL398" s="2"/>
      <c r="BM398" s="2"/>
      <c r="BN398" s="1"/>
      <c r="BO398" s="1"/>
      <c r="BP398" s="1"/>
      <c r="BQ398" s="2"/>
      <c r="BR398" s="2"/>
      <c r="BS398" s="1"/>
      <c r="BT398" s="1"/>
      <c r="BU398" s="1"/>
      <c r="BV398" s="2"/>
      <c r="BW398" s="2"/>
      <c r="BX398" s="1"/>
    </row>
    <row r="399" ht="16.5" customHeight="1">
      <c r="A399" s="1"/>
      <c r="B399" s="1"/>
      <c r="C399" s="1"/>
      <c r="D399" s="1"/>
      <c r="E399" s="67"/>
      <c r="F399" s="67"/>
      <c r="G399" s="1"/>
      <c r="H399" s="1"/>
      <c r="I399" s="65"/>
      <c r="J399" s="66"/>
      <c r="K399" s="1"/>
      <c r="L399" s="1"/>
      <c r="M399" s="1"/>
      <c r="N399" s="2"/>
      <c r="O399" s="2"/>
      <c r="P399" s="1"/>
      <c r="Q399" s="1"/>
      <c r="R399" s="1"/>
      <c r="S399" s="2"/>
      <c r="T399" s="2"/>
      <c r="U399" s="1"/>
      <c r="V399" s="1"/>
      <c r="W399" s="1"/>
      <c r="X399" s="2"/>
      <c r="Y399" s="2"/>
      <c r="Z399" s="1"/>
      <c r="AA399" s="1"/>
      <c r="AB399" s="1"/>
      <c r="AC399" s="2"/>
      <c r="AD399" s="2"/>
      <c r="AE399" s="1"/>
      <c r="AF399" s="1"/>
      <c r="AG399" s="1"/>
      <c r="AH399" s="2"/>
      <c r="AI399" s="2"/>
      <c r="AJ399" s="1"/>
      <c r="AK399" s="1"/>
      <c r="AL399" s="1"/>
      <c r="AM399" s="2"/>
      <c r="AN399" s="2"/>
      <c r="AO399" s="1"/>
      <c r="AP399" s="1"/>
      <c r="AQ399" s="1"/>
      <c r="AR399" s="2"/>
      <c r="AS399" s="2"/>
      <c r="AT399" s="1"/>
      <c r="AU399" s="1"/>
      <c r="AV399" s="1"/>
      <c r="AW399" s="2"/>
      <c r="AX399" s="2"/>
      <c r="AY399" s="1"/>
      <c r="AZ399" s="1"/>
      <c r="BA399" s="1"/>
      <c r="BB399" s="2"/>
      <c r="BC399" s="2"/>
      <c r="BD399" s="1"/>
      <c r="BE399" s="1"/>
      <c r="BF399" s="1"/>
      <c r="BG399" s="2"/>
      <c r="BH399" s="2"/>
      <c r="BI399" s="1"/>
      <c r="BJ399" s="1"/>
      <c r="BK399" s="1"/>
      <c r="BL399" s="2"/>
      <c r="BM399" s="2"/>
      <c r="BN399" s="1"/>
      <c r="BO399" s="1"/>
      <c r="BP399" s="1"/>
      <c r="BQ399" s="2"/>
      <c r="BR399" s="2"/>
      <c r="BS399" s="1"/>
      <c r="BT399" s="1"/>
      <c r="BU399" s="1"/>
      <c r="BV399" s="2"/>
      <c r="BW399" s="2"/>
      <c r="BX399" s="1"/>
    </row>
    <row r="400" ht="16.5" customHeight="1">
      <c r="A400" s="1"/>
      <c r="B400" s="1"/>
      <c r="C400" s="1"/>
      <c r="D400" s="1"/>
      <c r="E400" s="67"/>
      <c r="F400" s="67"/>
      <c r="G400" s="1"/>
      <c r="H400" s="1"/>
      <c r="I400" s="65"/>
      <c r="J400" s="66"/>
      <c r="K400" s="1"/>
      <c r="L400" s="1"/>
      <c r="M400" s="1"/>
      <c r="N400" s="2"/>
      <c r="O400" s="2"/>
      <c r="P400" s="1"/>
      <c r="Q400" s="1"/>
      <c r="R400" s="1"/>
      <c r="S400" s="2"/>
      <c r="T400" s="2"/>
      <c r="U400" s="1"/>
      <c r="V400" s="1"/>
      <c r="W400" s="1"/>
      <c r="X400" s="2"/>
      <c r="Y400" s="2"/>
      <c r="Z400" s="1"/>
      <c r="AA400" s="1"/>
      <c r="AB400" s="1"/>
      <c r="AC400" s="2"/>
      <c r="AD400" s="2"/>
      <c r="AE400" s="1"/>
      <c r="AF400" s="1"/>
      <c r="AG400" s="1"/>
      <c r="AH400" s="2"/>
      <c r="AI400" s="2"/>
      <c r="AJ400" s="1"/>
      <c r="AK400" s="1"/>
      <c r="AL400" s="1"/>
      <c r="AM400" s="2"/>
      <c r="AN400" s="2"/>
      <c r="AO400" s="1"/>
      <c r="AP400" s="1"/>
      <c r="AQ400" s="1"/>
      <c r="AR400" s="2"/>
      <c r="AS400" s="2"/>
      <c r="AT400" s="1"/>
      <c r="AU400" s="1"/>
      <c r="AV400" s="1"/>
      <c r="AW400" s="2"/>
      <c r="AX400" s="2"/>
      <c r="AY400" s="1"/>
      <c r="AZ400" s="1"/>
      <c r="BA400" s="1"/>
      <c r="BB400" s="2"/>
      <c r="BC400" s="2"/>
      <c r="BD400" s="1"/>
      <c r="BE400" s="1"/>
      <c r="BF400" s="1"/>
      <c r="BG400" s="2"/>
      <c r="BH400" s="2"/>
      <c r="BI400" s="1"/>
      <c r="BJ400" s="1"/>
      <c r="BK400" s="1"/>
      <c r="BL400" s="2"/>
      <c r="BM400" s="2"/>
      <c r="BN400" s="1"/>
      <c r="BO400" s="1"/>
      <c r="BP400" s="1"/>
      <c r="BQ400" s="2"/>
      <c r="BR400" s="2"/>
      <c r="BS400" s="1"/>
      <c r="BT400" s="1"/>
      <c r="BU400" s="1"/>
      <c r="BV400" s="2"/>
      <c r="BW400" s="2"/>
      <c r="BX400" s="1"/>
    </row>
    <row r="401" ht="16.5" customHeight="1">
      <c r="A401" s="1"/>
      <c r="B401" s="1"/>
      <c r="C401" s="1"/>
      <c r="D401" s="1"/>
      <c r="E401" s="67"/>
      <c r="F401" s="67"/>
      <c r="G401" s="1"/>
      <c r="H401" s="1"/>
      <c r="I401" s="65"/>
      <c r="J401" s="66"/>
      <c r="K401" s="1"/>
      <c r="L401" s="1"/>
      <c r="M401" s="1"/>
      <c r="N401" s="2"/>
      <c r="O401" s="2"/>
      <c r="P401" s="1"/>
      <c r="Q401" s="1"/>
      <c r="R401" s="1"/>
      <c r="S401" s="2"/>
      <c r="T401" s="2"/>
      <c r="U401" s="1"/>
      <c r="V401" s="1"/>
      <c r="W401" s="1"/>
      <c r="X401" s="2"/>
      <c r="Y401" s="2"/>
      <c r="Z401" s="1"/>
      <c r="AA401" s="1"/>
      <c r="AB401" s="1"/>
      <c r="AC401" s="2"/>
      <c r="AD401" s="2"/>
      <c r="AE401" s="1"/>
      <c r="AF401" s="1"/>
      <c r="AG401" s="1"/>
      <c r="AH401" s="2"/>
      <c r="AI401" s="2"/>
      <c r="AJ401" s="1"/>
      <c r="AK401" s="1"/>
      <c r="AL401" s="1"/>
      <c r="AM401" s="2"/>
      <c r="AN401" s="2"/>
      <c r="AO401" s="1"/>
      <c r="AP401" s="1"/>
      <c r="AQ401" s="1"/>
      <c r="AR401" s="2"/>
      <c r="AS401" s="2"/>
      <c r="AT401" s="1"/>
      <c r="AU401" s="1"/>
      <c r="AV401" s="1"/>
      <c r="AW401" s="2"/>
      <c r="AX401" s="2"/>
      <c r="AY401" s="1"/>
      <c r="AZ401" s="1"/>
      <c r="BA401" s="1"/>
      <c r="BB401" s="2"/>
      <c r="BC401" s="2"/>
      <c r="BD401" s="1"/>
      <c r="BE401" s="1"/>
      <c r="BF401" s="1"/>
      <c r="BG401" s="2"/>
      <c r="BH401" s="2"/>
      <c r="BI401" s="1"/>
      <c r="BJ401" s="1"/>
      <c r="BK401" s="1"/>
      <c r="BL401" s="2"/>
      <c r="BM401" s="2"/>
      <c r="BN401" s="1"/>
      <c r="BO401" s="1"/>
      <c r="BP401" s="1"/>
      <c r="BQ401" s="2"/>
      <c r="BR401" s="2"/>
      <c r="BS401" s="1"/>
      <c r="BT401" s="1"/>
      <c r="BU401" s="1"/>
      <c r="BV401" s="2"/>
      <c r="BW401" s="2"/>
      <c r="BX401" s="1"/>
    </row>
    <row r="402" ht="16.5" customHeight="1">
      <c r="A402" s="1"/>
      <c r="B402" s="1"/>
      <c r="C402" s="1"/>
      <c r="D402" s="1"/>
      <c r="E402" s="67"/>
      <c r="F402" s="67"/>
      <c r="G402" s="1"/>
      <c r="H402" s="1"/>
      <c r="I402" s="65"/>
      <c r="J402" s="66"/>
      <c r="K402" s="1"/>
      <c r="L402" s="1"/>
      <c r="M402" s="1"/>
      <c r="N402" s="2"/>
      <c r="O402" s="2"/>
      <c r="P402" s="1"/>
      <c r="Q402" s="1"/>
      <c r="R402" s="1"/>
      <c r="S402" s="2"/>
      <c r="T402" s="2"/>
      <c r="U402" s="1"/>
      <c r="V402" s="1"/>
      <c r="W402" s="1"/>
      <c r="X402" s="2"/>
      <c r="Y402" s="2"/>
      <c r="Z402" s="1"/>
      <c r="AA402" s="1"/>
      <c r="AB402" s="1"/>
      <c r="AC402" s="2"/>
      <c r="AD402" s="2"/>
      <c r="AE402" s="1"/>
      <c r="AF402" s="1"/>
      <c r="AG402" s="1"/>
      <c r="AH402" s="2"/>
      <c r="AI402" s="2"/>
      <c r="AJ402" s="1"/>
      <c r="AK402" s="1"/>
      <c r="AL402" s="1"/>
      <c r="AM402" s="2"/>
      <c r="AN402" s="2"/>
      <c r="AO402" s="1"/>
      <c r="AP402" s="1"/>
      <c r="AQ402" s="1"/>
      <c r="AR402" s="2"/>
      <c r="AS402" s="2"/>
      <c r="AT402" s="1"/>
      <c r="AU402" s="1"/>
      <c r="AV402" s="1"/>
      <c r="AW402" s="2"/>
      <c r="AX402" s="2"/>
      <c r="AY402" s="1"/>
      <c r="AZ402" s="1"/>
      <c r="BA402" s="1"/>
      <c r="BB402" s="2"/>
      <c r="BC402" s="2"/>
      <c r="BD402" s="1"/>
      <c r="BE402" s="1"/>
      <c r="BF402" s="1"/>
      <c r="BG402" s="2"/>
      <c r="BH402" s="2"/>
      <c r="BI402" s="1"/>
      <c r="BJ402" s="1"/>
      <c r="BK402" s="1"/>
      <c r="BL402" s="2"/>
      <c r="BM402" s="2"/>
      <c r="BN402" s="1"/>
      <c r="BO402" s="1"/>
      <c r="BP402" s="1"/>
      <c r="BQ402" s="2"/>
      <c r="BR402" s="2"/>
      <c r="BS402" s="1"/>
      <c r="BT402" s="1"/>
      <c r="BU402" s="1"/>
      <c r="BV402" s="2"/>
      <c r="BW402" s="2"/>
      <c r="BX402" s="1"/>
    </row>
    <row r="403" ht="16.5" customHeight="1">
      <c r="A403" s="1"/>
      <c r="B403" s="1"/>
      <c r="C403" s="1"/>
      <c r="D403" s="1"/>
      <c r="E403" s="67"/>
      <c r="F403" s="67"/>
      <c r="G403" s="1"/>
      <c r="H403" s="1"/>
      <c r="I403" s="65"/>
      <c r="J403" s="66"/>
      <c r="K403" s="1"/>
      <c r="L403" s="1"/>
      <c r="M403" s="1"/>
      <c r="N403" s="2"/>
      <c r="O403" s="2"/>
      <c r="P403" s="1"/>
      <c r="Q403" s="1"/>
      <c r="R403" s="1"/>
      <c r="S403" s="2"/>
      <c r="T403" s="2"/>
      <c r="U403" s="1"/>
      <c r="V403" s="1"/>
      <c r="W403" s="1"/>
      <c r="X403" s="2"/>
      <c r="Y403" s="2"/>
      <c r="Z403" s="1"/>
      <c r="AA403" s="1"/>
      <c r="AB403" s="1"/>
      <c r="AC403" s="2"/>
      <c r="AD403" s="2"/>
      <c r="AE403" s="1"/>
      <c r="AF403" s="1"/>
      <c r="AG403" s="1"/>
      <c r="AH403" s="2"/>
      <c r="AI403" s="2"/>
      <c r="AJ403" s="1"/>
      <c r="AK403" s="1"/>
      <c r="AL403" s="1"/>
      <c r="AM403" s="2"/>
      <c r="AN403" s="2"/>
      <c r="AO403" s="1"/>
      <c r="AP403" s="1"/>
      <c r="AQ403" s="1"/>
      <c r="AR403" s="2"/>
      <c r="AS403" s="2"/>
      <c r="AT403" s="1"/>
      <c r="AU403" s="1"/>
      <c r="AV403" s="1"/>
      <c r="AW403" s="2"/>
      <c r="AX403" s="2"/>
      <c r="AY403" s="1"/>
      <c r="AZ403" s="1"/>
      <c r="BA403" s="1"/>
      <c r="BB403" s="2"/>
      <c r="BC403" s="2"/>
      <c r="BD403" s="1"/>
      <c r="BE403" s="1"/>
      <c r="BF403" s="1"/>
      <c r="BG403" s="2"/>
      <c r="BH403" s="2"/>
      <c r="BI403" s="1"/>
      <c r="BJ403" s="1"/>
      <c r="BK403" s="1"/>
      <c r="BL403" s="2"/>
      <c r="BM403" s="2"/>
      <c r="BN403" s="1"/>
      <c r="BO403" s="1"/>
      <c r="BP403" s="1"/>
      <c r="BQ403" s="2"/>
      <c r="BR403" s="2"/>
      <c r="BS403" s="1"/>
      <c r="BT403" s="1"/>
      <c r="BU403" s="1"/>
      <c r="BV403" s="2"/>
      <c r="BW403" s="2"/>
      <c r="BX403" s="1"/>
    </row>
    <row r="404" ht="16.5" customHeight="1">
      <c r="A404" s="1"/>
      <c r="B404" s="1"/>
      <c r="C404" s="1"/>
      <c r="D404" s="1"/>
      <c r="E404" s="67"/>
      <c r="F404" s="67"/>
      <c r="G404" s="1"/>
      <c r="H404" s="1"/>
      <c r="I404" s="65"/>
      <c r="J404" s="66"/>
      <c r="K404" s="1"/>
      <c r="L404" s="1"/>
      <c r="M404" s="1"/>
      <c r="N404" s="2"/>
      <c r="O404" s="2"/>
      <c r="P404" s="1"/>
      <c r="Q404" s="1"/>
      <c r="R404" s="1"/>
      <c r="S404" s="2"/>
      <c r="T404" s="2"/>
      <c r="U404" s="1"/>
      <c r="V404" s="1"/>
      <c r="W404" s="1"/>
      <c r="X404" s="2"/>
      <c r="Y404" s="2"/>
      <c r="Z404" s="1"/>
      <c r="AA404" s="1"/>
      <c r="AB404" s="1"/>
      <c r="AC404" s="2"/>
      <c r="AD404" s="2"/>
      <c r="AE404" s="1"/>
      <c r="AF404" s="1"/>
      <c r="AG404" s="1"/>
      <c r="AH404" s="2"/>
      <c r="AI404" s="2"/>
      <c r="AJ404" s="1"/>
      <c r="AK404" s="1"/>
      <c r="AL404" s="1"/>
      <c r="AM404" s="2"/>
      <c r="AN404" s="2"/>
      <c r="AO404" s="1"/>
      <c r="AP404" s="1"/>
      <c r="AQ404" s="1"/>
      <c r="AR404" s="2"/>
      <c r="AS404" s="2"/>
      <c r="AT404" s="1"/>
      <c r="AU404" s="1"/>
      <c r="AV404" s="1"/>
      <c r="AW404" s="2"/>
      <c r="AX404" s="2"/>
      <c r="AY404" s="1"/>
      <c r="AZ404" s="1"/>
      <c r="BA404" s="1"/>
      <c r="BB404" s="2"/>
      <c r="BC404" s="2"/>
      <c r="BD404" s="1"/>
      <c r="BE404" s="1"/>
      <c r="BF404" s="1"/>
      <c r="BG404" s="2"/>
      <c r="BH404" s="2"/>
      <c r="BI404" s="1"/>
      <c r="BJ404" s="1"/>
      <c r="BK404" s="1"/>
      <c r="BL404" s="2"/>
      <c r="BM404" s="2"/>
      <c r="BN404" s="1"/>
      <c r="BO404" s="1"/>
      <c r="BP404" s="1"/>
      <c r="BQ404" s="2"/>
      <c r="BR404" s="2"/>
      <c r="BS404" s="1"/>
      <c r="BT404" s="1"/>
      <c r="BU404" s="1"/>
      <c r="BV404" s="2"/>
      <c r="BW404" s="2"/>
      <c r="BX404" s="1"/>
    </row>
    <row r="405" ht="16.5" customHeight="1">
      <c r="A405" s="1"/>
      <c r="B405" s="1"/>
      <c r="C405" s="1"/>
      <c r="D405" s="1"/>
      <c r="E405" s="67"/>
      <c r="F405" s="67"/>
      <c r="G405" s="1"/>
      <c r="H405" s="1"/>
      <c r="I405" s="65"/>
      <c r="J405" s="66"/>
      <c r="K405" s="1"/>
      <c r="L405" s="1"/>
      <c r="M405" s="1"/>
      <c r="N405" s="2"/>
      <c r="O405" s="2"/>
      <c r="P405" s="1"/>
      <c r="Q405" s="1"/>
      <c r="R405" s="1"/>
      <c r="S405" s="2"/>
      <c r="T405" s="2"/>
      <c r="U405" s="1"/>
      <c r="V405" s="1"/>
      <c r="W405" s="1"/>
      <c r="X405" s="2"/>
      <c r="Y405" s="2"/>
      <c r="Z405" s="1"/>
      <c r="AA405" s="1"/>
      <c r="AB405" s="1"/>
      <c r="AC405" s="2"/>
      <c r="AD405" s="2"/>
      <c r="AE405" s="1"/>
      <c r="AF405" s="1"/>
      <c r="AG405" s="1"/>
      <c r="AH405" s="2"/>
      <c r="AI405" s="2"/>
      <c r="AJ405" s="1"/>
      <c r="AK405" s="1"/>
      <c r="AL405" s="1"/>
      <c r="AM405" s="2"/>
      <c r="AN405" s="2"/>
      <c r="AO405" s="1"/>
      <c r="AP405" s="1"/>
      <c r="AQ405" s="1"/>
      <c r="AR405" s="2"/>
      <c r="AS405" s="2"/>
      <c r="AT405" s="1"/>
      <c r="AU405" s="1"/>
      <c r="AV405" s="1"/>
      <c r="AW405" s="2"/>
      <c r="AX405" s="2"/>
      <c r="AY405" s="1"/>
      <c r="AZ405" s="1"/>
      <c r="BA405" s="1"/>
      <c r="BB405" s="2"/>
      <c r="BC405" s="2"/>
      <c r="BD405" s="1"/>
      <c r="BE405" s="1"/>
      <c r="BF405" s="1"/>
      <c r="BG405" s="2"/>
      <c r="BH405" s="2"/>
      <c r="BI405" s="1"/>
      <c r="BJ405" s="1"/>
      <c r="BK405" s="1"/>
      <c r="BL405" s="2"/>
      <c r="BM405" s="2"/>
      <c r="BN405" s="1"/>
      <c r="BO405" s="1"/>
      <c r="BP405" s="1"/>
      <c r="BQ405" s="2"/>
      <c r="BR405" s="2"/>
      <c r="BS405" s="1"/>
      <c r="BT405" s="1"/>
      <c r="BU405" s="1"/>
      <c r="BV405" s="2"/>
      <c r="BW405" s="2"/>
      <c r="BX405" s="1"/>
    </row>
    <row r="406" ht="16.5" customHeight="1">
      <c r="A406" s="1"/>
      <c r="B406" s="1"/>
      <c r="C406" s="1"/>
      <c r="D406" s="1"/>
      <c r="E406" s="67"/>
      <c r="F406" s="67"/>
      <c r="G406" s="1"/>
      <c r="H406" s="1"/>
      <c r="I406" s="65"/>
      <c r="J406" s="66"/>
      <c r="K406" s="1"/>
      <c r="L406" s="1"/>
      <c r="M406" s="1"/>
      <c r="N406" s="2"/>
      <c r="O406" s="2"/>
      <c r="P406" s="1"/>
      <c r="Q406" s="1"/>
      <c r="R406" s="1"/>
      <c r="S406" s="2"/>
      <c r="T406" s="2"/>
      <c r="U406" s="1"/>
      <c r="V406" s="1"/>
      <c r="W406" s="1"/>
      <c r="X406" s="2"/>
      <c r="Y406" s="2"/>
      <c r="Z406" s="1"/>
      <c r="AA406" s="1"/>
      <c r="AB406" s="1"/>
      <c r="AC406" s="2"/>
      <c r="AD406" s="2"/>
      <c r="AE406" s="1"/>
      <c r="AF406" s="1"/>
      <c r="AG406" s="1"/>
      <c r="AH406" s="2"/>
      <c r="AI406" s="2"/>
      <c r="AJ406" s="1"/>
      <c r="AK406" s="1"/>
      <c r="AL406" s="1"/>
      <c r="AM406" s="2"/>
      <c r="AN406" s="2"/>
      <c r="AO406" s="1"/>
      <c r="AP406" s="1"/>
      <c r="AQ406" s="1"/>
      <c r="AR406" s="2"/>
      <c r="AS406" s="2"/>
      <c r="AT406" s="1"/>
      <c r="AU406" s="1"/>
      <c r="AV406" s="1"/>
      <c r="AW406" s="2"/>
      <c r="AX406" s="2"/>
      <c r="AY406" s="1"/>
      <c r="AZ406" s="1"/>
      <c r="BA406" s="1"/>
      <c r="BB406" s="2"/>
      <c r="BC406" s="2"/>
      <c r="BD406" s="1"/>
      <c r="BE406" s="1"/>
      <c r="BF406" s="1"/>
      <c r="BG406" s="2"/>
      <c r="BH406" s="2"/>
      <c r="BI406" s="1"/>
      <c r="BJ406" s="1"/>
      <c r="BK406" s="1"/>
      <c r="BL406" s="2"/>
      <c r="BM406" s="2"/>
      <c r="BN406" s="1"/>
      <c r="BO406" s="1"/>
      <c r="BP406" s="1"/>
      <c r="BQ406" s="2"/>
      <c r="BR406" s="2"/>
      <c r="BS406" s="1"/>
      <c r="BT406" s="1"/>
      <c r="BU406" s="1"/>
      <c r="BV406" s="2"/>
      <c r="BW406" s="2"/>
      <c r="BX406" s="1"/>
    </row>
    <row r="407" ht="16.5" customHeight="1">
      <c r="A407" s="1"/>
      <c r="B407" s="1"/>
      <c r="C407" s="1"/>
      <c r="D407" s="1"/>
      <c r="E407" s="67"/>
      <c r="F407" s="67"/>
      <c r="G407" s="1"/>
      <c r="H407" s="1"/>
      <c r="I407" s="65"/>
      <c r="J407" s="66"/>
      <c r="K407" s="1"/>
      <c r="L407" s="1"/>
      <c r="M407" s="1"/>
      <c r="N407" s="2"/>
      <c r="O407" s="2"/>
      <c r="P407" s="1"/>
      <c r="Q407" s="1"/>
      <c r="R407" s="1"/>
      <c r="S407" s="2"/>
      <c r="T407" s="2"/>
      <c r="U407" s="1"/>
      <c r="V407" s="1"/>
      <c r="W407" s="1"/>
      <c r="X407" s="2"/>
      <c r="Y407" s="2"/>
      <c r="Z407" s="1"/>
      <c r="AA407" s="1"/>
      <c r="AB407" s="1"/>
      <c r="AC407" s="2"/>
      <c r="AD407" s="2"/>
      <c r="AE407" s="1"/>
      <c r="AF407" s="1"/>
      <c r="AG407" s="1"/>
      <c r="AH407" s="2"/>
      <c r="AI407" s="2"/>
      <c r="AJ407" s="1"/>
      <c r="AK407" s="1"/>
      <c r="AL407" s="1"/>
      <c r="AM407" s="2"/>
      <c r="AN407" s="2"/>
      <c r="AO407" s="1"/>
      <c r="AP407" s="1"/>
      <c r="AQ407" s="1"/>
      <c r="AR407" s="2"/>
      <c r="AS407" s="2"/>
      <c r="AT407" s="1"/>
      <c r="AU407" s="1"/>
      <c r="AV407" s="1"/>
      <c r="AW407" s="2"/>
      <c r="AX407" s="2"/>
      <c r="AY407" s="1"/>
      <c r="AZ407" s="1"/>
      <c r="BA407" s="1"/>
      <c r="BB407" s="2"/>
      <c r="BC407" s="2"/>
      <c r="BD407" s="1"/>
      <c r="BE407" s="1"/>
      <c r="BF407" s="1"/>
      <c r="BG407" s="2"/>
      <c r="BH407" s="2"/>
      <c r="BI407" s="1"/>
      <c r="BJ407" s="1"/>
      <c r="BK407" s="1"/>
      <c r="BL407" s="2"/>
      <c r="BM407" s="2"/>
      <c r="BN407" s="1"/>
      <c r="BO407" s="1"/>
      <c r="BP407" s="1"/>
      <c r="BQ407" s="2"/>
      <c r="BR407" s="2"/>
      <c r="BS407" s="1"/>
      <c r="BT407" s="1"/>
      <c r="BU407" s="1"/>
      <c r="BV407" s="2"/>
      <c r="BW407" s="2"/>
      <c r="BX407" s="1"/>
    </row>
    <row r="408" ht="16.5" customHeight="1">
      <c r="A408" s="1"/>
      <c r="B408" s="1"/>
      <c r="C408" s="1"/>
      <c r="D408" s="1"/>
      <c r="E408" s="67"/>
      <c r="F408" s="67"/>
      <c r="G408" s="1"/>
      <c r="H408" s="1"/>
      <c r="I408" s="65"/>
      <c r="J408" s="66"/>
      <c r="K408" s="1"/>
      <c r="L408" s="1"/>
      <c r="M408" s="1"/>
      <c r="N408" s="2"/>
      <c r="O408" s="2"/>
      <c r="P408" s="1"/>
      <c r="Q408" s="1"/>
      <c r="R408" s="1"/>
      <c r="S408" s="2"/>
      <c r="T408" s="2"/>
      <c r="U408" s="1"/>
      <c r="V408" s="1"/>
      <c r="W408" s="1"/>
      <c r="X408" s="2"/>
      <c r="Y408" s="2"/>
      <c r="Z408" s="1"/>
      <c r="AA408" s="1"/>
      <c r="AB408" s="1"/>
      <c r="AC408" s="2"/>
      <c r="AD408" s="2"/>
      <c r="AE408" s="1"/>
      <c r="AF408" s="1"/>
      <c r="AG408" s="1"/>
      <c r="AH408" s="2"/>
      <c r="AI408" s="2"/>
      <c r="AJ408" s="1"/>
      <c r="AK408" s="1"/>
      <c r="AL408" s="1"/>
      <c r="AM408" s="2"/>
      <c r="AN408" s="2"/>
      <c r="AO408" s="1"/>
      <c r="AP408" s="1"/>
      <c r="AQ408" s="1"/>
      <c r="AR408" s="2"/>
      <c r="AS408" s="2"/>
      <c r="AT408" s="1"/>
      <c r="AU408" s="1"/>
      <c r="AV408" s="1"/>
      <c r="AW408" s="2"/>
      <c r="AX408" s="2"/>
      <c r="AY408" s="1"/>
      <c r="AZ408" s="1"/>
      <c r="BA408" s="1"/>
      <c r="BB408" s="2"/>
      <c r="BC408" s="2"/>
      <c r="BD408" s="1"/>
      <c r="BE408" s="1"/>
      <c r="BF408" s="1"/>
      <c r="BG408" s="2"/>
      <c r="BH408" s="2"/>
      <c r="BI408" s="1"/>
      <c r="BJ408" s="1"/>
      <c r="BK408" s="1"/>
      <c r="BL408" s="2"/>
      <c r="BM408" s="2"/>
      <c r="BN408" s="1"/>
      <c r="BO408" s="1"/>
      <c r="BP408" s="1"/>
      <c r="BQ408" s="2"/>
      <c r="BR408" s="2"/>
      <c r="BS408" s="1"/>
      <c r="BT408" s="1"/>
      <c r="BU408" s="1"/>
      <c r="BV408" s="2"/>
      <c r="BW408" s="2"/>
      <c r="BX408" s="1"/>
    </row>
    <row r="409" ht="16.5" customHeight="1">
      <c r="A409" s="1"/>
      <c r="B409" s="1"/>
      <c r="C409" s="1"/>
      <c r="D409" s="1"/>
      <c r="E409" s="67"/>
      <c r="F409" s="67"/>
      <c r="G409" s="1"/>
      <c r="H409" s="1"/>
      <c r="I409" s="65"/>
      <c r="J409" s="66"/>
      <c r="K409" s="1"/>
      <c r="L409" s="1"/>
      <c r="M409" s="1"/>
      <c r="N409" s="2"/>
      <c r="O409" s="2"/>
      <c r="P409" s="1"/>
      <c r="Q409" s="1"/>
      <c r="R409" s="1"/>
      <c r="S409" s="2"/>
      <c r="T409" s="2"/>
      <c r="U409" s="1"/>
      <c r="V409" s="1"/>
      <c r="W409" s="1"/>
      <c r="X409" s="2"/>
      <c r="Y409" s="2"/>
      <c r="Z409" s="1"/>
      <c r="AA409" s="1"/>
      <c r="AB409" s="1"/>
      <c r="AC409" s="2"/>
      <c r="AD409" s="2"/>
      <c r="AE409" s="1"/>
      <c r="AF409" s="1"/>
      <c r="AG409" s="1"/>
      <c r="AH409" s="2"/>
      <c r="AI409" s="2"/>
      <c r="AJ409" s="1"/>
      <c r="AK409" s="1"/>
      <c r="AL409" s="1"/>
      <c r="AM409" s="2"/>
      <c r="AN409" s="2"/>
      <c r="AO409" s="1"/>
      <c r="AP409" s="1"/>
      <c r="AQ409" s="1"/>
      <c r="AR409" s="2"/>
      <c r="AS409" s="2"/>
      <c r="AT409" s="1"/>
      <c r="AU409" s="1"/>
      <c r="AV409" s="1"/>
      <c r="AW409" s="2"/>
      <c r="AX409" s="2"/>
      <c r="AY409" s="1"/>
      <c r="AZ409" s="1"/>
      <c r="BA409" s="1"/>
      <c r="BB409" s="2"/>
      <c r="BC409" s="2"/>
      <c r="BD409" s="1"/>
      <c r="BE409" s="1"/>
      <c r="BF409" s="1"/>
      <c r="BG409" s="2"/>
      <c r="BH409" s="2"/>
      <c r="BI409" s="1"/>
      <c r="BJ409" s="1"/>
      <c r="BK409" s="1"/>
      <c r="BL409" s="2"/>
      <c r="BM409" s="2"/>
      <c r="BN409" s="1"/>
      <c r="BO409" s="1"/>
      <c r="BP409" s="1"/>
      <c r="BQ409" s="2"/>
      <c r="BR409" s="2"/>
      <c r="BS409" s="1"/>
      <c r="BT409" s="1"/>
      <c r="BU409" s="1"/>
      <c r="BV409" s="2"/>
      <c r="BW409" s="2"/>
      <c r="BX409" s="1"/>
    </row>
    <row r="410" ht="16.5" customHeight="1">
      <c r="A410" s="1"/>
      <c r="B410" s="1"/>
      <c r="C410" s="1"/>
      <c r="D410" s="1"/>
      <c r="E410" s="67"/>
      <c r="F410" s="67"/>
      <c r="G410" s="1"/>
      <c r="H410" s="1"/>
      <c r="I410" s="65"/>
      <c r="J410" s="66"/>
      <c r="K410" s="1"/>
      <c r="L410" s="1"/>
      <c r="M410" s="1"/>
      <c r="N410" s="2"/>
      <c r="O410" s="2"/>
      <c r="P410" s="1"/>
      <c r="Q410" s="1"/>
      <c r="R410" s="1"/>
      <c r="S410" s="2"/>
      <c r="T410" s="2"/>
      <c r="U410" s="1"/>
      <c r="V410" s="1"/>
      <c r="W410" s="1"/>
      <c r="X410" s="2"/>
      <c r="Y410" s="2"/>
      <c r="Z410" s="1"/>
      <c r="AA410" s="1"/>
      <c r="AB410" s="1"/>
      <c r="AC410" s="2"/>
      <c r="AD410" s="2"/>
      <c r="AE410" s="1"/>
      <c r="AF410" s="1"/>
      <c r="AG410" s="1"/>
      <c r="AH410" s="2"/>
      <c r="AI410" s="2"/>
      <c r="AJ410" s="1"/>
      <c r="AK410" s="1"/>
      <c r="AL410" s="1"/>
      <c r="AM410" s="2"/>
      <c r="AN410" s="2"/>
      <c r="AO410" s="1"/>
      <c r="AP410" s="1"/>
      <c r="AQ410" s="1"/>
      <c r="AR410" s="2"/>
      <c r="AS410" s="2"/>
      <c r="AT410" s="1"/>
      <c r="AU410" s="1"/>
      <c r="AV410" s="1"/>
      <c r="AW410" s="2"/>
      <c r="AX410" s="2"/>
      <c r="AY410" s="1"/>
      <c r="AZ410" s="1"/>
      <c r="BA410" s="1"/>
      <c r="BB410" s="2"/>
      <c r="BC410" s="2"/>
      <c r="BD410" s="1"/>
      <c r="BE410" s="1"/>
      <c r="BF410" s="1"/>
      <c r="BG410" s="2"/>
      <c r="BH410" s="2"/>
      <c r="BI410" s="1"/>
      <c r="BJ410" s="1"/>
      <c r="BK410" s="1"/>
      <c r="BL410" s="2"/>
      <c r="BM410" s="2"/>
      <c r="BN410" s="1"/>
      <c r="BO410" s="1"/>
      <c r="BP410" s="1"/>
      <c r="BQ410" s="2"/>
      <c r="BR410" s="2"/>
      <c r="BS410" s="1"/>
      <c r="BT410" s="1"/>
      <c r="BU410" s="1"/>
      <c r="BV410" s="2"/>
      <c r="BW410" s="2"/>
      <c r="BX410" s="1"/>
    </row>
    <row r="411" ht="16.5" customHeight="1">
      <c r="A411" s="1"/>
      <c r="B411" s="1"/>
      <c r="C411" s="1"/>
      <c r="D411" s="1"/>
      <c r="E411" s="67"/>
      <c r="F411" s="67"/>
      <c r="G411" s="1"/>
      <c r="H411" s="1"/>
      <c r="I411" s="65"/>
      <c r="J411" s="66"/>
      <c r="K411" s="1"/>
      <c r="L411" s="1"/>
      <c r="M411" s="1"/>
      <c r="N411" s="2"/>
      <c r="O411" s="2"/>
      <c r="P411" s="1"/>
      <c r="Q411" s="1"/>
      <c r="R411" s="1"/>
      <c r="S411" s="2"/>
      <c r="T411" s="2"/>
      <c r="U411" s="1"/>
      <c r="V411" s="1"/>
      <c r="W411" s="1"/>
      <c r="X411" s="2"/>
      <c r="Y411" s="2"/>
      <c r="Z411" s="1"/>
      <c r="AA411" s="1"/>
      <c r="AB411" s="1"/>
      <c r="AC411" s="2"/>
      <c r="AD411" s="2"/>
      <c r="AE411" s="1"/>
      <c r="AF411" s="1"/>
      <c r="AG411" s="1"/>
      <c r="AH411" s="2"/>
      <c r="AI411" s="2"/>
      <c r="AJ411" s="1"/>
      <c r="AK411" s="1"/>
      <c r="AL411" s="1"/>
      <c r="AM411" s="2"/>
      <c r="AN411" s="2"/>
      <c r="AO411" s="1"/>
      <c r="AP411" s="1"/>
      <c r="AQ411" s="1"/>
      <c r="AR411" s="2"/>
      <c r="AS411" s="2"/>
      <c r="AT411" s="1"/>
      <c r="AU411" s="1"/>
      <c r="AV411" s="1"/>
      <c r="AW411" s="2"/>
      <c r="AX411" s="2"/>
      <c r="AY411" s="1"/>
      <c r="AZ411" s="1"/>
      <c r="BA411" s="1"/>
      <c r="BB411" s="2"/>
      <c r="BC411" s="2"/>
      <c r="BD411" s="1"/>
      <c r="BE411" s="1"/>
      <c r="BF411" s="1"/>
      <c r="BG411" s="2"/>
      <c r="BH411" s="2"/>
      <c r="BI411" s="1"/>
      <c r="BJ411" s="1"/>
      <c r="BK411" s="1"/>
      <c r="BL411" s="2"/>
      <c r="BM411" s="2"/>
      <c r="BN411" s="1"/>
      <c r="BO411" s="1"/>
      <c r="BP411" s="1"/>
      <c r="BQ411" s="2"/>
      <c r="BR411" s="2"/>
      <c r="BS411" s="1"/>
      <c r="BT411" s="1"/>
      <c r="BU411" s="1"/>
      <c r="BV411" s="2"/>
      <c r="BW411" s="2"/>
      <c r="BX411" s="1"/>
    </row>
    <row r="412" ht="16.5" customHeight="1">
      <c r="A412" s="1"/>
      <c r="B412" s="1"/>
      <c r="C412" s="1"/>
      <c r="D412" s="1"/>
      <c r="E412" s="67"/>
      <c r="F412" s="67"/>
      <c r="G412" s="1"/>
      <c r="H412" s="1"/>
      <c r="I412" s="65"/>
      <c r="J412" s="66"/>
      <c r="K412" s="1"/>
      <c r="L412" s="1"/>
      <c r="M412" s="1"/>
      <c r="N412" s="2"/>
      <c r="O412" s="2"/>
      <c r="P412" s="1"/>
      <c r="Q412" s="1"/>
      <c r="R412" s="1"/>
      <c r="S412" s="2"/>
      <c r="T412" s="2"/>
      <c r="U412" s="1"/>
      <c r="V412" s="1"/>
      <c r="W412" s="1"/>
      <c r="X412" s="2"/>
      <c r="Y412" s="2"/>
      <c r="Z412" s="1"/>
      <c r="AA412" s="1"/>
      <c r="AB412" s="1"/>
      <c r="AC412" s="2"/>
      <c r="AD412" s="2"/>
      <c r="AE412" s="1"/>
      <c r="AF412" s="1"/>
      <c r="AG412" s="1"/>
      <c r="AH412" s="2"/>
      <c r="AI412" s="2"/>
      <c r="AJ412" s="1"/>
      <c r="AK412" s="1"/>
      <c r="AL412" s="1"/>
      <c r="AM412" s="2"/>
      <c r="AN412" s="2"/>
      <c r="AO412" s="1"/>
      <c r="AP412" s="1"/>
      <c r="AQ412" s="1"/>
      <c r="AR412" s="2"/>
      <c r="AS412" s="2"/>
      <c r="AT412" s="1"/>
      <c r="AU412" s="1"/>
      <c r="AV412" s="1"/>
      <c r="AW412" s="2"/>
      <c r="AX412" s="2"/>
      <c r="AY412" s="1"/>
      <c r="AZ412" s="1"/>
      <c r="BA412" s="1"/>
      <c r="BB412" s="2"/>
      <c r="BC412" s="2"/>
      <c r="BD412" s="1"/>
      <c r="BE412" s="1"/>
      <c r="BF412" s="1"/>
      <c r="BG412" s="2"/>
      <c r="BH412" s="2"/>
      <c r="BI412" s="1"/>
      <c r="BJ412" s="1"/>
      <c r="BK412" s="1"/>
      <c r="BL412" s="2"/>
      <c r="BM412" s="2"/>
      <c r="BN412" s="1"/>
      <c r="BO412" s="1"/>
      <c r="BP412" s="1"/>
      <c r="BQ412" s="2"/>
      <c r="BR412" s="2"/>
      <c r="BS412" s="1"/>
      <c r="BT412" s="1"/>
      <c r="BU412" s="1"/>
      <c r="BV412" s="2"/>
      <c r="BW412" s="2"/>
      <c r="BX412" s="1"/>
    </row>
    <row r="413" ht="16.5" customHeight="1">
      <c r="A413" s="1"/>
      <c r="B413" s="1"/>
      <c r="C413" s="1"/>
      <c r="D413" s="1"/>
      <c r="E413" s="67"/>
      <c r="F413" s="67"/>
      <c r="G413" s="1"/>
      <c r="H413" s="1"/>
      <c r="I413" s="65"/>
      <c r="J413" s="66"/>
      <c r="K413" s="1"/>
      <c r="L413" s="1"/>
      <c r="M413" s="1"/>
      <c r="N413" s="2"/>
      <c r="O413" s="2"/>
      <c r="P413" s="1"/>
      <c r="Q413" s="1"/>
      <c r="R413" s="1"/>
      <c r="S413" s="2"/>
      <c r="T413" s="2"/>
      <c r="U413" s="1"/>
      <c r="V413" s="1"/>
      <c r="W413" s="1"/>
      <c r="X413" s="2"/>
      <c r="Y413" s="2"/>
      <c r="Z413" s="1"/>
      <c r="AA413" s="1"/>
      <c r="AB413" s="1"/>
      <c r="AC413" s="2"/>
      <c r="AD413" s="2"/>
      <c r="AE413" s="1"/>
      <c r="AF413" s="1"/>
      <c r="AG413" s="1"/>
      <c r="AH413" s="2"/>
      <c r="AI413" s="2"/>
      <c r="AJ413" s="1"/>
      <c r="AK413" s="1"/>
      <c r="AL413" s="1"/>
      <c r="AM413" s="2"/>
      <c r="AN413" s="2"/>
      <c r="AO413" s="1"/>
      <c r="AP413" s="1"/>
      <c r="AQ413" s="1"/>
      <c r="AR413" s="2"/>
      <c r="AS413" s="2"/>
      <c r="AT413" s="1"/>
      <c r="AU413" s="1"/>
      <c r="AV413" s="1"/>
      <c r="AW413" s="2"/>
      <c r="AX413" s="2"/>
      <c r="AY413" s="1"/>
      <c r="AZ413" s="1"/>
      <c r="BA413" s="1"/>
      <c r="BB413" s="2"/>
      <c r="BC413" s="2"/>
      <c r="BD413" s="1"/>
      <c r="BE413" s="1"/>
      <c r="BF413" s="1"/>
      <c r="BG413" s="2"/>
      <c r="BH413" s="2"/>
      <c r="BI413" s="1"/>
      <c r="BJ413" s="1"/>
      <c r="BK413" s="1"/>
      <c r="BL413" s="2"/>
      <c r="BM413" s="2"/>
      <c r="BN413" s="1"/>
      <c r="BO413" s="1"/>
      <c r="BP413" s="1"/>
      <c r="BQ413" s="2"/>
      <c r="BR413" s="2"/>
      <c r="BS413" s="1"/>
      <c r="BT413" s="1"/>
      <c r="BU413" s="1"/>
      <c r="BV413" s="2"/>
      <c r="BW413" s="2"/>
      <c r="BX413" s="1"/>
    </row>
    <row r="414" ht="16.5" customHeight="1">
      <c r="A414" s="1"/>
      <c r="B414" s="1"/>
      <c r="C414" s="1"/>
      <c r="D414" s="1"/>
      <c r="E414" s="67"/>
      <c r="F414" s="67"/>
      <c r="G414" s="1"/>
      <c r="H414" s="1"/>
      <c r="I414" s="65"/>
      <c r="J414" s="66"/>
      <c r="K414" s="1"/>
      <c r="L414" s="1"/>
      <c r="M414" s="1"/>
      <c r="N414" s="2"/>
      <c r="O414" s="2"/>
      <c r="P414" s="1"/>
      <c r="Q414" s="1"/>
      <c r="R414" s="1"/>
      <c r="S414" s="2"/>
      <c r="T414" s="2"/>
      <c r="U414" s="1"/>
      <c r="V414" s="1"/>
      <c r="W414" s="1"/>
      <c r="X414" s="2"/>
      <c r="Y414" s="2"/>
      <c r="Z414" s="1"/>
      <c r="AA414" s="1"/>
      <c r="AB414" s="1"/>
      <c r="AC414" s="2"/>
      <c r="AD414" s="2"/>
      <c r="AE414" s="1"/>
      <c r="AF414" s="1"/>
      <c r="AG414" s="1"/>
      <c r="AH414" s="2"/>
      <c r="AI414" s="2"/>
      <c r="AJ414" s="1"/>
      <c r="AK414" s="1"/>
      <c r="AL414" s="1"/>
      <c r="AM414" s="2"/>
      <c r="AN414" s="2"/>
      <c r="AO414" s="1"/>
      <c r="AP414" s="1"/>
      <c r="AQ414" s="1"/>
      <c r="AR414" s="2"/>
      <c r="AS414" s="2"/>
      <c r="AT414" s="1"/>
      <c r="AU414" s="1"/>
      <c r="AV414" s="1"/>
      <c r="AW414" s="2"/>
      <c r="AX414" s="2"/>
      <c r="AY414" s="1"/>
      <c r="AZ414" s="1"/>
      <c r="BA414" s="1"/>
      <c r="BB414" s="2"/>
      <c r="BC414" s="2"/>
      <c r="BD414" s="1"/>
      <c r="BE414" s="1"/>
      <c r="BF414" s="1"/>
      <c r="BG414" s="2"/>
      <c r="BH414" s="2"/>
      <c r="BI414" s="1"/>
      <c r="BJ414" s="1"/>
      <c r="BK414" s="1"/>
      <c r="BL414" s="2"/>
      <c r="BM414" s="2"/>
      <c r="BN414" s="1"/>
      <c r="BO414" s="1"/>
      <c r="BP414" s="1"/>
      <c r="BQ414" s="2"/>
      <c r="BR414" s="2"/>
      <c r="BS414" s="1"/>
      <c r="BT414" s="1"/>
      <c r="BU414" s="1"/>
      <c r="BV414" s="2"/>
      <c r="BW414" s="2"/>
      <c r="BX414" s="1"/>
    </row>
    <row r="415" ht="16.5" customHeight="1">
      <c r="A415" s="1"/>
      <c r="B415" s="1"/>
      <c r="C415" s="1"/>
      <c r="D415" s="1"/>
      <c r="E415" s="67"/>
      <c r="F415" s="67"/>
      <c r="G415" s="1"/>
      <c r="H415" s="1"/>
      <c r="I415" s="65"/>
      <c r="J415" s="66"/>
      <c r="K415" s="1"/>
      <c r="L415" s="1"/>
      <c r="M415" s="1"/>
      <c r="N415" s="2"/>
      <c r="O415" s="2"/>
      <c r="P415" s="1"/>
      <c r="Q415" s="1"/>
      <c r="R415" s="1"/>
      <c r="S415" s="2"/>
      <c r="T415" s="2"/>
      <c r="U415" s="1"/>
      <c r="V415" s="1"/>
      <c r="W415" s="1"/>
      <c r="X415" s="2"/>
      <c r="Y415" s="2"/>
      <c r="Z415" s="1"/>
      <c r="AA415" s="1"/>
      <c r="AB415" s="1"/>
      <c r="AC415" s="2"/>
      <c r="AD415" s="2"/>
      <c r="AE415" s="1"/>
      <c r="AF415" s="1"/>
      <c r="AG415" s="1"/>
      <c r="AH415" s="2"/>
      <c r="AI415" s="2"/>
      <c r="AJ415" s="1"/>
      <c r="AK415" s="1"/>
      <c r="AL415" s="1"/>
      <c r="AM415" s="2"/>
      <c r="AN415" s="2"/>
      <c r="AO415" s="1"/>
      <c r="AP415" s="1"/>
      <c r="AQ415" s="1"/>
      <c r="AR415" s="2"/>
      <c r="AS415" s="2"/>
      <c r="AT415" s="1"/>
      <c r="AU415" s="1"/>
      <c r="AV415" s="1"/>
      <c r="AW415" s="2"/>
      <c r="AX415" s="2"/>
      <c r="AY415" s="1"/>
      <c r="AZ415" s="1"/>
      <c r="BA415" s="1"/>
      <c r="BB415" s="2"/>
      <c r="BC415" s="2"/>
      <c r="BD415" s="1"/>
      <c r="BE415" s="1"/>
      <c r="BF415" s="1"/>
      <c r="BG415" s="2"/>
      <c r="BH415" s="2"/>
      <c r="BI415" s="1"/>
      <c r="BJ415" s="1"/>
      <c r="BK415" s="1"/>
      <c r="BL415" s="2"/>
      <c r="BM415" s="2"/>
      <c r="BN415" s="1"/>
      <c r="BO415" s="1"/>
      <c r="BP415" s="1"/>
      <c r="BQ415" s="2"/>
      <c r="BR415" s="2"/>
      <c r="BS415" s="1"/>
      <c r="BT415" s="1"/>
      <c r="BU415" s="1"/>
      <c r="BV415" s="2"/>
      <c r="BW415" s="2"/>
      <c r="BX415" s="1"/>
    </row>
    <row r="416" ht="16.5" customHeight="1">
      <c r="A416" s="1"/>
      <c r="B416" s="1"/>
      <c r="C416" s="1"/>
      <c r="D416" s="1"/>
      <c r="E416" s="67"/>
      <c r="F416" s="67"/>
      <c r="G416" s="1"/>
      <c r="H416" s="1"/>
      <c r="I416" s="65"/>
      <c r="J416" s="66"/>
      <c r="K416" s="1"/>
      <c r="L416" s="1"/>
      <c r="M416" s="1"/>
      <c r="N416" s="2"/>
      <c r="O416" s="2"/>
      <c r="P416" s="1"/>
      <c r="Q416" s="1"/>
      <c r="R416" s="1"/>
      <c r="S416" s="2"/>
      <c r="T416" s="2"/>
      <c r="U416" s="1"/>
      <c r="V416" s="1"/>
      <c r="W416" s="1"/>
      <c r="X416" s="2"/>
      <c r="Y416" s="2"/>
      <c r="Z416" s="1"/>
      <c r="AA416" s="1"/>
      <c r="AB416" s="1"/>
      <c r="AC416" s="2"/>
      <c r="AD416" s="2"/>
      <c r="AE416" s="1"/>
      <c r="AF416" s="1"/>
      <c r="AG416" s="1"/>
      <c r="AH416" s="2"/>
      <c r="AI416" s="2"/>
      <c r="AJ416" s="1"/>
      <c r="AK416" s="1"/>
      <c r="AL416" s="1"/>
      <c r="AM416" s="2"/>
      <c r="AN416" s="2"/>
      <c r="AO416" s="1"/>
      <c r="AP416" s="1"/>
      <c r="AQ416" s="1"/>
      <c r="AR416" s="2"/>
      <c r="AS416" s="2"/>
      <c r="AT416" s="1"/>
      <c r="AU416" s="1"/>
      <c r="AV416" s="1"/>
      <c r="AW416" s="2"/>
      <c r="AX416" s="2"/>
      <c r="AY416" s="1"/>
      <c r="AZ416" s="1"/>
      <c r="BA416" s="1"/>
      <c r="BB416" s="2"/>
      <c r="BC416" s="2"/>
      <c r="BD416" s="1"/>
      <c r="BE416" s="1"/>
      <c r="BF416" s="1"/>
      <c r="BG416" s="2"/>
      <c r="BH416" s="2"/>
      <c r="BI416" s="1"/>
      <c r="BJ416" s="1"/>
      <c r="BK416" s="1"/>
      <c r="BL416" s="2"/>
      <c r="BM416" s="2"/>
      <c r="BN416" s="1"/>
      <c r="BO416" s="1"/>
      <c r="BP416" s="1"/>
      <c r="BQ416" s="2"/>
      <c r="BR416" s="2"/>
      <c r="BS416" s="1"/>
      <c r="BT416" s="1"/>
      <c r="BU416" s="1"/>
      <c r="BV416" s="2"/>
      <c r="BW416" s="2"/>
      <c r="BX416" s="1"/>
    </row>
    <row r="417" ht="16.5" customHeight="1">
      <c r="A417" s="1"/>
      <c r="B417" s="1"/>
      <c r="C417" s="1"/>
      <c r="D417" s="1"/>
      <c r="E417" s="67"/>
      <c r="F417" s="67"/>
      <c r="G417" s="1"/>
      <c r="H417" s="1"/>
      <c r="I417" s="65"/>
      <c r="J417" s="66"/>
      <c r="K417" s="1"/>
      <c r="L417" s="1"/>
      <c r="M417" s="1"/>
      <c r="N417" s="2"/>
      <c r="O417" s="2"/>
      <c r="P417" s="1"/>
      <c r="Q417" s="1"/>
      <c r="R417" s="1"/>
      <c r="S417" s="2"/>
      <c r="T417" s="2"/>
      <c r="U417" s="1"/>
      <c r="V417" s="1"/>
      <c r="W417" s="1"/>
      <c r="X417" s="2"/>
      <c r="Y417" s="2"/>
      <c r="Z417" s="1"/>
      <c r="AA417" s="1"/>
      <c r="AB417" s="1"/>
      <c r="AC417" s="2"/>
      <c r="AD417" s="2"/>
      <c r="AE417" s="1"/>
      <c r="AF417" s="1"/>
      <c r="AG417" s="1"/>
      <c r="AH417" s="2"/>
      <c r="AI417" s="2"/>
      <c r="AJ417" s="1"/>
      <c r="AK417" s="1"/>
      <c r="AL417" s="1"/>
      <c r="AM417" s="2"/>
      <c r="AN417" s="2"/>
      <c r="AO417" s="1"/>
      <c r="AP417" s="1"/>
      <c r="AQ417" s="1"/>
      <c r="AR417" s="2"/>
      <c r="AS417" s="2"/>
      <c r="AT417" s="1"/>
      <c r="AU417" s="1"/>
      <c r="AV417" s="1"/>
      <c r="AW417" s="2"/>
      <c r="AX417" s="2"/>
      <c r="AY417" s="1"/>
      <c r="AZ417" s="1"/>
      <c r="BA417" s="1"/>
      <c r="BB417" s="2"/>
      <c r="BC417" s="2"/>
      <c r="BD417" s="1"/>
      <c r="BE417" s="1"/>
      <c r="BF417" s="1"/>
      <c r="BG417" s="2"/>
      <c r="BH417" s="2"/>
      <c r="BI417" s="1"/>
      <c r="BJ417" s="1"/>
      <c r="BK417" s="1"/>
      <c r="BL417" s="2"/>
      <c r="BM417" s="2"/>
      <c r="BN417" s="1"/>
      <c r="BO417" s="1"/>
      <c r="BP417" s="1"/>
      <c r="BQ417" s="2"/>
      <c r="BR417" s="2"/>
      <c r="BS417" s="1"/>
      <c r="BT417" s="1"/>
      <c r="BU417" s="1"/>
      <c r="BV417" s="2"/>
      <c r="BW417" s="2"/>
      <c r="BX417" s="1"/>
    </row>
    <row r="418" ht="16.5" customHeight="1">
      <c r="A418" s="1"/>
      <c r="B418" s="1"/>
      <c r="C418" s="1"/>
      <c r="D418" s="1"/>
      <c r="E418" s="67"/>
      <c r="F418" s="67"/>
      <c r="G418" s="1"/>
      <c r="H418" s="1"/>
      <c r="I418" s="65"/>
      <c r="J418" s="66"/>
      <c r="K418" s="1"/>
      <c r="L418" s="1"/>
      <c r="M418" s="1"/>
      <c r="N418" s="2"/>
      <c r="O418" s="2"/>
      <c r="P418" s="1"/>
      <c r="Q418" s="1"/>
      <c r="R418" s="1"/>
      <c r="S418" s="2"/>
      <c r="T418" s="2"/>
      <c r="U418" s="1"/>
      <c r="V418" s="1"/>
      <c r="W418" s="1"/>
      <c r="X418" s="2"/>
      <c r="Y418" s="2"/>
      <c r="Z418" s="1"/>
      <c r="AA418" s="1"/>
      <c r="AB418" s="1"/>
      <c r="AC418" s="2"/>
      <c r="AD418" s="2"/>
      <c r="AE418" s="1"/>
      <c r="AF418" s="1"/>
      <c r="AG418" s="1"/>
      <c r="AH418" s="2"/>
      <c r="AI418" s="2"/>
      <c r="AJ418" s="1"/>
      <c r="AK418" s="1"/>
      <c r="AL418" s="1"/>
      <c r="AM418" s="2"/>
      <c r="AN418" s="2"/>
      <c r="AO418" s="1"/>
      <c r="AP418" s="1"/>
      <c r="AQ418" s="1"/>
      <c r="AR418" s="2"/>
      <c r="AS418" s="2"/>
      <c r="AT418" s="1"/>
      <c r="AU418" s="1"/>
      <c r="AV418" s="1"/>
      <c r="AW418" s="2"/>
      <c r="AX418" s="2"/>
      <c r="AY418" s="1"/>
      <c r="AZ418" s="1"/>
      <c r="BA418" s="1"/>
      <c r="BB418" s="2"/>
      <c r="BC418" s="2"/>
      <c r="BD418" s="1"/>
      <c r="BE418" s="1"/>
      <c r="BF418" s="1"/>
      <c r="BG418" s="2"/>
      <c r="BH418" s="2"/>
      <c r="BI418" s="1"/>
      <c r="BJ418" s="1"/>
      <c r="BK418" s="1"/>
      <c r="BL418" s="2"/>
      <c r="BM418" s="2"/>
      <c r="BN418" s="1"/>
      <c r="BO418" s="1"/>
      <c r="BP418" s="1"/>
      <c r="BQ418" s="2"/>
      <c r="BR418" s="2"/>
      <c r="BS418" s="1"/>
      <c r="BT418" s="1"/>
      <c r="BU418" s="1"/>
      <c r="BV418" s="2"/>
      <c r="BW418" s="2"/>
      <c r="BX418" s="1"/>
    </row>
    <row r="419" ht="16.5" customHeight="1">
      <c r="A419" s="1"/>
      <c r="B419" s="1"/>
      <c r="C419" s="1"/>
      <c r="D419" s="1"/>
      <c r="E419" s="67"/>
      <c r="F419" s="67"/>
      <c r="G419" s="1"/>
      <c r="H419" s="1"/>
      <c r="I419" s="65"/>
      <c r="J419" s="66"/>
      <c r="K419" s="1"/>
      <c r="L419" s="1"/>
      <c r="M419" s="1"/>
      <c r="N419" s="2"/>
      <c r="O419" s="2"/>
      <c r="P419" s="1"/>
      <c r="Q419" s="1"/>
      <c r="R419" s="1"/>
      <c r="S419" s="2"/>
      <c r="T419" s="2"/>
      <c r="U419" s="1"/>
      <c r="V419" s="1"/>
      <c r="W419" s="1"/>
      <c r="X419" s="2"/>
      <c r="Y419" s="2"/>
      <c r="Z419" s="1"/>
      <c r="AA419" s="1"/>
      <c r="AB419" s="1"/>
      <c r="AC419" s="2"/>
      <c r="AD419" s="2"/>
      <c r="AE419" s="1"/>
      <c r="AF419" s="1"/>
      <c r="AG419" s="1"/>
      <c r="AH419" s="2"/>
      <c r="AI419" s="2"/>
      <c r="AJ419" s="1"/>
      <c r="AK419" s="1"/>
      <c r="AL419" s="1"/>
      <c r="AM419" s="2"/>
      <c r="AN419" s="2"/>
      <c r="AO419" s="1"/>
      <c r="AP419" s="1"/>
      <c r="AQ419" s="1"/>
      <c r="AR419" s="2"/>
      <c r="AS419" s="2"/>
      <c r="AT419" s="1"/>
      <c r="AU419" s="1"/>
      <c r="AV419" s="1"/>
      <c r="AW419" s="2"/>
      <c r="AX419" s="2"/>
      <c r="AY419" s="1"/>
      <c r="AZ419" s="1"/>
      <c r="BA419" s="1"/>
      <c r="BB419" s="2"/>
      <c r="BC419" s="2"/>
      <c r="BD419" s="1"/>
      <c r="BE419" s="1"/>
      <c r="BF419" s="1"/>
      <c r="BG419" s="2"/>
      <c r="BH419" s="2"/>
      <c r="BI419" s="1"/>
      <c r="BJ419" s="1"/>
      <c r="BK419" s="1"/>
      <c r="BL419" s="2"/>
      <c r="BM419" s="2"/>
      <c r="BN419" s="1"/>
      <c r="BO419" s="1"/>
      <c r="BP419" s="1"/>
      <c r="BQ419" s="2"/>
      <c r="BR419" s="2"/>
      <c r="BS419" s="1"/>
      <c r="BT419" s="1"/>
      <c r="BU419" s="1"/>
      <c r="BV419" s="2"/>
      <c r="BW419" s="2"/>
      <c r="BX419" s="1"/>
    </row>
    <row r="420" ht="16.5" customHeight="1">
      <c r="A420" s="1"/>
      <c r="B420" s="1"/>
      <c r="C420" s="1"/>
      <c r="D420" s="1"/>
      <c r="E420" s="67"/>
      <c r="F420" s="67"/>
      <c r="G420" s="1"/>
      <c r="H420" s="1"/>
      <c r="I420" s="65"/>
      <c r="J420" s="66"/>
      <c r="K420" s="1"/>
      <c r="L420" s="1"/>
      <c r="M420" s="1"/>
      <c r="N420" s="2"/>
      <c r="O420" s="2"/>
      <c r="P420" s="1"/>
      <c r="Q420" s="1"/>
      <c r="R420" s="1"/>
      <c r="S420" s="2"/>
      <c r="T420" s="2"/>
      <c r="U420" s="1"/>
      <c r="V420" s="1"/>
      <c r="W420" s="1"/>
      <c r="X420" s="2"/>
      <c r="Y420" s="2"/>
      <c r="Z420" s="1"/>
      <c r="AA420" s="1"/>
      <c r="AB420" s="1"/>
      <c r="AC420" s="2"/>
      <c r="AD420" s="2"/>
      <c r="AE420" s="1"/>
      <c r="AF420" s="1"/>
      <c r="AG420" s="1"/>
      <c r="AH420" s="2"/>
      <c r="AI420" s="2"/>
      <c r="AJ420" s="1"/>
      <c r="AK420" s="1"/>
      <c r="AL420" s="1"/>
      <c r="AM420" s="2"/>
      <c r="AN420" s="2"/>
      <c r="AO420" s="1"/>
      <c r="AP420" s="1"/>
      <c r="AQ420" s="1"/>
      <c r="AR420" s="2"/>
      <c r="AS420" s="2"/>
      <c r="AT420" s="1"/>
      <c r="AU420" s="1"/>
      <c r="AV420" s="1"/>
      <c r="AW420" s="2"/>
      <c r="AX420" s="2"/>
      <c r="AY420" s="1"/>
      <c r="AZ420" s="1"/>
      <c r="BA420" s="1"/>
      <c r="BB420" s="2"/>
      <c r="BC420" s="2"/>
      <c r="BD420" s="1"/>
      <c r="BE420" s="1"/>
      <c r="BF420" s="1"/>
      <c r="BG420" s="2"/>
      <c r="BH420" s="2"/>
      <c r="BI420" s="1"/>
      <c r="BJ420" s="1"/>
      <c r="BK420" s="1"/>
      <c r="BL420" s="2"/>
      <c r="BM420" s="2"/>
      <c r="BN420" s="1"/>
      <c r="BO420" s="1"/>
      <c r="BP420" s="1"/>
      <c r="BQ420" s="2"/>
      <c r="BR420" s="2"/>
      <c r="BS420" s="1"/>
      <c r="BT420" s="1"/>
      <c r="BU420" s="1"/>
      <c r="BV420" s="2"/>
      <c r="BW420" s="2"/>
      <c r="BX420" s="1"/>
    </row>
    <row r="421" ht="16.5" customHeight="1">
      <c r="A421" s="1"/>
      <c r="B421" s="1"/>
      <c r="C421" s="1"/>
      <c r="D421" s="1"/>
      <c r="E421" s="67"/>
      <c r="F421" s="67"/>
      <c r="G421" s="1"/>
      <c r="H421" s="1"/>
      <c r="I421" s="65"/>
      <c r="J421" s="66"/>
      <c r="K421" s="1"/>
      <c r="L421" s="1"/>
      <c r="M421" s="1"/>
      <c r="N421" s="2"/>
      <c r="O421" s="2"/>
      <c r="P421" s="1"/>
      <c r="Q421" s="1"/>
      <c r="R421" s="1"/>
      <c r="S421" s="2"/>
      <c r="T421" s="2"/>
      <c r="U421" s="1"/>
      <c r="V421" s="1"/>
      <c r="W421" s="1"/>
      <c r="X421" s="2"/>
      <c r="Y421" s="2"/>
      <c r="Z421" s="1"/>
      <c r="AA421" s="1"/>
      <c r="AB421" s="1"/>
      <c r="AC421" s="2"/>
      <c r="AD421" s="2"/>
      <c r="AE421" s="1"/>
      <c r="AF421" s="1"/>
      <c r="AG421" s="1"/>
      <c r="AH421" s="2"/>
      <c r="AI421" s="2"/>
      <c r="AJ421" s="1"/>
      <c r="AK421" s="1"/>
      <c r="AL421" s="1"/>
      <c r="AM421" s="2"/>
      <c r="AN421" s="2"/>
      <c r="AO421" s="1"/>
      <c r="AP421" s="1"/>
      <c r="AQ421" s="1"/>
      <c r="AR421" s="2"/>
      <c r="AS421" s="2"/>
      <c r="AT421" s="1"/>
      <c r="AU421" s="1"/>
      <c r="AV421" s="1"/>
      <c r="AW421" s="2"/>
      <c r="AX421" s="2"/>
      <c r="AY421" s="1"/>
      <c r="AZ421" s="1"/>
      <c r="BA421" s="1"/>
      <c r="BB421" s="2"/>
      <c r="BC421" s="2"/>
      <c r="BD421" s="1"/>
      <c r="BE421" s="1"/>
      <c r="BF421" s="1"/>
      <c r="BG421" s="2"/>
      <c r="BH421" s="2"/>
      <c r="BI421" s="1"/>
      <c r="BJ421" s="1"/>
      <c r="BK421" s="1"/>
      <c r="BL421" s="2"/>
      <c r="BM421" s="2"/>
      <c r="BN421" s="1"/>
      <c r="BO421" s="1"/>
      <c r="BP421" s="1"/>
      <c r="BQ421" s="2"/>
      <c r="BR421" s="2"/>
      <c r="BS421" s="1"/>
      <c r="BT421" s="1"/>
      <c r="BU421" s="1"/>
      <c r="BV421" s="2"/>
      <c r="BW421" s="2"/>
      <c r="BX421" s="1"/>
    </row>
    <row r="422" ht="16.5" customHeight="1">
      <c r="A422" s="1"/>
      <c r="B422" s="1"/>
      <c r="C422" s="1"/>
      <c r="D422" s="1"/>
      <c r="E422" s="67"/>
      <c r="F422" s="67"/>
      <c r="G422" s="1"/>
      <c r="H422" s="1"/>
      <c r="I422" s="65"/>
      <c r="J422" s="66"/>
      <c r="K422" s="1"/>
      <c r="L422" s="1"/>
      <c r="M422" s="1"/>
      <c r="N422" s="2"/>
      <c r="O422" s="2"/>
      <c r="P422" s="1"/>
      <c r="Q422" s="1"/>
      <c r="R422" s="1"/>
      <c r="S422" s="2"/>
      <c r="T422" s="2"/>
      <c r="U422" s="1"/>
      <c r="V422" s="1"/>
      <c r="W422" s="1"/>
      <c r="X422" s="2"/>
      <c r="Y422" s="2"/>
      <c r="Z422" s="1"/>
      <c r="AA422" s="1"/>
      <c r="AB422" s="1"/>
      <c r="AC422" s="2"/>
      <c r="AD422" s="2"/>
      <c r="AE422" s="1"/>
      <c r="AF422" s="1"/>
      <c r="AG422" s="1"/>
      <c r="AH422" s="2"/>
      <c r="AI422" s="2"/>
      <c r="AJ422" s="1"/>
      <c r="AK422" s="1"/>
      <c r="AL422" s="1"/>
      <c r="AM422" s="2"/>
      <c r="AN422" s="2"/>
      <c r="AO422" s="1"/>
      <c r="AP422" s="1"/>
      <c r="AQ422" s="1"/>
      <c r="AR422" s="2"/>
      <c r="AS422" s="2"/>
      <c r="AT422" s="1"/>
      <c r="AU422" s="1"/>
      <c r="AV422" s="1"/>
      <c r="AW422" s="2"/>
      <c r="AX422" s="2"/>
      <c r="AY422" s="1"/>
      <c r="AZ422" s="1"/>
      <c r="BA422" s="1"/>
      <c r="BB422" s="2"/>
      <c r="BC422" s="2"/>
      <c r="BD422" s="1"/>
      <c r="BE422" s="1"/>
      <c r="BF422" s="1"/>
      <c r="BG422" s="2"/>
      <c r="BH422" s="2"/>
      <c r="BI422" s="1"/>
      <c r="BJ422" s="1"/>
      <c r="BK422" s="1"/>
      <c r="BL422" s="2"/>
      <c r="BM422" s="2"/>
      <c r="BN422" s="1"/>
      <c r="BO422" s="1"/>
      <c r="BP422" s="1"/>
      <c r="BQ422" s="2"/>
      <c r="BR422" s="2"/>
      <c r="BS422" s="1"/>
      <c r="BT422" s="1"/>
      <c r="BU422" s="1"/>
      <c r="BV422" s="2"/>
      <c r="BW422" s="2"/>
      <c r="BX422" s="1"/>
    </row>
    <row r="423" ht="16.5" customHeight="1">
      <c r="A423" s="1"/>
      <c r="B423" s="1"/>
      <c r="C423" s="1"/>
      <c r="D423" s="1"/>
      <c r="E423" s="67"/>
      <c r="F423" s="67"/>
      <c r="G423" s="1"/>
      <c r="H423" s="1"/>
      <c r="I423" s="65"/>
      <c r="J423" s="66"/>
      <c r="K423" s="1"/>
      <c r="L423" s="1"/>
      <c r="M423" s="1"/>
      <c r="N423" s="2"/>
      <c r="O423" s="2"/>
      <c r="P423" s="1"/>
      <c r="Q423" s="1"/>
      <c r="R423" s="1"/>
      <c r="S423" s="2"/>
      <c r="T423" s="2"/>
      <c r="U423" s="1"/>
      <c r="V423" s="1"/>
      <c r="W423" s="1"/>
      <c r="X423" s="2"/>
      <c r="Y423" s="2"/>
      <c r="Z423" s="1"/>
      <c r="AA423" s="1"/>
      <c r="AB423" s="1"/>
      <c r="AC423" s="2"/>
      <c r="AD423" s="2"/>
      <c r="AE423" s="1"/>
      <c r="AF423" s="1"/>
      <c r="AG423" s="1"/>
      <c r="AH423" s="2"/>
      <c r="AI423" s="2"/>
      <c r="AJ423" s="1"/>
      <c r="AK423" s="1"/>
      <c r="AL423" s="1"/>
      <c r="AM423" s="2"/>
      <c r="AN423" s="2"/>
      <c r="AO423" s="1"/>
      <c r="AP423" s="1"/>
      <c r="AQ423" s="1"/>
      <c r="AR423" s="2"/>
      <c r="AS423" s="2"/>
      <c r="AT423" s="1"/>
      <c r="AU423" s="1"/>
      <c r="AV423" s="1"/>
      <c r="AW423" s="2"/>
      <c r="AX423" s="2"/>
      <c r="AY423" s="1"/>
      <c r="AZ423" s="1"/>
      <c r="BA423" s="1"/>
      <c r="BB423" s="2"/>
      <c r="BC423" s="2"/>
      <c r="BD423" s="1"/>
      <c r="BE423" s="1"/>
      <c r="BF423" s="1"/>
      <c r="BG423" s="2"/>
      <c r="BH423" s="2"/>
      <c r="BI423" s="1"/>
      <c r="BJ423" s="1"/>
      <c r="BK423" s="1"/>
      <c r="BL423" s="2"/>
      <c r="BM423" s="2"/>
      <c r="BN423" s="1"/>
      <c r="BO423" s="1"/>
      <c r="BP423" s="1"/>
      <c r="BQ423" s="2"/>
      <c r="BR423" s="2"/>
      <c r="BS423" s="1"/>
      <c r="BT423" s="1"/>
      <c r="BU423" s="1"/>
      <c r="BV423" s="2"/>
      <c r="BW423" s="2"/>
      <c r="BX423" s="1"/>
    </row>
    <row r="424" ht="16.5" customHeight="1">
      <c r="A424" s="1"/>
      <c r="B424" s="1"/>
      <c r="C424" s="1"/>
      <c r="D424" s="1"/>
      <c r="E424" s="67"/>
      <c r="F424" s="67"/>
      <c r="G424" s="1"/>
      <c r="H424" s="1"/>
      <c r="I424" s="65"/>
      <c r="J424" s="66"/>
      <c r="K424" s="1"/>
      <c r="L424" s="1"/>
      <c r="M424" s="1"/>
      <c r="N424" s="2"/>
      <c r="O424" s="2"/>
      <c r="P424" s="1"/>
      <c r="Q424" s="1"/>
      <c r="R424" s="1"/>
      <c r="S424" s="2"/>
      <c r="T424" s="2"/>
      <c r="U424" s="1"/>
      <c r="V424" s="1"/>
      <c r="W424" s="1"/>
      <c r="X424" s="2"/>
      <c r="Y424" s="2"/>
      <c r="Z424" s="1"/>
      <c r="AA424" s="1"/>
      <c r="AB424" s="1"/>
      <c r="AC424" s="2"/>
      <c r="AD424" s="2"/>
      <c r="AE424" s="1"/>
      <c r="AF424" s="1"/>
      <c r="AG424" s="1"/>
      <c r="AH424" s="2"/>
      <c r="AI424" s="2"/>
      <c r="AJ424" s="1"/>
      <c r="AK424" s="1"/>
      <c r="AL424" s="1"/>
      <c r="AM424" s="2"/>
      <c r="AN424" s="2"/>
      <c r="AO424" s="1"/>
      <c r="AP424" s="1"/>
      <c r="AQ424" s="1"/>
      <c r="AR424" s="2"/>
      <c r="AS424" s="2"/>
      <c r="AT424" s="1"/>
      <c r="AU424" s="1"/>
      <c r="AV424" s="1"/>
      <c r="AW424" s="2"/>
      <c r="AX424" s="2"/>
      <c r="AY424" s="1"/>
      <c r="AZ424" s="1"/>
      <c r="BA424" s="1"/>
      <c r="BB424" s="2"/>
      <c r="BC424" s="2"/>
      <c r="BD424" s="1"/>
      <c r="BE424" s="1"/>
      <c r="BF424" s="1"/>
      <c r="BG424" s="2"/>
      <c r="BH424" s="2"/>
      <c r="BI424" s="1"/>
      <c r="BJ424" s="1"/>
      <c r="BK424" s="1"/>
      <c r="BL424" s="2"/>
      <c r="BM424" s="2"/>
      <c r="BN424" s="1"/>
      <c r="BO424" s="1"/>
      <c r="BP424" s="1"/>
      <c r="BQ424" s="2"/>
      <c r="BR424" s="2"/>
      <c r="BS424" s="1"/>
      <c r="BT424" s="1"/>
      <c r="BU424" s="1"/>
      <c r="BV424" s="2"/>
      <c r="BW424" s="2"/>
      <c r="BX424" s="1"/>
    </row>
    <row r="425" ht="16.5" customHeight="1">
      <c r="A425" s="1"/>
      <c r="B425" s="1"/>
      <c r="C425" s="1"/>
      <c r="D425" s="1"/>
      <c r="E425" s="67"/>
      <c r="F425" s="67"/>
      <c r="G425" s="1"/>
      <c r="H425" s="1"/>
      <c r="I425" s="65"/>
      <c r="J425" s="66"/>
      <c r="K425" s="1"/>
      <c r="L425" s="1"/>
      <c r="M425" s="1"/>
      <c r="N425" s="2"/>
      <c r="O425" s="2"/>
      <c r="P425" s="1"/>
      <c r="Q425" s="1"/>
      <c r="R425" s="1"/>
      <c r="S425" s="2"/>
      <c r="T425" s="2"/>
      <c r="U425" s="1"/>
      <c r="V425" s="1"/>
      <c r="W425" s="1"/>
      <c r="X425" s="2"/>
      <c r="Y425" s="2"/>
      <c r="Z425" s="1"/>
      <c r="AA425" s="1"/>
      <c r="AB425" s="1"/>
      <c r="AC425" s="2"/>
      <c r="AD425" s="2"/>
      <c r="AE425" s="1"/>
      <c r="AF425" s="1"/>
      <c r="AG425" s="1"/>
      <c r="AH425" s="2"/>
      <c r="AI425" s="2"/>
      <c r="AJ425" s="1"/>
      <c r="AK425" s="1"/>
      <c r="AL425" s="1"/>
      <c r="AM425" s="2"/>
      <c r="AN425" s="2"/>
      <c r="AO425" s="1"/>
      <c r="AP425" s="1"/>
      <c r="AQ425" s="1"/>
      <c r="AR425" s="2"/>
      <c r="AS425" s="2"/>
      <c r="AT425" s="1"/>
      <c r="AU425" s="1"/>
      <c r="AV425" s="1"/>
      <c r="AW425" s="2"/>
      <c r="AX425" s="2"/>
      <c r="AY425" s="1"/>
      <c r="AZ425" s="1"/>
      <c r="BA425" s="1"/>
      <c r="BB425" s="2"/>
      <c r="BC425" s="2"/>
      <c r="BD425" s="1"/>
      <c r="BE425" s="1"/>
      <c r="BF425" s="1"/>
      <c r="BG425" s="2"/>
      <c r="BH425" s="2"/>
      <c r="BI425" s="1"/>
      <c r="BJ425" s="1"/>
      <c r="BK425" s="1"/>
      <c r="BL425" s="2"/>
      <c r="BM425" s="2"/>
      <c r="BN425" s="1"/>
      <c r="BO425" s="1"/>
      <c r="BP425" s="1"/>
      <c r="BQ425" s="2"/>
      <c r="BR425" s="2"/>
      <c r="BS425" s="1"/>
      <c r="BT425" s="1"/>
      <c r="BU425" s="1"/>
      <c r="BV425" s="2"/>
      <c r="BW425" s="2"/>
      <c r="BX425" s="1"/>
    </row>
    <row r="426" ht="16.5" customHeight="1">
      <c r="A426" s="1"/>
      <c r="B426" s="1"/>
      <c r="C426" s="1"/>
      <c r="D426" s="1"/>
      <c r="E426" s="67"/>
      <c r="F426" s="67"/>
      <c r="G426" s="1"/>
      <c r="H426" s="1"/>
      <c r="I426" s="65"/>
      <c r="J426" s="66"/>
      <c r="K426" s="1"/>
      <c r="L426" s="1"/>
      <c r="M426" s="1"/>
      <c r="N426" s="2"/>
      <c r="O426" s="2"/>
      <c r="P426" s="1"/>
      <c r="Q426" s="1"/>
      <c r="R426" s="1"/>
      <c r="S426" s="2"/>
      <c r="T426" s="2"/>
      <c r="U426" s="1"/>
      <c r="V426" s="1"/>
      <c r="W426" s="1"/>
      <c r="X426" s="2"/>
      <c r="Y426" s="2"/>
      <c r="Z426" s="1"/>
      <c r="AA426" s="1"/>
      <c r="AB426" s="1"/>
      <c r="AC426" s="2"/>
      <c r="AD426" s="2"/>
      <c r="AE426" s="1"/>
      <c r="AF426" s="1"/>
      <c r="AG426" s="1"/>
      <c r="AH426" s="2"/>
      <c r="AI426" s="2"/>
      <c r="AJ426" s="1"/>
      <c r="AK426" s="1"/>
      <c r="AL426" s="1"/>
      <c r="AM426" s="2"/>
      <c r="AN426" s="2"/>
      <c r="AO426" s="1"/>
      <c r="AP426" s="1"/>
      <c r="AQ426" s="1"/>
      <c r="AR426" s="2"/>
      <c r="AS426" s="2"/>
      <c r="AT426" s="1"/>
      <c r="AU426" s="1"/>
      <c r="AV426" s="1"/>
      <c r="AW426" s="2"/>
      <c r="AX426" s="2"/>
      <c r="AY426" s="1"/>
      <c r="AZ426" s="1"/>
      <c r="BA426" s="1"/>
      <c r="BB426" s="2"/>
      <c r="BC426" s="2"/>
      <c r="BD426" s="1"/>
      <c r="BE426" s="1"/>
      <c r="BF426" s="1"/>
      <c r="BG426" s="2"/>
      <c r="BH426" s="2"/>
      <c r="BI426" s="1"/>
      <c r="BJ426" s="1"/>
      <c r="BK426" s="1"/>
      <c r="BL426" s="2"/>
      <c r="BM426" s="2"/>
      <c r="BN426" s="1"/>
      <c r="BO426" s="1"/>
      <c r="BP426" s="1"/>
      <c r="BQ426" s="2"/>
      <c r="BR426" s="2"/>
      <c r="BS426" s="1"/>
      <c r="BT426" s="1"/>
      <c r="BU426" s="1"/>
      <c r="BV426" s="2"/>
      <c r="BW426" s="2"/>
      <c r="BX426" s="1"/>
    </row>
    <row r="427" ht="16.5" customHeight="1">
      <c r="A427" s="1"/>
      <c r="B427" s="1"/>
      <c r="C427" s="1"/>
      <c r="D427" s="1"/>
      <c r="E427" s="67"/>
      <c r="F427" s="67"/>
      <c r="G427" s="1"/>
      <c r="H427" s="1"/>
      <c r="I427" s="65"/>
      <c r="J427" s="66"/>
      <c r="K427" s="1"/>
      <c r="L427" s="1"/>
      <c r="M427" s="1"/>
      <c r="N427" s="2"/>
      <c r="O427" s="2"/>
      <c r="P427" s="1"/>
      <c r="Q427" s="1"/>
      <c r="R427" s="1"/>
      <c r="S427" s="2"/>
      <c r="T427" s="2"/>
      <c r="U427" s="1"/>
      <c r="V427" s="1"/>
      <c r="W427" s="1"/>
      <c r="X427" s="2"/>
      <c r="Y427" s="2"/>
      <c r="Z427" s="1"/>
      <c r="AA427" s="1"/>
      <c r="AB427" s="1"/>
      <c r="AC427" s="2"/>
      <c r="AD427" s="2"/>
      <c r="AE427" s="1"/>
      <c r="AF427" s="1"/>
      <c r="AG427" s="1"/>
      <c r="AH427" s="2"/>
      <c r="AI427" s="2"/>
      <c r="AJ427" s="1"/>
      <c r="AK427" s="1"/>
      <c r="AL427" s="1"/>
      <c r="AM427" s="2"/>
      <c r="AN427" s="2"/>
      <c r="AO427" s="1"/>
      <c r="AP427" s="1"/>
      <c r="AQ427" s="1"/>
      <c r="AR427" s="2"/>
      <c r="AS427" s="2"/>
      <c r="AT427" s="1"/>
      <c r="AU427" s="1"/>
      <c r="AV427" s="1"/>
      <c r="AW427" s="2"/>
      <c r="AX427" s="2"/>
      <c r="AY427" s="1"/>
      <c r="AZ427" s="1"/>
      <c r="BA427" s="1"/>
      <c r="BB427" s="2"/>
      <c r="BC427" s="2"/>
      <c r="BD427" s="1"/>
      <c r="BE427" s="1"/>
      <c r="BF427" s="1"/>
      <c r="BG427" s="2"/>
      <c r="BH427" s="2"/>
      <c r="BI427" s="1"/>
      <c r="BJ427" s="1"/>
      <c r="BK427" s="1"/>
      <c r="BL427" s="2"/>
      <c r="BM427" s="2"/>
      <c r="BN427" s="1"/>
      <c r="BO427" s="1"/>
      <c r="BP427" s="1"/>
      <c r="BQ427" s="2"/>
      <c r="BR427" s="2"/>
      <c r="BS427" s="1"/>
      <c r="BT427" s="1"/>
      <c r="BU427" s="1"/>
      <c r="BV427" s="2"/>
      <c r="BW427" s="2"/>
      <c r="BX427" s="1"/>
    </row>
    <row r="428" ht="16.5" customHeight="1">
      <c r="A428" s="1"/>
      <c r="B428" s="1"/>
      <c r="C428" s="1"/>
      <c r="D428" s="1"/>
      <c r="E428" s="67"/>
      <c r="F428" s="67"/>
      <c r="G428" s="1"/>
      <c r="H428" s="1"/>
      <c r="I428" s="65"/>
      <c r="J428" s="66"/>
      <c r="K428" s="1"/>
      <c r="L428" s="1"/>
      <c r="M428" s="1"/>
      <c r="N428" s="2"/>
      <c r="O428" s="2"/>
      <c r="P428" s="1"/>
      <c r="Q428" s="1"/>
      <c r="R428" s="1"/>
      <c r="S428" s="2"/>
      <c r="T428" s="2"/>
      <c r="U428" s="1"/>
      <c r="V428" s="1"/>
      <c r="W428" s="1"/>
      <c r="X428" s="2"/>
      <c r="Y428" s="2"/>
      <c r="Z428" s="1"/>
      <c r="AA428" s="1"/>
      <c r="AB428" s="1"/>
      <c r="AC428" s="2"/>
      <c r="AD428" s="2"/>
      <c r="AE428" s="1"/>
      <c r="AF428" s="1"/>
      <c r="AG428" s="1"/>
      <c r="AH428" s="2"/>
      <c r="AI428" s="2"/>
      <c r="AJ428" s="1"/>
      <c r="AK428" s="1"/>
      <c r="AL428" s="1"/>
      <c r="AM428" s="2"/>
      <c r="AN428" s="2"/>
      <c r="AO428" s="1"/>
      <c r="AP428" s="1"/>
      <c r="AQ428" s="1"/>
      <c r="AR428" s="2"/>
      <c r="AS428" s="2"/>
      <c r="AT428" s="1"/>
      <c r="AU428" s="1"/>
      <c r="AV428" s="1"/>
      <c r="AW428" s="2"/>
      <c r="AX428" s="2"/>
      <c r="AY428" s="1"/>
      <c r="AZ428" s="1"/>
      <c r="BA428" s="1"/>
      <c r="BB428" s="2"/>
      <c r="BC428" s="2"/>
      <c r="BD428" s="1"/>
      <c r="BE428" s="1"/>
      <c r="BF428" s="1"/>
      <c r="BG428" s="2"/>
      <c r="BH428" s="2"/>
      <c r="BI428" s="1"/>
      <c r="BJ428" s="1"/>
      <c r="BK428" s="1"/>
      <c r="BL428" s="2"/>
      <c r="BM428" s="2"/>
      <c r="BN428" s="1"/>
      <c r="BO428" s="1"/>
      <c r="BP428" s="1"/>
      <c r="BQ428" s="2"/>
      <c r="BR428" s="2"/>
      <c r="BS428" s="1"/>
      <c r="BT428" s="1"/>
      <c r="BU428" s="1"/>
      <c r="BV428" s="2"/>
      <c r="BW428" s="2"/>
      <c r="BX428" s="1"/>
    </row>
    <row r="429" ht="16.5" customHeight="1">
      <c r="A429" s="1"/>
      <c r="B429" s="1"/>
      <c r="C429" s="1"/>
      <c r="D429" s="1"/>
      <c r="E429" s="67"/>
      <c r="F429" s="67"/>
      <c r="G429" s="1"/>
      <c r="H429" s="1"/>
      <c r="I429" s="65"/>
      <c r="J429" s="66"/>
      <c r="K429" s="1"/>
      <c r="L429" s="1"/>
      <c r="M429" s="1"/>
      <c r="N429" s="2"/>
      <c r="O429" s="2"/>
      <c r="P429" s="1"/>
      <c r="Q429" s="1"/>
      <c r="R429" s="1"/>
      <c r="S429" s="2"/>
      <c r="T429" s="2"/>
      <c r="U429" s="1"/>
      <c r="V429" s="1"/>
      <c r="W429" s="1"/>
      <c r="X429" s="2"/>
      <c r="Y429" s="2"/>
      <c r="Z429" s="1"/>
      <c r="AA429" s="1"/>
      <c r="AB429" s="1"/>
      <c r="AC429" s="2"/>
      <c r="AD429" s="2"/>
      <c r="AE429" s="1"/>
      <c r="AF429" s="1"/>
      <c r="AG429" s="1"/>
      <c r="AH429" s="2"/>
      <c r="AI429" s="2"/>
      <c r="AJ429" s="1"/>
      <c r="AK429" s="1"/>
      <c r="AL429" s="1"/>
      <c r="AM429" s="2"/>
      <c r="AN429" s="2"/>
      <c r="AO429" s="1"/>
      <c r="AP429" s="1"/>
      <c r="AQ429" s="1"/>
      <c r="AR429" s="2"/>
      <c r="AS429" s="2"/>
      <c r="AT429" s="1"/>
      <c r="AU429" s="1"/>
      <c r="AV429" s="1"/>
      <c r="AW429" s="2"/>
      <c r="AX429" s="2"/>
      <c r="AY429" s="1"/>
      <c r="AZ429" s="1"/>
      <c r="BA429" s="1"/>
      <c r="BB429" s="2"/>
      <c r="BC429" s="2"/>
      <c r="BD429" s="1"/>
      <c r="BE429" s="1"/>
      <c r="BF429" s="1"/>
      <c r="BG429" s="2"/>
      <c r="BH429" s="2"/>
      <c r="BI429" s="1"/>
      <c r="BJ429" s="1"/>
      <c r="BK429" s="1"/>
      <c r="BL429" s="2"/>
      <c r="BM429" s="2"/>
      <c r="BN429" s="1"/>
      <c r="BO429" s="1"/>
      <c r="BP429" s="1"/>
      <c r="BQ429" s="2"/>
      <c r="BR429" s="2"/>
      <c r="BS429" s="1"/>
      <c r="BT429" s="1"/>
      <c r="BU429" s="1"/>
      <c r="BV429" s="2"/>
      <c r="BW429" s="2"/>
      <c r="BX429" s="1"/>
    </row>
    <row r="430" ht="16.5" customHeight="1">
      <c r="A430" s="1"/>
      <c r="B430" s="1"/>
      <c r="C430" s="1"/>
      <c r="D430" s="1"/>
      <c r="E430" s="67"/>
      <c r="F430" s="67"/>
      <c r="G430" s="1"/>
      <c r="H430" s="1"/>
      <c r="I430" s="65"/>
      <c r="J430" s="66"/>
      <c r="K430" s="1"/>
      <c r="L430" s="1"/>
      <c r="M430" s="1"/>
      <c r="N430" s="2"/>
      <c r="O430" s="2"/>
      <c r="P430" s="1"/>
      <c r="Q430" s="1"/>
      <c r="R430" s="1"/>
      <c r="S430" s="2"/>
      <c r="T430" s="2"/>
      <c r="U430" s="1"/>
      <c r="V430" s="1"/>
      <c r="W430" s="1"/>
      <c r="X430" s="2"/>
      <c r="Y430" s="2"/>
      <c r="Z430" s="1"/>
      <c r="AA430" s="1"/>
      <c r="AB430" s="1"/>
      <c r="AC430" s="2"/>
      <c r="AD430" s="2"/>
      <c r="AE430" s="1"/>
      <c r="AF430" s="1"/>
      <c r="AG430" s="1"/>
      <c r="AH430" s="2"/>
      <c r="AI430" s="2"/>
      <c r="AJ430" s="1"/>
      <c r="AK430" s="1"/>
      <c r="AL430" s="1"/>
      <c r="AM430" s="2"/>
      <c r="AN430" s="2"/>
      <c r="AO430" s="1"/>
      <c r="AP430" s="1"/>
      <c r="AQ430" s="1"/>
      <c r="AR430" s="2"/>
      <c r="AS430" s="2"/>
      <c r="AT430" s="1"/>
      <c r="AU430" s="1"/>
      <c r="AV430" s="1"/>
      <c r="AW430" s="2"/>
      <c r="AX430" s="2"/>
      <c r="AY430" s="1"/>
      <c r="AZ430" s="1"/>
      <c r="BA430" s="1"/>
      <c r="BB430" s="2"/>
      <c r="BC430" s="2"/>
      <c r="BD430" s="1"/>
      <c r="BE430" s="1"/>
      <c r="BF430" s="1"/>
      <c r="BG430" s="2"/>
      <c r="BH430" s="2"/>
      <c r="BI430" s="1"/>
      <c r="BJ430" s="1"/>
      <c r="BK430" s="1"/>
      <c r="BL430" s="2"/>
      <c r="BM430" s="2"/>
      <c r="BN430" s="1"/>
      <c r="BO430" s="1"/>
      <c r="BP430" s="1"/>
      <c r="BQ430" s="2"/>
      <c r="BR430" s="2"/>
      <c r="BS430" s="1"/>
      <c r="BT430" s="1"/>
      <c r="BU430" s="1"/>
      <c r="BV430" s="2"/>
      <c r="BW430" s="2"/>
      <c r="BX430" s="1"/>
    </row>
    <row r="431" ht="16.5" customHeight="1">
      <c r="A431" s="1"/>
      <c r="B431" s="1"/>
      <c r="C431" s="1"/>
      <c r="D431" s="1"/>
      <c r="E431" s="67"/>
      <c r="F431" s="67"/>
      <c r="G431" s="1"/>
      <c r="H431" s="1"/>
      <c r="I431" s="65"/>
      <c r="J431" s="66"/>
      <c r="K431" s="1"/>
      <c r="L431" s="1"/>
      <c r="M431" s="1"/>
      <c r="N431" s="2"/>
      <c r="O431" s="2"/>
      <c r="P431" s="1"/>
      <c r="Q431" s="1"/>
      <c r="R431" s="1"/>
      <c r="S431" s="2"/>
      <c r="T431" s="2"/>
      <c r="U431" s="1"/>
      <c r="V431" s="1"/>
      <c r="W431" s="1"/>
      <c r="X431" s="2"/>
      <c r="Y431" s="2"/>
      <c r="Z431" s="1"/>
      <c r="AA431" s="1"/>
      <c r="AB431" s="1"/>
      <c r="AC431" s="2"/>
      <c r="AD431" s="2"/>
      <c r="AE431" s="1"/>
      <c r="AF431" s="1"/>
      <c r="AG431" s="1"/>
      <c r="AH431" s="2"/>
      <c r="AI431" s="2"/>
      <c r="AJ431" s="1"/>
      <c r="AK431" s="1"/>
      <c r="AL431" s="1"/>
      <c r="AM431" s="2"/>
      <c r="AN431" s="2"/>
      <c r="AO431" s="1"/>
      <c r="AP431" s="1"/>
      <c r="AQ431" s="1"/>
      <c r="AR431" s="2"/>
      <c r="AS431" s="2"/>
      <c r="AT431" s="1"/>
      <c r="AU431" s="1"/>
      <c r="AV431" s="1"/>
      <c r="AW431" s="2"/>
      <c r="AX431" s="2"/>
      <c r="AY431" s="1"/>
      <c r="AZ431" s="1"/>
      <c r="BA431" s="1"/>
      <c r="BB431" s="2"/>
      <c r="BC431" s="2"/>
      <c r="BD431" s="1"/>
      <c r="BE431" s="1"/>
      <c r="BF431" s="1"/>
      <c r="BG431" s="2"/>
      <c r="BH431" s="2"/>
      <c r="BI431" s="1"/>
      <c r="BJ431" s="1"/>
      <c r="BK431" s="1"/>
      <c r="BL431" s="2"/>
      <c r="BM431" s="2"/>
      <c r="BN431" s="1"/>
      <c r="BO431" s="1"/>
      <c r="BP431" s="1"/>
      <c r="BQ431" s="2"/>
      <c r="BR431" s="2"/>
      <c r="BS431" s="1"/>
      <c r="BT431" s="1"/>
      <c r="BU431" s="1"/>
      <c r="BV431" s="2"/>
      <c r="BW431" s="2"/>
      <c r="BX431" s="1"/>
    </row>
    <row r="432" ht="16.5" customHeight="1">
      <c r="A432" s="1"/>
      <c r="B432" s="1"/>
      <c r="C432" s="1"/>
      <c r="D432" s="1"/>
      <c r="E432" s="67"/>
      <c r="F432" s="67"/>
      <c r="G432" s="1"/>
      <c r="H432" s="1"/>
      <c r="I432" s="65"/>
      <c r="J432" s="66"/>
      <c r="K432" s="1"/>
      <c r="L432" s="1"/>
      <c r="M432" s="1"/>
      <c r="N432" s="2"/>
      <c r="O432" s="2"/>
      <c r="P432" s="1"/>
      <c r="Q432" s="1"/>
      <c r="R432" s="1"/>
      <c r="S432" s="2"/>
      <c r="T432" s="2"/>
      <c r="U432" s="1"/>
      <c r="V432" s="1"/>
      <c r="W432" s="1"/>
      <c r="X432" s="2"/>
      <c r="Y432" s="2"/>
      <c r="Z432" s="1"/>
      <c r="AA432" s="1"/>
      <c r="AB432" s="1"/>
      <c r="AC432" s="2"/>
      <c r="AD432" s="2"/>
      <c r="AE432" s="1"/>
      <c r="AF432" s="1"/>
      <c r="AG432" s="1"/>
      <c r="AH432" s="2"/>
      <c r="AI432" s="2"/>
      <c r="AJ432" s="1"/>
      <c r="AK432" s="1"/>
      <c r="AL432" s="1"/>
      <c r="AM432" s="2"/>
      <c r="AN432" s="2"/>
      <c r="AO432" s="1"/>
      <c r="AP432" s="1"/>
      <c r="AQ432" s="1"/>
      <c r="AR432" s="2"/>
      <c r="AS432" s="2"/>
      <c r="AT432" s="1"/>
      <c r="AU432" s="1"/>
      <c r="AV432" s="1"/>
      <c r="AW432" s="2"/>
      <c r="AX432" s="2"/>
      <c r="AY432" s="1"/>
      <c r="AZ432" s="1"/>
      <c r="BA432" s="1"/>
      <c r="BB432" s="2"/>
      <c r="BC432" s="2"/>
      <c r="BD432" s="1"/>
      <c r="BE432" s="1"/>
      <c r="BF432" s="1"/>
      <c r="BG432" s="2"/>
      <c r="BH432" s="2"/>
      <c r="BI432" s="1"/>
      <c r="BJ432" s="1"/>
      <c r="BK432" s="1"/>
      <c r="BL432" s="2"/>
      <c r="BM432" s="2"/>
      <c r="BN432" s="1"/>
      <c r="BO432" s="1"/>
      <c r="BP432" s="1"/>
      <c r="BQ432" s="2"/>
      <c r="BR432" s="2"/>
      <c r="BS432" s="1"/>
      <c r="BT432" s="1"/>
      <c r="BU432" s="1"/>
      <c r="BV432" s="2"/>
      <c r="BW432" s="2"/>
      <c r="BX432" s="1"/>
    </row>
    <row r="433" ht="16.5" customHeight="1">
      <c r="A433" s="1"/>
      <c r="B433" s="1"/>
      <c r="C433" s="1"/>
      <c r="D433" s="1"/>
      <c r="E433" s="67"/>
      <c r="F433" s="67"/>
      <c r="G433" s="1"/>
      <c r="H433" s="1"/>
      <c r="I433" s="65"/>
      <c r="J433" s="66"/>
      <c r="K433" s="1"/>
      <c r="L433" s="1"/>
      <c r="M433" s="1"/>
      <c r="N433" s="2"/>
      <c r="O433" s="2"/>
      <c r="P433" s="1"/>
      <c r="Q433" s="1"/>
      <c r="R433" s="1"/>
      <c r="S433" s="2"/>
      <c r="T433" s="2"/>
      <c r="U433" s="1"/>
      <c r="V433" s="1"/>
      <c r="W433" s="1"/>
      <c r="X433" s="2"/>
      <c r="Y433" s="2"/>
      <c r="Z433" s="1"/>
      <c r="AA433" s="1"/>
      <c r="AB433" s="1"/>
      <c r="AC433" s="2"/>
      <c r="AD433" s="2"/>
      <c r="AE433" s="1"/>
      <c r="AF433" s="1"/>
      <c r="AG433" s="1"/>
      <c r="AH433" s="2"/>
      <c r="AI433" s="2"/>
      <c r="AJ433" s="1"/>
      <c r="AK433" s="1"/>
      <c r="AL433" s="1"/>
      <c r="AM433" s="2"/>
      <c r="AN433" s="2"/>
      <c r="AO433" s="1"/>
      <c r="AP433" s="1"/>
      <c r="AQ433" s="1"/>
      <c r="AR433" s="2"/>
      <c r="AS433" s="2"/>
      <c r="AT433" s="1"/>
      <c r="AU433" s="1"/>
      <c r="AV433" s="1"/>
      <c r="AW433" s="2"/>
      <c r="AX433" s="2"/>
      <c r="AY433" s="1"/>
      <c r="AZ433" s="1"/>
      <c r="BA433" s="1"/>
      <c r="BB433" s="2"/>
      <c r="BC433" s="2"/>
      <c r="BD433" s="1"/>
      <c r="BE433" s="1"/>
      <c r="BF433" s="1"/>
      <c r="BG433" s="2"/>
      <c r="BH433" s="2"/>
      <c r="BI433" s="1"/>
      <c r="BJ433" s="1"/>
      <c r="BK433" s="1"/>
      <c r="BL433" s="2"/>
      <c r="BM433" s="2"/>
      <c r="BN433" s="1"/>
      <c r="BO433" s="1"/>
      <c r="BP433" s="1"/>
      <c r="BQ433" s="2"/>
      <c r="BR433" s="2"/>
      <c r="BS433" s="1"/>
      <c r="BT433" s="1"/>
      <c r="BU433" s="1"/>
      <c r="BV433" s="2"/>
      <c r="BW433" s="2"/>
      <c r="BX433" s="1"/>
    </row>
    <row r="434" ht="16.5" customHeight="1">
      <c r="A434" s="1"/>
      <c r="B434" s="1"/>
      <c r="C434" s="1"/>
      <c r="D434" s="1"/>
      <c r="E434" s="67"/>
      <c r="F434" s="67"/>
      <c r="G434" s="1"/>
      <c r="H434" s="1"/>
      <c r="I434" s="65"/>
      <c r="J434" s="66"/>
      <c r="K434" s="1"/>
      <c r="L434" s="1"/>
      <c r="M434" s="1"/>
      <c r="N434" s="2"/>
      <c r="O434" s="2"/>
      <c r="P434" s="1"/>
      <c r="Q434" s="1"/>
      <c r="R434" s="1"/>
      <c r="S434" s="2"/>
      <c r="T434" s="2"/>
      <c r="U434" s="1"/>
      <c r="V434" s="1"/>
      <c r="W434" s="1"/>
      <c r="X434" s="2"/>
      <c r="Y434" s="2"/>
      <c r="Z434" s="1"/>
      <c r="AA434" s="1"/>
      <c r="AB434" s="1"/>
      <c r="AC434" s="2"/>
      <c r="AD434" s="2"/>
      <c r="AE434" s="1"/>
      <c r="AF434" s="1"/>
      <c r="AG434" s="1"/>
      <c r="AH434" s="2"/>
      <c r="AI434" s="2"/>
      <c r="AJ434" s="1"/>
      <c r="AK434" s="1"/>
      <c r="AL434" s="1"/>
      <c r="AM434" s="2"/>
      <c r="AN434" s="2"/>
      <c r="AO434" s="1"/>
      <c r="AP434" s="1"/>
      <c r="AQ434" s="1"/>
      <c r="AR434" s="2"/>
      <c r="AS434" s="2"/>
      <c r="AT434" s="1"/>
      <c r="AU434" s="1"/>
      <c r="AV434" s="1"/>
      <c r="AW434" s="2"/>
      <c r="AX434" s="2"/>
      <c r="AY434" s="1"/>
      <c r="AZ434" s="1"/>
      <c r="BA434" s="1"/>
      <c r="BB434" s="2"/>
      <c r="BC434" s="2"/>
      <c r="BD434" s="1"/>
      <c r="BE434" s="1"/>
      <c r="BF434" s="1"/>
      <c r="BG434" s="2"/>
      <c r="BH434" s="2"/>
      <c r="BI434" s="1"/>
      <c r="BJ434" s="1"/>
      <c r="BK434" s="1"/>
      <c r="BL434" s="2"/>
      <c r="BM434" s="2"/>
      <c r="BN434" s="1"/>
      <c r="BO434" s="1"/>
      <c r="BP434" s="1"/>
      <c r="BQ434" s="2"/>
      <c r="BR434" s="2"/>
      <c r="BS434" s="1"/>
      <c r="BT434" s="1"/>
      <c r="BU434" s="1"/>
      <c r="BV434" s="2"/>
      <c r="BW434" s="2"/>
      <c r="BX434" s="1"/>
    </row>
    <row r="435" ht="16.5" customHeight="1">
      <c r="A435" s="1"/>
      <c r="B435" s="1"/>
      <c r="C435" s="1"/>
      <c r="D435" s="1"/>
      <c r="E435" s="67"/>
      <c r="F435" s="67"/>
      <c r="G435" s="1"/>
      <c r="H435" s="1"/>
      <c r="I435" s="65"/>
      <c r="J435" s="66"/>
      <c r="K435" s="1"/>
      <c r="L435" s="1"/>
      <c r="M435" s="1"/>
      <c r="N435" s="2"/>
      <c r="O435" s="2"/>
      <c r="P435" s="1"/>
      <c r="Q435" s="1"/>
      <c r="R435" s="1"/>
      <c r="S435" s="2"/>
      <c r="T435" s="2"/>
      <c r="U435" s="1"/>
      <c r="V435" s="1"/>
      <c r="W435" s="1"/>
      <c r="X435" s="2"/>
      <c r="Y435" s="2"/>
      <c r="Z435" s="1"/>
      <c r="AA435" s="1"/>
      <c r="AB435" s="1"/>
      <c r="AC435" s="2"/>
      <c r="AD435" s="2"/>
      <c r="AE435" s="1"/>
      <c r="AF435" s="1"/>
      <c r="AG435" s="1"/>
      <c r="AH435" s="2"/>
      <c r="AI435" s="2"/>
      <c r="AJ435" s="1"/>
      <c r="AK435" s="1"/>
      <c r="AL435" s="1"/>
      <c r="AM435" s="2"/>
      <c r="AN435" s="2"/>
      <c r="AO435" s="1"/>
      <c r="AP435" s="1"/>
      <c r="AQ435" s="1"/>
      <c r="AR435" s="2"/>
      <c r="AS435" s="2"/>
      <c r="AT435" s="1"/>
      <c r="AU435" s="1"/>
      <c r="AV435" s="1"/>
      <c r="AW435" s="2"/>
      <c r="AX435" s="2"/>
      <c r="AY435" s="1"/>
      <c r="AZ435" s="1"/>
      <c r="BA435" s="1"/>
      <c r="BB435" s="2"/>
      <c r="BC435" s="2"/>
      <c r="BD435" s="1"/>
      <c r="BE435" s="1"/>
      <c r="BF435" s="1"/>
      <c r="BG435" s="2"/>
      <c r="BH435" s="2"/>
      <c r="BI435" s="1"/>
      <c r="BJ435" s="1"/>
      <c r="BK435" s="1"/>
      <c r="BL435" s="2"/>
      <c r="BM435" s="2"/>
      <c r="BN435" s="1"/>
      <c r="BO435" s="1"/>
      <c r="BP435" s="1"/>
      <c r="BQ435" s="2"/>
      <c r="BR435" s="2"/>
      <c r="BS435" s="1"/>
      <c r="BT435" s="1"/>
      <c r="BU435" s="1"/>
      <c r="BV435" s="2"/>
      <c r="BW435" s="2"/>
      <c r="BX435" s="1"/>
    </row>
    <row r="436" ht="16.5" customHeight="1">
      <c r="A436" s="1"/>
      <c r="B436" s="1"/>
      <c r="C436" s="1"/>
      <c r="D436" s="1"/>
      <c r="E436" s="67"/>
      <c r="F436" s="67"/>
      <c r="G436" s="1"/>
      <c r="H436" s="1"/>
      <c r="I436" s="65"/>
      <c r="J436" s="66"/>
      <c r="K436" s="1"/>
      <c r="L436" s="1"/>
      <c r="M436" s="1"/>
      <c r="N436" s="2"/>
      <c r="O436" s="2"/>
      <c r="P436" s="1"/>
      <c r="Q436" s="1"/>
      <c r="R436" s="1"/>
      <c r="S436" s="2"/>
      <c r="T436" s="2"/>
      <c r="U436" s="1"/>
      <c r="V436" s="1"/>
      <c r="W436" s="1"/>
      <c r="X436" s="2"/>
      <c r="Y436" s="2"/>
      <c r="Z436" s="1"/>
      <c r="AA436" s="1"/>
      <c r="AB436" s="1"/>
      <c r="AC436" s="2"/>
      <c r="AD436" s="2"/>
      <c r="AE436" s="1"/>
      <c r="AF436" s="1"/>
      <c r="AG436" s="1"/>
      <c r="AH436" s="2"/>
      <c r="AI436" s="2"/>
      <c r="AJ436" s="1"/>
      <c r="AK436" s="1"/>
      <c r="AL436" s="1"/>
      <c r="AM436" s="2"/>
      <c r="AN436" s="2"/>
      <c r="AO436" s="1"/>
      <c r="AP436" s="1"/>
      <c r="AQ436" s="1"/>
      <c r="AR436" s="2"/>
      <c r="AS436" s="2"/>
      <c r="AT436" s="1"/>
      <c r="AU436" s="1"/>
      <c r="AV436" s="1"/>
      <c r="AW436" s="2"/>
      <c r="AX436" s="2"/>
      <c r="AY436" s="1"/>
      <c r="AZ436" s="1"/>
      <c r="BA436" s="1"/>
      <c r="BB436" s="2"/>
      <c r="BC436" s="2"/>
      <c r="BD436" s="1"/>
      <c r="BE436" s="1"/>
      <c r="BF436" s="1"/>
      <c r="BG436" s="2"/>
      <c r="BH436" s="2"/>
      <c r="BI436" s="1"/>
      <c r="BJ436" s="1"/>
      <c r="BK436" s="1"/>
      <c r="BL436" s="2"/>
      <c r="BM436" s="2"/>
      <c r="BN436" s="1"/>
      <c r="BO436" s="1"/>
      <c r="BP436" s="1"/>
      <c r="BQ436" s="2"/>
      <c r="BR436" s="2"/>
      <c r="BS436" s="1"/>
      <c r="BT436" s="1"/>
      <c r="BU436" s="1"/>
      <c r="BV436" s="2"/>
      <c r="BW436" s="2"/>
      <c r="BX436" s="1"/>
    </row>
    <row r="437" ht="16.5" customHeight="1">
      <c r="A437" s="1"/>
      <c r="B437" s="1"/>
      <c r="C437" s="1"/>
      <c r="D437" s="1"/>
      <c r="E437" s="67"/>
      <c r="F437" s="67"/>
      <c r="G437" s="1"/>
      <c r="H437" s="1"/>
      <c r="I437" s="65"/>
      <c r="J437" s="66"/>
      <c r="K437" s="1"/>
      <c r="L437" s="1"/>
      <c r="M437" s="1"/>
      <c r="N437" s="2"/>
      <c r="O437" s="2"/>
      <c r="P437" s="1"/>
      <c r="Q437" s="1"/>
      <c r="R437" s="1"/>
      <c r="S437" s="2"/>
      <c r="T437" s="2"/>
      <c r="U437" s="1"/>
      <c r="V437" s="1"/>
      <c r="W437" s="1"/>
      <c r="X437" s="2"/>
      <c r="Y437" s="2"/>
      <c r="Z437" s="1"/>
      <c r="AA437" s="1"/>
      <c r="AB437" s="1"/>
      <c r="AC437" s="2"/>
      <c r="AD437" s="2"/>
      <c r="AE437" s="1"/>
      <c r="AF437" s="1"/>
      <c r="AG437" s="1"/>
      <c r="AH437" s="2"/>
      <c r="AI437" s="2"/>
      <c r="AJ437" s="1"/>
      <c r="AK437" s="1"/>
      <c r="AL437" s="1"/>
      <c r="AM437" s="2"/>
      <c r="AN437" s="2"/>
      <c r="AO437" s="1"/>
      <c r="AP437" s="1"/>
      <c r="AQ437" s="1"/>
      <c r="AR437" s="2"/>
      <c r="AS437" s="2"/>
      <c r="AT437" s="1"/>
      <c r="AU437" s="1"/>
      <c r="AV437" s="1"/>
      <c r="AW437" s="2"/>
      <c r="AX437" s="2"/>
      <c r="AY437" s="1"/>
      <c r="AZ437" s="1"/>
      <c r="BA437" s="1"/>
      <c r="BB437" s="2"/>
      <c r="BC437" s="2"/>
      <c r="BD437" s="1"/>
      <c r="BE437" s="1"/>
      <c r="BF437" s="1"/>
      <c r="BG437" s="2"/>
      <c r="BH437" s="2"/>
      <c r="BI437" s="1"/>
      <c r="BJ437" s="1"/>
      <c r="BK437" s="1"/>
      <c r="BL437" s="2"/>
      <c r="BM437" s="2"/>
      <c r="BN437" s="1"/>
      <c r="BO437" s="1"/>
      <c r="BP437" s="1"/>
      <c r="BQ437" s="2"/>
      <c r="BR437" s="2"/>
      <c r="BS437" s="1"/>
      <c r="BT437" s="1"/>
      <c r="BU437" s="1"/>
      <c r="BV437" s="2"/>
      <c r="BW437" s="2"/>
      <c r="BX437" s="1"/>
    </row>
    <row r="438" ht="16.5" customHeight="1">
      <c r="A438" s="1"/>
      <c r="B438" s="1"/>
      <c r="C438" s="1"/>
      <c r="D438" s="1"/>
      <c r="E438" s="67"/>
      <c r="F438" s="67"/>
      <c r="G438" s="1"/>
      <c r="H438" s="1"/>
      <c r="I438" s="65"/>
      <c r="J438" s="66"/>
      <c r="K438" s="1"/>
      <c r="L438" s="1"/>
      <c r="M438" s="1"/>
      <c r="N438" s="2"/>
      <c r="O438" s="2"/>
      <c r="P438" s="1"/>
      <c r="Q438" s="1"/>
      <c r="R438" s="1"/>
      <c r="S438" s="2"/>
      <c r="T438" s="2"/>
      <c r="U438" s="1"/>
      <c r="V438" s="1"/>
      <c r="W438" s="1"/>
      <c r="X438" s="2"/>
      <c r="Y438" s="2"/>
      <c r="Z438" s="1"/>
      <c r="AA438" s="1"/>
      <c r="AB438" s="1"/>
      <c r="AC438" s="2"/>
      <c r="AD438" s="2"/>
      <c r="AE438" s="1"/>
      <c r="AF438" s="1"/>
      <c r="AG438" s="1"/>
      <c r="AH438" s="2"/>
      <c r="AI438" s="2"/>
      <c r="AJ438" s="1"/>
      <c r="AK438" s="1"/>
      <c r="AL438" s="1"/>
      <c r="AM438" s="2"/>
      <c r="AN438" s="2"/>
      <c r="AO438" s="1"/>
      <c r="AP438" s="1"/>
      <c r="AQ438" s="1"/>
      <c r="AR438" s="2"/>
      <c r="AS438" s="2"/>
      <c r="AT438" s="1"/>
      <c r="AU438" s="1"/>
      <c r="AV438" s="1"/>
      <c r="AW438" s="2"/>
      <c r="AX438" s="2"/>
      <c r="AY438" s="1"/>
      <c r="AZ438" s="1"/>
      <c r="BA438" s="1"/>
      <c r="BB438" s="2"/>
      <c r="BC438" s="2"/>
      <c r="BD438" s="1"/>
      <c r="BE438" s="1"/>
      <c r="BF438" s="1"/>
      <c r="BG438" s="2"/>
      <c r="BH438" s="2"/>
      <c r="BI438" s="1"/>
      <c r="BJ438" s="1"/>
      <c r="BK438" s="1"/>
      <c r="BL438" s="2"/>
      <c r="BM438" s="2"/>
      <c r="BN438" s="1"/>
      <c r="BO438" s="1"/>
      <c r="BP438" s="1"/>
      <c r="BQ438" s="2"/>
      <c r="BR438" s="2"/>
      <c r="BS438" s="1"/>
      <c r="BT438" s="1"/>
      <c r="BU438" s="1"/>
      <c r="BV438" s="2"/>
      <c r="BW438" s="2"/>
      <c r="BX438" s="1"/>
    </row>
    <row r="439" ht="16.5" customHeight="1">
      <c r="A439" s="1"/>
      <c r="B439" s="1"/>
      <c r="C439" s="1"/>
      <c r="D439" s="1"/>
      <c r="E439" s="67"/>
      <c r="F439" s="67"/>
      <c r="G439" s="1"/>
      <c r="H439" s="1"/>
      <c r="I439" s="65"/>
      <c r="J439" s="66"/>
      <c r="K439" s="1"/>
      <c r="L439" s="1"/>
      <c r="M439" s="1"/>
      <c r="N439" s="2"/>
      <c r="O439" s="2"/>
      <c r="P439" s="1"/>
      <c r="Q439" s="1"/>
      <c r="R439" s="1"/>
      <c r="S439" s="2"/>
      <c r="T439" s="2"/>
      <c r="U439" s="1"/>
      <c r="V439" s="1"/>
      <c r="W439" s="1"/>
      <c r="X439" s="2"/>
      <c r="Y439" s="2"/>
      <c r="Z439" s="1"/>
      <c r="AA439" s="1"/>
      <c r="AB439" s="1"/>
      <c r="AC439" s="2"/>
      <c r="AD439" s="2"/>
      <c r="AE439" s="1"/>
      <c r="AF439" s="1"/>
      <c r="AG439" s="1"/>
      <c r="AH439" s="2"/>
      <c r="AI439" s="2"/>
      <c r="AJ439" s="1"/>
      <c r="AK439" s="1"/>
      <c r="AL439" s="1"/>
      <c r="AM439" s="2"/>
      <c r="AN439" s="2"/>
      <c r="AO439" s="1"/>
      <c r="AP439" s="1"/>
      <c r="AQ439" s="1"/>
      <c r="AR439" s="2"/>
      <c r="AS439" s="2"/>
      <c r="AT439" s="1"/>
      <c r="AU439" s="1"/>
      <c r="AV439" s="1"/>
      <c r="AW439" s="2"/>
      <c r="AX439" s="2"/>
      <c r="AY439" s="1"/>
      <c r="AZ439" s="1"/>
      <c r="BA439" s="1"/>
      <c r="BB439" s="2"/>
      <c r="BC439" s="2"/>
      <c r="BD439" s="1"/>
      <c r="BE439" s="1"/>
      <c r="BF439" s="1"/>
      <c r="BG439" s="2"/>
      <c r="BH439" s="2"/>
      <c r="BI439" s="1"/>
      <c r="BJ439" s="1"/>
      <c r="BK439" s="1"/>
      <c r="BL439" s="2"/>
      <c r="BM439" s="2"/>
      <c r="BN439" s="1"/>
      <c r="BO439" s="1"/>
      <c r="BP439" s="1"/>
      <c r="BQ439" s="2"/>
      <c r="BR439" s="2"/>
      <c r="BS439" s="1"/>
      <c r="BT439" s="1"/>
      <c r="BU439" s="1"/>
      <c r="BV439" s="2"/>
      <c r="BW439" s="2"/>
      <c r="BX439" s="1"/>
    </row>
    <row r="440" ht="16.5" customHeight="1">
      <c r="A440" s="1"/>
      <c r="B440" s="1"/>
      <c r="C440" s="1"/>
      <c r="D440" s="1"/>
      <c r="E440" s="67"/>
      <c r="F440" s="67"/>
      <c r="G440" s="1"/>
      <c r="H440" s="1"/>
      <c r="I440" s="65"/>
      <c r="J440" s="66"/>
      <c r="K440" s="1"/>
      <c r="L440" s="1"/>
      <c r="M440" s="1"/>
      <c r="N440" s="2"/>
      <c r="O440" s="2"/>
      <c r="P440" s="1"/>
      <c r="Q440" s="1"/>
      <c r="R440" s="1"/>
      <c r="S440" s="2"/>
      <c r="T440" s="2"/>
      <c r="U440" s="1"/>
      <c r="V440" s="1"/>
      <c r="W440" s="1"/>
      <c r="X440" s="2"/>
      <c r="Y440" s="2"/>
      <c r="Z440" s="1"/>
      <c r="AA440" s="1"/>
      <c r="AB440" s="1"/>
      <c r="AC440" s="2"/>
      <c r="AD440" s="2"/>
      <c r="AE440" s="1"/>
      <c r="AF440" s="1"/>
      <c r="AG440" s="1"/>
      <c r="AH440" s="2"/>
      <c r="AI440" s="2"/>
      <c r="AJ440" s="1"/>
      <c r="AK440" s="1"/>
      <c r="AL440" s="1"/>
      <c r="AM440" s="2"/>
      <c r="AN440" s="2"/>
      <c r="AO440" s="1"/>
      <c r="AP440" s="1"/>
      <c r="AQ440" s="1"/>
      <c r="AR440" s="2"/>
      <c r="AS440" s="2"/>
      <c r="AT440" s="1"/>
      <c r="AU440" s="1"/>
      <c r="AV440" s="1"/>
      <c r="AW440" s="2"/>
      <c r="AX440" s="2"/>
      <c r="AY440" s="1"/>
      <c r="AZ440" s="1"/>
      <c r="BA440" s="1"/>
      <c r="BB440" s="2"/>
      <c r="BC440" s="2"/>
      <c r="BD440" s="1"/>
      <c r="BE440" s="1"/>
      <c r="BF440" s="1"/>
      <c r="BG440" s="2"/>
      <c r="BH440" s="2"/>
      <c r="BI440" s="1"/>
      <c r="BJ440" s="1"/>
      <c r="BK440" s="1"/>
      <c r="BL440" s="2"/>
      <c r="BM440" s="2"/>
      <c r="BN440" s="1"/>
      <c r="BO440" s="1"/>
      <c r="BP440" s="1"/>
      <c r="BQ440" s="2"/>
      <c r="BR440" s="2"/>
      <c r="BS440" s="1"/>
      <c r="BT440" s="1"/>
      <c r="BU440" s="1"/>
      <c r="BV440" s="2"/>
      <c r="BW440" s="2"/>
      <c r="BX440" s="1"/>
    </row>
    <row r="441" ht="16.5" customHeight="1">
      <c r="A441" s="1"/>
      <c r="B441" s="1"/>
      <c r="C441" s="1"/>
      <c r="D441" s="1"/>
      <c r="E441" s="67"/>
      <c r="F441" s="67"/>
      <c r="G441" s="1"/>
      <c r="H441" s="1"/>
      <c r="I441" s="65"/>
      <c r="J441" s="66"/>
      <c r="K441" s="1"/>
      <c r="L441" s="1"/>
      <c r="M441" s="1"/>
      <c r="N441" s="2"/>
      <c r="O441" s="2"/>
      <c r="P441" s="1"/>
      <c r="Q441" s="1"/>
      <c r="R441" s="1"/>
      <c r="S441" s="2"/>
      <c r="T441" s="2"/>
      <c r="U441" s="1"/>
      <c r="V441" s="1"/>
      <c r="W441" s="1"/>
      <c r="X441" s="2"/>
      <c r="Y441" s="2"/>
      <c r="Z441" s="1"/>
      <c r="AA441" s="1"/>
      <c r="AB441" s="1"/>
      <c r="AC441" s="2"/>
      <c r="AD441" s="2"/>
      <c r="AE441" s="1"/>
      <c r="AF441" s="1"/>
      <c r="AG441" s="1"/>
      <c r="AH441" s="2"/>
      <c r="AI441" s="2"/>
      <c r="AJ441" s="1"/>
      <c r="AK441" s="1"/>
      <c r="AL441" s="1"/>
      <c r="AM441" s="2"/>
      <c r="AN441" s="2"/>
      <c r="AO441" s="1"/>
      <c r="AP441" s="1"/>
      <c r="AQ441" s="1"/>
      <c r="AR441" s="2"/>
      <c r="AS441" s="2"/>
      <c r="AT441" s="1"/>
      <c r="AU441" s="1"/>
      <c r="AV441" s="1"/>
      <c r="AW441" s="2"/>
      <c r="AX441" s="2"/>
      <c r="AY441" s="1"/>
      <c r="AZ441" s="1"/>
      <c r="BA441" s="1"/>
      <c r="BB441" s="2"/>
      <c r="BC441" s="2"/>
      <c r="BD441" s="1"/>
      <c r="BE441" s="1"/>
      <c r="BF441" s="1"/>
      <c r="BG441" s="2"/>
      <c r="BH441" s="2"/>
      <c r="BI441" s="1"/>
      <c r="BJ441" s="1"/>
      <c r="BK441" s="1"/>
      <c r="BL441" s="2"/>
      <c r="BM441" s="2"/>
      <c r="BN441" s="1"/>
      <c r="BO441" s="1"/>
      <c r="BP441" s="1"/>
      <c r="BQ441" s="2"/>
      <c r="BR441" s="2"/>
      <c r="BS441" s="1"/>
      <c r="BT441" s="1"/>
      <c r="BU441" s="1"/>
      <c r="BV441" s="2"/>
      <c r="BW441" s="2"/>
      <c r="BX441" s="1"/>
    </row>
    <row r="442" ht="16.5" customHeight="1">
      <c r="A442" s="1"/>
      <c r="B442" s="1"/>
      <c r="C442" s="1"/>
      <c r="D442" s="1"/>
      <c r="E442" s="67"/>
      <c r="F442" s="67"/>
      <c r="G442" s="1"/>
      <c r="H442" s="1"/>
      <c r="I442" s="65"/>
      <c r="J442" s="66"/>
      <c r="K442" s="1"/>
      <c r="L442" s="1"/>
      <c r="M442" s="1"/>
      <c r="N442" s="2"/>
      <c r="O442" s="2"/>
      <c r="P442" s="1"/>
      <c r="Q442" s="1"/>
      <c r="R442" s="1"/>
      <c r="S442" s="2"/>
      <c r="T442" s="2"/>
      <c r="U442" s="1"/>
      <c r="V442" s="1"/>
      <c r="W442" s="1"/>
      <c r="X442" s="2"/>
      <c r="Y442" s="2"/>
      <c r="Z442" s="1"/>
      <c r="AA442" s="1"/>
      <c r="AB442" s="1"/>
      <c r="AC442" s="2"/>
      <c r="AD442" s="2"/>
      <c r="AE442" s="1"/>
      <c r="AF442" s="1"/>
      <c r="AG442" s="1"/>
      <c r="AH442" s="2"/>
      <c r="AI442" s="2"/>
      <c r="AJ442" s="1"/>
      <c r="AK442" s="1"/>
      <c r="AL442" s="1"/>
      <c r="AM442" s="2"/>
      <c r="AN442" s="2"/>
      <c r="AO442" s="1"/>
      <c r="AP442" s="1"/>
      <c r="AQ442" s="1"/>
      <c r="AR442" s="2"/>
      <c r="AS442" s="2"/>
      <c r="AT442" s="1"/>
      <c r="AU442" s="1"/>
      <c r="AV442" s="1"/>
      <c r="AW442" s="2"/>
      <c r="AX442" s="2"/>
      <c r="AY442" s="1"/>
      <c r="AZ442" s="1"/>
      <c r="BA442" s="1"/>
      <c r="BB442" s="2"/>
      <c r="BC442" s="2"/>
      <c r="BD442" s="1"/>
      <c r="BE442" s="1"/>
      <c r="BF442" s="1"/>
      <c r="BG442" s="2"/>
      <c r="BH442" s="2"/>
      <c r="BI442" s="1"/>
      <c r="BJ442" s="1"/>
      <c r="BK442" s="1"/>
      <c r="BL442" s="2"/>
      <c r="BM442" s="2"/>
      <c r="BN442" s="1"/>
      <c r="BO442" s="1"/>
      <c r="BP442" s="1"/>
      <c r="BQ442" s="2"/>
      <c r="BR442" s="2"/>
      <c r="BS442" s="1"/>
      <c r="BT442" s="1"/>
      <c r="BU442" s="1"/>
      <c r="BV442" s="2"/>
      <c r="BW442" s="2"/>
      <c r="BX442" s="1"/>
    </row>
    <row r="443" ht="16.5" customHeight="1">
      <c r="A443" s="1"/>
      <c r="B443" s="1"/>
      <c r="C443" s="1"/>
      <c r="D443" s="1"/>
      <c r="E443" s="67"/>
      <c r="F443" s="67"/>
      <c r="G443" s="1"/>
      <c r="H443" s="1"/>
      <c r="I443" s="65"/>
      <c r="J443" s="66"/>
      <c r="K443" s="1"/>
      <c r="L443" s="1"/>
      <c r="M443" s="1"/>
      <c r="N443" s="2"/>
      <c r="O443" s="2"/>
      <c r="P443" s="1"/>
      <c r="Q443" s="1"/>
      <c r="R443" s="1"/>
      <c r="S443" s="2"/>
      <c r="T443" s="2"/>
      <c r="U443" s="1"/>
      <c r="V443" s="1"/>
      <c r="W443" s="1"/>
      <c r="X443" s="2"/>
      <c r="Y443" s="2"/>
      <c r="Z443" s="1"/>
      <c r="AA443" s="1"/>
      <c r="AB443" s="1"/>
      <c r="AC443" s="2"/>
      <c r="AD443" s="2"/>
      <c r="AE443" s="1"/>
      <c r="AF443" s="1"/>
      <c r="AG443" s="1"/>
      <c r="AH443" s="2"/>
      <c r="AI443" s="2"/>
      <c r="AJ443" s="1"/>
      <c r="AK443" s="1"/>
      <c r="AL443" s="1"/>
      <c r="AM443" s="2"/>
      <c r="AN443" s="2"/>
      <c r="AO443" s="1"/>
      <c r="AP443" s="1"/>
      <c r="AQ443" s="1"/>
      <c r="AR443" s="2"/>
      <c r="AS443" s="2"/>
      <c r="AT443" s="1"/>
      <c r="AU443" s="1"/>
      <c r="AV443" s="1"/>
      <c r="AW443" s="2"/>
      <c r="AX443" s="2"/>
      <c r="AY443" s="1"/>
      <c r="AZ443" s="1"/>
      <c r="BA443" s="1"/>
      <c r="BB443" s="2"/>
      <c r="BC443" s="2"/>
      <c r="BD443" s="1"/>
      <c r="BE443" s="1"/>
      <c r="BF443" s="1"/>
      <c r="BG443" s="2"/>
      <c r="BH443" s="2"/>
      <c r="BI443" s="1"/>
      <c r="BJ443" s="1"/>
      <c r="BK443" s="1"/>
      <c r="BL443" s="2"/>
      <c r="BM443" s="2"/>
      <c r="BN443" s="1"/>
      <c r="BO443" s="1"/>
      <c r="BP443" s="1"/>
      <c r="BQ443" s="2"/>
      <c r="BR443" s="2"/>
      <c r="BS443" s="1"/>
      <c r="BT443" s="1"/>
      <c r="BU443" s="1"/>
      <c r="BV443" s="2"/>
      <c r="BW443" s="2"/>
      <c r="BX443" s="1"/>
    </row>
    <row r="444" ht="16.5" customHeight="1">
      <c r="A444" s="1"/>
      <c r="B444" s="1"/>
      <c r="C444" s="1"/>
      <c r="D444" s="1"/>
      <c r="E444" s="67"/>
      <c r="F444" s="67"/>
      <c r="G444" s="1"/>
      <c r="H444" s="1"/>
      <c r="I444" s="65"/>
      <c r="J444" s="66"/>
      <c r="K444" s="1"/>
      <c r="L444" s="1"/>
      <c r="M444" s="1"/>
      <c r="N444" s="2"/>
      <c r="O444" s="2"/>
      <c r="P444" s="1"/>
      <c r="Q444" s="1"/>
      <c r="R444" s="1"/>
      <c r="S444" s="2"/>
      <c r="T444" s="2"/>
      <c r="U444" s="1"/>
      <c r="V444" s="1"/>
      <c r="W444" s="1"/>
      <c r="X444" s="2"/>
      <c r="Y444" s="2"/>
      <c r="Z444" s="1"/>
      <c r="AA444" s="1"/>
      <c r="AB444" s="1"/>
      <c r="AC444" s="2"/>
      <c r="AD444" s="2"/>
      <c r="AE444" s="1"/>
      <c r="AF444" s="1"/>
      <c r="AG444" s="1"/>
      <c r="AH444" s="2"/>
      <c r="AI444" s="2"/>
      <c r="AJ444" s="1"/>
      <c r="AK444" s="1"/>
      <c r="AL444" s="1"/>
      <c r="AM444" s="2"/>
      <c r="AN444" s="2"/>
      <c r="AO444" s="1"/>
      <c r="AP444" s="1"/>
      <c r="AQ444" s="1"/>
      <c r="AR444" s="2"/>
      <c r="AS444" s="2"/>
      <c r="AT444" s="1"/>
      <c r="AU444" s="1"/>
      <c r="AV444" s="1"/>
      <c r="AW444" s="2"/>
      <c r="AX444" s="2"/>
      <c r="AY444" s="1"/>
      <c r="AZ444" s="1"/>
      <c r="BA444" s="1"/>
      <c r="BB444" s="2"/>
      <c r="BC444" s="2"/>
      <c r="BD444" s="1"/>
      <c r="BE444" s="1"/>
      <c r="BF444" s="1"/>
      <c r="BG444" s="2"/>
      <c r="BH444" s="2"/>
      <c r="BI444" s="1"/>
      <c r="BJ444" s="1"/>
      <c r="BK444" s="1"/>
      <c r="BL444" s="2"/>
      <c r="BM444" s="2"/>
      <c r="BN444" s="1"/>
      <c r="BO444" s="1"/>
      <c r="BP444" s="1"/>
      <c r="BQ444" s="2"/>
      <c r="BR444" s="2"/>
      <c r="BS444" s="1"/>
      <c r="BT444" s="1"/>
      <c r="BU444" s="1"/>
      <c r="BV444" s="2"/>
      <c r="BW444" s="2"/>
      <c r="BX444" s="1"/>
    </row>
    <row r="445" ht="16.5" customHeight="1">
      <c r="A445" s="1"/>
      <c r="B445" s="1"/>
      <c r="C445" s="1"/>
      <c r="D445" s="1"/>
      <c r="E445" s="67"/>
      <c r="F445" s="67"/>
      <c r="G445" s="1"/>
      <c r="H445" s="1"/>
      <c r="I445" s="65"/>
      <c r="J445" s="66"/>
      <c r="K445" s="1"/>
      <c r="L445" s="1"/>
      <c r="M445" s="1"/>
      <c r="N445" s="2"/>
      <c r="O445" s="2"/>
      <c r="P445" s="1"/>
      <c r="Q445" s="1"/>
      <c r="R445" s="1"/>
      <c r="S445" s="2"/>
      <c r="T445" s="2"/>
      <c r="U445" s="1"/>
      <c r="V445" s="1"/>
      <c r="W445" s="1"/>
      <c r="X445" s="2"/>
      <c r="Y445" s="2"/>
      <c r="Z445" s="1"/>
      <c r="AA445" s="1"/>
      <c r="AB445" s="1"/>
      <c r="AC445" s="2"/>
      <c r="AD445" s="2"/>
      <c r="AE445" s="1"/>
      <c r="AF445" s="1"/>
      <c r="AG445" s="1"/>
      <c r="AH445" s="2"/>
      <c r="AI445" s="2"/>
      <c r="AJ445" s="1"/>
      <c r="AK445" s="1"/>
      <c r="AL445" s="1"/>
      <c r="AM445" s="2"/>
      <c r="AN445" s="2"/>
      <c r="AO445" s="1"/>
      <c r="AP445" s="1"/>
      <c r="AQ445" s="1"/>
      <c r="AR445" s="2"/>
      <c r="AS445" s="2"/>
      <c r="AT445" s="1"/>
      <c r="AU445" s="1"/>
      <c r="AV445" s="1"/>
      <c r="AW445" s="2"/>
      <c r="AX445" s="2"/>
      <c r="AY445" s="1"/>
      <c r="AZ445" s="1"/>
      <c r="BA445" s="1"/>
      <c r="BB445" s="2"/>
      <c r="BC445" s="2"/>
      <c r="BD445" s="1"/>
      <c r="BE445" s="1"/>
      <c r="BF445" s="1"/>
      <c r="BG445" s="2"/>
      <c r="BH445" s="2"/>
      <c r="BI445" s="1"/>
      <c r="BJ445" s="1"/>
      <c r="BK445" s="1"/>
      <c r="BL445" s="2"/>
      <c r="BM445" s="2"/>
      <c r="BN445" s="1"/>
      <c r="BO445" s="1"/>
      <c r="BP445" s="1"/>
      <c r="BQ445" s="2"/>
      <c r="BR445" s="2"/>
      <c r="BS445" s="1"/>
      <c r="BT445" s="1"/>
      <c r="BU445" s="1"/>
      <c r="BV445" s="2"/>
      <c r="BW445" s="2"/>
      <c r="BX445" s="1"/>
    </row>
    <row r="446" ht="16.5" customHeight="1">
      <c r="A446" s="1"/>
      <c r="B446" s="1"/>
      <c r="C446" s="1"/>
      <c r="D446" s="1"/>
      <c r="E446" s="67"/>
      <c r="F446" s="67"/>
      <c r="G446" s="1"/>
      <c r="H446" s="1"/>
      <c r="I446" s="65"/>
      <c r="J446" s="66"/>
      <c r="K446" s="1"/>
      <c r="L446" s="1"/>
      <c r="M446" s="1"/>
      <c r="N446" s="2"/>
      <c r="O446" s="2"/>
      <c r="P446" s="1"/>
      <c r="Q446" s="1"/>
      <c r="R446" s="1"/>
      <c r="S446" s="2"/>
      <c r="T446" s="2"/>
      <c r="U446" s="1"/>
      <c r="V446" s="1"/>
      <c r="W446" s="1"/>
      <c r="X446" s="2"/>
      <c r="Y446" s="2"/>
      <c r="Z446" s="1"/>
      <c r="AA446" s="1"/>
      <c r="AB446" s="1"/>
      <c r="AC446" s="2"/>
      <c r="AD446" s="2"/>
      <c r="AE446" s="1"/>
      <c r="AF446" s="1"/>
      <c r="AG446" s="1"/>
      <c r="AH446" s="2"/>
      <c r="AI446" s="2"/>
      <c r="AJ446" s="1"/>
      <c r="AK446" s="1"/>
      <c r="AL446" s="1"/>
      <c r="AM446" s="2"/>
      <c r="AN446" s="2"/>
      <c r="AO446" s="1"/>
      <c r="AP446" s="1"/>
      <c r="AQ446" s="1"/>
      <c r="AR446" s="2"/>
      <c r="AS446" s="2"/>
      <c r="AT446" s="1"/>
      <c r="AU446" s="1"/>
      <c r="AV446" s="1"/>
      <c r="AW446" s="2"/>
      <c r="AX446" s="2"/>
      <c r="AY446" s="1"/>
      <c r="AZ446" s="1"/>
      <c r="BA446" s="1"/>
      <c r="BB446" s="2"/>
      <c r="BC446" s="2"/>
      <c r="BD446" s="1"/>
      <c r="BE446" s="1"/>
      <c r="BF446" s="1"/>
      <c r="BG446" s="2"/>
      <c r="BH446" s="2"/>
      <c r="BI446" s="1"/>
      <c r="BJ446" s="1"/>
      <c r="BK446" s="1"/>
      <c r="BL446" s="2"/>
      <c r="BM446" s="2"/>
      <c r="BN446" s="1"/>
      <c r="BO446" s="1"/>
      <c r="BP446" s="1"/>
      <c r="BQ446" s="2"/>
      <c r="BR446" s="2"/>
      <c r="BS446" s="1"/>
      <c r="BT446" s="1"/>
      <c r="BU446" s="1"/>
      <c r="BV446" s="2"/>
      <c r="BW446" s="2"/>
      <c r="BX446" s="1"/>
    </row>
    <row r="447" ht="16.5" customHeight="1">
      <c r="A447" s="1"/>
      <c r="B447" s="1"/>
      <c r="C447" s="1"/>
      <c r="D447" s="1"/>
      <c r="E447" s="67"/>
      <c r="F447" s="67"/>
      <c r="G447" s="1"/>
      <c r="H447" s="1"/>
      <c r="I447" s="65"/>
      <c r="J447" s="66"/>
      <c r="K447" s="1"/>
      <c r="L447" s="1"/>
      <c r="M447" s="1"/>
      <c r="N447" s="2"/>
      <c r="O447" s="2"/>
      <c r="P447" s="1"/>
      <c r="Q447" s="1"/>
      <c r="R447" s="1"/>
      <c r="S447" s="2"/>
      <c r="T447" s="2"/>
      <c r="U447" s="1"/>
      <c r="V447" s="1"/>
      <c r="W447" s="1"/>
      <c r="X447" s="2"/>
      <c r="Y447" s="2"/>
      <c r="Z447" s="1"/>
      <c r="AA447" s="1"/>
      <c r="AB447" s="1"/>
      <c r="AC447" s="2"/>
      <c r="AD447" s="2"/>
      <c r="AE447" s="1"/>
      <c r="AF447" s="1"/>
      <c r="AG447" s="1"/>
      <c r="AH447" s="2"/>
      <c r="AI447" s="2"/>
      <c r="AJ447" s="1"/>
      <c r="AK447" s="1"/>
      <c r="AL447" s="1"/>
      <c r="AM447" s="2"/>
      <c r="AN447" s="2"/>
      <c r="AO447" s="1"/>
      <c r="AP447" s="1"/>
      <c r="AQ447" s="1"/>
      <c r="AR447" s="2"/>
      <c r="AS447" s="2"/>
      <c r="AT447" s="1"/>
      <c r="AU447" s="1"/>
      <c r="AV447" s="1"/>
      <c r="AW447" s="2"/>
      <c r="AX447" s="2"/>
      <c r="AY447" s="1"/>
      <c r="AZ447" s="1"/>
      <c r="BA447" s="1"/>
      <c r="BB447" s="2"/>
      <c r="BC447" s="2"/>
      <c r="BD447" s="1"/>
      <c r="BE447" s="1"/>
      <c r="BF447" s="1"/>
      <c r="BG447" s="2"/>
      <c r="BH447" s="2"/>
      <c r="BI447" s="1"/>
      <c r="BJ447" s="1"/>
      <c r="BK447" s="1"/>
      <c r="BL447" s="2"/>
      <c r="BM447" s="2"/>
      <c r="BN447" s="1"/>
      <c r="BO447" s="1"/>
      <c r="BP447" s="1"/>
      <c r="BQ447" s="2"/>
      <c r="BR447" s="2"/>
      <c r="BS447" s="1"/>
      <c r="BT447" s="1"/>
      <c r="BU447" s="1"/>
      <c r="BV447" s="2"/>
      <c r="BW447" s="2"/>
      <c r="BX447" s="1"/>
    </row>
    <row r="448" ht="16.5" customHeight="1">
      <c r="A448" s="1"/>
      <c r="B448" s="1"/>
      <c r="C448" s="1"/>
      <c r="D448" s="1"/>
      <c r="E448" s="67"/>
      <c r="F448" s="67"/>
      <c r="G448" s="1"/>
      <c r="H448" s="1"/>
      <c r="I448" s="65"/>
      <c r="J448" s="66"/>
      <c r="K448" s="1"/>
      <c r="L448" s="1"/>
      <c r="M448" s="1"/>
      <c r="N448" s="2"/>
      <c r="O448" s="2"/>
      <c r="P448" s="1"/>
      <c r="Q448" s="1"/>
      <c r="R448" s="1"/>
      <c r="S448" s="2"/>
      <c r="T448" s="2"/>
      <c r="U448" s="1"/>
      <c r="V448" s="1"/>
      <c r="W448" s="1"/>
      <c r="X448" s="2"/>
      <c r="Y448" s="2"/>
      <c r="Z448" s="1"/>
      <c r="AA448" s="1"/>
      <c r="AB448" s="1"/>
      <c r="AC448" s="2"/>
      <c r="AD448" s="2"/>
      <c r="AE448" s="1"/>
      <c r="AF448" s="1"/>
      <c r="AG448" s="1"/>
      <c r="AH448" s="2"/>
      <c r="AI448" s="2"/>
      <c r="AJ448" s="1"/>
      <c r="AK448" s="1"/>
      <c r="AL448" s="1"/>
      <c r="AM448" s="2"/>
      <c r="AN448" s="2"/>
      <c r="AO448" s="1"/>
      <c r="AP448" s="1"/>
      <c r="AQ448" s="1"/>
      <c r="AR448" s="2"/>
      <c r="AS448" s="2"/>
      <c r="AT448" s="1"/>
      <c r="AU448" s="1"/>
      <c r="AV448" s="1"/>
      <c r="AW448" s="2"/>
      <c r="AX448" s="2"/>
      <c r="AY448" s="1"/>
      <c r="AZ448" s="1"/>
      <c r="BA448" s="1"/>
      <c r="BB448" s="2"/>
      <c r="BC448" s="2"/>
      <c r="BD448" s="1"/>
      <c r="BE448" s="1"/>
      <c r="BF448" s="1"/>
      <c r="BG448" s="2"/>
      <c r="BH448" s="2"/>
      <c r="BI448" s="1"/>
      <c r="BJ448" s="1"/>
      <c r="BK448" s="1"/>
      <c r="BL448" s="2"/>
      <c r="BM448" s="2"/>
      <c r="BN448" s="1"/>
      <c r="BO448" s="1"/>
      <c r="BP448" s="1"/>
      <c r="BQ448" s="2"/>
      <c r="BR448" s="2"/>
      <c r="BS448" s="1"/>
      <c r="BT448" s="1"/>
      <c r="BU448" s="1"/>
      <c r="BV448" s="2"/>
      <c r="BW448" s="2"/>
      <c r="BX448" s="1"/>
    </row>
    <row r="449" ht="16.5" customHeight="1">
      <c r="A449" s="1"/>
      <c r="B449" s="1"/>
      <c r="C449" s="1"/>
      <c r="D449" s="1"/>
      <c r="E449" s="67"/>
      <c r="F449" s="67"/>
      <c r="G449" s="1"/>
      <c r="H449" s="1"/>
      <c r="I449" s="65"/>
      <c r="J449" s="66"/>
      <c r="K449" s="1"/>
      <c r="L449" s="1"/>
      <c r="M449" s="1"/>
      <c r="N449" s="2"/>
      <c r="O449" s="2"/>
      <c r="P449" s="1"/>
      <c r="Q449" s="1"/>
      <c r="R449" s="1"/>
      <c r="S449" s="2"/>
      <c r="T449" s="2"/>
      <c r="U449" s="1"/>
      <c r="V449" s="1"/>
      <c r="W449" s="1"/>
      <c r="X449" s="2"/>
      <c r="Y449" s="2"/>
      <c r="Z449" s="1"/>
      <c r="AA449" s="1"/>
      <c r="AB449" s="1"/>
      <c r="AC449" s="2"/>
      <c r="AD449" s="2"/>
      <c r="AE449" s="1"/>
      <c r="AF449" s="1"/>
      <c r="AG449" s="1"/>
      <c r="AH449" s="2"/>
      <c r="AI449" s="2"/>
      <c r="AJ449" s="1"/>
      <c r="AK449" s="1"/>
      <c r="AL449" s="1"/>
      <c r="AM449" s="2"/>
      <c r="AN449" s="2"/>
      <c r="AO449" s="1"/>
      <c r="AP449" s="1"/>
      <c r="AQ449" s="1"/>
      <c r="AR449" s="2"/>
      <c r="AS449" s="2"/>
      <c r="AT449" s="1"/>
      <c r="AU449" s="1"/>
      <c r="AV449" s="1"/>
      <c r="AW449" s="2"/>
      <c r="AX449" s="2"/>
      <c r="AY449" s="1"/>
      <c r="AZ449" s="1"/>
      <c r="BA449" s="1"/>
      <c r="BB449" s="2"/>
      <c r="BC449" s="2"/>
      <c r="BD449" s="1"/>
      <c r="BE449" s="1"/>
      <c r="BF449" s="1"/>
      <c r="BG449" s="2"/>
      <c r="BH449" s="2"/>
      <c r="BI449" s="1"/>
      <c r="BJ449" s="1"/>
      <c r="BK449" s="1"/>
      <c r="BL449" s="2"/>
      <c r="BM449" s="2"/>
      <c r="BN449" s="1"/>
      <c r="BO449" s="1"/>
      <c r="BP449" s="1"/>
      <c r="BQ449" s="2"/>
      <c r="BR449" s="2"/>
      <c r="BS449" s="1"/>
      <c r="BT449" s="1"/>
      <c r="BU449" s="1"/>
      <c r="BV449" s="2"/>
      <c r="BW449" s="2"/>
      <c r="BX449" s="1"/>
    </row>
    <row r="450" ht="16.5" customHeight="1">
      <c r="A450" s="1"/>
      <c r="B450" s="1"/>
      <c r="C450" s="1"/>
      <c r="D450" s="1"/>
      <c r="E450" s="67"/>
      <c r="F450" s="67"/>
      <c r="G450" s="1"/>
      <c r="H450" s="1"/>
      <c r="I450" s="65"/>
      <c r="J450" s="66"/>
      <c r="K450" s="1"/>
      <c r="L450" s="1"/>
      <c r="M450" s="1"/>
      <c r="N450" s="2"/>
      <c r="O450" s="2"/>
      <c r="P450" s="1"/>
      <c r="Q450" s="1"/>
      <c r="R450" s="1"/>
      <c r="S450" s="2"/>
      <c r="T450" s="2"/>
      <c r="U450" s="1"/>
      <c r="V450" s="1"/>
      <c r="W450" s="1"/>
      <c r="X450" s="2"/>
      <c r="Y450" s="2"/>
      <c r="Z450" s="1"/>
      <c r="AA450" s="1"/>
      <c r="AB450" s="1"/>
      <c r="AC450" s="2"/>
      <c r="AD450" s="2"/>
      <c r="AE450" s="1"/>
      <c r="AF450" s="1"/>
      <c r="AG450" s="1"/>
      <c r="AH450" s="2"/>
      <c r="AI450" s="2"/>
      <c r="AJ450" s="1"/>
      <c r="AK450" s="1"/>
      <c r="AL450" s="1"/>
      <c r="AM450" s="2"/>
      <c r="AN450" s="2"/>
      <c r="AO450" s="1"/>
      <c r="AP450" s="1"/>
      <c r="AQ450" s="1"/>
      <c r="AR450" s="2"/>
      <c r="AS450" s="2"/>
      <c r="AT450" s="1"/>
      <c r="AU450" s="1"/>
      <c r="AV450" s="1"/>
      <c r="AW450" s="2"/>
      <c r="AX450" s="2"/>
      <c r="AY450" s="1"/>
      <c r="AZ450" s="1"/>
      <c r="BA450" s="1"/>
      <c r="BB450" s="2"/>
      <c r="BC450" s="2"/>
      <c r="BD450" s="1"/>
      <c r="BE450" s="1"/>
      <c r="BF450" s="1"/>
      <c r="BG450" s="2"/>
      <c r="BH450" s="2"/>
      <c r="BI450" s="1"/>
      <c r="BJ450" s="1"/>
      <c r="BK450" s="1"/>
      <c r="BL450" s="2"/>
      <c r="BM450" s="2"/>
      <c r="BN450" s="1"/>
      <c r="BO450" s="1"/>
      <c r="BP450" s="1"/>
      <c r="BQ450" s="2"/>
      <c r="BR450" s="2"/>
      <c r="BS450" s="1"/>
      <c r="BT450" s="1"/>
      <c r="BU450" s="1"/>
      <c r="BV450" s="2"/>
      <c r="BW450" s="2"/>
      <c r="BX450" s="1"/>
    </row>
    <row r="451" ht="16.5" customHeight="1">
      <c r="A451" s="1"/>
      <c r="B451" s="1"/>
      <c r="C451" s="1"/>
      <c r="D451" s="1"/>
      <c r="E451" s="67"/>
      <c r="F451" s="67"/>
      <c r="G451" s="1"/>
      <c r="H451" s="1"/>
      <c r="I451" s="65"/>
      <c r="J451" s="66"/>
      <c r="K451" s="1"/>
      <c r="L451" s="1"/>
      <c r="M451" s="1"/>
      <c r="N451" s="2"/>
      <c r="O451" s="2"/>
      <c r="P451" s="1"/>
      <c r="Q451" s="1"/>
      <c r="R451" s="1"/>
      <c r="S451" s="2"/>
      <c r="T451" s="2"/>
      <c r="U451" s="1"/>
      <c r="V451" s="1"/>
      <c r="W451" s="1"/>
      <c r="X451" s="2"/>
      <c r="Y451" s="2"/>
      <c r="Z451" s="1"/>
      <c r="AA451" s="1"/>
      <c r="AB451" s="1"/>
      <c r="AC451" s="2"/>
      <c r="AD451" s="2"/>
      <c r="AE451" s="1"/>
      <c r="AF451" s="1"/>
      <c r="AG451" s="1"/>
      <c r="AH451" s="2"/>
      <c r="AI451" s="2"/>
      <c r="AJ451" s="1"/>
      <c r="AK451" s="1"/>
      <c r="AL451" s="1"/>
      <c r="AM451" s="2"/>
      <c r="AN451" s="2"/>
      <c r="AO451" s="1"/>
      <c r="AP451" s="1"/>
      <c r="AQ451" s="1"/>
      <c r="AR451" s="2"/>
      <c r="AS451" s="2"/>
      <c r="AT451" s="1"/>
      <c r="AU451" s="1"/>
      <c r="AV451" s="1"/>
      <c r="AW451" s="2"/>
      <c r="AX451" s="2"/>
      <c r="AY451" s="1"/>
      <c r="AZ451" s="1"/>
      <c r="BA451" s="1"/>
      <c r="BB451" s="2"/>
      <c r="BC451" s="2"/>
      <c r="BD451" s="1"/>
      <c r="BE451" s="1"/>
      <c r="BF451" s="1"/>
      <c r="BG451" s="2"/>
      <c r="BH451" s="2"/>
      <c r="BI451" s="1"/>
      <c r="BJ451" s="1"/>
      <c r="BK451" s="1"/>
      <c r="BL451" s="2"/>
      <c r="BM451" s="2"/>
      <c r="BN451" s="1"/>
      <c r="BO451" s="1"/>
      <c r="BP451" s="1"/>
      <c r="BQ451" s="2"/>
      <c r="BR451" s="2"/>
      <c r="BS451" s="1"/>
      <c r="BT451" s="1"/>
      <c r="BU451" s="1"/>
      <c r="BV451" s="2"/>
      <c r="BW451" s="2"/>
      <c r="BX451" s="1"/>
    </row>
    <row r="452" ht="16.5" customHeight="1">
      <c r="A452" s="1"/>
      <c r="B452" s="1"/>
      <c r="C452" s="1"/>
      <c r="D452" s="1"/>
      <c r="E452" s="67"/>
      <c r="F452" s="67"/>
      <c r="G452" s="1"/>
      <c r="H452" s="1"/>
      <c r="I452" s="65"/>
      <c r="J452" s="66"/>
      <c r="K452" s="1"/>
      <c r="L452" s="1"/>
      <c r="M452" s="1"/>
      <c r="N452" s="2"/>
      <c r="O452" s="2"/>
      <c r="P452" s="1"/>
      <c r="Q452" s="1"/>
      <c r="R452" s="1"/>
      <c r="S452" s="2"/>
      <c r="T452" s="2"/>
      <c r="U452" s="1"/>
      <c r="V452" s="1"/>
      <c r="W452" s="1"/>
      <c r="X452" s="2"/>
      <c r="Y452" s="2"/>
      <c r="Z452" s="1"/>
      <c r="AA452" s="1"/>
      <c r="AB452" s="1"/>
      <c r="AC452" s="2"/>
      <c r="AD452" s="2"/>
      <c r="AE452" s="1"/>
      <c r="AF452" s="1"/>
      <c r="AG452" s="1"/>
      <c r="AH452" s="2"/>
      <c r="AI452" s="2"/>
      <c r="AJ452" s="1"/>
      <c r="AK452" s="1"/>
      <c r="AL452" s="1"/>
      <c r="AM452" s="2"/>
      <c r="AN452" s="2"/>
      <c r="AO452" s="1"/>
      <c r="AP452" s="1"/>
      <c r="AQ452" s="1"/>
      <c r="AR452" s="2"/>
      <c r="AS452" s="2"/>
      <c r="AT452" s="1"/>
      <c r="AU452" s="1"/>
      <c r="AV452" s="1"/>
      <c r="AW452" s="2"/>
      <c r="AX452" s="2"/>
      <c r="AY452" s="1"/>
      <c r="AZ452" s="1"/>
      <c r="BA452" s="1"/>
      <c r="BB452" s="2"/>
      <c r="BC452" s="2"/>
      <c r="BD452" s="1"/>
      <c r="BE452" s="1"/>
      <c r="BF452" s="1"/>
      <c r="BG452" s="2"/>
      <c r="BH452" s="2"/>
      <c r="BI452" s="1"/>
      <c r="BJ452" s="1"/>
      <c r="BK452" s="1"/>
      <c r="BL452" s="2"/>
      <c r="BM452" s="2"/>
      <c r="BN452" s="1"/>
      <c r="BO452" s="1"/>
      <c r="BP452" s="1"/>
      <c r="BQ452" s="2"/>
      <c r="BR452" s="2"/>
      <c r="BS452" s="1"/>
      <c r="BT452" s="1"/>
      <c r="BU452" s="1"/>
      <c r="BV452" s="2"/>
      <c r="BW452" s="2"/>
      <c r="BX452" s="1"/>
    </row>
    <row r="453" ht="16.5" customHeight="1">
      <c r="A453" s="1"/>
      <c r="B453" s="1"/>
      <c r="C453" s="1"/>
      <c r="D453" s="1"/>
      <c r="E453" s="67"/>
      <c r="F453" s="67"/>
      <c r="G453" s="1"/>
      <c r="H453" s="1"/>
      <c r="I453" s="65"/>
      <c r="J453" s="66"/>
      <c r="K453" s="1"/>
      <c r="L453" s="1"/>
      <c r="M453" s="1"/>
      <c r="N453" s="2"/>
      <c r="O453" s="2"/>
      <c r="P453" s="1"/>
      <c r="Q453" s="1"/>
      <c r="R453" s="1"/>
      <c r="S453" s="2"/>
      <c r="T453" s="2"/>
      <c r="U453" s="1"/>
      <c r="V453" s="1"/>
      <c r="W453" s="1"/>
      <c r="X453" s="2"/>
      <c r="Y453" s="2"/>
      <c r="Z453" s="1"/>
      <c r="AA453" s="1"/>
      <c r="AB453" s="1"/>
      <c r="AC453" s="2"/>
      <c r="AD453" s="2"/>
      <c r="AE453" s="1"/>
      <c r="AF453" s="1"/>
      <c r="AG453" s="1"/>
      <c r="AH453" s="2"/>
      <c r="AI453" s="2"/>
      <c r="AJ453" s="1"/>
      <c r="AK453" s="1"/>
      <c r="AL453" s="1"/>
      <c r="AM453" s="2"/>
      <c r="AN453" s="2"/>
      <c r="AO453" s="1"/>
      <c r="AP453" s="1"/>
      <c r="AQ453" s="1"/>
      <c r="AR453" s="2"/>
      <c r="AS453" s="2"/>
      <c r="AT453" s="1"/>
      <c r="AU453" s="1"/>
      <c r="AV453" s="1"/>
      <c r="AW453" s="2"/>
      <c r="AX453" s="2"/>
      <c r="AY453" s="1"/>
      <c r="AZ453" s="1"/>
      <c r="BA453" s="1"/>
      <c r="BB453" s="2"/>
      <c r="BC453" s="2"/>
      <c r="BD453" s="1"/>
      <c r="BE453" s="1"/>
      <c r="BF453" s="1"/>
      <c r="BG453" s="2"/>
      <c r="BH453" s="2"/>
      <c r="BI453" s="1"/>
      <c r="BJ453" s="1"/>
      <c r="BK453" s="1"/>
      <c r="BL453" s="2"/>
      <c r="BM453" s="2"/>
      <c r="BN453" s="1"/>
      <c r="BO453" s="1"/>
      <c r="BP453" s="1"/>
      <c r="BQ453" s="2"/>
      <c r="BR453" s="2"/>
      <c r="BS453" s="1"/>
      <c r="BT453" s="1"/>
      <c r="BU453" s="1"/>
      <c r="BV453" s="2"/>
      <c r="BW453" s="2"/>
      <c r="BX453" s="1"/>
    </row>
    <row r="454" ht="16.5" customHeight="1">
      <c r="A454" s="1"/>
      <c r="B454" s="1"/>
      <c r="C454" s="1"/>
      <c r="D454" s="1"/>
      <c r="E454" s="67"/>
      <c r="F454" s="67"/>
      <c r="G454" s="1"/>
      <c r="H454" s="1"/>
      <c r="I454" s="65"/>
      <c r="J454" s="66"/>
      <c r="K454" s="1"/>
      <c r="L454" s="1"/>
      <c r="M454" s="1"/>
      <c r="N454" s="2"/>
      <c r="O454" s="2"/>
      <c r="P454" s="1"/>
      <c r="Q454" s="1"/>
      <c r="R454" s="1"/>
      <c r="S454" s="2"/>
      <c r="T454" s="2"/>
      <c r="U454" s="1"/>
      <c r="V454" s="1"/>
      <c r="W454" s="1"/>
      <c r="X454" s="2"/>
      <c r="Y454" s="2"/>
      <c r="Z454" s="1"/>
      <c r="AA454" s="1"/>
      <c r="AB454" s="1"/>
      <c r="AC454" s="2"/>
      <c r="AD454" s="2"/>
      <c r="AE454" s="1"/>
      <c r="AF454" s="1"/>
      <c r="AG454" s="1"/>
      <c r="AH454" s="2"/>
      <c r="AI454" s="2"/>
      <c r="AJ454" s="1"/>
      <c r="AK454" s="1"/>
      <c r="AL454" s="1"/>
      <c r="AM454" s="2"/>
      <c r="AN454" s="2"/>
      <c r="AO454" s="1"/>
      <c r="AP454" s="1"/>
      <c r="AQ454" s="1"/>
      <c r="AR454" s="2"/>
      <c r="AS454" s="2"/>
      <c r="AT454" s="1"/>
      <c r="AU454" s="1"/>
      <c r="AV454" s="1"/>
      <c r="AW454" s="2"/>
      <c r="AX454" s="2"/>
      <c r="AY454" s="1"/>
      <c r="AZ454" s="1"/>
      <c r="BA454" s="1"/>
      <c r="BB454" s="2"/>
      <c r="BC454" s="2"/>
      <c r="BD454" s="1"/>
      <c r="BE454" s="1"/>
      <c r="BF454" s="1"/>
      <c r="BG454" s="2"/>
      <c r="BH454" s="2"/>
      <c r="BI454" s="1"/>
      <c r="BJ454" s="1"/>
      <c r="BK454" s="1"/>
      <c r="BL454" s="2"/>
      <c r="BM454" s="2"/>
      <c r="BN454" s="1"/>
      <c r="BO454" s="1"/>
      <c r="BP454" s="1"/>
      <c r="BQ454" s="2"/>
      <c r="BR454" s="2"/>
      <c r="BS454" s="1"/>
      <c r="BT454" s="1"/>
      <c r="BU454" s="1"/>
      <c r="BV454" s="2"/>
      <c r="BW454" s="2"/>
      <c r="BX454" s="1"/>
    </row>
    <row r="455" ht="16.5" customHeight="1">
      <c r="A455" s="1"/>
      <c r="B455" s="1"/>
      <c r="C455" s="1"/>
      <c r="D455" s="1"/>
      <c r="E455" s="67"/>
      <c r="F455" s="67"/>
      <c r="G455" s="1"/>
      <c r="H455" s="1"/>
      <c r="I455" s="65"/>
      <c r="J455" s="66"/>
      <c r="K455" s="1"/>
      <c r="L455" s="1"/>
      <c r="M455" s="1"/>
      <c r="N455" s="2"/>
      <c r="O455" s="2"/>
      <c r="P455" s="1"/>
      <c r="Q455" s="1"/>
      <c r="R455" s="1"/>
      <c r="S455" s="2"/>
      <c r="T455" s="2"/>
      <c r="U455" s="1"/>
      <c r="V455" s="1"/>
      <c r="W455" s="1"/>
      <c r="X455" s="2"/>
      <c r="Y455" s="2"/>
      <c r="Z455" s="1"/>
      <c r="AA455" s="1"/>
      <c r="AB455" s="1"/>
      <c r="AC455" s="2"/>
      <c r="AD455" s="2"/>
      <c r="AE455" s="1"/>
      <c r="AF455" s="1"/>
      <c r="AG455" s="1"/>
      <c r="AH455" s="2"/>
      <c r="AI455" s="2"/>
      <c r="AJ455" s="1"/>
      <c r="AK455" s="1"/>
      <c r="AL455" s="1"/>
      <c r="AM455" s="2"/>
      <c r="AN455" s="2"/>
      <c r="AO455" s="1"/>
      <c r="AP455" s="1"/>
      <c r="AQ455" s="1"/>
      <c r="AR455" s="2"/>
      <c r="AS455" s="2"/>
      <c r="AT455" s="1"/>
      <c r="AU455" s="1"/>
      <c r="AV455" s="1"/>
      <c r="AW455" s="2"/>
      <c r="AX455" s="2"/>
      <c r="AY455" s="1"/>
      <c r="AZ455" s="1"/>
      <c r="BA455" s="1"/>
      <c r="BB455" s="2"/>
      <c r="BC455" s="2"/>
      <c r="BD455" s="1"/>
      <c r="BE455" s="1"/>
      <c r="BF455" s="1"/>
      <c r="BG455" s="2"/>
      <c r="BH455" s="2"/>
      <c r="BI455" s="1"/>
      <c r="BJ455" s="1"/>
      <c r="BK455" s="1"/>
      <c r="BL455" s="2"/>
      <c r="BM455" s="2"/>
      <c r="BN455" s="1"/>
      <c r="BO455" s="1"/>
      <c r="BP455" s="1"/>
      <c r="BQ455" s="2"/>
      <c r="BR455" s="2"/>
      <c r="BS455" s="1"/>
      <c r="BT455" s="1"/>
      <c r="BU455" s="1"/>
      <c r="BV455" s="2"/>
      <c r="BW455" s="2"/>
      <c r="BX455" s="1"/>
    </row>
    <row r="456" ht="16.5" customHeight="1">
      <c r="A456" s="1"/>
      <c r="B456" s="1"/>
      <c r="C456" s="1"/>
      <c r="D456" s="1"/>
      <c r="E456" s="67"/>
      <c r="F456" s="67"/>
      <c r="G456" s="1"/>
      <c r="H456" s="1"/>
      <c r="I456" s="65"/>
      <c r="J456" s="66"/>
      <c r="K456" s="1"/>
      <c r="L456" s="1"/>
      <c r="M456" s="1"/>
      <c r="N456" s="2"/>
      <c r="O456" s="2"/>
      <c r="P456" s="1"/>
      <c r="Q456" s="1"/>
      <c r="R456" s="1"/>
      <c r="S456" s="2"/>
      <c r="T456" s="2"/>
      <c r="U456" s="1"/>
      <c r="V456" s="1"/>
      <c r="W456" s="1"/>
      <c r="X456" s="2"/>
      <c r="Y456" s="2"/>
      <c r="Z456" s="1"/>
      <c r="AA456" s="1"/>
      <c r="AB456" s="1"/>
      <c r="AC456" s="2"/>
      <c r="AD456" s="2"/>
      <c r="AE456" s="1"/>
      <c r="AF456" s="1"/>
      <c r="AG456" s="1"/>
      <c r="AH456" s="2"/>
      <c r="AI456" s="2"/>
      <c r="AJ456" s="1"/>
      <c r="AK456" s="1"/>
      <c r="AL456" s="1"/>
      <c r="AM456" s="2"/>
      <c r="AN456" s="2"/>
      <c r="AO456" s="1"/>
      <c r="AP456" s="1"/>
      <c r="AQ456" s="1"/>
      <c r="AR456" s="2"/>
      <c r="AS456" s="2"/>
      <c r="AT456" s="1"/>
      <c r="AU456" s="1"/>
      <c r="AV456" s="1"/>
      <c r="AW456" s="2"/>
      <c r="AX456" s="2"/>
      <c r="AY456" s="1"/>
      <c r="AZ456" s="1"/>
      <c r="BA456" s="1"/>
      <c r="BB456" s="2"/>
      <c r="BC456" s="2"/>
      <c r="BD456" s="1"/>
      <c r="BE456" s="1"/>
      <c r="BF456" s="1"/>
      <c r="BG456" s="2"/>
      <c r="BH456" s="2"/>
      <c r="BI456" s="1"/>
      <c r="BJ456" s="1"/>
      <c r="BK456" s="1"/>
      <c r="BL456" s="2"/>
      <c r="BM456" s="2"/>
      <c r="BN456" s="1"/>
      <c r="BO456" s="1"/>
      <c r="BP456" s="1"/>
      <c r="BQ456" s="2"/>
      <c r="BR456" s="2"/>
      <c r="BS456" s="1"/>
      <c r="BT456" s="1"/>
      <c r="BU456" s="1"/>
      <c r="BV456" s="2"/>
      <c r="BW456" s="2"/>
      <c r="BX456" s="1"/>
    </row>
    <row r="457" ht="16.5" customHeight="1">
      <c r="A457" s="1"/>
      <c r="B457" s="1"/>
      <c r="C457" s="1"/>
      <c r="D457" s="1"/>
      <c r="E457" s="67"/>
      <c r="F457" s="67"/>
      <c r="G457" s="1"/>
      <c r="H457" s="1"/>
      <c r="I457" s="65"/>
      <c r="J457" s="66"/>
      <c r="K457" s="1"/>
      <c r="L457" s="1"/>
      <c r="M457" s="1"/>
      <c r="N457" s="2"/>
      <c r="O457" s="2"/>
      <c r="P457" s="1"/>
      <c r="Q457" s="1"/>
      <c r="R457" s="1"/>
      <c r="S457" s="2"/>
      <c r="T457" s="2"/>
      <c r="U457" s="1"/>
      <c r="V457" s="1"/>
      <c r="W457" s="1"/>
      <c r="X457" s="2"/>
      <c r="Y457" s="2"/>
      <c r="Z457" s="1"/>
      <c r="AA457" s="1"/>
      <c r="AB457" s="1"/>
      <c r="AC457" s="2"/>
      <c r="AD457" s="2"/>
      <c r="AE457" s="1"/>
      <c r="AF457" s="1"/>
      <c r="AG457" s="1"/>
      <c r="AH457" s="2"/>
      <c r="AI457" s="2"/>
      <c r="AJ457" s="1"/>
      <c r="AK457" s="1"/>
      <c r="AL457" s="1"/>
      <c r="AM457" s="2"/>
      <c r="AN457" s="2"/>
      <c r="AO457" s="1"/>
      <c r="AP457" s="1"/>
      <c r="AQ457" s="1"/>
      <c r="AR457" s="2"/>
      <c r="AS457" s="2"/>
      <c r="AT457" s="1"/>
      <c r="AU457" s="1"/>
      <c r="AV457" s="1"/>
      <c r="AW457" s="2"/>
      <c r="AX457" s="2"/>
      <c r="AY457" s="1"/>
      <c r="AZ457" s="1"/>
      <c r="BA457" s="1"/>
      <c r="BB457" s="2"/>
      <c r="BC457" s="2"/>
      <c r="BD457" s="1"/>
      <c r="BE457" s="1"/>
      <c r="BF457" s="1"/>
      <c r="BG457" s="2"/>
      <c r="BH457" s="2"/>
      <c r="BI457" s="1"/>
      <c r="BJ457" s="1"/>
      <c r="BK457" s="1"/>
      <c r="BL457" s="2"/>
      <c r="BM457" s="2"/>
      <c r="BN457" s="1"/>
      <c r="BO457" s="1"/>
      <c r="BP457" s="1"/>
      <c r="BQ457" s="2"/>
      <c r="BR457" s="2"/>
      <c r="BS457" s="1"/>
      <c r="BT457" s="1"/>
      <c r="BU457" s="1"/>
      <c r="BV457" s="2"/>
      <c r="BW457" s="2"/>
      <c r="BX457" s="1"/>
    </row>
    <row r="458" ht="16.5" customHeight="1">
      <c r="A458" s="1"/>
      <c r="B458" s="1"/>
      <c r="C458" s="1"/>
      <c r="D458" s="1"/>
      <c r="E458" s="67"/>
      <c r="F458" s="67"/>
      <c r="G458" s="1"/>
      <c r="H458" s="1"/>
      <c r="I458" s="65"/>
      <c r="J458" s="66"/>
      <c r="K458" s="1"/>
      <c r="L458" s="1"/>
      <c r="M458" s="1"/>
      <c r="N458" s="2"/>
      <c r="O458" s="2"/>
      <c r="P458" s="1"/>
      <c r="Q458" s="1"/>
      <c r="R458" s="1"/>
      <c r="S458" s="2"/>
      <c r="T458" s="2"/>
      <c r="U458" s="1"/>
      <c r="V458" s="1"/>
      <c r="W458" s="1"/>
      <c r="X458" s="2"/>
      <c r="Y458" s="2"/>
      <c r="Z458" s="1"/>
      <c r="AA458" s="1"/>
      <c r="AB458" s="1"/>
      <c r="AC458" s="2"/>
      <c r="AD458" s="2"/>
      <c r="AE458" s="1"/>
      <c r="AF458" s="1"/>
      <c r="AG458" s="1"/>
      <c r="AH458" s="2"/>
      <c r="AI458" s="2"/>
      <c r="AJ458" s="1"/>
      <c r="AK458" s="1"/>
      <c r="AL458" s="1"/>
      <c r="AM458" s="2"/>
      <c r="AN458" s="2"/>
      <c r="AO458" s="1"/>
      <c r="AP458" s="1"/>
      <c r="AQ458" s="1"/>
      <c r="AR458" s="2"/>
      <c r="AS458" s="2"/>
      <c r="AT458" s="1"/>
      <c r="AU458" s="1"/>
      <c r="AV458" s="1"/>
      <c r="AW458" s="2"/>
      <c r="AX458" s="2"/>
      <c r="AY458" s="1"/>
      <c r="AZ458" s="1"/>
      <c r="BA458" s="1"/>
      <c r="BB458" s="2"/>
      <c r="BC458" s="2"/>
      <c r="BD458" s="1"/>
      <c r="BE458" s="1"/>
      <c r="BF458" s="1"/>
      <c r="BG458" s="2"/>
      <c r="BH458" s="2"/>
      <c r="BI458" s="1"/>
      <c r="BJ458" s="1"/>
      <c r="BK458" s="1"/>
      <c r="BL458" s="2"/>
      <c r="BM458" s="2"/>
      <c r="BN458" s="1"/>
      <c r="BO458" s="1"/>
      <c r="BP458" s="1"/>
      <c r="BQ458" s="2"/>
      <c r="BR458" s="2"/>
      <c r="BS458" s="1"/>
      <c r="BT458" s="1"/>
      <c r="BU458" s="1"/>
      <c r="BV458" s="2"/>
      <c r="BW458" s="2"/>
      <c r="BX458" s="1"/>
    </row>
    <row r="459" ht="16.5" customHeight="1">
      <c r="A459" s="1"/>
      <c r="B459" s="1"/>
      <c r="C459" s="1"/>
      <c r="D459" s="1"/>
      <c r="E459" s="67"/>
      <c r="F459" s="67"/>
      <c r="G459" s="1"/>
      <c r="H459" s="1"/>
      <c r="I459" s="65"/>
      <c r="J459" s="66"/>
      <c r="K459" s="1"/>
      <c r="L459" s="1"/>
      <c r="M459" s="1"/>
      <c r="N459" s="2"/>
      <c r="O459" s="2"/>
      <c r="P459" s="1"/>
      <c r="Q459" s="1"/>
      <c r="R459" s="1"/>
      <c r="S459" s="2"/>
      <c r="T459" s="2"/>
      <c r="U459" s="1"/>
      <c r="V459" s="1"/>
      <c r="W459" s="1"/>
      <c r="X459" s="2"/>
      <c r="Y459" s="2"/>
      <c r="Z459" s="1"/>
      <c r="AA459" s="1"/>
      <c r="AB459" s="1"/>
      <c r="AC459" s="2"/>
      <c r="AD459" s="2"/>
      <c r="AE459" s="1"/>
      <c r="AF459" s="1"/>
      <c r="AG459" s="1"/>
      <c r="AH459" s="2"/>
      <c r="AI459" s="2"/>
      <c r="AJ459" s="1"/>
      <c r="AK459" s="1"/>
      <c r="AL459" s="1"/>
      <c r="AM459" s="2"/>
      <c r="AN459" s="2"/>
      <c r="AO459" s="1"/>
      <c r="AP459" s="1"/>
      <c r="AQ459" s="1"/>
      <c r="AR459" s="2"/>
      <c r="AS459" s="2"/>
      <c r="AT459" s="1"/>
      <c r="AU459" s="1"/>
      <c r="AV459" s="1"/>
      <c r="AW459" s="2"/>
      <c r="AX459" s="2"/>
      <c r="AY459" s="1"/>
      <c r="AZ459" s="1"/>
      <c r="BA459" s="1"/>
      <c r="BB459" s="2"/>
      <c r="BC459" s="2"/>
      <c r="BD459" s="1"/>
      <c r="BE459" s="1"/>
      <c r="BF459" s="1"/>
      <c r="BG459" s="2"/>
      <c r="BH459" s="2"/>
      <c r="BI459" s="1"/>
      <c r="BJ459" s="1"/>
      <c r="BK459" s="1"/>
      <c r="BL459" s="2"/>
      <c r="BM459" s="2"/>
      <c r="BN459" s="1"/>
      <c r="BO459" s="1"/>
      <c r="BP459" s="1"/>
      <c r="BQ459" s="2"/>
      <c r="BR459" s="2"/>
      <c r="BS459" s="1"/>
      <c r="BT459" s="1"/>
      <c r="BU459" s="1"/>
      <c r="BV459" s="2"/>
      <c r="BW459" s="2"/>
      <c r="BX459" s="1"/>
    </row>
    <row r="460" ht="16.5" customHeight="1">
      <c r="A460" s="1"/>
      <c r="B460" s="1"/>
      <c r="C460" s="1"/>
      <c r="D460" s="1"/>
      <c r="E460" s="67"/>
      <c r="F460" s="67"/>
      <c r="G460" s="1"/>
      <c r="H460" s="1"/>
      <c r="I460" s="65"/>
      <c r="J460" s="66"/>
      <c r="K460" s="1"/>
      <c r="L460" s="1"/>
      <c r="M460" s="1"/>
      <c r="N460" s="2"/>
      <c r="O460" s="2"/>
      <c r="P460" s="1"/>
      <c r="Q460" s="1"/>
      <c r="R460" s="1"/>
      <c r="S460" s="2"/>
      <c r="T460" s="2"/>
      <c r="U460" s="1"/>
      <c r="V460" s="1"/>
      <c r="W460" s="1"/>
      <c r="X460" s="2"/>
      <c r="Y460" s="2"/>
      <c r="Z460" s="1"/>
      <c r="AA460" s="1"/>
      <c r="AB460" s="1"/>
      <c r="AC460" s="2"/>
      <c r="AD460" s="2"/>
      <c r="AE460" s="1"/>
      <c r="AF460" s="1"/>
      <c r="AG460" s="1"/>
      <c r="AH460" s="2"/>
      <c r="AI460" s="2"/>
      <c r="AJ460" s="1"/>
      <c r="AK460" s="1"/>
      <c r="AL460" s="1"/>
      <c r="AM460" s="2"/>
      <c r="AN460" s="2"/>
      <c r="AO460" s="1"/>
      <c r="AP460" s="1"/>
      <c r="AQ460" s="1"/>
      <c r="AR460" s="2"/>
      <c r="AS460" s="2"/>
      <c r="AT460" s="1"/>
      <c r="AU460" s="1"/>
      <c r="AV460" s="1"/>
      <c r="AW460" s="2"/>
      <c r="AX460" s="2"/>
      <c r="AY460" s="1"/>
      <c r="AZ460" s="1"/>
      <c r="BA460" s="1"/>
      <c r="BB460" s="2"/>
      <c r="BC460" s="2"/>
      <c r="BD460" s="1"/>
      <c r="BE460" s="1"/>
      <c r="BF460" s="1"/>
      <c r="BG460" s="2"/>
      <c r="BH460" s="2"/>
      <c r="BI460" s="1"/>
      <c r="BJ460" s="1"/>
      <c r="BK460" s="1"/>
      <c r="BL460" s="2"/>
      <c r="BM460" s="2"/>
      <c r="BN460" s="1"/>
      <c r="BO460" s="1"/>
      <c r="BP460" s="1"/>
      <c r="BQ460" s="2"/>
      <c r="BR460" s="2"/>
      <c r="BS460" s="1"/>
      <c r="BT460" s="1"/>
      <c r="BU460" s="1"/>
      <c r="BV460" s="2"/>
      <c r="BW460" s="2"/>
      <c r="BX460" s="1"/>
    </row>
    <row r="461" ht="16.5" customHeight="1">
      <c r="A461" s="1"/>
      <c r="B461" s="1"/>
      <c r="C461" s="1"/>
      <c r="D461" s="1"/>
      <c r="E461" s="67"/>
      <c r="F461" s="67"/>
      <c r="G461" s="1"/>
      <c r="H461" s="1"/>
      <c r="I461" s="65"/>
      <c r="J461" s="66"/>
      <c r="K461" s="1"/>
      <c r="L461" s="1"/>
      <c r="M461" s="1"/>
      <c r="N461" s="2"/>
      <c r="O461" s="2"/>
      <c r="P461" s="1"/>
      <c r="Q461" s="1"/>
      <c r="R461" s="1"/>
      <c r="S461" s="2"/>
      <c r="T461" s="2"/>
      <c r="U461" s="1"/>
      <c r="V461" s="1"/>
      <c r="W461" s="1"/>
      <c r="X461" s="2"/>
      <c r="Y461" s="2"/>
      <c r="Z461" s="1"/>
      <c r="AA461" s="1"/>
      <c r="AB461" s="1"/>
      <c r="AC461" s="2"/>
      <c r="AD461" s="2"/>
      <c r="AE461" s="1"/>
      <c r="AF461" s="1"/>
      <c r="AG461" s="1"/>
      <c r="AH461" s="2"/>
      <c r="AI461" s="2"/>
      <c r="AJ461" s="1"/>
      <c r="AK461" s="1"/>
      <c r="AL461" s="1"/>
      <c r="AM461" s="2"/>
      <c r="AN461" s="2"/>
      <c r="AO461" s="1"/>
      <c r="AP461" s="1"/>
      <c r="AQ461" s="1"/>
      <c r="AR461" s="2"/>
      <c r="AS461" s="2"/>
      <c r="AT461" s="1"/>
      <c r="AU461" s="1"/>
      <c r="AV461" s="1"/>
      <c r="AW461" s="2"/>
      <c r="AX461" s="2"/>
      <c r="AY461" s="1"/>
      <c r="AZ461" s="1"/>
      <c r="BA461" s="1"/>
      <c r="BB461" s="2"/>
      <c r="BC461" s="2"/>
      <c r="BD461" s="1"/>
      <c r="BE461" s="1"/>
      <c r="BF461" s="1"/>
      <c r="BG461" s="2"/>
      <c r="BH461" s="2"/>
      <c r="BI461" s="1"/>
      <c r="BJ461" s="1"/>
      <c r="BK461" s="1"/>
      <c r="BL461" s="2"/>
      <c r="BM461" s="2"/>
      <c r="BN461" s="1"/>
      <c r="BO461" s="1"/>
      <c r="BP461" s="1"/>
      <c r="BQ461" s="2"/>
      <c r="BR461" s="2"/>
      <c r="BS461" s="1"/>
      <c r="BT461" s="1"/>
      <c r="BU461" s="1"/>
      <c r="BV461" s="2"/>
      <c r="BW461" s="2"/>
      <c r="BX461" s="1"/>
    </row>
    <row r="462" ht="16.5" customHeight="1">
      <c r="A462" s="1"/>
      <c r="B462" s="1"/>
      <c r="C462" s="1"/>
      <c r="D462" s="1"/>
      <c r="E462" s="67"/>
      <c r="F462" s="67"/>
      <c r="G462" s="1"/>
      <c r="H462" s="1"/>
      <c r="I462" s="65"/>
      <c r="J462" s="66"/>
      <c r="K462" s="1"/>
      <c r="L462" s="1"/>
      <c r="M462" s="1"/>
      <c r="N462" s="2"/>
      <c r="O462" s="2"/>
      <c r="P462" s="1"/>
      <c r="Q462" s="1"/>
      <c r="R462" s="1"/>
      <c r="S462" s="2"/>
      <c r="T462" s="2"/>
      <c r="U462" s="1"/>
      <c r="V462" s="1"/>
      <c r="W462" s="1"/>
      <c r="X462" s="2"/>
      <c r="Y462" s="2"/>
      <c r="Z462" s="1"/>
      <c r="AA462" s="1"/>
      <c r="AB462" s="1"/>
      <c r="AC462" s="2"/>
      <c r="AD462" s="2"/>
      <c r="AE462" s="1"/>
      <c r="AF462" s="1"/>
      <c r="AG462" s="1"/>
      <c r="AH462" s="2"/>
      <c r="AI462" s="2"/>
      <c r="AJ462" s="1"/>
      <c r="AK462" s="1"/>
      <c r="AL462" s="1"/>
      <c r="AM462" s="2"/>
      <c r="AN462" s="2"/>
      <c r="AO462" s="1"/>
      <c r="AP462" s="1"/>
      <c r="AQ462" s="1"/>
      <c r="AR462" s="2"/>
      <c r="AS462" s="2"/>
      <c r="AT462" s="1"/>
      <c r="AU462" s="1"/>
      <c r="AV462" s="1"/>
      <c r="AW462" s="2"/>
      <c r="AX462" s="2"/>
      <c r="AY462" s="1"/>
      <c r="AZ462" s="1"/>
      <c r="BA462" s="1"/>
      <c r="BB462" s="2"/>
      <c r="BC462" s="2"/>
      <c r="BD462" s="1"/>
      <c r="BE462" s="1"/>
      <c r="BF462" s="1"/>
      <c r="BG462" s="2"/>
      <c r="BH462" s="2"/>
      <c r="BI462" s="1"/>
      <c r="BJ462" s="1"/>
      <c r="BK462" s="1"/>
      <c r="BL462" s="2"/>
      <c r="BM462" s="2"/>
      <c r="BN462" s="1"/>
      <c r="BO462" s="1"/>
      <c r="BP462" s="1"/>
      <c r="BQ462" s="2"/>
      <c r="BR462" s="2"/>
      <c r="BS462" s="1"/>
      <c r="BT462" s="1"/>
      <c r="BU462" s="1"/>
      <c r="BV462" s="2"/>
      <c r="BW462" s="2"/>
      <c r="BX462" s="1"/>
    </row>
    <row r="463" ht="16.5" customHeight="1">
      <c r="A463" s="1"/>
      <c r="B463" s="1"/>
      <c r="C463" s="1"/>
      <c r="D463" s="1"/>
      <c r="E463" s="67"/>
      <c r="F463" s="67"/>
      <c r="G463" s="1"/>
      <c r="H463" s="1"/>
      <c r="I463" s="65"/>
      <c r="J463" s="66"/>
      <c r="K463" s="1"/>
      <c r="L463" s="1"/>
      <c r="M463" s="1"/>
      <c r="N463" s="2"/>
      <c r="O463" s="2"/>
      <c r="P463" s="1"/>
      <c r="Q463" s="1"/>
      <c r="R463" s="1"/>
      <c r="S463" s="2"/>
      <c r="T463" s="2"/>
      <c r="U463" s="1"/>
      <c r="V463" s="1"/>
      <c r="W463" s="1"/>
      <c r="X463" s="2"/>
      <c r="Y463" s="2"/>
      <c r="Z463" s="1"/>
      <c r="AA463" s="1"/>
      <c r="AB463" s="1"/>
      <c r="AC463" s="2"/>
      <c r="AD463" s="2"/>
      <c r="AE463" s="1"/>
      <c r="AF463" s="1"/>
      <c r="AG463" s="1"/>
      <c r="AH463" s="2"/>
      <c r="AI463" s="2"/>
      <c r="AJ463" s="1"/>
      <c r="AK463" s="1"/>
      <c r="AL463" s="1"/>
      <c r="AM463" s="2"/>
      <c r="AN463" s="2"/>
      <c r="AO463" s="1"/>
      <c r="AP463" s="1"/>
      <c r="AQ463" s="1"/>
      <c r="AR463" s="2"/>
      <c r="AS463" s="2"/>
      <c r="AT463" s="1"/>
      <c r="AU463" s="1"/>
      <c r="AV463" s="1"/>
      <c r="AW463" s="2"/>
      <c r="AX463" s="2"/>
      <c r="AY463" s="1"/>
      <c r="AZ463" s="1"/>
      <c r="BA463" s="1"/>
      <c r="BB463" s="2"/>
      <c r="BC463" s="2"/>
      <c r="BD463" s="1"/>
      <c r="BE463" s="1"/>
      <c r="BF463" s="1"/>
      <c r="BG463" s="2"/>
      <c r="BH463" s="2"/>
      <c r="BI463" s="1"/>
      <c r="BJ463" s="1"/>
      <c r="BK463" s="1"/>
      <c r="BL463" s="2"/>
      <c r="BM463" s="2"/>
      <c r="BN463" s="1"/>
      <c r="BO463" s="1"/>
      <c r="BP463" s="1"/>
      <c r="BQ463" s="2"/>
      <c r="BR463" s="2"/>
      <c r="BS463" s="1"/>
      <c r="BT463" s="1"/>
      <c r="BU463" s="1"/>
      <c r="BV463" s="2"/>
      <c r="BW463" s="2"/>
      <c r="BX463" s="1"/>
    </row>
    <row r="464" ht="16.5" customHeight="1">
      <c r="A464" s="1"/>
      <c r="B464" s="1"/>
      <c r="C464" s="1"/>
      <c r="D464" s="1"/>
      <c r="E464" s="67"/>
      <c r="F464" s="67"/>
      <c r="G464" s="1"/>
      <c r="H464" s="1"/>
      <c r="I464" s="65"/>
      <c r="J464" s="66"/>
      <c r="K464" s="1"/>
      <c r="L464" s="1"/>
      <c r="M464" s="1"/>
      <c r="N464" s="2"/>
      <c r="O464" s="2"/>
      <c r="P464" s="1"/>
      <c r="Q464" s="1"/>
      <c r="R464" s="1"/>
      <c r="S464" s="2"/>
      <c r="T464" s="2"/>
      <c r="U464" s="1"/>
      <c r="V464" s="1"/>
      <c r="W464" s="1"/>
      <c r="X464" s="2"/>
      <c r="Y464" s="2"/>
      <c r="Z464" s="1"/>
      <c r="AA464" s="1"/>
      <c r="AB464" s="1"/>
      <c r="AC464" s="2"/>
      <c r="AD464" s="2"/>
      <c r="AE464" s="1"/>
      <c r="AF464" s="1"/>
      <c r="AG464" s="1"/>
      <c r="AH464" s="2"/>
      <c r="AI464" s="2"/>
      <c r="AJ464" s="1"/>
      <c r="AK464" s="1"/>
      <c r="AL464" s="1"/>
      <c r="AM464" s="2"/>
      <c r="AN464" s="2"/>
      <c r="AO464" s="1"/>
      <c r="AP464" s="1"/>
      <c r="AQ464" s="1"/>
      <c r="AR464" s="2"/>
      <c r="AS464" s="2"/>
      <c r="AT464" s="1"/>
      <c r="AU464" s="1"/>
      <c r="AV464" s="1"/>
      <c r="AW464" s="2"/>
      <c r="AX464" s="2"/>
      <c r="AY464" s="1"/>
      <c r="AZ464" s="1"/>
      <c r="BA464" s="1"/>
      <c r="BB464" s="2"/>
      <c r="BC464" s="2"/>
      <c r="BD464" s="1"/>
      <c r="BE464" s="1"/>
      <c r="BF464" s="1"/>
      <c r="BG464" s="2"/>
      <c r="BH464" s="2"/>
      <c r="BI464" s="1"/>
      <c r="BJ464" s="1"/>
      <c r="BK464" s="1"/>
      <c r="BL464" s="2"/>
      <c r="BM464" s="2"/>
      <c r="BN464" s="1"/>
      <c r="BO464" s="1"/>
      <c r="BP464" s="1"/>
      <c r="BQ464" s="2"/>
      <c r="BR464" s="2"/>
      <c r="BS464" s="1"/>
      <c r="BT464" s="1"/>
      <c r="BU464" s="1"/>
      <c r="BV464" s="2"/>
      <c r="BW464" s="2"/>
      <c r="BX464" s="1"/>
    </row>
    <row r="465" ht="16.5" customHeight="1">
      <c r="A465" s="1"/>
      <c r="B465" s="1"/>
      <c r="C465" s="1"/>
      <c r="D465" s="1"/>
      <c r="E465" s="67"/>
      <c r="F465" s="67"/>
      <c r="G465" s="1"/>
      <c r="H465" s="1"/>
      <c r="I465" s="65"/>
      <c r="J465" s="66"/>
      <c r="K465" s="1"/>
      <c r="L465" s="1"/>
      <c r="M465" s="1"/>
      <c r="N465" s="2"/>
      <c r="O465" s="2"/>
      <c r="P465" s="1"/>
      <c r="Q465" s="1"/>
      <c r="R465" s="1"/>
      <c r="S465" s="2"/>
      <c r="T465" s="2"/>
      <c r="U465" s="1"/>
      <c r="V465" s="1"/>
      <c r="W465" s="1"/>
      <c r="X465" s="2"/>
      <c r="Y465" s="2"/>
      <c r="Z465" s="1"/>
      <c r="AA465" s="1"/>
      <c r="AB465" s="1"/>
      <c r="AC465" s="2"/>
      <c r="AD465" s="2"/>
      <c r="AE465" s="1"/>
      <c r="AF465" s="1"/>
      <c r="AG465" s="1"/>
      <c r="AH465" s="2"/>
      <c r="AI465" s="2"/>
      <c r="AJ465" s="1"/>
      <c r="AK465" s="1"/>
      <c r="AL465" s="1"/>
      <c r="AM465" s="2"/>
      <c r="AN465" s="2"/>
      <c r="AO465" s="1"/>
      <c r="AP465" s="1"/>
      <c r="AQ465" s="1"/>
      <c r="AR465" s="2"/>
      <c r="AS465" s="2"/>
      <c r="AT465" s="1"/>
      <c r="AU465" s="1"/>
      <c r="AV465" s="1"/>
      <c r="AW465" s="2"/>
      <c r="AX465" s="2"/>
      <c r="AY465" s="1"/>
      <c r="AZ465" s="1"/>
      <c r="BA465" s="1"/>
      <c r="BB465" s="2"/>
      <c r="BC465" s="2"/>
      <c r="BD465" s="1"/>
      <c r="BE465" s="1"/>
      <c r="BF465" s="1"/>
      <c r="BG465" s="2"/>
      <c r="BH465" s="2"/>
      <c r="BI465" s="1"/>
      <c r="BJ465" s="1"/>
      <c r="BK465" s="1"/>
      <c r="BL465" s="2"/>
      <c r="BM465" s="2"/>
      <c r="BN465" s="1"/>
      <c r="BO465" s="1"/>
      <c r="BP465" s="1"/>
      <c r="BQ465" s="2"/>
      <c r="BR465" s="2"/>
      <c r="BS465" s="1"/>
      <c r="BT465" s="1"/>
      <c r="BU465" s="1"/>
      <c r="BV465" s="2"/>
      <c r="BW465" s="2"/>
      <c r="BX465" s="1"/>
    </row>
    <row r="466" ht="16.5" customHeight="1">
      <c r="A466" s="1"/>
      <c r="B466" s="1"/>
      <c r="C466" s="1"/>
      <c r="D466" s="1"/>
      <c r="E466" s="67"/>
      <c r="F466" s="67"/>
      <c r="G466" s="1"/>
      <c r="H466" s="1"/>
      <c r="I466" s="65"/>
      <c r="J466" s="66"/>
      <c r="K466" s="1"/>
      <c r="L466" s="1"/>
      <c r="M466" s="1"/>
      <c r="N466" s="2"/>
      <c r="O466" s="2"/>
      <c r="P466" s="1"/>
      <c r="Q466" s="1"/>
      <c r="R466" s="1"/>
      <c r="S466" s="2"/>
      <c r="T466" s="2"/>
      <c r="U466" s="1"/>
      <c r="V466" s="1"/>
      <c r="W466" s="1"/>
      <c r="X466" s="2"/>
      <c r="Y466" s="2"/>
      <c r="Z466" s="1"/>
      <c r="AA466" s="1"/>
      <c r="AB466" s="1"/>
      <c r="AC466" s="2"/>
      <c r="AD466" s="2"/>
      <c r="AE466" s="1"/>
      <c r="AF466" s="1"/>
      <c r="AG466" s="1"/>
      <c r="AH466" s="2"/>
      <c r="AI466" s="2"/>
      <c r="AJ466" s="1"/>
      <c r="AK466" s="1"/>
      <c r="AL466" s="1"/>
      <c r="AM466" s="2"/>
      <c r="AN466" s="2"/>
      <c r="AO466" s="1"/>
      <c r="AP466" s="1"/>
      <c r="AQ466" s="1"/>
      <c r="AR466" s="2"/>
      <c r="AS466" s="2"/>
      <c r="AT466" s="1"/>
      <c r="AU466" s="1"/>
      <c r="AV466" s="1"/>
      <c r="AW466" s="2"/>
      <c r="AX466" s="2"/>
      <c r="AY466" s="1"/>
      <c r="AZ466" s="1"/>
      <c r="BA466" s="1"/>
      <c r="BB466" s="2"/>
      <c r="BC466" s="2"/>
      <c r="BD466" s="1"/>
      <c r="BE466" s="1"/>
      <c r="BF466" s="1"/>
      <c r="BG466" s="2"/>
      <c r="BH466" s="2"/>
      <c r="BI466" s="1"/>
      <c r="BJ466" s="1"/>
      <c r="BK466" s="1"/>
      <c r="BL466" s="2"/>
      <c r="BM466" s="2"/>
      <c r="BN466" s="1"/>
      <c r="BO466" s="1"/>
      <c r="BP466" s="1"/>
      <c r="BQ466" s="2"/>
      <c r="BR466" s="2"/>
      <c r="BS466" s="1"/>
      <c r="BT466" s="1"/>
      <c r="BU466" s="1"/>
      <c r="BV466" s="2"/>
      <c r="BW466" s="2"/>
      <c r="BX466" s="1"/>
    </row>
    <row r="467" ht="16.5" customHeight="1">
      <c r="A467" s="1"/>
      <c r="B467" s="1"/>
      <c r="C467" s="1"/>
      <c r="D467" s="1"/>
      <c r="E467" s="67"/>
      <c r="F467" s="67"/>
      <c r="G467" s="1"/>
      <c r="H467" s="1"/>
      <c r="I467" s="65"/>
      <c r="J467" s="66"/>
      <c r="K467" s="1"/>
      <c r="L467" s="1"/>
      <c r="M467" s="1"/>
      <c r="N467" s="2"/>
      <c r="O467" s="2"/>
      <c r="P467" s="1"/>
      <c r="Q467" s="1"/>
      <c r="R467" s="1"/>
      <c r="S467" s="2"/>
      <c r="T467" s="2"/>
      <c r="U467" s="1"/>
      <c r="V467" s="1"/>
      <c r="W467" s="1"/>
      <c r="X467" s="2"/>
      <c r="Y467" s="2"/>
      <c r="Z467" s="1"/>
      <c r="AA467" s="1"/>
      <c r="AB467" s="1"/>
      <c r="AC467" s="2"/>
      <c r="AD467" s="2"/>
      <c r="AE467" s="1"/>
      <c r="AF467" s="1"/>
      <c r="AG467" s="1"/>
      <c r="AH467" s="2"/>
      <c r="AI467" s="2"/>
      <c r="AJ467" s="1"/>
      <c r="AK467" s="1"/>
      <c r="AL467" s="1"/>
      <c r="AM467" s="2"/>
      <c r="AN467" s="2"/>
      <c r="AO467" s="1"/>
      <c r="AP467" s="1"/>
      <c r="AQ467" s="1"/>
      <c r="AR467" s="2"/>
      <c r="AS467" s="2"/>
      <c r="AT467" s="1"/>
      <c r="AU467" s="1"/>
      <c r="AV467" s="1"/>
      <c r="AW467" s="2"/>
      <c r="AX467" s="2"/>
      <c r="AY467" s="1"/>
      <c r="AZ467" s="1"/>
      <c r="BA467" s="1"/>
      <c r="BB467" s="2"/>
      <c r="BC467" s="2"/>
      <c r="BD467" s="1"/>
      <c r="BE467" s="1"/>
      <c r="BF467" s="1"/>
      <c r="BG467" s="2"/>
      <c r="BH467" s="2"/>
      <c r="BI467" s="1"/>
      <c r="BJ467" s="1"/>
      <c r="BK467" s="1"/>
      <c r="BL467" s="2"/>
      <c r="BM467" s="2"/>
      <c r="BN467" s="1"/>
      <c r="BO467" s="1"/>
      <c r="BP467" s="1"/>
      <c r="BQ467" s="2"/>
      <c r="BR467" s="2"/>
      <c r="BS467" s="1"/>
      <c r="BT467" s="1"/>
      <c r="BU467" s="1"/>
      <c r="BV467" s="2"/>
      <c r="BW467" s="2"/>
      <c r="BX467" s="1"/>
    </row>
    <row r="468" ht="16.5" customHeight="1">
      <c r="A468" s="1"/>
      <c r="B468" s="1"/>
      <c r="C468" s="1"/>
      <c r="D468" s="1"/>
      <c r="E468" s="67"/>
      <c r="F468" s="67"/>
      <c r="G468" s="1"/>
      <c r="H468" s="1"/>
      <c r="I468" s="65"/>
      <c r="J468" s="66"/>
      <c r="K468" s="1"/>
      <c r="L468" s="1"/>
      <c r="M468" s="1"/>
      <c r="N468" s="2"/>
      <c r="O468" s="2"/>
      <c r="P468" s="1"/>
      <c r="Q468" s="1"/>
      <c r="R468" s="1"/>
      <c r="S468" s="2"/>
      <c r="T468" s="2"/>
      <c r="U468" s="1"/>
      <c r="V468" s="1"/>
      <c r="W468" s="1"/>
      <c r="X468" s="2"/>
      <c r="Y468" s="2"/>
      <c r="Z468" s="1"/>
      <c r="AA468" s="1"/>
      <c r="AB468" s="1"/>
      <c r="AC468" s="2"/>
      <c r="AD468" s="2"/>
      <c r="AE468" s="1"/>
      <c r="AF468" s="1"/>
      <c r="AG468" s="1"/>
      <c r="AH468" s="2"/>
      <c r="AI468" s="2"/>
      <c r="AJ468" s="1"/>
      <c r="AK468" s="1"/>
      <c r="AL468" s="1"/>
      <c r="AM468" s="2"/>
      <c r="AN468" s="2"/>
      <c r="AO468" s="1"/>
      <c r="AP468" s="1"/>
      <c r="AQ468" s="1"/>
      <c r="AR468" s="2"/>
      <c r="AS468" s="2"/>
      <c r="AT468" s="1"/>
      <c r="AU468" s="1"/>
      <c r="AV468" s="1"/>
      <c r="AW468" s="2"/>
      <c r="AX468" s="2"/>
      <c r="AY468" s="1"/>
      <c r="AZ468" s="1"/>
      <c r="BA468" s="1"/>
      <c r="BB468" s="2"/>
      <c r="BC468" s="2"/>
      <c r="BD468" s="1"/>
      <c r="BE468" s="1"/>
      <c r="BF468" s="1"/>
      <c r="BG468" s="2"/>
      <c r="BH468" s="2"/>
      <c r="BI468" s="1"/>
      <c r="BJ468" s="1"/>
      <c r="BK468" s="1"/>
      <c r="BL468" s="2"/>
      <c r="BM468" s="2"/>
      <c r="BN468" s="1"/>
      <c r="BO468" s="1"/>
      <c r="BP468" s="1"/>
      <c r="BQ468" s="2"/>
      <c r="BR468" s="2"/>
      <c r="BS468" s="1"/>
      <c r="BT468" s="1"/>
      <c r="BU468" s="1"/>
      <c r="BV468" s="2"/>
      <c r="BW468" s="2"/>
      <c r="BX468" s="1"/>
    </row>
    <row r="469" ht="16.5" customHeight="1">
      <c r="A469" s="1"/>
      <c r="B469" s="1"/>
      <c r="C469" s="1"/>
      <c r="D469" s="1"/>
      <c r="E469" s="67"/>
      <c r="F469" s="67"/>
      <c r="G469" s="1"/>
      <c r="H469" s="1"/>
      <c r="I469" s="65"/>
      <c r="J469" s="66"/>
      <c r="K469" s="1"/>
      <c r="L469" s="1"/>
      <c r="M469" s="1"/>
      <c r="N469" s="2"/>
      <c r="O469" s="2"/>
      <c r="P469" s="1"/>
      <c r="Q469" s="1"/>
      <c r="R469" s="1"/>
      <c r="S469" s="2"/>
      <c r="T469" s="2"/>
      <c r="U469" s="1"/>
      <c r="V469" s="1"/>
      <c r="W469" s="1"/>
      <c r="X469" s="2"/>
      <c r="Y469" s="2"/>
      <c r="Z469" s="1"/>
      <c r="AA469" s="1"/>
      <c r="AB469" s="1"/>
      <c r="AC469" s="2"/>
      <c r="AD469" s="2"/>
      <c r="AE469" s="1"/>
      <c r="AF469" s="1"/>
      <c r="AG469" s="1"/>
      <c r="AH469" s="2"/>
      <c r="AI469" s="2"/>
      <c r="AJ469" s="1"/>
      <c r="AK469" s="1"/>
      <c r="AL469" s="1"/>
      <c r="AM469" s="2"/>
      <c r="AN469" s="2"/>
      <c r="AO469" s="1"/>
      <c r="AP469" s="1"/>
      <c r="AQ469" s="1"/>
      <c r="AR469" s="2"/>
      <c r="AS469" s="2"/>
      <c r="AT469" s="1"/>
      <c r="AU469" s="1"/>
      <c r="AV469" s="1"/>
      <c r="AW469" s="2"/>
      <c r="AX469" s="2"/>
      <c r="AY469" s="1"/>
      <c r="AZ469" s="1"/>
      <c r="BA469" s="1"/>
      <c r="BB469" s="2"/>
      <c r="BC469" s="2"/>
      <c r="BD469" s="1"/>
      <c r="BE469" s="1"/>
      <c r="BF469" s="1"/>
      <c r="BG469" s="2"/>
      <c r="BH469" s="2"/>
      <c r="BI469" s="1"/>
      <c r="BJ469" s="1"/>
      <c r="BK469" s="1"/>
      <c r="BL469" s="2"/>
      <c r="BM469" s="2"/>
      <c r="BN469" s="1"/>
      <c r="BO469" s="1"/>
      <c r="BP469" s="1"/>
      <c r="BQ469" s="2"/>
      <c r="BR469" s="2"/>
      <c r="BS469" s="1"/>
      <c r="BT469" s="1"/>
      <c r="BU469" s="1"/>
      <c r="BV469" s="2"/>
      <c r="BW469" s="2"/>
      <c r="BX469" s="1"/>
    </row>
    <row r="470" ht="16.5" customHeight="1">
      <c r="A470" s="1"/>
      <c r="B470" s="1"/>
      <c r="C470" s="1"/>
      <c r="D470" s="1"/>
      <c r="E470" s="67"/>
      <c r="F470" s="67"/>
      <c r="G470" s="1"/>
      <c r="H470" s="1"/>
      <c r="I470" s="65"/>
      <c r="J470" s="66"/>
      <c r="K470" s="1"/>
      <c r="L470" s="1"/>
      <c r="M470" s="1"/>
      <c r="N470" s="2"/>
      <c r="O470" s="2"/>
      <c r="P470" s="1"/>
      <c r="Q470" s="1"/>
      <c r="R470" s="1"/>
      <c r="S470" s="2"/>
      <c r="T470" s="2"/>
      <c r="U470" s="1"/>
      <c r="V470" s="1"/>
      <c r="W470" s="1"/>
      <c r="X470" s="2"/>
      <c r="Y470" s="2"/>
      <c r="Z470" s="1"/>
      <c r="AA470" s="1"/>
      <c r="AB470" s="1"/>
      <c r="AC470" s="2"/>
      <c r="AD470" s="2"/>
      <c r="AE470" s="1"/>
      <c r="AF470" s="1"/>
      <c r="AG470" s="1"/>
      <c r="AH470" s="2"/>
      <c r="AI470" s="2"/>
      <c r="AJ470" s="1"/>
      <c r="AK470" s="1"/>
      <c r="AL470" s="1"/>
      <c r="AM470" s="2"/>
      <c r="AN470" s="2"/>
      <c r="AO470" s="1"/>
      <c r="AP470" s="1"/>
      <c r="AQ470" s="1"/>
      <c r="AR470" s="2"/>
      <c r="AS470" s="2"/>
      <c r="AT470" s="1"/>
      <c r="AU470" s="1"/>
      <c r="AV470" s="1"/>
      <c r="AW470" s="2"/>
      <c r="AX470" s="2"/>
      <c r="AY470" s="1"/>
      <c r="AZ470" s="1"/>
      <c r="BA470" s="1"/>
      <c r="BB470" s="2"/>
      <c r="BC470" s="2"/>
      <c r="BD470" s="1"/>
      <c r="BE470" s="1"/>
      <c r="BF470" s="1"/>
      <c r="BG470" s="2"/>
      <c r="BH470" s="2"/>
      <c r="BI470" s="1"/>
      <c r="BJ470" s="1"/>
      <c r="BK470" s="1"/>
      <c r="BL470" s="2"/>
      <c r="BM470" s="2"/>
      <c r="BN470" s="1"/>
      <c r="BO470" s="1"/>
      <c r="BP470" s="1"/>
      <c r="BQ470" s="2"/>
      <c r="BR470" s="2"/>
      <c r="BS470" s="1"/>
      <c r="BT470" s="1"/>
      <c r="BU470" s="1"/>
      <c r="BV470" s="2"/>
      <c r="BW470" s="2"/>
      <c r="BX470" s="1"/>
    </row>
    <row r="471" ht="16.5" customHeight="1">
      <c r="A471" s="1"/>
      <c r="B471" s="1"/>
      <c r="C471" s="1"/>
      <c r="D471" s="1"/>
      <c r="E471" s="67"/>
      <c r="F471" s="67"/>
      <c r="G471" s="1"/>
      <c r="H471" s="1"/>
      <c r="I471" s="65"/>
      <c r="J471" s="66"/>
      <c r="K471" s="1"/>
      <c r="L471" s="1"/>
      <c r="M471" s="1"/>
      <c r="N471" s="2"/>
      <c r="O471" s="2"/>
      <c r="P471" s="1"/>
      <c r="Q471" s="1"/>
      <c r="R471" s="1"/>
      <c r="S471" s="2"/>
      <c r="T471" s="2"/>
      <c r="U471" s="1"/>
      <c r="V471" s="1"/>
      <c r="W471" s="1"/>
      <c r="X471" s="2"/>
      <c r="Y471" s="2"/>
      <c r="Z471" s="1"/>
      <c r="AA471" s="1"/>
      <c r="AB471" s="1"/>
      <c r="AC471" s="2"/>
      <c r="AD471" s="2"/>
      <c r="AE471" s="1"/>
      <c r="AF471" s="1"/>
      <c r="AG471" s="1"/>
      <c r="AH471" s="2"/>
      <c r="AI471" s="2"/>
      <c r="AJ471" s="1"/>
      <c r="AK471" s="1"/>
      <c r="AL471" s="1"/>
      <c r="AM471" s="2"/>
      <c r="AN471" s="2"/>
      <c r="AO471" s="1"/>
      <c r="AP471" s="1"/>
      <c r="AQ471" s="1"/>
      <c r="AR471" s="2"/>
      <c r="AS471" s="2"/>
      <c r="AT471" s="1"/>
      <c r="AU471" s="1"/>
      <c r="AV471" s="1"/>
      <c r="AW471" s="2"/>
      <c r="AX471" s="2"/>
      <c r="AY471" s="1"/>
      <c r="AZ471" s="1"/>
      <c r="BA471" s="1"/>
      <c r="BB471" s="2"/>
      <c r="BC471" s="2"/>
      <c r="BD471" s="1"/>
      <c r="BE471" s="1"/>
      <c r="BF471" s="1"/>
      <c r="BG471" s="2"/>
      <c r="BH471" s="2"/>
      <c r="BI471" s="1"/>
      <c r="BJ471" s="1"/>
      <c r="BK471" s="1"/>
      <c r="BL471" s="2"/>
      <c r="BM471" s="2"/>
      <c r="BN471" s="1"/>
      <c r="BO471" s="1"/>
      <c r="BP471" s="1"/>
      <c r="BQ471" s="2"/>
      <c r="BR471" s="2"/>
      <c r="BS471" s="1"/>
      <c r="BT471" s="1"/>
      <c r="BU471" s="1"/>
      <c r="BV471" s="2"/>
      <c r="BW471" s="2"/>
      <c r="BX471" s="1"/>
    </row>
    <row r="472" ht="16.5" customHeight="1">
      <c r="A472" s="1"/>
      <c r="B472" s="1"/>
      <c r="C472" s="1"/>
      <c r="D472" s="1"/>
      <c r="E472" s="67"/>
      <c r="F472" s="67"/>
      <c r="G472" s="1"/>
      <c r="H472" s="1"/>
      <c r="I472" s="65"/>
      <c r="J472" s="66"/>
      <c r="K472" s="1"/>
      <c r="L472" s="1"/>
      <c r="M472" s="1"/>
      <c r="N472" s="2"/>
      <c r="O472" s="2"/>
      <c r="P472" s="1"/>
      <c r="Q472" s="1"/>
      <c r="R472" s="1"/>
      <c r="S472" s="2"/>
      <c r="T472" s="2"/>
      <c r="U472" s="1"/>
      <c r="V472" s="1"/>
      <c r="W472" s="1"/>
      <c r="X472" s="2"/>
      <c r="Y472" s="2"/>
      <c r="Z472" s="1"/>
      <c r="AA472" s="1"/>
      <c r="AB472" s="1"/>
      <c r="AC472" s="2"/>
      <c r="AD472" s="2"/>
      <c r="AE472" s="1"/>
      <c r="AF472" s="1"/>
      <c r="AG472" s="1"/>
      <c r="AH472" s="2"/>
      <c r="AI472" s="2"/>
      <c r="AJ472" s="1"/>
      <c r="AK472" s="1"/>
      <c r="AL472" s="1"/>
      <c r="AM472" s="2"/>
      <c r="AN472" s="2"/>
      <c r="AO472" s="1"/>
      <c r="AP472" s="1"/>
      <c r="AQ472" s="1"/>
      <c r="AR472" s="2"/>
      <c r="AS472" s="2"/>
      <c r="AT472" s="1"/>
      <c r="AU472" s="1"/>
      <c r="AV472" s="1"/>
      <c r="AW472" s="2"/>
      <c r="AX472" s="2"/>
      <c r="AY472" s="1"/>
      <c r="AZ472" s="1"/>
      <c r="BA472" s="1"/>
      <c r="BB472" s="2"/>
      <c r="BC472" s="2"/>
      <c r="BD472" s="1"/>
      <c r="BE472" s="1"/>
      <c r="BF472" s="1"/>
      <c r="BG472" s="2"/>
      <c r="BH472" s="2"/>
      <c r="BI472" s="1"/>
      <c r="BJ472" s="1"/>
      <c r="BK472" s="1"/>
      <c r="BL472" s="2"/>
      <c r="BM472" s="2"/>
      <c r="BN472" s="1"/>
      <c r="BO472" s="1"/>
      <c r="BP472" s="1"/>
      <c r="BQ472" s="2"/>
      <c r="BR472" s="2"/>
      <c r="BS472" s="1"/>
      <c r="BT472" s="1"/>
      <c r="BU472" s="1"/>
      <c r="BV472" s="2"/>
      <c r="BW472" s="2"/>
      <c r="BX472" s="1"/>
    </row>
    <row r="473" ht="16.5" customHeight="1">
      <c r="A473" s="1"/>
      <c r="B473" s="1"/>
      <c r="C473" s="1"/>
      <c r="D473" s="1"/>
      <c r="E473" s="67"/>
      <c r="F473" s="67"/>
      <c r="G473" s="1"/>
      <c r="H473" s="1"/>
      <c r="I473" s="65"/>
      <c r="J473" s="66"/>
      <c r="K473" s="1"/>
      <c r="L473" s="1"/>
      <c r="M473" s="1"/>
      <c r="N473" s="2"/>
      <c r="O473" s="2"/>
      <c r="P473" s="1"/>
      <c r="Q473" s="1"/>
      <c r="R473" s="1"/>
      <c r="S473" s="2"/>
      <c r="T473" s="2"/>
      <c r="U473" s="1"/>
      <c r="V473" s="1"/>
      <c r="W473" s="1"/>
      <c r="X473" s="2"/>
      <c r="Y473" s="2"/>
      <c r="Z473" s="1"/>
      <c r="AA473" s="1"/>
      <c r="AB473" s="1"/>
      <c r="AC473" s="2"/>
      <c r="AD473" s="2"/>
      <c r="AE473" s="1"/>
      <c r="AF473" s="1"/>
      <c r="AG473" s="1"/>
      <c r="AH473" s="2"/>
      <c r="AI473" s="2"/>
      <c r="AJ473" s="1"/>
      <c r="AK473" s="1"/>
      <c r="AL473" s="1"/>
      <c r="AM473" s="2"/>
      <c r="AN473" s="2"/>
      <c r="AO473" s="1"/>
      <c r="AP473" s="1"/>
      <c r="AQ473" s="1"/>
      <c r="AR473" s="2"/>
      <c r="AS473" s="2"/>
      <c r="AT473" s="1"/>
      <c r="AU473" s="1"/>
      <c r="AV473" s="1"/>
      <c r="AW473" s="2"/>
      <c r="AX473" s="2"/>
      <c r="AY473" s="1"/>
      <c r="AZ473" s="1"/>
      <c r="BA473" s="1"/>
      <c r="BB473" s="2"/>
      <c r="BC473" s="2"/>
      <c r="BD473" s="1"/>
      <c r="BE473" s="1"/>
      <c r="BF473" s="1"/>
      <c r="BG473" s="2"/>
      <c r="BH473" s="2"/>
      <c r="BI473" s="1"/>
      <c r="BJ473" s="1"/>
      <c r="BK473" s="1"/>
      <c r="BL473" s="2"/>
      <c r="BM473" s="2"/>
      <c r="BN473" s="1"/>
      <c r="BO473" s="1"/>
      <c r="BP473" s="1"/>
      <c r="BQ473" s="2"/>
      <c r="BR473" s="2"/>
      <c r="BS473" s="1"/>
      <c r="BT473" s="1"/>
      <c r="BU473" s="1"/>
      <c r="BV473" s="2"/>
      <c r="BW473" s="2"/>
      <c r="BX473" s="1"/>
    </row>
    <row r="474" ht="16.5" customHeight="1">
      <c r="A474" s="1"/>
      <c r="B474" s="1"/>
      <c r="C474" s="1"/>
      <c r="D474" s="1"/>
      <c r="E474" s="67"/>
      <c r="F474" s="67"/>
      <c r="G474" s="1"/>
      <c r="H474" s="1"/>
      <c r="I474" s="65"/>
      <c r="J474" s="66"/>
      <c r="K474" s="1"/>
      <c r="L474" s="1"/>
      <c r="M474" s="1"/>
      <c r="N474" s="2"/>
      <c r="O474" s="2"/>
      <c r="P474" s="1"/>
      <c r="Q474" s="1"/>
      <c r="R474" s="1"/>
      <c r="S474" s="2"/>
      <c r="T474" s="2"/>
      <c r="U474" s="1"/>
      <c r="V474" s="1"/>
      <c r="W474" s="1"/>
      <c r="X474" s="2"/>
      <c r="Y474" s="2"/>
      <c r="Z474" s="1"/>
      <c r="AA474" s="1"/>
      <c r="AB474" s="1"/>
      <c r="AC474" s="2"/>
      <c r="AD474" s="2"/>
      <c r="AE474" s="1"/>
      <c r="AF474" s="1"/>
      <c r="AG474" s="1"/>
      <c r="AH474" s="2"/>
      <c r="AI474" s="2"/>
      <c r="AJ474" s="1"/>
      <c r="AK474" s="1"/>
      <c r="AL474" s="1"/>
      <c r="AM474" s="2"/>
      <c r="AN474" s="2"/>
      <c r="AO474" s="1"/>
      <c r="AP474" s="1"/>
      <c r="AQ474" s="1"/>
      <c r="AR474" s="2"/>
      <c r="AS474" s="2"/>
      <c r="AT474" s="1"/>
      <c r="AU474" s="1"/>
      <c r="AV474" s="1"/>
      <c r="AW474" s="2"/>
      <c r="AX474" s="2"/>
      <c r="AY474" s="1"/>
      <c r="AZ474" s="1"/>
      <c r="BA474" s="1"/>
      <c r="BB474" s="2"/>
      <c r="BC474" s="2"/>
      <c r="BD474" s="1"/>
      <c r="BE474" s="1"/>
      <c r="BF474" s="1"/>
      <c r="BG474" s="2"/>
      <c r="BH474" s="2"/>
      <c r="BI474" s="1"/>
      <c r="BJ474" s="1"/>
      <c r="BK474" s="1"/>
      <c r="BL474" s="2"/>
      <c r="BM474" s="2"/>
      <c r="BN474" s="1"/>
      <c r="BO474" s="1"/>
      <c r="BP474" s="1"/>
      <c r="BQ474" s="2"/>
      <c r="BR474" s="2"/>
      <c r="BS474" s="1"/>
      <c r="BT474" s="1"/>
      <c r="BU474" s="1"/>
      <c r="BV474" s="2"/>
      <c r="BW474" s="2"/>
      <c r="BX474" s="1"/>
    </row>
    <row r="475" ht="16.5" customHeight="1">
      <c r="A475" s="1"/>
      <c r="B475" s="1"/>
      <c r="C475" s="1"/>
      <c r="D475" s="1"/>
      <c r="E475" s="67"/>
      <c r="F475" s="67"/>
      <c r="G475" s="1"/>
      <c r="H475" s="1"/>
      <c r="I475" s="65"/>
      <c r="J475" s="66"/>
      <c r="K475" s="1"/>
      <c r="L475" s="1"/>
      <c r="M475" s="1"/>
      <c r="N475" s="2"/>
      <c r="O475" s="2"/>
      <c r="P475" s="1"/>
      <c r="Q475" s="1"/>
      <c r="R475" s="1"/>
      <c r="S475" s="2"/>
      <c r="T475" s="2"/>
      <c r="U475" s="1"/>
      <c r="V475" s="1"/>
      <c r="W475" s="1"/>
      <c r="X475" s="2"/>
      <c r="Y475" s="2"/>
      <c r="Z475" s="1"/>
      <c r="AA475" s="1"/>
      <c r="AB475" s="1"/>
      <c r="AC475" s="2"/>
      <c r="AD475" s="2"/>
      <c r="AE475" s="1"/>
      <c r="AF475" s="1"/>
      <c r="AG475" s="1"/>
      <c r="AH475" s="2"/>
      <c r="AI475" s="2"/>
      <c r="AJ475" s="1"/>
      <c r="AK475" s="1"/>
      <c r="AL475" s="1"/>
      <c r="AM475" s="2"/>
      <c r="AN475" s="2"/>
      <c r="AO475" s="1"/>
      <c r="AP475" s="1"/>
      <c r="AQ475" s="1"/>
      <c r="AR475" s="2"/>
      <c r="AS475" s="2"/>
      <c r="AT475" s="1"/>
      <c r="AU475" s="1"/>
      <c r="AV475" s="1"/>
      <c r="AW475" s="2"/>
      <c r="AX475" s="2"/>
      <c r="AY475" s="1"/>
      <c r="AZ475" s="1"/>
      <c r="BA475" s="1"/>
      <c r="BB475" s="2"/>
      <c r="BC475" s="2"/>
      <c r="BD475" s="1"/>
      <c r="BE475" s="1"/>
      <c r="BF475" s="1"/>
      <c r="BG475" s="2"/>
      <c r="BH475" s="2"/>
      <c r="BI475" s="1"/>
      <c r="BJ475" s="1"/>
      <c r="BK475" s="1"/>
      <c r="BL475" s="2"/>
      <c r="BM475" s="2"/>
      <c r="BN475" s="1"/>
      <c r="BO475" s="1"/>
      <c r="BP475" s="1"/>
      <c r="BQ475" s="2"/>
      <c r="BR475" s="2"/>
      <c r="BS475" s="1"/>
      <c r="BT475" s="1"/>
      <c r="BU475" s="1"/>
      <c r="BV475" s="2"/>
      <c r="BW475" s="2"/>
      <c r="BX475" s="1"/>
    </row>
    <row r="476" ht="16.5" customHeight="1">
      <c r="A476" s="1"/>
      <c r="B476" s="1"/>
      <c r="C476" s="1"/>
      <c r="D476" s="1"/>
      <c r="E476" s="67"/>
      <c r="F476" s="67"/>
      <c r="G476" s="1"/>
      <c r="H476" s="1"/>
      <c r="I476" s="65"/>
      <c r="J476" s="66"/>
      <c r="K476" s="1"/>
      <c r="L476" s="1"/>
      <c r="M476" s="1"/>
      <c r="N476" s="2"/>
      <c r="O476" s="2"/>
      <c r="P476" s="1"/>
      <c r="Q476" s="1"/>
      <c r="R476" s="1"/>
      <c r="S476" s="2"/>
      <c r="T476" s="2"/>
      <c r="U476" s="1"/>
      <c r="V476" s="1"/>
      <c r="W476" s="1"/>
      <c r="X476" s="2"/>
      <c r="Y476" s="2"/>
      <c r="Z476" s="1"/>
      <c r="AA476" s="1"/>
      <c r="AB476" s="1"/>
      <c r="AC476" s="2"/>
      <c r="AD476" s="2"/>
      <c r="AE476" s="1"/>
      <c r="AF476" s="1"/>
      <c r="AG476" s="1"/>
      <c r="AH476" s="2"/>
      <c r="AI476" s="2"/>
      <c r="AJ476" s="1"/>
      <c r="AK476" s="1"/>
      <c r="AL476" s="1"/>
      <c r="AM476" s="2"/>
      <c r="AN476" s="2"/>
      <c r="AO476" s="1"/>
      <c r="AP476" s="1"/>
      <c r="AQ476" s="1"/>
      <c r="AR476" s="2"/>
      <c r="AS476" s="2"/>
      <c r="AT476" s="1"/>
      <c r="AU476" s="1"/>
      <c r="AV476" s="1"/>
      <c r="AW476" s="2"/>
      <c r="AX476" s="2"/>
      <c r="AY476" s="1"/>
      <c r="AZ476" s="1"/>
      <c r="BA476" s="1"/>
      <c r="BB476" s="2"/>
      <c r="BC476" s="2"/>
      <c r="BD476" s="1"/>
      <c r="BE476" s="1"/>
      <c r="BF476" s="1"/>
      <c r="BG476" s="2"/>
      <c r="BH476" s="2"/>
      <c r="BI476" s="1"/>
      <c r="BJ476" s="1"/>
      <c r="BK476" s="1"/>
      <c r="BL476" s="2"/>
      <c r="BM476" s="2"/>
      <c r="BN476" s="1"/>
      <c r="BO476" s="1"/>
      <c r="BP476" s="1"/>
      <c r="BQ476" s="2"/>
      <c r="BR476" s="2"/>
      <c r="BS476" s="1"/>
      <c r="BT476" s="1"/>
      <c r="BU476" s="1"/>
      <c r="BV476" s="2"/>
      <c r="BW476" s="2"/>
      <c r="BX476" s="1"/>
    </row>
    <row r="477" ht="16.5" customHeight="1">
      <c r="A477" s="1"/>
      <c r="B477" s="1"/>
      <c r="C477" s="1"/>
      <c r="D477" s="1"/>
      <c r="E477" s="67"/>
      <c r="F477" s="67"/>
      <c r="G477" s="1"/>
      <c r="H477" s="1"/>
      <c r="I477" s="65"/>
      <c r="J477" s="66"/>
      <c r="K477" s="1"/>
      <c r="L477" s="1"/>
      <c r="M477" s="1"/>
      <c r="N477" s="2"/>
      <c r="O477" s="2"/>
      <c r="P477" s="1"/>
      <c r="Q477" s="1"/>
      <c r="R477" s="1"/>
      <c r="S477" s="2"/>
      <c r="T477" s="2"/>
      <c r="U477" s="1"/>
      <c r="V477" s="1"/>
      <c r="W477" s="1"/>
      <c r="X477" s="2"/>
      <c r="Y477" s="2"/>
      <c r="Z477" s="1"/>
      <c r="AA477" s="1"/>
      <c r="AB477" s="1"/>
      <c r="AC477" s="2"/>
      <c r="AD477" s="2"/>
      <c r="AE477" s="1"/>
      <c r="AF477" s="1"/>
      <c r="AG477" s="1"/>
      <c r="AH477" s="2"/>
      <c r="AI477" s="2"/>
      <c r="AJ477" s="1"/>
      <c r="AK477" s="1"/>
      <c r="AL477" s="1"/>
      <c r="AM477" s="2"/>
      <c r="AN477" s="2"/>
      <c r="AO477" s="1"/>
      <c r="AP477" s="1"/>
      <c r="AQ477" s="1"/>
      <c r="AR477" s="2"/>
      <c r="AS477" s="2"/>
      <c r="AT477" s="1"/>
      <c r="AU477" s="1"/>
      <c r="AV477" s="1"/>
      <c r="AW477" s="2"/>
      <c r="AX477" s="2"/>
      <c r="AY477" s="1"/>
      <c r="AZ477" s="1"/>
      <c r="BA477" s="1"/>
      <c r="BB477" s="2"/>
      <c r="BC477" s="2"/>
      <c r="BD477" s="1"/>
      <c r="BE477" s="1"/>
      <c r="BF477" s="1"/>
      <c r="BG477" s="2"/>
      <c r="BH477" s="2"/>
      <c r="BI477" s="1"/>
      <c r="BJ477" s="1"/>
      <c r="BK477" s="1"/>
      <c r="BL477" s="2"/>
      <c r="BM477" s="2"/>
      <c r="BN477" s="1"/>
      <c r="BO477" s="1"/>
      <c r="BP477" s="1"/>
      <c r="BQ477" s="2"/>
      <c r="BR477" s="2"/>
      <c r="BS477" s="1"/>
      <c r="BT477" s="1"/>
      <c r="BU477" s="1"/>
      <c r="BV477" s="2"/>
      <c r="BW477" s="2"/>
      <c r="BX477" s="1"/>
    </row>
    <row r="478" ht="16.5" customHeight="1">
      <c r="A478" s="1"/>
      <c r="B478" s="1"/>
      <c r="C478" s="1"/>
      <c r="D478" s="1"/>
      <c r="E478" s="67"/>
      <c r="F478" s="67"/>
      <c r="G478" s="1"/>
      <c r="H478" s="1"/>
      <c r="I478" s="65"/>
      <c r="J478" s="66"/>
      <c r="K478" s="1"/>
      <c r="L478" s="1"/>
      <c r="M478" s="1"/>
      <c r="N478" s="2"/>
      <c r="O478" s="2"/>
      <c r="P478" s="1"/>
      <c r="Q478" s="1"/>
      <c r="R478" s="1"/>
      <c r="S478" s="2"/>
      <c r="T478" s="2"/>
      <c r="U478" s="1"/>
      <c r="V478" s="1"/>
      <c r="W478" s="1"/>
      <c r="X478" s="2"/>
      <c r="Y478" s="2"/>
      <c r="Z478" s="1"/>
      <c r="AA478" s="1"/>
      <c r="AB478" s="1"/>
      <c r="AC478" s="2"/>
      <c r="AD478" s="2"/>
      <c r="AE478" s="1"/>
      <c r="AF478" s="1"/>
      <c r="AG478" s="1"/>
      <c r="AH478" s="2"/>
      <c r="AI478" s="2"/>
      <c r="AJ478" s="1"/>
      <c r="AK478" s="1"/>
      <c r="AL478" s="1"/>
      <c r="AM478" s="2"/>
      <c r="AN478" s="2"/>
      <c r="AO478" s="1"/>
      <c r="AP478" s="1"/>
      <c r="AQ478" s="1"/>
      <c r="AR478" s="2"/>
      <c r="AS478" s="2"/>
      <c r="AT478" s="1"/>
      <c r="AU478" s="1"/>
      <c r="AV478" s="1"/>
      <c r="AW478" s="2"/>
      <c r="AX478" s="2"/>
      <c r="AY478" s="1"/>
      <c r="AZ478" s="1"/>
      <c r="BA478" s="1"/>
      <c r="BB478" s="2"/>
      <c r="BC478" s="2"/>
      <c r="BD478" s="1"/>
      <c r="BE478" s="1"/>
      <c r="BF478" s="1"/>
      <c r="BG478" s="2"/>
      <c r="BH478" s="2"/>
      <c r="BI478" s="1"/>
      <c r="BJ478" s="1"/>
      <c r="BK478" s="1"/>
      <c r="BL478" s="2"/>
      <c r="BM478" s="2"/>
      <c r="BN478" s="1"/>
      <c r="BO478" s="1"/>
      <c r="BP478" s="1"/>
      <c r="BQ478" s="2"/>
      <c r="BR478" s="2"/>
      <c r="BS478" s="1"/>
      <c r="BT478" s="1"/>
      <c r="BU478" s="1"/>
      <c r="BV478" s="2"/>
      <c r="BW478" s="2"/>
      <c r="BX478" s="1"/>
    </row>
    <row r="479" ht="16.5" customHeight="1">
      <c r="A479" s="1"/>
      <c r="B479" s="1"/>
      <c r="C479" s="1"/>
      <c r="D479" s="1"/>
      <c r="E479" s="67"/>
      <c r="F479" s="67"/>
      <c r="G479" s="1"/>
      <c r="H479" s="1"/>
      <c r="I479" s="65"/>
      <c r="J479" s="66"/>
      <c r="K479" s="1"/>
      <c r="L479" s="1"/>
      <c r="M479" s="1"/>
      <c r="N479" s="2"/>
      <c r="O479" s="2"/>
      <c r="P479" s="1"/>
      <c r="Q479" s="1"/>
      <c r="R479" s="1"/>
      <c r="S479" s="2"/>
      <c r="T479" s="2"/>
      <c r="U479" s="1"/>
      <c r="V479" s="1"/>
      <c r="W479" s="1"/>
      <c r="X479" s="2"/>
      <c r="Y479" s="2"/>
      <c r="Z479" s="1"/>
      <c r="AA479" s="1"/>
      <c r="AB479" s="1"/>
      <c r="AC479" s="2"/>
      <c r="AD479" s="2"/>
      <c r="AE479" s="1"/>
      <c r="AF479" s="1"/>
      <c r="AG479" s="1"/>
      <c r="AH479" s="2"/>
      <c r="AI479" s="2"/>
      <c r="AJ479" s="1"/>
      <c r="AK479" s="1"/>
      <c r="AL479" s="1"/>
      <c r="AM479" s="2"/>
      <c r="AN479" s="2"/>
      <c r="AO479" s="1"/>
      <c r="AP479" s="1"/>
      <c r="AQ479" s="1"/>
      <c r="AR479" s="2"/>
      <c r="AS479" s="2"/>
      <c r="AT479" s="1"/>
      <c r="AU479" s="1"/>
      <c r="AV479" s="1"/>
      <c r="AW479" s="2"/>
      <c r="AX479" s="2"/>
      <c r="AY479" s="1"/>
      <c r="AZ479" s="1"/>
      <c r="BA479" s="1"/>
      <c r="BB479" s="2"/>
      <c r="BC479" s="2"/>
      <c r="BD479" s="1"/>
      <c r="BE479" s="1"/>
      <c r="BF479" s="1"/>
      <c r="BG479" s="2"/>
      <c r="BH479" s="2"/>
      <c r="BI479" s="1"/>
      <c r="BJ479" s="1"/>
      <c r="BK479" s="1"/>
      <c r="BL479" s="2"/>
      <c r="BM479" s="2"/>
      <c r="BN479" s="1"/>
      <c r="BO479" s="1"/>
      <c r="BP479" s="1"/>
      <c r="BQ479" s="2"/>
      <c r="BR479" s="2"/>
      <c r="BS479" s="1"/>
      <c r="BT479" s="1"/>
      <c r="BU479" s="1"/>
      <c r="BV479" s="2"/>
      <c r="BW479" s="2"/>
      <c r="BX479" s="1"/>
    </row>
    <row r="480" ht="16.5" customHeight="1">
      <c r="A480" s="1"/>
      <c r="B480" s="1"/>
      <c r="C480" s="1"/>
      <c r="D480" s="1"/>
      <c r="E480" s="67"/>
      <c r="F480" s="67"/>
      <c r="G480" s="1"/>
      <c r="H480" s="1"/>
      <c r="I480" s="65"/>
      <c r="J480" s="66"/>
      <c r="K480" s="1"/>
      <c r="L480" s="1"/>
      <c r="M480" s="1"/>
      <c r="N480" s="2"/>
      <c r="O480" s="2"/>
      <c r="P480" s="1"/>
      <c r="Q480" s="1"/>
      <c r="R480" s="1"/>
      <c r="S480" s="2"/>
      <c r="T480" s="2"/>
      <c r="U480" s="1"/>
      <c r="V480" s="1"/>
      <c r="W480" s="1"/>
      <c r="X480" s="2"/>
      <c r="Y480" s="2"/>
      <c r="Z480" s="1"/>
      <c r="AA480" s="1"/>
      <c r="AB480" s="1"/>
      <c r="AC480" s="2"/>
      <c r="AD480" s="2"/>
      <c r="AE480" s="1"/>
      <c r="AF480" s="1"/>
      <c r="AG480" s="1"/>
      <c r="AH480" s="2"/>
      <c r="AI480" s="2"/>
      <c r="AJ480" s="1"/>
      <c r="AK480" s="1"/>
      <c r="AL480" s="1"/>
      <c r="AM480" s="2"/>
      <c r="AN480" s="2"/>
      <c r="AO480" s="1"/>
      <c r="AP480" s="1"/>
      <c r="AQ480" s="1"/>
      <c r="AR480" s="2"/>
      <c r="AS480" s="2"/>
      <c r="AT480" s="1"/>
      <c r="AU480" s="1"/>
      <c r="AV480" s="1"/>
      <c r="AW480" s="2"/>
      <c r="AX480" s="2"/>
      <c r="AY480" s="1"/>
      <c r="AZ480" s="1"/>
      <c r="BA480" s="1"/>
      <c r="BB480" s="2"/>
      <c r="BC480" s="2"/>
      <c r="BD480" s="1"/>
      <c r="BE480" s="1"/>
      <c r="BF480" s="1"/>
      <c r="BG480" s="2"/>
      <c r="BH480" s="2"/>
      <c r="BI480" s="1"/>
      <c r="BJ480" s="1"/>
      <c r="BK480" s="1"/>
      <c r="BL480" s="2"/>
      <c r="BM480" s="2"/>
      <c r="BN480" s="1"/>
      <c r="BO480" s="1"/>
      <c r="BP480" s="1"/>
      <c r="BQ480" s="2"/>
      <c r="BR480" s="2"/>
      <c r="BS480" s="1"/>
      <c r="BT480" s="1"/>
      <c r="BU480" s="1"/>
      <c r="BV480" s="2"/>
      <c r="BW480" s="2"/>
      <c r="BX480" s="1"/>
    </row>
    <row r="481" ht="16.5" customHeight="1">
      <c r="A481" s="1"/>
      <c r="B481" s="1"/>
      <c r="C481" s="1"/>
      <c r="D481" s="1"/>
      <c r="E481" s="67"/>
      <c r="F481" s="67"/>
      <c r="G481" s="1"/>
      <c r="H481" s="1"/>
      <c r="I481" s="65"/>
      <c r="J481" s="66"/>
      <c r="K481" s="1"/>
      <c r="L481" s="1"/>
      <c r="M481" s="1"/>
      <c r="N481" s="2"/>
      <c r="O481" s="2"/>
      <c r="P481" s="1"/>
      <c r="Q481" s="1"/>
      <c r="R481" s="1"/>
      <c r="S481" s="2"/>
      <c r="T481" s="2"/>
      <c r="U481" s="1"/>
      <c r="V481" s="1"/>
      <c r="W481" s="1"/>
      <c r="X481" s="2"/>
      <c r="Y481" s="2"/>
      <c r="Z481" s="1"/>
      <c r="AA481" s="1"/>
      <c r="AB481" s="1"/>
      <c r="AC481" s="2"/>
      <c r="AD481" s="2"/>
      <c r="AE481" s="1"/>
      <c r="AF481" s="1"/>
      <c r="AG481" s="1"/>
      <c r="AH481" s="2"/>
      <c r="AI481" s="2"/>
      <c r="AJ481" s="1"/>
      <c r="AK481" s="1"/>
      <c r="AL481" s="1"/>
      <c r="AM481" s="2"/>
      <c r="AN481" s="2"/>
      <c r="AO481" s="1"/>
      <c r="AP481" s="1"/>
      <c r="AQ481" s="1"/>
      <c r="AR481" s="2"/>
      <c r="AS481" s="2"/>
      <c r="AT481" s="1"/>
      <c r="AU481" s="1"/>
      <c r="AV481" s="1"/>
      <c r="AW481" s="2"/>
      <c r="AX481" s="2"/>
      <c r="AY481" s="1"/>
      <c r="AZ481" s="1"/>
      <c r="BA481" s="1"/>
      <c r="BB481" s="2"/>
      <c r="BC481" s="2"/>
      <c r="BD481" s="1"/>
      <c r="BE481" s="1"/>
      <c r="BF481" s="1"/>
      <c r="BG481" s="2"/>
      <c r="BH481" s="2"/>
      <c r="BI481" s="1"/>
      <c r="BJ481" s="1"/>
      <c r="BK481" s="1"/>
      <c r="BL481" s="2"/>
      <c r="BM481" s="2"/>
      <c r="BN481" s="1"/>
      <c r="BO481" s="1"/>
      <c r="BP481" s="1"/>
      <c r="BQ481" s="2"/>
      <c r="BR481" s="2"/>
      <c r="BS481" s="1"/>
      <c r="BT481" s="1"/>
      <c r="BU481" s="1"/>
      <c r="BV481" s="2"/>
      <c r="BW481" s="2"/>
      <c r="BX481" s="1"/>
    </row>
    <row r="482" ht="16.5" customHeight="1">
      <c r="A482" s="1"/>
      <c r="B482" s="1"/>
      <c r="C482" s="1"/>
      <c r="D482" s="1"/>
      <c r="E482" s="67"/>
      <c r="F482" s="67"/>
      <c r="G482" s="1"/>
      <c r="H482" s="1"/>
      <c r="I482" s="65"/>
      <c r="J482" s="66"/>
      <c r="K482" s="1"/>
      <c r="L482" s="1"/>
      <c r="M482" s="1"/>
      <c r="N482" s="2"/>
      <c r="O482" s="2"/>
      <c r="P482" s="1"/>
      <c r="Q482" s="1"/>
      <c r="R482" s="1"/>
      <c r="S482" s="2"/>
      <c r="T482" s="2"/>
      <c r="U482" s="1"/>
      <c r="V482" s="1"/>
      <c r="W482" s="1"/>
      <c r="X482" s="2"/>
      <c r="Y482" s="2"/>
      <c r="Z482" s="1"/>
      <c r="AA482" s="1"/>
      <c r="AB482" s="1"/>
      <c r="AC482" s="2"/>
      <c r="AD482" s="2"/>
      <c r="AE482" s="1"/>
      <c r="AF482" s="1"/>
      <c r="AG482" s="1"/>
      <c r="AH482" s="2"/>
      <c r="AI482" s="2"/>
      <c r="AJ482" s="1"/>
      <c r="AK482" s="1"/>
      <c r="AL482" s="1"/>
      <c r="AM482" s="2"/>
      <c r="AN482" s="2"/>
      <c r="AO482" s="1"/>
      <c r="AP482" s="1"/>
      <c r="AQ482" s="1"/>
      <c r="AR482" s="2"/>
      <c r="AS482" s="2"/>
      <c r="AT482" s="1"/>
      <c r="AU482" s="1"/>
      <c r="AV482" s="1"/>
      <c r="AW482" s="2"/>
      <c r="AX482" s="2"/>
      <c r="AY482" s="1"/>
      <c r="AZ482" s="1"/>
      <c r="BA482" s="1"/>
      <c r="BB482" s="2"/>
      <c r="BC482" s="2"/>
      <c r="BD482" s="1"/>
      <c r="BE482" s="1"/>
      <c r="BF482" s="1"/>
      <c r="BG482" s="2"/>
      <c r="BH482" s="2"/>
      <c r="BI482" s="1"/>
      <c r="BJ482" s="1"/>
      <c r="BK482" s="1"/>
      <c r="BL482" s="2"/>
      <c r="BM482" s="2"/>
      <c r="BN482" s="1"/>
      <c r="BO482" s="1"/>
      <c r="BP482" s="1"/>
      <c r="BQ482" s="2"/>
      <c r="BR482" s="2"/>
      <c r="BS482" s="1"/>
      <c r="BT482" s="1"/>
      <c r="BU482" s="1"/>
      <c r="BV482" s="2"/>
      <c r="BW482" s="2"/>
      <c r="BX482" s="1"/>
    </row>
    <row r="483" ht="16.5" customHeight="1">
      <c r="A483" s="1"/>
      <c r="B483" s="1"/>
      <c r="C483" s="1"/>
      <c r="D483" s="1"/>
      <c r="E483" s="67"/>
      <c r="F483" s="67"/>
      <c r="G483" s="1"/>
      <c r="H483" s="1"/>
      <c r="I483" s="65"/>
      <c r="J483" s="66"/>
      <c r="K483" s="1"/>
      <c r="L483" s="1"/>
      <c r="M483" s="1"/>
      <c r="N483" s="2"/>
      <c r="O483" s="2"/>
      <c r="P483" s="1"/>
      <c r="Q483" s="1"/>
      <c r="R483" s="1"/>
      <c r="S483" s="2"/>
      <c r="T483" s="2"/>
      <c r="U483" s="1"/>
      <c r="V483" s="1"/>
      <c r="W483" s="1"/>
      <c r="X483" s="2"/>
      <c r="Y483" s="2"/>
      <c r="Z483" s="1"/>
      <c r="AA483" s="1"/>
      <c r="AB483" s="1"/>
      <c r="AC483" s="2"/>
      <c r="AD483" s="2"/>
      <c r="AE483" s="1"/>
      <c r="AF483" s="1"/>
      <c r="AG483" s="1"/>
      <c r="AH483" s="2"/>
      <c r="AI483" s="2"/>
      <c r="AJ483" s="1"/>
      <c r="AK483" s="1"/>
      <c r="AL483" s="1"/>
      <c r="AM483" s="2"/>
      <c r="AN483" s="2"/>
      <c r="AO483" s="1"/>
      <c r="AP483" s="1"/>
      <c r="AQ483" s="1"/>
      <c r="AR483" s="2"/>
      <c r="AS483" s="2"/>
      <c r="AT483" s="1"/>
      <c r="AU483" s="1"/>
      <c r="AV483" s="1"/>
      <c r="AW483" s="2"/>
      <c r="AX483" s="2"/>
      <c r="AY483" s="1"/>
      <c r="AZ483" s="1"/>
      <c r="BA483" s="1"/>
      <c r="BB483" s="2"/>
      <c r="BC483" s="2"/>
      <c r="BD483" s="1"/>
      <c r="BE483" s="1"/>
      <c r="BF483" s="1"/>
      <c r="BG483" s="2"/>
      <c r="BH483" s="2"/>
      <c r="BI483" s="1"/>
      <c r="BJ483" s="1"/>
      <c r="BK483" s="1"/>
      <c r="BL483" s="2"/>
      <c r="BM483" s="2"/>
      <c r="BN483" s="1"/>
      <c r="BO483" s="1"/>
      <c r="BP483" s="1"/>
      <c r="BQ483" s="2"/>
      <c r="BR483" s="2"/>
      <c r="BS483" s="1"/>
      <c r="BT483" s="1"/>
      <c r="BU483" s="1"/>
      <c r="BV483" s="2"/>
      <c r="BW483" s="2"/>
      <c r="BX483" s="1"/>
    </row>
    <row r="484" ht="16.5" customHeight="1">
      <c r="A484" s="1"/>
      <c r="B484" s="1"/>
      <c r="C484" s="1"/>
      <c r="D484" s="1"/>
      <c r="E484" s="67"/>
      <c r="F484" s="67"/>
      <c r="G484" s="1"/>
      <c r="H484" s="1"/>
      <c r="I484" s="65"/>
      <c r="J484" s="66"/>
      <c r="K484" s="1"/>
      <c r="L484" s="1"/>
      <c r="M484" s="1"/>
      <c r="N484" s="2"/>
      <c r="O484" s="2"/>
      <c r="P484" s="1"/>
      <c r="Q484" s="1"/>
      <c r="R484" s="1"/>
      <c r="S484" s="2"/>
      <c r="T484" s="2"/>
      <c r="U484" s="1"/>
      <c r="V484" s="1"/>
      <c r="W484" s="1"/>
      <c r="X484" s="2"/>
      <c r="Y484" s="2"/>
      <c r="Z484" s="1"/>
      <c r="AA484" s="1"/>
      <c r="AB484" s="1"/>
      <c r="AC484" s="2"/>
      <c r="AD484" s="2"/>
      <c r="AE484" s="1"/>
      <c r="AF484" s="1"/>
      <c r="AG484" s="1"/>
      <c r="AH484" s="2"/>
      <c r="AI484" s="2"/>
      <c r="AJ484" s="1"/>
      <c r="AK484" s="1"/>
      <c r="AL484" s="1"/>
      <c r="AM484" s="2"/>
      <c r="AN484" s="2"/>
      <c r="AO484" s="1"/>
      <c r="AP484" s="1"/>
      <c r="AQ484" s="1"/>
      <c r="AR484" s="2"/>
      <c r="AS484" s="2"/>
      <c r="AT484" s="1"/>
      <c r="AU484" s="1"/>
      <c r="AV484" s="1"/>
      <c r="AW484" s="2"/>
      <c r="AX484" s="2"/>
      <c r="AY484" s="1"/>
      <c r="AZ484" s="1"/>
      <c r="BA484" s="1"/>
      <c r="BB484" s="2"/>
      <c r="BC484" s="2"/>
      <c r="BD484" s="1"/>
      <c r="BE484" s="1"/>
      <c r="BF484" s="1"/>
      <c r="BG484" s="2"/>
      <c r="BH484" s="2"/>
      <c r="BI484" s="1"/>
      <c r="BJ484" s="1"/>
      <c r="BK484" s="1"/>
      <c r="BL484" s="2"/>
      <c r="BM484" s="2"/>
      <c r="BN484" s="1"/>
      <c r="BO484" s="1"/>
      <c r="BP484" s="1"/>
      <c r="BQ484" s="2"/>
      <c r="BR484" s="2"/>
      <c r="BS484" s="1"/>
      <c r="BT484" s="1"/>
      <c r="BU484" s="1"/>
      <c r="BV484" s="2"/>
      <c r="BW484" s="2"/>
      <c r="BX484" s="1"/>
    </row>
    <row r="485" ht="16.5" customHeight="1">
      <c r="A485" s="1"/>
      <c r="B485" s="1"/>
      <c r="C485" s="1"/>
      <c r="D485" s="1"/>
      <c r="E485" s="67"/>
      <c r="F485" s="67"/>
      <c r="G485" s="1"/>
      <c r="H485" s="1"/>
      <c r="I485" s="65"/>
      <c r="J485" s="66"/>
      <c r="K485" s="1"/>
      <c r="L485" s="1"/>
      <c r="M485" s="1"/>
      <c r="N485" s="2"/>
      <c r="O485" s="2"/>
      <c r="P485" s="1"/>
      <c r="Q485" s="1"/>
      <c r="R485" s="1"/>
      <c r="S485" s="2"/>
      <c r="T485" s="2"/>
      <c r="U485" s="1"/>
      <c r="V485" s="1"/>
      <c r="W485" s="1"/>
      <c r="X485" s="2"/>
      <c r="Y485" s="2"/>
      <c r="Z485" s="1"/>
      <c r="AA485" s="1"/>
      <c r="AB485" s="1"/>
      <c r="AC485" s="2"/>
      <c r="AD485" s="2"/>
      <c r="AE485" s="1"/>
      <c r="AF485" s="1"/>
      <c r="AG485" s="1"/>
      <c r="AH485" s="2"/>
      <c r="AI485" s="2"/>
      <c r="AJ485" s="1"/>
      <c r="AK485" s="1"/>
      <c r="AL485" s="1"/>
      <c r="AM485" s="2"/>
      <c r="AN485" s="2"/>
      <c r="AO485" s="1"/>
      <c r="AP485" s="1"/>
      <c r="AQ485" s="1"/>
      <c r="AR485" s="2"/>
      <c r="AS485" s="2"/>
      <c r="AT485" s="1"/>
      <c r="AU485" s="1"/>
      <c r="AV485" s="1"/>
      <c r="AW485" s="2"/>
      <c r="AX485" s="2"/>
      <c r="AY485" s="1"/>
      <c r="AZ485" s="1"/>
      <c r="BA485" s="1"/>
      <c r="BB485" s="2"/>
      <c r="BC485" s="2"/>
      <c r="BD485" s="1"/>
      <c r="BE485" s="1"/>
      <c r="BF485" s="1"/>
      <c r="BG485" s="2"/>
      <c r="BH485" s="2"/>
      <c r="BI485" s="1"/>
      <c r="BJ485" s="1"/>
      <c r="BK485" s="1"/>
      <c r="BL485" s="2"/>
      <c r="BM485" s="2"/>
      <c r="BN485" s="1"/>
      <c r="BO485" s="1"/>
      <c r="BP485" s="1"/>
      <c r="BQ485" s="2"/>
      <c r="BR485" s="2"/>
      <c r="BS485" s="1"/>
      <c r="BT485" s="1"/>
      <c r="BU485" s="1"/>
      <c r="BV485" s="2"/>
      <c r="BW485" s="2"/>
      <c r="BX485" s="1"/>
    </row>
    <row r="486" ht="16.5" customHeight="1">
      <c r="A486" s="1"/>
      <c r="B486" s="1"/>
      <c r="C486" s="1"/>
      <c r="D486" s="1"/>
      <c r="E486" s="67"/>
      <c r="F486" s="67"/>
      <c r="G486" s="1"/>
      <c r="H486" s="1"/>
      <c r="I486" s="65"/>
      <c r="J486" s="66"/>
      <c r="K486" s="1"/>
      <c r="L486" s="1"/>
      <c r="M486" s="1"/>
      <c r="N486" s="2"/>
      <c r="O486" s="2"/>
      <c r="P486" s="1"/>
      <c r="Q486" s="1"/>
      <c r="R486" s="1"/>
      <c r="S486" s="2"/>
      <c r="T486" s="2"/>
      <c r="U486" s="1"/>
      <c r="V486" s="1"/>
      <c r="W486" s="1"/>
      <c r="X486" s="2"/>
      <c r="Y486" s="2"/>
      <c r="Z486" s="1"/>
      <c r="AA486" s="1"/>
      <c r="AB486" s="1"/>
      <c r="AC486" s="2"/>
      <c r="AD486" s="2"/>
      <c r="AE486" s="1"/>
      <c r="AF486" s="1"/>
      <c r="AG486" s="1"/>
      <c r="AH486" s="2"/>
      <c r="AI486" s="2"/>
      <c r="AJ486" s="1"/>
      <c r="AK486" s="1"/>
      <c r="AL486" s="1"/>
      <c r="AM486" s="2"/>
      <c r="AN486" s="2"/>
      <c r="AO486" s="1"/>
      <c r="AP486" s="1"/>
      <c r="AQ486" s="1"/>
      <c r="AR486" s="2"/>
      <c r="AS486" s="2"/>
      <c r="AT486" s="1"/>
      <c r="AU486" s="1"/>
      <c r="AV486" s="1"/>
      <c r="AW486" s="2"/>
      <c r="AX486" s="2"/>
      <c r="AY486" s="1"/>
      <c r="AZ486" s="1"/>
      <c r="BA486" s="1"/>
      <c r="BB486" s="2"/>
      <c r="BC486" s="2"/>
      <c r="BD486" s="1"/>
      <c r="BE486" s="1"/>
      <c r="BF486" s="1"/>
      <c r="BG486" s="2"/>
      <c r="BH486" s="2"/>
      <c r="BI486" s="1"/>
      <c r="BJ486" s="1"/>
      <c r="BK486" s="1"/>
      <c r="BL486" s="2"/>
      <c r="BM486" s="2"/>
      <c r="BN486" s="1"/>
      <c r="BO486" s="1"/>
      <c r="BP486" s="1"/>
      <c r="BQ486" s="2"/>
      <c r="BR486" s="2"/>
      <c r="BS486" s="1"/>
      <c r="BT486" s="1"/>
      <c r="BU486" s="1"/>
      <c r="BV486" s="2"/>
      <c r="BW486" s="2"/>
      <c r="BX486" s="1"/>
    </row>
    <row r="487" ht="16.5" customHeight="1">
      <c r="A487" s="1"/>
      <c r="B487" s="1"/>
      <c r="C487" s="1"/>
      <c r="D487" s="1"/>
      <c r="E487" s="67"/>
      <c r="F487" s="67"/>
      <c r="G487" s="1"/>
      <c r="H487" s="1"/>
      <c r="I487" s="65"/>
      <c r="J487" s="66"/>
      <c r="K487" s="1"/>
      <c r="L487" s="1"/>
      <c r="M487" s="1"/>
      <c r="N487" s="2"/>
      <c r="O487" s="2"/>
      <c r="P487" s="1"/>
      <c r="Q487" s="1"/>
      <c r="R487" s="1"/>
      <c r="S487" s="2"/>
      <c r="T487" s="2"/>
      <c r="U487" s="1"/>
      <c r="V487" s="1"/>
      <c r="W487" s="1"/>
      <c r="X487" s="2"/>
      <c r="Y487" s="2"/>
      <c r="Z487" s="1"/>
      <c r="AA487" s="1"/>
      <c r="AB487" s="1"/>
      <c r="AC487" s="2"/>
      <c r="AD487" s="2"/>
      <c r="AE487" s="1"/>
      <c r="AF487" s="1"/>
      <c r="AG487" s="1"/>
      <c r="AH487" s="2"/>
      <c r="AI487" s="2"/>
      <c r="AJ487" s="1"/>
      <c r="AK487" s="1"/>
      <c r="AL487" s="1"/>
      <c r="AM487" s="2"/>
      <c r="AN487" s="2"/>
      <c r="AO487" s="1"/>
      <c r="AP487" s="1"/>
      <c r="AQ487" s="1"/>
      <c r="AR487" s="2"/>
      <c r="AS487" s="2"/>
      <c r="AT487" s="1"/>
      <c r="AU487" s="1"/>
      <c r="AV487" s="1"/>
      <c r="AW487" s="2"/>
      <c r="AX487" s="2"/>
      <c r="AY487" s="1"/>
      <c r="AZ487" s="1"/>
      <c r="BA487" s="1"/>
      <c r="BB487" s="2"/>
      <c r="BC487" s="2"/>
      <c r="BD487" s="1"/>
      <c r="BE487" s="1"/>
      <c r="BF487" s="1"/>
      <c r="BG487" s="2"/>
      <c r="BH487" s="2"/>
      <c r="BI487" s="1"/>
      <c r="BJ487" s="1"/>
      <c r="BK487" s="1"/>
      <c r="BL487" s="2"/>
      <c r="BM487" s="2"/>
      <c r="BN487" s="1"/>
      <c r="BO487" s="1"/>
      <c r="BP487" s="1"/>
      <c r="BQ487" s="2"/>
      <c r="BR487" s="2"/>
      <c r="BS487" s="1"/>
      <c r="BT487" s="1"/>
      <c r="BU487" s="1"/>
      <c r="BV487" s="2"/>
      <c r="BW487" s="2"/>
      <c r="BX487" s="1"/>
    </row>
    <row r="488" ht="16.5" customHeight="1">
      <c r="A488" s="1"/>
      <c r="B488" s="1"/>
      <c r="C488" s="1"/>
      <c r="D488" s="1"/>
      <c r="E488" s="67"/>
      <c r="F488" s="67"/>
      <c r="G488" s="1"/>
      <c r="H488" s="1"/>
      <c r="I488" s="65"/>
      <c r="J488" s="66"/>
      <c r="K488" s="1"/>
      <c r="L488" s="1"/>
      <c r="M488" s="1"/>
      <c r="N488" s="2"/>
      <c r="O488" s="2"/>
      <c r="P488" s="1"/>
      <c r="Q488" s="1"/>
      <c r="R488" s="1"/>
      <c r="S488" s="2"/>
      <c r="T488" s="2"/>
      <c r="U488" s="1"/>
      <c r="V488" s="1"/>
      <c r="W488" s="1"/>
      <c r="X488" s="2"/>
      <c r="Y488" s="2"/>
      <c r="Z488" s="1"/>
      <c r="AA488" s="1"/>
      <c r="AB488" s="1"/>
      <c r="AC488" s="2"/>
      <c r="AD488" s="2"/>
      <c r="AE488" s="1"/>
      <c r="AF488" s="1"/>
      <c r="AG488" s="1"/>
      <c r="AH488" s="2"/>
      <c r="AI488" s="2"/>
      <c r="AJ488" s="1"/>
      <c r="AK488" s="1"/>
      <c r="AL488" s="1"/>
      <c r="AM488" s="2"/>
      <c r="AN488" s="2"/>
      <c r="AO488" s="1"/>
      <c r="AP488" s="1"/>
      <c r="AQ488" s="1"/>
      <c r="AR488" s="2"/>
      <c r="AS488" s="2"/>
      <c r="AT488" s="1"/>
      <c r="AU488" s="1"/>
      <c r="AV488" s="1"/>
      <c r="AW488" s="2"/>
      <c r="AX488" s="2"/>
      <c r="AY488" s="1"/>
      <c r="AZ488" s="1"/>
      <c r="BA488" s="1"/>
      <c r="BB488" s="2"/>
      <c r="BC488" s="2"/>
      <c r="BD488" s="1"/>
      <c r="BE488" s="1"/>
      <c r="BF488" s="1"/>
      <c r="BG488" s="2"/>
      <c r="BH488" s="2"/>
      <c r="BI488" s="1"/>
      <c r="BJ488" s="1"/>
      <c r="BK488" s="1"/>
      <c r="BL488" s="2"/>
      <c r="BM488" s="2"/>
      <c r="BN488" s="1"/>
      <c r="BO488" s="1"/>
      <c r="BP488" s="1"/>
      <c r="BQ488" s="2"/>
      <c r="BR488" s="2"/>
      <c r="BS488" s="1"/>
      <c r="BT488" s="1"/>
      <c r="BU488" s="1"/>
      <c r="BV488" s="2"/>
      <c r="BW488" s="2"/>
      <c r="BX488" s="1"/>
    </row>
    <row r="489" ht="16.5" customHeight="1">
      <c r="A489" s="1"/>
      <c r="B489" s="1"/>
      <c r="C489" s="1"/>
      <c r="D489" s="1"/>
      <c r="E489" s="67"/>
      <c r="F489" s="67"/>
      <c r="G489" s="1"/>
      <c r="H489" s="1"/>
      <c r="I489" s="65"/>
      <c r="J489" s="66"/>
      <c r="K489" s="1"/>
      <c r="L489" s="1"/>
      <c r="M489" s="1"/>
      <c r="N489" s="2"/>
      <c r="O489" s="2"/>
      <c r="P489" s="1"/>
      <c r="Q489" s="1"/>
      <c r="R489" s="1"/>
      <c r="S489" s="2"/>
      <c r="T489" s="2"/>
      <c r="U489" s="1"/>
      <c r="V489" s="1"/>
      <c r="W489" s="1"/>
      <c r="X489" s="2"/>
      <c r="Y489" s="2"/>
      <c r="Z489" s="1"/>
      <c r="AA489" s="1"/>
      <c r="AB489" s="1"/>
      <c r="AC489" s="2"/>
      <c r="AD489" s="2"/>
      <c r="AE489" s="1"/>
      <c r="AF489" s="1"/>
      <c r="AG489" s="1"/>
      <c r="AH489" s="2"/>
      <c r="AI489" s="2"/>
      <c r="AJ489" s="1"/>
      <c r="AK489" s="1"/>
      <c r="AL489" s="1"/>
      <c r="AM489" s="2"/>
      <c r="AN489" s="2"/>
      <c r="AO489" s="1"/>
      <c r="AP489" s="1"/>
      <c r="AQ489" s="1"/>
      <c r="AR489" s="2"/>
      <c r="AS489" s="2"/>
      <c r="AT489" s="1"/>
      <c r="AU489" s="1"/>
      <c r="AV489" s="1"/>
      <c r="AW489" s="2"/>
      <c r="AX489" s="2"/>
      <c r="AY489" s="1"/>
      <c r="AZ489" s="1"/>
      <c r="BA489" s="1"/>
      <c r="BB489" s="2"/>
      <c r="BC489" s="2"/>
      <c r="BD489" s="1"/>
      <c r="BE489" s="1"/>
      <c r="BF489" s="1"/>
      <c r="BG489" s="2"/>
      <c r="BH489" s="2"/>
      <c r="BI489" s="1"/>
      <c r="BJ489" s="1"/>
      <c r="BK489" s="1"/>
      <c r="BL489" s="2"/>
      <c r="BM489" s="2"/>
      <c r="BN489" s="1"/>
      <c r="BO489" s="1"/>
      <c r="BP489" s="1"/>
      <c r="BQ489" s="2"/>
      <c r="BR489" s="2"/>
      <c r="BS489" s="1"/>
      <c r="BT489" s="1"/>
      <c r="BU489" s="1"/>
      <c r="BV489" s="2"/>
      <c r="BW489" s="2"/>
      <c r="BX489" s="1"/>
    </row>
    <row r="490" ht="16.5" customHeight="1">
      <c r="A490" s="1"/>
      <c r="B490" s="1"/>
      <c r="C490" s="1"/>
      <c r="D490" s="1"/>
      <c r="E490" s="67"/>
      <c r="F490" s="67"/>
      <c r="G490" s="1"/>
      <c r="H490" s="1"/>
      <c r="I490" s="65"/>
      <c r="J490" s="66"/>
      <c r="K490" s="1"/>
      <c r="L490" s="1"/>
      <c r="M490" s="1"/>
      <c r="N490" s="2"/>
      <c r="O490" s="2"/>
      <c r="P490" s="1"/>
      <c r="Q490" s="1"/>
      <c r="R490" s="1"/>
      <c r="S490" s="2"/>
      <c r="T490" s="2"/>
      <c r="U490" s="1"/>
      <c r="V490" s="1"/>
      <c r="W490" s="1"/>
      <c r="X490" s="2"/>
      <c r="Y490" s="2"/>
      <c r="Z490" s="1"/>
      <c r="AA490" s="1"/>
      <c r="AB490" s="1"/>
      <c r="AC490" s="2"/>
      <c r="AD490" s="2"/>
      <c r="AE490" s="1"/>
      <c r="AF490" s="1"/>
      <c r="AG490" s="1"/>
      <c r="AH490" s="2"/>
      <c r="AI490" s="2"/>
      <c r="AJ490" s="1"/>
      <c r="AK490" s="1"/>
      <c r="AL490" s="1"/>
      <c r="AM490" s="2"/>
      <c r="AN490" s="2"/>
      <c r="AO490" s="1"/>
      <c r="AP490" s="1"/>
      <c r="AQ490" s="1"/>
      <c r="AR490" s="2"/>
      <c r="AS490" s="2"/>
      <c r="AT490" s="1"/>
      <c r="AU490" s="1"/>
      <c r="AV490" s="1"/>
      <c r="AW490" s="2"/>
      <c r="AX490" s="2"/>
      <c r="AY490" s="1"/>
      <c r="AZ490" s="1"/>
      <c r="BA490" s="1"/>
      <c r="BB490" s="2"/>
      <c r="BC490" s="2"/>
      <c r="BD490" s="1"/>
      <c r="BE490" s="1"/>
      <c r="BF490" s="1"/>
      <c r="BG490" s="2"/>
      <c r="BH490" s="2"/>
      <c r="BI490" s="1"/>
      <c r="BJ490" s="1"/>
      <c r="BK490" s="1"/>
      <c r="BL490" s="2"/>
      <c r="BM490" s="2"/>
      <c r="BN490" s="1"/>
      <c r="BO490" s="1"/>
      <c r="BP490" s="1"/>
      <c r="BQ490" s="2"/>
      <c r="BR490" s="2"/>
      <c r="BS490" s="1"/>
      <c r="BT490" s="1"/>
      <c r="BU490" s="1"/>
      <c r="BV490" s="2"/>
      <c r="BW490" s="2"/>
      <c r="BX490" s="1"/>
    </row>
    <row r="491" ht="16.5" customHeight="1">
      <c r="A491" s="1"/>
      <c r="B491" s="1"/>
      <c r="C491" s="1"/>
      <c r="D491" s="1"/>
      <c r="E491" s="67"/>
      <c r="F491" s="67"/>
      <c r="G491" s="1"/>
      <c r="H491" s="1"/>
      <c r="I491" s="65"/>
      <c r="J491" s="66"/>
      <c r="K491" s="1"/>
      <c r="L491" s="1"/>
      <c r="M491" s="1"/>
      <c r="N491" s="2"/>
      <c r="O491" s="2"/>
      <c r="P491" s="1"/>
      <c r="Q491" s="1"/>
      <c r="R491" s="1"/>
      <c r="S491" s="2"/>
      <c r="T491" s="2"/>
      <c r="U491" s="1"/>
      <c r="V491" s="1"/>
      <c r="W491" s="1"/>
      <c r="X491" s="2"/>
      <c r="Y491" s="2"/>
      <c r="Z491" s="1"/>
      <c r="AA491" s="1"/>
      <c r="AB491" s="1"/>
      <c r="AC491" s="2"/>
      <c r="AD491" s="2"/>
      <c r="AE491" s="1"/>
      <c r="AF491" s="1"/>
      <c r="AG491" s="1"/>
      <c r="AH491" s="2"/>
      <c r="AI491" s="2"/>
      <c r="AJ491" s="1"/>
      <c r="AK491" s="1"/>
      <c r="AL491" s="1"/>
      <c r="AM491" s="2"/>
      <c r="AN491" s="2"/>
      <c r="AO491" s="1"/>
      <c r="AP491" s="1"/>
      <c r="AQ491" s="1"/>
      <c r="AR491" s="2"/>
      <c r="AS491" s="2"/>
      <c r="AT491" s="1"/>
      <c r="AU491" s="1"/>
      <c r="AV491" s="1"/>
      <c r="AW491" s="2"/>
      <c r="AX491" s="2"/>
      <c r="AY491" s="1"/>
      <c r="AZ491" s="1"/>
      <c r="BA491" s="1"/>
      <c r="BB491" s="2"/>
      <c r="BC491" s="2"/>
      <c r="BD491" s="1"/>
      <c r="BE491" s="1"/>
      <c r="BF491" s="1"/>
      <c r="BG491" s="2"/>
      <c r="BH491" s="2"/>
      <c r="BI491" s="1"/>
      <c r="BJ491" s="1"/>
      <c r="BK491" s="1"/>
      <c r="BL491" s="2"/>
      <c r="BM491" s="2"/>
      <c r="BN491" s="1"/>
      <c r="BO491" s="1"/>
      <c r="BP491" s="1"/>
      <c r="BQ491" s="2"/>
      <c r="BR491" s="2"/>
      <c r="BS491" s="1"/>
      <c r="BT491" s="1"/>
      <c r="BU491" s="1"/>
      <c r="BV491" s="2"/>
      <c r="BW491" s="2"/>
      <c r="BX491" s="1"/>
    </row>
    <row r="492" ht="16.5" customHeight="1">
      <c r="A492" s="1"/>
      <c r="B492" s="1"/>
      <c r="C492" s="1"/>
      <c r="D492" s="1"/>
      <c r="E492" s="67"/>
      <c r="F492" s="67"/>
      <c r="G492" s="1"/>
      <c r="H492" s="1"/>
      <c r="I492" s="65"/>
      <c r="J492" s="66"/>
      <c r="K492" s="1"/>
      <c r="L492" s="1"/>
      <c r="M492" s="1"/>
      <c r="N492" s="2"/>
      <c r="O492" s="2"/>
      <c r="P492" s="1"/>
      <c r="Q492" s="1"/>
      <c r="R492" s="1"/>
      <c r="S492" s="2"/>
      <c r="T492" s="2"/>
      <c r="U492" s="1"/>
      <c r="V492" s="1"/>
      <c r="W492" s="1"/>
      <c r="X492" s="2"/>
      <c r="Y492" s="2"/>
      <c r="Z492" s="1"/>
      <c r="AA492" s="1"/>
      <c r="AB492" s="1"/>
      <c r="AC492" s="2"/>
      <c r="AD492" s="2"/>
      <c r="AE492" s="1"/>
      <c r="AF492" s="1"/>
      <c r="AG492" s="1"/>
      <c r="AH492" s="2"/>
      <c r="AI492" s="2"/>
      <c r="AJ492" s="1"/>
      <c r="AK492" s="1"/>
      <c r="AL492" s="1"/>
      <c r="AM492" s="2"/>
      <c r="AN492" s="2"/>
      <c r="AO492" s="1"/>
      <c r="AP492" s="1"/>
      <c r="AQ492" s="1"/>
      <c r="AR492" s="2"/>
      <c r="AS492" s="2"/>
      <c r="AT492" s="1"/>
      <c r="AU492" s="1"/>
      <c r="AV492" s="1"/>
      <c r="AW492" s="2"/>
      <c r="AX492" s="2"/>
      <c r="AY492" s="1"/>
      <c r="AZ492" s="1"/>
      <c r="BA492" s="1"/>
      <c r="BB492" s="2"/>
      <c r="BC492" s="2"/>
      <c r="BD492" s="1"/>
      <c r="BE492" s="1"/>
      <c r="BF492" s="1"/>
      <c r="BG492" s="2"/>
      <c r="BH492" s="2"/>
      <c r="BI492" s="1"/>
      <c r="BJ492" s="1"/>
      <c r="BK492" s="1"/>
      <c r="BL492" s="2"/>
      <c r="BM492" s="2"/>
      <c r="BN492" s="1"/>
      <c r="BO492" s="1"/>
      <c r="BP492" s="1"/>
      <c r="BQ492" s="2"/>
      <c r="BR492" s="2"/>
      <c r="BS492" s="1"/>
      <c r="BT492" s="1"/>
      <c r="BU492" s="1"/>
      <c r="BV492" s="2"/>
      <c r="BW492" s="2"/>
      <c r="BX492" s="1"/>
    </row>
    <row r="493" ht="16.5" customHeight="1">
      <c r="A493" s="1"/>
      <c r="B493" s="1"/>
      <c r="C493" s="1"/>
      <c r="D493" s="1"/>
      <c r="E493" s="67"/>
      <c r="F493" s="67"/>
      <c r="G493" s="1"/>
      <c r="H493" s="1"/>
      <c r="I493" s="65"/>
      <c r="J493" s="66"/>
      <c r="K493" s="1"/>
      <c r="L493" s="1"/>
      <c r="M493" s="1"/>
      <c r="N493" s="2"/>
      <c r="O493" s="2"/>
      <c r="P493" s="1"/>
      <c r="Q493" s="1"/>
      <c r="R493" s="1"/>
      <c r="S493" s="2"/>
      <c r="T493" s="2"/>
      <c r="U493" s="1"/>
      <c r="V493" s="1"/>
      <c r="W493" s="1"/>
      <c r="X493" s="2"/>
      <c r="Y493" s="2"/>
      <c r="Z493" s="1"/>
      <c r="AA493" s="1"/>
      <c r="AB493" s="1"/>
      <c r="AC493" s="2"/>
      <c r="AD493" s="2"/>
      <c r="AE493" s="1"/>
      <c r="AF493" s="1"/>
      <c r="AG493" s="1"/>
      <c r="AH493" s="2"/>
      <c r="AI493" s="2"/>
      <c r="AJ493" s="1"/>
      <c r="AK493" s="1"/>
      <c r="AL493" s="1"/>
      <c r="AM493" s="2"/>
      <c r="AN493" s="2"/>
      <c r="AO493" s="1"/>
      <c r="AP493" s="1"/>
      <c r="AQ493" s="1"/>
      <c r="AR493" s="2"/>
      <c r="AS493" s="2"/>
      <c r="AT493" s="1"/>
      <c r="AU493" s="1"/>
      <c r="AV493" s="1"/>
      <c r="AW493" s="2"/>
      <c r="AX493" s="2"/>
      <c r="AY493" s="1"/>
      <c r="AZ493" s="1"/>
      <c r="BA493" s="1"/>
      <c r="BB493" s="2"/>
      <c r="BC493" s="2"/>
      <c r="BD493" s="1"/>
      <c r="BE493" s="1"/>
      <c r="BF493" s="1"/>
      <c r="BG493" s="2"/>
      <c r="BH493" s="2"/>
      <c r="BI493" s="1"/>
      <c r="BJ493" s="1"/>
      <c r="BK493" s="1"/>
      <c r="BL493" s="2"/>
      <c r="BM493" s="2"/>
      <c r="BN493" s="1"/>
      <c r="BO493" s="1"/>
      <c r="BP493" s="1"/>
      <c r="BQ493" s="2"/>
      <c r="BR493" s="2"/>
      <c r="BS493" s="1"/>
      <c r="BT493" s="1"/>
      <c r="BU493" s="1"/>
      <c r="BV493" s="2"/>
      <c r="BW493" s="2"/>
      <c r="BX493" s="1"/>
    </row>
    <row r="494" ht="16.5" customHeight="1">
      <c r="A494" s="1"/>
      <c r="B494" s="1"/>
      <c r="C494" s="1"/>
      <c r="D494" s="1"/>
      <c r="E494" s="67"/>
      <c r="F494" s="67"/>
      <c r="G494" s="1"/>
      <c r="H494" s="1"/>
      <c r="I494" s="65"/>
      <c r="J494" s="66"/>
      <c r="K494" s="1"/>
      <c r="L494" s="1"/>
      <c r="M494" s="1"/>
      <c r="N494" s="2"/>
      <c r="O494" s="2"/>
      <c r="P494" s="1"/>
      <c r="Q494" s="1"/>
      <c r="R494" s="1"/>
      <c r="S494" s="2"/>
      <c r="T494" s="2"/>
      <c r="U494" s="1"/>
      <c r="V494" s="1"/>
      <c r="W494" s="1"/>
      <c r="X494" s="2"/>
      <c r="Y494" s="2"/>
      <c r="Z494" s="1"/>
      <c r="AA494" s="1"/>
      <c r="AB494" s="1"/>
      <c r="AC494" s="2"/>
      <c r="AD494" s="2"/>
      <c r="AE494" s="1"/>
      <c r="AF494" s="1"/>
      <c r="AG494" s="1"/>
      <c r="AH494" s="2"/>
      <c r="AI494" s="2"/>
      <c r="AJ494" s="1"/>
      <c r="AK494" s="1"/>
      <c r="AL494" s="1"/>
      <c r="AM494" s="2"/>
      <c r="AN494" s="2"/>
      <c r="AO494" s="1"/>
      <c r="AP494" s="1"/>
      <c r="AQ494" s="1"/>
      <c r="AR494" s="2"/>
      <c r="AS494" s="2"/>
      <c r="AT494" s="1"/>
      <c r="AU494" s="1"/>
      <c r="AV494" s="1"/>
      <c r="AW494" s="2"/>
      <c r="AX494" s="2"/>
      <c r="AY494" s="1"/>
      <c r="AZ494" s="1"/>
      <c r="BA494" s="1"/>
      <c r="BB494" s="2"/>
      <c r="BC494" s="2"/>
      <c r="BD494" s="1"/>
      <c r="BE494" s="1"/>
      <c r="BF494" s="1"/>
      <c r="BG494" s="2"/>
      <c r="BH494" s="2"/>
      <c r="BI494" s="1"/>
      <c r="BJ494" s="1"/>
      <c r="BK494" s="1"/>
      <c r="BL494" s="2"/>
      <c r="BM494" s="2"/>
      <c r="BN494" s="1"/>
      <c r="BO494" s="1"/>
      <c r="BP494" s="1"/>
      <c r="BQ494" s="2"/>
      <c r="BR494" s="2"/>
      <c r="BS494" s="1"/>
      <c r="BT494" s="1"/>
      <c r="BU494" s="1"/>
      <c r="BV494" s="2"/>
      <c r="BW494" s="2"/>
      <c r="BX494" s="1"/>
    </row>
    <row r="495" ht="16.5" customHeight="1">
      <c r="A495" s="1"/>
      <c r="B495" s="1"/>
      <c r="C495" s="1"/>
      <c r="D495" s="1"/>
      <c r="E495" s="67"/>
      <c r="F495" s="67"/>
      <c r="G495" s="1"/>
      <c r="H495" s="1"/>
      <c r="I495" s="65"/>
      <c r="J495" s="66"/>
      <c r="K495" s="1"/>
      <c r="L495" s="1"/>
      <c r="M495" s="1"/>
      <c r="N495" s="2"/>
      <c r="O495" s="2"/>
      <c r="P495" s="1"/>
      <c r="Q495" s="1"/>
      <c r="R495" s="1"/>
      <c r="S495" s="2"/>
      <c r="T495" s="2"/>
      <c r="U495" s="1"/>
      <c r="V495" s="1"/>
      <c r="W495" s="1"/>
      <c r="X495" s="2"/>
      <c r="Y495" s="2"/>
      <c r="Z495" s="1"/>
      <c r="AA495" s="1"/>
      <c r="AB495" s="1"/>
      <c r="AC495" s="2"/>
      <c r="AD495" s="2"/>
      <c r="AE495" s="1"/>
      <c r="AF495" s="1"/>
      <c r="AG495" s="1"/>
      <c r="AH495" s="2"/>
      <c r="AI495" s="2"/>
      <c r="AJ495" s="1"/>
      <c r="AK495" s="1"/>
      <c r="AL495" s="1"/>
      <c r="AM495" s="2"/>
      <c r="AN495" s="2"/>
      <c r="AO495" s="1"/>
      <c r="AP495" s="1"/>
      <c r="AQ495" s="1"/>
      <c r="AR495" s="2"/>
      <c r="AS495" s="2"/>
      <c r="AT495" s="1"/>
      <c r="AU495" s="1"/>
      <c r="AV495" s="1"/>
      <c r="AW495" s="2"/>
      <c r="AX495" s="2"/>
      <c r="AY495" s="1"/>
      <c r="AZ495" s="1"/>
      <c r="BA495" s="1"/>
      <c r="BB495" s="2"/>
      <c r="BC495" s="2"/>
      <c r="BD495" s="1"/>
      <c r="BE495" s="1"/>
      <c r="BF495" s="1"/>
      <c r="BG495" s="2"/>
      <c r="BH495" s="2"/>
      <c r="BI495" s="1"/>
      <c r="BJ495" s="1"/>
      <c r="BK495" s="1"/>
      <c r="BL495" s="2"/>
      <c r="BM495" s="2"/>
      <c r="BN495" s="1"/>
      <c r="BO495" s="1"/>
      <c r="BP495" s="1"/>
      <c r="BQ495" s="2"/>
      <c r="BR495" s="2"/>
      <c r="BS495" s="1"/>
      <c r="BT495" s="1"/>
      <c r="BU495" s="1"/>
      <c r="BV495" s="2"/>
      <c r="BW495" s="2"/>
      <c r="BX495" s="1"/>
    </row>
    <row r="496" ht="16.5" customHeight="1">
      <c r="A496" s="1"/>
      <c r="B496" s="1"/>
      <c r="C496" s="1"/>
      <c r="D496" s="1"/>
      <c r="E496" s="67"/>
      <c r="F496" s="67"/>
      <c r="G496" s="1"/>
      <c r="H496" s="1"/>
      <c r="I496" s="65"/>
      <c r="J496" s="66"/>
      <c r="K496" s="1"/>
      <c r="L496" s="1"/>
      <c r="M496" s="1"/>
      <c r="N496" s="2"/>
      <c r="O496" s="2"/>
      <c r="P496" s="1"/>
      <c r="Q496" s="1"/>
      <c r="R496" s="1"/>
      <c r="S496" s="2"/>
      <c r="T496" s="2"/>
      <c r="U496" s="1"/>
      <c r="V496" s="1"/>
      <c r="W496" s="1"/>
      <c r="X496" s="2"/>
      <c r="Y496" s="2"/>
      <c r="Z496" s="1"/>
      <c r="AA496" s="1"/>
      <c r="AB496" s="1"/>
      <c r="AC496" s="2"/>
      <c r="AD496" s="2"/>
      <c r="AE496" s="1"/>
      <c r="AF496" s="1"/>
      <c r="AG496" s="1"/>
      <c r="AH496" s="2"/>
      <c r="AI496" s="2"/>
      <c r="AJ496" s="1"/>
      <c r="AK496" s="1"/>
      <c r="AL496" s="1"/>
      <c r="AM496" s="2"/>
      <c r="AN496" s="2"/>
      <c r="AO496" s="1"/>
      <c r="AP496" s="1"/>
      <c r="AQ496" s="1"/>
      <c r="AR496" s="2"/>
      <c r="AS496" s="2"/>
      <c r="AT496" s="1"/>
      <c r="AU496" s="1"/>
      <c r="AV496" s="1"/>
      <c r="AW496" s="2"/>
      <c r="AX496" s="2"/>
      <c r="AY496" s="1"/>
      <c r="AZ496" s="1"/>
      <c r="BA496" s="1"/>
      <c r="BB496" s="2"/>
      <c r="BC496" s="2"/>
      <c r="BD496" s="1"/>
      <c r="BE496" s="1"/>
      <c r="BF496" s="1"/>
      <c r="BG496" s="2"/>
      <c r="BH496" s="2"/>
      <c r="BI496" s="1"/>
      <c r="BJ496" s="1"/>
      <c r="BK496" s="1"/>
      <c r="BL496" s="2"/>
      <c r="BM496" s="2"/>
      <c r="BN496" s="1"/>
      <c r="BO496" s="1"/>
      <c r="BP496" s="1"/>
      <c r="BQ496" s="2"/>
      <c r="BR496" s="2"/>
      <c r="BS496" s="1"/>
      <c r="BT496" s="1"/>
      <c r="BU496" s="1"/>
      <c r="BV496" s="2"/>
      <c r="BW496" s="2"/>
      <c r="BX496" s="1"/>
    </row>
    <row r="497" ht="16.5" customHeight="1">
      <c r="A497" s="1"/>
      <c r="B497" s="1"/>
      <c r="C497" s="1"/>
      <c r="D497" s="1"/>
      <c r="E497" s="67"/>
      <c r="F497" s="67"/>
      <c r="G497" s="1"/>
      <c r="H497" s="1"/>
      <c r="I497" s="65"/>
      <c r="J497" s="66"/>
      <c r="K497" s="1"/>
      <c r="L497" s="1"/>
      <c r="M497" s="1"/>
      <c r="N497" s="2"/>
      <c r="O497" s="2"/>
      <c r="P497" s="1"/>
      <c r="Q497" s="1"/>
      <c r="R497" s="1"/>
      <c r="S497" s="2"/>
      <c r="T497" s="2"/>
      <c r="U497" s="1"/>
      <c r="V497" s="1"/>
      <c r="W497" s="1"/>
      <c r="X497" s="2"/>
      <c r="Y497" s="2"/>
      <c r="Z497" s="1"/>
      <c r="AA497" s="1"/>
      <c r="AB497" s="1"/>
      <c r="AC497" s="2"/>
      <c r="AD497" s="2"/>
      <c r="AE497" s="1"/>
      <c r="AF497" s="1"/>
      <c r="AG497" s="1"/>
      <c r="AH497" s="2"/>
      <c r="AI497" s="2"/>
      <c r="AJ497" s="1"/>
      <c r="AK497" s="1"/>
      <c r="AL497" s="1"/>
      <c r="AM497" s="2"/>
      <c r="AN497" s="2"/>
      <c r="AO497" s="1"/>
      <c r="AP497" s="1"/>
      <c r="AQ497" s="1"/>
      <c r="AR497" s="2"/>
      <c r="AS497" s="2"/>
      <c r="AT497" s="1"/>
      <c r="AU497" s="1"/>
      <c r="AV497" s="1"/>
      <c r="AW497" s="2"/>
      <c r="AX497" s="2"/>
      <c r="AY497" s="1"/>
      <c r="AZ497" s="1"/>
      <c r="BA497" s="1"/>
      <c r="BB497" s="2"/>
      <c r="BC497" s="2"/>
      <c r="BD497" s="1"/>
      <c r="BE497" s="1"/>
      <c r="BF497" s="1"/>
      <c r="BG497" s="2"/>
      <c r="BH497" s="2"/>
      <c r="BI497" s="1"/>
      <c r="BJ497" s="1"/>
      <c r="BK497" s="1"/>
      <c r="BL497" s="2"/>
      <c r="BM497" s="2"/>
      <c r="BN497" s="1"/>
      <c r="BO497" s="1"/>
      <c r="BP497" s="1"/>
      <c r="BQ497" s="2"/>
      <c r="BR497" s="2"/>
      <c r="BS497" s="1"/>
      <c r="BT497" s="1"/>
      <c r="BU497" s="1"/>
      <c r="BV497" s="2"/>
      <c r="BW497" s="2"/>
      <c r="BX497" s="1"/>
    </row>
    <row r="498" ht="16.5" customHeight="1">
      <c r="A498" s="1"/>
      <c r="B498" s="1"/>
      <c r="C498" s="1"/>
      <c r="D498" s="1"/>
      <c r="E498" s="67"/>
      <c r="F498" s="67"/>
      <c r="G498" s="1"/>
      <c r="H498" s="1"/>
      <c r="I498" s="65"/>
      <c r="J498" s="66"/>
      <c r="K498" s="1"/>
      <c r="L498" s="1"/>
      <c r="M498" s="1"/>
      <c r="N498" s="2"/>
      <c r="O498" s="2"/>
      <c r="P498" s="1"/>
      <c r="Q498" s="1"/>
      <c r="R498" s="1"/>
      <c r="S498" s="2"/>
      <c r="T498" s="2"/>
      <c r="U498" s="1"/>
      <c r="V498" s="1"/>
      <c r="W498" s="1"/>
      <c r="X498" s="2"/>
      <c r="Y498" s="2"/>
      <c r="Z498" s="1"/>
      <c r="AA498" s="1"/>
      <c r="AB498" s="1"/>
      <c r="AC498" s="2"/>
      <c r="AD498" s="2"/>
      <c r="AE498" s="1"/>
      <c r="AF498" s="1"/>
      <c r="AG498" s="1"/>
      <c r="AH498" s="2"/>
      <c r="AI498" s="2"/>
      <c r="AJ498" s="1"/>
      <c r="AK498" s="1"/>
      <c r="AL498" s="1"/>
      <c r="AM498" s="2"/>
      <c r="AN498" s="2"/>
      <c r="AO498" s="1"/>
      <c r="AP498" s="1"/>
      <c r="AQ498" s="1"/>
      <c r="AR498" s="2"/>
      <c r="AS498" s="2"/>
      <c r="AT498" s="1"/>
      <c r="AU498" s="1"/>
      <c r="AV498" s="1"/>
      <c r="AW498" s="2"/>
      <c r="AX498" s="2"/>
      <c r="AY498" s="1"/>
      <c r="AZ498" s="1"/>
      <c r="BA498" s="1"/>
      <c r="BB498" s="2"/>
      <c r="BC498" s="2"/>
      <c r="BD498" s="1"/>
      <c r="BE498" s="1"/>
      <c r="BF498" s="1"/>
      <c r="BG498" s="2"/>
      <c r="BH498" s="2"/>
      <c r="BI498" s="1"/>
      <c r="BJ498" s="1"/>
      <c r="BK498" s="1"/>
      <c r="BL498" s="2"/>
      <c r="BM498" s="2"/>
      <c r="BN498" s="1"/>
      <c r="BO498" s="1"/>
      <c r="BP498" s="1"/>
      <c r="BQ498" s="2"/>
      <c r="BR498" s="2"/>
      <c r="BS498" s="1"/>
      <c r="BT498" s="1"/>
      <c r="BU498" s="1"/>
      <c r="BV498" s="2"/>
      <c r="BW498" s="2"/>
      <c r="BX498" s="1"/>
    </row>
    <row r="499" ht="16.5" customHeight="1">
      <c r="A499" s="1"/>
      <c r="B499" s="1"/>
      <c r="C499" s="1"/>
      <c r="D499" s="1"/>
      <c r="E499" s="67"/>
      <c r="F499" s="67"/>
      <c r="G499" s="1"/>
      <c r="H499" s="1"/>
      <c r="I499" s="65"/>
      <c r="J499" s="66"/>
      <c r="K499" s="1"/>
      <c r="L499" s="1"/>
      <c r="M499" s="1"/>
      <c r="N499" s="2"/>
      <c r="O499" s="2"/>
      <c r="P499" s="1"/>
      <c r="Q499" s="1"/>
      <c r="R499" s="1"/>
      <c r="S499" s="2"/>
      <c r="T499" s="2"/>
      <c r="U499" s="1"/>
      <c r="V499" s="1"/>
      <c r="W499" s="1"/>
      <c r="X499" s="2"/>
      <c r="Y499" s="2"/>
      <c r="Z499" s="1"/>
      <c r="AA499" s="1"/>
      <c r="AB499" s="1"/>
      <c r="AC499" s="2"/>
      <c r="AD499" s="2"/>
      <c r="AE499" s="1"/>
      <c r="AF499" s="1"/>
      <c r="AG499" s="1"/>
      <c r="AH499" s="2"/>
      <c r="AI499" s="2"/>
      <c r="AJ499" s="1"/>
      <c r="AK499" s="1"/>
      <c r="AL499" s="1"/>
      <c r="AM499" s="2"/>
      <c r="AN499" s="2"/>
      <c r="AO499" s="1"/>
      <c r="AP499" s="1"/>
      <c r="AQ499" s="1"/>
      <c r="AR499" s="2"/>
      <c r="AS499" s="2"/>
      <c r="AT499" s="1"/>
      <c r="AU499" s="1"/>
      <c r="AV499" s="1"/>
      <c r="AW499" s="2"/>
      <c r="AX499" s="2"/>
      <c r="AY499" s="1"/>
      <c r="AZ499" s="1"/>
      <c r="BA499" s="1"/>
      <c r="BB499" s="2"/>
      <c r="BC499" s="2"/>
      <c r="BD499" s="1"/>
      <c r="BE499" s="1"/>
      <c r="BF499" s="1"/>
      <c r="BG499" s="2"/>
      <c r="BH499" s="2"/>
      <c r="BI499" s="1"/>
      <c r="BJ499" s="1"/>
      <c r="BK499" s="1"/>
      <c r="BL499" s="2"/>
      <c r="BM499" s="2"/>
      <c r="BN499" s="1"/>
      <c r="BO499" s="1"/>
      <c r="BP499" s="1"/>
      <c r="BQ499" s="2"/>
      <c r="BR499" s="2"/>
      <c r="BS499" s="1"/>
      <c r="BT499" s="1"/>
      <c r="BU499" s="1"/>
      <c r="BV499" s="2"/>
      <c r="BW499" s="2"/>
      <c r="BX499" s="1"/>
    </row>
    <row r="500" ht="16.5" customHeight="1">
      <c r="A500" s="1"/>
      <c r="B500" s="1"/>
      <c r="C500" s="1"/>
      <c r="D500" s="1"/>
      <c r="E500" s="67"/>
      <c r="F500" s="67"/>
      <c r="G500" s="1"/>
      <c r="H500" s="1"/>
      <c r="I500" s="65"/>
      <c r="J500" s="66"/>
      <c r="K500" s="1"/>
      <c r="L500" s="1"/>
      <c r="M500" s="1"/>
      <c r="N500" s="2"/>
      <c r="O500" s="2"/>
      <c r="P500" s="1"/>
      <c r="Q500" s="1"/>
      <c r="R500" s="1"/>
      <c r="S500" s="2"/>
      <c r="T500" s="2"/>
      <c r="U500" s="1"/>
      <c r="V500" s="1"/>
      <c r="W500" s="1"/>
      <c r="X500" s="2"/>
      <c r="Y500" s="2"/>
      <c r="Z500" s="1"/>
      <c r="AA500" s="1"/>
      <c r="AB500" s="1"/>
      <c r="AC500" s="2"/>
      <c r="AD500" s="2"/>
      <c r="AE500" s="1"/>
      <c r="AF500" s="1"/>
      <c r="AG500" s="1"/>
      <c r="AH500" s="2"/>
      <c r="AI500" s="2"/>
      <c r="AJ500" s="1"/>
      <c r="AK500" s="1"/>
      <c r="AL500" s="1"/>
      <c r="AM500" s="2"/>
      <c r="AN500" s="2"/>
      <c r="AO500" s="1"/>
      <c r="AP500" s="1"/>
      <c r="AQ500" s="1"/>
      <c r="AR500" s="2"/>
      <c r="AS500" s="2"/>
      <c r="AT500" s="1"/>
      <c r="AU500" s="1"/>
      <c r="AV500" s="1"/>
      <c r="AW500" s="2"/>
      <c r="AX500" s="2"/>
      <c r="AY500" s="1"/>
      <c r="AZ500" s="1"/>
      <c r="BA500" s="1"/>
      <c r="BB500" s="2"/>
      <c r="BC500" s="2"/>
      <c r="BD500" s="1"/>
      <c r="BE500" s="1"/>
      <c r="BF500" s="1"/>
      <c r="BG500" s="2"/>
      <c r="BH500" s="2"/>
      <c r="BI500" s="1"/>
      <c r="BJ500" s="1"/>
      <c r="BK500" s="1"/>
      <c r="BL500" s="2"/>
      <c r="BM500" s="2"/>
      <c r="BN500" s="1"/>
      <c r="BO500" s="1"/>
      <c r="BP500" s="1"/>
      <c r="BQ500" s="2"/>
      <c r="BR500" s="2"/>
      <c r="BS500" s="1"/>
      <c r="BT500" s="1"/>
      <c r="BU500" s="1"/>
      <c r="BV500" s="2"/>
      <c r="BW500" s="2"/>
      <c r="BX500" s="1"/>
    </row>
    <row r="501" ht="16.5" customHeight="1">
      <c r="A501" s="1"/>
      <c r="B501" s="1"/>
      <c r="C501" s="1"/>
      <c r="D501" s="1"/>
      <c r="E501" s="67"/>
      <c r="F501" s="67"/>
      <c r="G501" s="1"/>
      <c r="H501" s="1"/>
      <c r="I501" s="65"/>
      <c r="J501" s="66"/>
      <c r="K501" s="1"/>
      <c r="L501" s="1"/>
      <c r="M501" s="1"/>
      <c r="N501" s="2"/>
      <c r="O501" s="2"/>
      <c r="P501" s="1"/>
      <c r="Q501" s="1"/>
      <c r="R501" s="1"/>
      <c r="S501" s="2"/>
      <c r="T501" s="2"/>
      <c r="U501" s="1"/>
      <c r="V501" s="1"/>
      <c r="W501" s="1"/>
      <c r="X501" s="2"/>
      <c r="Y501" s="2"/>
      <c r="Z501" s="1"/>
      <c r="AA501" s="1"/>
      <c r="AB501" s="1"/>
      <c r="AC501" s="2"/>
      <c r="AD501" s="2"/>
      <c r="AE501" s="1"/>
      <c r="AF501" s="1"/>
      <c r="AG501" s="1"/>
      <c r="AH501" s="2"/>
      <c r="AI501" s="2"/>
      <c r="AJ501" s="1"/>
      <c r="AK501" s="1"/>
      <c r="AL501" s="1"/>
      <c r="AM501" s="2"/>
      <c r="AN501" s="2"/>
      <c r="AO501" s="1"/>
      <c r="AP501" s="1"/>
      <c r="AQ501" s="1"/>
      <c r="AR501" s="2"/>
      <c r="AS501" s="2"/>
      <c r="AT501" s="1"/>
      <c r="AU501" s="1"/>
      <c r="AV501" s="1"/>
      <c r="AW501" s="2"/>
      <c r="AX501" s="2"/>
      <c r="AY501" s="1"/>
      <c r="AZ501" s="1"/>
      <c r="BA501" s="1"/>
      <c r="BB501" s="2"/>
      <c r="BC501" s="2"/>
      <c r="BD501" s="1"/>
      <c r="BE501" s="1"/>
      <c r="BF501" s="1"/>
      <c r="BG501" s="2"/>
      <c r="BH501" s="2"/>
      <c r="BI501" s="1"/>
      <c r="BJ501" s="1"/>
      <c r="BK501" s="1"/>
      <c r="BL501" s="2"/>
      <c r="BM501" s="2"/>
      <c r="BN501" s="1"/>
      <c r="BO501" s="1"/>
      <c r="BP501" s="1"/>
      <c r="BQ501" s="2"/>
      <c r="BR501" s="2"/>
      <c r="BS501" s="1"/>
      <c r="BT501" s="1"/>
      <c r="BU501" s="1"/>
      <c r="BV501" s="2"/>
      <c r="BW501" s="2"/>
      <c r="BX501" s="1"/>
    </row>
    <row r="502" ht="16.5" customHeight="1">
      <c r="A502" s="1"/>
      <c r="B502" s="1"/>
      <c r="C502" s="1"/>
      <c r="D502" s="1"/>
      <c r="E502" s="67"/>
      <c r="F502" s="67"/>
      <c r="G502" s="1"/>
      <c r="H502" s="1"/>
      <c r="I502" s="65"/>
      <c r="J502" s="66"/>
      <c r="K502" s="1"/>
      <c r="L502" s="1"/>
      <c r="M502" s="1"/>
      <c r="N502" s="2"/>
      <c r="O502" s="2"/>
      <c r="P502" s="1"/>
      <c r="Q502" s="1"/>
      <c r="R502" s="1"/>
      <c r="S502" s="2"/>
      <c r="T502" s="2"/>
      <c r="U502" s="1"/>
      <c r="V502" s="1"/>
      <c r="W502" s="1"/>
      <c r="X502" s="2"/>
      <c r="Y502" s="2"/>
      <c r="Z502" s="1"/>
      <c r="AA502" s="1"/>
      <c r="AB502" s="1"/>
      <c r="AC502" s="2"/>
      <c r="AD502" s="2"/>
      <c r="AE502" s="1"/>
      <c r="AF502" s="1"/>
      <c r="AG502" s="1"/>
      <c r="AH502" s="2"/>
      <c r="AI502" s="2"/>
      <c r="AJ502" s="1"/>
      <c r="AK502" s="1"/>
      <c r="AL502" s="1"/>
      <c r="AM502" s="2"/>
      <c r="AN502" s="2"/>
      <c r="AO502" s="1"/>
      <c r="AP502" s="1"/>
      <c r="AQ502" s="1"/>
      <c r="AR502" s="2"/>
      <c r="AS502" s="2"/>
      <c r="AT502" s="1"/>
      <c r="AU502" s="1"/>
      <c r="AV502" s="1"/>
      <c r="AW502" s="2"/>
      <c r="AX502" s="2"/>
      <c r="AY502" s="1"/>
      <c r="AZ502" s="1"/>
      <c r="BA502" s="1"/>
      <c r="BB502" s="2"/>
      <c r="BC502" s="2"/>
      <c r="BD502" s="1"/>
      <c r="BE502" s="1"/>
      <c r="BF502" s="1"/>
      <c r="BG502" s="2"/>
      <c r="BH502" s="2"/>
      <c r="BI502" s="1"/>
      <c r="BJ502" s="1"/>
      <c r="BK502" s="1"/>
      <c r="BL502" s="2"/>
      <c r="BM502" s="2"/>
      <c r="BN502" s="1"/>
      <c r="BO502" s="1"/>
      <c r="BP502" s="1"/>
      <c r="BQ502" s="2"/>
      <c r="BR502" s="2"/>
      <c r="BS502" s="1"/>
      <c r="BT502" s="1"/>
      <c r="BU502" s="1"/>
      <c r="BV502" s="2"/>
      <c r="BW502" s="2"/>
      <c r="BX502" s="1"/>
    </row>
    <row r="503" ht="16.5" customHeight="1">
      <c r="A503" s="1"/>
      <c r="B503" s="1"/>
      <c r="C503" s="1"/>
      <c r="D503" s="1"/>
      <c r="E503" s="67"/>
      <c r="F503" s="67"/>
      <c r="G503" s="1"/>
      <c r="H503" s="1"/>
      <c r="I503" s="65"/>
      <c r="J503" s="66"/>
      <c r="K503" s="1"/>
      <c r="L503" s="1"/>
      <c r="M503" s="1"/>
      <c r="N503" s="2"/>
      <c r="O503" s="2"/>
      <c r="P503" s="1"/>
      <c r="Q503" s="1"/>
      <c r="R503" s="1"/>
      <c r="S503" s="2"/>
      <c r="T503" s="2"/>
      <c r="U503" s="1"/>
      <c r="V503" s="1"/>
      <c r="W503" s="1"/>
      <c r="X503" s="2"/>
      <c r="Y503" s="2"/>
      <c r="Z503" s="1"/>
      <c r="AA503" s="1"/>
      <c r="AB503" s="1"/>
      <c r="AC503" s="2"/>
      <c r="AD503" s="2"/>
      <c r="AE503" s="1"/>
      <c r="AF503" s="1"/>
      <c r="AG503" s="1"/>
      <c r="AH503" s="2"/>
      <c r="AI503" s="2"/>
      <c r="AJ503" s="1"/>
      <c r="AK503" s="1"/>
      <c r="AL503" s="1"/>
      <c r="AM503" s="2"/>
      <c r="AN503" s="2"/>
      <c r="AO503" s="1"/>
      <c r="AP503" s="1"/>
      <c r="AQ503" s="1"/>
      <c r="AR503" s="2"/>
      <c r="AS503" s="2"/>
      <c r="AT503" s="1"/>
      <c r="AU503" s="1"/>
      <c r="AV503" s="1"/>
      <c r="AW503" s="2"/>
      <c r="AX503" s="2"/>
      <c r="AY503" s="1"/>
      <c r="AZ503" s="1"/>
      <c r="BA503" s="1"/>
      <c r="BB503" s="2"/>
      <c r="BC503" s="2"/>
      <c r="BD503" s="1"/>
      <c r="BE503" s="1"/>
      <c r="BF503" s="1"/>
      <c r="BG503" s="2"/>
      <c r="BH503" s="2"/>
      <c r="BI503" s="1"/>
      <c r="BJ503" s="1"/>
      <c r="BK503" s="1"/>
      <c r="BL503" s="2"/>
      <c r="BM503" s="2"/>
      <c r="BN503" s="1"/>
      <c r="BO503" s="1"/>
      <c r="BP503" s="1"/>
      <c r="BQ503" s="2"/>
      <c r="BR503" s="2"/>
      <c r="BS503" s="1"/>
      <c r="BT503" s="1"/>
      <c r="BU503" s="1"/>
      <c r="BV503" s="2"/>
      <c r="BW503" s="2"/>
      <c r="BX503" s="1"/>
    </row>
    <row r="504" ht="16.5" customHeight="1">
      <c r="A504" s="1"/>
      <c r="B504" s="1"/>
      <c r="C504" s="1"/>
      <c r="D504" s="1"/>
      <c r="E504" s="67"/>
      <c r="F504" s="67"/>
      <c r="G504" s="1"/>
      <c r="H504" s="1"/>
      <c r="I504" s="65"/>
      <c r="J504" s="66"/>
      <c r="K504" s="1"/>
      <c r="L504" s="1"/>
      <c r="M504" s="1"/>
      <c r="N504" s="2"/>
      <c r="O504" s="2"/>
      <c r="P504" s="1"/>
      <c r="Q504" s="1"/>
      <c r="R504" s="1"/>
      <c r="S504" s="2"/>
      <c r="T504" s="2"/>
      <c r="U504" s="1"/>
      <c r="V504" s="1"/>
      <c r="W504" s="1"/>
      <c r="X504" s="2"/>
      <c r="Y504" s="2"/>
      <c r="Z504" s="1"/>
      <c r="AA504" s="1"/>
      <c r="AB504" s="1"/>
      <c r="AC504" s="2"/>
      <c r="AD504" s="2"/>
      <c r="AE504" s="1"/>
      <c r="AF504" s="1"/>
      <c r="AG504" s="1"/>
      <c r="AH504" s="2"/>
      <c r="AI504" s="2"/>
      <c r="AJ504" s="1"/>
      <c r="AK504" s="1"/>
      <c r="AL504" s="1"/>
      <c r="AM504" s="2"/>
      <c r="AN504" s="2"/>
      <c r="AO504" s="1"/>
      <c r="AP504" s="1"/>
      <c r="AQ504" s="1"/>
      <c r="AR504" s="2"/>
      <c r="AS504" s="2"/>
      <c r="AT504" s="1"/>
      <c r="AU504" s="1"/>
      <c r="AV504" s="1"/>
      <c r="AW504" s="2"/>
      <c r="AX504" s="2"/>
      <c r="AY504" s="1"/>
      <c r="AZ504" s="1"/>
      <c r="BA504" s="1"/>
      <c r="BB504" s="2"/>
      <c r="BC504" s="2"/>
      <c r="BD504" s="1"/>
      <c r="BE504" s="1"/>
      <c r="BF504" s="1"/>
      <c r="BG504" s="2"/>
      <c r="BH504" s="2"/>
      <c r="BI504" s="1"/>
      <c r="BJ504" s="1"/>
      <c r="BK504" s="1"/>
      <c r="BL504" s="2"/>
      <c r="BM504" s="2"/>
      <c r="BN504" s="1"/>
      <c r="BO504" s="1"/>
      <c r="BP504" s="1"/>
      <c r="BQ504" s="2"/>
      <c r="BR504" s="2"/>
      <c r="BS504" s="1"/>
      <c r="BT504" s="1"/>
      <c r="BU504" s="1"/>
      <c r="BV504" s="2"/>
      <c r="BW504" s="2"/>
      <c r="BX504" s="1"/>
    </row>
    <row r="505" ht="16.5" customHeight="1">
      <c r="A505" s="1"/>
      <c r="B505" s="1"/>
      <c r="C505" s="1"/>
      <c r="D505" s="1"/>
      <c r="E505" s="67"/>
      <c r="F505" s="67"/>
      <c r="G505" s="1"/>
      <c r="H505" s="1"/>
      <c r="I505" s="65"/>
      <c r="J505" s="66"/>
      <c r="K505" s="1"/>
      <c r="L505" s="1"/>
      <c r="M505" s="1"/>
      <c r="N505" s="2"/>
      <c r="O505" s="2"/>
      <c r="P505" s="1"/>
      <c r="Q505" s="1"/>
      <c r="R505" s="1"/>
      <c r="S505" s="2"/>
      <c r="T505" s="2"/>
      <c r="U505" s="1"/>
      <c r="V505" s="1"/>
      <c r="W505" s="1"/>
      <c r="X505" s="2"/>
      <c r="Y505" s="2"/>
      <c r="Z505" s="1"/>
      <c r="AA505" s="1"/>
      <c r="AB505" s="1"/>
      <c r="AC505" s="2"/>
      <c r="AD505" s="2"/>
      <c r="AE505" s="1"/>
      <c r="AF505" s="1"/>
      <c r="AG505" s="1"/>
      <c r="AH505" s="2"/>
      <c r="AI505" s="2"/>
      <c r="AJ505" s="1"/>
      <c r="AK505" s="1"/>
      <c r="AL505" s="1"/>
      <c r="AM505" s="2"/>
      <c r="AN505" s="2"/>
      <c r="AO505" s="1"/>
      <c r="AP505" s="1"/>
      <c r="AQ505" s="1"/>
      <c r="AR505" s="2"/>
      <c r="AS505" s="2"/>
      <c r="AT505" s="1"/>
      <c r="AU505" s="1"/>
      <c r="AV505" s="1"/>
      <c r="AW505" s="2"/>
      <c r="AX505" s="2"/>
      <c r="AY505" s="1"/>
      <c r="AZ505" s="1"/>
      <c r="BA505" s="1"/>
      <c r="BB505" s="2"/>
      <c r="BC505" s="2"/>
      <c r="BD505" s="1"/>
      <c r="BE505" s="1"/>
      <c r="BF505" s="1"/>
      <c r="BG505" s="2"/>
      <c r="BH505" s="2"/>
      <c r="BI505" s="1"/>
      <c r="BJ505" s="1"/>
      <c r="BK505" s="1"/>
      <c r="BL505" s="2"/>
      <c r="BM505" s="2"/>
      <c r="BN505" s="1"/>
      <c r="BO505" s="1"/>
      <c r="BP505" s="1"/>
      <c r="BQ505" s="2"/>
      <c r="BR505" s="2"/>
      <c r="BS505" s="1"/>
      <c r="BT505" s="1"/>
      <c r="BU505" s="1"/>
      <c r="BV505" s="2"/>
      <c r="BW505" s="2"/>
      <c r="BX505" s="1"/>
    </row>
    <row r="506" ht="16.5" customHeight="1">
      <c r="A506" s="1"/>
      <c r="B506" s="1"/>
      <c r="C506" s="1"/>
      <c r="D506" s="1"/>
      <c r="E506" s="67"/>
      <c r="F506" s="67"/>
      <c r="G506" s="1"/>
      <c r="H506" s="1"/>
      <c r="I506" s="65"/>
      <c r="J506" s="66"/>
      <c r="K506" s="1"/>
      <c r="L506" s="1"/>
      <c r="M506" s="1"/>
      <c r="N506" s="2"/>
      <c r="O506" s="2"/>
      <c r="P506" s="1"/>
      <c r="Q506" s="1"/>
      <c r="R506" s="1"/>
      <c r="S506" s="2"/>
      <c r="T506" s="2"/>
      <c r="U506" s="1"/>
      <c r="V506" s="1"/>
      <c r="W506" s="1"/>
      <c r="X506" s="2"/>
      <c r="Y506" s="2"/>
      <c r="Z506" s="1"/>
      <c r="AA506" s="1"/>
      <c r="AB506" s="1"/>
      <c r="AC506" s="2"/>
      <c r="AD506" s="2"/>
      <c r="AE506" s="1"/>
      <c r="AF506" s="1"/>
      <c r="AG506" s="1"/>
      <c r="AH506" s="2"/>
      <c r="AI506" s="2"/>
      <c r="AJ506" s="1"/>
      <c r="AK506" s="1"/>
      <c r="AL506" s="1"/>
      <c r="AM506" s="2"/>
      <c r="AN506" s="2"/>
      <c r="AO506" s="1"/>
      <c r="AP506" s="1"/>
      <c r="AQ506" s="1"/>
      <c r="AR506" s="2"/>
      <c r="AS506" s="2"/>
      <c r="AT506" s="1"/>
      <c r="AU506" s="1"/>
      <c r="AV506" s="1"/>
      <c r="AW506" s="2"/>
      <c r="AX506" s="2"/>
      <c r="AY506" s="1"/>
      <c r="AZ506" s="1"/>
      <c r="BA506" s="1"/>
      <c r="BB506" s="2"/>
      <c r="BC506" s="2"/>
      <c r="BD506" s="1"/>
      <c r="BE506" s="1"/>
      <c r="BF506" s="1"/>
      <c r="BG506" s="2"/>
      <c r="BH506" s="2"/>
      <c r="BI506" s="1"/>
      <c r="BJ506" s="1"/>
      <c r="BK506" s="1"/>
      <c r="BL506" s="2"/>
      <c r="BM506" s="2"/>
      <c r="BN506" s="1"/>
      <c r="BO506" s="1"/>
      <c r="BP506" s="1"/>
      <c r="BQ506" s="2"/>
      <c r="BR506" s="2"/>
      <c r="BS506" s="1"/>
      <c r="BT506" s="1"/>
      <c r="BU506" s="1"/>
      <c r="BV506" s="2"/>
      <c r="BW506" s="2"/>
      <c r="BX506" s="1"/>
    </row>
    <row r="507" ht="16.5" customHeight="1">
      <c r="A507" s="1"/>
      <c r="B507" s="1"/>
      <c r="C507" s="1"/>
      <c r="D507" s="1"/>
      <c r="E507" s="67"/>
      <c r="F507" s="67"/>
      <c r="G507" s="1"/>
      <c r="H507" s="1"/>
      <c r="I507" s="65"/>
      <c r="J507" s="66"/>
      <c r="K507" s="1"/>
      <c r="L507" s="1"/>
      <c r="M507" s="1"/>
      <c r="N507" s="2"/>
      <c r="O507" s="2"/>
      <c r="P507" s="1"/>
      <c r="Q507" s="1"/>
      <c r="R507" s="1"/>
      <c r="S507" s="2"/>
      <c r="T507" s="2"/>
      <c r="U507" s="1"/>
      <c r="V507" s="1"/>
      <c r="W507" s="1"/>
      <c r="X507" s="2"/>
      <c r="Y507" s="2"/>
      <c r="Z507" s="1"/>
      <c r="AA507" s="1"/>
      <c r="AB507" s="1"/>
      <c r="AC507" s="2"/>
      <c r="AD507" s="2"/>
      <c r="AE507" s="1"/>
      <c r="AF507" s="1"/>
      <c r="AG507" s="1"/>
      <c r="AH507" s="2"/>
      <c r="AI507" s="2"/>
      <c r="AJ507" s="1"/>
      <c r="AK507" s="1"/>
      <c r="AL507" s="1"/>
      <c r="AM507" s="2"/>
      <c r="AN507" s="2"/>
      <c r="AO507" s="1"/>
      <c r="AP507" s="1"/>
      <c r="AQ507" s="1"/>
      <c r="AR507" s="2"/>
      <c r="AS507" s="2"/>
      <c r="AT507" s="1"/>
      <c r="AU507" s="1"/>
      <c r="AV507" s="1"/>
      <c r="AW507" s="2"/>
      <c r="AX507" s="2"/>
      <c r="AY507" s="1"/>
      <c r="AZ507" s="1"/>
      <c r="BA507" s="1"/>
      <c r="BB507" s="2"/>
      <c r="BC507" s="2"/>
      <c r="BD507" s="1"/>
      <c r="BE507" s="1"/>
      <c r="BF507" s="1"/>
      <c r="BG507" s="2"/>
      <c r="BH507" s="2"/>
      <c r="BI507" s="1"/>
      <c r="BJ507" s="1"/>
      <c r="BK507" s="1"/>
      <c r="BL507" s="2"/>
      <c r="BM507" s="2"/>
      <c r="BN507" s="1"/>
      <c r="BO507" s="1"/>
      <c r="BP507" s="1"/>
      <c r="BQ507" s="2"/>
      <c r="BR507" s="2"/>
      <c r="BS507" s="1"/>
      <c r="BT507" s="1"/>
      <c r="BU507" s="1"/>
      <c r="BV507" s="2"/>
      <c r="BW507" s="2"/>
      <c r="BX507" s="1"/>
    </row>
    <row r="508" ht="16.5" customHeight="1">
      <c r="A508" s="1"/>
      <c r="B508" s="1"/>
      <c r="C508" s="1"/>
      <c r="D508" s="1"/>
      <c r="E508" s="67"/>
      <c r="F508" s="67"/>
      <c r="G508" s="1"/>
      <c r="H508" s="1"/>
      <c r="I508" s="65"/>
      <c r="J508" s="66"/>
      <c r="K508" s="1"/>
      <c r="L508" s="1"/>
      <c r="M508" s="1"/>
      <c r="N508" s="2"/>
      <c r="O508" s="2"/>
      <c r="P508" s="1"/>
      <c r="Q508" s="1"/>
      <c r="R508" s="1"/>
      <c r="S508" s="2"/>
      <c r="T508" s="2"/>
      <c r="U508" s="1"/>
      <c r="V508" s="1"/>
      <c r="W508" s="1"/>
      <c r="X508" s="2"/>
      <c r="Y508" s="2"/>
      <c r="Z508" s="1"/>
      <c r="AA508" s="1"/>
      <c r="AB508" s="1"/>
      <c r="AC508" s="2"/>
      <c r="AD508" s="2"/>
      <c r="AE508" s="1"/>
      <c r="AF508" s="1"/>
      <c r="AG508" s="1"/>
      <c r="AH508" s="2"/>
      <c r="AI508" s="2"/>
      <c r="AJ508" s="1"/>
      <c r="AK508" s="1"/>
      <c r="AL508" s="1"/>
      <c r="AM508" s="2"/>
      <c r="AN508" s="2"/>
      <c r="AO508" s="1"/>
      <c r="AP508" s="1"/>
      <c r="AQ508" s="1"/>
      <c r="AR508" s="2"/>
      <c r="AS508" s="2"/>
      <c r="AT508" s="1"/>
      <c r="AU508" s="1"/>
      <c r="AV508" s="1"/>
      <c r="AW508" s="2"/>
      <c r="AX508" s="2"/>
      <c r="AY508" s="1"/>
      <c r="AZ508" s="1"/>
      <c r="BA508" s="1"/>
      <c r="BB508" s="2"/>
      <c r="BC508" s="2"/>
      <c r="BD508" s="1"/>
      <c r="BE508" s="1"/>
      <c r="BF508" s="1"/>
      <c r="BG508" s="2"/>
      <c r="BH508" s="2"/>
      <c r="BI508" s="1"/>
      <c r="BJ508" s="1"/>
      <c r="BK508" s="1"/>
      <c r="BL508" s="2"/>
      <c r="BM508" s="2"/>
      <c r="BN508" s="1"/>
      <c r="BO508" s="1"/>
      <c r="BP508" s="1"/>
      <c r="BQ508" s="2"/>
      <c r="BR508" s="2"/>
      <c r="BS508" s="1"/>
      <c r="BT508" s="1"/>
      <c r="BU508" s="1"/>
      <c r="BV508" s="2"/>
      <c r="BW508" s="2"/>
      <c r="BX508" s="1"/>
    </row>
    <row r="509" ht="16.5" customHeight="1">
      <c r="A509" s="1"/>
      <c r="B509" s="1"/>
      <c r="C509" s="1"/>
      <c r="D509" s="1"/>
      <c r="E509" s="67"/>
      <c r="F509" s="67"/>
      <c r="G509" s="1"/>
      <c r="H509" s="1"/>
      <c r="I509" s="65"/>
      <c r="J509" s="66"/>
      <c r="K509" s="1"/>
      <c r="L509" s="1"/>
      <c r="M509" s="1"/>
      <c r="N509" s="2"/>
      <c r="O509" s="2"/>
      <c r="P509" s="1"/>
      <c r="Q509" s="1"/>
      <c r="R509" s="1"/>
      <c r="S509" s="2"/>
      <c r="T509" s="2"/>
      <c r="U509" s="1"/>
      <c r="V509" s="1"/>
      <c r="W509" s="1"/>
      <c r="X509" s="2"/>
      <c r="Y509" s="2"/>
      <c r="Z509" s="1"/>
      <c r="AA509" s="1"/>
      <c r="AB509" s="1"/>
      <c r="AC509" s="2"/>
      <c r="AD509" s="2"/>
      <c r="AE509" s="1"/>
      <c r="AF509" s="1"/>
      <c r="AG509" s="1"/>
      <c r="AH509" s="2"/>
      <c r="AI509" s="2"/>
      <c r="AJ509" s="1"/>
      <c r="AK509" s="1"/>
      <c r="AL509" s="1"/>
      <c r="AM509" s="2"/>
      <c r="AN509" s="2"/>
      <c r="AO509" s="1"/>
      <c r="AP509" s="1"/>
      <c r="AQ509" s="1"/>
      <c r="AR509" s="2"/>
      <c r="AS509" s="2"/>
      <c r="AT509" s="1"/>
      <c r="AU509" s="1"/>
      <c r="AV509" s="1"/>
      <c r="AW509" s="2"/>
      <c r="AX509" s="2"/>
      <c r="AY509" s="1"/>
      <c r="AZ509" s="1"/>
      <c r="BA509" s="1"/>
      <c r="BB509" s="2"/>
      <c r="BC509" s="2"/>
      <c r="BD509" s="1"/>
      <c r="BE509" s="1"/>
      <c r="BF509" s="1"/>
      <c r="BG509" s="2"/>
      <c r="BH509" s="2"/>
      <c r="BI509" s="1"/>
      <c r="BJ509" s="1"/>
      <c r="BK509" s="1"/>
      <c r="BL509" s="2"/>
      <c r="BM509" s="2"/>
      <c r="BN509" s="1"/>
      <c r="BO509" s="1"/>
      <c r="BP509" s="1"/>
      <c r="BQ509" s="2"/>
      <c r="BR509" s="2"/>
      <c r="BS509" s="1"/>
      <c r="BT509" s="1"/>
      <c r="BU509" s="1"/>
      <c r="BV509" s="2"/>
      <c r="BW509" s="2"/>
      <c r="BX509" s="1"/>
    </row>
    <row r="510" ht="16.5" customHeight="1">
      <c r="A510" s="1"/>
      <c r="B510" s="1"/>
      <c r="C510" s="1"/>
      <c r="D510" s="1"/>
      <c r="E510" s="67"/>
      <c r="F510" s="67"/>
      <c r="G510" s="1"/>
      <c r="H510" s="1"/>
      <c r="I510" s="65"/>
      <c r="J510" s="66"/>
      <c r="K510" s="1"/>
      <c r="L510" s="1"/>
      <c r="M510" s="1"/>
      <c r="N510" s="2"/>
      <c r="O510" s="2"/>
      <c r="P510" s="1"/>
      <c r="Q510" s="1"/>
      <c r="R510" s="1"/>
      <c r="S510" s="2"/>
      <c r="T510" s="2"/>
      <c r="U510" s="1"/>
      <c r="V510" s="1"/>
      <c r="W510" s="1"/>
      <c r="X510" s="2"/>
      <c r="Y510" s="2"/>
      <c r="Z510" s="1"/>
      <c r="AA510" s="1"/>
      <c r="AB510" s="1"/>
      <c r="AC510" s="2"/>
      <c r="AD510" s="2"/>
      <c r="AE510" s="1"/>
      <c r="AF510" s="1"/>
      <c r="AG510" s="1"/>
      <c r="AH510" s="2"/>
      <c r="AI510" s="2"/>
      <c r="AJ510" s="1"/>
      <c r="AK510" s="1"/>
      <c r="AL510" s="1"/>
      <c r="AM510" s="2"/>
      <c r="AN510" s="2"/>
      <c r="AO510" s="1"/>
      <c r="AP510" s="1"/>
      <c r="AQ510" s="1"/>
      <c r="AR510" s="2"/>
      <c r="AS510" s="2"/>
      <c r="AT510" s="1"/>
      <c r="AU510" s="1"/>
      <c r="AV510" s="1"/>
      <c r="AW510" s="2"/>
      <c r="AX510" s="2"/>
      <c r="AY510" s="1"/>
      <c r="AZ510" s="1"/>
      <c r="BA510" s="1"/>
      <c r="BB510" s="2"/>
      <c r="BC510" s="2"/>
      <c r="BD510" s="1"/>
      <c r="BE510" s="1"/>
      <c r="BF510" s="1"/>
      <c r="BG510" s="2"/>
      <c r="BH510" s="2"/>
      <c r="BI510" s="1"/>
      <c r="BJ510" s="1"/>
      <c r="BK510" s="1"/>
      <c r="BL510" s="2"/>
      <c r="BM510" s="2"/>
      <c r="BN510" s="1"/>
      <c r="BO510" s="1"/>
      <c r="BP510" s="1"/>
      <c r="BQ510" s="2"/>
      <c r="BR510" s="2"/>
      <c r="BS510" s="1"/>
      <c r="BT510" s="1"/>
      <c r="BU510" s="1"/>
      <c r="BV510" s="2"/>
      <c r="BW510" s="2"/>
      <c r="BX510" s="1"/>
    </row>
    <row r="511" ht="16.5" customHeight="1">
      <c r="A511" s="1"/>
      <c r="B511" s="1"/>
      <c r="C511" s="1"/>
      <c r="D511" s="1"/>
      <c r="E511" s="67"/>
      <c r="F511" s="67"/>
      <c r="G511" s="1"/>
      <c r="H511" s="1"/>
      <c r="I511" s="65"/>
      <c r="J511" s="66"/>
      <c r="K511" s="1"/>
      <c r="L511" s="1"/>
      <c r="M511" s="1"/>
      <c r="N511" s="2"/>
      <c r="O511" s="2"/>
      <c r="P511" s="1"/>
      <c r="Q511" s="1"/>
      <c r="R511" s="1"/>
      <c r="S511" s="2"/>
      <c r="T511" s="2"/>
      <c r="U511" s="1"/>
      <c r="V511" s="1"/>
      <c r="W511" s="1"/>
      <c r="X511" s="2"/>
      <c r="Y511" s="2"/>
      <c r="Z511" s="1"/>
      <c r="AA511" s="1"/>
      <c r="AB511" s="1"/>
      <c r="AC511" s="2"/>
      <c r="AD511" s="2"/>
      <c r="AE511" s="1"/>
      <c r="AF511" s="1"/>
      <c r="AG511" s="1"/>
      <c r="AH511" s="2"/>
      <c r="AI511" s="2"/>
      <c r="AJ511" s="1"/>
      <c r="AK511" s="1"/>
      <c r="AL511" s="1"/>
      <c r="AM511" s="2"/>
      <c r="AN511" s="2"/>
      <c r="AO511" s="1"/>
      <c r="AP511" s="1"/>
      <c r="AQ511" s="1"/>
      <c r="AR511" s="2"/>
      <c r="AS511" s="2"/>
      <c r="AT511" s="1"/>
      <c r="AU511" s="1"/>
      <c r="AV511" s="1"/>
      <c r="AW511" s="2"/>
      <c r="AX511" s="2"/>
      <c r="AY511" s="1"/>
      <c r="AZ511" s="1"/>
      <c r="BA511" s="1"/>
      <c r="BB511" s="2"/>
      <c r="BC511" s="2"/>
      <c r="BD511" s="1"/>
      <c r="BE511" s="1"/>
      <c r="BF511" s="1"/>
      <c r="BG511" s="2"/>
      <c r="BH511" s="2"/>
      <c r="BI511" s="1"/>
      <c r="BJ511" s="1"/>
      <c r="BK511" s="1"/>
      <c r="BL511" s="2"/>
      <c r="BM511" s="2"/>
      <c r="BN511" s="1"/>
      <c r="BO511" s="1"/>
      <c r="BP511" s="1"/>
      <c r="BQ511" s="2"/>
      <c r="BR511" s="2"/>
      <c r="BS511" s="1"/>
      <c r="BT511" s="1"/>
      <c r="BU511" s="1"/>
      <c r="BV511" s="2"/>
      <c r="BW511" s="2"/>
      <c r="BX511" s="1"/>
    </row>
    <row r="512" ht="16.5" customHeight="1">
      <c r="A512" s="1"/>
      <c r="B512" s="1"/>
      <c r="C512" s="1"/>
      <c r="D512" s="1"/>
      <c r="E512" s="67"/>
      <c r="F512" s="67"/>
      <c r="G512" s="1"/>
      <c r="H512" s="1"/>
      <c r="I512" s="65"/>
      <c r="J512" s="66"/>
      <c r="K512" s="1"/>
      <c r="L512" s="1"/>
      <c r="M512" s="1"/>
      <c r="N512" s="2"/>
      <c r="O512" s="2"/>
      <c r="P512" s="1"/>
      <c r="Q512" s="1"/>
      <c r="R512" s="1"/>
      <c r="S512" s="2"/>
      <c r="T512" s="2"/>
      <c r="U512" s="1"/>
      <c r="V512" s="1"/>
      <c r="W512" s="1"/>
      <c r="X512" s="2"/>
      <c r="Y512" s="2"/>
      <c r="Z512" s="1"/>
      <c r="AA512" s="1"/>
      <c r="AB512" s="1"/>
      <c r="AC512" s="2"/>
      <c r="AD512" s="2"/>
      <c r="AE512" s="1"/>
      <c r="AF512" s="1"/>
      <c r="AG512" s="1"/>
      <c r="AH512" s="2"/>
      <c r="AI512" s="2"/>
      <c r="AJ512" s="1"/>
      <c r="AK512" s="1"/>
      <c r="AL512" s="1"/>
      <c r="AM512" s="2"/>
      <c r="AN512" s="2"/>
      <c r="AO512" s="1"/>
      <c r="AP512" s="1"/>
      <c r="AQ512" s="1"/>
      <c r="AR512" s="2"/>
      <c r="AS512" s="2"/>
      <c r="AT512" s="1"/>
      <c r="AU512" s="1"/>
      <c r="AV512" s="1"/>
      <c r="AW512" s="2"/>
      <c r="AX512" s="2"/>
      <c r="AY512" s="1"/>
      <c r="AZ512" s="1"/>
      <c r="BA512" s="1"/>
      <c r="BB512" s="2"/>
      <c r="BC512" s="2"/>
      <c r="BD512" s="1"/>
      <c r="BE512" s="1"/>
      <c r="BF512" s="1"/>
      <c r="BG512" s="2"/>
      <c r="BH512" s="2"/>
      <c r="BI512" s="1"/>
      <c r="BJ512" s="1"/>
      <c r="BK512" s="1"/>
      <c r="BL512" s="2"/>
      <c r="BM512" s="2"/>
      <c r="BN512" s="1"/>
      <c r="BO512" s="1"/>
      <c r="BP512" s="1"/>
      <c r="BQ512" s="2"/>
      <c r="BR512" s="2"/>
      <c r="BS512" s="1"/>
      <c r="BT512" s="1"/>
      <c r="BU512" s="1"/>
      <c r="BV512" s="2"/>
      <c r="BW512" s="2"/>
      <c r="BX512" s="1"/>
    </row>
    <row r="513" ht="16.5" customHeight="1">
      <c r="A513" s="1"/>
      <c r="B513" s="1"/>
      <c r="C513" s="1"/>
      <c r="D513" s="1"/>
      <c r="E513" s="67"/>
      <c r="F513" s="67"/>
      <c r="G513" s="1"/>
      <c r="H513" s="1"/>
      <c r="I513" s="65"/>
      <c r="J513" s="66"/>
      <c r="K513" s="1"/>
      <c r="L513" s="1"/>
      <c r="M513" s="1"/>
      <c r="N513" s="2"/>
      <c r="O513" s="2"/>
      <c r="P513" s="1"/>
      <c r="Q513" s="1"/>
      <c r="R513" s="1"/>
      <c r="S513" s="2"/>
      <c r="T513" s="2"/>
      <c r="U513" s="1"/>
      <c r="V513" s="1"/>
      <c r="W513" s="1"/>
      <c r="X513" s="2"/>
      <c r="Y513" s="2"/>
      <c r="Z513" s="1"/>
      <c r="AA513" s="1"/>
      <c r="AB513" s="1"/>
      <c r="AC513" s="2"/>
      <c r="AD513" s="2"/>
      <c r="AE513" s="1"/>
      <c r="AF513" s="1"/>
      <c r="AG513" s="1"/>
      <c r="AH513" s="2"/>
      <c r="AI513" s="2"/>
      <c r="AJ513" s="1"/>
      <c r="AK513" s="1"/>
      <c r="AL513" s="1"/>
      <c r="AM513" s="2"/>
      <c r="AN513" s="2"/>
      <c r="AO513" s="1"/>
      <c r="AP513" s="1"/>
      <c r="AQ513" s="1"/>
      <c r="AR513" s="2"/>
      <c r="AS513" s="2"/>
      <c r="AT513" s="1"/>
      <c r="AU513" s="1"/>
      <c r="AV513" s="1"/>
      <c r="AW513" s="2"/>
      <c r="AX513" s="2"/>
      <c r="AY513" s="1"/>
      <c r="AZ513" s="1"/>
      <c r="BA513" s="1"/>
      <c r="BB513" s="2"/>
      <c r="BC513" s="2"/>
      <c r="BD513" s="1"/>
      <c r="BE513" s="1"/>
      <c r="BF513" s="1"/>
      <c r="BG513" s="2"/>
      <c r="BH513" s="2"/>
      <c r="BI513" s="1"/>
      <c r="BJ513" s="1"/>
      <c r="BK513" s="1"/>
      <c r="BL513" s="2"/>
      <c r="BM513" s="2"/>
      <c r="BN513" s="1"/>
      <c r="BO513" s="1"/>
      <c r="BP513" s="1"/>
      <c r="BQ513" s="2"/>
      <c r="BR513" s="2"/>
      <c r="BS513" s="1"/>
      <c r="BT513" s="1"/>
      <c r="BU513" s="1"/>
      <c r="BV513" s="2"/>
      <c r="BW513" s="2"/>
      <c r="BX513" s="1"/>
    </row>
    <row r="514" ht="16.5" customHeight="1">
      <c r="A514" s="1"/>
      <c r="B514" s="1"/>
      <c r="C514" s="1"/>
      <c r="D514" s="1"/>
      <c r="E514" s="67"/>
      <c r="F514" s="67"/>
      <c r="G514" s="1"/>
      <c r="H514" s="1"/>
      <c r="I514" s="65"/>
      <c r="J514" s="66"/>
      <c r="K514" s="1"/>
      <c r="L514" s="1"/>
      <c r="M514" s="1"/>
      <c r="N514" s="2"/>
      <c r="O514" s="2"/>
      <c r="P514" s="1"/>
      <c r="Q514" s="1"/>
      <c r="R514" s="1"/>
      <c r="S514" s="2"/>
      <c r="T514" s="2"/>
      <c r="U514" s="1"/>
      <c r="V514" s="1"/>
      <c r="W514" s="1"/>
      <c r="X514" s="2"/>
      <c r="Y514" s="2"/>
      <c r="Z514" s="1"/>
      <c r="AA514" s="1"/>
      <c r="AB514" s="1"/>
      <c r="AC514" s="2"/>
      <c r="AD514" s="2"/>
      <c r="AE514" s="1"/>
      <c r="AF514" s="1"/>
      <c r="AG514" s="1"/>
      <c r="AH514" s="2"/>
      <c r="AI514" s="2"/>
      <c r="AJ514" s="1"/>
      <c r="AK514" s="1"/>
      <c r="AL514" s="1"/>
      <c r="AM514" s="2"/>
      <c r="AN514" s="2"/>
      <c r="AO514" s="1"/>
      <c r="AP514" s="1"/>
      <c r="AQ514" s="1"/>
      <c r="AR514" s="2"/>
      <c r="AS514" s="2"/>
      <c r="AT514" s="1"/>
      <c r="AU514" s="1"/>
      <c r="AV514" s="1"/>
      <c r="AW514" s="2"/>
      <c r="AX514" s="2"/>
      <c r="AY514" s="1"/>
      <c r="AZ514" s="1"/>
      <c r="BA514" s="1"/>
      <c r="BB514" s="2"/>
      <c r="BC514" s="2"/>
      <c r="BD514" s="1"/>
      <c r="BE514" s="1"/>
      <c r="BF514" s="1"/>
      <c r="BG514" s="2"/>
      <c r="BH514" s="2"/>
      <c r="BI514" s="1"/>
      <c r="BJ514" s="1"/>
      <c r="BK514" s="1"/>
      <c r="BL514" s="2"/>
      <c r="BM514" s="2"/>
      <c r="BN514" s="1"/>
      <c r="BO514" s="1"/>
      <c r="BP514" s="1"/>
      <c r="BQ514" s="2"/>
      <c r="BR514" s="2"/>
      <c r="BS514" s="1"/>
      <c r="BT514" s="1"/>
      <c r="BU514" s="1"/>
      <c r="BV514" s="2"/>
      <c r="BW514" s="2"/>
      <c r="BX514" s="1"/>
    </row>
    <row r="515" ht="16.5" customHeight="1">
      <c r="A515" s="1"/>
      <c r="B515" s="1"/>
      <c r="C515" s="1"/>
      <c r="D515" s="1"/>
      <c r="E515" s="67"/>
      <c r="F515" s="67"/>
      <c r="G515" s="1"/>
      <c r="H515" s="1"/>
      <c r="I515" s="65"/>
      <c r="J515" s="66"/>
      <c r="K515" s="1"/>
      <c r="L515" s="1"/>
      <c r="M515" s="1"/>
      <c r="N515" s="2"/>
      <c r="O515" s="2"/>
      <c r="P515" s="1"/>
      <c r="Q515" s="1"/>
      <c r="R515" s="1"/>
      <c r="S515" s="2"/>
      <c r="T515" s="2"/>
      <c r="U515" s="1"/>
      <c r="V515" s="1"/>
      <c r="W515" s="1"/>
      <c r="X515" s="2"/>
      <c r="Y515" s="2"/>
      <c r="Z515" s="1"/>
      <c r="AA515" s="1"/>
      <c r="AB515" s="1"/>
      <c r="AC515" s="2"/>
      <c r="AD515" s="2"/>
      <c r="AE515" s="1"/>
      <c r="AF515" s="1"/>
      <c r="AG515" s="1"/>
      <c r="AH515" s="2"/>
      <c r="AI515" s="2"/>
      <c r="AJ515" s="1"/>
      <c r="AK515" s="1"/>
      <c r="AL515" s="1"/>
      <c r="AM515" s="2"/>
      <c r="AN515" s="2"/>
      <c r="AO515" s="1"/>
      <c r="AP515" s="1"/>
      <c r="AQ515" s="1"/>
      <c r="AR515" s="2"/>
      <c r="AS515" s="2"/>
      <c r="AT515" s="1"/>
      <c r="AU515" s="1"/>
      <c r="AV515" s="1"/>
      <c r="AW515" s="2"/>
      <c r="AX515" s="2"/>
      <c r="AY515" s="1"/>
      <c r="AZ515" s="1"/>
      <c r="BA515" s="1"/>
      <c r="BB515" s="2"/>
      <c r="BC515" s="2"/>
      <c r="BD515" s="1"/>
      <c r="BE515" s="1"/>
      <c r="BF515" s="1"/>
      <c r="BG515" s="2"/>
      <c r="BH515" s="2"/>
      <c r="BI515" s="1"/>
      <c r="BJ515" s="1"/>
      <c r="BK515" s="1"/>
      <c r="BL515" s="2"/>
      <c r="BM515" s="2"/>
      <c r="BN515" s="1"/>
      <c r="BO515" s="1"/>
      <c r="BP515" s="1"/>
      <c r="BQ515" s="2"/>
      <c r="BR515" s="2"/>
      <c r="BS515" s="1"/>
      <c r="BT515" s="1"/>
      <c r="BU515" s="1"/>
      <c r="BV515" s="2"/>
      <c r="BW515" s="2"/>
      <c r="BX515" s="1"/>
    </row>
    <row r="516" ht="16.5" customHeight="1">
      <c r="A516" s="1"/>
      <c r="B516" s="1"/>
      <c r="C516" s="1"/>
      <c r="D516" s="1"/>
      <c r="E516" s="67"/>
      <c r="F516" s="67"/>
      <c r="G516" s="1"/>
      <c r="H516" s="1"/>
      <c r="I516" s="65"/>
      <c r="J516" s="66"/>
      <c r="K516" s="1"/>
      <c r="L516" s="1"/>
      <c r="M516" s="1"/>
      <c r="N516" s="2"/>
      <c r="O516" s="2"/>
      <c r="P516" s="1"/>
      <c r="Q516" s="1"/>
      <c r="R516" s="1"/>
      <c r="S516" s="2"/>
      <c r="T516" s="2"/>
      <c r="U516" s="1"/>
      <c r="V516" s="1"/>
      <c r="W516" s="1"/>
      <c r="X516" s="2"/>
      <c r="Y516" s="2"/>
      <c r="Z516" s="1"/>
      <c r="AA516" s="1"/>
      <c r="AB516" s="1"/>
      <c r="AC516" s="2"/>
      <c r="AD516" s="2"/>
      <c r="AE516" s="1"/>
      <c r="AF516" s="1"/>
      <c r="AG516" s="1"/>
      <c r="AH516" s="2"/>
      <c r="AI516" s="2"/>
      <c r="AJ516" s="1"/>
      <c r="AK516" s="1"/>
      <c r="AL516" s="1"/>
      <c r="AM516" s="2"/>
      <c r="AN516" s="2"/>
      <c r="AO516" s="1"/>
      <c r="AP516" s="1"/>
      <c r="AQ516" s="1"/>
      <c r="AR516" s="2"/>
      <c r="AS516" s="2"/>
      <c r="AT516" s="1"/>
      <c r="AU516" s="1"/>
      <c r="AV516" s="1"/>
      <c r="AW516" s="2"/>
      <c r="AX516" s="2"/>
      <c r="AY516" s="1"/>
      <c r="AZ516" s="1"/>
      <c r="BA516" s="1"/>
      <c r="BB516" s="2"/>
      <c r="BC516" s="2"/>
      <c r="BD516" s="1"/>
      <c r="BE516" s="1"/>
      <c r="BF516" s="1"/>
      <c r="BG516" s="2"/>
      <c r="BH516" s="2"/>
      <c r="BI516" s="1"/>
      <c r="BJ516" s="1"/>
      <c r="BK516" s="1"/>
      <c r="BL516" s="2"/>
      <c r="BM516" s="2"/>
      <c r="BN516" s="1"/>
      <c r="BO516" s="1"/>
      <c r="BP516" s="1"/>
      <c r="BQ516" s="2"/>
      <c r="BR516" s="2"/>
      <c r="BS516" s="1"/>
      <c r="BT516" s="1"/>
      <c r="BU516" s="1"/>
      <c r="BV516" s="2"/>
      <c r="BW516" s="2"/>
      <c r="BX516" s="1"/>
    </row>
    <row r="517" ht="16.5" customHeight="1">
      <c r="A517" s="1"/>
      <c r="B517" s="1"/>
      <c r="C517" s="1"/>
      <c r="D517" s="1"/>
      <c r="E517" s="67"/>
      <c r="F517" s="67"/>
      <c r="G517" s="1"/>
      <c r="H517" s="1"/>
      <c r="I517" s="65"/>
      <c r="J517" s="66"/>
      <c r="K517" s="1"/>
      <c r="L517" s="1"/>
      <c r="M517" s="1"/>
      <c r="N517" s="2"/>
      <c r="O517" s="2"/>
      <c r="P517" s="1"/>
      <c r="Q517" s="1"/>
      <c r="R517" s="1"/>
      <c r="S517" s="2"/>
      <c r="T517" s="2"/>
      <c r="U517" s="1"/>
      <c r="V517" s="1"/>
      <c r="W517" s="1"/>
      <c r="X517" s="2"/>
      <c r="Y517" s="2"/>
      <c r="Z517" s="1"/>
      <c r="AA517" s="1"/>
      <c r="AB517" s="1"/>
      <c r="AC517" s="2"/>
      <c r="AD517" s="2"/>
      <c r="AE517" s="1"/>
      <c r="AF517" s="1"/>
      <c r="AG517" s="1"/>
      <c r="AH517" s="2"/>
      <c r="AI517" s="2"/>
      <c r="AJ517" s="1"/>
      <c r="AK517" s="1"/>
      <c r="AL517" s="1"/>
      <c r="AM517" s="2"/>
      <c r="AN517" s="2"/>
      <c r="AO517" s="1"/>
      <c r="AP517" s="1"/>
      <c r="AQ517" s="1"/>
      <c r="AR517" s="2"/>
      <c r="AS517" s="2"/>
      <c r="AT517" s="1"/>
      <c r="AU517" s="1"/>
      <c r="AV517" s="1"/>
      <c r="AW517" s="2"/>
      <c r="AX517" s="2"/>
      <c r="AY517" s="1"/>
      <c r="AZ517" s="1"/>
      <c r="BA517" s="1"/>
      <c r="BB517" s="2"/>
      <c r="BC517" s="2"/>
      <c r="BD517" s="1"/>
      <c r="BE517" s="1"/>
      <c r="BF517" s="1"/>
      <c r="BG517" s="2"/>
      <c r="BH517" s="2"/>
      <c r="BI517" s="1"/>
      <c r="BJ517" s="1"/>
      <c r="BK517" s="1"/>
      <c r="BL517" s="2"/>
      <c r="BM517" s="2"/>
      <c r="BN517" s="1"/>
      <c r="BO517" s="1"/>
      <c r="BP517" s="1"/>
      <c r="BQ517" s="2"/>
      <c r="BR517" s="2"/>
      <c r="BS517" s="1"/>
      <c r="BT517" s="1"/>
      <c r="BU517" s="1"/>
      <c r="BV517" s="2"/>
      <c r="BW517" s="2"/>
      <c r="BX517" s="1"/>
    </row>
    <row r="518" ht="16.5" customHeight="1">
      <c r="A518" s="1"/>
      <c r="B518" s="1"/>
      <c r="C518" s="1"/>
      <c r="D518" s="1"/>
      <c r="E518" s="67"/>
      <c r="F518" s="67"/>
      <c r="G518" s="1"/>
      <c r="H518" s="1"/>
      <c r="I518" s="65"/>
      <c r="J518" s="66"/>
      <c r="K518" s="1"/>
      <c r="L518" s="1"/>
      <c r="M518" s="1"/>
      <c r="N518" s="2"/>
      <c r="O518" s="2"/>
      <c r="P518" s="1"/>
      <c r="Q518" s="1"/>
      <c r="R518" s="1"/>
      <c r="S518" s="2"/>
      <c r="T518" s="2"/>
      <c r="U518" s="1"/>
      <c r="V518" s="1"/>
      <c r="W518" s="1"/>
      <c r="X518" s="2"/>
      <c r="Y518" s="2"/>
      <c r="Z518" s="1"/>
      <c r="AA518" s="1"/>
      <c r="AB518" s="1"/>
      <c r="AC518" s="2"/>
      <c r="AD518" s="2"/>
      <c r="AE518" s="1"/>
      <c r="AF518" s="1"/>
      <c r="AG518" s="1"/>
      <c r="AH518" s="2"/>
      <c r="AI518" s="2"/>
      <c r="AJ518" s="1"/>
      <c r="AK518" s="1"/>
      <c r="AL518" s="1"/>
      <c r="AM518" s="2"/>
      <c r="AN518" s="2"/>
      <c r="AO518" s="1"/>
      <c r="AP518" s="1"/>
      <c r="AQ518" s="1"/>
      <c r="AR518" s="2"/>
      <c r="AS518" s="2"/>
      <c r="AT518" s="1"/>
      <c r="AU518" s="1"/>
      <c r="AV518" s="1"/>
      <c r="AW518" s="2"/>
      <c r="AX518" s="2"/>
      <c r="AY518" s="1"/>
      <c r="AZ518" s="1"/>
      <c r="BA518" s="1"/>
      <c r="BB518" s="2"/>
      <c r="BC518" s="2"/>
      <c r="BD518" s="1"/>
      <c r="BE518" s="1"/>
      <c r="BF518" s="1"/>
      <c r="BG518" s="2"/>
      <c r="BH518" s="2"/>
      <c r="BI518" s="1"/>
      <c r="BJ518" s="1"/>
      <c r="BK518" s="1"/>
      <c r="BL518" s="2"/>
      <c r="BM518" s="2"/>
      <c r="BN518" s="1"/>
      <c r="BO518" s="1"/>
      <c r="BP518" s="1"/>
      <c r="BQ518" s="2"/>
      <c r="BR518" s="2"/>
      <c r="BS518" s="1"/>
      <c r="BT518" s="1"/>
      <c r="BU518" s="1"/>
      <c r="BV518" s="2"/>
      <c r="BW518" s="2"/>
      <c r="BX518" s="1"/>
    </row>
    <row r="519" ht="16.5" customHeight="1">
      <c r="A519" s="1"/>
      <c r="B519" s="1"/>
      <c r="C519" s="1"/>
      <c r="D519" s="1"/>
      <c r="E519" s="67"/>
      <c r="F519" s="67"/>
      <c r="G519" s="1"/>
      <c r="H519" s="1"/>
      <c r="I519" s="65"/>
      <c r="J519" s="66"/>
      <c r="K519" s="1"/>
      <c r="L519" s="1"/>
      <c r="M519" s="1"/>
      <c r="N519" s="2"/>
      <c r="O519" s="2"/>
      <c r="P519" s="1"/>
      <c r="Q519" s="1"/>
      <c r="R519" s="1"/>
      <c r="S519" s="2"/>
      <c r="T519" s="2"/>
      <c r="U519" s="1"/>
      <c r="V519" s="1"/>
      <c r="W519" s="1"/>
      <c r="X519" s="2"/>
      <c r="Y519" s="2"/>
      <c r="Z519" s="1"/>
      <c r="AA519" s="1"/>
      <c r="AB519" s="1"/>
      <c r="AC519" s="2"/>
      <c r="AD519" s="2"/>
      <c r="AE519" s="1"/>
      <c r="AF519" s="1"/>
      <c r="AG519" s="1"/>
      <c r="AH519" s="2"/>
      <c r="AI519" s="2"/>
      <c r="AJ519" s="1"/>
      <c r="AK519" s="1"/>
      <c r="AL519" s="1"/>
      <c r="AM519" s="2"/>
      <c r="AN519" s="2"/>
      <c r="AO519" s="1"/>
      <c r="AP519" s="1"/>
      <c r="AQ519" s="1"/>
      <c r="AR519" s="2"/>
      <c r="AS519" s="2"/>
      <c r="AT519" s="1"/>
      <c r="AU519" s="1"/>
      <c r="AV519" s="1"/>
      <c r="AW519" s="2"/>
      <c r="AX519" s="2"/>
      <c r="AY519" s="1"/>
      <c r="AZ519" s="1"/>
      <c r="BA519" s="1"/>
      <c r="BB519" s="2"/>
      <c r="BC519" s="2"/>
      <c r="BD519" s="1"/>
      <c r="BE519" s="1"/>
      <c r="BF519" s="1"/>
      <c r="BG519" s="2"/>
      <c r="BH519" s="2"/>
      <c r="BI519" s="1"/>
      <c r="BJ519" s="1"/>
      <c r="BK519" s="1"/>
      <c r="BL519" s="2"/>
      <c r="BM519" s="2"/>
      <c r="BN519" s="1"/>
      <c r="BO519" s="1"/>
      <c r="BP519" s="1"/>
      <c r="BQ519" s="2"/>
      <c r="BR519" s="2"/>
      <c r="BS519" s="1"/>
      <c r="BT519" s="1"/>
      <c r="BU519" s="1"/>
      <c r="BV519" s="2"/>
      <c r="BW519" s="2"/>
      <c r="BX519" s="1"/>
    </row>
    <row r="520" ht="16.5" customHeight="1">
      <c r="A520" s="1"/>
      <c r="B520" s="1"/>
      <c r="C520" s="1"/>
      <c r="D520" s="1"/>
      <c r="E520" s="67"/>
      <c r="F520" s="67"/>
      <c r="G520" s="1"/>
      <c r="H520" s="1"/>
      <c r="I520" s="65"/>
      <c r="J520" s="66"/>
      <c r="K520" s="1"/>
      <c r="L520" s="1"/>
      <c r="M520" s="1"/>
      <c r="N520" s="2"/>
      <c r="O520" s="2"/>
      <c r="P520" s="1"/>
      <c r="Q520" s="1"/>
      <c r="R520" s="1"/>
      <c r="S520" s="2"/>
      <c r="T520" s="2"/>
      <c r="U520" s="1"/>
      <c r="V520" s="1"/>
      <c r="W520" s="1"/>
      <c r="X520" s="2"/>
      <c r="Y520" s="2"/>
      <c r="Z520" s="1"/>
      <c r="AA520" s="1"/>
      <c r="AB520" s="1"/>
      <c r="AC520" s="2"/>
      <c r="AD520" s="2"/>
      <c r="AE520" s="1"/>
      <c r="AF520" s="1"/>
      <c r="AG520" s="1"/>
      <c r="AH520" s="2"/>
      <c r="AI520" s="2"/>
      <c r="AJ520" s="1"/>
      <c r="AK520" s="1"/>
      <c r="AL520" s="1"/>
      <c r="AM520" s="2"/>
      <c r="AN520" s="2"/>
      <c r="AO520" s="1"/>
      <c r="AP520" s="1"/>
      <c r="AQ520" s="1"/>
      <c r="AR520" s="2"/>
      <c r="AS520" s="2"/>
      <c r="AT520" s="1"/>
      <c r="AU520" s="1"/>
      <c r="AV520" s="1"/>
      <c r="AW520" s="2"/>
      <c r="AX520" s="2"/>
      <c r="AY520" s="1"/>
      <c r="AZ520" s="1"/>
      <c r="BA520" s="1"/>
      <c r="BB520" s="2"/>
      <c r="BC520" s="2"/>
      <c r="BD520" s="1"/>
      <c r="BE520" s="1"/>
      <c r="BF520" s="1"/>
      <c r="BG520" s="2"/>
      <c r="BH520" s="2"/>
      <c r="BI520" s="1"/>
      <c r="BJ520" s="1"/>
      <c r="BK520" s="1"/>
      <c r="BL520" s="2"/>
      <c r="BM520" s="2"/>
      <c r="BN520" s="1"/>
      <c r="BO520" s="1"/>
      <c r="BP520" s="1"/>
      <c r="BQ520" s="2"/>
      <c r="BR520" s="2"/>
      <c r="BS520" s="1"/>
      <c r="BT520" s="1"/>
      <c r="BU520" s="1"/>
      <c r="BV520" s="2"/>
      <c r="BW520" s="2"/>
      <c r="BX520" s="1"/>
    </row>
    <row r="521" ht="16.5" customHeight="1">
      <c r="A521" s="1"/>
      <c r="B521" s="1"/>
      <c r="C521" s="1"/>
      <c r="D521" s="1"/>
      <c r="E521" s="67"/>
      <c r="F521" s="67"/>
      <c r="G521" s="1"/>
      <c r="H521" s="1"/>
      <c r="I521" s="65"/>
      <c r="J521" s="66"/>
      <c r="K521" s="1"/>
      <c r="L521" s="1"/>
      <c r="M521" s="1"/>
      <c r="N521" s="2"/>
      <c r="O521" s="2"/>
      <c r="P521" s="1"/>
      <c r="Q521" s="1"/>
      <c r="R521" s="1"/>
      <c r="S521" s="2"/>
      <c r="T521" s="2"/>
      <c r="U521" s="1"/>
      <c r="V521" s="1"/>
      <c r="W521" s="1"/>
      <c r="X521" s="2"/>
      <c r="Y521" s="2"/>
      <c r="Z521" s="1"/>
      <c r="AA521" s="1"/>
      <c r="AB521" s="1"/>
      <c r="AC521" s="2"/>
      <c r="AD521" s="2"/>
      <c r="AE521" s="1"/>
      <c r="AF521" s="1"/>
      <c r="AG521" s="1"/>
      <c r="AH521" s="2"/>
      <c r="AI521" s="2"/>
      <c r="AJ521" s="1"/>
      <c r="AK521" s="1"/>
      <c r="AL521" s="1"/>
      <c r="AM521" s="2"/>
      <c r="AN521" s="2"/>
      <c r="AO521" s="1"/>
      <c r="AP521" s="1"/>
      <c r="AQ521" s="1"/>
      <c r="AR521" s="2"/>
      <c r="AS521" s="2"/>
      <c r="AT521" s="1"/>
      <c r="AU521" s="1"/>
      <c r="AV521" s="1"/>
      <c r="AW521" s="2"/>
      <c r="AX521" s="2"/>
      <c r="AY521" s="1"/>
      <c r="AZ521" s="1"/>
      <c r="BA521" s="1"/>
      <c r="BB521" s="2"/>
      <c r="BC521" s="2"/>
      <c r="BD521" s="1"/>
      <c r="BE521" s="1"/>
      <c r="BF521" s="1"/>
      <c r="BG521" s="2"/>
      <c r="BH521" s="2"/>
      <c r="BI521" s="1"/>
      <c r="BJ521" s="1"/>
      <c r="BK521" s="1"/>
      <c r="BL521" s="2"/>
      <c r="BM521" s="2"/>
      <c r="BN521" s="1"/>
      <c r="BO521" s="1"/>
      <c r="BP521" s="1"/>
      <c r="BQ521" s="2"/>
      <c r="BR521" s="2"/>
      <c r="BS521" s="1"/>
      <c r="BT521" s="1"/>
      <c r="BU521" s="1"/>
      <c r="BV521" s="2"/>
      <c r="BW521" s="2"/>
      <c r="BX521" s="1"/>
    </row>
    <row r="522" ht="16.5" customHeight="1">
      <c r="A522" s="1"/>
      <c r="B522" s="1"/>
      <c r="C522" s="1"/>
      <c r="D522" s="1"/>
      <c r="E522" s="67"/>
      <c r="F522" s="67"/>
      <c r="G522" s="1"/>
      <c r="H522" s="1"/>
      <c r="I522" s="65"/>
      <c r="J522" s="66"/>
      <c r="K522" s="1"/>
      <c r="L522" s="1"/>
      <c r="M522" s="1"/>
      <c r="N522" s="2"/>
      <c r="O522" s="2"/>
      <c r="P522" s="1"/>
      <c r="Q522" s="1"/>
      <c r="R522" s="1"/>
      <c r="S522" s="2"/>
      <c r="T522" s="2"/>
      <c r="U522" s="1"/>
      <c r="V522" s="1"/>
      <c r="W522" s="1"/>
      <c r="X522" s="2"/>
      <c r="Y522" s="2"/>
      <c r="Z522" s="1"/>
      <c r="AA522" s="1"/>
      <c r="AB522" s="1"/>
      <c r="AC522" s="2"/>
      <c r="AD522" s="2"/>
      <c r="AE522" s="1"/>
      <c r="AF522" s="1"/>
      <c r="AG522" s="1"/>
      <c r="AH522" s="2"/>
      <c r="AI522" s="2"/>
      <c r="AJ522" s="1"/>
      <c r="AK522" s="1"/>
      <c r="AL522" s="1"/>
      <c r="AM522" s="2"/>
      <c r="AN522" s="2"/>
      <c r="AO522" s="1"/>
      <c r="AP522" s="1"/>
      <c r="AQ522" s="1"/>
      <c r="AR522" s="2"/>
      <c r="AS522" s="2"/>
      <c r="AT522" s="1"/>
      <c r="AU522" s="1"/>
      <c r="AV522" s="1"/>
      <c r="AW522" s="2"/>
      <c r="AX522" s="2"/>
      <c r="AY522" s="1"/>
      <c r="AZ522" s="1"/>
      <c r="BA522" s="1"/>
      <c r="BB522" s="2"/>
      <c r="BC522" s="2"/>
      <c r="BD522" s="1"/>
      <c r="BE522" s="1"/>
      <c r="BF522" s="1"/>
      <c r="BG522" s="2"/>
      <c r="BH522" s="2"/>
      <c r="BI522" s="1"/>
      <c r="BJ522" s="1"/>
      <c r="BK522" s="1"/>
      <c r="BL522" s="2"/>
      <c r="BM522" s="2"/>
      <c r="BN522" s="1"/>
      <c r="BO522" s="1"/>
      <c r="BP522" s="1"/>
      <c r="BQ522" s="2"/>
      <c r="BR522" s="2"/>
      <c r="BS522" s="1"/>
      <c r="BT522" s="1"/>
      <c r="BU522" s="1"/>
      <c r="BV522" s="2"/>
      <c r="BW522" s="2"/>
      <c r="BX522" s="1"/>
    </row>
    <row r="523" ht="16.5" customHeight="1">
      <c r="A523" s="1"/>
      <c r="B523" s="1"/>
      <c r="C523" s="1"/>
      <c r="D523" s="1"/>
      <c r="E523" s="67"/>
      <c r="F523" s="67"/>
      <c r="G523" s="1"/>
      <c r="H523" s="1"/>
      <c r="I523" s="65"/>
      <c r="J523" s="66"/>
      <c r="K523" s="1"/>
      <c r="L523" s="1"/>
      <c r="M523" s="1"/>
      <c r="N523" s="2"/>
      <c r="O523" s="2"/>
      <c r="P523" s="1"/>
      <c r="Q523" s="1"/>
      <c r="R523" s="1"/>
      <c r="S523" s="2"/>
      <c r="T523" s="2"/>
      <c r="U523" s="1"/>
      <c r="V523" s="1"/>
      <c r="W523" s="1"/>
      <c r="X523" s="2"/>
      <c r="Y523" s="2"/>
      <c r="Z523" s="1"/>
      <c r="AA523" s="1"/>
      <c r="AB523" s="1"/>
      <c r="AC523" s="2"/>
      <c r="AD523" s="2"/>
      <c r="AE523" s="1"/>
      <c r="AF523" s="1"/>
      <c r="AG523" s="1"/>
      <c r="AH523" s="2"/>
      <c r="AI523" s="2"/>
      <c r="AJ523" s="1"/>
      <c r="AK523" s="1"/>
      <c r="AL523" s="1"/>
      <c r="AM523" s="2"/>
      <c r="AN523" s="2"/>
      <c r="AO523" s="1"/>
      <c r="AP523" s="1"/>
      <c r="AQ523" s="1"/>
      <c r="AR523" s="2"/>
      <c r="AS523" s="2"/>
      <c r="AT523" s="1"/>
      <c r="AU523" s="1"/>
      <c r="AV523" s="1"/>
      <c r="AW523" s="2"/>
      <c r="AX523" s="2"/>
      <c r="AY523" s="1"/>
      <c r="AZ523" s="1"/>
      <c r="BA523" s="1"/>
      <c r="BB523" s="2"/>
      <c r="BC523" s="2"/>
      <c r="BD523" s="1"/>
      <c r="BE523" s="1"/>
      <c r="BF523" s="1"/>
      <c r="BG523" s="2"/>
      <c r="BH523" s="2"/>
      <c r="BI523" s="1"/>
      <c r="BJ523" s="1"/>
      <c r="BK523" s="1"/>
      <c r="BL523" s="2"/>
      <c r="BM523" s="2"/>
      <c r="BN523" s="1"/>
      <c r="BO523" s="1"/>
      <c r="BP523" s="1"/>
      <c r="BQ523" s="2"/>
      <c r="BR523" s="2"/>
      <c r="BS523" s="1"/>
      <c r="BT523" s="1"/>
      <c r="BU523" s="1"/>
      <c r="BV523" s="2"/>
      <c r="BW523" s="2"/>
      <c r="BX523" s="1"/>
    </row>
    <row r="524" ht="16.5" customHeight="1">
      <c r="A524" s="1"/>
      <c r="B524" s="1"/>
      <c r="C524" s="1"/>
      <c r="D524" s="1"/>
      <c r="E524" s="67"/>
      <c r="F524" s="67"/>
      <c r="G524" s="1"/>
      <c r="H524" s="1"/>
      <c r="I524" s="65"/>
      <c r="J524" s="66"/>
      <c r="K524" s="1"/>
      <c r="L524" s="1"/>
      <c r="M524" s="1"/>
      <c r="N524" s="2"/>
      <c r="O524" s="2"/>
      <c r="P524" s="1"/>
      <c r="Q524" s="1"/>
      <c r="R524" s="1"/>
      <c r="S524" s="2"/>
      <c r="T524" s="2"/>
      <c r="U524" s="1"/>
      <c r="V524" s="1"/>
      <c r="W524" s="1"/>
      <c r="X524" s="2"/>
      <c r="Y524" s="2"/>
      <c r="Z524" s="1"/>
      <c r="AA524" s="1"/>
      <c r="AB524" s="1"/>
      <c r="AC524" s="2"/>
      <c r="AD524" s="2"/>
      <c r="AE524" s="1"/>
      <c r="AF524" s="1"/>
      <c r="AG524" s="1"/>
      <c r="AH524" s="2"/>
      <c r="AI524" s="2"/>
      <c r="AJ524" s="1"/>
      <c r="AK524" s="1"/>
      <c r="AL524" s="1"/>
      <c r="AM524" s="2"/>
      <c r="AN524" s="2"/>
      <c r="AO524" s="1"/>
      <c r="AP524" s="1"/>
      <c r="AQ524" s="1"/>
      <c r="AR524" s="2"/>
      <c r="AS524" s="2"/>
      <c r="AT524" s="1"/>
      <c r="AU524" s="1"/>
      <c r="AV524" s="1"/>
      <c r="AW524" s="2"/>
      <c r="AX524" s="2"/>
      <c r="AY524" s="1"/>
      <c r="AZ524" s="1"/>
      <c r="BA524" s="1"/>
      <c r="BB524" s="2"/>
      <c r="BC524" s="2"/>
      <c r="BD524" s="1"/>
      <c r="BE524" s="1"/>
      <c r="BF524" s="1"/>
      <c r="BG524" s="2"/>
      <c r="BH524" s="2"/>
      <c r="BI524" s="1"/>
      <c r="BJ524" s="1"/>
      <c r="BK524" s="1"/>
      <c r="BL524" s="2"/>
      <c r="BM524" s="2"/>
      <c r="BN524" s="1"/>
      <c r="BO524" s="1"/>
      <c r="BP524" s="1"/>
      <c r="BQ524" s="2"/>
      <c r="BR524" s="2"/>
      <c r="BS524" s="1"/>
      <c r="BT524" s="1"/>
      <c r="BU524" s="1"/>
      <c r="BV524" s="2"/>
      <c r="BW524" s="2"/>
      <c r="BX524" s="1"/>
    </row>
    <row r="525" ht="16.5" customHeight="1">
      <c r="A525" s="1"/>
      <c r="B525" s="1"/>
      <c r="C525" s="1"/>
      <c r="D525" s="1"/>
      <c r="E525" s="67"/>
      <c r="F525" s="67"/>
      <c r="G525" s="1"/>
      <c r="H525" s="1"/>
      <c r="I525" s="65"/>
      <c r="J525" s="66"/>
      <c r="K525" s="1"/>
      <c r="L525" s="1"/>
      <c r="M525" s="1"/>
      <c r="N525" s="2"/>
      <c r="O525" s="2"/>
      <c r="P525" s="1"/>
      <c r="Q525" s="1"/>
      <c r="R525" s="1"/>
      <c r="S525" s="2"/>
      <c r="T525" s="2"/>
      <c r="U525" s="1"/>
      <c r="V525" s="1"/>
      <c r="W525" s="1"/>
      <c r="X525" s="2"/>
      <c r="Y525" s="2"/>
      <c r="Z525" s="1"/>
      <c r="AA525" s="1"/>
      <c r="AB525" s="1"/>
      <c r="AC525" s="2"/>
      <c r="AD525" s="2"/>
      <c r="AE525" s="1"/>
      <c r="AF525" s="1"/>
      <c r="AG525" s="1"/>
      <c r="AH525" s="2"/>
      <c r="AI525" s="2"/>
      <c r="AJ525" s="1"/>
      <c r="AK525" s="1"/>
      <c r="AL525" s="1"/>
      <c r="AM525" s="2"/>
      <c r="AN525" s="2"/>
      <c r="AO525" s="1"/>
      <c r="AP525" s="1"/>
      <c r="AQ525" s="1"/>
      <c r="AR525" s="2"/>
      <c r="AS525" s="2"/>
      <c r="AT525" s="1"/>
      <c r="AU525" s="1"/>
      <c r="AV525" s="1"/>
      <c r="AW525" s="2"/>
      <c r="AX525" s="2"/>
      <c r="AY525" s="1"/>
      <c r="AZ525" s="1"/>
      <c r="BA525" s="1"/>
      <c r="BB525" s="2"/>
      <c r="BC525" s="2"/>
      <c r="BD525" s="1"/>
      <c r="BE525" s="1"/>
      <c r="BF525" s="1"/>
      <c r="BG525" s="2"/>
      <c r="BH525" s="2"/>
      <c r="BI525" s="1"/>
      <c r="BJ525" s="1"/>
      <c r="BK525" s="1"/>
      <c r="BL525" s="2"/>
      <c r="BM525" s="2"/>
      <c r="BN525" s="1"/>
      <c r="BO525" s="1"/>
      <c r="BP525" s="1"/>
      <c r="BQ525" s="2"/>
      <c r="BR525" s="2"/>
      <c r="BS525" s="1"/>
      <c r="BT525" s="1"/>
      <c r="BU525" s="1"/>
      <c r="BV525" s="2"/>
      <c r="BW525" s="2"/>
      <c r="BX525" s="1"/>
    </row>
    <row r="526" ht="16.5" customHeight="1">
      <c r="A526" s="1"/>
      <c r="B526" s="1"/>
      <c r="C526" s="1"/>
      <c r="D526" s="1"/>
      <c r="E526" s="67"/>
      <c r="F526" s="67"/>
      <c r="G526" s="1"/>
      <c r="H526" s="1"/>
      <c r="I526" s="65"/>
      <c r="J526" s="66"/>
      <c r="K526" s="1"/>
      <c r="L526" s="1"/>
      <c r="M526" s="1"/>
      <c r="N526" s="2"/>
      <c r="O526" s="2"/>
      <c r="P526" s="1"/>
      <c r="Q526" s="1"/>
      <c r="R526" s="1"/>
      <c r="S526" s="2"/>
      <c r="T526" s="2"/>
      <c r="U526" s="1"/>
      <c r="V526" s="1"/>
      <c r="W526" s="1"/>
      <c r="X526" s="2"/>
      <c r="Y526" s="2"/>
      <c r="Z526" s="1"/>
      <c r="AA526" s="1"/>
      <c r="AB526" s="1"/>
      <c r="AC526" s="2"/>
      <c r="AD526" s="2"/>
      <c r="AE526" s="1"/>
      <c r="AF526" s="1"/>
      <c r="AG526" s="1"/>
      <c r="AH526" s="2"/>
      <c r="AI526" s="2"/>
      <c r="AJ526" s="1"/>
      <c r="AK526" s="1"/>
      <c r="AL526" s="1"/>
      <c r="AM526" s="2"/>
      <c r="AN526" s="2"/>
      <c r="AO526" s="1"/>
      <c r="AP526" s="1"/>
      <c r="AQ526" s="1"/>
      <c r="AR526" s="2"/>
      <c r="AS526" s="2"/>
      <c r="AT526" s="1"/>
      <c r="AU526" s="1"/>
      <c r="AV526" s="1"/>
      <c r="AW526" s="2"/>
      <c r="AX526" s="2"/>
      <c r="AY526" s="1"/>
      <c r="AZ526" s="1"/>
      <c r="BA526" s="1"/>
      <c r="BB526" s="2"/>
      <c r="BC526" s="2"/>
      <c r="BD526" s="1"/>
      <c r="BE526" s="1"/>
      <c r="BF526" s="1"/>
      <c r="BG526" s="2"/>
      <c r="BH526" s="2"/>
      <c r="BI526" s="1"/>
      <c r="BJ526" s="1"/>
      <c r="BK526" s="1"/>
      <c r="BL526" s="2"/>
      <c r="BM526" s="2"/>
      <c r="BN526" s="1"/>
      <c r="BO526" s="1"/>
      <c r="BP526" s="1"/>
      <c r="BQ526" s="2"/>
      <c r="BR526" s="2"/>
      <c r="BS526" s="1"/>
      <c r="BT526" s="1"/>
      <c r="BU526" s="1"/>
      <c r="BV526" s="2"/>
      <c r="BW526" s="2"/>
      <c r="BX526" s="1"/>
    </row>
    <row r="527" ht="16.5" customHeight="1">
      <c r="A527" s="1"/>
      <c r="B527" s="1"/>
      <c r="C527" s="1"/>
      <c r="D527" s="1"/>
      <c r="E527" s="67"/>
      <c r="F527" s="67"/>
      <c r="G527" s="1"/>
      <c r="H527" s="1"/>
      <c r="I527" s="65"/>
      <c r="J527" s="66"/>
      <c r="K527" s="1"/>
      <c r="L527" s="1"/>
      <c r="M527" s="1"/>
      <c r="N527" s="2"/>
      <c r="O527" s="2"/>
      <c r="P527" s="1"/>
      <c r="Q527" s="1"/>
      <c r="R527" s="1"/>
      <c r="S527" s="2"/>
      <c r="T527" s="2"/>
      <c r="U527" s="1"/>
      <c r="V527" s="1"/>
      <c r="W527" s="1"/>
      <c r="X527" s="2"/>
      <c r="Y527" s="2"/>
      <c r="Z527" s="1"/>
      <c r="AA527" s="1"/>
      <c r="AB527" s="1"/>
      <c r="AC527" s="2"/>
      <c r="AD527" s="2"/>
      <c r="AE527" s="1"/>
      <c r="AF527" s="1"/>
      <c r="AG527" s="1"/>
      <c r="AH527" s="2"/>
      <c r="AI527" s="2"/>
      <c r="AJ527" s="1"/>
      <c r="AK527" s="1"/>
      <c r="AL527" s="1"/>
      <c r="AM527" s="2"/>
      <c r="AN527" s="2"/>
      <c r="AO527" s="1"/>
      <c r="AP527" s="1"/>
      <c r="AQ527" s="1"/>
      <c r="AR527" s="2"/>
      <c r="AS527" s="2"/>
      <c r="AT527" s="1"/>
      <c r="AU527" s="1"/>
      <c r="AV527" s="1"/>
      <c r="AW527" s="2"/>
      <c r="AX527" s="2"/>
      <c r="AY527" s="1"/>
      <c r="AZ527" s="1"/>
      <c r="BA527" s="1"/>
      <c r="BB527" s="2"/>
      <c r="BC527" s="2"/>
      <c r="BD527" s="1"/>
      <c r="BE527" s="1"/>
      <c r="BF527" s="1"/>
      <c r="BG527" s="2"/>
      <c r="BH527" s="2"/>
      <c r="BI527" s="1"/>
      <c r="BJ527" s="1"/>
      <c r="BK527" s="1"/>
      <c r="BL527" s="2"/>
      <c r="BM527" s="2"/>
      <c r="BN527" s="1"/>
      <c r="BO527" s="1"/>
      <c r="BP527" s="1"/>
      <c r="BQ527" s="2"/>
      <c r="BR527" s="2"/>
      <c r="BS527" s="1"/>
      <c r="BT527" s="1"/>
      <c r="BU527" s="1"/>
      <c r="BV527" s="2"/>
      <c r="BW527" s="2"/>
      <c r="BX527" s="1"/>
    </row>
    <row r="528" ht="16.5" customHeight="1">
      <c r="A528" s="1"/>
      <c r="B528" s="1"/>
      <c r="C528" s="1"/>
      <c r="D528" s="1"/>
      <c r="E528" s="67"/>
      <c r="F528" s="67"/>
      <c r="G528" s="1"/>
      <c r="H528" s="1"/>
      <c r="I528" s="65"/>
      <c r="J528" s="66"/>
      <c r="K528" s="1"/>
      <c r="L528" s="1"/>
      <c r="M528" s="1"/>
      <c r="N528" s="2"/>
      <c r="O528" s="2"/>
      <c r="P528" s="1"/>
      <c r="Q528" s="1"/>
      <c r="R528" s="1"/>
      <c r="S528" s="2"/>
      <c r="T528" s="2"/>
      <c r="U528" s="1"/>
      <c r="V528" s="1"/>
      <c r="W528" s="1"/>
      <c r="X528" s="2"/>
      <c r="Y528" s="2"/>
      <c r="Z528" s="1"/>
      <c r="AA528" s="1"/>
      <c r="AB528" s="1"/>
      <c r="AC528" s="2"/>
      <c r="AD528" s="2"/>
      <c r="AE528" s="1"/>
      <c r="AF528" s="1"/>
      <c r="AG528" s="1"/>
      <c r="AH528" s="2"/>
      <c r="AI528" s="2"/>
      <c r="AJ528" s="1"/>
      <c r="AK528" s="1"/>
      <c r="AL528" s="1"/>
      <c r="AM528" s="2"/>
      <c r="AN528" s="2"/>
      <c r="AO528" s="1"/>
      <c r="AP528" s="1"/>
      <c r="AQ528" s="1"/>
      <c r="AR528" s="2"/>
      <c r="AS528" s="2"/>
      <c r="AT528" s="1"/>
      <c r="AU528" s="1"/>
      <c r="AV528" s="1"/>
      <c r="AW528" s="2"/>
      <c r="AX528" s="2"/>
      <c r="AY528" s="1"/>
      <c r="AZ528" s="1"/>
      <c r="BA528" s="1"/>
      <c r="BB528" s="2"/>
      <c r="BC528" s="2"/>
      <c r="BD528" s="1"/>
      <c r="BE528" s="1"/>
      <c r="BF528" s="1"/>
      <c r="BG528" s="2"/>
      <c r="BH528" s="2"/>
      <c r="BI528" s="1"/>
      <c r="BJ528" s="1"/>
      <c r="BK528" s="1"/>
      <c r="BL528" s="2"/>
      <c r="BM528" s="2"/>
      <c r="BN528" s="1"/>
      <c r="BO528" s="1"/>
      <c r="BP528" s="1"/>
      <c r="BQ528" s="2"/>
      <c r="BR528" s="2"/>
      <c r="BS528" s="1"/>
      <c r="BT528" s="1"/>
      <c r="BU528" s="1"/>
      <c r="BV528" s="2"/>
      <c r="BW528" s="2"/>
      <c r="BX528" s="1"/>
    </row>
    <row r="529" ht="16.5" customHeight="1">
      <c r="A529" s="1"/>
      <c r="B529" s="1"/>
      <c r="C529" s="1"/>
      <c r="D529" s="1"/>
      <c r="E529" s="67"/>
      <c r="F529" s="67"/>
      <c r="G529" s="1"/>
      <c r="H529" s="1"/>
      <c r="I529" s="65"/>
      <c r="J529" s="66"/>
      <c r="K529" s="1"/>
      <c r="L529" s="1"/>
      <c r="M529" s="1"/>
      <c r="N529" s="2"/>
      <c r="O529" s="2"/>
      <c r="P529" s="1"/>
      <c r="Q529" s="1"/>
      <c r="R529" s="1"/>
      <c r="S529" s="2"/>
      <c r="T529" s="2"/>
      <c r="U529" s="1"/>
      <c r="V529" s="1"/>
      <c r="W529" s="1"/>
      <c r="X529" s="2"/>
      <c r="Y529" s="2"/>
      <c r="Z529" s="1"/>
      <c r="AA529" s="1"/>
      <c r="AB529" s="1"/>
      <c r="AC529" s="2"/>
      <c r="AD529" s="2"/>
      <c r="AE529" s="1"/>
      <c r="AF529" s="1"/>
      <c r="AG529" s="1"/>
      <c r="AH529" s="2"/>
      <c r="AI529" s="2"/>
      <c r="AJ529" s="1"/>
      <c r="AK529" s="1"/>
      <c r="AL529" s="1"/>
      <c r="AM529" s="2"/>
      <c r="AN529" s="2"/>
      <c r="AO529" s="1"/>
      <c r="AP529" s="1"/>
      <c r="AQ529" s="1"/>
      <c r="AR529" s="2"/>
      <c r="AS529" s="2"/>
      <c r="AT529" s="1"/>
      <c r="AU529" s="1"/>
      <c r="AV529" s="1"/>
      <c r="AW529" s="2"/>
      <c r="AX529" s="2"/>
      <c r="AY529" s="1"/>
      <c r="AZ529" s="1"/>
      <c r="BA529" s="1"/>
      <c r="BB529" s="2"/>
      <c r="BC529" s="2"/>
      <c r="BD529" s="1"/>
      <c r="BE529" s="1"/>
      <c r="BF529" s="1"/>
      <c r="BG529" s="2"/>
      <c r="BH529" s="2"/>
      <c r="BI529" s="1"/>
      <c r="BJ529" s="1"/>
      <c r="BK529" s="1"/>
      <c r="BL529" s="2"/>
      <c r="BM529" s="2"/>
      <c r="BN529" s="1"/>
      <c r="BO529" s="1"/>
      <c r="BP529" s="1"/>
      <c r="BQ529" s="2"/>
      <c r="BR529" s="2"/>
      <c r="BS529" s="1"/>
      <c r="BT529" s="1"/>
      <c r="BU529" s="1"/>
      <c r="BV529" s="2"/>
      <c r="BW529" s="2"/>
      <c r="BX529" s="1"/>
    </row>
    <row r="530" ht="16.5" customHeight="1">
      <c r="A530" s="1"/>
      <c r="B530" s="1"/>
      <c r="C530" s="1"/>
      <c r="D530" s="1"/>
      <c r="E530" s="67"/>
      <c r="F530" s="67"/>
      <c r="G530" s="1"/>
      <c r="H530" s="1"/>
      <c r="I530" s="65"/>
      <c r="J530" s="66"/>
      <c r="K530" s="1"/>
      <c r="L530" s="1"/>
      <c r="M530" s="1"/>
      <c r="N530" s="2"/>
      <c r="O530" s="2"/>
      <c r="P530" s="1"/>
      <c r="Q530" s="1"/>
      <c r="R530" s="1"/>
      <c r="S530" s="2"/>
      <c r="T530" s="2"/>
      <c r="U530" s="1"/>
      <c r="V530" s="1"/>
      <c r="W530" s="1"/>
      <c r="X530" s="2"/>
      <c r="Y530" s="2"/>
      <c r="Z530" s="1"/>
      <c r="AA530" s="1"/>
      <c r="AB530" s="1"/>
      <c r="AC530" s="2"/>
      <c r="AD530" s="2"/>
      <c r="AE530" s="1"/>
      <c r="AF530" s="1"/>
      <c r="AG530" s="1"/>
      <c r="AH530" s="2"/>
      <c r="AI530" s="2"/>
      <c r="AJ530" s="1"/>
      <c r="AK530" s="1"/>
      <c r="AL530" s="1"/>
      <c r="AM530" s="2"/>
      <c r="AN530" s="2"/>
      <c r="AO530" s="1"/>
      <c r="AP530" s="1"/>
      <c r="AQ530" s="1"/>
      <c r="AR530" s="2"/>
      <c r="AS530" s="2"/>
      <c r="AT530" s="1"/>
      <c r="AU530" s="1"/>
      <c r="AV530" s="1"/>
      <c r="AW530" s="2"/>
      <c r="AX530" s="2"/>
      <c r="AY530" s="1"/>
      <c r="AZ530" s="1"/>
      <c r="BA530" s="1"/>
      <c r="BB530" s="2"/>
      <c r="BC530" s="2"/>
      <c r="BD530" s="1"/>
      <c r="BE530" s="1"/>
      <c r="BF530" s="1"/>
      <c r="BG530" s="2"/>
      <c r="BH530" s="2"/>
      <c r="BI530" s="1"/>
      <c r="BJ530" s="1"/>
      <c r="BK530" s="1"/>
      <c r="BL530" s="2"/>
      <c r="BM530" s="2"/>
      <c r="BN530" s="1"/>
      <c r="BO530" s="1"/>
      <c r="BP530" s="1"/>
      <c r="BQ530" s="2"/>
      <c r="BR530" s="2"/>
      <c r="BS530" s="1"/>
      <c r="BT530" s="1"/>
      <c r="BU530" s="1"/>
      <c r="BV530" s="2"/>
      <c r="BW530" s="2"/>
      <c r="BX530" s="1"/>
    </row>
    <row r="531" ht="16.5" customHeight="1">
      <c r="A531" s="1"/>
      <c r="B531" s="1"/>
      <c r="C531" s="1"/>
      <c r="D531" s="1"/>
      <c r="E531" s="67"/>
      <c r="F531" s="67"/>
      <c r="G531" s="1"/>
      <c r="H531" s="1"/>
      <c r="I531" s="65"/>
      <c r="J531" s="66"/>
      <c r="K531" s="1"/>
      <c r="L531" s="1"/>
      <c r="M531" s="1"/>
      <c r="N531" s="2"/>
      <c r="O531" s="2"/>
      <c r="P531" s="1"/>
      <c r="Q531" s="1"/>
      <c r="R531" s="1"/>
      <c r="S531" s="2"/>
      <c r="T531" s="2"/>
      <c r="U531" s="1"/>
      <c r="V531" s="1"/>
      <c r="W531" s="1"/>
      <c r="X531" s="2"/>
      <c r="Y531" s="2"/>
      <c r="Z531" s="1"/>
      <c r="AA531" s="1"/>
      <c r="AB531" s="1"/>
      <c r="AC531" s="2"/>
      <c r="AD531" s="2"/>
      <c r="AE531" s="1"/>
      <c r="AF531" s="1"/>
      <c r="AG531" s="1"/>
      <c r="AH531" s="2"/>
      <c r="AI531" s="2"/>
      <c r="AJ531" s="1"/>
      <c r="AK531" s="1"/>
      <c r="AL531" s="1"/>
      <c r="AM531" s="2"/>
      <c r="AN531" s="2"/>
      <c r="AO531" s="1"/>
      <c r="AP531" s="1"/>
      <c r="AQ531" s="1"/>
      <c r="AR531" s="2"/>
      <c r="AS531" s="2"/>
      <c r="AT531" s="1"/>
      <c r="AU531" s="1"/>
      <c r="AV531" s="1"/>
      <c r="AW531" s="2"/>
      <c r="AX531" s="2"/>
      <c r="AY531" s="1"/>
      <c r="AZ531" s="1"/>
      <c r="BA531" s="1"/>
      <c r="BB531" s="2"/>
      <c r="BC531" s="2"/>
      <c r="BD531" s="1"/>
      <c r="BE531" s="1"/>
      <c r="BF531" s="1"/>
      <c r="BG531" s="2"/>
      <c r="BH531" s="2"/>
      <c r="BI531" s="1"/>
      <c r="BJ531" s="1"/>
      <c r="BK531" s="1"/>
      <c r="BL531" s="2"/>
      <c r="BM531" s="2"/>
      <c r="BN531" s="1"/>
      <c r="BO531" s="1"/>
      <c r="BP531" s="1"/>
      <c r="BQ531" s="2"/>
      <c r="BR531" s="2"/>
      <c r="BS531" s="1"/>
      <c r="BT531" s="1"/>
      <c r="BU531" s="1"/>
      <c r="BV531" s="2"/>
      <c r="BW531" s="2"/>
      <c r="BX531" s="1"/>
    </row>
    <row r="532" ht="16.5" customHeight="1">
      <c r="A532" s="1"/>
      <c r="B532" s="1"/>
      <c r="C532" s="1"/>
      <c r="D532" s="1"/>
      <c r="E532" s="67"/>
      <c r="F532" s="67"/>
      <c r="G532" s="1"/>
      <c r="H532" s="1"/>
      <c r="I532" s="65"/>
      <c r="J532" s="66"/>
      <c r="K532" s="1"/>
      <c r="L532" s="1"/>
      <c r="M532" s="1"/>
      <c r="N532" s="2"/>
      <c r="O532" s="2"/>
      <c r="P532" s="1"/>
      <c r="Q532" s="1"/>
      <c r="R532" s="1"/>
      <c r="S532" s="2"/>
      <c r="T532" s="2"/>
      <c r="U532" s="1"/>
      <c r="V532" s="1"/>
      <c r="W532" s="1"/>
      <c r="X532" s="2"/>
      <c r="Y532" s="2"/>
      <c r="Z532" s="1"/>
      <c r="AA532" s="1"/>
      <c r="AB532" s="1"/>
      <c r="AC532" s="2"/>
      <c r="AD532" s="2"/>
      <c r="AE532" s="1"/>
      <c r="AF532" s="1"/>
      <c r="AG532" s="1"/>
      <c r="AH532" s="2"/>
      <c r="AI532" s="2"/>
      <c r="AJ532" s="1"/>
      <c r="AK532" s="1"/>
      <c r="AL532" s="1"/>
      <c r="AM532" s="2"/>
      <c r="AN532" s="2"/>
      <c r="AO532" s="1"/>
      <c r="AP532" s="1"/>
      <c r="AQ532" s="1"/>
      <c r="AR532" s="2"/>
      <c r="AS532" s="2"/>
      <c r="AT532" s="1"/>
      <c r="AU532" s="1"/>
      <c r="AV532" s="1"/>
      <c r="AW532" s="2"/>
      <c r="AX532" s="2"/>
      <c r="AY532" s="1"/>
      <c r="AZ532" s="1"/>
      <c r="BA532" s="1"/>
      <c r="BB532" s="2"/>
      <c r="BC532" s="2"/>
      <c r="BD532" s="1"/>
      <c r="BE532" s="1"/>
      <c r="BF532" s="1"/>
      <c r="BG532" s="2"/>
      <c r="BH532" s="2"/>
      <c r="BI532" s="1"/>
      <c r="BJ532" s="1"/>
      <c r="BK532" s="1"/>
      <c r="BL532" s="2"/>
      <c r="BM532" s="2"/>
      <c r="BN532" s="1"/>
      <c r="BO532" s="1"/>
      <c r="BP532" s="1"/>
      <c r="BQ532" s="2"/>
      <c r="BR532" s="2"/>
      <c r="BS532" s="1"/>
      <c r="BT532" s="1"/>
      <c r="BU532" s="1"/>
      <c r="BV532" s="2"/>
      <c r="BW532" s="2"/>
      <c r="BX532" s="1"/>
    </row>
    <row r="533" ht="16.5" customHeight="1">
      <c r="A533" s="1"/>
      <c r="B533" s="1"/>
      <c r="C533" s="1"/>
      <c r="D533" s="1"/>
      <c r="E533" s="67"/>
      <c r="F533" s="67"/>
      <c r="G533" s="1"/>
      <c r="H533" s="1"/>
      <c r="I533" s="65"/>
      <c r="J533" s="66"/>
      <c r="K533" s="1"/>
      <c r="L533" s="1"/>
      <c r="M533" s="1"/>
      <c r="N533" s="2"/>
      <c r="O533" s="2"/>
      <c r="P533" s="1"/>
      <c r="Q533" s="1"/>
      <c r="R533" s="1"/>
      <c r="S533" s="2"/>
      <c r="T533" s="2"/>
      <c r="U533" s="1"/>
      <c r="V533" s="1"/>
      <c r="W533" s="1"/>
      <c r="X533" s="2"/>
      <c r="Y533" s="2"/>
      <c r="Z533" s="1"/>
      <c r="AA533" s="1"/>
      <c r="AB533" s="1"/>
      <c r="AC533" s="2"/>
      <c r="AD533" s="2"/>
      <c r="AE533" s="1"/>
      <c r="AF533" s="1"/>
      <c r="AG533" s="1"/>
      <c r="AH533" s="2"/>
      <c r="AI533" s="2"/>
      <c r="AJ533" s="1"/>
      <c r="AK533" s="1"/>
      <c r="AL533" s="1"/>
      <c r="AM533" s="2"/>
      <c r="AN533" s="2"/>
      <c r="AO533" s="1"/>
      <c r="AP533" s="1"/>
      <c r="AQ533" s="1"/>
      <c r="AR533" s="2"/>
      <c r="AS533" s="2"/>
      <c r="AT533" s="1"/>
      <c r="AU533" s="1"/>
      <c r="AV533" s="1"/>
      <c r="AW533" s="2"/>
      <c r="AX533" s="2"/>
      <c r="AY533" s="1"/>
      <c r="AZ533" s="1"/>
      <c r="BA533" s="1"/>
      <c r="BB533" s="2"/>
      <c r="BC533" s="2"/>
      <c r="BD533" s="1"/>
      <c r="BE533" s="1"/>
      <c r="BF533" s="1"/>
      <c r="BG533" s="2"/>
      <c r="BH533" s="2"/>
      <c r="BI533" s="1"/>
      <c r="BJ533" s="1"/>
      <c r="BK533" s="1"/>
      <c r="BL533" s="2"/>
      <c r="BM533" s="2"/>
      <c r="BN533" s="1"/>
      <c r="BO533" s="1"/>
      <c r="BP533" s="1"/>
      <c r="BQ533" s="2"/>
      <c r="BR533" s="2"/>
      <c r="BS533" s="1"/>
      <c r="BT533" s="1"/>
      <c r="BU533" s="1"/>
      <c r="BV533" s="2"/>
      <c r="BW533" s="2"/>
      <c r="BX533" s="1"/>
    </row>
    <row r="534" ht="16.5" customHeight="1">
      <c r="A534" s="1"/>
      <c r="B534" s="1"/>
      <c r="C534" s="1"/>
      <c r="D534" s="1"/>
      <c r="E534" s="67"/>
      <c r="F534" s="67"/>
      <c r="G534" s="1"/>
      <c r="H534" s="1"/>
      <c r="I534" s="65"/>
      <c r="J534" s="66"/>
      <c r="K534" s="1"/>
      <c r="L534" s="1"/>
      <c r="M534" s="1"/>
      <c r="N534" s="2"/>
      <c r="O534" s="2"/>
      <c r="P534" s="1"/>
      <c r="Q534" s="1"/>
      <c r="R534" s="1"/>
      <c r="S534" s="2"/>
      <c r="T534" s="2"/>
      <c r="U534" s="1"/>
      <c r="V534" s="1"/>
      <c r="W534" s="1"/>
      <c r="X534" s="2"/>
      <c r="Y534" s="2"/>
      <c r="Z534" s="1"/>
      <c r="AA534" s="1"/>
      <c r="AB534" s="1"/>
      <c r="AC534" s="2"/>
      <c r="AD534" s="2"/>
      <c r="AE534" s="1"/>
      <c r="AF534" s="1"/>
      <c r="AG534" s="1"/>
      <c r="AH534" s="2"/>
      <c r="AI534" s="2"/>
      <c r="AJ534" s="1"/>
      <c r="AK534" s="1"/>
      <c r="AL534" s="1"/>
      <c r="AM534" s="2"/>
      <c r="AN534" s="2"/>
      <c r="AO534" s="1"/>
      <c r="AP534" s="1"/>
      <c r="AQ534" s="1"/>
      <c r="AR534" s="2"/>
      <c r="AS534" s="2"/>
      <c r="AT534" s="1"/>
      <c r="AU534" s="1"/>
      <c r="AV534" s="1"/>
      <c r="AW534" s="2"/>
      <c r="AX534" s="2"/>
      <c r="AY534" s="1"/>
      <c r="AZ534" s="1"/>
      <c r="BA534" s="1"/>
      <c r="BB534" s="2"/>
      <c r="BC534" s="2"/>
      <c r="BD534" s="1"/>
      <c r="BE534" s="1"/>
      <c r="BF534" s="1"/>
      <c r="BG534" s="2"/>
      <c r="BH534" s="2"/>
      <c r="BI534" s="1"/>
      <c r="BJ534" s="1"/>
      <c r="BK534" s="1"/>
      <c r="BL534" s="2"/>
      <c r="BM534" s="2"/>
      <c r="BN534" s="1"/>
      <c r="BO534" s="1"/>
      <c r="BP534" s="1"/>
      <c r="BQ534" s="2"/>
      <c r="BR534" s="2"/>
      <c r="BS534" s="1"/>
      <c r="BT534" s="1"/>
      <c r="BU534" s="1"/>
      <c r="BV534" s="2"/>
      <c r="BW534" s="2"/>
      <c r="BX534" s="1"/>
    </row>
    <row r="535" ht="16.5" customHeight="1">
      <c r="A535" s="1"/>
      <c r="B535" s="1"/>
      <c r="C535" s="1"/>
      <c r="D535" s="1"/>
      <c r="E535" s="67"/>
      <c r="F535" s="67"/>
      <c r="G535" s="1"/>
      <c r="H535" s="1"/>
      <c r="I535" s="65"/>
      <c r="J535" s="66"/>
      <c r="K535" s="1"/>
      <c r="L535" s="1"/>
      <c r="M535" s="1"/>
      <c r="N535" s="2"/>
      <c r="O535" s="2"/>
      <c r="P535" s="1"/>
      <c r="Q535" s="1"/>
      <c r="R535" s="1"/>
      <c r="S535" s="2"/>
      <c r="T535" s="2"/>
      <c r="U535" s="1"/>
      <c r="V535" s="1"/>
      <c r="W535" s="1"/>
      <c r="X535" s="2"/>
      <c r="Y535" s="2"/>
      <c r="Z535" s="1"/>
      <c r="AA535" s="1"/>
      <c r="AB535" s="1"/>
      <c r="AC535" s="2"/>
      <c r="AD535" s="2"/>
      <c r="AE535" s="1"/>
      <c r="AF535" s="1"/>
      <c r="AG535" s="1"/>
      <c r="AH535" s="2"/>
      <c r="AI535" s="2"/>
      <c r="AJ535" s="1"/>
      <c r="AK535" s="1"/>
      <c r="AL535" s="1"/>
      <c r="AM535" s="2"/>
      <c r="AN535" s="2"/>
      <c r="AO535" s="1"/>
      <c r="AP535" s="1"/>
      <c r="AQ535" s="1"/>
      <c r="AR535" s="2"/>
      <c r="AS535" s="2"/>
      <c r="AT535" s="1"/>
      <c r="AU535" s="1"/>
      <c r="AV535" s="1"/>
      <c r="AW535" s="2"/>
      <c r="AX535" s="2"/>
      <c r="AY535" s="1"/>
      <c r="AZ535" s="1"/>
      <c r="BA535" s="1"/>
      <c r="BB535" s="2"/>
      <c r="BC535" s="2"/>
      <c r="BD535" s="1"/>
      <c r="BE535" s="1"/>
      <c r="BF535" s="1"/>
      <c r="BG535" s="2"/>
      <c r="BH535" s="2"/>
      <c r="BI535" s="1"/>
      <c r="BJ535" s="1"/>
      <c r="BK535" s="1"/>
      <c r="BL535" s="2"/>
      <c r="BM535" s="2"/>
      <c r="BN535" s="1"/>
      <c r="BO535" s="1"/>
      <c r="BP535" s="1"/>
      <c r="BQ535" s="2"/>
      <c r="BR535" s="2"/>
      <c r="BS535" s="1"/>
      <c r="BT535" s="1"/>
      <c r="BU535" s="1"/>
      <c r="BV535" s="2"/>
      <c r="BW535" s="2"/>
      <c r="BX535" s="1"/>
    </row>
    <row r="536" ht="16.5" customHeight="1">
      <c r="A536" s="1"/>
      <c r="B536" s="1"/>
      <c r="C536" s="1"/>
      <c r="D536" s="1"/>
      <c r="E536" s="67"/>
      <c r="F536" s="67"/>
      <c r="G536" s="1"/>
      <c r="H536" s="1"/>
      <c r="I536" s="65"/>
      <c r="J536" s="66"/>
      <c r="K536" s="1"/>
      <c r="L536" s="1"/>
      <c r="M536" s="1"/>
      <c r="N536" s="2"/>
      <c r="O536" s="2"/>
      <c r="P536" s="1"/>
      <c r="Q536" s="1"/>
      <c r="R536" s="1"/>
      <c r="S536" s="2"/>
      <c r="T536" s="2"/>
      <c r="U536" s="1"/>
      <c r="V536" s="1"/>
      <c r="W536" s="1"/>
      <c r="X536" s="2"/>
      <c r="Y536" s="2"/>
      <c r="Z536" s="1"/>
      <c r="AA536" s="1"/>
      <c r="AB536" s="1"/>
      <c r="AC536" s="2"/>
      <c r="AD536" s="2"/>
      <c r="AE536" s="1"/>
      <c r="AF536" s="1"/>
      <c r="AG536" s="1"/>
      <c r="AH536" s="2"/>
      <c r="AI536" s="2"/>
      <c r="AJ536" s="1"/>
      <c r="AK536" s="1"/>
      <c r="AL536" s="1"/>
      <c r="AM536" s="2"/>
      <c r="AN536" s="2"/>
      <c r="AO536" s="1"/>
      <c r="AP536" s="1"/>
      <c r="AQ536" s="1"/>
      <c r="AR536" s="2"/>
      <c r="AS536" s="2"/>
      <c r="AT536" s="1"/>
      <c r="AU536" s="1"/>
      <c r="AV536" s="1"/>
      <c r="AW536" s="2"/>
      <c r="AX536" s="2"/>
      <c r="AY536" s="1"/>
      <c r="AZ536" s="1"/>
      <c r="BA536" s="1"/>
      <c r="BB536" s="2"/>
      <c r="BC536" s="2"/>
      <c r="BD536" s="1"/>
      <c r="BE536" s="1"/>
      <c r="BF536" s="1"/>
      <c r="BG536" s="2"/>
      <c r="BH536" s="2"/>
      <c r="BI536" s="1"/>
      <c r="BJ536" s="1"/>
      <c r="BK536" s="1"/>
      <c r="BL536" s="2"/>
      <c r="BM536" s="2"/>
      <c r="BN536" s="1"/>
      <c r="BO536" s="1"/>
      <c r="BP536" s="1"/>
      <c r="BQ536" s="2"/>
      <c r="BR536" s="2"/>
      <c r="BS536" s="1"/>
      <c r="BT536" s="1"/>
      <c r="BU536" s="1"/>
      <c r="BV536" s="2"/>
      <c r="BW536" s="2"/>
      <c r="BX536" s="1"/>
    </row>
    <row r="537" ht="16.5" customHeight="1">
      <c r="A537" s="1"/>
      <c r="B537" s="1"/>
      <c r="C537" s="1"/>
      <c r="D537" s="1"/>
      <c r="E537" s="67"/>
      <c r="F537" s="67"/>
      <c r="G537" s="1"/>
      <c r="H537" s="1"/>
      <c r="I537" s="65"/>
      <c r="J537" s="66"/>
      <c r="K537" s="1"/>
      <c r="L537" s="1"/>
      <c r="M537" s="1"/>
      <c r="N537" s="2"/>
      <c r="O537" s="2"/>
      <c r="P537" s="1"/>
      <c r="Q537" s="1"/>
      <c r="R537" s="1"/>
      <c r="S537" s="2"/>
      <c r="T537" s="2"/>
      <c r="U537" s="1"/>
      <c r="V537" s="1"/>
      <c r="W537" s="1"/>
      <c r="X537" s="2"/>
      <c r="Y537" s="2"/>
      <c r="Z537" s="1"/>
      <c r="AA537" s="1"/>
      <c r="AB537" s="1"/>
      <c r="AC537" s="2"/>
      <c r="AD537" s="2"/>
      <c r="AE537" s="1"/>
      <c r="AF537" s="1"/>
      <c r="AG537" s="1"/>
      <c r="AH537" s="2"/>
      <c r="AI537" s="2"/>
      <c r="AJ537" s="1"/>
      <c r="AK537" s="1"/>
      <c r="AL537" s="1"/>
      <c r="AM537" s="2"/>
      <c r="AN537" s="2"/>
      <c r="AO537" s="1"/>
      <c r="AP537" s="1"/>
      <c r="AQ537" s="1"/>
      <c r="AR537" s="2"/>
      <c r="AS537" s="2"/>
      <c r="AT537" s="1"/>
      <c r="AU537" s="1"/>
      <c r="AV537" s="1"/>
      <c r="AW537" s="2"/>
      <c r="AX537" s="2"/>
      <c r="AY537" s="1"/>
      <c r="AZ537" s="1"/>
      <c r="BA537" s="1"/>
      <c r="BB537" s="2"/>
      <c r="BC537" s="2"/>
      <c r="BD537" s="1"/>
      <c r="BE537" s="1"/>
      <c r="BF537" s="1"/>
      <c r="BG537" s="2"/>
      <c r="BH537" s="2"/>
      <c r="BI537" s="1"/>
      <c r="BJ537" s="1"/>
      <c r="BK537" s="1"/>
      <c r="BL537" s="2"/>
      <c r="BM537" s="2"/>
      <c r="BN537" s="1"/>
      <c r="BO537" s="1"/>
      <c r="BP537" s="1"/>
      <c r="BQ537" s="2"/>
      <c r="BR537" s="2"/>
      <c r="BS537" s="1"/>
      <c r="BT537" s="1"/>
      <c r="BU537" s="1"/>
      <c r="BV537" s="2"/>
      <c r="BW537" s="2"/>
      <c r="BX537" s="1"/>
    </row>
    <row r="538" ht="16.5" customHeight="1">
      <c r="A538" s="1"/>
      <c r="B538" s="1"/>
      <c r="C538" s="1"/>
      <c r="D538" s="1"/>
      <c r="E538" s="67"/>
      <c r="F538" s="67"/>
      <c r="G538" s="1"/>
      <c r="H538" s="1"/>
      <c r="I538" s="65"/>
      <c r="J538" s="66"/>
      <c r="K538" s="1"/>
      <c r="L538" s="1"/>
      <c r="M538" s="1"/>
      <c r="N538" s="2"/>
      <c r="O538" s="2"/>
      <c r="P538" s="1"/>
      <c r="Q538" s="1"/>
      <c r="R538" s="1"/>
      <c r="S538" s="2"/>
      <c r="T538" s="2"/>
      <c r="U538" s="1"/>
      <c r="V538" s="1"/>
      <c r="W538" s="1"/>
      <c r="X538" s="2"/>
      <c r="Y538" s="2"/>
      <c r="Z538" s="1"/>
      <c r="AA538" s="1"/>
      <c r="AB538" s="1"/>
      <c r="AC538" s="2"/>
      <c r="AD538" s="2"/>
      <c r="AE538" s="1"/>
      <c r="AF538" s="1"/>
      <c r="AG538" s="1"/>
      <c r="AH538" s="2"/>
      <c r="AI538" s="2"/>
      <c r="AJ538" s="1"/>
      <c r="AK538" s="1"/>
      <c r="AL538" s="1"/>
      <c r="AM538" s="2"/>
      <c r="AN538" s="2"/>
      <c r="AO538" s="1"/>
      <c r="AP538" s="1"/>
      <c r="AQ538" s="1"/>
      <c r="AR538" s="2"/>
      <c r="AS538" s="2"/>
      <c r="AT538" s="1"/>
      <c r="AU538" s="1"/>
      <c r="AV538" s="1"/>
      <c r="AW538" s="2"/>
      <c r="AX538" s="2"/>
      <c r="AY538" s="1"/>
      <c r="AZ538" s="1"/>
      <c r="BA538" s="1"/>
      <c r="BB538" s="2"/>
      <c r="BC538" s="2"/>
      <c r="BD538" s="1"/>
      <c r="BE538" s="1"/>
      <c r="BF538" s="1"/>
      <c r="BG538" s="2"/>
      <c r="BH538" s="2"/>
      <c r="BI538" s="1"/>
      <c r="BJ538" s="1"/>
      <c r="BK538" s="1"/>
      <c r="BL538" s="2"/>
      <c r="BM538" s="2"/>
      <c r="BN538" s="1"/>
      <c r="BO538" s="1"/>
      <c r="BP538" s="1"/>
      <c r="BQ538" s="2"/>
      <c r="BR538" s="2"/>
      <c r="BS538" s="1"/>
      <c r="BT538" s="1"/>
      <c r="BU538" s="1"/>
      <c r="BV538" s="2"/>
      <c r="BW538" s="2"/>
      <c r="BX538" s="1"/>
    </row>
    <row r="539" ht="16.5" customHeight="1">
      <c r="A539" s="1"/>
      <c r="B539" s="1"/>
      <c r="C539" s="1"/>
      <c r="D539" s="1"/>
      <c r="E539" s="67"/>
      <c r="F539" s="67"/>
      <c r="G539" s="1"/>
      <c r="H539" s="1"/>
      <c r="I539" s="65"/>
      <c r="J539" s="66"/>
      <c r="K539" s="1"/>
      <c r="L539" s="1"/>
      <c r="M539" s="1"/>
      <c r="N539" s="2"/>
      <c r="O539" s="2"/>
      <c r="P539" s="1"/>
      <c r="Q539" s="1"/>
      <c r="R539" s="1"/>
      <c r="S539" s="2"/>
      <c r="T539" s="2"/>
      <c r="U539" s="1"/>
      <c r="V539" s="1"/>
      <c r="W539" s="1"/>
      <c r="X539" s="2"/>
      <c r="Y539" s="2"/>
      <c r="Z539" s="1"/>
      <c r="AA539" s="1"/>
      <c r="AB539" s="1"/>
      <c r="AC539" s="2"/>
      <c r="AD539" s="2"/>
      <c r="AE539" s="1"/>
      <c r="AF539" s="1"/>
      <c r="AG539" s="1"/>
      <c r="AH539" s="2"/>
      <c r="AI539" s="2"/>
      <c r="AJ539" s="1"/>
      <c r="AK539" s="1"/>
      <c r="AL539" s="1"/>
      <c r="AM539" s="2"/>
      <c r="AN539" s="2"/>
      <c r="AO539" s="1"/>
      <c r="AP539" s="1"/>
      <c r="AQ539" s="1"/>
      <c r="AR539" s="2"/>
      <c r="AS539" s="2"/>
      <c r="AT539" s="1"/>
      <c r="AU539" s="1"/>
      <c r="AV539" s="1"/>
      <c r="AW539" s="2"/>
      <c r="AX539" s="2"/>
      <c r="AY539" s="1"/>
      <c r="AZ539" s="1"/>
      <c r="BA539" s="1"/>
      <c r="BB539" s="2"/>
      <c r="BC539" s="2"/>
      <c r="BD539" s="1"/>
      <c r="BE539" s="1"/>
      <c r="BF539" s="1"/>
      <c r="BG539" s="2"/>
      <c r="BH539" s="2"/>
      <c r="BI539" s="1"/>
      <c r="BJ539" s="1"/>
      <c r="BK539" s="1"/>
      <c r="BL539" s="2"/>
      <c r="BM539" s="2"/>
      <c r="BN539" s="1"/>
      <c r="BO539" s="1"/>
      <c r="BP539" s="1"/>
      <c r="BQ539" s="2"/>
      <c r="BR539" s="2"/>
      <c r="BS539" s="1"/>
      <c r="BT539" s="1"/>
      <c r="BU539" s="1"/>
      <c r="BV539" s="2"/>
      <c r="BW539" s="2"/>
      <c r="BX539" s="1"/>
    </row>
    <row r="540" ht="16.5" customHeight="1">
      <c r="A540" s="1"/>
      <c r="B540" s="1"/>
      <c r="C540" s="1"/>
      <c r="D540" s="1"/>
      <c r="E540" s="67"/>
      <c r="F540" s="67"/>
      <c r="G540" s="1"/>
      <c r="H540" s="1"/>
      <c r="I540" s="65"/>
      <c r="J540" s="66"/>
      <c r="K540" s="1"/>
      <c r="L540" s="1"/>
      <c r="M540" s="1"/>
      <c r="N540" s="2"/>
      <c r="O540" s="2"/>
      <c r="P540" s="1"/>
      <c r="Q540" s="1"/>
      <c r="R540" s="1"/>
      <c r="S540" s="2"/>
      <c r="T540" s="2"/>
      <c r="U540" s="1"/>
      <c r="V540" s="1"/>
      <c r="W540" s="1"/>
      <c r="X540" s="2"/>
      <c r="Y540" s="2"/>
      <c r="Z540" s="1"/>
      <c r="AA540" s="1"/>
      <c r="AB540" s="1"/>
      <c r="AC540" s="2"/>
      <c r="AD540" s="2"/>
      <c r="AE540" s="1"/>
      <c r="AF540" s="1"/>
      <c r="AG540" s="1"/>
      <c r="AH540" s="2"/>
      <c r="AI540" s="2"/>
      <c r="AJ540" s="1"/>
      <c r="AK540" s="1"/>
      <c r="AL540" s="1"/>
      <c r="AM540" s="2"/>
      <c r="AN540" s="2"/>
      <c r="AO540" s="1"/>
      <c r="AP540" s="1"/>
      <c r="AQ540" s="1"/>
      <c r="AR540" s="2"/>
      <c r="AS540" s="2"/>
      <c r="AT540" s="1"/>
      <c r="AU540" s="1"/>
      <c r="AV540" s="1"/>
      <c r="AW540" s="2"/>
      <c r="AX540" s="2"/>
      <c r="AY540" s="1"/>
      <c r="AZ540" s="1"/>
      <c r="BA540" s="1"/>
      <c r="BB540" s="2"/>
      <c r="BC540" s="2"/>
      <c r="BD540" s="1"/>
      <c r="BE540" s="1"/>
      <c r="BF540" s="1"/>
      <c r="BG540" s="2"/>
      <c r="BH540" s="2"/>
      <c r="BI540" s="1"/>
      <c r="BJ540" s="1"/>
      <c r="BK540" s="1"/>
      <c r="BL540" s="2"/>
      <c r="BM540" s="2"/>
      <c r="BN540" s="1"/>
      <c r="BO540" s="1"/>
      <c r="BP540" s="1"/>
      <c r="BQ540" s="2"/>
      <c r="BR540" s="2"/>
      <c r="BS540" s="1"/>
      <c r="BT540" s="1"/>
      <c r="BU540" s="1"/>
      <c r="BV540" s="2"/>
      <c r="BW540" s="2"/>
      <c r="BX540" s="1"/>
    </row>
    <row r="541" ht="16.5" customHeight="1">
      <c r="A541" s="1"/>
      <c r="B541" s="1"/>
      <c r="C541" s="1"/>
      <c r="D541" s="1"/>
      <c r="E541" s="67"/>
      <c r="F541" s="67"/>
      <c r="G541" s="1"/>
      <c r="H541" s="1"/>
      <c r="I541" s="65"/>
      <c r="J541" s="66"/>
      <c r="K541" s="1"/>
      <c r="L541" s="1"/>
      <c r="M541" s="1"/>
      <c r="N541" s="2"/>
      <c r="O541" s="2"/>
      <c r="P541" s="1"/>
      <c r="Q541" s="1"/>
      <c r="R541" s="1"/>
      <c r="S541" s="2"/>
      <c r="T541" s="2"/>
      <c r="U541" s="1"/>
      <c r="V541" s="1"/>
      <c r="W541" s="1"/>
      <c r="X541" s="2"/>
      <c r="Y541" s="2"/>
      <c r="Z541" s="1"/>
      <c r="AA541" s="1"/>
      <c r="AB541" s="1"/>
      <c r="AC541" s="2"/>
      <c r="AD541" s="2"/>
      <c r="AE541" s="1"/>
      <c r="AF541" s="1"/>
      <c r="AG541" s="1"/>
      <c r="AH541" s="2"/>
      <c r="AI541" s="2"/>
      <c r="AJ541" s="1"/>
      <c r="AK541" s="1"/>
      <c r="AL541" s="1"/>
      <c r="AM541" s="2"/>
      <c r="AN541" s="2"/>
      <c r="AO541" s="1"/>
      <c r="AP541" s="1"/>
      <c r="AQ541" s="1"/>
      <c r="AR541" s="2"/>
      <c r="AS541" s="2"/>
      <c r="AT541" s="1"/>
      <c r="AU541" s="1"/>
      <c r="AV541" s="1"/>
      <c r="AW541" s="2"/>
      <c r="AX541" s="2"/>
      <c r="AY541" s="1"/>
      <c r="AZ541" s="1"/>
      <c r="BA541" s="1"/>
      <c r="BB541" s="2"/>
      <c r="BC541" s="2"/>
      <c r="BD541" s="1"/>
      <c r="BE541" s="1"/>
      <c r="BF541" s="1"/>
      <c r="BG541" s="2"/>
      <c r="BH541" s="2"/>
      <c r="BI541" s="1"/>
      <c r="BJ541" s="1"/>
      <c r="BK541" s="1"/>
      <c r="BL541" s="2"/>
      <c r="BM541" s="2"/>
      <c r="BN541" s="1"/>
      <c r="BO541" s="1"/>
      <c r="BP541" s="1"/>
      <c r="BQ541" s="2"/>
      <c r="BR541" s="2"/>
      <c r="BS541" s="1"/>
      <c r="BT541" s="1"/>
      <c r="BU541" s="1"/>
      <c r="BV541" s="2"/>
      <c r="BW541" s="2"/>
      <c r="BX541" s="1"/>
    </row>
    <row r="542" ht="16.5" customHeight="1">
      <c r="A542" s="1"/>
      <c r="B542" s="1"/>
      <c r="C542" s="1"/>
      <c r="D542" s="1"/>
      <c r="E542" s="67"/>
      <c r="F542" s="67"/>
      <c r="G542" s="1"/>
      <c r="H542" s="1"/>
      <c r="I542" s="65"/>
      <c r="J542" s="66"/>
      <c r="K542" s="1"/>
      <c r="L542" s="1"/>
      <c r="M542" s="1"/>
      <c r="N542" s="2"/>
      <c r="O542" s="2"/>
      <c r="P542" s="1"/>
      <c r="Q542" s="1"/>
      <c r="R542" s="1"/>
      <c r="S542" s="2"/>
      <c r="T542" s="2"/>
      <c r="U542" s="1"/>
      <c r="V542" s="1"/>
      <c r="W542" s="1"/>
      <c r="X542" s="2"/>
      <c r="Y542" s="2"/>
      <c r="Z542" s="1"/>
      <c r="AA542" s="1"/>
      <c r="AB542" s="1"/>
      <c r="AC542" s="2"/>
      <c r="AD542" s="2"/>
      <c r="AE542" s="1"/>
      <c r="AF542" s="1"/>
      <c r="AG542" s="1"/>
      <c r="AH542" s="2"/>
      <c r="AI542" s="2"/>
      <c r="AJ542" s="1"/>
      <c r="AK542" s="1"/>
      <c r="AL542" s="1"/>
      <c r="AM542" s="2"/>
      <c r="AN542" s="2"/>
      <c r="AO542" s="1"/>
      <c r="AP542" s="1"/>
      <c r="AQ542" s="1"/>
      <c r="AR542" s="2"/>
      <c r="AS542" s="2"/>
      <c r="AT542" s="1"/>
      <c r="AU542" s="1"/>
      <c r="AV542" s="1"/>
      <c r="AW542" s="2"/>
      <c r="AX542" s="2"/>
      <c r="AY542" s="1"/>
      <c r="AZ542" s="1"/>
      <c r="BA542" s="1"/>
      <c r="BB542" s="2"/>
      <c r="BC542" s="2"/>
      <c r="BD542" s="1"/>
      <c r="BE542" s="1"/>
      <c r="BF542" s="1"/>
      <c r="BG542" s="2"/>
      <c r="BH542" s="2"/>
      <c r="BI542" s="1"/>
      <c r="BJ542" s="1"/>
      <c r="BK542" s="1"/>
      <c r="BL542" s="2"/>
      <c r="BM542" s="2"/>
      <c r="BN542" s="1"/>
      <c r="BO542" s="1"/>
      <c r="BP542" s="1"/>
      <c r="BQ542" s="2"/>
      <c r="BR542" s="2"/>
      <c r="BS542" s="1"/>
      <c r="BT542" s="1"/>
      <c r="BU542" s="1"/>
      <c r="BV542" s="2"/>
      <c r="BW542" s="2"/>
      <c r="BX542" s="1"/>
    </row>
    <row r="543" ht="16.5" customHeight="1">
      <c r="A543" s="1"/>
      <c r="B543" s="1"/>
      <c r="C543" s="1"/>
      <c r="D543" s="1"/>
      <c r="E543" s="67"/>
      <c r="F543" s="67"/>
      <c r="G543" s="1"/>
      <c r="H543" s="1"/>
      <c r="I543" s="65"/>
      <c r="J543" s="66"/>
      <c r="K543" s="1"/>
      <c r="L543" s="1"/>
      <c r="M543" s="1"/>
      <c r="N543" s="2"/>
      <c r="O543" s="2"/>
      <c r="P543" s="1"/>
      <c r="Q543" s="1"/>
      <c r="R543" s="1"/>
      <c r="S543" s="2"/>
      <c r="T543" s="2"/>
      <c r="U543" s="1"/>
      <c r="V543" s="1"/>
      <c r="W543" s="1"/>
      <c r="X543" s="2"/>
      <c r="Y543" s="2"/>
      <c r="Z543" s="1"/>
      <c r="AA543" s="1"/>
      <c r="AB543" s="1"/>
      <c r="AC543" s="2"/>
      <c r="AD543" s="2"/>
      <c r="AE543" s="1"/>
      <c r="AF543" s="1"/>
      <c r="AG543" s="1"/>
      <c r="AH543" s="2"/>
      <c r="AI543" s="2"/>
      <c r="AJ543" s="1"/>
      <c r="AK543" s="1"/>
      <c r="AL543" s="1"/>
      <c r="AM543" s="2"/>
      <c r="AN543" s="2"/>
      <c r="AO543" s="1"/>
      <c r="AP543" s="1"/>
      <c r="AQ543" s="1"/>
      <c r="AR543" s="2"/>
      <c r="AS543" s="2"/>
      <c r="AT543" s="1"/>
      <c r="AU543" s="1"/>
      <c r="AV543" s="1"/>
      <c r="AW543" s="2"/>
      <c r="AX543" s="2"/>
      <c r="AY543" s="1"/>
      <c r="AZ543" s="1"/>
      <c r="BA543" s="1"/>
      <c r="BB543" s="2"/>
      <c r="BC543" s="2"/>
      <c r="BD543" s="1"/>
      <c r="BE543" s="1"/>
      <c r="BF543" s="1"/>
      <c r="BG543" s="2"/>
      <c r="BH543" s="2"/>
      <c r="BI543" s="1"/>
      <c r="BJ543" s="1"/>
      <c r="BK543" s="1"/>
      <c r="BL543" s="2"/>
      <c r="BM543" s="2"/>
      <c r="BN543" s="1"/>
      <c r="BO543" s="1"/>
      <c r="BP543" s="1"/>
      <c r="BQ543" s="2"/>
      <c r="BR543" s="2"/>
      <c r="BS543" s="1"/>
      <c r="BT543" s="1"/>
      <c r="BU543" s="1"/>
      <c r="BV543" s="2"/>
      <c r="BW543" s="2"/>
      <c r="BX543" s="1"/>
    </row>
    <row r="544" ht="16.5" customHeight="1">
      <c r="A544" s="1"/>
      <c r="B544" s="1"/>
      <c r="C544" s="1"/>
      <c r="D544" s="1"/>
      <c r="E544" s="67"/>
      <c r="F544" s="67"/>
      <c r="G544" s="1"/>
      <c r="H544" s="1"/>
      <c r="I544" s="65"/>
      <c r="J544" s="66"/>
      <c r="K544" s="1"/>
      <c r="L544" s="1"/>
      <c r="M544" s="1"/>
      <c r="N544" s="2"/>
      <c r="O544" s="2"/>
      <c r="P544" s="1"/>
      <c r="Q544" s="1"/>
      <c r="R544" s="1"/>
      <c r="S544" s="2"/>
      <c r="T544" s="2"/>
      <c r="U544" s="1"/>
      <c r="V544" s="1"/>
      <c r="W544" s="1"/>
      <c r="X544" s="2"/>
      <c r="Y544" s="2"/>
      <c r="Z544" s="1"/>
      <c r="AA544" s="1"/>
      <c r="AB544" s="1"/>
      <c r="AC544" s="2"/>
      <c r="AD544" s="2"/>
      <c r="AE544" s="1"/>
      <c r="AF544" s="1"/>
      <c r="AG544" s="1"/>
      <c r="AH544" s="2"/>
      <c r="AI544" s="2"/>
      <c r="AJ544" s="1"/>
      <c r="AK544" s="1"/>
      <c r="AL544" s="1"/>
      <c r="AM544" s="2"/>
      <c r="AN544" s="2"/>
      <c r="AO544" s="1"/>
      <c r="AP544" s="1"/>
      <c r="AQ544" s="1"/>
      <c r="AR544" s="2"/>
      <c r="AS544" s="2"/>
      <c r="AT544" s="1"/>
      <c r="AU544" s="1"/>
      <c r="AV544" s="1"/>
      <c r="AW544" s="2"/>
      <c r="AX544" s="2"/>
      <c r="AY544" s="1"/>
      <c r="AZ544" s="1"/>
      <c r="BA544" s="1"/>
      <c r="BB544" s="2"/>
      <c r="BC544" s="2"/>
      <c r="BD544" s="1"/>
      <c r="BE544" s="1"/>
      <c r="BF544" s="1"/>
      <c r="BG544" s="2"/>
      <c r="BH544" s="2"/>
      <c r="BI544" s="1"/>
      <c r="BJ544" s="1"/>
      <c r="BK544" s="1"/>
      <c r="BL544" s="2"/>
      <c r="BM544" s="2"/>
      <c r="BN544" s="1"/>
      <c r="BO544" s="1"/>
      <c r="BP544" s="1"/>
      <c r="BQ544" s="2"/>
      <c r="BR544" s="2"/>
      <c r="BS544" s="1"/>
      <c r="BT544" s="1"/>
      <c r="BU544" s="1"/>
      <c r="BV544" s="2"/>
      <c r="BW544" s="2"/>
      <c r="BX544" s="1"/>
    </row>
    <row r="545" ht="16.5" customHeight="1">
      <c r="A545" s="1"/>
      <c r="B545" s="1"/>
      <c r="C545" s="1"/>
      <c r="D545" s="1"/>
      <c r="E545" s="67"/>
      <c r="F545" s="67"/>
      <c r="G545" s="1"/>
      <c r="H545" s="1"/>
      <c r="I545" s="65"/>
      <c r="J545" s="66"/>
      <c r="K545" s="1"/>
      <c r="L545" s="1"/>
      <c r="M545" s="1"/>
      <c r="N545" s="2"/>
      <c r="O545" s="2"/>
      <c r="P545" s="1"/>
      <c r="Q545" s="1"/>
      <c r="R545" s="1"/>
      <c r="S545" s="2"/>
      <c r="T545" s="2"/>
      <c r="U545" s="1"/>
      <c r="V545" s="1"/>
      <c r="W545" s="1"/>
      <c r="X545" s="2"/>
      <c r="Y545" s="2"/>
      <c r="Z545" s="1"/>
      <c r="AA545" s="1"/>
      <c r="AB545" s="1"/>
      <c r="AC545" s="2"/>
      <c r="AD545" s="2"/>
      <c r="AE545" s="1"/>
      <c r="AF545" s="1"/>
      <c r="AG545" s="1"/>
      <c r="AH545" s="2"/>
      <c r="AI545" s="2"/>
      <c r="AJ545" s="1"/>
      <c r="AK545" s="1"/>
      <c r="AL545" s="1"/>
      <c r="AM545" s="2"/>
      <c r="AN545" s="2"/>
      <c r="AO545" s="1"/>
      <c r="AP545" s="1"/>
      <c r="AQ545" s="1"/>
      <c r="AR545" s="2"/>
      <c r="AS545" s="2"/>
      <c r="AT545" s="1"/>
      <c r="AU545" s="1"/>
      <c r="AV545" s="1"/>
      <c r="AW545" s="2"/>
      <c r="AX545" s="2"/>
      <c r="AY545" s="1"/>
      <c r="AZ545" s="1"/>
      <c r="BA545" s="1"/>
      <c r="BB545" s="2"/>
      <c r="BC545" s="2"/>
      <c r="BD545" s="1"/>
      <c r="BE545" s="1"/>
      <c r="BF545" s="1"/>
      <c r="BG545" s="2"/>
      <c r="BH545" s="2"/>
      <c r="BI545" s="1"/>
      <c r="BJ545" s="1"/>
      <c r="BK545" s="1"/>
      <c r="BL545" s="2"/>
      <c r="BM545" s="2"/>
      <c r="BN545" s="1"/>
      <c r="BO545" s="1"/>
      <c r="BP545" s="1"/>
      <c r="BQ545" s="2"/>
      <c r="BR545" s="2"/>
      <c r="BS545" s="1"/>
      <c r="BT545" s="1"/>
      <c r="BU545" s="1"/>
      <c r="BV545" s="2"/>
      <c r="BW545" s="2"/>
      <c r="BX545" s="1"/>
    </row>
    <row r="546" ht="16.5" customHeight="1">
      <c r="A546" s="1"/>
      <c r="B546" s="1"/>
      <c r="C546" s="1"/>
      <c r="D546" s="1"/>
      <c r="E546" s="67"/>
      <c r="F546" s="67"/>
      <c r="G546" s="1"/>
      <c r="H546" s="1"/>
      <c r="I546" s="65"/>
      <c r="J546" s="66"/>
      <c r="K546" s="1"/>
      <c r="L546" s="1"/>
      <c r="M546" s="1"/>
      <c r="N546" s="2"/>
      <c r="O546" s="2"/>
      <c r="P546" s="1"/>
      <c r="Q546" s="1"/>
      <c r="R546" s="1"/>
      <c r="S546" s="2"/>
      <c r="T546" s="2"/>
      <c r="U546" s="1"/>
      <c r="V546" s="1"/>
      <c r="W546" s="1"/>
      <c r="X546" s="2"/>
      <c r="Y546" s="2"/>
      <c r="Z546" s="1"/>
      <c r="AA546" s="1"/>
      <c r="AB546" s="1"/>
      <c r="AC546" s="2"/>
      <c r="AD546" s="2"/>
      <c r="AE546" s="1"/>
      <c r="AF546" s="1"/>
      <c r="AG546" s="1"/>
      <c r="AH546" s="2"/>
      <c r="AI546" s="2"/>
      <c r="AJ546" s="1"/>
      <c r="AK546" s="1"/>
      <c r="AL546" s="1"/>
      <c r="AM546" s="2"/>
      <c r="AN546" s="2"/>
      <c r="AO546" s="1"/>
      <c r="AP546" s="1"/>
      <c r="AQ546" s="1"/>
      <c r="AR546" s="2"/>
      <c r="AS546" s="2"/>
      <c r="AT546" s="1"/>
      <c r="AU546" s="1"/>
      <c r="AV546" s="1"/>
      <c r="AW546" s="2"/>
      <c r="AX546" s="2"/>
      <c r="AY546" s="1"/>
      <c r="AZ546" s="1"/>
      <c r="BA546" s="1"/>
      <c r="BB546" s="2"/>
      <c r="BC546" s="2"/>
      <c r="BD546" s="1"/>
      <c r="BE546" s="1"/>
      <c r="BF546" s="1"/>
      <c r="BG546" s="2"/>
      <c r="BH546" s="2"/>
      <c r="BI546" s="1"/>
      <c r="BJ546" s="1"/>
      <c r="BK546" s="1"/>
      <c r="BL546" s="2"/>
      <c r="BM546" s="2"/>
      <c r="BN546" s="1"/>
      <c r="BO546" s="1"/>
      <c r="BP546" s="1"/>
      <c r="BQ546" s="2"/>
      <c r="BR546" s="2"/>
      <c r="BS546" s="1"/>
      <c r="BT546" s="1"/>
      <c r="BU546" s="1"/>
      <c r="BV546" s="2"/>
      <c r="BW546" s="2"/>
      <c r="BX546" s="1"/>
    </row>
    <row r="547" ht="16.5" customHeight="1">
      <c r="A547" s="1"/>
      <c r="B547" s="1"/>
      <c r="C547" s="1"/>
      <c r="D547" s="1"/>
      <c r="E547" s="67"/>
      <c r="F547" s="67"/>
      <c r="G547" s="1"/>
      <c r="H547" s="1"/>
      <c r="I547" s="65"/>
      <c r="J547" s="66"/>
      <c r="K547" s="1"/>
      <c r="L547" s="1"/>
      <c r="M547" s="1"/>
      <c r="N547" s="2"/>
      <c r="O547" s="2"/>
      <c r="P547" s="1"/>
      <c r="Q547" s="1"/>
      <c r="R547" s="1"/>
      <c r="S547" s="2"/>
      <c r="T547" s="2"/>
      <c r="U547" s="1"/>
      <c r="V547" s="1"/>
      <c r="W547" s="1"/>
      <c r="X547" s="2"/>
      <c r="Y547" s="2"/>
      <c r="Z547" s="1"/>
      <c r="AA547" s="1"/>
      <c r="AB547" s="1"/>
      <c r="AC547" s="2"/>
      <c r="AD547" s="2"/>
      <c r="AE547" s="1"/>
      <c r="AF547" s="1"/>
      <c r="AG547" s="1"/>
      <c r="AH547" s="2"/>
      <c r="AI547" s="2"/>
      <c r="AJ547" s="1"/>
      <c r="AK547" s="1"/>
      <c r="AL547" s="1"/>
      <c r="AM547" s="2"/>
      <c r="AN547" s="2"/>
      <c r="AO547" s="1"/>
      <c r="AP547" s="1"/>
      <c r="AQ547" s="1"/>
      <c r="AR547" s="2"/>
      <c r="AS547" s="2"/>
      <c r="AT547" s="1"/>
      <c r="AU547" s="1"/>
      <c r="AV547" s="1"/>
      <c r="AW547" s="2"/>
      <c r="AX547" s="2"/>
      <c r="AY547" s="1"/>
      <c r="AZ547" s="1"/>
      <c r="BA547" s="1"/>
      <c r="BB547" s="2"/>
      <c r="BC547" s="2"/>
      <c r="BD547" s="1"/>
      <c r="BE547" s="1"/>
      <c r="BF547" s="1"/>
      <c r="BG547" s="2"/>
      <c r="BH547" s="2"/>
      <c r="BI547" s="1"/>
      <c r="BJ547" s="1"/>
      <c r="BK547" s="1"/>
      <c r="BL547" s="2"/>
      <c r="BM547" s="2"/>
      <c r="BN547" s="1"/>
      <c r="BO547" s="1"/>
      <c r="BP547" s="1"/>
      <c r="BQ547" s="2"/>
      <c r="BR547" s="2"/>
      <c r="BS547" s="1"/>
      <c r="BT547" s="1"/>
      <c r="BU547" s="1"/>
      <c r="BV547" s="2"/>
      <c r="BW547" s="2"/>
      <c r="BX547" s="1"/>
    </row>
    <row r="548" ht="16.5" customHeight="1">
      <c r="A548" s="1"/>
      <c r="B548" s="1"/>
      <c r="C548" s="1"/>
      <c r="D548" s="1"/>
      <c r="E548" s="67"/>
      <c r="F548" s="67"/>
      <c r="G548" s="1"/>
      <c r="H548" s="1"/>
      <c r="I548" s="65"/>
      <c r="J548" s="66"/>
      <c r="K548" s="1"/>
      <c r="L548" s="1"/>
      <c r="M548" s="1"/>
      <c r="N548" s="2"/>
      <c r="O548" s="2"/>
      <c r="P548" s="1"/>
      <c r="Q548" s="1"/>
      <c r="R548" s="1"/>
      <c r="S548" s="2"/>
      <c r="T548" s="2"/>
      <c r="U548" s="1"/>
      <c r="V548" s="1"/>
      <c r="W548" s="1"/>
      <c r="X548" s="2"/>
      <c r="Y548" s="2"/>
      <c r="Z548" s="1"/>
      <c r="AA548" s="1"/>
      <c r="AB548" s="1"/>
      <c r="AC548" s="2"/>
      <c r="AD548" s="2"/>
      <c r="AE548" s="1"/>
      <c r="AF548" s="1"/>
      <c r="AG548" s="1"/>
      <c r="AH548" s="2"/>
      <c r="AI548" s="2"/>
      <c r="AJ548" s="1"/>
      <c r="AK548" s="1"/>
      <c r="AL548" s="1"/>
      <c r="AM548" s="2"/>
      <c r="AN548" s="2"/>
      <c r="AO548" s="1"/>
      <c r="AP548" s="1"/>
      <c r="AQ548" s="1"/>
      <c r="AR548" s="2"/>
      <c r="AS548" s="2"/>
      <c r="AT548" s="1"/>
      <c r="AU548" s="1"/>
      <c r="AV548" s="1"/>
      <c r="AW548" s="2"/>
      <c r="AX548" s="2"/>
      <c r="AY548" s="1"/>
      <c r="AZ548" s="1"/>
      <c r="BA548" s="1"/>
      <c r="BB548" s="2"/>
      <c r="BC548" s="2"/>
      <c r="BD548" s="1"/>
      <c r="BE548" s="1"/>
      <c r="BF548" s="1"/>
      <c r="BG548" s="2"/>
      <c r="BH548" s="2"/>
      <c r="BI548" s="1"/>
      <c r="BJ548" s="1"/>
      <c r="BK548" s="1"/>
      <c r="BL548" s="2"/>
      <c r="BM548" s="2"/>
      <c r="BN548" s="1"/>
      <c r="BO548" s="1"/>
      <c r="BP548" s="1"/>
      <c r="BQ548" s="2"/>
      <c r="BR548" s="2"/>
      <c r="BS548" s="1"/>
      <c r="BT548" s="1"/>
      <c r="BU548" s="1"/>
      <c r="BV548" s="2"/>
      <c r="BW548" s="2"/>
      <c r="BX548" s="1"/>
    </row>
    <row r="549" ht="16.5" customHeight="1">
      <c r="A549" s="1"/>
      <c r="B549" s="1"/>
      <c r="C549" s="1"/>
      <c r="D549" s="1"/>
      <c r="E549" s="67"/>
      <c r="F549" s="67"/>
      <c r="G549" s="1"/>
      <c r="H549" s="1"/>
      <c r="I549" s="65"/>
      <c r="J549" s="66"/>
      <c r="K549" s="1"/>
      <c r="L549" s="1"/>
      <c r="M549" s="1"/>
      <c r="N549" s="2"/>
      <c r="O549" s="2"/>
      <c r="P549" s="1"/>
      <c r="Q549" s="1"/>
      <c r="R549" s="1"/>
      <c r="S549" s="2"/>
      <c r="T549" s="2"/>
      <c r="U549" s="1"/>
      <c r="V549" s="1"/>
      <c r="W549" s="1"/>
      <c r="X549" s="2"/>
      <c r="Y549" s="2"/>
      <c r="Z549" s="1"/>
      <c r="AA549" s="1"/>
      <c r="AB549" s="1"/>
      <c r="AC549" s="2"/>
      <c r="AD549" s="2"/>
      <c r="AE549" s="1"/>
      <c r="AF549" s="1"/>
      <c r="AG549" s="1"/>
      <c r="AH549" s="2"/>
      <c r="AI549" s="2"/>
      <c r="AJ549" s="1"/>
      <c r="AK549" s="1"/>
      <c r="AL549" s="1"/>
      <c r="AM549" s="2"/>
      <c r="AN549" s="2"/>
      <c r="AO549" s="1"/>
      <c r="AP549" s="1"/>
      <c r="AQ549" s="1"/>
      <c r="AR549" s="2"/>
      <c r="AS549" s="2"/>
      <c r="AT549" s="1"/>
      <c r="AU549" s="1"/>
      <c r="AV549" s="1"/>
      <c r="AW549" s="2"/>
      <c r="AX549" s="2"/>
      <c r="AY549" s="1"/>
      <c r="AZ549" s="1"/>
      <c r="BA549" s="1"/>
      <c r="BB549" s="2"/>
      <c r="BC549" s="2"/>
      <c r="BD549" s="1"/>
      <c r="BE549" s="1"/>
      <c r="BF549" s="1"/>
      <c r="BG549" s="2"/>
      <c r="BH549" s="2"/>
      <c r="BI549" s="1"/>
      <c r="BJ549" s="1"/>
      <c r="BK549" s="1"/>
      <c r="BL549" s="2"/>
      <c r="BM549" s="2"/>
      <c r="BN549" s="1"/>
      <c r="BO549" s="1"/>
      <c r="BP549" s="1"/>
      <c r="BQ549" s="2"/>
      <c r="BR549" s="2"/>
      <c r="BS549" s="1"/>
      <c r="BT549" s="1"/>
      <c r="BU549" s="1"/>
      <c r="BV549" s="2"/>
      <c r="BW549" s="2"/>
      <c r="BX549" s="1"/>
    </row>
    <row r="550" ht="16.5" customHeight="1">
      <c r="A550" s="1"/>
      <c r="B550" s="1"/>
      <c r="C550" s="1"/>
      <c r="D550" s="1"/>
      <c r="E550" s="67"/>
      <c r="F550" s="67"/>
      <c r="G550" s="1"/>
      <c r="H550" s="1"/>
      <c r="I550" s="65"/>
      <c r="J550" s="66"/>
      <c r="K550" s="1"/>
      <c r="L550" s="1"/>
      <c r="M550" s="1"/>
      <c r="N550" s="2"/>
      <c r="O550" s="2"/>
      <c r="P550" s="1"/>
      <c r="Q550" s="1"/>
      <c r="R550" s="1"/>
      <c r="S550" s="2"/>
      <c r="T550" s="2"/>
      <c r="U550" s="1"/>
      <c r="V550" s="1"/>
      <c r="W550" s="1"/>
      <c r="X550" s="2"/>
      <c r="Y550" s="2"/>
      <c r="Z550" s="1"/>
      <c r="AA550" s="1"/>
      <c r="AB550" s="1"/>
      <c r="AC550" s="2"/>
      <c r="AD550" s="2"/>
      <c r="AE550" s="1"/>
      <c r="AF550" s="1"/>
      <c r="AG550" s="1"/>
      <c r="AH550" s="2"/>
      <c r="AI550" s="2"/>
      <c r="AJ550" s="1"/>
      <c r="AK550" s="1"/>
      <c r="AL550" s="1"/>
      <c r="AM550" s="2"/>
      <c r="AN550" s="2"/>
      <c r="AO550" s="1"/>
      <c r="AP550" s="1"/>
      <c r="AQ550" s="1"/>
      <c r="AR550" s="2"/>
      <c r="AS550" s="2"/>
      <c r="AT550" s="1"/>
      <c r="AU550" s="1"/>
      <c r="AV550" s="1"/>
      <c r="AW550" s="2"/>
      <c r="AX550" s="2"/>
      <c r="AY550" s="1"/>
      <c r="AZ550" s="1"/>
      <c r="BA550" s="1"/>
      <c r="BB550" s="2"/>
      <c r="BC550" s="2"/>
      <c r="BD550" s="1"/>
      <c r="BE550" s="1"/>
      <c r="BF550" s="1"/>
      <c r="BG550" s="2"/>
      <c r="BH550" s="2"/>
      <c r="BI550" s="1"/>
      <c r="BJ550" s="1"/>
      <c r="BK550" s="1"/>
      <c r="BL550" s="2"/>
      <c r="BM550" s="2"/>
      <c r="BN550" s="1"/>
      <c r="BO550" s="1"/>
      <c r="BP550" s="1"/>
      <c r="BQ550" s="2"/>
      <c r="BR550" s="2"/>
      <c r="BS550" s="1"/>
      <c r="BT550" s="1"/>
      <c r="BU550" s="1"/>
      <c r="BV550" s="2"/>
      <c r="BW550" s="2"/>
      <c r="BX550" s="1"/>
    </row>
    <row r="551" ht="16.5" customHeight="1">
      <c r="A551" s="1"/>
      <c r="B551" s="1"/>
      <c r="C551" s="1"/>
      <c r="D551" s="1"/>
      <c r="E551" s="67"/>
      <c r="F551" s="67"/>
      <c r="G551" s="1"/>
      <c r="H551" s="1"/>
      <c r="I551" s="65"/>
      <c r="J551" s="66"/>
      <c r="K551" s="1"/>
      <c r="L551" s="1"/>
      <c r="M551" s="1"/>
      <c r="N551" s="2"/>
      <c r="O551" s="2"/>
      <c r="P551" s="1"/>
      <c r="Q551" s="1"/>
      <c r="R551" s="1"/>
      <c r="S551" s="2"/>
      <c r="T551" s="2"/>
      <c r="U551" s="1"/>
      <c r="V551" s="1"/>
      <c r="W551" s="1"/>
      <c r="X551" s="2"/>
      <c r="Y551" s="2"/>
      <c r="Z551" s="1"/>
      <c r="AA551" s="1"/>
      <c r="AB551" s="1"/>
      <c r="AC551" s="2"/>
      <c r="AD551" s="2"/>
      <c r="AE551" s="1"/>
      <c r="AF551" s="1"/>
      <c r="AG551" s="1"/>
      <c r="AH551" s="2"/>
      <c r="AI551" s="2"/>
      <c r="AJ551" s="1"/>
      <c r="AK551" s="1"/>
      <c r="AL551" s="1"/>
      <c r="AM551" s="2"/>
      <c r="AN551" s="2"/>
      <c r="AO551" s="1"/>
      <c r="AP551" s="1"/>
      <c r="AQ551" s="1"/>
      <c r="AR551" s="2"/>
      <c r="AS551" s="2"/>
      <c r="AT551" s="1"/>
      <c r="AU551" s="1"/>
      <c r="AV551" s="1"/>
      <c r="AW551" s="2"/>
      <c r="AX551" s="2"/>
      <c r="AY551" s="1"/>
      <c r="AZ551" s="1"/>
      <c r="BA551" s="1"/>
      <c r="BB551" s="2"/>
      <c r="BC551" s="2"/>
      <c r="BD551" s="1"/>
      <c r="BE551" s="1"/>
      <c r="BF551" s="1"/>
      <c r="BG551" s="2"/>
      <c r="BH551" s="2"/>
      <c r="BI551" s="1"/>
      <c r="BJ551" s="1"/>
      <c r="BK551" s="1"/>
      <c r="BL551" s="2"/>
      <c r="BM551" s="2"/>
      <c r="BN551" s="1"/>
      <c r="BO551" s="1"/>
      <c r="BP551" s="1"/>
      <c r="BQ551" s="2"/>
      <c r="BR551" s="2"/>
      <c r="BS551" s="1"/>
      <c r="BT551" s="1"/>
      <c r="BU551" s="1"/>
      <c r="BV551" s="2"/>
      <c r="BW551" s="2"/>
      <c r="BX551" s="1"/>
    </row>
    <row r="552" ht="16.5" customHeight="1">
      <c r="A552" s="1"/>
      <c r="B552" s="1"/>
      <c r="C552" s="1"/>
      <c r="D552" s="1"/>
      <c r="E552" s="67"/>
      <c r="F552" s="67"/>
      <c r="G552" s="1"/>
      <c r="H552" s="1"/>
      <c r="I552" s="65"/>
      <c r="J552" s="66"/>
      <c r="K552" s="1"/>
      <c r="L552" s="1"/>
      <c r="M552" s="1"/>
      <c r="N552" s="2"/>
      <c r="O552" s="2"/>
      <c r="P552" s="1"/>
      <c r="Q552" s="1"/>
      <c r="R552" s="1"/>
      <c r="S552" s="2"/>
      <c r="T552" s="2"/>
      <c r="U552" s="1"/>
      <c r="V552" s="1"/>
      <c r="W552" s="1"/>
      <c r="X552" s="2"/>
      <c r="Y552" s="2"/>
      <c r="Z552" s="1"/>
      <c r="AA552" s="1"/>
      <c r="AB552" s="1"/>
      <c r="AC552" s="2"/>
      <c r="AD552" s="2"/>
      <c r="AE552" s="1"/>
      <c r="AF552" s="1"/>
      <c r="AG552" s="1"/>
      <c r="AH552" s="2"/>
      <c r="AI552" s="2"/>
      <c r="AJ552" s="1"/>
      <c r="AK552" s="1"/>
      <c r="AL552" s="1"/>
      <c r="AM552" s="2"/>
      <c r="AN552" s="2"/>
      <c r="AO552" s="1"/>
      <c r="AP552" s="1"/>
      <c r="AQ552" s="1"/>
      <c r="AR552" s="2"/>
      <c r="AS552" s="2"/>
      <c r="AT552" s="1"/>
      <c r="AU552" s="1"/>
      <c r="AV552" s="1"/>
      <c r="AW552" s="2"/>
      <c r="AX552" s="2"/>
      <c r="AY552" s="1"/>
      <c r="AZ552" s="1"/>
      <c r="BA552" s="1"/>
      <c r="BB552" s="2"/>
      <c r="BC552" s="2"/>
      <c r="BD552" s="1"/>
      <c r="BE552" s="1"/>
      <c r="BF552" s="1"/>
      <c r="BG552" s="2"/>
      <c r="BH552" s="2"/>
      <c r="BI552" s="1"/>
      <c r="BJ552" s="1"/>
      <c r="BK552" s="1"/>
      <c r="BL552" s="2"/>
      <c r="BM552" s="2"/>
      <c r="BN552" s="1"/>
      <c r="BO552" s="1"/>
      <c r="BP552" s="1"/>
      <c r="BQ552" s="2"/>
      <c r="BR552" s="2"/>
      <c r="BS552" s="1"/>
      <c r="BT552" s="1"/>
      <c r="BU552" s="1"/>
      <c r="BV552" s="2"/>
      <c r="BW552" s="2"/>
      <c r="BX552" s="1"/>
    </row>
    <row r="553" ht="16.5" customHeight="1">
      <c r="A553" s="1"/>
      <c r="B553" s="1"/>
      <c r="C553" s="1"/>
      <c r="D553" s="1"/>
      <c r="E553" s="67"/>
      <c r="F553" s="67"/>
      <c r="G553" s="1"/>
      <c r="H553" s="1"/>
      <c r="I553" s="65"/>
      <c r="J553" s="66"/>
      <c r="K553" s="1"/>
      <c r="L553" s="1"/>
      <c r="M553" s="1"/>
      <c r="N553" s="2"/>
      <c r="O553" s="2"/>
      <c r="P553" s="1"/>
      <c r="Q553" s="1"/>
      <c r="R553" s="1"/>
      <c r="S553" s="2"/>
      <c r="T553" s="2"/>
      <c r="U553" s="1"/>
      <c r="V553" s="1"/>
      <c r="W553" s="1"/>
      <c r="X553" s="2"/>
      <c r="Y553" s="2"/>
      <c r="Z553" s="1"/>
      <c r="AA553" s="1"/>
      <c r="AB553" s="1"/>
      <c r="AC553" s="2"/>
      <c r="AD553" s="2"/>
      <c r="AE553" s="1"/>
      <c r="AF553" s="1"/>
      <c r="AG553" s="1"/>
      <c r="AH553" s="2"/>
      <c r="AI553" s="2"/>
      <c r="AJ553" s="1"/>
      <c r="AK553" s="1"/>
      <c r="AL553" s="1"/>
      <c r="AM553" s="2"/>
      <c r="AN553" s="2"/>
      <c r="AO553" s="1"/>
      <c r="AP553" s="1"/>
      <c r="AQ553" s="1"/>
      <c r="AR553" s="2"/>
      <c r="AS553" s="2"/>
      <c r="AT553" s="1"/>
      <c r="AU553" s="1"/>
      <c r="AV553" s="1"/>
      <c r="AW553" s="2"/>
      <c r="AX553" s="2"/>
      <c r="AY553" s="1"/>
      <c r="AZ553" s="1"/>
      <c r="BA553" s="1"/>
      <c r="BB553" s="2"/>
      <c r="BC553" s="2"/>
      <c r="BD553" s="1"/>
      <c r="BE553" s="1"/>
      <c r="BF553" s="1"/>
      <c r="BG553" s="2"/>
      <c r="BH553" s="2"/>
      <c r="BI553" s="1"/>
      <c r="BJ553" s="1"/>
      <c r="BK553" s="1"/>
      <c r="BL553" s="2"/>
      <c r="BM553" s="2"/>
      <c r="BN553" s="1"/>
      <c r="BO553" s="1"/>
      <c r="BP553" s="1"/>
      <c r="BQ553" s="2"/>
      <c r="BR553" s="2"/>
      <c r="BS553" s="1"/>
      <c r="BT553" s="1"/>
      <c r="BU553" s="1"/>
      <c r="BV553" s="2"/>
      <c r="BW553" s="2"/>
      <c r="BX553" s="1"/>
    </row>
    <row r="554" ht="16.5" customHeight="1">
      <c r="A554" s="1"/>
      <c r="B554" s="1"/>
      <c r="C554" s="1"/>
      <c r="D554" s="1"/>
      <c r="E554" s="67"/>
      <c r="F554" s="67"/>
      <c r="G554" s="1"/>
      <c r="H554" s="1"/>
      <c r="I554" s="65"/>
      <c r="J554" s="66"/>
      <c r="K554" s="1"/>
      <c r="L554" s="1"/>
      <c r="M554" s="1"/>
      <c r="N554" s="2"/>
      <c r="O554" s="2"/>
      <c r="P554" s="1"/>
      <c r="Q554" s="1"/>
      <c r="R554" s="1"/>
      <c r="S554" s="2"/>
      <c r="T554" s="2"/>
      <c r="U554" s="1"/>
      <c r="V554" s="1"/>
      <c r="W554" s="1"/>
      <c r="X554" s="2"/>
      <c r="Y554" s="2"/>
      <c r="Z554" s="1"/>
      <c r="AA554" s="1"/>
      <c r="AB554" s="1"/>
      <c r="AC554" s="2"/>
      <c r="AD554" s="2"/>
      <c r="AE554" s="1"/>
      <c r="AF554" s="1"/>
      <c r="AG554" s="1"/>
      <c r="AH554" s="2"/>
      <c r="AI554" s="2"/>
      <c r="AJ554" s="1"/>
      <c r="AK554" s="1"/>
      <c r="AL554" s="1"/>
      <c r="AM554" s="2"/>
      <c r="AN554" s="2"/>
      <c r="AO554" s="1"/>
      <c r="AP554" s="1"/>
      <c r="AQ554" s="1"/>
      <c r="AR554" s="2"/>
      <c r="AS554" s="2"/>
      <c r="AT554" s="1"/>
      <c r="AU554" s="1"/>
      <c r="AV554" s="1"/>
      <c r="AW554" s="2"/>
      <c r="AX554" s="2"/>
      <c r="AY554" s="1"/>
      <c r="AZ554" s="1"/>
      <c r="BA554" s="1"/>
      <c r="BB554" s="2"/>
      <c r="BC554" s="2"/>
      <c r="BD554" s="1"/>
      <c r="BE554" s="1"/>
      <c r="BF554" s="1"/>
      <c r="BG554" s="2"/>
      <c r="BH554" s="2"/>
      <c r="BI554" s="1"/>
      <c r="BJ554" s="1"/>
      <c r="BK554" s="1"/>
      <c r="BL554" s="2"/>
      <c r="BM554" s="2"/>
      <c r="BN554" s="1"/>
      <c r="BO554" s="1"/>
      <c r="BP554" s="1"/>
      <c r="BQ554" s="2"/>
      <c r="BR554" s="2"/>
      <c r="BS554" s="1"/>
      <c r="BT554" s="1"/>
      <c r="BU554" s="1"/>
      <c r="BV554" s="2"/>
      <c r="BW554" s="2"/>
      <c r="BX554" s="1"/>
    </row>
    <row r="555" ht="16.5" customHeight="1">
      <c r="A555" s="1"/>
      <c r="B555" s="1"/>
      <c r="C555" s="1"/>
      <c r="D555" s="1"/>
      <c r="E555" s="67"/>
      <c r="F555" s="67"/>
      <c r="G555" s="1"/>
      <c r="H555" s="1"/>
      <c r="I555" s="65"/>
      <c r="J555" s="66"/>
      <c r="K555" s="1"/>
      <c r="L555" s="1"/>
      <c r="M555" s="1"/>
      <c r="N555" s="2"/>
      <c r="O555" s="2"/>
      <c r="P555" s="1"/>
      <c r="Q555" s="1"/>
      <c r="R555" s="1"/>
      <c r="S555" s="2"/>
      <c r="T555" s="2"/>
      <c r="U555" s="1"/>
      <c r="V555" s="1"/>
      <c r="W555" s="1"/>
      <c r="X555" s="2"/>
      <c r="Y555" s="2"/>
      <c r="Z555" s="1"/>
      <c r="AA555" s="1"/>
      <c r="AB555" s="1"/>
      <c r="AC555" s="2"/>
      <c r="AD555" s="2"/>
      <c r="AE555" s="1"/>
      <c r="AF555" s="1"/>
      <c r="AG555" s="1"/>
      <c r="AH555" s="2"/>
      <c r="AI555" s="2"/>
      <c r="AJ555" s="1"/>
      <c r="AK555" s="1"/>
      <c r="AL555" s="1"/>
      <c r="AM555" s="2"/>
      <c r="AN555" s="2"/>
      <c r="AO555" s="1"/>
      <c r="AP555" s="1"/>
      <c r="AQ555" s="1"/>
      <c r="AR555" s="2"/>
      <c r="AS555" s="2"/>
      <c r="AT555" s="1"/>
      <c r="AU555" s="1"/>
      <c r="AV555" s="1"/>
      <c r="AW555" s="2"/>
      <c r="AX555" s="2"/>
      <c r="AY555" s="1"/>
      <c r="AZ555" s="1"/>
      <c r="BA555" s="1"/>
      <c r="BB555" s="2"/>
      <c r="BC555" s="2"/>
      <c r="BD555" s="1"/>
      <c r="BE555" s="1"/>
      <c r="BF555" s="1"/>
      <c r="BG555" s="2"/>
      <c r="BH555" s="2"/>
      <c r="BI555" s="1"/>
      <c r="BJ555" s="1"/>
      <c r="BK555" s="1"/>
      <c r="BL555" s="2"/>
      <c r="BM555" s="2"/>
      <c r="BN555" s="1"/>
      <c r="BO555" s="1"/>
      <c r="BP555" s="1"/>
      <c r="BQ555" s="2"/>
      <c r="BR555" s="2"/>
      <c r="BS555" s="1"/>
      <c r="BT555" s="1"/>
      <c r="BU555" s="1"/>
      <c r="BV555" s="2"/>
      <c r="BW555" s="2"/>
      <c r="BX555" s="1"/>
    </row>
    <row r="556" ht="16.5" customHeight="1">
      <c r="A556" s="1"/>
      <c r="B556" s="1"/>
      <c r="C556" s="1"/>
      <c r="D556" s="1"/>
      <c r="E556" s="67"/>
      <c r="F556" s="67"/>
      <c r="G556" s="1"/>
      <c r="H556" s="1"/>
      <c r="I556" s="65"/>
      <c r="J556" s="66"/>
      <c r="K556" s="1"/>
      <c r="L556" s="1"/>
      <c r="M556" s="1"/>
      <c r="N556" s="2"/>
      <c r="O556" s="2"/>
      <c r="P556" s="1"/>
      <c r="Q556" s="1"/>
      <c r="R556" s="1"/>
      <c r="S556" s="2"/>
      <c r="T556" s="2"/>
      <c r="U556" s="1"/>
      <c r="V556" s="1"/>
      <c r="W556" s="1"/>
      <c r="X556" s="2"/>
      <c r="Y556" s="2"/>
      <c r="Z556" s="1"/>
      <c r="AA556" s="1"/>
      <c r="AB556" s="1"/>
      <c r="AC556" s="2"/>
      <c r="AD556" s="2"/>
      <c r="AE556" s="1"/>
      <c r="AF556" s="1"/>
      <c r="AG556" s="1"/>
      <c r="AH556" s="2"/>
      <c r="AI556" s="2"/>
      <c r="AJ556" s="1"/>
      <c r="AK556" s="1"/>
      <c r="AL556" s="1"/>
      <c r="AM556" s="2"/>
      <c r="AN556" s="2"/>
      <c r="AO556" s="1"/>
      <c r="AP556" s="1"/>
      <c r="AQ556" s="1"/>
      <c r="AR556" s="2"/>
      <c r="AS556" s="2"/>
      <c r="AT556" s="1"/>
      <c r="AU556" s="1"/>
      <c r="AV556" s="1"/>
      <c r="AW556" s="2"/>
      <c r="AX556" s="2"/>
      <c r="AY556" s="1"/>
      <c r="AZ556" s="1"/>
      <c r="BA556" s="1"/>
      <c r="BB556" s="2"/>
      <c r="BC556" s="2"/>
      <c r="BD556" s="1"/>
      <c r="BE556" s="1"/>
      <c r="BF556" s="1"/>
      <c r="BG556" s="2"/>
      <c r="BH556" s="2"/>
      <c r="BI556" s="1"/>
      <c r="BJ556" s="1"/>
      <c r="BK556" s="1"/>
      <c r="BL556" s="2"/>
      <c r="BM556" s="2"/>
      <c r="BN556" s="1"/>
      <c r="BO556" s="1"/>
      <c r="BP556" s="1"/>
      <c r="BQ556" s="2"/>
      <c r="BR556" s="2"/>
      <c r="BS556" s="1"/>
      <c r="BT556" s="1"/>
      <c r="BU556" s="1"/>
      <c r="BV556" s="2"/>
      <c r="BW556" s="2"/>
      <c r="BX556" s="1"/>
    </row>
    <row r="557" ht="16.5" customHeight="1">
      <c r="A557" s="1"/>
      <c r="B557" s="1"/>
      <c r="C557" s="1"/>
      <c r="D557" s="1"/>
      <c r="E557" s="67"/>
      <c r="F557" s="67"/>
      <c r="G557" s="1"/>
      <c r="H557" s="1"/>
      <c r="I557" s="65"/>
      <c r="J557" s="66"/>
      <c r="K557" s="1"/>
      <c r="L557" s="1"/>
      <c r="M557" s="1"/>
      <c r="N557" s="2"/>
      <c r="O557" s="2"/>
      <c r="P557" s="1"/>
      <c r="Q557" s="1"/>
      <c r="R557" s="1"/>
      <c r="S557" s="2"/>
      <c r="T557" s="2"/>
      <c r="U557" s="1"/>
      <c r="V557" s="1"/>
      <c r="W557" s="1"/>
      <c r="X557" s="2"/>
      <c r="Y557" s="2"/>
      <c r="Z557" s="1"/>
      <c r="AA557" s="1"/>
      <c r="AB557" s="1"/>
      <c r="AC557" s="2"/>
      <c r="AD557" s="2"/>
      <c r="AE557" s="1"/>
      <c r="AF557" s="1"/>
      <c r="AG557" s="1"/>
      <c r="AH557" s="2"/>
      <c r="AI557" s="2"/>
      <c r="AJ557" s="1"/>
      <c r="AK557" s="1"/>
      <c r="AL557" s="1"/>
      <c r="AM557" s="2"/>
      <c r="AN557" s="2"/>
      <c r="AO557" s="1"/>
      <c r="AP557" s="1"/>
      <c r="AQ557" s="1"/>
      <c r="AR557" s="2"/>
      <c r="AS557" s="2"/>
      <c r="AT557" s="1"/>
      <c r="AU557" s="1"/>
      <c r="AV557" s="1"/>
      <c r="AW557" s="2"/>
      <c r="AX557" s="2"/>
      <c r="AY557" s="1"/>
      <c r="AZ557" s="1"/>
      <c r="BA557" s="1"/>
      <c r="BB557" s="2"/>
      <c r="BC557" s="2"/>
      <c r="BD557" s="1"/>
      <c r="BE557" s="1"/>
      <c r="BF557" s="1"/>
      <c r="BG557" s="2"/>
      <c r="BH557" s="2"/>
      <c r="BI557" s="1"/>
      <c r="BJ557" s="1"/>
      <c r="BK557" s="1"/>
      <c r="BL557" s="2"/>
      <c r="BM557" s="2"/>
      <c r="BN557" s="1"/>
      <c r="BO557" s="1"/>
      <c r="BP557" s="1"/>
      <c r="BQ557" s="2"/>
      <c r="BR557" s="2"/>
      <c r="BS557" s="1"/>
      <c r="BT557" s="1"/>
      <c r="BU557" s="1"/>
      <c r="BV557" s="2"/>
      <c r="BW557" s="2"/>
      <c r="BX557" s="1"/>
    </row>
    <row r="558" ht="16.5" customHeight="1">
      <c r="A558" s="1"/>
      <c r="B558" s="1"/>
      <c r="C558" s="1"/>
      <c r="D558" s="1"/>
      <c r="E558" s="67"/>
      <c r="F558" s="67"/>
      <c r="G558" s="1"/>
      <c r="H558" s="1"/>
      <c r="I558" s="65"/>
      <c r="J558" s="66"/>
      <c r="K558" s="1"/>
      <c r="L558" s="1"/>
      <c r="M558" s="1"/>
      <c r="N558" s="2"/>
      <c r="O558" s="2"/>
      <c r="P558" s="1"/>
      <c r="Q558" s="1"/>
      <c r="R558" s="1"/>
      <c r="S558" s="2"/>
      <c r="T558" s="2"/>
      <c r="U558" s="1"/>
      <c r="V558" s="1"/>
      <c r="W558" s="1"/>
      <c r="X558" s="2"/>
      <c r="Y558" s="2"/>
      <c r="Z558" s="1"/>
      <c r="AA558" s="1"/>
      <c r="AB558" s="1"/>
      <c r="AC558" s="2"/>
      <c r="AD558" s="2"/>
      <c r="AE558" s="1"/>
      <c r="AF558" s="1"/>
      <c r="AG558" s="1"/>
      <c r="AH558" s="2"/>
      <c r="AI558" s="2"/>
      <c r="AJ558" s="1"/>
      <c r="AK558" s="1"/>
      <c r="AL558" s="1"/>
      <c r="AM558" s="2"/>
      <c r="AN558" s="2"/>
      <c r="AO558" s="1"/>
      <c r="AP558" s="1"/>
      <c r="AQ558" s="1"/>
      <c r="AR558" s="2"/>
      <c r="AS558" s="2"/>
      <c r="AT558" s="1"/>
      <c r="AU558" s="1"/>
      <c r="AV558" s="1"/>
      <c r="AW558" s="2"/>
      <c r="AX558" s="2"/>
      <c r="AY558" s="1"/>
      <c r="AZ558" s="1"/>
      <c r="BA558" s="1"/>
      <c r="BB558" s="2"/>
      <c r="BC558" s="2"/>
      <c r="BD558" s="1"/>
      <c r="BE558" s="1"/>
      <c r="BF558" s="1"/>
      <c r="BG558" s="2"/>
      <c r="BH558" s="2"/>
      <c r="BI558" s="1"/>
      <c r="BJ558" s="1"/>
      <c r="BK558" s="1"/>
      <c r="BL558" s="2"/>
      <c r="BM558" s="2"/>
      <c r="BN558" s="1"/>
      <c r="BO558" s="1"/>
      <c r="BP558" s="1"/>
      <c r="BQ558" s="2"/>
      <c r="BR558" s="2"/>
      <c r="BS558" s="1"/>
      <c r="BT558" s="1"/>
      <c r="BU558" s="1"/>
      <c r="BV558" s="2"/>
      <c r="BW558" s="2"/>
      <c r="BX558" s="1"/>
    </row>
    <row r="559" ht="16.5" customHeight="1">
      <c r="A559" s="1"/>
      <c r="B559" s="1"/>
      <c r="C559" s="1"/>
      <c r="D559" s="1"/>
      <c r="E559" s="67"/>
      <c r="F559" s="67"/>
      <c r="G559" s="1"/>
      <c r="H559" s="1"/>
      <c r="I559" s="65"/>
      <c r="J559" s="66"/>
      <c r="K559" s="1"/>
      <c r="L559" s="1"/>
      <c r="M559" s="1"/>
      <c r="N559" s="2"/>
      <c r="O559" s="2"/>
      <c r="P559" s="1"/>
      <c r="Q559" s="1"/>
      <c r="R559" s="1"/>
      <c r="S559" s="2"/>
      <c r="T559" s="2"/>
      <c r="U559" s="1"/>
      <c r="V559" s="1"/>
      <c r="W559" s="1"/>
      <c r="X559" s="2"/>
      <c r="Y559" s="2"/>
      <c r="Z559" s="1"/>
      <c r="AA559" s="1"/>
      <c r="AB559" s="1"/>
      <c r="AC559" s="2"/>
      <c r="AD559" s="2"/>
      <c r="AE559" s="1"/>
      <c r="AF559" s="1"/>
      <c r="AG559" s="1"/>
      <c r="AH559" s="2"/>
      <c r="AI559" s="2"/>
      <c r="AJ559" s="1"/>
      <c r="AK559" s="1"/>
      <c r="AL559" s="1"/>
      <c r="AM559" s="2"/>
      <c r="AN559" s="2"/>
      <c r="AO559" s="1"/>
      <c r="AP559" s="1"/>
      <c r="AQ559" s="1"/>
      <c r="AR559" s="2"/>
      <c r="AS559" s="2"/>
      <c r="AT559" s="1"/>
      <c r="AU559" s="1"/>
      <c r="AV559" s="1"/>
      <c r="AW559" s="2"/>
      <c r="AX559" s="2"/>
      <c r="AY559" s="1"/>
      <c r="AZ559" s="1"/>
      <c r="BA559" s="1"/>
      <c r="BB559" s="2"/>
      <c r="BC559" s="2"/>
      <c r="BD559" s="1"/>
      <c r="BE559" s="1"/>
      <c r="BF559" s="1"/>
      <c r="BG559" s="2"/>
      <c r="BH559" s="2"/>
      <c r="BI559" s="1"/>
      <c r="BJ559" s="1"/>
      <c r="BK559" s="1"/>
      <c r="BL559" s="2"/>
      <c r="BM559" s="2"/>
      <c r="BN559" s="1"/>
      <c r="BO559" s="1"/>
      <c r="BP559" s="1"/>
      <c r="BQ559" s="2"/>
      <c r="BR559" s="2"/>
      <c r="BS559" s="1"/>
      <c r="BT559" s="1"/>
      <c r="BU559" s="1"/>
      <c r="BV559" s="2"/>
      <c r="BW559" s="2"/>
      <c r="BX559" s="1"/>
    </row>
    <row r="560" ht="16.5" customHeight="1">
      <c r="A560" s="1"/>
      <c r="B560" s="1"/>
      <c r="C560" s="1"/>
      <c r="D560" s="1"/>
      <c r="E560" s="67"/>
      <c r="F560" s="67"/>
      <c r="G560" s="1"/>
      <c r="H560" s="1"/>
      <c r="I560" s="65"/>
      <c r="J560" s="66"/>
      <c r="K560" s="1"/>
      <c r="L560" s="1"/>
      <c r="M560" s="1"/>
      <c r="N560" s="2"/>
      <c r="O560" s="2"/>
      <c r="P560" s="1"/>
      <c r="Q560" s="1"/>
      <c r="R560" s="1"/>
      <c r="S560" s="2"/>
      <c r="T560" s="2"/>
      <c r="U560" s="1"/>
      <c r="V560" s="1"/>
      <c r="W560" s="1"/>
      <c r="X560" s="2"/>
      <c r="Y560" s="2"/>
      <c r="Z560" s="1"/>
      <c r="AA560" s="1"/>
      <c r="AB560" s="1"/>
      <c r="AC560" s="2"/>
      <c r="AD560" s="2"/>
      <c r="AE560" s="1"/>
      <c r="AF560" s="1"/>
      <c r="AG560" s="1"/>
      <c r="AH560" s="2"/>
      <c r="AI560" s="2"/>
      <c r="AJ560" s="1"/>
      <c r="AK560" s="1"/>
      <c r="AL560" s="1"/>
      <c r="AM560" s="2"/>
      <c r="AN560" s="2"/>
      <c r="AO560" s="1"/>
      <c r="AP560" s="1"/>
      <c r="AQ560" s="1"/>
      <c r="AR560" s="2"/>
      <c r="AS560" s="2"/>
      <c r="AT560" s="1"/>
      <c r="AU560" s="1"/>
      <c r="AV560" s="1"/>
      <c r="AW560" s="2"/>
      <c r="AX560" s="2"/>
      <c r="AY560" s="1"/>
      <c r="AZ560" s="1"/>
      <c r="BA560" s="1"/>
      <c r="BB560" s="2"/>
      <c r="BC560" s="2"/>
      <c r="BD560" s="1"/>
      <c r="BE560" s="1"/>
      <c r="BF560" s="1"/>
      <c r="BG560" s="2"/>
      <c r="BH560" s="2"/>
      <c r="BI560" s="1"/>
      <c r="BJ560" s="1"/>
      <c r="BK560" s="1"/>
      <c r="BL560" s="2"/>
      <c r="BM560" s="2"/>
      <c r="BN560" s="1"/>
      <c r="BO560" s="1"/>
      <c r="BP560" s="1"/>
      <c r="BQ560" s="2"/>
      <c r="BR560" s="2"/>
      <c r="BS560" s="1"/>
      <c r="BT560" s="1"/>
      <c r="BU560" s="1"/>
      <c r="BV560" s="2"/>
      <c r="BW560" s="2"/>
      <c r="BX560" s="1"/>
    </row>
    <row r="561" ht="16.5" customHeight="1">
      <c r="A561" s="1"/>
      <c r="B561" s="1"/>
      <c r="C561" s="1"/>
      <c r="D561" s="1"/>
      <c r="E561" s="67"/>
      <c r="F561" s="67"/>
      <c r="G561" s="1"/>
      <c r="H561" s="1"/>
      <c r="I561" s="65"/>
      <c r="J561" s="66"/>
      <c r="K561" s="1"/>
      <c r="L561" s="1"/>
      <c r="M561" s="1"/>
      <c r="N561" s="2"/>
      <c r="O561" s="2"/>
      <c r="P561" s="1"/>
      <c r="Q561" s="1"/>
      <c r="R561" s="1"/>
      <c r="S561" s="2"/>
      <c r="T561" s="2"/>
      <c r="U561" s="1"/>
      <c r="V561" s="1"/>
      <c r="W561" s="1"/>
      <c r="X561" s="2"/>
      <c r="Y561" s="2"/>
      <c r="Z561" s="1"/>
      <c r="AA561" s="1"/>
      <c r="AB561" s="1"/>
      <c r="AC561" s="2"/>
      <c r="AD561" s="2"/>
      <c r="AE561" s="1"/>
      <c r="AF561" s="1"/>
      <c r="AG561" s="1"/>
      <c r="AH561" s="2"/>
      <c r="AI561" s="2"/>
      <c r="AJ561" s="1"/>
      <c r="AK561" s="1"/>
      <c r="AL561" s="1"/>
      <c r="AM561" s="2"/>
      <c r="AN561" s="2"/>
      <c r="AO561" s="1"/>
      <c r="AP561" s="1"/>
      <c r="AQ561" s="1"/>
      <c r="AR561" s="2"/>
      <c r="AS561" s="2"/>
      <c r="AT561" s="1"/>
      <c r="AU561" s="1"/>
      <c r="AV561" s="1"/>
      <c r="AW561" s="2"/>
      <c r="AX561" s="2"/>
      <c r="AY561" s="1"/>
      <c r="AZ561" s="1"/>
      <c r="BA561" s="1"/>
      <c r="BB561" s="2"/>
      <c r="BC561" s="2"/>
      <c r="BD561" s="1"/>
      <c r="BE561" s="1"/>
      <c r="BF561" s="1"/>
      <c r="BG561" s="2"/>
      <c r="BH561" s="2"/>
      <c r="BI561" s="1"/>
      <c r="BJ561" s="1"/>
      <c r="BK561" s="1"/>
      <c r="BL561" s="2"/>
      <c r="BM561" s="2"/>
      <c r="BN561" s="1"/>
      <c r="BO561" s="1"/>
      <c r="BP561" s="1"/>
      <c r="BQ561" s="2"/>
      <c r="BR561" s="2"/>
      <c r="BS561" s="1"/>
      <c r="BT561" s="1"/>
      <c r="BU561" s="1"/>
      <c r="BV561" s="2"/>
      <c r="BW561" s="2"/>
      <c r="BX561" s="1"/>
    </row>
    <row r="562" ht="16.5" customHeight="1">
      <c r="A562" s="1"/>
      <c r="B562" s="1"/>
      <c r="C562" s="1"/>
      <c r="D562" s="1"/>
      <c r="E562" s="67"/>
      <c r="F562" s="67"/>
      <c r="G562" s="1"/>
      <c r="H562" s="1"/>
      <c r="I562" s="65"/>
      <c r="J562" s="66"/>
      <c r="K562" s="1"/>
      <c r="L562" s="1"/>
      <c r="M562" s="1"/>
      <c r="N562" s="2"/>
      <c r="O562" s="2"/>
      <c r="P562" s="1"/>
      <c r="Q562" s="1"/>
      <c r="R562" s="1"/>
      <c r="S562" s="2"/>
      <c r="T562" s="2"/>
      <c r="U562" s="1"/>
      <c r="V562" s="1"/>
      <c r="W562" s="1"/>
      <c r="X562" s="2"/>
      <c r="Y562" s="2"/>
      <c r="Z562" s="1"/>
      <c r="AA562" s="1"/>
      <c r="AB562" s="1"/>
      <c r="AC562" s="2"/>
      <c r="AD562" s="2"/>
      <c r="AE562" s="1"/>
      <c r="AF562" s="1"/>
      <c r="AG562" s="1"/>
      <c r="AH562" s="2"/>
      <c r="AI562" s="2"/>
      <c r="AJ562" s="1"/>
      <c r="AK562" s="1"/>
      <c r="AL562" s="1"/>
      <c r="AM562" s="2"/>
      <c r="AN562" s="2"/>
      <c r="AO562" s="1"/>
      <c r="AP562" s="1"/>
      <c r="AQ562" s="1"/>
      <c r="AR562" s="2"/>
      <c r="AS562" s="2"/>
      <c r="AT562" s="1"/>
      <c r="AU562" s="1"/>
      <c r="AV562" s="1"/>
      <c r="AW562" s="2"/>
      <c r="AX562" s="2"/>
      <c r="AY562" s="1"/>
      <c r="AZ562" s="1"/>
      <c r="BA562" s="1"/>
      <c r="BB562" s="2"/>
      <c r="BC562" s="2"/>
      <c r="BD562" s="1"/>
      <c r="BE562" s="1"/>
      <c r="BF562" s="1"/>
      <c r="BG562" s="2"/>
      <c r="BH562" s="2"/>
      <c r="BI562" s="1"/>
      <c r="BJ562" s="1"/>
      <c r="BK562" s="1"/>
      <c r="BL562" s="2"/>
      <c r="BM562" s="2"/>
      <c r="BN562" s="1"/>
      <c r="BO562" s="1"/>
      <c r="BP562" s="1"/>
      <c r="BQ562" s="2"/>
      <c r="BR562" s="2"/>
      <c r="BS562" s="1"/>
      <c r="BT562" s="1"/>
      <c r="BU562" s="1"/>
      <c r="BV562" s="2"/>
      <c r="BW562" s="2"/>
      <c r="BX562" s="1"/>
    </row>
    <row r="563" ht="16.5" customHeight="1">
      <c r="A563" s="1"/>
      <c r="B563" s="1"/>
      <c r="C563" s="1"/>
      <c r="D563" s="1"/>
      <c r="E563" s="67"/>
      <c r="F563" s="67"/>
      <c r="G563" s="1"/>
      <c r="H563" s="1"/>
      <c r="I563" s="65"/>
      <c r="J563" s="66"/>
      <c r="K563" s="1"/>
      <c r="L563" s="1"/>
      <c r="M563" s="1"/>
      <c r="N563" s="2"/>
      <c r="O563" s="2"/>
      <c r="P563" s="1"/>
      <c r="Q563" s="1"/>
      <c r="R563" s="1"/>
      <c r="S563" s="2"/>
      <c r="T563" s="2"/>
      <c r="U563" s="1"/>
      <c r="V563" s="1"/>
      <c r="W563" s="1"/>
      <c r="X563" s="2"/>
      <c r="Y563" s="2"/>
      <c r="Z563" s="1"/>
      <c r="AA563" s="1"/>
      <c r="AB563" s="1"/>
      <c r="AC563" s="2"/>
      <c r="AD563" s="2"/>
      <c r="AE563" s="1"/>
      <c r="AF563" s="1"/>
      <c r="AG563" s="1"/>
      <c r="AH563" s="2"/>
      <c r="AI563" s="2"/>
      <c r="AJ563" s="1"/>
      <c r="AK563" s="1"/>
      <c r="AL563" s="1"/>
      <c r="AM563" s="2"/>
      <c r="AN563" s="2"/>
      <c r="AO563" s="1"/>
      <c r="AP563" s="1"/>
      <c r="AQ563" s="1"/>
      <c r="AR563" s="2"/>
      <c r="AS563" s="2"/>
      <c r="AT563" s="1"/>
      <c r="AU563" s="1"/>
      <c r="AV563" s="1"/>
      <c r="AW563" s="2"/>
      <c r="AX563" s="2"/>
      <c r="AY563" s="1"/>
      <c r="AZ563" s="1"/>
      <c r="BA563" s="1"/>
      <c r="BB563" s="2"/>
      <c r="BC563" s="2"/>
      <c r="BD563" s="1"/>
      <c r="BE563" s="1"/>
      <c r="BF563" s="1"/>
      <c r="BG563" s="2"/>
      <c r="BH563" s="2"/>
      <c r="BI563" s="1"/>
      <c r="BJ563" s="1"/>
      <c r="BK563" s="1"/>
      <c r="BL563" s="2"/>
      <c r="BM563" s="2"/>
      <c r="BN563" s="1"/>
      <c r="BO563" s="1"/>
      <c r="BP563" s="1"/>
      <c r="BQ563" s="2"/>
      <c r="BR563" s="2"/>
      <c r="BS563" s="1"/>
      <c r="BT563" s="1"/>
      <c r="BU563" s="1"/>
      <c r="BV563" s="2"/>
      <c r="BW563" s="2"/>
      <c r="BX563" s="1"/>
    </row>
    <row r="564" ht="16.5" customHeight="1">
      <c r="A564" s="1"/>
      <c r="B564" s="1"/>
      <c r="C564" s="1"/>
      <c r="D564" s="1"/>
      <c r="E564" s="67"/>
      <c r="F564" s="67"/>
      <c r="G564" s="1"/>
      <c r="H564" s="1"/>
      <c r="I564" s="65"/>
      <c r="J564" s="66"/>
      <c r="K564" s="1"/>
      <c r="L564" s="1"/>
      <c r="M564" s="1"/>
      <c r="N564" s="2"/>
      <c r="O564" s="2"/>
      <c r="P564" s="1"/>
      <c r="Q564" s="1"/>
      <c r="R564" s="1"/>
      <c r="S564" s="2"/>
      <c r="T564" s="2"/>
      <c r="U564" s="1"/>
      <c r="V564" s="1"/>
      <c r="W564" s="1"/>
      <c r="X564" s="2"/>
      <c r="Y564" s="2"/>
      <c r="Z564" s="1"/>
      <c r="AA564" s="1"/>
      <c r="AB564" s="1"/>
      <c r="AC564" s="2"/>
      <c r="AD564" s="2"/>
      <c r="AE564" s="1"/>
      <c r="AF564" s="1"/>
      <c r="AG564" s="1"/>
      <c r="AH564" s="2"/>
      <c r="AI564" s="2"/>
      <c r="AJ564" s="1"/>
      <c r="AK564" s="1"/>
      <c r="AL564" s="1"/>
      <c r="AM564" s="2"/>
      <c r="AN564" s="2"/>
      <c r="AO564" s="1"/>
      <c r="AP564" s="1"/>
      <c r="AQ564" s="1"/>
      <c r="AR564" s="2"/>
      <c r="AS564" s="2"/>
      <c r="AT564" s="1"/>
      <c r="AU564" s="1"/>
      <c r="AV564" s="1"/>
      <c r="AW564" s="2"/>
      <c r="AX564" s="2"/>
      <c r="AY564" s="1"/>
      <c r="AZ564" s="1"/>
      <c r="BA564" s="1"/>
      <c r="BB564" s="2"/>
      <c r="BC564" s="2"/>
      <c r="BD564" s="1"/>
      <c r="BE564" s="1"/>
      <c r="BF564" s="1"/>
      <c r="BG564" s="2"/>
      <c r="BH564" s="2"/>
      <c r="BI564" s="1"/>
      <c r="BJ564" s="1"/>
      <c r="BK564" s="1"/>
      <c r="BL564" s="2"/>
      <c r="BM564" s="2"/>
      <c r="BN564" s="1"/>
      <c r="BO564" s="1"/>
      <c r="BP564" s="1"/>
      <c r="BQ564" s="2"/>
      <c r="BR564" s="2"/>
      <c r="BS564" s="1"/>
      <c r="BT564" s="1"/>
      <c r="BU564" s="1"/>
      <c r="BV564" s="2"/>
      <c r="BW564" s="2"/>
      <c r="BX564" s="1"/>
    </row>
    <row r="565" ht="16.5" customHeight="1">
      <c r="A565" s="1"/>
      <c r="B565" s="1"/>
      <c r="C565" s="1"/>
      <c r="D565" s="1"/>
      <c r="E565" s="67"/>
      <c r="F565" s="67"/>
      <c r="G565" s="1"/>
      <c r="H565" s="1"/>
      <c r="I565" s="65"/>
      <c r="J565" s="66"/>
      <c r="K565" s="1"/>
      <c r="L565" s="1"/>
      <c r="M565" s="1"/>
      <c r="N565" s="2"/>
      <c r="O565" s="2"/>
      <c r="P565" s="1"/>
      <c r="Q565" s="1"/>
      <c r="R565" s="1"/>
      <c r="S565" s="2"/>
      <c r="T565" s="2"/>
      <c r="U565" s="1"/>
      <c r="V565" s="1"/>
      <c r="W565" s="1"/>
      <c r="X565" s="2"/>
      <c r="Y565" s="2"/>
      <c r="Z565" s="1"/>
      <c r="AA565" s="1"/>
      <c r="AB565" s="1"/>
      <c r="AC565" s="2"/>
      <c r="AD565" s="2"/>
      <c r="AE565" s="1"/>
      <c r="AF565" s="1"/>
      <c r="AG565" s="1"/>
      <c r="AH565" s="2"/>
      <c r="AI565" s="2"/>
      <c r="AJ565" s="1"/>
      <c r="AK565" s="1"/>
      <c r="AL565" s="1"/>
      <c r="AM565" s="2"/>
      <c r="AN565" s="2"/>
      <c r="AO565" s="1"/>
      <c r="AP565" s="1"/>
      <c r="AQ565" s="1"/>
      <c r="AR565" s="2"/>
      <c r="AS565" s="2"/>
      <c r="AT565" s="1"/>
      <c r="AU565" s="1"/>
      <c r="AV565" s="1"/>
      <c r="AW565" s="2"/>
      <c r="AX565" s="2"/>
      <c r="AY565" s="1"/>
      <c r="AZ565" s="1"/>
      <c r="BA565" s="1"/>
      <c r="BB565" s="2"/>
      <c r="BC565" s="2"/>
      <c r="BD565" s="1"/>
      <c r="BE565" s="1"/>
      <c r="BF565" s="1"/>
      <c r="BG565" s="2"/>
      <c r="BH565" s="2"/>
      <c r="BI565" s="1"/>
      <c r="BJ565" s="1"/>
      <c r="BK565" s="1"/>
      <c r="BL565" s="2"/>
      <c r="BM565" s="2"/>
      <c r="BN565" s="1"/>
      <c r="BO565" s="1"/>
      <c r="BP565" s="1"/>
      <c r="BQ565" s="2"/>
      <c r="BR565" s="2"/>
      <c r="BS565" s="1"/>
      <c r="BT565" s="1"/>
      <c r="BU565" s="1"/>
      <c r="BV565" s="2"/>
      <c r="BW565" s="2"/>
      <c r="BX565" s="1"/>
    </row>
    <row r="566" ht="16.5" customHeight="1">
      <c r="A566" s="1"/>
      <c r="B566" s="1"/>
      <c r="C566" s="1"/>
      <c r="D566" s="1"/>
      <c r="E566" s="67"/>
      <c r="F566" s="67"/>
      <c r="G566" s="1"/>
      <c r="H566" s="1"/>
      <c r="I566" s="65"/>
      <c r="J566" s="66"/>
      <c r="K566" s="1"/>
      <c r="L566" s="1"/>
      <c r="M566" s="1"/>
      <c r="N566" s="2"/>
      <c r="O566" s="2"/>
      <c r="P566" s="1"/>
      <c r="Q566" s="1"/>
      <c r="R566" s="1"/>
      <c r="S566" s="2"/>
      <c r="T566" s="2"/>
      <c r="U566" s="1"/>
      <c r="V566" s="1"/>
      <c r="W566" s="1"/>
      <c r="X566" s="2"/>
      <c r="Y566" s="2"/>
      <c r="Z566" s="1"/>
      <c r="AA566" s="1"/>
      <c r="AB566" s="1"/>
      <c r="AC566" s="2"/>
      <c r="AD566" s="2"/>
      <c r="AE566" s="1"/>
      <c r="AF566" s="1"/>
      <c r="AG566" s="1"/>
      <c r="AH566" s="2"/>
      <c r="AI566" s="2"/>
      <c r="AJ566" s="1"/>
      <c r="AK566" s="1"/>
      <c r="AL566" s="1"/>
      <c r="AM566" s="2"/>
      <c r="AN566" s="2"/>
      <c r="AO566" s="1"/>
      <c r="AP566" s="1"/>
      <c r="AQ566" s="1"/>
      <c r="AR566" s="2"/>
      <c r="AS566" s="2"/>
      <c r="AT566" s="1"/>
      <c r="AU566" s="1"/>
      <c r="AV566" s="1"/>
      <c r="AW566" s="2"/>
      <c r="AX566" s="2"/>
      <c r="AY566" s="1"/>
      <c r="AZ566" s="1"/>
      <c r="BA566" s="1"/>
      <c r="BB566" s="2"/>
      <c r="BC566" s="2"/>
      <c r="BD566" s="1"/>
      <c r="BE566" s="1"/>
      <c r="BF566" s="1"/>
      <c r="BG566" s="2"/>
      <c r="BH566" s="2"/>
      <c r="BI566" s="1"/>
      <c r="BJ566" s="1"/>
      <c r="BK566" s="1"/>
      <c r="BL566" s="2"/>
      <c r="BM566" s="2"/>
      <c r="BN566" s="1"/>
      <c r="BO566" s="1"/>
      <c r="BP566" s="1"/>
      <c r="BQ566" s="2"/>
      <c r="BR566" s="2"/>
      <c r="BS566" s="1"/>
      <c r="BT566" s="1"/>
      <c r="BU566" s="1"/>
      <c r="BV566" s="2"/>
      <c r="BW566" s="2"/>
      <c r="BX566" s="1"/>
    </row>
    <row r="567" ht="16.5" customHeight="1">
      <c r="A567" s="1"/>
      <c r="B567" s="1"/>
      <c r="C567" s="1"/>
      <c r="D567" s="1"/>
      <c r="E567" s="67"/>
      <c r="F567" s="67"/>
      <c r="G567" s="1"/>
      <c r="H567" s="1"/>
      <c r="I567" s="65"/>
      <c r="J567" s="66"/>
      <c r="K567" s="1"/>
      <c r="L567" s="1"/>
      <c r="M567" s="1"/>
      <c r="N567" s="2"/>
      <c r="O567" s="2"/>
      <c r="P567" s="1"/>
      <c r="Q567" s="1"/>
      <c r="R567" s="1"/>
      <c r="S567" s="2"/>
      <c r="T567" s="2"/>
      <c r="U567" s="1"/>
      <c r="V567" s="1"/>
      <c r="W567" s="1"/>
      <c r="X567" s="2"/>
      <c r="Y567" s="2"/>
      <c r="Z567" s="1"/>
      <c r="AA567" s="1"/>
      <c r="AB567" s="1"/>
      <c r="AC567" s="2"/>
      <c r="AD567" s="2"/>
      <c r="AE567" s="1"/>
      <c r="AF567" s="1"/>
      <c r="AG567" s="1"/>
      <c r="AH567" s="2"/>
      <c r="AI567" s="2"/>
      <c r="AJ567" s="1"/>
      <c r="AK567" s="1"/>
      <c r="AL567" s="1"/>
      <c r="AM567" s="2"/>
      <c r="AN567" s="2"/>
      <c r="AO567" s="1"/>
      <c r="AP567" s="1"/>
      <c r="AQ567" s="1"/>
      <c r="AR567" s="2"/>
      <c r="AS567" s="2"/>
      <c r="AT567" s="1"/>
      <c r="AU567" s="1"/>
      <c r="AV567" s="1"/>
      <c r="AW567" s="2"/>
      <c r="AX567" s="2"/>
      <c r="AY567" s="1"/>
      <c r="AZ567" s="1"/>
      <c r="BA567" s="1"/>
      <c r="BB567" s="2"/>
      <c r="BC567" s="2"/>
      <c r="BD567" s="1"/>
      <c r="BE567" s="1"/>
      <c r="BF567" s="1"/>
      <c r="BG567" s="2"/>
      <c r="BH567" s="2"/>
      <c r="BI567" s="1"/>
      <c r="BJ567" s="1"/>
      <c r="BK567" s="1"/>
      <c r="BL567" s="2"/>
      <c r="BM567" s="2"/>
      <c r="BN567" s="1"/>
      <c r="BO567" s="1"/>
      <c r="BP567" s="1"/>
      <c r="BQ567" s="2"/>
      <c r="BR567" s="2"/>
      <c r="BS567" s="1"/>
      <c r="BT567" s="1"/>
      <c r="BU567" s="1"/>
      <c r="BV567" s="2"/>
      <c r="BW567" s="2"/>
      <c r="BX567" s="1"/>
    </row>
    <row r="568" ht="16.5" customHeight="1">
      <c r="A568" s="1"/>
      <c r="B568" s="1"/>
      <c r="C568" s="1"/>
      <c r="D568" s="1"/>
      <c r="E568" s="67"/>
      <c r="F568" s="67"/>
      <c r="G568" s="1"/>
      <c r="H568" s="1"/>
      <c r="I568" s="65"/>
      <c r="J568" s="66"/>
      <c r="K568" s="1"/>
      <c r="L568" s="1"/>
      <c r="M568" s="1"/>
      <c r="N568" s="2"/>
      <c r="O568" s="2"/>
      <c r="P568" s="1"/>
      <c r="Q568" s="1"/>
      <c r="R568" s="1"/>
      <c r="S568" s="2"/>
      <c r="T568" s="2"/>
      <c r="U568" s="1"/>
      <c r="V568" s="1"/>
      <c r="W568" s="1"/>
      <c r="X568" s="2"/>
      <c r="Y568" s="2"/>
      <c r="Z568" s="1"/>
      <c r="AA568" s="1"/>
      <c r="AB568" s="1"/>
      <c r="AC568" s="2"/>
      <c r="AD568" s="2"/>
      <c r="AE568" s="1"/>
      <c r="AF568" s="1"/>
      <c r="AG568" s="1"/>
      <c r="AH568" s="2"/>
      <c r="AI568" s="2"/>
      <c r="AJ568" s="1"/>
      <c r="AK568" s="1"/>
      <c r="AL568" s="1"/>
      <c r="AM568" s="2"/>
      <c r="AN568" s="2"/>
      <c r="AO568" s="1"/>
      <c r="AP568" s="1"/>
      <c r="AQ568" s="1"/>
      <c r="AR568" s="2"/>
      <c r="AS568" s="2"/>
      <c r="AT568" s="1"/>
      <c r="AU568" s="1"/>
      <c r="AV568" s="1"/>
      <c r="AW568" s="2"/>
      <c r="AX568" s="2"/>
      <c r="AY568" s="1"/>
      <c r="AZ568" s="1"/>
      <c r="BA568" s="1"/>
      <c r="BB568" s="2"/>
      <c r="BC568" s="2"/>
      <c r="BD568" s="1"/>
      <c r="BE568" s="1"/>
      <c r="BF568" s="1"/>
      <c r="BG568" s="2"/>
      <c r="BH568" s="2"/>
      <c r="BI568" s="1"/>
      <c r="BJ568" s="1"/>
      <c r="BK568" s="1"/>
      <c r="BL568" s="2"/>
      <c r="BM568" s="2"/>
      <c r="BN568" s="1"/>
      <c r="BO568" s="1"/>
      <c r="BP568" s="1"/>
      <c r="BQ568" s="2"/>
      <c r="BR568" s="2"/>
      <c r="BS568" s="1"/>
      <c r="BT568" s="1"/>
      <c r="BU568" s="1"/>
      <c r="BV568" s="2"/>
      <c r="BW568" s="2"/>
      <c r="BX568" s="1"/>
    </row>
    <row r="569" ht="16.5" customHeight="1">
      <c r="A569" s="1"/>
      <c r="B569" s="1"/>
      <c r="C569" s="1"/>
      <c r="D569" s="1"/>
      <c r="E569" s="67"/>
      <c r="F569" s="67"/>
      <c r="G569" s="1"/>
      <c r="H569" s="1"/>
      <c r="I569" s="65"/>
      <c r="J569" s="66"/>
      <c r="K569" s="1"/>
      <c r="L569" s="1"/>
      <c r="M569" s="1"/>
      <c r="N569" s="2"/>
      <c r="O569" s="2"/>
      <c r="P569" s="1"/>
      <c r="Q569" s="1"/>
      <c r="R569" s="1"/>
      <c r="S569" s="2"/>
      <c r="T569" s="2"/>
      <c r="U569" s="1"/>
      <c r="V569" s="1"/>
      <c r="W569" s="1"/>
      <c r="X569" s="2"/>
      <c r="Y569" s="2"/>
      <c r="Z569" s="1"/>
      <c r="AA569" s="1"/>
      <c r="AB569" s="1"/>
      <c r="AC569" s="2"/>
      <c r="AD569" s="2"/>
      <c r="AE569" s="1"/>
      <c r="AF569" s="1"/>
      <c r="AG569" s="1"/>
      <c r="AH569" s="2"/>
      <c r="AI569" s="2"/>
      <c r="AJ569" s="1"/>
      <c r="AK569" s="1"/>
      <c r="AL569" s="1"/>
      <c r="AM569" s="2"/>
      <c r="AN569" s="2"/>
      <c r="AO569" s="1"/>
      <c r="AP569" s="1"/>
      <c r="AQ569" s="1"/>
      <c r="AR569" s="2"/>
      <c r="AS569" s="2"/>
      <c r="AT569" s="1"/>
      <c r="AU569" s="1"/>
      <c r="AV569" s="1"/>
      <c r="AW569" s="2"/>
      <c r="AX569" s="2"/>
      <c r="AY569" s="1"/>
      <c r="AZ569" s="1"/>
      <c r="BA569" s="1"/>
      <c r="BB569" s="2"/>
      <c r="BC569" s="2"/>
      <c r="BD569" s="1"/>
      <c r="BE569" s="1"/>
      <c r="BF569" s="1"/>
      <c r="BG569" s="2"/>
      <c r="BH569" s="2"/>
      <c r="BI569" s="1"/>
      <c r="BJ569" s="1"/>
      <c r="BK569" s="1"/>
      <c r="BL569" s="2"/>
      <c r="BM569" s="2"/>
      <c r="BN569" s="1"/>
      <c r="BO569" s="1"/>
      <c r="BP569" s="1"/>
      <c r="BQ569" s="2"/>
      <c r="BR569" s="2"/>
      <c r="BS569" s="1"/>
      <c r="BT569" s="1"/>
      <c r="BU569" s="1"/>
      <c r="BV569" s="2"/>
      <c r="BW569" s="2"/>
      <c r="BX569" s="1"/>
    </row>
    <row r="570" ht="16.5" customHeight="1">
      <c r="A570" s="1"/>
      <c r="B570" s="1"/>
      <c r="C570" s="1"/>
      <c r="D570" s="1"/>
      <c r="E570" s="67"/>
      <c r="F570" s="67"/>
      <c r="G570" s="1"/>
      <c r="H570" s="1"/>
      <c r="I570" s="65"/>
      <c r="J570" s="66"/>
      <c r="K570" s="1"/>
      <c r="L570" s="1"/>
      <c r="M570" s="1"/>
      <c r="N570" s="2"/>
      <c r="O570" s="2"/>
      <c r="P570" s="1"/>
      <c r="Q570" s="1"/>
      <c r="R570" s="1"/>
      <c r="S570" s="2"/>
      <c r="T570" s="2"/>
      <c r="U570" s="1"/>
      <c r="V570" s="1"/>
      <c r="W570" s="1"/>
      <c r="X570" s="2"/>
      <c r="Y570" s="2"/>
      <c r="Z570" s="1"/>
      <c r="AA570" s="1"/>
      <c r="AB570" s="1"/>
      <c r="AC570" s="2"/>
      <c r="AD570" s="2"/>
      <c r="AE570" s="1"/>
      <c r="AF570" s="1"/>
      <c r="AG570" s="1"/>
      <c r="AH570" s="2"/>
      <c r="AI570" s="2"/>
      <c r="AJ570" s="1"/>
      <c r="AK570" s="1"/>
      <c r="AL570" s="1"/>
      <c r="AM570" s="2"/>
      <c r="AN570" s="2"/>
      <c r="AO570" s="1"/>
      <c r="AP570" s="1"/>
      <c r="AQ570" s="1"/>
      <c r="AR570" s="2"/>
      <c r="AS570" s="2"/>
      <c r="AT570" s="1"/>
      <c r="AU570" s="1"/>
      <c r="AV570" s="1"/>
      <c r="AW570" s="2"/>
      <c r="AX570" s="2"/>
      <c r="AY570" s="1"/>
      <c r="AZ570" s="1"/>
      <c r="BA570" s="1"/>
      <c r="BB570" s="2"/>
      <c r="BC570" s="2"/>
      <c r="BD570" s="1"/>
      <c r="BE570" s="1"/>
      <c r="BF570" s="1"/>
      <c r="BG570" s="2"/>
      <c r="BH570" s="2"/>
      <c r="BI570" s="1"/>
      <c r="BJ570" s="1"/>
      <c r="BK570" s="1"/>
      <c r="BL570" s="2"/>
      <c r="BM570" s="2"/>
      <c r="BN570" s="1"/>
      <c r="BO570" s="1"/>
      <c r="BP570" s="1"/>
      <c r="BQ570" s="2"/>
      <c r="BR570" s="2"/>
      <c r="BS570" s="1"/>
      <c r="BT570" s="1"/>
      <c r="BU570" s="1"/>
      <c r="BV570" s="2"/>
      <c r="BW570" s="2"/>
      <c r="BX570" s="1"/>
    </row>
    <row r="571" ht="16.5" customHeight="1">
      <c r="A571" s="1"/>
      <c r="B571" s="1"/>
      <c r="C571" s="1"/>
      <c r="D571" s="1"/>
      <c r="E571" s="67"/>
      <c r="F571" s="67"/>
      <c r="G571" s="1"/>
      <c r="H571" s="1"/>
      <c r="I571" s="65"/>
      <c r="J571" s="66"/>
      <c r="K571" s="1"/>
      <c r="L571" s="1"/>
      <c r="M571" s="1"/>
      <c r="N571" s="2"/>
      <c r="O571" s="2"/>
      <c r="P571" s="1"/>
      <c r="Q571" s="1"/>
      <c r="R571" s="1"/>
      <c r="S571" s="2"/>
      <c r="T571" s="2"/>
      <c r="U571" s="1"/>
      <c r="V571" s="1"/>
      <c r="W571" s="1"/>
      <c r="X571" s="2"/>
      <c r="Y571" s="2"/>
      <c r="Z571" s="1"/>
      <c r="AA571" s="1"/>
      <c r="AB571" s="1"/>
      <c r="AC571" s="2"/>
      <c r="AD571" s="2"/>
      <c r="AE571" s="1"/>
      <c r="AF571" s="1"/>
      <c r="AG571" s="1"/>
      <c r="AH571" s="2"/>
      <c r="AI571" s="2"/>
      <c r="AJ571" s="1"/>
      <c r="AK571" s="1"/>
      <c r="AL571" s="1"/>
      <c r="AM571" s="2"/>
      <c r="AN571" s="2"/>
      <c r="AO571" s="1"/>
      <c r="AP571" s="1"/>
      <c r="AQ571" s="1"/>
      <c r="AR571" s="2"/>
      <c r="AS571" s="2"/>
      <c r="AT571" s="1"/>
      <c r="AU571" s="1"/>
      <c r="AV571" s="1"/>
      <c r="AW571" s="2"/>
      <c r="AX571" s="2"/>
      <c r="AY571" s="1"/>
      <c r="AZ571" s="1"/>
      <c r="BA571" s="1"/>
      <c r="BB571" s="2"/>
      <c r="BC571" s="2"/>
      <c r="BD571" s="1"/>
      <c r="BE571" s="1"/>
      <c r="BF571" s="1"/>
      <c r="BG571" s="2"/>
      <c r="BH571" s="2"/>
      <c r="BI571" s="1"/>
      <c r="BJ571" s="1"/>
      <c r="BK571" s="1"/>
      <c r="BL571" s="2"/>
      <c r="BM571" s="2"/>
      <c r="BN571" s="1"/>
      <c r="BO571" s="1"/>
      <c r="BP571" s="1"/>
      <c r="BQ571" s="2"/>
      <c r="BR571" s="2"/>
      <c r="BS571" s="1"/>
      <c r="BT571" s="1"/>
      <c r="BU571" s="1"/>
      <c r="BV571" s="2"/>
      <c r="BW571" s="2"/>
      <c r="BX571" s="1"/>
    </row>
    <row r="572" ht="16.5" customHeight="1">
      <c r="A572" s="1"/>
      <c r="B572" s="1"/>
      <c r="C572" s="1"/>
      <c r="D572" s="1"/>
      <c r="E572" s="67"/>
      <c r="F572" s="67"/>
      <c r="G572" s="1"/>
      <c r="H572" s="1"/>
      <c r="I572" s="65"/>
      <c r="J572" s="66"/>
      <c r="K572" s="1"/>
      <c r="L572" s="1"/>
      <c r="M572" s="1"/>
      <c r="N572" s="2"/>
      <c r="O572" s="2"/>
      <c r="P572" s="1"/>
      <c r="Q572" s="1"/>
      <c r="R572" s="1"/>
      <c r="S572" s="2"/>
      <c r="T572" s="2"/>
      <c r="U572" s="1"/>
      <c r="V572" s="1"/>
      <c r="W572" s="1"/>
      <c r="X572" s="2"/>
      <c r="Y572" s="2"/>
      <c r="Z572" s="1"/>
      <c r="AA572" s="1"/>
      <c r="AB572" s="1"/>
      <c r="AC572" s="2"/>
      <c r="AD572" s="2"/>
      <c r="AE572" s="1"/>
      <c r="AF572" s="1"/>
      <c r="AG572" s="1"/>
      <c r="AH572" s="2"/>
      <c r="AI572" s="2"/>
      <c r="AJ572" s="1"/>
      <c r="AK572" s="1"/>
      <c r="AL572" s="1"/>
      <c r="AM572" s="2"/>
      <c r="AN572" s="2"/>
      <c r="AO572" s="1"/>
      <c r="AP572" s="1"/>
      <c r="AQ572" s="1"/>
      <c r="AR572" s="2"/>
      <c r="AS572" s="2"/>
      <c r="AT572" s="1"/>
      <c r="AU572" s="1"/>
      <c r="AV572" s="1"/>
      <c r="AW572" s="2"/>
      <c r="AX572" s="2"/>
      <c r="AY572" s="1"/>
      <c r="AZ572" s="1"/>
      <c r="BA572" s="1"/>
      <c r="BB572" s="2"/>
      <c r="BC572" s="2"/>
      <c r="BD572" s="1"/>
      <c r="BE572" s="1"/>
      <c r="BF572" s="1"/>
      <c r="BG572" s="2"/>
      <c r="BH572" s="2"/>
      <c r="BI572" s="1"/>
      <c r="BJ572" s="1"/>
      <c r="BK572" s="1"/>
      <c r="BL572" s="2"/>
      <c r="BM572" s="2"/>
      <c r="BN572" s="1"/>
      <c r="BO572" s="1"/>
      <c r="BP572" s="1"/>
      <c r="BQ572" s="2"/>
      <c r="BR572" s="2"/>
      <c r="BS572" s="1"/>
      <c r="BT572" s="1"/>
      <c r="BU572" s="1"/>
      <c r="BV572" s="2"/>
      <c r="BW572" s="2"/>
      <c r="BX572" s="1"/>
    </row>
    <row r="573" ht="16.5" customHeight="1">
      <c r="A573" s="1"/>
      <c r="B573" s="1"/>
      <c r="C573" s="1"/>
      <c r="D573" s="1"/>
      <c r="E573" s="67"/>
      <c r="F573" s="67"/>
      <c r="G573" s="1"/>
      <c r="H573" s="1"/>
      <c r="I573" s="65"/>
      <c r="J573" s="66"/>
      <c r="K573" s="1"/>
      <c r="L573" s="1"/>
      <c r="M573" s="1"/>
      <c r="N573" s="2"/>
      <c r="O573" s="2"/>
      <c r="P573" s="1"/>
      <c r="Q573" s="1"/>
      <c r="R573" s="1"/>
      <c r="S573" s="2"/>
      <c r="T573" s="2"/>
      <c r="U573" s="1"/>
      <c r="V573" s="1"/>
      <c r="W573" s="1"/>
      <c r="X573" s="2"/>
      <c r="Y573" s="2"/>
      <c r="Z573" s="1"/>
      <c r="AA573" s="1"/>
      <c r="AB573" s="1"/>
      <c r="AC573" s="2"/>
      <c r="AD573" s="2"/>
      <c r="AE573" s="1"/>
      <c r="AF573" s="1"/>
      <c r="AG573" s="1"/>
      <c r="AH573" s="2"/>
      <c r="AI573" s="2"/>
      <c r="AJ573" s="1"/>
      <c r="AK573" s="1"/>
      <c r="AL573" s="1"/>
      <c r="AM573" s="2"/>
      <c r="AN573" s="2"/>
      <c r="AO573" s="1"/>
      <c r="AP573" s="1"/>
      <c r="AQ573" s="1"/>
      <c r="AR573" s="2"/>
      <c r="AS573" s="2"/>
      <c r="AT573" s="1"/>
      <c r="AU573" s="1"/>
      <c r="AV573" s="1"/>
      <c r="AW573" s="2"/>
      <c r="AX573" s="2"/>
      <c r="AY573" s="1"/>
      <c r="AZ573" s="1"/>
      <c r="BA573" s="1"/>
      <c r="BB573" s="2"/>
      <c r="BC573" s="2"/>
      <c r="BD573" s="1"/>
      <c r="BE573" s="1"/>
      <c r="BF573" s="1"/>
      <c r="BG573" s="2"/>
      <c r="BH573" s="2"/>
      <c r="BI573" s="1"/>
      <c r="BJ573" s="1"/>
      <c r="BK573" s="1"/>
      <c r="BL573" s="2"/>
      <c r="BM573" s="2"/>
      <c r="BN573" s="1"/>
      <c r="BO573" s="1"/>
      <c r="BP573" s="1"/>
      <c r="BQ573" s="2"/>
      <c r="BR573" s="2"/>
      <c r="BS573" s="1"/>
      <c r="BT573" s="1"/>
      <c r="BU573" s="1"/>
      <c r="BV573" s="2"/>
      <c r="BW573" s="2"/>
      <c r="BX573" s="1"/>
    </row>
    <row r="574" ht="16.5" customHeight="1">
      <c r="A574" s="1"/>
      <c r="B574" s="1"/>
      <c r="C574" s="1"/>
      <c r="D574" s="1"/>
      <c r="E574" s="67"/>
      <c r="F574" s="67"/>
      <c r="G574" s="1"/>
      <c r="H574" s="1"/>
      <c r="I574" s="65"/>
      <c r="J574" s="66"/>
      <c r="K574" s="1"/>
      <c r="L574" s="1"/>
      <c r="M574" s="1"/>
      <c r="N574" s="2"/>
      <c r="O574" s="2"/>
      <c r="P574" s="1"/>
      <c r="Q574" s="1"/>
      <c r="R574" s="1"/>
      <c r="S574" s="2"/>
      <c r="T574" s="2"/>
      <c r="U574" s="1"/>
      <c r="V574" s="1"/>
      <c r="W574" s="1"/>
      <c r="X574" s="2"/>
      <c r="Y574" s="2"/>
      <c r="Z574" s="1"/>
      <c r="AA574" s="1"/>
      <c r="AB574" s="1"/>
      <c r="AC574" s="2"/>
      <c r="AD574" s="2"/>
      <c r="AE574" s="1"/>
      <c r="AF574" s="1"/>
      <c r="AG574" s="1"/>
      <c r="AH574" s="2"/>
      <c r="AI574" s="2"/>
      <c r="AJ574" s="1"/>
      <c r="AK574" s="1"/>
      <c r="AL574" s="1"/>
      <c r="AM574" s="2"/>
      <c r="AN574" s="2"/>
      <c r="AO574" s="1"/>
      <c r="AP574" s="1"/>
      <c r="AQ574" s="1"/>
      <c r="AR574" s="2"/>
      <c r="AS574" s="2"/>
      <c r="AT574" s="1"/>
      <c r="AU574" s="1"/>
      <c r="AV574" s="1"/>
      <c r="AW574" s="2"/>
      <c r="AX574" s="2"/>
      <c r="AY574" s="1"/>
      <c r="AZ574" s="1"/>
      <c r="BA574" s="1"/>
      <c r="BB574" s="2"/>
      <c r="BC574" s="2"/>
      <c r="BD574" s="1"/>
      <c r="BE574" s="1"/>
      <c r="BF574" s="1"/>
      <c r="BG574" s="2"/>
      <c r="BH574" s="2"/>
      <c r="BI574" s="1"/>
      <c r="BJ574" s="1"/>
      <c r="BK574" s="1"/>
      <c r="BL574" s="2"/>
      <c r="BM574" s="2"/>
      <c r="BN574" s="1"/>
      <c r="BO574" s="1"/>
      <c r="BP574" s="1"/>
      <c r="BQ574" s="2"/>
      <c r="BR574" s="2"/>
      <c r="BS574" s="1"/>
      <c r="BT574" s="1"/>
      <c r="BU574" s="1"/>
      <c r="BV574" s="2"/>
      <c r="BW574" s="2"/>
      <c r="BX574" s="1"/>
    </row>
    <row r="575" ht="16.5" customHeight="1">
      <c r="A575" s="1"/>
      <c r="B575" s="1"/>
      <c r="C575" s="1"/>
      <c r="D575" s="1"/>
      <c r="E575" s="67"/>
      <c r="F575" s="67"/>
      <c r="G575" s="1"/>
      <c r="H575" s="1"/>
      <c r="I575" s="65"/>
      <c r="J575" s="66"/>
      <c r="K575" s="1"/>
      <c r="L575" s="1"/>
      <c r="M575" s="1"/>
      <c r="N575" s="2"/>
      <c r="O575" s="2"/>
      <c r="P575" s="1"/>
      <c r="Q575" s="1"/>
      <c r="R575" s="1"/>
      <c r="S575" s="2"/>
      <c r="T575" s="2"/>
      <c r="U575" s="1"/>
      <c r="V575" s="1"/>
      <c r="W575" s="1"/>
      <c r="X575" s="2"/>
      <c r="Y575" s="2"/>
      <c r="Z575" s="1"/>
      <c r="AA575" s="1"/>
      <c r="AB575" s="1"/>
      <c r="AC575" s="2"/>
      <c r="AD575" s="2"/>
      <c r="AE575" s="1"/>
      <c r="AF575" s="1"/>
      <c r="AG575" s="1"/>
      <c r="AH575" s="2"/>
      <c r="AI575" s="2"/>
      <c r="AJ575" s="1"/>
      <c r="AK575" s="1"/>
      <c r="AL575" s="1"/>
      <c r="AM575" s="2"/>
      <c r="AN575" s="2"/>
      <c r="AO575" s="1"/>
      <c r="AP575" s="1"/>
      <c r="AQ575" s="1"/>
      <c r="AR575" s="2"/>
      <c r="AS575" s="2"/>
      <c r="AT575" s="1"/>
      <c r="AU575" s="1"/>
      <c r="AV575" s="1"/>
      <c r="AW575" s="2"/>
      <c r="AX575" s="2"/>
      <c r="AY575" s="1"/>
      <c r="AZ575" s="1"/>
      <c r="BA575" s="1"/>
      <c r="BB575" s="2"/>
      <c r="BC575" s="2"/>
      <c r="BD575" s="1"/>
      <c r="BE575" s="1"/>
      <c r="BF575" s="1"/>
      <c r="BG575" s="2"/>
      <c r="BH575" s="2"/>
      <c r="BI575" s="1"/>
      <c r="BJ575" s="1"/>
      <c r="BK575" s="1"/>
      <c r="BL575" s="2"/>
      <c r="BM575" s="2"/>
      <c r="BN575" s="1"/>
      <c r="BO575" s="1"/>
      <c r="BP575" s="1"/>
      <c r="BQ575" s="2"/>
      <c r="BR575" s="2"/>
      <c r="BS575" s="1"/>
      <c r="BT575" s="1"/>
      <c r="BU575" s="1"/>
      <c r="BV575" s="2"/>
      <c r="BW575" s="2"/>
      <c r="BX575" s="1"/>
    </row>
    <row r="576" ht="16.5" customHeight="1">
      <c r="A576" s="1"/>
      <c r="B576" s="1"/>
      <c r="C576" s="1"/>
      <c r="D576" s="1"/>
      <c r="E576" s="67"/>
      <c r="F576" s="67"/>
      <c r="G576" s="1"/>
      <c r="H576" s="1"/>
      <c r="I576" s="65"/>
      <c r="J576" s="66"/>
      <c r="K576" s="1"/>
      <c r="L576" s="1"/>
      <c r="M576" s="1"/>
      <c r="N576" s="2"/>
      <c r="O576" s="2"/>
      <c r="P576" s="1"/>
      <c r="Q576" s="1"/>
      <c r="R576" s="1"/>
      <c r="S576" s="2"/>
      <c r="T576" s="2"/>
      <c r="U576" s="1"/>
      <c r="V576" s="1"/>
      <c r="W576" s="1"/>
      <c r="X576" s="2"/>
      <c r="Y576" s="2"/>
      <c r="Z576" s="1"/>
      <c r="AA576" s="1"/>
      <c r="AB576" s="1"/>
      <c r="AC576" s="2"/>
      <c r="AD576" s="2"/>
      <c r="AE576" s="1"/>
      <c r="AF576" s="1"/>
      <c r="AG576" s="1"/>
      <c r="AH576" s="2"/>
      <c r="AI576" s="2"/>
      <c r="AJ576" s="1"/>
      <c r="AK576" s="1"/>
      <c r="AL576" s="1"/>
      <c r="AM576" s="2"/>
      <c r="AN576" s="2"/>
      <c r="AO576" s="1"/>
      <c r="AP576" s="1"/>
      <c r="AQ576" s="1"/>
      <c r="AR576" s="2"/>
      <c r="AS576" s="2"/>
      <c r="AT576" s="1"/>
      <c r="AU576" s="1"/>
      <c r="AV576" s="1"/>
      <c r="AW576" s="2"/>
      <c r="AX576" s="2"/>
      <c r="AY576" s="1"/>
      <c r="AZ576" s="1"/>
      <c r="BA576" s="1"/>
      <c r="BB576" s="2"/>
      <c r="BC576" s="2"/>
      <c r="BD576" s="1"/>
      <c r="BE576" s="1"/>
      <c r="BF576" s="1"/>
      <c r="BG576" s="2"/>
      <c r="BH576" s="2"/>
      <c r="BI576" s="1"/>
      <c r="BJ576" s="1"/>
      <c r="BK576" s="1"/>
      <c r="BL576" s="2"/>
      <c r="BM576" s="2"/>
      <c r="BN576" s="1"/>
      <c r="BO576" s="1"/>
      <c r="BP576" s="1"/>
      <c r="BQ576" s="2"/>
      <c r="BR576" s="2"/>
      <c r="BS576" s="1"/>
      <c r="BT576" s="1"/>
      <c r="BU576" s="1"/>
      <c r="BV576" s="2"/>
      <c r="BW576" s="2"/>
      <c r="BX576" s="1"/>
    </row>
    <row r="577" ht="16.5" customHeight="1">
      <c r="A577" s="1"/>
      <c r="B577" s="1"/>
      <c r="C577" s="1"/>
      <c r="D577" s="1"/>
      <c r="E577" s="67"/>
      <c r="F577" s="67"/>
      <c r="G577" s="1"/>
      <c r="H577" s="1"/>
      <c r="I577" s="65"/>
      <c r="J577" s="66"/>
      <c r="K577" s="1"/>
      <c r="L577" s="1"/>
      <c r="M577" s="1"/>
      <c r="N577" s="2"/>
      <c r="O577" s="2"/>
      <c r="P577" s="1"/>
      <c r="Q577" s="1"/>
      <c r="R577" s="1"/>
      <c r="S577" s="2"/>
      <c r="T577" s="2"/>
      <c r="U577" s="1"/>
      <c r="V577" s="1"/>
      <c r="W577" s="1"/>
      <c r="X577" s="2"/>
      <c r="Y577" s="2"/>
      <c r="Z577" s="1"/>
      <c r="AA577" s="1"/>
      <c r="AB577" s="1"/>
      <c r="AC577" s="2"/>
      <c r="AD577" s="2"/>
      <c r="AE577" s="1"/>
      <c r="AF577" s="1"/>
      <c r="AG577" s="1"/>
      <c r="AH577" s="2"/>
      <c r="AI577" s="2"/>
      <c r="AJ577" s="1"/>
      <c r="AK577" s="1"/>
      <c r="AL577" s="1"/>
      <c r="AM577" s="2"/>
      <c r="AN577" s="2"/>
      <c r="AO577" s="1"/>
      <c r="AP577" s="1"/>
      <c r="AQ577" s="1"/>
      <c r="AR577" s="2"/>
      <c r="AS577" s="2"/>
      <c r="AT577" s="1"/>
      <c r="AU577" s="1"/>
      <c r="AV577" s="1"/>
      <c r="AW577" s="2"/>
      <c r="AX577" s="2"/>
      <c r="AY577" s="1"/>
      <c r="AZ577" s="1"/>
      <c r="BA577" s="1"/>
      <c r="BB577" s="2"/>
      <c r="BC577" s="2"/>
      <c r="BD577" s="1"/>
      <c r="BE577" s="1"/>
      <c r="BF577" s="1"/>
      <c r="BG577" s="2"/>
      <c r="BH577" s="2"/>
      <c r="BI577" s="1"/>
      <c r="BJ577" s="1"/>
      <c r="BK577" s="1"/>
      <c r="BL577" s="2"/>
      <c r="BM577" s="2"/>
      <c r="BN577" s="1"/>
      <c r="BO577" s="1"/>
      <c r="BP577" s="1"/>
      <c r="BQ577" s="2"/>
      <c r="BR577" s="2"/>
      <c r="BS577" s="1"/>
      <c r="BT577" s="1"/>
      <c r="BU577" s="1"/>
      <c r="BV577" s="2"/>
      <c r="BW577" s="2"/>
      <c r="BX577" s="1"/>
    </row>
    <row r="578" ht="16.5" customHeight="1">
      <c r="A578" s="1"/>
      <c r="B578" s="1"/>
      <c r="C578" s="1"/>
      <c r="D578" s="1"/>
      <c r="E578" s="67"/>
      <c r="F578" s="67"/>
      <c r="G578" s="1"/>
      <c r="H578" s="1"/>
      <c r="I578" s="65"/>
      <c r="J578" s="66"/>
      <c r="K578" s="1"/>
      <c r="L578" s="1"/>
      <c r="M578" s="1"/>
      <c r="N578" s="2"/>
      <c r="O578" s="2"/>
      <c r="P578" s="1"/>
      <c r="Q578" s="1"/>
      <c r="R578" s="1"/>
      <c r="S578" s="2"/>
      <c r="T578" s="2"/>
      <c r="U578" s="1"/>
      <c r="V578" s="1"/>
      <c r="W578" s="1"/>
      <c r="X578" s="2"/>
      <c r="Y578" s="2"/>
      <c r="Z578" s="1"/>
      <c r="AA578" s="1"/>
      <c r="AB578" s="1"/>
      <c r="AC578" s="2"/>
      <c r="AD578" s="2"/>
      <c r="AE578" s="1"/>
      <c r="AF578" s="1"/>
      <c r="AG578" s="1"/>
      <c r="AH578" s="2"/>
      <c r="AI578" s="2"/>
      <c r="AJ578" s="1"/>
      <c r="AK578" s="1"/>
      <c r="AL578" s="1"/>
      <c r="AM578" s="2"/>
      <c r="AN578" s="2"/>
      <c r="AO578" s="1"/>
      <c r="AP578" s="1"/>
      <c r="AQ578" s="1"/>
      <c r="AR578" s="2"/>
      <c r="AS578" s="2"/>
      <c r="AT578" s="1"/>
      <c r="AU578" s="1"/>
      <c r="AV578" s="1"/>
      <c r="AW578" s="2"/>
      <c r="AX578" s="2"/>
      <c r="AY578" s="1"/>
      <c r="AZ578" s="1"/>
      <c r="BA578" s="1"/>
      <c r="BB578" s="2"/>
      <c r="BC578" s="2"/>
      <c r="BD578" s="1"/>
      <c r="BE578" s="1"/>
      <c r="BF578" s="1"/>
      <c r="BG578" s="2"/>
      <c r="BH578" s="2"/>
      <c r="BI578" s="1"/>
      <c r="BJ578" s="1"/>
      <c r="BK578" s="1"/>
      <c r="BL578" s="2"/>
      <c r="BM578" s="2"/>
      <c r="BN578" s="1"/>
      <c r="BO578" s="1"/>
      <c r="BP578" s="1"/>
      <c r="BQ578" s="2"/>
      <c r="BR578" s="2"/>
      <c r="BS578" s="1"/>
      <c r="BT578" s="1"/>
      <c r="BU578" s="1"/>
      <c r="BV578" s="2"/>
      <c r="BW578" s="2"/>
      <c r="BX578" s="1"/>
    </row>
    <row r="579" ht="16.5" customHeight="1">
      <c r="A579" s="1"/>
      <c r="B579" s="1"/>
      <c r="C579" s="1"/>
      <c r="D579" s="1"/>
      <c r="E579" s="67"/>
      <c r="F579" s="67"/>
      <c r="G579" s="1"/>
      <c r="H579" s="1"/>
      <c r="I579" s="65"/>
      <c r="J579" s="66"/>
      <c r="K579" s="1"/>
      <c r="L579" s="1"/>
      <c r="M579" s="1"/>
      <c r="N579" s="2"/>
      <c r="O579" s="2"/>
      <c r="P579" s="1"/>
      <c r="Q579" s="1"/>
      <c r="R579" s="1"/>
      <c r="S579" s="2"/>
      <c r="T579" s="2"/>
      <c r="U579" s="1"/>
      <c r="V579" s="1"/>
      <c r="W579" s="1"/>
      <c r="X579" s="2"/>
      <c r="Y579" s="2"/>
      <c r="Z579" s="1"/>
      <c r="AA579" s="1"/>
      <c r="AB579" s="1"/>
      <c r="AC579" s="2"/>
      <c r="AD579" s="2"/>
      <c r="AE579" s="1"/>
      <c r="AF579" s="1"/>
      <c r="AG579" s="1"/>
      <c r="AH579" s="2"/>
      <c r="AI579" s="2"/>
      <c r="AJ579" s="1"/>
      <c r="AK579" s="1"/>
      <c r="AL579" s="1"/>
      <c r="AM579" s="2"/>
      <c r="AN579" s="2"/>
      <c r="AO579" s="1"/>
      <c r="AP579" s="1"/>
      <c r="AQ579" s="1"/>
      <c r="AR579" s="2"/>
      <c r="AS579" s="2"/>
      <c r="AT579" s="1"/>
      <c r="AU579" s="1"/>
      <c r="AV579" s="1"/>
      <c r="AW579" s="2"/>
      <c r="AX579" s="2"/>
      <c r="AY579" s="1"/>
      <c r="AZ579" s="1"/>
      <c r="BA579" s="1"/>
      <c r="BB579" s="2"/>
      <c r="BC579" s="2"/>
      <c r="BD579" s="1"/>
      <c r="BE579" s="1"/>
      <c r="BF579" s="1"/>
      <c r="BG579" s="2"/>
      <c r="BH579" s="2"/>
      <c r="BI579" s="1"/>
      <c r="BJ579" s="1"/>
      <c r="BK579" s="1"/>
      <c r="BL579" s="2"/>
      <c r="BM579" s="2"/>
      <c r="BN579" s="1"/>
      <c r="BO579" s="1"/>
      <c r="BP579" s="1"/>
      <c r="BQ579" s="2"/>
      <c r="BR579" s="2"/>
      <c r="BS579" s="1"/>
      <c r="BT579" s="1"/>
      <c r="BU579" s="1"/>
      <c r="BV579" s="2"/>
      <c r="BW579" s="2"/>
      <c r="BX579" s="1"/>
    </row>
    <row r="580" ht="16.5" customHeight="1">
      <c r="A580" s="1"/>
      <c r="B580" s="1"/>
      <c r="C580" s="1"/>
      <c r="D580" s="1"/>
      <c r="E580" s="67"/>
      <c r="F580" s="67"/>
      <c r="G580" s="1"/>
      <c r="H580" s="1"/>
      <c r="I580" s="65"/>
      <c r="J580" s="66"/>
      <c r="K580" s="1"/>
      <c r="L580" s="1"/>
      <c r="M580" s="1"/>
      <c r="N580" s="2"/>
      <c r="O580" s="2"/>
      <c r="P580" s="1"/>
      <c r="Q580" s="1"/>
      <c r="R580" s="1"/>
      <c r="S580" s="2"/>
      <c r="T580" s="2"/>
      <c r="U580" s="1"/>
      <c r="V580" s="1"/>
      <c r="W580" s="1"/>
      <c r="X580" s="2"/>
      <c r="Y580" s="2"/>
      <c r="Z580" s="1"/>
      <c r="AA580" s="1"/>
      <c r="AB580" s="1"/>
      <c r="AC580" s="2"/>
      <c r="AD580" s="2"/>
      <c r="AE580" s="1"/>
      <c r="AF580" s="1"/>
      <c r="AG580" s="1"/>
      <c r="AH580" s="2"/>
      <c r="AI580" s="2"/>
      <c r="AJ580" s="1"/>
      <c r="AK580" s="1"/>
      <c r="AL580" s="1"/>
      <c r="AM580" s="2"/>
      <c r="AN580" s="2"/>
      <c r="AO580" s="1"/>
      <c r="AP580" s="1"/>
      <c r="AQ580" s="1"/>
      <c r="AR580" s="2"/>
      <c r="AS580" s="2"/>
      <c r="AT580" s="1"/>
      <c r="AU580" s="1"/>
      <c r="AV580" s="1"/>
      <c r="AW580" s="2"/>
      <c r="AX580" s="2"/>
      <c r="AY580" s="1"/>
      <c r="AZ580" s="1"/>
      <c r="BA580" s="1"/>
      <c r="BB580" s="2"/>
      <c r="BC580" s="2"/>
      <c r="BD580" s="1"/>
      <c r="BE580" s="1"/>
      <c r="BF580" s="1"/>
      <c r="BG580" s="2"/>
      <c r="BH580" s="2"/>
      <c r="BI580" s="1"/>
      <c r="BJ580" s="1"/>
      <c r="BK580" s="1"/>
      <c r="BL580" s="2"/>
      <c r="BM580" s="2"/>
      <c r="BN580" s="1"/>
      <c r="BO580" s="1"/>
      <c r="BP580" s="1"/>
      <c r="BQ580" s="2"/>
      <c r="BR580" s="2"/>
      <c r="BS580" s="1"/>
      <c r="BT580" s="1"/>
      <c r="BU580" s="1"/>
      <c r="BV580" s="2"/>
      <c r="BW580" s="2"/>
      <c r="BX580" s="1"/>
    </row>
    <row r="581" ht="16.5" customHeight="1">
      <c r="A581" s="1"/>
      <c r="B581" s="1"/>
      <c r="C581" s="1"/>
      <c r="D581" s="1"/>
      <c r="E581" s="67"/>
      <c r="F581" s="67"/>
      <c r="G581" s="1"/>
      <c r="H581" s="1"/>
      <c r="I581" s="65"/>
      <c r="J581" s="66"/>
      <c r="K581" s="1"/>
      <c r="L581" s="1"/>
      <c r="M581" s="1"/>
      <c r="N581" s="2"/>
      <c r="O581" s="2"/>
      <c r="P581" s="1"/>
      <c r="Q581" s="1"/>
      <c r="R581" s="1"/>
      <c r="S581" s="2"/>
      <c r="T581" s="2"/>
      <c r="U581" s="1"/>
      <c r="V581" s="1"/>
      <c r="W581" s="1"/>
      <c r="X581" s="2"/>
      <c r="Y581" s="2"/>
      <c r="Z581" s="1"/>
      <c r="AA581" s="1"/>
      <c r="AB581" s="1"/>
      <c r="AC581" s="2"/>
      <c r="AD581" s="2"/>
      <c r="AE581" s="1"/>
      <c r="AF581" s="1"/>
      <c r="AG581" s="1"/>
      <c r="AH581" s="2"/>
      <c r="AI581" s="2"/>
      <c r="AJ581" s="1"/>
      <c r="AK581" s="1"/>
      <c r="AL581" s="1"/>
      <c r="AM581" s="2"/>
      <c r="AN581" s="2"/>
      <c r="AO581" s="1"/>
      <c r="AP581" s="1"/>
      <c r="AQ581" s="1"/>
      <c r="AR581" s="2"/>
      <c r="AS581" s="2"/>
      <c r="AT581" s="1"/>
      <c r="AU581" s="1"/>
      <c r="AV581" s="1"/>
      <c r="AW581" s="2"/>
      <c r="AX581" s="2"/>
      <c r="AY581" s="1"/>
      <c r="AZ581" s="1"/>
      <c r="BA581" s="1"/>
      <c r="BB581" s="2"/>
      <c r="BC581" s="2"/>
      <c r="BD581" s="1"/>
      <c r="BE581" s="1"/>
      <c r="BF581" s="1"/>
      <c r="BG581" s="2"/>
      <c r="BH581" s="2"/>
      <c r="BI581" s="1"/>
      <c r="BJ581" s="1"/>
      <c r="BK581" s="1"/>
      <c r="BL581" s="2"/>
      <c r="BM581" s="2"/>
      <c r="BN581" s="1"/>
      <c r="BO581" s="1"/>
      <c r="BP581" s="1"/>
      <c r="BQ581" s="2"/>
      <c r="BR581" s="2"/>
      <c r="BS581" s="1"/>
      <c r="BT581" s="1"/>
      <c r="BU581" s="1"/>
      <c r="BV581" s="2"/>
      <c r="BW581" s="2"/>
      <c r="BX581" s="1"/>
    </row>
    <row r="582" ht="16.5" customHeight="1">
      <c r="A582" s="1"/>
      <c r="B582" s="1"/>
      <c r="C582" s="1"/>
      <c r="D582" s="1"/>
      <c r="E582" s="67"/>
      <c r="F582" s="67"/>
      <c r="G582" s="1"/>
      <c r="H582" s="1"/>
      <c r="I582" s="65"/>
      <c r="J582" s="66"/>
      <c r="K582" s="1"/>
      <c r="L582" s="1"/>
      <c r="M582" s="1"/>
      <c r="N582" s="2"/>
      <c r="O582" s="2"/>
      <c r="P582" s="1"/>
      <c r="Q582" s="1"/>
      <c r="R582" s="1"/>
      <c r="S582" s="2"/>
      <c r="T582" s="2"/>
      <c r="U582" s="1"/>
      <c r="V582" s="1"/>
      <c r="W582" s="1"/>
      <c r="X582" s="2"/>
      <c r="Y582" s="2"/>
      <c r="Z582" s="1"/>
      <c r="AA582" s="1"/>
      <c r="AB582" s="1"/>
      <c r="AC582" s="2"/>
      <c r="AD582" s="2"/>
      <c r="AE582" s="1"/>
      <c r="AF582" s="1"/>
      <c r="AG582" s="1"/>
      <c r="AH582" s="2"/>
      <c r="AI582" s="2"/>
      <c r="AJ582" s="1"/>
      <c r="AK582" s="1"/>
      <c r="AL582" s="1"/>
      <c r="AM582" s="2"/>
      <c r="AN582" s="2"/>
      <c r="AO582" s="1"/>
      <c r="AP582" s="1"/>
      <c r="AQ582" s="1"/>
      <c r="AR582" s="2"/>
      <c r="AS582" s="2"/>
      <c r="AT582" s="1"/>
      <c r="AU582" s="1"/>
      <c r="AV582" s="1"/>
      <c r="AW582" s="2"/>
      <c r="AX582" s="2"/>
      <c r="AY582" s="1"/>
      <c r="AZ582" s="1"/>
      <c r="BA582" s="1"/>
      <c r="BB582" s="2"/>
      <c r="BC582" s="2"/>
      <c r="BD582" s="1"/>
      <c r="BE582" s="1"/>
      <c r="BF582" s="1"/>
      <c r="BG582" s="2"/>
      <c r="BH582" s="2"/>
      <c r="BI582" s="1"/>
      <c r="BJ582" s="1"/>
      <c r="BK582" s="1"/>
      <c r="BL582" s="2"/>
      <c r="BM582" s="2"/>
      <c r="BN582" s="1"/>
      <c r="BO582" s="1"/>
      <c r="BP582" s="1"/>
      <c r="BQ582" s="2"/>
      <c r="BR582" s="2"/>
      <c r="BS582" s="1"/>
      <c r="BT582" s="1"/>
      <c r="BU582" s="1"/>
      <c r="BV582" s="2"/>
      <c r="BW582" s="2"/>
      <c r="BX582" s="1"/>
    </row>
    <row r="583" ht="16.5" customHeight="1">
      <c r="A583" s="1"/>
      <c r="B583" s="1"/>
      <c r="C583" s="1"/>
      <c r="D583" s="1"/>
      <c r="E583" s="67"/>
      <c r="F583" s="67"/>
      <c r="G583" s="1"/>
      <c r="H583" s="1"/>
      <c r="I583" s="65"/>
      <c r="J583" s="66"/>
      <c r="K583" s="1"/>
      <c r="L583" s="1"/>
      <c r="M583" s="1"/>
      <c r="N583" s="2"/>
      <c r="O583" s="2"/>
      <c r="P583" s="1"/>
      <c r="Q583" s="1"/>
      <c r="R583" s="1"/>
      <c r="S583" s="2"/>
      <c r="T583" s="2"/>
      <c r="U583" s="1"/>
      <c r="V583" s="1"/>
      <c r="W583" s="1"/>
      <c r="X583" s="2"/>
      <c r="Y583" s="2"/>
      <c r="Z583" s="1"/>
      <c r="AA583" s="1"/>
      <c r="AB583" s="1"/>
      <c r="AC583" s="2"/>
      <c r="AD583" s="2"/>
      <c r="AE583" s="1"/>
      <c r="AF583" s="1"/>
      <c r="AG583" s="1"/>
      <c r="AH583" s="2"/>
      <c r="AI583" s="2"/>
      <c r="AJ583" s="1"/>
      <c r="AK583" s="1"/>
      <c r="AL583" s="1"/>
      <c r="AM583" s="2"/>
      <c r="AN583" s="2"/>
      <c r="AO583" s="1"/>
      <c r="AP583" s="1"/>
      <c r="AQ583" s="1"/>
      <c r="AR583" s="2"/>
      <c r="AS583" s="2"/>
      <c r="AT583" s="1"/>
      <c r="AU583" s="1"/>
      <c r="AV583" s="1"/>
      <c r="AW583" s="2"/>
      <c r="AX583" s="2"/>
      <c r="AY583" s="1"/>
      <c r="AZ583" s="1"/>
      <c r="BA583" s="1"/>
      <c r="BB583" s="2"/>
      <c r="BC583" s="2"/>
      <c r="BD583" s="1"/>
      <c r="BE583" s="1"/>
      <c r="BF583" s="1"/>
      <c r="BG583" s="2"/>
      <c r="BH583" s="2"/>
      <c r="BI583" s="1"/>
      <c r="BJ583" s="1"/>
      <c r="BK583" s="1"/>
      <c r="BL583" s="2"/>
      <c r="BM583" s="2"/>
      <c r="BN583" s="1"/>
      <c r="BO583" s="1"/>
      <c r="BP583" s="1"/>
      <c r="BQ583" s="2"/>
      <c r="BR583" s="2"/>
      <c r="BS583" s="1"/>
      <c r="BT583" s="1"/>
      <c r="BU583" s="1"/>
      <c r="BV583" s="2"/>
      <c r="BW583" s="2"/>
      <c r="BX583" s="1"/>
    </row>
    <row r="584" ht="16.5" customHeight="1">
      <c r="A584" s="1"/>
      <c r="B584" s="1"/>
      <c r="C584" s="1"/>
      <c r="D584" s="1"/>
      <c r="E584" s="67"/>
      <c r="F584" s="67"/>
      <c r="G584" s="1"/>
      <c r="H584" s="1"/>
      <c r="I584" s="65"/>
      <c r="J584" s="66"/>
      <c r="K584" s="1"/>
      <c r="L584" s="1"/>
      <c r="M584" s="1"/>
      <c r="N584" s="2"/>
      <c r="O584" s="2"/>
      <c r="P584" s="1"/>
      <c r="Q584" s="1"/>
      <c r="R584" s="1"/>
      <c r="S584" s="2"/>
      <c r="T584" s="2"/>
      <c r="U584" s="1"/>
      <c r="V584" s="1"/>
      <c r="W584" s="1"/>
      <c r="X584" s="2"/>
      <c r="Y584" s="2"/>
      <c r="Z584" s="1"/>
      <c r="AA584" s="1"/>
      <c r="AB584" s="1"/>
      <c r="AC584" s="2"/>
      <c r="AD584" s="2"/>
      <c r="AE584" s="1"/>
      <c r="AF584" s="1"/>
      <c r="AG584" s="1"/>
      <c r="AH584" s="2"/>
      <c r="AI584" s="2"/>
      <c r="AJ584" s="1"/>
      <c r="AK584" s="1"/>
      <c r="AL584" s="1"/>
      <c r="AM584" s="2"/>
      <c r="AN584" s="2"/>
      <c r="AO584" s="1"/>
      <c r="AP584" s="1"/>
      <c r="AQ584" s="1"/>
      <c r="AR584" s="2"/>
      <c r="AS584" s="2"/>
      <c r="AT584" s="1"/>
      <c r="AU584" s="1"/>
      <c r="AV584" s="1"/>
      <c r="AW584" s="2"/>
      <c r="AX584" s="2"/>
      <c r="AY584" s="1"/>
      <c r="AZ584" s="1"/>
      <c r="BA584" s="1"/>
      <c r="BB584" s="2"/>
      <c r="BC584" s="2"/>
      <c r="BD584" s="1"/>
      <c r="BE584" s="1"/>
      <c r="BF584" s="1"/>
      <c r="BG584" s="2"/>
      <c r="BH584" s="2"/>
      <c r="BI584" s="1"/>
      <c r="BJ584" s="1"/>
      <c r="BK584" s="1"/>
      <c r="BL584" s="2"/>
      <c r="BM584" s="2"/>
      <c r="BN584" s="1"/>
      <c r="BO584" s="1"/>
      <c r="BP584" s="1"/>
      <c r="BQ584" s="2"/>
      <c r="BR584" s="2"/>
      <c r="BS584" s="1"/>
      <c r="BT584" s="1"/>
      <c r="BU584" s="1"/>
      <c r="BV584" s="2"/>
      <c r="BW584" s="2"/>
      <c r="BX584" s="1"/>
    </row>
    <row r="585" ht="16.5" customHeight="1">
      <c r="A585" s="1"/>
      <c r="B585" s="1"/>
      <c r="C585" s="1"/>
      <c r="D585" s="1"/>
      <c r="E585" s="67"/>
      <c r="F585" s="67"/>
      <c r="G585" s="1"/>
      <c r="H585" s="1"/>
      <c r="I585" s="65"/>
      <c r="J585" s="66"/>
      <c r="K585" s="1"/>
      <c r="L585" s="1"/>
      <c r="M585" s="1"/>
      <c r="N585" s="2"/>
      <c r="O585" s="2"/>
      <c r="P585" s="1"/>
      <c r="Q585" s="1"/>
      <c r="R585" s="1"/>
      <c r="S585" s="2"/>
      <c r="T585" s="2"/>
      <c r="U585" s="1"/>
      <c r="V585" s="1"/>
      <c r="W585" s="1"/>
      <c r="X585" s="2"/>
      <c r="Y585" s="2"/>
      <c r="Z585" s="1"/>
      <c r="AA585" s="1"/>
      <c r="AB585" s="1"/>
      <c r="AC585" s="2"/>
      <c r="AD585" s="2"/>
      <c r="AE585" s="1"/>
      <c r="AF585" s="1"/>
      <c r="AG585" s="1"/>
      <c r="AH585" s="2"/>
      <c r="AI585" s="2"/>
      <c r="AJ585" s="1"/>
      <c r="AK585" s="1"/>
      <c r="AL585" s="1"/>
      <c r="AM585" s="2"/>
      <c r="AN585" s="2"/>
      <c r="AO585" s="1"/>
      <c r="AP585" s="1"/>
      <c r="AQ585" s="1"/>
      <c r="AR585" s="2"/>
      <c r="AS585" s="2"/>
      <c r="AT585" s="1"/>
      <c r="AU585" s="1"/>
      <c r="AV585" s="1"/>
      <c r="AW585" s="2"/>
      <c r="AX585" s="2"/>
      <c r="AY585" s="1"/>
      <c r="AZ585" s="1"/>
      <c r="BA585" s="1"/>
      <c r="BB585" s="2"/>
      <c r="BC585" s="2"/>
      <c r="BD585" s="1"/>
      <c r="BE585" s="1"/>
      <c r="BF585" s="1"/>
      <c r="BG585" s="2"/>
      <c r="BH585" s="2"/>
      <c r="BI585" s="1"/>
      <c r="BJ585" s="1"/>
      <c r="BK585" s="1"/>
      <c r="BL585" s="2"/>
      <c r="BM585" s="2"/>
      <c r="BN585" s="1"/>
      <c r="BO585" s="1"/>
      <c r="BP585" s="1"/>
      <c r="BQ585" s="2"/>
      <c r="BR585" s="2"/>
      <c r="BS585" s="1"/>
      <c r="BT585" s="1"/>
      <c r="BU585" s="1"/>
      <c r="BV585" s="2"/>
      <c r="BW585" s="2"/>
      <c r="BX585" s="1"/>
    </row>
    <row r="586" ht="16.5" customHeight="1">
      <c r="A586" s="1"/>
      <c r="B586" s="1"/>
      <c r="C586" s="1"/>
      <c r="D586" s="1"/>
      <c r="E586" s="67"/>
      <c r="F586" s="67"/>
      <c r="G586" s="1"/>
      <c r="H586" s="1"/>
      <c r="I586" s="65"/>
      <c r="J586" s="66"/>
      <c r="K586" s="1"/>
      <c r="L586" s="1"/>
      <c r="M586" s="1"/>
      <c r="N586" s="2"/>
      <c r="O586" s="2"/>
      <c r="P586" s="1"/>
      <c r="Q586" s="1"/>
      <c r="R586" s="1"/>
      <c r="S586" s="2"/>
      <c r="T586" s="2"/>
      <c r="U586" s="1"/>
      <c r="V586" s="1"/>
      <c r="W586" s="1"/>
      <c r="X586" s="2"/>
      <c r="Y586" s="2"/>
      <c r="Z586" s="1"/>
      <c r="AA586" s="1"/>
      <c r="AB586" s="1"/>
      <c r="AC586" s="2"/>
      <c r="AD586" s="2"/>
      <c r="AE586" s="1"/>
      <c r="AF586" s="1"/>
      <c r="AG586" s="1"/>
      <c r="AH586" s="2"/>
      <c r="AI586" s="2"/>
      <c r="AJ586" s="1"/>
      <c r="AK586" s="1"/>
      <c r="AL586" s="1"/>
      <c r="AM586" s="2"/>
      <c r="AN586" s="2"/>
      <c r="AO586" s="1"/>
      <c r="AP586" s="1"/>
      <c r="AQ586" s="1"/>
      <c r="AR586" s="2"/>
      <c r="AS586" s="2"/>
      <c r="AT586" s="1"/>
      <c r="AU586" s="1"/>
      <c r="AV586" s="1"/>
      <c r="AW586" s="2"/>
      <c r="AX586" s="2"/>
      <c r="AY586" s="1"/>
      <c r="AZ586" s="1"/>
      <c r="BA586" s="1"/>
      <c r="BB586" s="2"/>
      <c r="BC586" s="2"/>
      <c r="BD586" s="1"/>
      <c r="BE586" s="1"/>
      <c r="BF586" s="1"/>
      <c r="BG586" s="2"/>
      <c r="BH586" s="2"/>
      <c r="BI586" s="1"/>
      <c r="BJ586" s="1"/>
      <c r="BK586" s="1"/>
      <c r="BL586" s="2"/>
      <c r="BM586" s="2"/>
      <c r="BN586" s="1"/>
      <c r="BO586" s="1"/>
      <c r="BP586" s="1"/>
      <c r="BQ586" s="2"/>
      <c r="BR586" s="2"/>
      <c r="BS586" s="1"/>
      <c r="BT586" s="1"/>
      <c r="BU586" s="1"/>
      <c r="BV586" s="2"/>
      <c r="BW586" s="2"/>
      <c r="BX586" s="1"/>
    </row>
    <row r="587" ht="16.5" customHeight="1">
      <c r="A587" s="1"/>
      <c r="B587" s="1"/>
      <c r="C587" s="1"/>
      <c r="D587" s="1"/>
      <c r="E587" s="67"/>
      <c r="F587" s="67"/>
      <c r="G587" s="1"/>
      <c r="H587" s="1"/>
      <c r="I587" s="65"/>
      <c r="J587" s="66"/>
      <c r="K587" s="1"/>
      <c r="L587" s="1"/>
      <c r="M587" s="1"/>
      <c r="N587" s="2"/>
      <c r="O587" s="2"/>
      <c r="P587" s="1"/>
      <c r="Q587" s="1"/>
      <c r="R587" s="1"/>
      <c r="S587" s="2"/>
      <c r="T587" s="2"/>
      <c r="U587" s="1"/>
      <c r="V587" s="1"/>
      <c r="W587" s="1"/>
      <c r="X587" s="2"/>
      <c r="Y587" s="2"/>
      <c r="Z587" s="1"/>
      <c r="AA587" s="1"/>
      <c r="AB587" s="1"/>
      <c r="AC587" s="2"/>
      <c r="AD587" s="2"/>
      <c r="AE587" s="1"/>
      <c r="AF587" s="1"/>
      <c r="AG587" s="1"/>
      <c r="AH587" s="2"/>
      <c r="AI587" s="2"/>
      <c r="AJ587" s="1"/>
      <c r="AK587" s="1"/>
      <c r="AL587" s="1"/>
      <c r="AM587" s="2"/>
      <c r="AN587" s="2"/>
      <c r="AO587" s="1"/>
      <c r="AP587" s="1"/>
      <c r="AQ587" s="1"/>
      <c r="AR587" s="2"/>
      <c r="AS587" s="2"/>
      <c r="AT587" s="1"/>
      <c r="AU587" s="1"/>
      <c r="AV587" s="1"/>
      <c r="AW587" s="2"/>
      <c r="AX587" s="2"/>
      <c r="AY587" s="1"/>
      <c r="AZ587" s="1"/>
      <c r="BA587" s="1"/>
      <c r="BB587" s="2"/>
      <c r="BC587" s="2"/>
      <c r="BD587" s="1"/>
      <c r="BE587" s="1"/>
      <c r="BF587" s="1"/>
      <c r="BG587" s="2"/>
      <c r="BH587" s="2"/>
      <c r="BI587" s="1"/>
      <c r="BJ587" s="1"/>
      <c r="BK587" s="1"/>
      <c r="BL587" s="2"/>
      <c r="BM587" s="2"/>
      <c r="BN587" s="1"/>
      <c r="BO587" s="1"/>
      <c r="BP587" s="1"/>
      <c r="BQ587" s="2"/>
      <c r="BR587" s="2"/>
      <c r="BS587" s="1"/>
      <c r="BT587" s="1"/>
      <c r="BU587" s="1"/>
      <c r="BV587" s="2"/>
      <c r="BW587" s="2"/>
      <c r="BX587" s="1"/>
    </row>
    <row r="588" ht="16.5" customHeight="1">
      <c r="A588" s="1"/>
      <c r="B588" s="1"/>
      <c r="C588" s="1"/>
      <c r="D588" s="1"/>
      <c r="E588" s="67"/>
      <c r="F588" s="67"/>
      <c r="G588" s="1"/>
      <c r="H588" s="1"/>
      <c r="I588" s="65"/>
      <c r="J588" s="66"/>
      <c r="K588" s="1"/>
      <c r="L588" s="1"/>
      <c r="M588" s="1"/>
      <c r="N588" s="2"/>
      <c r="O588" s="2"/>
      <c r="P588" s="1"/>
      <c r="Q588" s="1"/>
      <c r="R588" s="1"/>
      <c r="S588" s="2"/>
      <c r="T588" s="2"/>
      <c r="U588" s="1"/>
      <c r="V588" s="1"/>
      <c r="W588" s="1"/>
      <c r="X588" s="2"/>
      <c r="Y588" s="2"/>
      <c r="Z588" s="1"/>
      <c r="AA588" s="1"/>
      <c r="AB588" s="1"/>
      <c r="AC588" s="2"/>
      <c r="AD588" s="2"/>
      <c r="AE588" s="1"/>
      <c r="AF588" s="1"/>
      <c r="AG588" s="1"/>
      <c r="AH588" s="2"/>
      <c r="AI588" s="2"/>
      <c r="AJ588" s="1"/>
      <c r="AK588" s="1"/>
      <c r="AL588" s="1"/>
      <c r="AM588" s="2"/>
      <c r="AN588" s="2"/>
      <c r="AO588" s="1"/>
      <c r="AP588" s="1"/>
      <c r="AQ588" s="1"/>
      <c r="AR588" s="2"/>
      <c r="AS588" s="2"/>
      <c r="AT588" s="1"/>
      <c r="AU588" s="1"/>
      <c r="AV588" s="1"/>
      <c r="AW588" s="2"/>
      <c r="AX588" s="2"/>
      <c r="AY588" s="1"/>
      <c r="AZ588" s="1"/>
      <c r="BA588" s="1"/>
      <c r="BB588" s="2"/>
      <c r="BC588" s="2"/>
      <c r="BD588" s="1"/>
      <c r="BE588" s="1"/>
      <c r="BF588" s="1"/>
      <c r="BG588" s="2"/>
      <c r="BH588" s="2"/>
      <c r="BI588" s="1"/>
      <c r="BJ588" s="1"/>
      <c r="BK588" s="1"/>
      <c r="BL588" s="2"/>
      <c r="BM588" s="2"/>
      <c r="BN588" s="1"/>
      <c r="BO588" s="1"/>
      <c r="BP588" s="1"/>
      <c r="BQ588" s="2"/>
      <c r="BR588" s="2"/>
      <c r="BS588" s="1"/>
      <c r="BT588" s="1"/>
      <c r="BU588" s="1"/>
      <c r="BV588" s="2"/>
      <c r="BW588" s="2"/>
      <c r="BX588" s="1"/>
    </row>
    <row r="589" ht="16.5" customHeight="1">
      <c r="A589" s="1"/>
      <c r="B589" s="1"/>
      <c r="C589" s="1"/>
      <c r="D589" s="1"/>
      <c r="E589" s="67"/>
      <c r="F589" s="67"/>
      <c r="G589" s="1"/>
      <c r="H589" s="1"/>
      <c r="I589" s="65"/>
      <c r="J589" s="66"/>
      <c r="K589" s="1"/>
      <c r="L589" s="1"/>
      <c r="M589" s="1"/>
      <c r="N589" s="2"/>
      <c r="O589" s="2"/>
      <c r="P589" s="1"/>
      <c r="Q589" s="1"/>
      <c r="R589" s="1"/>
      <c r="S589" s="2"/>
      <c r="T589" s="2"/>
      <c r="U589" s="1"/>
      <c r="V589" s="1"/>
      <c r="W589" s="1"/>
      <c r="X589" s="2"/>
      <c r="Y589" s="2"/>
      <c r="Z589" s="1"/>
      <c r="AA589" s="1"/>
      <c r="AB589" s="1"/>
      <c r="AC589" s="2"/>
      <c r="AD589" s="2"/>
      <c r="AE589" s="1"/>
      <c r="AF589" s="1"/>
      <c r="AG589" s="1"/>
      <c r="AH589" s="2"/>
      <c r="AI589" s="2"/>
      <c r="AJ589" s="1"/>
      <c r="AK589" s="1"/>
      <c r="AL589" s="1"/>
      <c r="AM589" s="2"/>
      <c r="AN589" s="2"/>
      <c r="AO589" s="1"/>
      <c r="AP589" s="1"/>
      <c r="AQ589" s="1"/>
      <c r="AR589" s="2"/>
      <c r="AS589" s="2"/>
      <c r="AT589" s="1"/>
      <c r="AU589" s="1"/>
      <c r="AV589" s="1"/>
      <c r="AW589" s="2"/>
      <c r="AX589" s="2"/>
      <c r="AY589" s="1"/>
      <c r="AZ589" s="1"/>
      <c r="BA589" s="1"/>
      <c r="BB589" s="2"/>
      <c r="BC589" s="2"/>
      <c r="BD589" s="1"/>
      <c r="BE589" s="1"/>
      <c r="BF589" s="1"/>
      <c r="BG589" s="2"/>
      <c r="BH589" s="2"/>
      <c r="BI589" s="1"/>
      <c r="BJ589" s="1"/>
      <c r="BK589" s="1"/>
      <c r="BL589" s="2"/>
      <c r="BM589" s="2"/>
      <c r="BN589" s="1"/>
      <c r="BO589" s="1"/>
      <c r="BP589" s="1"/>
      <c r="BQ589" s="2"/>
      <c r="BR589" s="2"/>
      <c r="BS589" s="1"/>
      <c r="BT589" s="1"/>
      <c r="BU589" s="1"/>
      <c r="BV589" s="2"/>
      <c r="BW589" s="2"/>
      <c r="BX589" s="1"/>
    </row>
    <row r="590" ht="16.5" customHeight="1">
      <c r="A590" s="1"/>
      <c r="B590" s="1"/>
      <c r="C590" s="1"/>
      <c r="D590" s="1"/>
      <c r="E590" s="67"/>
      <c r="F590" s="67"/>
      <c r="G590" s="1"/>
      <c r="H590" s="1"/>
      <c r="I590" s="65"/>
      <c r="J590" s="66"/>
      <c r="K590" s="1"/>
      <c r="L590" s="1"/>
      <c r="M590" s="1"/>
      <c r="N590" s="2"/>
      <c r="O590" s="2"/>
      <c r="P590" s="1"/>
      <c r="Q590" s="1"/>
      <c r="R590" s="1"/>
      <c r="S590" s="2"/>
      <c r="T590" s="2"/>
      <c r="U590" s="1"/>
      <c r="V590" s="1"/>
      <c r="W590" s="1"/>
      <c r="X590" s="2"/>
      <c r="Y590" s="2"/>
      <c r="Z590" s="1"/>
      <c r="AA590" s="1"/>
      <c r="AB590" s="1"/>
      <c r="AC590" s="2"/>
      <c r="AD590" s="2"/>
      <c r="AE590" s="1"/>
      <c r="AF590" s="1"/>
      <c r="AG590" s="1"/>
      <c r="AH590" s="2"/>
      <c r="AI590" s="2"/>
      <c r="AJ590" s="1"/>
      <c r="AK590" s="1"/>
      <c r="AL590" s="1"/>
      <c r="AM590" s="2"/>
      <c r="AN590" s="2"/>
      <c r="AO590" s="1"/>
      <c r="AP590" s="1"/>
      <c r="AQ590" s="1"/>
      <c r="AR590" s="2"/>
      <c r="AS590" s="2"/>
      <c r="AT590" s="1"/>
      <c r="AU590" s="1"/>
      <c r="AV590" s="1"/>
      <c r="AW590" s="2"/>
      <c r="AX590" s="2"/>
      <c r="AY590" s="1"/>
      <c r="AZ590" s="1"/>
      <c r="BA590" s="1"/>
      <c r="BB590" s="2"/>
      <c r="BC590" s="2"/>
      <c r="BD590" s="1"/>
      <c r="BE590" s="1"/>
      <c r="BF590" s="1"/>
      <c r="BG590" s="2"/>
      <c r="BH590" s="2"/>
      <c r="BI590" s="1"/>
      <c r="BJ590" s="1"/>
      <c r="BK590" s="1"/>
      <c r="BL590" s="2"/>
      <c r="BM590" s="2"/>
      <c r="BN590" s="1"/>
      <c r="BO590" s="1"/>
      <c r="BP590" s="1"/>
      <c r="BQ590" s="2"/>
      <c r="BR590" s="2"/>
      <c r="BS590" s="1"/>
      <c r="BT590" s="1"/>
      <c r="BU590" s="1"/>
      <c r="BV590" s="2"/>
      <c r="BW590" s="2"/>
      <c r="BX590" s="1"/>
    </row>
    <row r="591" ht="16.5" customHeight="1">
      <c r="A591" s="1"/>
      <c r="B591" s="1"/>
      <c r="C591" s="1"/>
      <c r="D591" s="1"/>
      <c r="E591" s="67"/>
      <c r="F591" s="67"/>
      <c r="G591" s="1"/>
      <c r="H591" s="1"/>
      <c r="I591" s="65"/>
      <c r="J591" s="66"/>
      <c r="K591" s="1"/>
      <c r="L591" s="1"/>
      <c r="M591" s="1"/>
      <c r="N591" s="2"/>
      <c r="O591" s="2"/>
      <c r="P591" s="1"/>
      <c r="Q591" s="1"/>
      <c r="R591" s="1"/>
      <c r="S591" s="2"/>
      <c r="T591" s="2"/>
      <c r="U591" s="1"/>
      <c r="V591" s="1"/>
      <c r="W591" s="1"/>
      <c r="X591" s="2"/>
      <c r="Y591" s="2"/>
      <c r="Z591" s="1"/>
      <c r="AA591" s="1"/>
      <c r="AB591" s="1"/>
      <c r="AC591" s="2"/>
      <c r="AD591" s="2"/>
      <c r="AE591" s="1"/>
      <c r="AF591" s="1"/>
      <c r="AG591" s="1"/>
      <c r="AH591" s="2"/>
      <c r="AI591" s="2"/>
      <c r="AJ591" s="1"/>
      <c r="AK591" s="1"/>
      <c r="AL591" s="1"/>
      <c r="AM591" s="2"/>
      <c r="AN591" s="2"/>
      <c r="AO591" s="1"/>
      <c r="AP591" s="1"/>
      <c r="AQ591" s="1"/>
      <c r="AR591" s="2"/>
      <c r="AS591" s="2"/>
      <c r="AT591" s="1"/>
      <c r="AU591" s="1"/>
      <c r="AV591" s="1"/>
      <c r="AW591" s="2"/>
      <c r="AX591" s="2"/>
      <c r="AY591" s="1"/>
      <c r="AZ591" s="1"/>
      <c r="BA591" s="1"/>
      <c r="BB591" s="2"/>
      <c r="BC591" s="2"/>
      <c r="BD591" s="1"/>
      <c r="BE591" s="1"/>
      <c r="BF591" s="1"/>
      <c r="BG591" s="2"/>
      <c r="BH591" s="2"/>
      <c r="BI591" s="1"/>
      <c r="BJ591" s="1"/>
      <c r="BK591" s="1"/>
      <c r="BL591" s="2"/>
      <c r="BM591" s="2"/>
      <c r="BN591" s="1"/>
      <c r="BO591" s="1"/>
      <c r="BP591" s="1"/>
      <c r="BQ591" s="2"/>
      <c r="BR591" s="2"/>
      <c r="BS591" s="1"/>
      <c r="BT591" s="1"/>
      <c r="BU591" s="1"/>
      <c r="BV591" s="2"/>
      <c r="BW591" s="2"/>
      <c r="BX591" s="1"/>
    </row>
    <row r="592" ht="16.5" customHeight="1">
      <c r="A592" s="1"/>
      <c r="B592" s="1"/>
      <c r="C592" s="1"/>
      <c r="D592" s="1"/>
      <c r="E592" s="67"/>
      <c r="F592" s="67"/>
      <c r="G592" s="1"/>
      <c r="H592" s="1"/>
      <c r="I592" s="65"/>
      <c r="J592" s="66"/>
      <c r="K592" s="1"/>
      <c r="L592" s="1"/>
      <c r="M592" s="1"/>
      <c r="N592" s="2"/>
      <c r="O592" s="2"/>
      <c r="P592" s="1"/>
      <c r="Q592" s="1"/>
      <c r="R592" s="1"/>
      <c r="S592" s="2"/>
      <c r="T592" s="2"/>
      <c r="U592" s="1"/>
      <c r="V592" s="1"/>
      <c r="W592" s="1"/>
      <c r="X592" s="2"/>
      <c r="Y592" s="2"/>
      <c r="Z592" s="1"/>
      <c r="AA592" s="1"/>
      <c r="AB592" s="1"/>
      <c r="AC592" s="2"/>
      <c r="AD592" s="2"/>
      <c r="AE592" s="1"/>
      <c r="AF592" s="1"/>
      <c r="AG592" s="1"/>
      <c r="AH592" s="2"/>
      <c r="AI592" s="2"/>
      <c r="AJ592" s="1"/>
      <c r="AK592" s="1"/>
      <c r="AL592" s="1"/>
      <c r="AM592" s="2"/>
      <c r="AN592" s="2"/>
      <c r="AO592" s="1"/>
      <c r="AP592" s="1"/>
      <c r="AQ592" s="1"/>
      <c r="AR592" s="2"/>
      <c r="AS592" s="2"/>
      <c r="AT592" s="1"/>
      <c r="AU592" s="1"/>
      <c r="AV592" s="1"/>
      <c r="AW592" s="2"/>
      <c r="AX592" s="2"/>
      <c r="AY592" s="1"/>
      <c r="AZ592" s="1"/>
      <c r="BA592" s="1"/>
      <c r="BB592" s="2"/>
      <c r="BC592" s="2"/>
      <c r="BD592" s="1"/>
      <c r="BE592" s="1"/>
      <c r="BF592" s="1"/>
      <c r="BG592" s="2"/>
      <c r="BH592" s="2"/>
      <c r="BI592" s="1"/>
      <c r="BJ592" s="1"/>
      <c r="BK592" s="1"/>
      <c r="BL592" s="2"/>
      <c r="BM592" s="2"/>
      <c r="BN592" s="1"/>
      <c r="BO592" s="1"/>
      <c r="BP592" s="1"/>
      <c r="BQ592" s="2"/>
      <c r="BR592" s="2"/>
      <c r="BS592" s="1"/>
      <c r="BT592" s="1"/>
      <c r="BU592" s="1"/>
      <c r="BV592" s="2"/>
      <c r="BW592" s="2"/>
      <c r="BX592" s="1"/>
    </row>
    <row r="593" ht="16.5" customHeight="1">
      <c r="A593" s="1"/>
      <c r="B593" s="1"/>
      <c r="C593" s="1"/>
      <c r="D593" s="1"/>
      <c r="E593" s="67"/>
      <c r="F593" s="67"/>
      <c r="G593" s="1"/>
      <c r="H593" s="1"/>
      <c r="I593" s="65"/>
      <c r="J593" s="66"/>
      <c r="K593" s="1"/>
      <c r="L593" s="1"/>
      <c r="M593" s="1"/>
      <c r="N593" s="2"/>
      <c r="O593" s="2"/>
      <c r="P593" s="1"/>
      <c r="Q593" s="1"/>
      <c r="R593" s="1"/>
      <c r="S593" s="2"/>
      <c r="T593" s="2"/>
      <c r="U593" s="1"/>
      <c r="V593" s="1"/>
      <c r="W593" s="1"/>
      <c r="X593" s="2"/>
      <c r="Y593" s="2"/>
      <c r="Z593" s="1"/>
      <c r="AA593" s="1"/>
      <c r="AB593" s="1"/>
      <c r="AC593" s="2"/>
      <c r="AD593" s="2"/>
      <c r="AE593" s="1"/>
      <c r="AF593" s="1"/>
      <c r="AG593" s="1"/>
      <c r="AH593" s="2"/>
      <c r="AI593" s="2"/>
      <c r="AJ593" s="1"/>
      <c r="AK593" s="1"/>
      <c r="AL593" s="1"/>
      <c r="AM593" s="2"/>
      <c r="AN593" s="2"/>
      <c r="AO593" s="1"/>
      <c r="AP593" s="1"/>
      <c r="AQ593" s="1"/>
      <c r="AR593" s="2"/>
      <c r="AS593" s="2"/>
      <c r="AT593" s="1"/>
      <c r="AU593" s="1"/>
      <c r="AV593" s="1"/>
      <c r="AW593" s="2"/>
      <c r="AX593" s="2"/>
      <c r="AY593" s="1"/>
      <c r="AZ593" s="1"/>
      <c r="BA593" s="1"/>
      <c r="BB593" s="2"/>
      <c r="BC593" s="2"/>
      <c r="BD593" s="1"/>
      <c r="BE593" s="1"/>
      <c r="BF593" s="1"/>
      <c r="BG593" s="2"/>
      <c r="BH593" s="2"/>
      <c r="BI593" s="1"/>
      <c r="BJ593" s="1"/>
      <c r="BK593" s="1"/>
      <c r="BL593" s="2"/>
      <c r="BM593" s="2"/>
      <c r="BN593" s="1"/>
      <c r="BO593" s="1"/>
      <c r="BP593" s="1"/>
      <c r="BQ593" s="2"/>
      <c r="BR593" s="2"/>
      <c r="BS593" s="1"/>
      <c r="BT593" s="1"/>
      <c r="BU593" s="1"/>
      <c r="BV593" s="2"/>
      <c r="BW593" s="2"/>
      <c r="BX593" s="1"/>
    </row>
    <row r="594" ht="16.5" customHeight="1">
      <c r="A594" s="1"/>
      <c r="B594" s="1"/>
      <c r="C594" s="1"/>
      <c r="D594" s="1"/>
      <c r="E594" s="67"/>
      <c r="F594" s="67"/>
      <c r="G594" s="1"/>
      <c r="H594" s="1"/>
      <c r="I594" s="65"/>
      <c r="J594" s="66"/>
      <c r="K594" s="1"/>
      <c r="L594" s="1"/>
      <c r="M594" s="1"/>
      <c r="N594" s="2"/>
      <c r="O594" s="2"/>
      <c r="P594" s="1"/>
      <c r="Q594" s="1"/>
      <c r="R594" s="1"/>
      <c r="S594" s="2"/>
      <c r="T594" s="2"/>
      <c r="U594" s="1"/>
      <c r="V594" s="1"/>
      <c r="W594" s="1"/>
      <c r="X594" s="2"/>
      <c r="Y594" s="2"/>
      <c r="Z594" s="1"/>
      <c r="AA594" s="1"/>
      <c r="AB594" s="1"/>
      <c r="AC594" s="2"/>
      <c r="AD594" s="2"/>
      <c r="AE594" s="1"/>
      <c r="AF594" s="1"/>
      <c r="AG594" s="1"/>
      <c r="AH594" s="2"/>
      <c r="AI594" s="2"/>
      <c r="AJ594" s="1"/>
      <c r="AK594" s="1"/>
      <c r="AL594" s="1"/>
      <c r="AM594" s="2"/>
      <c r="AN594" s="2"/>
      <c r="AO594" s="1"/>
      <c r="AP594" s="1"/>
      <c r="AQ594" s="1"/>
      <c r="AR594" s="2"/>
      <c r="AS594" s="2"/>
      <c r="AT594" s="1"/>
      <c r="AU594" s="1"/>
      <c r="AV594" s="1"/>
      <c r="AW594" s="2"/>
      <c r="AX594" s="2"/>
      <c r="AY594" s="1"/>
      <c r="AZ594" s="1"/>
      <c r="BA594" s="1"/>
      <c r="BB594" s="2"/>
      <c r="BC594" s="2"/>
      <c r="BD594" s="1"/>
      <c r="BE594" s="1"/>
      <c r="BF594" s="1"/>
      <c r="BG594" s="2"/>
      <c r="BH594" s="2"/>
      <c r="BI594" s="1"/>
      <c r="BJ594" s="1"/>
      <c r="BK594" s="1"/>
      <c r="BL594" s="2"/>
      <c r="BM594" s="2"/>
      <c r="BN594" s="1"/>
      <c r="BO594" s="1"/>
      <c r="BP594" s="1"/>
      <c r="BQ594" s="2"/>
      <c r="BR594" s="2"/>
      <c r="BS594" s="1"/>
      <c r="BT594" s="1"/>
      <c r="BU594" s="1"/>
      <c r="BV594" s="2"/>
      <c r="BW594" s="2"/>
      <c r="BX594" s="1"/>
    </row>
    <row r="595" ht="16.5" customHeight="1">
      <c r="A595" s="1"/>
      <c r="B595" s="1"/>
      <c r="C595" s="1"/>
      <c r="D595" s="1"/>
      <c r="E595" s="67"/>
      <c r="F595" s="67"/>
      <c r="G595" s="1"/>
      <c r="H595" s="1"/>
      <c r="I595" s="65"/>
      <c r="J595" s="66"/>
      <c r="K595" s="1"/>
      <c r="L595" s="1"/>
      <c r="M595" s="1"/>
      <c r="N595" s="2"/>
      <c r="O595" s="2"/>
      <c r="P595" s="1"/>
      <c r="Q595" s="1"/>
      <c r="R595" s="1"/>
      <c r="S595" s="2"/>
      <c r="T595" s="2"/>
      <c r="U595" s="1"/>
      <c r="V595" s="1"/>
      <c r="W595" s="1"/>
      <c r="X595" s="2"/>
      <c r="Y595" s="2"/>
      <c r="Z595" s="1"/>
      <c r="AA595" s="1"/>
      <c r="AB595" s="1"/>
      <c r="AC595" s="2"/>
      <c r="AD595" s="2"/>
      <c r="AE595" s="1"/>
      <c r="AF595" s="1"/>
      <c r="AG595" s="1"/>
      <c r="AH595" s="2"/>
      <c r="AI595" s="2"/>
      <c r="AJ595" s="1"/>
      <c r="AK595" s="1"/>
      <c r="AL595" s="1"/>
      <c r="AM595" s="2"/>
      <c r="AN595" s="2"/>
      <c r="AO595" s="1"/>
      <c r="AP595" s="1"/>
      <c r="AQ595" s="1"/>
      <c r="AR595" s="2"/>
      <c r="AS595" s="2"/>
      <c r="AT595" s="1"/>
      <c r="AU595" s="1"/>
      <c r="AV595" s="1"/>
      <c r="AW595" s="2"/>
      <c r="AX595" s="2"/>
      <c r="AY595" s="1"/>
      <c r="AZ595" s="1"/>
      <c r="BA595" s="1"/>
      <c r="BB595" s="2"/>
      <c r="BC595" s="2"/>
      <c r="BD595" s="1"/>
      <c r="BE595" s="1"/>
      <c r="BF595" s="1"/>
      <c r="BG595" s="2"/>
      <c r="BH595" s="2"/>
      <c r="BI595" s="1"/>
      <c r="BJ595" s="1"/>
      <c r="BK595" s="1"/>
      <c r="BL595" s="2"/>
      <c r="BM595" s="2"/>
      <c r="BN595" s="1"/>
      <c r="BO595" s="1"/>
      <c r="BP595" s="1"/>
      <c r="BQ595" s="2"/>
      <c r="BR595" s="2"/>
      <c r="BS595" s="1"/>
      <c r="BT595" s="1"/>
      <c r="BU595" s="1"/>
      <c r="BV595" s="2"/>
      <c r="BW595" s="2"/>
      <c r="BX595" s="1"/>
    </row>
    <row r="596" ht="16.5" customHeight="1">
      <c r="A596" s="1"/>
      <c r="B596" s="1"/>
      <c r="C596" s="1"/>
      <c r="D596" s="1"/>
      <c r="E596" s="67"/>
      <c r="F596" s="67"/>
      <c r="G596" s="1"/>
      <c r="H596" s="1"/>
      <c r="I596" s="65"/>
      <c r="J596" s="66"/>
      <c r="K596" s="1"/>
      <c r="L596" s="1"/>
      <c r="M596" s="1"/>
      <c r="N596" s="2"/>
      <c r="O596" s="2"/>
      <c r="P596" s="1"/>
      <c r="Q596" s="1"/>
      <c r="R596" s="1"/>
      <c r="S596" s="2"/>
      <c r="T596" s="2"/>
      <c r="U596" s="1"/>
      <c r="V596" s="1"/>
      <c r="W596" s="1"/>
      <c r="X596" s="2"/>
      <c r="Y596" s="2"/>
      <c r="Z596" s="1"/>
      <c r="AA596" s="1"/>
      <c r="AB596" s="1"/>
      <c r="AC596" s="2"/>
      <c r="AD596" s="2"/>
      <c r="AE596" s="1"/>
      <c r="AF596" s="1"/>
      <c r="AG596" s="1"/>
      <c r="AH596" s="2"/>
      <c r="AI596" s="2"/>
      <c r="AJ596" s="1"/>
      <c r="AK596" s="1"/>
      <c r="AL596" s="1"/>
      <c r="AM596" s="2"/>
      <c r="AN596" s="2"/>
      <c r="AO596" s="1"/>
      <c r="AP596" s="1"/>
      <c r="AQ596" s="1"/>
      <c r="AR596" s="2"/>
      <c r="AS596" s="2"/>
      <c r="AT596" s="1"/>
      <c r="AU596" s="1"/>
      <c r="AV596" s="1"/>
      <c r="AW596" s="2"/>
      <c r="AX596" s="2"/>
      <c r="AY596" s="1"/>
      <c r="AZ596" s="1"/>
      <c r="BA596" s="1"/>
      <c r="BB596" s="2"/>
      <c r="BC596" s="2"/>
      <c r="BD596" s="1"/>
      <c r="BE596" s="1"/>
      <c r="BF596" s="1"/>
      <c r="BG596" s="2"/>
      <c r="BH596" s="2"/>
      <c r="BI596" s="1"/>
      <c r="BJ596" s="1"/>
      <c r="BK596" s="1"/>
      <c r="BL596" s="2"/>
      <c r="BM596" s="2"/>
      <c r="BN596" s="1"/>
      <c r="BO596" s="1"/>
      <c r="BP596" s="1"/>
      <c r="BQ596" s="2"/>
      <c r="BR596" s="2"/>
      <c r="BS596" s="1"/>
      <c r="BT596" s="1"/>
      <c r="BU596" s="1"/>
      <c r="BV596" s="2"/>
      <c r="BW596" s="2"/>
      <c r="BX596" s="1"/>
    </row>
    <row r="597" ht="16.5" customHeight="1">
      <c r="A597" s="1"/>
      <c r="B597" s="1"/>
      <c r="C597" s="1"/>
      <c r="D597" s="1"/>
      <c r="E597" s="67"/>
      <c r="F597" s="67"/>
      <c r="G597" s="1"/>
      <c r="H597" s="1"/>
      <c r="I597" s="65"/>
      <c r="J597" s="66"/>
      <c r="K597" s="1"/>
      <c r="L597" s="1"/>
      <c r="M597" s="1"/>
      <c r="N597" s="2"/>
      <c r="O597" s="2"/>
      <c r="P597" s="1"/>
      <c r="Q597" s="1"/>
      <c r="R597" s="1"/>
      <c r="S597" s="2"/>
      <c r="T597" s="2"/>
      <c r="U597" s="1"/>
      <c r="V597" s="1"/>
      <c r="W597" s="1"/>
      <c r="X597" s="2"/>
      <c r="Y597" s="2"/>
      <c r="Z597" s="1"/>
      <c r="AA597" s="1"/>
      <c r="AB597" s="1"/>
      <c r="AC597" s="2"/>
      <c r="AD597" s="2"/>
      <c r="AE597" s="1"/>
      <c r="AF597" s="1"/>
      <c r="AG597" s="1"/>
      <c r="AH597" s="2"/>
      <c r="AI597" s="2"/>
      <c r="AJ597" s="1"/>
      <c r="AK597" s="1"/>
      <c r="AL597" s="1"/>
      <c r="AM597" s="2"/>
      <c r="AN597" s="2"/>
      <c r="AO597" s="1"/>
      <c r="AP597" s="1"/>
      <c r="AQ597" s="1"/>
      <c r="AR597" s="2"/>
      <c r="AS597" s="2"/>
      <c r="AT597" s="1"/>
      <c r="AU597" s="1"/>
      <c r="AV597" s="1"/>
      <c r="AW597" s="2"/>
      <c r="AX597" s="2"/>
      <c r="AY597" s="1"/>
      <c r="AZ597" s="1"/>
      <c r="BA597" s="1"/>
      <c r="BB597" s="2"/>
      <c r="BC597" s="2"/>
      <c r="BD597" s="1"/>
      <c r="BE597" s="1"/>
      <c r="BF597" s="1"/>
      <c r="BG597" s="2"/>
      <c r="BH597" s="2"/>
      <c r="BI597" s="1"/>
      <c r="BJ597" s="1"/>
      <c r="BK597" s="1"/>
      <c r="BL597" s="2"/>
      <c r="BM597" s="2"/>
      <c r="BN597" s="1"/>
      <c r="BO597" s="1"/>
      <c r="BP597" s="1"/>
      <c r="BQ597" s="2"/>
      <c r="BR597" s="2"/>
      <c r="BS597" s="1"/>
      <c r="BT597" s="1"/>
      <c r="BU597" s="1"/>
      <c r="BV597" s="2"/>
      <c r="BW597" s="2"/>
      <c r="BX597" s="1"/>
    </row>
    <row r="598" ht="16.5" customHeight="1">
      <c r="A598" s="1"/>
      <c r="B598" s="1"/>
      <c r="C598" s="1"/>
      <c r="D598" s="1"/>
      <c r="E598" s="67"/>
      <c r="F598" s="67"/>
      <c r="G598" s="1"/>
      <c r="H598" s="1"/>
      <c r="I598" s="65"/>
      <c r="J598" s="66"/>
      <c r="K598" s="1"/>
      <c r="L598" s="1"/>
      <c r="M598" s="1"/>
      <c r="N598" s="2"/>
      <c r="O598" s="2"/>
      <c r="P598" s="1"/>
      <c r="Q598" s="1"/>
      <c r="R598" s="1"/>
      <c r="S598" s="2"/>
      <c r="T598" s="2"/>
      <c r="U598" s="1"/>
      <c r="V598" s="1"/>
      <c r="W598" s="1"/>
      <c r="X598" s="2"/>
      <c r="Y598" s="2"/>
      <c r="Z598" s="1"/>
      <c r="AA598" s="1"/>
      <c r="AB598" s="1"/>
      <c r="AC598" s="2"/>
      <c r="AD598" s="2"/>
      <c r="AE598" s="1"/>
      <c r="AF598" s="1"/>
      <c r="AG598" s="1"/>
      <c r="AH598" s="2"/>
      <c r="AI598" s="2"/>
      <c r="AJ598" s="1"/>
      <c r="AK598" s="1"/>
      <c r="AL598" s="1"/>
      <c r="AM598" s="2"/>
      <c r="AN598" s="2"/>
      <c r="AO598" s="1"/>
      <c r="AP598" s="1"/>
      <c r="AQ598" s="1"/>
      <c r="AR598" s="2"/>
      <c r="AS598" s="2"/>
      <c r="AT598" s="1"/>
      <c r="AU598" s="1"/>
      <c r="AV598" s="1"/>
      <c r="AW598" s="2"/>
      <c r="AX598" s="2"/>
      <c r="AY598" s="1"/>
      <c r="AZ598" s="1"/>
      <c r="BA598" s="1"/>
      <c r="BB598" s="2"/>
      <c r="BC598" s="2"/>
      <c r="BD598" s="1"/>
      <c r="BE598" s="1"/>
      <c r="BF598" s="1"/>
      <c r="BG598" s="2"/>
      <c r="BH598" s="2"/>
      <c r="BI598" s="1"/>
      <c r="BJ598" s="1"/>
      <c r="BK598" s="1"/>
      <c r="BL598" s="2"/>
      <c r="BM598" s="2"/>
      <c r="BN598" s="1"/>
      <c r="BO598" s="1"/>
      <c r="BP598" s="1"/>
      <c r="BQ598" s="2"/>
      <c r="BR598" s="2"/>
      <c r="BS598" s="1"/>
      <c r="BT598" s="1"/>
      <c r="BU598" s="1"/>
      <c r="BV598" s="2"/>
      <c r="BW598" s="2"/>
      <c r="BX598" s="1"/>
    </row>
    <row r="599" ht="16.5" customHeight="1">
      <c r="A599" s="1"/>
      <c r="B599" s="1"/>
      <c r="C599" s="1"/>
      <c r="D599" s="1"/>
      <c r="E599" s="67"/>
      <c r="F599" s="67"/>
      <c r="G599" s="1"/>
      <c r="H599" s="1"/>
      <c r="I599" s="65"/>
      <c r="J599" s="66"/>
      <c r="K599" s="1"/>
      <c r="L599" s="1"/>
      <c r="M599" s="1"/>
      <c r="N599" s="2"/>
      <c r="O599" s="2"/>
      <c r="P599" s="1"/>
      <c r="Q599" s="1"/>
      <c r="R599" s="1"/>
      <c r="S599" s="2"/>
      <c r="T599" s="2"/>
      <c r="U599" s="1"/>
      <c r="V599" s="1"/>
      <c r="W599" s="1"/>
      <c r="X599" s="2"/>
      <c r="Y599" s="2"/>
      <c r="Z599" s="1"/>
      <c r="AA599" s="1"/>
      <c r="AB599" s="1"/>
      <c r="AC599" s="2"/>
      <c r="AD599" s="2"/>
      <c r="AE599" s="1"/>
      <c r="AF599" s="1"/>
      <c r="AG599" s="1"/>
      <c r="AH599" s="2"/>
      <c r="AI599" s="2"/>
      <c r="AJ599" s="1"/>
      <c r="AK599" s="1"/>
      <c r="AL599" s="1"/>
      <c r="AM599" s="2"/>
      <c r="AN599" s="2"/>
      <c r="AO599" s="1"/>
      <c r="AP599" s="1"/>
      <c r="AQ599" s="1"/>
      <c r="AR599" s="2"/>
      <c r="AS599" s="2"/>
      <c r="AT599" s="1"/>
      <c r="AU599" s="1"/>
      <c r="AV599" s="1"/>
      <c r="AW599" s="2"/>
      <c r="AX599" s="2"/>
      <c r="AY599" s="1"/>
      <c r="AZ599" s="1"/>
      <c r="BA599" s="1"/>
      <c r="BB599" s="2"/>
      <c r="BC599" s="2"/>
      <c r="BD599" s="1"/>
      <c r="BE599" s="1"/>
      <c r="BF599" s="1"/>
      <c r="BG599" s="2"/>
      <c r="BH599" s="2"/>
      <c r="BI599" s="1"/>
      <c r="BJ599" s="1"/>
      <c r="BK599" s="1"/>
      <c r="BL599" s="2"/>
      <c r="BM599" s="2"/>
      <c r="BN599" s="1"/>
      <c r="BO599" s="1"/>
      <c r="BP599" s="1"/>
      <c r="BQ599" s="2"/>
      <c r="BR599" s="2"/>
      <c r="BS599" s="1"/>
      <c r="BT599" s="1"/>
      <c r="BU599" s="1"/>
      <c r="BV599" s="2"/>
      <c r="BW599" s="2"/>
      <c r="BX599" s="1"/>
    </row>
    <row r="600" ht="16.5" customHeight="1">
      <c r="A600" s="1"/>
      <c r="B600" s="1"/>
      <c r="C600" s="1"/>
      <c r="D600" s="1"/>
      <c r="E600" s="67"/>
      <c r="F600" s="67"/>
      <c r="G600" s="1"/>
      <c r="H600" s="1"/>
      <c r="I600" s="65"/>
      <c r="J600" s="66"/>
      <c r="K600" s="1"/>
      <c r="L600" s="1"/>
      <c r="M600" s="1"/>
      <c r="N600" s="2"/>
      <c r="O600" s="2"/>
      <c r="P600" s="1"/>
      <c r="Q600" s="1"/>
      <c r="R600" s="1"/>
      <c r="S600" s="2"/>
      <c r="T600" s="2"/>
      <c r="U600" s="1"/>
      <c r="V600" s="1"/>
      <c r="W600" s="1"/>
      <c r="X600" s="2"/>
      <c r="Y600" s="2"/>
      <c r="Z600" s="1"/>
      <c r="AA600" s="1"/>
      <c r="AB600" s="1"/>
      <c r="AC600" s="2"/>
      <c r="AD600" s="2"/>
      <c r="AE600" s="1"/>
      <c r="AF600" s="1"/>
      <c r="AG600" s="1"/>
      <c r="AH600" s="2"/>
      <c r="AI600" s="2"/>
      <c r="AJ600" s="1"/>
      <c r="AK600" s="1"/>
      <c r="AL600" s="1"/>
      <c r="AM600" s="2"/>
      <c r="AN600" s="2"/>
      <c r="AO600" s="1"/>
      <c r="AP600" s="1"/>
      <c r="AQ600" s="1"/>
      <c r="AR600" s="2"/>
      <c r="AS600" s="2"/>
      <c r="AT600" s="1"/>
      <c r="AU600" s="1"/>
      <c r="AV600" s="1"/>
      <c r="AW600" s="2"/>
      <c r="AX600" s="2"/>
      <c r="AY600" s="1"/>
      <c r="AZ600" s="1"/>
      <c r="BA600" s="1"/>
      <c r="BB600" s="2"/>
      <c r="BC600" s="2"/>
      <c r="BD600" s="1"/>
      <c r="BE600" s="1"/>
      <c r="BF600" s="1"/>
      <c r="BG600" s="2"/>
      <c r="BH600" s="2"/>
      <c r="BI600" s="1"/>
      <c r="BJ600" s="1"/>
      <c r="BK600" s="1"/>
      <c r="BL600" s="2"/>
      <c r="BM600" s="2"/>
      <c r="BN600" s="1"/>
      <c r="BO600" s="1"/>
      <c r="BP600" s="1"/>
      <c r="BQ600" s="2"/>
      <c r="BR600" s="2"/>
      <c r="BS600" s="1"/>
      <c r="BT600" s="1"/>
      <c r="BU600" s="1"/>
      <c r="BV600" s="2"/>
      <c r="BW600" s="2"/>
      <c r="BX600" s="1"/>
    </row>
    <row r="601" ht="16.5" customHeight="1">
      <c r="A601" s="1"/>
      <c r="B601" s="1"/>
      <c r="C601" s="1"/>
      <c r="D601" s="1"/>
      <c r="E601" s="67"/>
      <c r="F601" s="67"/>
      <c r="G601" s="1"/>
      <c r="H601" s="1"/>
      <c r="I601" s="65"/>
      <c r="J601" s="66"/>
      <c r="K601" s="1"/>
      <c r="L601" s="1"/>
      <c r="M601" s="1"/>
      <c r="N601" s="2"/>
      <c r="O601" s="2"/>
      <c r="P601" s="1"/>
      <c r="Q601" s="1"/>
      <c r="R601" s="1"/>
      <c r="S601" s="2"/>
      <c r="T601" s="2"/>
      <c r="U601" s="1"/>
      <c r="V601" s="1"/>
      <c r="W601" s="1"/>
      <c r="X601" s="2"/>
      <c r="Y601" s="2"/>
      <c r="Z601" s="1"/>
      <c r="AA601" s="1"/>
      <c r="AB601" s="1"/>
      <c r="AC601" s="2"/>
      <c r="AD601" s="2"/>
      <c r="AE601" s="1"/>
      <c r="AF601" s="1"/>
      <c r="AG601" s="1"/>
      <c r="AH601" s="2"/>
      <c r="AI601" s="2"/>
      <c r="AJ601" s="1"/>
      <c r="AK601" s="1"/>
      <c r="AL601" s="1"/>
      <c r="AM601" s="2"/>
      <c r="AN601" s="2"/>
      <c r="AO601" s="1"/>
      <c r="AP601" s="1"/>
      <c r="AQ601" s="1"/>
      <c r="AR601" s="2"/>
      <c r="AS601" s="2"/>
      <c r="AT601" s="1"/>
      <c r="AU601" s="1"/>
      <c r="AV601" s="1"/>
      <c r="AW601" s="2"/>
      <c r="AX601" s="2"/>
      <c r="AY601" s="1"/>
      <c r="AZ601" s="1"/>
      <c r="BA601" s="1"/>
      <c r="BB601" s="2"/>
      <c r="BC601" s="2"/>
      <c r="BD601" s="1"/>
      <c r="BE601" s="1"/>
      <c r="BF601" s="1"/>
      <c r="BG601" s="2"/>
      <c r="BH601" s="2"/>
      <c r="BI601" s="1"/>
      <c r="BJ601" s="1"/>
      <c r="BK601" s="1"/>
      <c r="BL601" s="2"/>
      <c r="BM601" s="2"/>
      <c r="BN601" s="1"/>
      <c r="BO601" s="1"/>
      <c r="BP601" s="1"/>
      <c r="BQ601" s="2"/>
      <c r="BR601" s="2"/>
      <c r="BS601" s="1"/>
      <c r="BT601" s="1"/>
      <c r="BU601" s="1"/>
      <c r="BV601" s="2"/>
      <c r="BW601" s="2"/>
      <c r="BX601" s="1"/>
    </row>
    <row r="602" ht="16.5" customHeight="1">
      <c r="A602" s="1"/>
      <c r="B602" s="1"/>
      <c r="C602" s="1"/>
      <c r="D602" s="1"/>
      <c r="E602" s="67"/>
      <c r="F602" s="67"/>
      <c r="G602" s="1"/>
      <c r="H602" s="1"/>
      <c r="I602" s="65"/>
      <c r="J602" s="66"/>
      <c r="K602" s="1"/>
      <c r="L602" s="1"/>
      <c r="M602" s="1"/>
      <c r="N602" s="2"/>
      <c r="O602" s="2"/>
      <c r="P602" s="1"/>
      <c r="Q602" s="1"/>
      <c r="R602" s="1"/>
      <c r="S602" s="2"/>
      <c r="T602" s="2"/>
      <c r="U602" s="1"/>
      <c r="V602" s="1"/>
      <c r="W602" s="1"/>
      <c r="X602" s="2"/>
      <c r="Y602" s="2"/>
      <c r="Z602" s="1"/>
      <c r="AA602" s="1"/>
      <c r="AB602" s="1"/>
      <c r="AC602" s="2"/>
      <c r="AD602" s="2"/>
      <c r="AE602" s="1"/>
      <c r="AF602" s="1"/>
      <c r="AG602" s="1"/>
      <c r="AH602" s="2"/>
      <c r="AI602" s="2"/>
      <c r="AJ602" s="1"/>
      <c r="AK602" s="1"/>
      <c r="AL602" s="1"/>
      <c r="AM602" s="2"/>
      <c r="AN602" s="2"/>
      <c r="AO602" s="1"/>
      <c r="AP602" s="1"/>
      <c r="AQ602" s="1"/>
      <c r="AR602" s="2"/>
      <c r="AS602" s="2"/>
      <c r="AT602" s="1"/>
      <c r="AU602" s="1"/>
      <c r="AV602" s="1"/>
      <c r="AW602" s="2"/>
      <c r="AX602" s="2"/>
      <c r="AY602" s="1"/>
      <c r="AZ602" s="1"/>
      <c r="BA602" s="1"/>
      <c r="BB602" s="2"/>
      <c r="BC602" s="2"/>
      <c r="BD602" s="1"/>
      <c r="BE602" s="1"/>
      <c r="BF602" s="1"/>
      <c r="BG602" s="2"/>
      <c r="BH602" s="2"/>
      <c r="BI602" s="1"/>
      <c r="BJ602" s="1"/>
      <c r="BK602" s="1"/>
      <c r="BL602" s="2"/>
      <c r="BM602" s="2"/>
      <c r="BN602" s="1"/>
      <c r="BO602" s="1"/>
      <c r="BP602" s="1"/>
      <c r="BQ602" s="2"/>
      <c r="BR602" s="2"/>
      <c r="BS602" s="1"/>
      <c r="BT602" s="1"/>
      <c r="BU602" s="1"/>
      <c r="BV602" s="2"/>
      <c r="BW602" s="2"/>
      <c r="BX602" s="1"/>
    </row>
    <row r="603" ht="16.5" customHeight="1">
      <c r="A603" s="1"/>
      <c r="B603" s="1"/>
      <c r="C603" s="1"/>
      <c r="D603" s="1"/>
      <c r="E603" s="67"/>
      <c r="F603" s="67"/>
      <c r="G603" s="1"/>
      <c r="H603" s="1"/>
      <c r="I603" s="65"/>
      <c r="J603" s="66"/>
      <c r="K603" s="1"/>
      <c r="L603" s="1"/>
      <c r="M603" s="1"/>
      <c r="N603" s="2"/>
      <c r="O603" s="2"/>
      <c r="P603" s="1"/>
      <c r="Q603" s="1"/>
      <c r="R603" s="1"/>
      <c r="S603" s="2"/>
      <c r="T603" s="2"/>
      <c r="U603" s="1"/>
      <c r="V603" s="1"/>
      <c r="W603" s="1"/>
      <c r="X603" s="2"/>
      <c r="Y603" s="2"/>
      <c r="Z603" s="1"/>
      <c r="AA603" s="1"/>
      <c r="AB603" s="1"/>
      <c r="AC603" s="2"/>
      <c r="AD603" s="2"/>
      <c r="AE603" s="1"/>
      <c r="AF603" s="1"/>
      <c r="AG603" s="1"/>
      <c r="AH603" s="2"/>
      <c r="AI603" s="2"/>
      <c r="AJ603" s="1"/>
      <c r="AK603" s="1"/>
      <c r="AL603" s="1"/>
      <c r="AM603" s="2"/>
      <c r="AN603" s="2"/>
      <c r="AO603" s="1"/>
      <c r="AP603" s="1"/>
      <c r="AQ603" s="1"/>
      <c r="AR603" s="2"/>
      <c r="AS603" s="2"/>
      <c r="AT603" s="1"/>
      <c r="AU603" s="1"/>
      <c r="AV603" s="1"/>
      <c r="AW603" s="2"/>
      <c r="AX603" s="2"/>
      <c r="AY603" s="1"/>
      <c r="AZ603" s="1"/>
      <c r="BA603" s="1"/>
      <c r="BB603" s="2"/>
      <c r="BC603" s="2"/>
      <c r="BD603" s="1"/>
      <c r="BE603" s="1"/>
      <c r="BF603" s="1"/>
      <c r="BG603" s="2"/>
      <c r="BH603" s="2"/>
      <c r="BI603" s="1"/>
      <c r="BJ603" s="1"/>
      <c r="BK603" s="1"/>
      <c r="BL603" s="2"/>
      <c r="BM603" s="2"/>
      <c r="BN603" s="1"/>
      <c r="BO603" s="1"/>
      <c r="BP603" s="1"/>
      <c r="BQ603" s="2"/>
      <c r="BR603" s="2"/>
      <c r="BS603" s="1"/>
      <c r="BT603" s="1"/>
      <c r="BU603" s="1"/>
      <c r="BV603" s="2"/>
      <c r="BW603" s="2"/>
      <c r="BX603" s="1"/>
    </row>
    <row r="604" ht="16.5" customHeight="1">
      <c r="A604" s="1"/>
      <c r="B604" s="1"/>
      <c r="C604" s="1"/>
      <c r="D604" s="1"/>
      <c r="E604" s="67"/>
      <c r="F604" s="67"/>
      <c r="G604" s="1"/>
      <c r="H604" s="1"/>
      <c r="I604" s="65"/>
      <c r="J604" s="66"/>
      <c r="K604" s="1"/>
      <c r="L604" s="1"/>
      <c r="M604" s="1"/>
      <c r="N604" s="2"/>
      <c r="O604" s="2"/>
      <c r="P604" s="1"/>
      <c r="Q604" s="1"/>
      <c r="R604" s="1"/>
      <c r="S604" s="2"/>
      <c r="T604" s="2"/>
      <c r="U604" s="1"/>
      <c r="V604" s="1"/>
      <c r="W604" s="1"/>
      <c r="X604" s="2"/>
      <c r="Y604" s="2"/>
      <c r="Z604" s="1"/>
      <c r="AA604" s="1"/>
      <c r="AB604" s="1"/>
      <c r="AC604" s="2"/>
      <c r="AD604" s="2"/>
      <c r="AE604" s="1"/>
      <c r="AF604" s="1"/>
      <c r="AG604" s="1"/>
      <c r="AH604" s="2"/>
      <c r="AI604" s="2"/>
      <c r="AJ604" s="1"/>
      <c r="AK604" s="1"/>
      <c r="AL604" s="1"/>
      <c r="AM604" s="2"/>
      <c r="AN604" s="2"/>
      <c r="AO604" s="1"/>
      <c r="AP604" s="1"/>
      <c r="AQ604" s="1"/>
      <c r="AR604" s="2"/>
      <c r="AS604" s="2"/>
      <c r="AT604" s="1"/>
      <c r="AU604" s="1"/>
      <c r="AV604" s="1"/>
      <c r="AW604" s="2"/>
      <c r="AX604" s="2"/>
      <c r="AY604" s="1"/>
      <c r="AZ604" s="1"/>
      <c r="BA604" s="1"/>
      <c r="BB604" s="2"/>
      <c r="BC604" s="2"/>
      <c r="BD604" s="1"/>
      <c r="BE604" s="1"/>
      <c r="BF604" s="1"/>
      <c r="BG604" s="2"/>
      <c r="BH604" s="2"/>
      <c r="BI604" s="1"/>
      <c r="BJ604" s="1"/>
      <c r="BK604" s="1"/>
      <c r="BL604" s="2"/>
      <c r="BM604" s="2"/>
      <c r="BN604" s="1"/>
      <c r="BO604" s="1"/>
      <c r="BP604" s="1"/>
      <c r="BQ604" s="2"/>
      <c r="BR604" s="2"/>
      <c r="BS604" s="1"/>
      <c r="BT604" s="1"/>
      <c r="BU604" s="1"/>
      <c r="BV604" s="2"/>
      <c r="BW604" s="2"/>
      <c r="BX604" s="1"/>
    </row>
    <row r="605" ht="16.5" customHeight="1">
      <c r="A605" s="1"/>
      <c r="B605" s="1"/>
      <c r="C605" s="1"/>
      <c r="D605" s="1"/>
      <c r="E605" s="67"/>
      <c r="F605" s="67"/>
      <c r="G605" s="1"/>
      <c r="H605" s="1"/>
      <c r="I605" s="65"/>
      <c r="J605" s="66"/>
      <c r="K605" s="1"/>
      <c r="L605" s="1"/>
      <c r="M605" s="1"/>
      <c r="N605" s="2"/>
      <c r="O605" s="2"/>
      <c r="P605" s="1"/>
      <c r="Q605" s="1"/>
      <c r="R605" s="1"/>
      <c r="S605" s="2"/>
      <c r="T605" s="2"/>
      <c r="U605" s="1"/>
      <c r="V605" s="1"/>
      <c r="W605" s="1"/>
      <c r="X605" s="2"/>
      <c r="Y605" s="2"/>
      <c r="Z605" s="1"/>
      <c r="AA605" s="1"/>
      <c r="AB605" s="1"/>
      <c r="AC605" s="2"/>
      <c r="AD605" s="2"/>
      <c r="AE605" s="1"/>
      <c r="AF605" s="1"/>
      <c r="AG605" s="1"/>
      <c r="AH605" s="2"/>
      <c r="AI605" s="2"/>
      <c r="AJ605" s="1"/>
      <c r="AK605" s="1"/>
      <c r="AL605" s="1"/>
      <c r="AM605" s="2"/>
      <c r="AN605" s="2"/>
      <c r="AO605" s="1"/>
      <c r="AP605" s="1"/>
      <c r="AQ605" s="1"/>
      <c r="AR605" s="2"/>
      <c r="AS605" s="2"/>
      <c r="AT605" s="1"/>
      <c r="AU605" s="1"/>
      <c r="AV605" s="1"/>
      <c r="AW605" s="2"/>
      <c r="AX605" s="2"/>
      <c r="AY605" s="1"/>
      <c r="AZ605" s="1"/>
      <c r="BA605" s="1"/>
      <c r="BB605" s="2"/>
      <c r="BC605" s="2"/>
      <c r="BD605" s="1"/>
      <c r="BE605" s="1"/>
      <c r="BF605" s="1"/>
      <c r="BG605" s="2"/>
      <c r="BH605" s="2"/>
      <c r="BI605" s="1"/>
      <c r="BJ605" s="1"/>
      <c r="BK605" s="1"/>
      <c r="BL605" s="2"/>
      <c r="BM605" s="2"/>
      <c r="BN605" s="1"/>
      <c r="BO605" s="1"/>
      <c r="BP605" s="1"/>
      <c r="BQ605" s="2"/>
      <c r="BR605" s="2"/>
      <c r="BS605" s="1"/>
      <c r="BT605" s="1"/>
      <c r="BU605" s="1"/>
      <c r="BV605" s="2"/>
      <c r="BW605" s="2"/>
      <c r="BX605" s="1"/>
    </row>
    <row r="606" ht="16.5" customHeight="1">
      <c r="A606" s="1"/>
      <c r="B606" s="1"/>
      <c r="C606" s="1"/>
      <c r="D606" s="1"/>
      <c r="E606" s="67"/>
      <c r="F606" s="67"/>
      <c r="G606" s="1"/>
      <c r="H606" s="1"/>
      <c r="I606" s="65"/>
      <c r="J606" s="66"/>
      <c r="K606" s="1"/>
      <c r="L606" s="1"/>
      <c r="M606" s="1"/>
      <c r="N606" s="2"/>
      <c r="O606" s="2"/>
      <c r="P606" s="1"/>
      <c r="Q606" s="1"/>
      <c r="R606" s="1"/>
      <c r="S606" s="2"/>
      <c r="T606" s="2"/>
      <c r="U606" s="1"/>
      <c r="V606" s="1"/>
      <c r="W606" s="1"/>
      <c r="X606" s="2"/>
      <c r="Y606" s="2"/>
      <c r="Z606" s="1"/>
      <c r="AA606" s="1"/>
      <c r="AB606" s="1"/>
      <c r="AC606" s="2"/>
      <c r="AD606" s="2"/>
      <c r="AE606" s="1"/>
      <c r="AF606" s="1"/>
      <c r="AG606" s="1"/>
      <c r="AH606" s="2"/>
      <c r="AI606" s="2"/>
      <c r="AJ606" s="1"/>
      <c r="AK606" s="1"/>
      <c r="AL606" s="1"/>
      <c r="AM606" s="2"/>
      <c r="AN606" s="2"/>
      <c r="AO606" s="1"/>
      <c r="AP606" s="1"/>
      <c r="AQ606" s="1"/>
      <c r="AR606" s="2"/>
      <c r="AS606" s="2"/>
      <c r="AT606" s="1"/>
      <c r="AU606" s="1"/>
      <c r="AV606" s="1"/>
      <c r="AW606" s="2"/>
      <c r="AX606" s="2"/>
      <c r="AY606" s="1"/>
      <c r="AZ606" s="1"/>
      <c r="BA606" s="1"/>
      <c r="BB606" s="2"/>
      <c r="BC606" s="2"/>
      <c r="BD606" s="1"/>
      <c r="BE606" s="1"/>
      <c r="BF606" s="1"/>
      <c r="BG606" s="2"/>
      <c r="BH606" s="2"/>
      <c r="BI606" s="1"/>
      <c r="BJ606" s="1"/>
      <c r="BK606" s="1"/>
      <c r="BL606" s="2"/>
      <c r="BM606" s="2"/>
      <c r="BN606" s="1"/>
      <c r="BO606" s="1"/>
      <c r="BP606" s="1"/>
      <c r="BQ606" s="2"/>
      <c r="BR606" s="2"/>
      <c r="BS606" s="1"/>
      <c r="BT606" s="1"/>
      <c r="BU606" s="1"/>
      <c r="BV606" s="2"/>
      <c r="BW606" s="2"/>
      <c r="BX606" s="1"/>
    </row>
    <row r="607" ht="16.5" customHeight="1">
      <c r="A607" s="1"/>
      <c r="B607" s="1"/>
      <c r="C607" s="1"/>
      <c r="D607" s="1"/>
      <c r="E607" s="67"/>
      <c r="F607" s="67"/>
      <c r="G607" s="1"/>
      <c r="H607" s="1"/>
      <c r="I607" s="65"/>
      <c r="J607" s="66"/>
      <c r="K607" s="1"/>
      <c r="L607" s="1"/>
      <c r="M607" s="1"/>
      <c r="N607" s="2"/>
      <c r="O607" s="2"/>
      <c r="P607" s="1"/>
      <c r="Q607" s="1"/>
      <c r="R607" s="1"/>
      <c r="S607" s="2"/>
      <c r="T607" s="2"/>
      <c r="U607" s="1"/>
      <c r="V607" s="1"/>
      <c r="W607" s="1"/>
      <c r="X607" s="2"/>
      <c r="Y607" s="2"/>
      <c r="Z607" s="1"/>
      <c r="AA607" s="1"/>
      <c r="AB607" s="1"/>
      <c r="AC607" s="2"/>
      <c r="AD607" s="2"/>
      <c r="AE607" s="1"/>
      <c r="AF607" s="1"/>
      <c r="AG607" s="1"/>
      <c r="AH607" s="2"/>
      <c r="AI607" s="2"/>
      <c r="AJ607" s="1"/>
      <c r="AK607" s="1"/>
      <c r="AL607" s="1"/>
      <c r="AM607" s="2"/>
      <c r="AN607" s="2"/>
      <c r="AO607" s="1"/>
      <c r="AP607" s="1"/>
      <c r="AQ607" s="1"/>
      <c r="AR607" s="2"/>
      <c r="AS607" s="2"/>
      <c r="AT607" s="1"/>
      <c r="AU607" s="1"/>
      <c r="AV607" s="1"/>
      <c r="AW607" s="2"/>
      <c r="AX607" s="2"/>
      <c r="AY607" s="1"/>
      <c r="AZ607" s="1"/>
      <c r="BA607" s="1"/>
      <c r="BB607" s="2"/>
      <c r="BC607" s="2"/>
      <c r="BD607" s="1"/>
      <c r="BE607" s="1"/>
      <c r="BF607" s="1"/>
      <c r="BG607" s="2"/>
      <c r="BH607" s="2"/>
      <c r="BI607" s="1"/>
      <c r="BJ607" s="1"/>
      <c r="BK607" s="1"/>
      <c r="BL607" s="2"/>
      <c r="BM607" s="2"/>
      <c r="BN607" s="1"/>
      <c r="BO607" s="1"/>
      <c r="BP607" s="1"/>
      <c r="BQ607" s="2"/>
      <c r="BR607" s="2"/>
      <c r="BS607" s="1"/>
      <c r="BT607" s="1"/>
      <c r="BU607" s="1"/>
      <c r="BV607" s="2"/>
      <c r="BW607" s="2"/>
      <c r="BX607" s="1"/>
    </row>
    <row r="608" ht="16.5" customHeight="1">
      <c r="A608" s="1"/>
      <c r="B608" s="1"/>
      <c r="C608" s="1"/>
      <c r="D608" s="1"/>
      <c r="E608" s="67"/>
      <c r="F608" s="67"/>
      <c r="G608" s="1"/>
      <c r="H608" s="1"/>
      <c r="I608" s="65"/>
      <c r="J608" s="66"/>
      <c r="K608" s="1"/>
      <c r="L608" s="1"/>
      <c r="M608" s="1"/>
      <c r="N608" s="2"/>
      <c r="O608" s="2"/>
      <c r="P608" s="1"/>
      <c r="Q608" s="1"/>
      <c r="R608" s="1"/>
      <c r="S608" s="2"/>
      <c r="T608" s="2"/>
      <c r="U608" s="1"/>
      <c r="V608" s="1"/>
      <c r="W608" s="1"/>
      <c r="X608" s="2"/>
      <c r="Y608" s="2"/>
      <c r="Z608" s="1"/>
      <c r="AA608" s="1"/>
      <c r="AB608" s="1"/>
      <c r="AC608" s="2"/>
      <c r="AD608" s="2"/>
      <c r="AE608" s="1"/>
      <c r="AF608" s="1"/>
      <c r="AG608" s="1"/>
      <c r="AH608" s="2"/>
      <c r="AI608" s="2"/>
      <c r="AJ608" s="1"/>
      <c r="AK608" s="1"/>
      <c r="AL608" s="1"/>
      <c r="AM608" s="2"/>
      <c r="AN608" s="2"/>
      <c r="AO608" s="1"/>
      <c r="AP608" s="1"/>
      <c r="AQ608" s="1"/>
      <c r="AR608" s="2"/>
      <c r="AS608" s="2"/>
      <c r="AT608" s="1"/>
      <c r="AU608" s="1"/>
      <c r="AV608" s="1"/>
      <c r="AW608" s="2"/>
      <c r="AX608" s="2"/>
      <c r="AY608" s="1"/>
      <c r="AZ608" s="1"/>
      <c r="BA608" s="1"/>
      <c r="BB608" s="2"/>
      <c r="BC608" s="2"/>
      <c r="BD608" s="1"/>
      <c r="BE608" s="1"/>
      <c r="BF608" s="1"/>
      <c r="BG608" s="2"/>
      <c r="BH608" s="2"/>
      <c r="BI608" s="1"/>
      <c r="BJ608" s="1"/>
      <c r="BK608" s="1"/>
      <c r="BL608" s="2"/>
      <c r="BM608" s="2"/>
      <c r="BN608" s="1"/>
      <c r="BO608" s="1"/>
      <c r="BP608" s="1"/>
      <c r="BQ608" s="2"/>
      <c r="BR608" s="2"/>
      <c r="BS608" s="1"/>
      <c r="BT608" s="1"/>
      <c r="BU608" s="1"/>
      <c r="BV608" s="2"/>
      <c r="BW608" s="2"/>
      <c r="BX608" s="1"/>
    </row>
    <row r="609" ht="16.5" customHeight="1">
      <c r="A609" s="1"/>
      <c r="B609" s="1"/>
      <c r="C609" s="1"/>
      <c r="D609" s="1"/>
      <c r="E609" s="67"/>
      <c r="F609" s="67"/>
      <c r="G609" s="1"/>
      <c r="H609" s="1"/>
      <c r="I609" s="65"/>
      <c r="J609" s="66"/>
      <c r="K609" s="1"/>
      <c r="L609" s="1"/>
      <c r="M609" s="1"/>
      <c r="N609" s="2"/>
      <c r="O609" s="2"/>
      <c r="P609" s="1"/>
      <c r="Q609" s="1"/>
      <c r="R609" s="1"/>
      <c r="S609" s="2"/>
      <c r="T609" s="2"/>
      <c r="U609" s="1"/>
      <c r="V609" s="1"/>
      <c r="W609" s="1"/>
      <c r="X609" s="2"/>
      <c r="Y609" s="2"/>
      <c r="Z609" s="1"/>
      <c r="AA609" s="1"/>
      <c r="AB609" s="1"/>
      <c r="AC609" s="2"/>
      <c r="AD609" s="2"/>
      <c r="AE609" s="1"/>
      <c r="AF609" s="1"/>
      <c r="AG609" s="1"/>
      <c r="AH609" s="2"/>
      <c r="AI609" s="2"/>
      <c r="AJ609" s="1"/>
      <c r="AK609" s="1"/>
      <c r="AL609" s="1"/>
      <c r="AM609" s="2"/>
      <c r="AN609" s="2"/>
      <c r="AO609" s="1"/>
      <c r="AP609" s="1"/>
      <c r="AQ609" s="1"/>
      <c r="AR609" s="2"/>
      <c r="AS609" s="2"/>
      <c r="AT609" s="1"/>
      <c r="AU609" s="1"/>
      <c r="AV609" s="1"/>
      <c r="AW609" s="2"/>
      <c r="AX609" s="2"/>
      <c r="AY609" s="1"/>
      <c r="AZ609" s="1"/>
      <c r="BA609" s="1"/>
      <c r="BB609" s="2"/>
      <c r="BC609" s="2"/>
      <c r="BD609" s="1"/>
      <c r="BE609" s="1"/>
      <c r="BF609" s="1"/>
      <c r="BG609" s="2"/>
      <c r="BH609" s="2"/>
      <c r="BI609" s="1"/>
      <c r="BJ609" s="1"/>
      <c r="BK609" s="1"/>
      <c r="BL609" s="2"/>
      <c r="BM609" s="2"/>
      <c r="BN609" s="1"/>
      <c r="BO609" s="1"/>
      <c r="BP609" s="1"/>
      <c r="BQ609" s="2"/>
      <c r="BR609" s="2"/>
      <c r="BS609" s="1"/>
      <c r="BT609" s="1"/>
      <c r="BU609" s="1"/>
      <c r="BV609" s="2"/>
      <c r="BW609" s="2"/>
      <c r="BX609" s="1"/>
    </row>
    <row r="610" ht="16.5" customHeight="1">
      <c r="A610" s="1"/>
      <c r="B610" s="1"/>
      <c r="C610" s="1"/>
      <c r="D610" s="1"/>
      <c r="E610" s="67"/>
      <c r="F610" s="67"/>
      <c r="G610" s="1"/>
      <c r="H610" s="1"/>
      <c r="I610" s="65"/>
      <c r="J610" s="66"/>
      <c r="K610" s="1"/>
      <c r="L610" s="1"/>
      <c r="M610" s="1"/>
      <c r="N610" s="2"/>
      <c r="O610" s="2"/>
      <c r="P610" s="1"/>
      <c r="Q610" s="1"/>
      <c r="R610" s="1"/>
      <c r="S610" s="2"/>
      <c r="T610" s="2"/>
      <c r="U610" s="1"/>
      <c r="V610" s="1"/>
      <c r="W610" s="1"/>
      <c r="X610" s="2"/>
      <c r="Y610" s="2"/>
      <c r="Z610" s="1"/>
      <c r="AA610" s="1"/>
      <c r="AB610" s="1"/>
      <c r="AC610" s="2"/>
      <c r="AD610" s="2"/>
      <c r="AE610" s="1"/>
      <c r="AF610" s="1"/>
      <c r="AG610" s="1"/>
      <c r="AH610" s="2"/>
      <c r="AI610" s="2"/>
      <c r="AJ610" s="1"/>
      <c r="AK610" s="1"/>
      <c r="AL610" s="1"/>
      <c r="AM610" s="2"/>
      <c r="AN610" s="2"/>
      <c r="AO610" s="1"/>
      <c r="AP610" s="1"/>
      <c r="AQ610" s="1"/>
      <c r="AR610" s="2"/>
      <c r="AS610" s="2"/>
      <c r="AT610" s="1"/>
      <c r="AU610" s="1"/>
      <c r="AV610" s="1"/>
      <c r="AW610" s="2"/>
      <c r="AX610" s="2"/>
      <c r="AY610" s="1"/>
      <c r="AZ610" s="1"/>
      <c r="BA610" s="1"/>
      <c r="BB610" s="2"/>
      <c r="BC610" s="2"/>
      <c r="BD610" s="1"/>
      <c r="BE610" s="1"/>
      <c r="BF610" s="1"/>
      <c r="BG610" s="2"/>
      <c r="BH610" s="2"/>
      <c r="BI610" s="1"/>
      <c r="BJ610" s="1"/>
      <c r="BK610" s="1"/>
      <c r="BL610" s="2"/>
      <c r="BM610" s="2"/>
      <c r="BN610" s="1"/>
      <c r="BO610" s="1"/>
      <c r="BP610" s="1"/>
      <c r="BQ610" s="2"/>
      <c r="BR610" s="2"/>
      <c r="BS610" s="1"/>
      <c r="BT610" s="1"/>
      <c r="BU610" s="1"/>
      <c r="BV610" s="2"/>
      <c r="BW610" s="2"/>
      <c r="BX610" s="1"/>
    </row>
    <row r="611" ht="16.5" customHeight="1">
      <c r="A611" s="1"/>
      <c r="B611" s="1"/>
      <c r="C611" s="1"/>
      <c r="D611" s="1"/>
      <c r="E611" s="67"/>
      <c r="F611" s="67"/>
      <c r="G611" s="1"/>
      <c r="H611" s="1"/>
      <c r="I611" s="65"/>
      <c r="J611" s="66"/>
      <c r="K611" s="1"/>
      <c r="L611" s="1"/>
      <c r="M611" s="1"/>
      <c r="N611" s="2"/>
      <c r="O611" s="2"/>
      <c r="P611" s="1"/>
      <c r="Q611" s="1"/>
      <c r="R611" s="1"/>
      <c r="S611" s="2"/>
      <c r="T611" s="2"/>
      <c r="U611" s="1"/>
      <c r="V611" s="1"/>
      <c r="W611" s="1"/>
      <c r="X611" s="2"/>
      <c r="Y611" s="2"/>
      <c r="Z611" s="1"/>
      <c r="AA611" s="1"/>
      <c r="AB611" s="1"/>
      <c r="AC611" s="2"/>
      <c r="AD611" s="2"/>
      <c r="AE611" s="1"/>
      <c r="AF611" s="1"/>
      <c r="AG611" s="1"/>
      <c r="AH611" s="2"/>
      <c r="AI611" s="2"/>
      <c r="AJ611" s="1"/>
      <c r="AK611" s="1"/>
      <c r="AL611" s="1"/>
      <c r="AM611" s="2"/>
      <c r="AN611" s="2"/>
      <c r="AO611" s="1"/>
      <c r="AP611" s="1"/>
      <c r="AQ611" s="1"/>
      <c r="AR611" s="2"/>
      <c r="AS611" s="2"/>
      <c r="AT611" s="1"/>
      <c r="AU611" s="1"/>
      <c r="AV611" s="1"/>
      <c r="AW611" s="2"/>
      <c r="AX611" s="2"/>
      <c r="AY611" s="1"/>
      <c r="AZ611" s="1"/>
      <c r="BA611" s="1"/>
      <c r="BB611" s="2"/>
      <c r="BC611" s="2"/>
      <c r="BD611" s="1"/>
      <c r="BE611" s="1"/>
      <c r="BF611" s="1"/>
      <c r="BG611" s="2"/>
      <c r="BH611" s="2"/>
      <c r="BI611" s="1"/>
      <c r="BJ611" s="1"/>
      <c r="BK611" s="1"/>
      <c r="BL611" s="2"/>
      <c r="BM611" s="2"/>
      <c r="BN611" s="1"/>
      <c r="BO611" s="1"/>
      <c r="BP611" s="1"/>
      <c r="BQ611" s="2"/>
      <c r="BR611" s="2"/>
      <c r="BS611" s="1"/>
      <c r="BT611" s="1"/>
      <c r="BU611" s="1"/>
      <c r="BV611" s="2"/>
      <c r="BW611" s="2"/>
      <c r="BX611" s="1"/>
    </row>
    <row r="612" ht="16.5" customHeight="1">
      <c r="A612" s="1"/>
      <c r="B612" s="1"/>
      <c r="C612" s="1"/>
      <c r="D612" s="1"/>
      <c r="E612" s="67"/>
      <c r="F612" s="67"/>
      <c r="G612" s="1"/>
      <c r="H612" s="1"/>
      <c r="I612" s="65"/>
      <c r="J612" s="66"/>
      <c r="K612" s="1"/>
      <c r="L612" s="1"/>
      <c r="M612" s="1"/>
      <c r="N612" s="2"/>
      <c r="O612" s="2"/>
      <c r="P612" s="1"/>
      <c r="Q612" s="1"/>
      <c r="R612" s="1"/>
      <c r="S612" s="2"/>
      <c r="T612" s="2"/>
      <c r="U612" s="1"/>
      <c r="V612" s="1"/>
      <c r="W612" s="1"/>
      <c r="X612" s="2"/>
      <c r="Y612" s="2"/>
      <c r="Z612" s="1"/>
      <c r="AA612" s="1"/>
      <c r="AB612" s="1"/>
      <c r="AC612" s="2"/>
      <c r="AD612" s="2"/>
      <c r="AE612" s="1"/>
      <c r="AF612" s="1"/>
      <c r="AG612" s="1"/>
      <c r="AH612" s="2"/>
      <c r="AI612" s="2"/>
      <c r="AJ612" s="1"/>
      <c r="AK612" s="1"/>
      <c r="AL612" s="1"/>
      <c r="AM612" s="2"/>
      <c r="AN612" s="2"/>
      <c r="AO612" s="1"/>
      <c r="AP612" s="1"/>
      <c r="AQ612" s="1"/>
      <c r="AR612" s="2"/>
      <c r="AS612" s="2"/>
      <c r="AT612" s="1"/>
      <c r="AU612" s="1"/>
      <c r="AV612" s="1"/>
      <c r="AW612" s="2"/>
      <c r="AX612" s="2"/>
      <c r="AY612" s="1"/>
      <c r="AZ612" s="1"/>
      <c r="BA612" s="1"/>
      <c r="BB612" s="2"/>
      <c r="BC612" s="2"/>
      <c r="BD612" s="1"/>
      <c r="BE612" s="1"/>
      <c r="BF612" s="1"/>
      <c r="BG612" s="2"/>
      <c r="BH612" s="2"/>
      <c r="BI612" s="1"/>
      <c r="BJ612" s="1"/>
      <c r="BK612" s="1"/>
      <c r="BL612" s="2"/>
      <c r="BM612" s="2"/>
      <c r="BN612" s="1"/>
      <c r="BO612" s="1"/>
      <c r="BP612" s="1"/>
      <c r="BQ612" s="2"/>
      <c r="BR612" s="2"/>
      <c r="BS612" s="1"/>
      <c r="BT612" s="1"/>
      <c r="BU612" s="1"/>
      <c r="BV612" s="2"/>
      <c r="BW612" s="2"/>
      <c r="BX612" s="1"/>
    </row>
    <row r="613" ht="16.5" customHeight="1">
      <c r="A613" s="1"/>
      <c r="B613" s="1"/>
      <c r="C613" s="1"/>
      <c r="D613" s="1"/>
      <c r="E613" s="67"/>
      <c r="F613" s="67"/>
      <c r="G613" s="1"/>
      <c r="H613" s="1"/>
      <c r="I613" s="65"/>
      <c r="J613" s="66"/>
      <c r="K613" s="1"/>
      <c r="L613" s="1"/>
      <c r="M613" s="1"/>
      <c r="N613" s="2"/>
      <c r="O613" s="2"/>
      <c r="P613" s="1"/>
      <c r="Q613" s="1"/>
      <c r="R613" s="1"/>
      <c r="S613" s="2"/>
      <c r="T613" s="2"/>
      <c r="U613" s="1"/>
      <c r="V613" s="1"/>
      <c r="W613" s="1"/>
      <c r="X613" s="2"/>
      <c r="Y613" s="2"/>
      <c r="Z613" s="1"/>
      <c r="AA613" s="1"/>
      <c r="AB613" s="1"/>
      <c r="AC613" s="2"/>
      <c r="AD613" s="2"/>
      <c r="AE613" s="1"/>
      <c r="AF613" s="1"/>
      <c r="AG613" s="1"/>
      <c r="AH613" s="2"/>
      <c r="AI613" s="2"/>
      <c r="AJ613" s="1"/>
      <c r="AK613" s="1"/>
      <c r="AL613" s="1"/>
      <c r="AM613" s="2"/>
      <c r="AN613" s="2"/>
      <c r="AO613" s="1"/>
      <c r="AP613" s="1"/>
      <c r="AQ613" s="1"/>
      <c r="AR613" s="2"/>
      <c r="AS613" s="2"/>
      <c r="AT613" s="1"/>
      <c r="AU613" s="1"/>
      <c r="AV613" s="1"/>
      <c r="AW613" s="2"/>
      <c r="AX613" s="2"/>
      <c r="AY613" s="1"/>
      <c r="AZ613" s="1"/>
      <c r="BA613" s="1"/>
      <c r="BB613" s="2"/>
      <c r="BC613" s="2"/>
      <c r="BD613" s="1"/>
      <c r="BE613" s="1"/>
      <c r="BF613" s="1"/>
      <c r="BG613" s="2"/>
      <c r="BH613" s="2"/>
      <c r="BI613" s="1"/>
      <c r="BJ613" s="1"/>
      <c r="BK613" s="1"/>
      <c r="BL613" s="2"/>
      <c r="BM613" s="2"/>
      <c r="BN613" s="1"/>
      <c r="BO613" s="1"/>
      <c r="BP613" s="1"/>
      <c r="BQ613" s="2"/>
      <c r="BR613" s="2"/>
      <c r="BS613" s="1"/>
      <c r="BT613" s="1"/>
      <c r="BU613" s="1"/>
      <c r="BV613" s="2"/>
      <c r="BW613" s="2"/>
      <c r="BX613" s="1"/>
    </row>
    <row r="614" ht="16.5" customHeight="1">
      <c r="A614" s="1"/>
      <c r="B614" s="1"/>
      <c r="C614" s="1"/>
      <c r="D614" s="1"/>
      <c r="E614" s="67"/>
      <c r="F614" s="67"/>
      <c r="G614" s="1"/>
      <c r="H614" s="1"/>
      <c r="I614" s="65"/>
      <c r="J614" s="66"/>
      <c r="K614" s="1"/>
      <c r="L614" s="1"/>
      <c r="M614" s="1"/>
      <c r="N614" s="2"/>
      <c r="O614" s="2"/>
      <c r="P614" s="1"/>
      <c r="Q614" s="1"/>
      <c r="R614" s="1"/>
      <c r="S614" s="2"/>
      <c r="T614" s="2"/>
      <c r="U614" s="1"/>
      <c r="V614" s="1"/>
      <c r="W614" s="1"/>
      <c r="X614" s="2"/>
      <c r="Y614" s="2"/>
      <c r="Z614" s="1"/>
      <c r="AA614" s="1"/>
      <c r="AB614" s="1"/>
      <c r="AC614" s="2"/>
      <c r="AD614" s="2"/>
      <c r="AE614" s="1"/>
      <c r="AF614" s="1"/>
      <c r="AG614" s="1"/>
      <c r="AH614" s="2"/>
      <c r="AI614" s="2"/>
      <c r="AJ614" s="1"/>
      <c r="AK614" s="1"/>
      <c r="AL614" s="1"/>
      <c r="AM614" s="2"/>
      <c r="AN614" s="2"/>
      <c r="AO614" s="1"/>
      <c r="AP614" s="1"/>
      <c r="AQ614" s="1"/>
      <c r="AR614" s="2"/>
      <c r="AS614" s="2"/>
      <c r="AT614" s="1"/>
      <c r="AU614" s="1"/>
      <c r="AV614" s="1"/>
      <c r="AW614" s="2"/>
      <c r="AX614" s="2"/>
      <c r="AY614" s="1"/>
      <c r="AZ614" s="1"/>
      <c r="BA614" s="1"/>
      <c r="BB614" s="2"/>
      <c r="BC614" s="2"/>
      <c r="BD614" s="1"/>
      <c r="BE614" s="1"/>
      <c r="BF614" s="1"/>
      <c r="BG614" s="2"/>
      <c r="BH614" s="2"/>
      <c r="BI614" s="1"/>
      <c r="BJ614" s="1"/>
      <c r="BK614" s="1"/>
      <c r="BL614" s="2"/>
      <c r="BM614" s="2"/>
      <c r="BN614" s="1"/>
      <c r="BO614" s="1"/>
      <c r="BP614" s="1"/>
      <c r="BQ614" s="2"/>
      <c r="BR614" s="2"/>
      <c r="BS614" s="1"/>
      <c r="BT614" s="1"/>
      <c r="BU614" s="1"/>
      <c r="BV614" s="2"/>
      <c r="BW614" s="2"/>
      <c r="BX614" s="1"/>
    </row>
    <row r="615" ht="16.5" customHeight="1">
      <c r="A615" s="1"/>
      <c r="B615" s="1"/>
      <c r="C615" s="1"/>
      <c r="D615" s="1"/>
      <c r="E615" s="67"/>
      <c r="F615" s="67"/>
      <c r="G615" s="1"/>
      <c r="H615" s="1"/>
      <c r="I615" s="65"/>
      <c r="J615" s="66"/>
      <c r="K615" s="1"/>
      <c r="L615" s="1"/>
      <c r="M615" s="1"/>
      <c r="N615" s="2"/>
      <c r="O615" s="2"/>
      <c r="P615" s="1"/>
      <c r="Q615" s="1"/>
      <c r="R615" s="1"/>
      <c r="S615" s="2"/>
      <c r="T615" s="2"/>
      <c r="U615" s="1"/>
      <c r="V615" s="1"/>
      <c r="W615" s="1"/>
      <c r="X615" s="2"/>
      <c r="Y615" s="2"/>
      <c r="Z615" s="1"/>
      <c r="AA615" s="1"/>
      <c r="AB615" s="1"/>
      <c r="AC615" s="2"/>
      <c r="AD615" s="2"/>
      <c r="AE615" s="1"/>
      <c r="AF615" s="1"/>
      <c r="AG615" s="1"/>
      <c r="AH615" s="2"/>
      <c r="AI615" s="2"/>
      <c r="AJ615" s="1"/>
      <c r="AK615" s="1"/>
      <c r="AL615" s="1"/>
      <c r="AM615" s="2"/>
      <c r="AN615" s="2"/>
      <c r="AO615" s="1"/>
      <c r="AP615" s="1"/>
      <c r="AQ615" s="1"/>
      <c r="AR615" s="2"/>
      <c r="AS615" s="2"/>
      <c r="AT615" s="1"/>
      <c r="AU615" s="1"/>
      <c r="AV615" s="1"/>
      <c r="AW615" s="2"/>
      <c r="AX615" s="2"/>
      <c r="AY615" s="1"/>
      <c r="AZ615" s="1"/>
      <c r="BA615" s="1"/>
      <c r="BB615" s="2"/>
      <c r="BC615" s="2"/>
      <c r="BD615" s="1"/>
      <c r="BE615" s="1"/>
      <c r="BF615" s="1"/>
      <c r="BG615" s="2"/>
      <c r="BH615" s="2"/>
      <c r="BI615" s="1"/>
      <c r="BJ615" s="1"/>
      <c r="BK615" s="1"/>
      <c r="BL615" s="2"/>
      <c r="BM615" s="2"/>
      <c r="BN615" s="1"/>
      <c r="BO615" s="1"/>
      <c r="BP615" s="1"/>
      <c r="BQ615" s="2"/>
      <c r="BR615" s="2"/>
      <c r="BS615" s="1"/>
      <c r="BT615" s="1"/>
      <c r="BU615" s="1"/>
      <c r="BV615" s="2"/>
      <c r="BW615" s="2"/>
      <c r="BX615" s="1"/>
    </row>
    <row r="616" ht="16.5" customHeight="1">
      <c r="A616" s="1"/>
      <c r="B616" s="1"/>
      <c r="C616" s="1"/>
      <c r="D616" s="1"/>
      <c r="E616" s="67"/>
      <c r="F616" s="67"/>
      <c r="G616" s="1"/>
      <c r="H616" s="1"/>
      <c r="I616" s="65"/>
      <c r="J616" s="66"/>
      <c r="K616" s="1"/>
      <c r="L616" s="1"/>
      <c r="M616" s="1"/>
      <c r="N616" s="2"/>
      <c r="O616" s="2"/>
      <c r="P616" s="1"/>
      <c r="Q616" s="1"/>
      <c r="R616" s="1"/>
      <c r="S616" s="2"/>
      <c r="T616" s="2"/>
      <c r="U616" s="1"/>
      <c r="V616" s="1"/>
      <c r="W616" s="1"/>
      <c r="X616" s="2"/>
      <c r="Y616" s="2"/>
      <c r="Z616" s="1"/>
      <c r="AA616" s="1"/>
      <c r="AB616" s="1"/>
      <c r="AC616" s="2"/>
      <c r="AD616" s="2"/>
      <c r="AE616" s="1"/>
      <c r="AF616" s="1"/>
      <c r="AG616" s="1"/>
      <c r="AH616" s="2"/>
      <c r="AI616" s="2"/>
      <c r="AJ616" s="1"/>
      <c r="AK616" s="1"/>
      <c r="AL616" s="1"/>
      <c r="AM616" s="2"/>
      <c r="AN616" s="2"/>
      <c r="AO616" s="1"/>
      <c r="AP616" s="1"/>
      <c r="AQ616" s="1"/>
      <c r="AR616" s="2"/>
      <c r="AS616" s="2"/>
      <c r="AT616" s="1"/>
      <c r="AU616" s="1"/>
      <c r="AV616" s="1"/>
      <c r="AW616" s="2"/>
      <c r="AX616" s="2"/>
      <c r="AY616" s="1"/>
      <c r="AZ616" s="1"/>
      <c r="BA616" s="1"/>
      <c r="BB616" s="2"/>
      <c r="BC616" s="2"/>
      <c r="BD616" s="1"/>
      <c r="BE616" s="1"/>
      <c r="BF616" s="1"/>
      <c r="BG616" s="2"/>
      <c r="BH616" s="2"/>
      <c r="BI616" s="1"/>
      <c r="BJ616" s="1"/>
      <c r="BK616" s="1"/>
      <c r="BL616" s="2"/>
      <c r="BM616" s="2"/>
      <c r="BN616" s="1"/>
      <c r="BO616" s="1"/>
      <c r="BP616" s="1"/>
      <c r="BQ616" s="2"/>
      <c r="BR616" s="2"/>
      <c r="BS616" s="1"/>
      <c r="BT616" s="1"/>
      <c r="BU616" s="1"/>
      <c r="BV616" s="2"/>
      <c r="BW616" s="2"/>
      <c r="BX616" s="1"/>
    </row>
    <row r="617" ht="16.5" customHeight="1">
      <c r="A617" s="1"/>
      <c r="B617" s="1"/>
      <c r="C617" s="1"/>
      <c r="D617" s="1"/>
      <c r="E617" s="67"/>
      <c r="F617" s="67"/>
      <c r="G617" s="1"/>
      <c r="H617" s="1"/>
      <c r="I617" s="65"/>
      <c r="J617" s="66"/>
      <c r="K617" s="1"/>
      <c r="L617" s="1"/>
      <c r="M617" s="1"/>
      <c r="N617" s="2"/>
      <c r="O617" s="2"/>
      <c r="P617" s="1"/>
      <c r="Q617" s="1"/>
      <c r="R617" s="1"/>
      <c r="S617" s="2"/>
      <c r="T617" s="2"/>
      <c r="U617" s="1"/>
      <c r="V617" s="1"/>
      <c r="W617" s="1"/>
      <c r="X617" s="2"/>
      <c r="Y617" s="2"/>
      <c r="Z617" s="1"/>
      <c r="AA617" s="1"/>
      <c r="AB617" s="1"/>
      <c r="AC617" s="2"/>
      <c r="AD617" s="2"/>
      <c r="AE617" s="1"/>
      <c r="AF617" s="1"/>
      <c r="AG617" s="1"/>
      <c r="AH617" s="2"/>
      <c r="AI617" s="2"/>
      <c r="AJ617" s="1"/>
      <c r="AK617" s="1"/>
      <c r="AL617" s="1"/>
      <c r="AM617" s="2"/>
      <c r="AN617" s="2"/>
      <c r="AO617" s="1"/>
      <c r="AP617" s="1"/>
      <c r="AQ617" s="1"/>
      <c r="AR617" s="2"/>
      <c r="AS617" s="2"/>
      <c r="AT617" s="1"/>
      <c r="AU617" s="1"/>
      <c r="AV617" s="1"/>
      <c r="AW617" s="2"/>
      <c r="AX617" s="2"/>
      <c r="AY617" s="1"/>
      <c r="AZ617" s="1"/>
      <c r="BA617" s="1"/>
      <c r="BB617" s="2"/>
      <c r="BC617" s="2"/>
      <c r="BD617" s="1"/>
      <c r="BE617" s="1"/>
      <c r="BF617" s="1"/>
      <c r="BG617" s="2"/>
      <c r="BH617" s="2"/>
      <c r="BI617" s="1"/>
      <c r="BJ617" s="1"/>
      <c r="BK617" s="1"/>
      <c r="BL617" s="2"/>
      <c r="BM617" s="2"/>
      <c r="BN617" s="1"/>
      <c r="BO617" s="1"/>
      <c r="BP617" s="1"/>
      <c r="BQ617" s="2"/>
      <c r="BR617" s="2"/>
      <c r="BS617" s="1"/>
      <c r="BT617" s="1"/>
      <c r="BU617" s="1"/>
      <c r="BV617" s="2"/>
      <c r="BW617" s="2"/>
      <c r="BX617" s="1"/>
    </row>
    <row r="618" ht="16.5" customHeight="1">
      <c r="A618" s="1"/>
      <c r="B618" s="1"/>
      <c r="C618" s="1"/>
      <c r="D618" s="1"/>
      <c r="E618" s="67"/>
      <c r="F618" s="67"/>
      <c r="G618" s="1"/>
      <c r="H618" s="1"/>
      <c r="I618" s="65"/>
      <c r="J618" s="66"/>
      <c r="K618" s="1"/>
      <c r="L618" s="1"/>
      <c r="M618" s="1"/>
      <c r="N618" s="2"/>
      <c r="O618" s="2"/>
      <c r="P618" s="1"/>
      <c r="Q618" s="1"/>
      <c r="R618" s="1"/>
      <c r="S618" s="2"/>
      <c r="T618" s="2"/>
      <c r="U618" s="1"/>
      <c r="V618" s="1"/>
      <c r="W618" s="1"/>
      <c r="X618" s="2"/>
      <c r="Y618" s="2"/>
      <c r="Z618" s="1"/>
      <c r="AA618" s="1"/>
      <c r="AB618" s="1"/>
      <c r="AC618" s="2"/>
      <c r="AD618" s="2"/>
      <c r="AE618" s="1"/>
      <c r="AF618" s="1"/>
      <c r="AG618" s="1"/>
      <c r="AH618" s="2"/>
      <c r="AI618" s="2"/>
      <c r="AJ618" s="1"/>
      <c r="AK618" s="1"/>
      <c r="AL618" s="1"/>
      <c r="AM618" s="2"/>
      <c r="AN618" s="2"/>
      <c r="AO618" s="1"/>
      <c r="AP618" s="1"/>
      <c r="AQ618" s="1"/>
      <c r="AR618" s="2"/>
      <c r="AS618" s="2"/>
      <c r="AT618" s="1"/>
      <c r="AU618" s="1"/>
      <c r="AV618" s="1"/>
      <c r="AW618" s="2"/>
      <c r="AX618" s="2"/>
      <c r="AY618" s="1"/>
      <c r="AZ618" s="1"/>
      <c r="BA618" s="1"/>
      <c r="BB618" s="2"/>
      <c r="BC618" s="2"/>
      <c r="BD618" s="1"/>
      <c r="BE618" s="1"/>
      <c r="BF618" s="1"/>
      <c r="BG618" s="2"/>
      <c r="BH618" s="2"/>
      <c r="BI618" s="1"/>
      <c r="BJ618" s="1"/>
      <c r="BK618" s="1"/>
      <c r="BL618" s="2"/>
      <c r="BM618" s="2"/>
      <c r="BN618" s="1"/>
      <c r="BO618" s="1"/>
      <c r="BP618" s="1"/>
      <c r="BQ618" s="2"/>
      <c r="BR618" s="2"/>
      <c r="BS618" s="1"/>
      <c r="BT618" s="1"/>
      <c r="BU618" s="1"/>
      <c r="BV618" s="2"/>
      <c r="BW618" s="2"/>
      <c r="BX618" s="1"/>
    </row>
    <row r="619" ht="16.5" customHeight="1">
      <c r="A619" s="1"/>
      <c r="B619" s="1"/>
      <c r="C619" s="1"/>
      <c r="D619" s="1"/>
      <c r="E619" s="67"/>
      <c r="F619" s="67"/>
      <c r="G619" s="1"/>
      <c r="H619" s="1"/>
      <c r="I619" s="65"/>
      <c r="J619" s="66"/>
      <c r="K619" s="1"/>
      <c r="L619" s="1"/>
      <c r="M619" s="1"/>
      <c r="N619" s="2"/>
      <c r="O619" s="2"/>
      <c r="P619" s="1"/>
      <c r="Q619" s="1"/>
      <c r="R619" s="1"/>
      <c r="S619" s="2"/>
      <c r="T619" s="2"/>
      <c r="U619" s="1"/>
      <c r="V619" s="1"/>
      <c r="W619" s="1"/>
      <c r="X619" s="2"/>
      <c r="Y619" s="2"/>
      <c r="Z619" s="1"/>
      <c r="AA619" s="1"/>
      <c r="AB619" s="1"/>
      <c r="AC619" s="2"/>
      <c r="AD619" s="2"/>
      <c r="AE619" s="1"/>
      <c r="AF619" s="1"/>
      <c r="AG619" s="1"/>
      <c r="AH619" s="2"/>
      <c r="AI619" s="2"/>
      <c r="AJ619" s="1"/>
      <c r="AK619" s="1"/>
      <c r="AL619" s="1"/>
      <c r="AM619" s="2"/>
      <c r="AN619" s="2"/>
      <c r="AO619" s="1"/>
      <c r="AP619" s="1"/>
      <c r="AQ619" s="1"/>
      <c r="AR619" s="2"/>
      <c r="AS619" s="2"/>
      <c r="AT619" s="1"/>
      <c r="AU619" s="1"/>
      <c r="AV619" s="1"/>
      <c r="AW619" s="2"/>
      <c r="AX619" s="2"/>
      <c r="AY619" s="1"/>
      <c r="AZ619" s="1"/>
      <c r="BA619" s="1"/>
      <c r="BB619" s="2"/>
      <c r="BC619" s="2"/>
      <c r="BD619" s="1"/>
      <c r="BE619" s="1"/>
      <c r="BF619" s="1"/>
      <c r="BG619" s="2"/>
      <c r="BH619" s="2"/>
      <c r="BI619" s="1"/>
      <c r="BJ619" s="1"/>
      <c r="BK619" s="1"/>
      <c r="BL619" s="2"/>
      <c r="BM619" s="2"/>
      <c r="BN619" s="1"/>
      <c r="BO619" s="1"/>
      <c r="BP619" s="1"/>
      <c r="BQ619" s="2"/>
      <c r="BR619" s="2"/>
      <c r="BS619" s="1"/>
      <c r="BT619" s="1"/>
      <c r="BU619" s="1"/>
      <c r="BV619" s="2"/>
      <c r="BW619" s="2"/>
      <c r="BX619" s="1"/>
    </row>
    <row r="620" ht="16.5" customHeight="1">
      <c r="A620" s="1"/>
      <c r="B620" s="1"/>
      <c r="C620" s="1"/>
      <c r="D620" s="1"/>
      <c r="E620" s="67"/>
      <c r="F620" s="67"/>
      <c r="G620" s="1"/>
      <c r="H620" s="1"/>
      <c r="I620" s="65"/>
      <c r="J620" s="66"/>
      <c r="K620" s="1"/>
      <c r="L620" s="1"/>
      <c r="M620" s="1"/>
      <c r="N620" s="2"/>
      <c r="O620" s="2"/>
      <c r="P620" s="1"/>
      <c r="Q620" s="1"/>
      <c r="R620" s="1"/>
      <c r="S620" s="2"/>
      <c r="T620" s="2"/>
      <c r="U620" s="1"/>
      <c r="V620" s="1"/>
      <c r="W620" s="1"/>
      <c r="X620" s="2"/>
      <c r="Y620" s="2"/>
      <c r="Z620" s="1"/>
      <c r="AA620" s="1"/>
      <c r="AB620" s="1"/>
      <c r="AC620" s="2"/>
      <c r="AD620" s="2"/>
      <c r="AE620" s="1"/>
      <c r="AF620" s="1"/>
      <c r="AG620" s="1"/>
      <c r="AH620" s="2"/>
      <c r="AI620" s="2"/>
      <c r="AJ620" s="1"/>
      <c r="AK620" s="1"/>
      <c r="AL620" s="1"/>
      <c r="AM620" s="2"/>
      <c r="AN620" s="2"/>
      <c r="AO620" s="1"/>
      <c r="AP620" s="1"/>
      <c r="AQ620" s="1"/>
      <c r="AR620" s="2"/>
      <c r="AS620" s="2"/>
      <c r="AT620" s="1"/>
      <c r="AU620" s="1"/>
      <c r="AV620" s="1"/>
      <c r="AW620" s="2"/>
      <c r="AX620" s="2"/>
      <c r="AY620" s="1"/>
      <c r="AZ620" s="1"/>
      <c r="BA620" s="1"/>
      <c r="BB620" s="2"/>
      <c r="BC620" s="2"/>
      <c r="BD620" s="1"/>
      <c r="BE620" s="1"/>
      <c r="BF620" s="1"/>
      <c r="BG620" s="2"/>
      <c r="BH620" s="2"/>
      <c r="BI620" s="1"/>
      <c r="BJ620" s="1"/>
      <c r="BK620" s="1"/>
      <c r="BL620" s="2"/>
      <c r="BM620" s="2"/>
      <c r="BN620" s="1"/>
      <c r="BO620" s="1"/>
      <c r="BP620" s="1"/>
      <c r="BQ620" s="2"/>
      <c r="BR620" s="2"/>
      <c r="BS620" s="1"/>
      <c r="BT620" s="1"/>
      <c r="BU620" s="1"/>
      <c r="BV620" s="2"/>
      <c r="BW620" s="2"/>
      <c r="BX620" s="1"/>
    </row>
    <row r="621" ht="16.5" customHeight="1">
      <c r="A621" s="1"/>
      <c r="B621" s="1"/>
      <c r="C621" s="1"/>
      <c r="D621" s="1"/>
      <c r="E621" s="67"/>
      <c r="F621" s="67"/>
      <c r="G621" s="1"/>
      <c r="H621" s="1"/>
      <c r="I621" s="65"/>
      <c r="J621" s="66"/>
      <c r="K621" s="1"/>
      <c r="L621" s="1"/>
      <c r="M621" s="1"/>
      <c r="N621" s="2"/>
      <c r="O621" s="2"/>
      <c r="P621" s="1"/>
      <c r="Q621" s="1"/>
      <c r="R621" s="1"/>
      <c r="S621" s="2"/>
      <c r="T621" s="2"/>
      <c r="U621" s="1"/>
      <c r="V621" s="1"/>
      <c r="W621" s="1"/>
      <c r="X621" s="2"/>
      <c r="Y621" s="2"/>
      <c r="Z621" s="1"/>
      <c r="AA621" s="1"/>
      <c r="AB621" s="1"/>
      <c r="AC621" s="2"/>
      <c r="AD621" s="2"/>
      <c r="AE621" s="1"/>
      <c r="AF621" s="1"/>
      <c r="AG621" s="1"/>
      <c r="AH621" s="2"/>
      <c r="AI621" s="2"/>
      <c r="AJ621" s="1"/>
      <c r="AK621" s="1"/>
      <c r="AL621" s="1"/>
      <c r="AM621" s="2"/>
      <c r="AN621" s="2"/>
      <c r="AO621" s="1"/>
      <c r="AP621" s="1"/>
      <c r="AQ621" s="1"/>
      <c r="AR621" s="2"/>
      <c r="AS621" s="2"/>
      <c r="AT621" s="1"/>
      <c r="AU621" s="1"/>
      <c r="AV621" s="1"/>
      <c r="AW621" s="2"/>
      <c r="AX621" s="2"/>
      <c r="AY621" s="1"/>
      <c r="AZ621" s="1"/>
      <c r="BA621" s="1"/>
      <c r="BB621" s="2"/>
      <c r="BC621" s="2"/>
      <c r="BD621" s="1"/>
      <c r="BE621" s="1"/>
      <c r="BF621" s="1"/>
      <c r="BG621" s="2"/>
      <c r="BH621" s="2"/>
      <c r="BI621" s="1"/>
      <c r="BJ621" s="1"/>
      <c r="BK621" s="1"/>
      <c r="BL621" s="2"/>
      <c r="BM621" s="2"/>
      <c r="BN621" s="1"/>
      <c r="BO621" s="1"/>
      <c r="BP621" s="1"/>
      <c r="BQ621" s="2"/>
      <c r="BR621" s="2"/>
      <c r="BS621" s="1"/>
      <c r="BT621" s="1"/>
      <c r="BU621" s="1"/>
      <c r="BV621" s="2"/>
      <c r="BW621" s="2"/>
      <c r="BX621" s="1"/>
    </row>
    <row r="622" ht="16.5" customHeight="1">
      <c r="A622" s="1"/>
      <c r="B622" s="1"/>
      <c r="C622" s="1"/>
      <c r="D622" s="1"/>
      <c r="E622" s="67"/>
      <c r="F622" s="67"/>
      <c r="G622" s="1"/>
      <c r="H622" s="1"/>
      <c r="I622" s="65"/>
      <c r="J622" s="66"/>
      <c r="K622" s="1"/>
      <c r="L622" s="1"/>
      <c r="M622" s="1"/>
      <c r="N622" s="2"/>
      <c r="O622" s="2"/>
      <c r="P622" s="1"/>
      <c r="Q622" s="1"/>
      <c r="R622" s="1"/>
      <c r="S622" s="2"/>
      <c r="T622" s="2"/>
      <c r="U622" s="1"/>
      <c r="V622" s="1"/>
      <c r="W622" s="1"/>
      <c r="X622" s="2"/>
      <c r="Y622" s="2"/>
      <c r="Z622" s="1"/>
      <c r="AA622" s="1"/>
      <c r="AB622" s="1"/>
      <c r="AC622" s="2"/>
      <c r="AD622" s="2"/>
      <c r="AE622" s="1"/>
      <c r="AF622" s="1"/>
      <c r="AG622" s="1"/>
      <c r="AH622" s="2"/>
      <c r="AI622" s="2"/>
      <c r="AJ622" s="1"/>
      <c r="AK622" s="1"/>
      <c r="AL622" s="1"/>
      <c r="AM622" s="2"/>
      <c r="AN622" s="2"/>
      <c r="AO622" s="1"/>
      <c r="AP622" s="1"/>
      <c r="AQ622" s="1"/>
      <c r="AR622" s="2"/>
      <c r="AS622" s="2"/>
      <c r="AT622" s="1"/>
      <c r="AU622" s="1"/>
      <c r="AV622" s="1"/>
      <c r="AW622" s="2"/>
      <c r="AX622" s="2"/>
      <c r="AY622" s="1"/>
      <c r="AZ622" s="1"/>
      <c r="BA622" s="1"/>
      <c r="BB622" s="2"/>
      <c r="BC622" s="2"/>
      <c r="BD622" s="1"/>
      <c r="BE622" s="1"/>
      <c r="BF622" s="1"/>
      <c r="BG622" s="2"/>
      <c r="BH622" s="2"/>
      <c r="BI622" s="1"/>
      <c r="BJ622" s="1"/>
      <c r="BK622" s="1"/>
      <c r="BL622" s="2"/>
      <c r="BM622" s="2"/>
      <c r="BN622" s="1"/>
      <c r="BO622" s="1"/>
      <c r="BP622" s="1"/>
      <c r="BQ622" s="2"/>
      <c r="BR622" s="2"/>
      <c r="BS622" s="1"/>
      <c r="BT622" s="1"/>
      <c r="BU622" s="1"/>
      <c r="BV622" s="2"/>
      <c r="BW622" s="2"/>
      <c r="BX622" s="1"/>
    </row>
    <row r="623" ht="16.5" customHeight="1">
      <c r="A623" s="1"/>
      <c r="B623" s="1"/>
      <c r="C623" s="1"/>
      <c r="D623" s="1"/>
      <c r="E623" s="67"/>
      <c r="F623" s="67"/>
      <c r="G623" s="1"/>
      <c r="H623" s="1"/>
      <c r="I623" s="65"/>
      <c r="J623" s="66"/>
      <c r="K623" s="1"/>
      <c r="L623" s="1"/>
      <c r="M623" s="1"/>
      <c r="N623" s="2"/>
      <c r="O623" s="2"/>
      <c r="P623" s="1"/>
      <c r="Q623" s="1"/>
      <c r="R623" s="1"/>
      <c r="S623" s="2"/>
      <c r="T623" s="2"/>
      <c r="U623" s="1"/>
      <c r="V623" s="1"/>
      <c r="W623" s="1"/>
      <c r="X623" s="2"/>
      <c r="Y623" s="2"/>
      <c r="Z623" s="1"/>
      <c r="AA623" s="1"/>
      <c r="AB623" s="1"/>
      <c r="AC623" s="2"/>
      <c r="AD623" s="2"/>
      <c r="AE623" s="1"/>
      <c r="AF623" s="1"/>
      <c r="AG623" s="1"/>
      <c r="AH623" s="2"/>
      <c r="AI623" s="2"/>
      <c r="AJ623" s="1"/>
      <c r="AK623" s="1"/>
      <c r="AL623" s="1"/>
      <c r="AM623" s="2"/>
      <c r="AN623" s="2"/>
      <c r="AO623" s="1"/>
      <c r="AP623" s="1"/>
      <c r="AQ623" s="1"/>
      <c r="AR623" s="2"/>
      <c r="AS623" s="2"/>
      <c r="AT623" s="1"/>
      <c r="AU623" s="1"/>
      <c r="AV623" s="1"/>
      <c r="AW623" s="2"/>
      <c r="AX623" s="2"/>
      <c r="AY623" s="1"/>
      <c r="AZ623" s="1"/>
      <c r="BA623" s="1"/>
      <c r="BB623" s="2"/>
      <c r="BC623" s="2"/>
      <c r="BD623" s="1"/>
      <c r="BE623" s="1"/>
      <c r="BF623" s="1"/>
      <c r="BG623" s="2"/>
      <c r="BH623" s="2"/>
      <c r="BI623" s="1"/>
      <c r="BJ623" s="1"/>
      <c r="BK623" s="1"/>
      <c r="BL623" s="2"/>
      <c r="BM623" s="2"/>
      <c r="BN623" s="1"/>
      <c r="BO623" s="1"/>
      <c r="BP623" s="1"/>
      <c r="BQ623" s="2"/>
      <c r="BR623" s="2"/>
      <c r="BS623" s="1"/>
      <c r="BT623" s="1"/>
      <c r="BU623" s="1"/>
      <c r="BV623" s="2"/>
      <c r="BW623" s="2"/>
      <c r="BX623" s="1"/>
    </row>
    <row r="624" ht="16.5" customHeight="1">
      <c r="A624" s="1"/>
      <c r="B624" s="1"/>
      <c r="C624" s="1"/>
      <c r="D624" s="1"/>
      <c r="E624" s="67"/>
      <c r="F624" s="67"/>
      <c r="G624" s="1"/>
      <c r="H624" s="1"/>
      <c r="I624" s="65"/>
      <c r="J624" s="66"/>
      <c r="K624" s="1"/>
      <c r="L624" s="1"/>
      <c r="M624" s="1"/>
      <c r="N624" s="2"/>
      <c r="O624" s="2"/>
      <c r="P624" s="1"/>
      <c r="Q624" s="1"/>
      <c r="R624" s="1"/>
      <c r="S624" s="2"/>
      <c r="T624" s="2"/>
      <c r="U624" s="1"/>
      <c r="V624" s="1"/>
      <c r="W624" s="1"/>
      <c r="X624" s="2"/>
      <c r="Y624" s="2"/>
      <c r="Z624" s="1"/>
      <c r="AA624" s="1"/>
      <c r="AB624" s="1"/>
      <c r="AC624" s="2"/>
      <c r="AD624" s="2"/>
      <c r="AE624" s="1"/>
      <c r="AF624" s="1"/>
      <c r="AG624" s="1"/>
      <c r="AH624" s="2"/>
      <c r="AI624" s="2"/>
      <c r="AJ624" s="1"/>
      <c r="AK624" s="1"/>
      <c r="AL624" s="1"/>
      <c r="AM624" s="2"/>
      <c r="AN624" s="2"/>
      <c r="AO624" s="1"/>
      <c r="AP624" s="1"/>
      <c r="AQ624" s="1"/>
      <c r="AR624" s="2"/>
      <c r="AS624" s="2"/>
      <c r="AT624" s="1"/>
      <c r="AU624" s="1"/>
      <c r="AV624" s="1"/>
      <c r="AW624" s="2"/>
      <c r="AX624" s="2"/>
      <c r="AY624" s="1"/>
      <c r="AZ624" s="1"/>
      <c r="BA624" s="1"/>
      <c r="BB624" s="2"/>
      <c r="BC624" s="2"/>
      <c r="BD624" s="1"/>
      <c r="BE624" s="1"/>
      <c r="BF624" s="1"/>
      <c r="BG624" s="2"/>
      <c r="BH624" s="2"/>
      <c r="BI624" s="1"/>
      <c r="BJ624" s="1"/>
      <c r="BK624" s="1"/>
      <c r="BL624" s="2"/>
      <c r="BM624" s="2"/>
      <c r="BN624" s="1"/>
      <c r="BO624" s="1"/>
      <c r="BP624" s="1"/>
      <c r="BQ624" s="2"/>
      <c r="BR624" s="2"/>
      <c r="BS624" s="1"/>
      <c r="BT624" s="1"/>
      <c r="BU624" s="1"/>
      <c r="BV624" s="2"/>
      <c r="BW624" s="2"/>
      <c r="BX624" s="1"/>
    </row>
    <row r="625" ht="16.5" customHeight="1">
      <c r="A625" s="1"/>
      <c r="B625" s="1"/>
      <c r="C625" s="1"/>
      <c r="D625" s="1"/>
      <c r="E625" s="67"/>
      <c r="F625" s="67"/>
      <c r="G625" s="1"/>
      <c r="H625" s="1"/>
      <c r="I625" s="65"/>
      <c r="J625" s="66"/>
      <c r="K625" s="1"/>
      <c r="L625" s="1"/>
      <c r="M625" s="1"/>
      <c r="N625" s="2"/>
      <c r="O625" s="2"/>
      <c r="P625" s="1"/>
      <c r="Q625" s="1"/>
      <c r="R625" s="1"/>
      <c r="S625" s="2"/>
      <c r="T625" s="2"/>
      <c r="U625" s="1"/>
      <c r="V625" s="1"/>
      <c r="W625" s="1"/>
      <c r="X625" s="2"/>
      <c r="Y625" s="2"/>
      <c r="Z625" s="1"/>
      <c r="AA625" s="1"/>
      <c r="AB625" s="1"/>
      <c r="AC625" s="2"/>
      <c r="AD625" s="2"/>
      <c r="AE625" s="1"/>
      <c r="AF625" s="1"/>
      <c r="AG625" s="1"/>
      <c r="AH625" s="2"/>
      <c r="AI625" s="2"/>
      <c r="AJ625" s="1"/>
      <c r="AK625" s="1"/>
      <c r="AL625" s="1"/>
      <c r="AM625" s="2"/>
      <c r="AN625" s="2"/>
      <c r="AO625" s="1"/>
      <c r="AP625" s="1"/>
      <c r="AQ625" s="1"/>
      <c r="AR625" s="2"/>
      <c r="AS625" s="2"/>
      <c r="AT625" s="1"/>
      <c r="AU625" s="1"/>
      <c r="AV625" s="1"/>
      <c r="AW625" s="2"/>
      <c r="AX625" s="2"/>
      <c r="AY625" s="1"/>
      <c r="AZ625" s="1"/>
      <c r="BA625" s="1"/>
      <c r="BB625" s="2"/>
      <c r="BC625" s="2"/>
      <c r="BD625" s="1"/>
      <c r="BE625" s="1"/>
      <c r="BF625" s="1"/>
      <c r="BG625" s="2"/>
      <c r="BH625" s="2"/>
      <c r="BI625" s="1"/>
      <c r="BJ625" s="1"/>
      <c r="BK625" s="1"/>
      <c r="BL625" s="2"/>
      <c r="BM625" s="2"/>
      <c r="BN625" s="1"/>
      <c r="BO625" s="1"/>
      <c r="BP625" s="1"/>
      <c r="BQ625" s="2"/>
      <c r="BR625" s="2"/>
      <c r="BS625" s="1"/>
      <c r="BT625" s="1"/>
      <c r="BU625" s="1"/>
      <c r="BV625" s="2"/>
      <c r="BW625" s="2"/>
      <c r="BX625" s="1"/>
    </row>
    <row r="626" ht="16.5" customHeight="1">
      <c r="A626" s="1"/>
      <c r="B626" s="1"/>
      <c r="C626" s="1"/>
      <c r="D626" s="1"/>
      <c r="E626" s="67"/>
      <c r="F626" s="67"/>
      <c r="G626" s="1"/>
      <c r="H626" s="1"/>
      <c r="I626" s="65"/>
      <c r="J626" s="66"/>
      <c r="K626" s="1"/>
      <c r="L626" s="1"/>
      <c r="M626" s="1"/>
      <c r="N626" s="2"/>
      <c r="O626" s="2"/>
      <c r="P626" s="1"/>
      <c r="Q626" s="1"/>
      <c r="R626" s="1"/>
      <c r="S626" s="2"/>
      <c r="T626" s="2"/>
      <c r="U626" s="1"/>
      <c r="V626" s="1"/>
      <c r="W626" s="1"/>
      <c r="X626" s="2"/>
      <c r="Y626" s="2"/>
      <c r="Z626" s="1"/>
      <c r="AA626" s="1"/>
      <c r="AB626" s="1"/>
      <c r="AC626" s="2"/>
      <c r="AD626" s="2"/>
      <c r="AE626" s="1"/>
      <c r="AF626" s="1"/>
      <c r="AG626" s="1"/>
      <c r="AH626" s="2"/>
      <c r="AI626" s="2"/>
      <c r="AJ626" s="1"/>
      <c r="AK626" s="1"/>
      <c r="AL626" s="1"/>
      <c r="AM626" s="2"/>
      <c r="AN626" s="2"/>
      <c r="AO626" s="1"/>
      <c r="AP626" s="1"/>
      <c r="AQ626" s="1"/>
      <c r="AR626" s="2"/>
      <c r="AS626" s="2"/>
      <c r="AT626" s="1"/>
      <c r="AU626" s="1"/>
      <c r="AV626" s="1"/>
      <c r="AW626" s="2"/>
      <c r="AX626" s="2"/>
      <c r="AY626" s="1"/>
      <c r="AZ626" s="1"/>
      <c r="BA626" s="1"/>
      <c r="BB626" s="2"/>
      <c r="BC626" s="2"/>
      <c r="BD626" s="1"/>
      <c r="BE626" s="1"/>
      <c r="BF626" s="1"/>
      <c r="BG626" s="2"/>
      <c r="BH626" s="2"/>
      <c r="BI626" s="1"/>
      <c r="BJ626" s="1"/>
      <c r="BK626" s="1"/>
      <c r="BL626" s="2"/>
      <c r="BM626" s="2"/>
      <c r="BN626" s="1"/>
      <c r="BO626" s="1"/>
      <c r="BP626" s="1"/>
      <c r="BQ626" s="2"/>
      <c r="BR626" s="2"/>
      <c r="BS626" s="1"/>
      <c r="BT626" s="1"/>
      <c r="BU626" s="1"/>
      <c r="BV626" s="2"/>
      <c r="BW626" s="2"/>
      <c r="BX626" s="1"/>
    </row>
    <row r="627" ht="16.5" customHeight="1">
      <c r="A627" s="1"/>
      <c r="B627" s="1"/>
      <c r="C627" s="1"/>
      <c r="D627" s="1"/>
      <c r="E627" s="67"/>
      <c r="F627" s="67"/>
      <c r="G627" s="1"/>
      <c r="H627" s="1"/>
      <c r="I627" s="65"/>
      <c r="J627" s="66"/>
      <c r="K627" s="1"/>
      <c r="L627" s="1"/>
      <c r="M627" s="1"/>
      <c r="N627" s="2"/>
      <c r="O627" s="2"/>
      <c r="P627" s="1"/>
      <c r="Q627" s="1"/>
      <c r="R627" s="1"/>
      <c r="S627" s="2"/>
      <c r="T627" s="2"/>
      <c r="U627" s="1"/>
      <c r="V627" s="1"/>
      <c r="W627" s="1"/>
      <c r="X627" s="2"/>
      <c r="Y627" s="2"/>
      <c r="Z627" s="1"/>
      <c r="AA627" s="1"/>
      <c r="AB627" s="1"/>
      <c r="AC627" s="2"/>
      <c r="AD627" s="2"/>
      <c r="AE627" s="1"/>
      <c r="AF627" s="1"/>
      <c r="AG627" s="1"/>
      <c r="AH627" s="2"/>
      <c r="AI627" s="2"/>
      <c r="AJ627" s="1"/>
      <c r="AK627" s="1"/>
      <c r="AL627" s="1"/>
      <c r="AM627" s="2"/>
      <c r="AN627" s="2"/>
      <c r="AO627" s="1"/>
      <c r="AP627" s="1"/>
      <c r="AQ627" s="1"/>
      <c r="AR627" s="2"/>
      <c r="AS627" s="2"/>
      <c r="AT627" s="1"/>
      <c r="AU627" s="1"/>
      <c r="AV627" s="1"/>
      <c r="AW627" s="2"/>
      <c r="AX627" s="2"/>
      <c r="AY627" s="1"/>
      <c r="AZ627" s="1"/>
      <c r="BA627" s="1"/>
      <c r="BB627" s="2"/>
      <c r="BC627" s="2"/>
      <c r="BD627" s="1"/>
      <c r="BE627" s="1"/>
      <c r="BF627" s="1"/>
      <c r="BG627" s="2"/>
      <c r="BH627" s="2"/>
      <c r="BI627" s="1"/>
      <c r="BJ627" s="1"/>
      <c r="BK627" s="1"/>
      <c r="BL627" s="2"/>
      <c r="BM627" s="2"/>
      <c r="BN627" s="1"/>
      <c r="BO627" s="1"/>
      <c r="BP627" s="1"/>
      <c r="BQ627" s="2"/>
      <c r="BR627" s="2"/>
      <c r="BS627" s="1"/>
      <c r="BT627" s="1"/>
      <c r="BU627" s="1"/>
      <c r="BV627" s="2"/>
      <c r="BW627" s="2"/>
      <c r="BX627" s="1"/>
    </row>
    <row r="628" ht="16.5" customHeight="1">
      <c r="A628" s="1"/>
      <c r="B628" s="1"/>
      <c r="C628" s="1"/>
      <c r="D628" s="1"/>
      <c r="E628" s="67"/>
      <c r="F628" s="67"/>
      <c r="G628" s="1"/>
      <c r="H628" s="1"/>
      <c r="I628" s="65"/>
      <c r="J628" s="66"/>
      <c r="K628" s="1"/>
      <c r="L628" s="1"/>
      <c r="M628" s="1"/>
      <c r="N628" s="2"/>
      <c r="O628" s="2"/>
      <c r="P628" s="1"/>
      <c r="Q628" s="1"/>
      <c r="R628" s="1"/>
      <c r="S628" s="2"/>
      <c r="T628" s="2"/>
      <c r="U628" s="1"/>
      <c r="V628" s="1"/>
      <c r="W628" s="1"/>
      <c r="X628" s="2"/>
      <c r="Y628" s="2"/>
      <c r="Z628" s="1"/>
      <c r="AA628" s="1"/>
      <c r="AB628" s="1"/>
      <c r="AC628" s="2"/>
      <c r="AD628" s="2"/>
      <c r="AE628" s="1"/>
      <c r="AF628" s="1"/>
      <c r="AG628" s="1"/>
      <c r="AH628" s="2"/>
      <c r="AI628" s="2"/>
      <c r="AJ628" s="1"/>
      <c r="AK628" s="1"/>
      <c r="AL628" s="1"/>
      <c r="AM628" s="2"/>
      <c r="AN628" s="2"/>
      <c r="AO628" s="1"/>
      <c r="AP628" s="1"/>
      <c r="AQ628" s="1"/>
      <c r="AR628" s="2"/>
      <c r="AS628" s="2"/>
      <c r="AT628" s="1"/>
      <c r="AU628" s="1"/>
      <c r="AV628" s="1"/>
      <c r="AW628" s="2"/>
      <c r="AX628" s="2"/>
      <c r="AY628" s="1"/>
      <c r="AZ628" s="1"/>
      <c r="BA628" s="1"/>
      <c r="BB628" s="2"/>
      <c r="BC628" s="2"/>
      <c r="BD628" s="1"/>
      <c r="BE628" s="1"/>
      <c r="BF628" s="1"/>
      <c r="BG628" s="2"/>
      <c r="BH628" s="2"/>
      <c r="BI628" s="1"/>
      <c r="BJ628" s="1"/>
      <c r="BK628" s="1"/>
      <c r="BL628" s="2"/>
      <c r="BM628" s="2"/>
      <c r="BN628" s="1"/>
      <c r="BO628" s="1"/>
      <c r="BP628" s="1"/>
      <c r="BQ628" s="2"/>
      <c r="BR628" s="2"/>
      <c r="BS628" s="1"/>
      <c r="BT628" s="1"/>
      <c r="BU628" s="1"/>
      <c r="BV628" s="2"/>
      <c r="BW628" s="2"/>
      <c r="BX628" s="1"/>
    </row>
    <row r="629" ht="16.5" customHeight="1">
      <c r="A629" s="1"/>
      <c r="B629" s="1"/>
      <c r="C629" s="1"/>
      <c r="D629" s="1"/>
      <c r="E629" s="67"/>
      <c r="F629" s="67"/>
      <c r="G629" s="1"/>
      <c r="H629" s="1"/>
      <c r="I629" s="65"/>
      <c r="J629" s="66"/>
      <c r="K629" s="1"/>
      <c r="L629" s="1"/>
      <c r="M629" s="1"/>
      <c r="N629" s="2"/>
      <c r="O629" s="2"/>
      <c r="P629" s="1"/>
      <c r="Q629" s="1"/>
      <c r="R629" s="1"/>
      <c r="S629" s="2"/>
      <c r="T629" s="2"/>
      <c r="U629" s="1"/>
      <c r="V629" s="1"/>
      <c r="W629" s="1"/>
      <c r="X629" s="2"/>
      <c r="Y629" s="2"/>
      <c r="Z629" s="1"/>
      <c r="AA629" s="1"/>
      <c r="AB629" s="1"/>
      <c r="AC629" s="2"/>
      <c r="AD629" s="2"/>
      <c r="AE629" s="1"/>
      <c r="AF629" s="1"/>
      <c r="AG629" s="1"/>
      <c r="AH629" s="2"/>
      <c r="AI629" s="2"/>
      <c r="AJ629" s="1"/>
      <c r="AK629" s="1"/>
      <c r="AL629" s="1"/>
      <c r="AM629" s="2"/>
      <c r="AN629" s="2"/>
      <c r="AO629" s="1"/>
      <c r="AP629" s="1"/>
      <c r="AQ629" s="1"/>
      <c r="AR629" s="2"/>
      <c r="AS629" s="2"/>
      <c r="AT629" s="1"/>
      <c r="AU629" s="1"/>
      <c r="AV629" s="1"/>
      <c r="AW629" s="2"/>
      <c r="AX629" s="2"/>
      <c r="AY629" s="1"/>
      <c r="AZ629" s="1"/>
      <c r="BA629" s="1"/>
      <c r="BB629" s="2"/>
      <c r="BC629" s="2"/>
      <c r="BD629" s="1"/>
      <c r="BE629" s="1"/>
      <c r="BF629" s="1"/>
      <c r="BG629" s="2"/>
      <c r="BH629" s="2"/>
      <c r="BI629" s="1"/>
      <c r="BJ629" s="1"/>
      <c r="BK629" s="1"/>
      <c r="BL629" s="2"/>
      <c r="BM629" s="2"/>
      <c r="BN629" s="1"/>
      <c r="BO629" s="1"/>
      <c r="BP629" s="1"/>
      <c r="BQ629" s="2"/>
      <c r="BR629" s="2"/>
      <c r="BS629" s="1"/>
      <c r="BT629" s="1"/>
      <c r="BU629" s="1"/>
      <c r="BV629" s="2"/>
      <c r="BW629" s="2"/>
      <c r="BX629" s="1"/>
    </row>
    <row r="630" ht="16.5" customHeight="1">
      <c r="A630" s="1"/>
      <c r="B630" s="1"/>
      <c r="C630" s="1"/>
      <c r="D630" s="1"/>
      <c r="E630" s="67"/>
      <c r="F630" s="67"/>
      <c r="G630" s="1"/>
      <c r="H630" s="1"/>
      <c r="I630" s="65"/>
      <c r="J630" s="66"/>
      <c r="K630" s="1"/>
      <c r="L630" s="1"/>
      <c r="M630" s="1"/>
      <c r="N630" s="2"/>
      <c r="O630" s="2"/>
      <c r="P630" s="1"/>
      <c r="Q630" s="1"/>
      <c r="R630" s="1"/>
      <c r="S630" s="2"/>
      <c r="T630" s="2"/>
      <c r="U630" s="1"/>
      <c r="V630" s="1"/>
      <c r="W630" s="1"/>
      <c r="X630" s="2"/>
      <c r="Y630" s="2"/>
      <c r="Z630" s="1"/>
      <c r="AA630" s="1"/>
      <c r="AB630" s="1"/>
      <c r="AC630" s="2"/>
      <c r="AD630" s="2"/>
      <c r="AE630" s="1"/>
      <c r="AF630" s="1"/>
      <c r="AG630" s="1"/>
      <c r="AH630" s="2"/>
      <c r="AI630" s="2"/>
      <c r="AJ630" s="1"/>
      <c r="AK630" s="1"/>
      <c r="AL630" s="1"/>
      <c r="AM630" s="2"/>
      <c r="AN630" s="2"/>
      <c r="AO630" s="1"/>
      <c r="AP630" s="1"/>
      <c r="AQ630" s="1"/>
      <c r="AR630" s="2"/>
      <c r="AS630" s="2"/>
      <c r="AT630" s="1"/>
      <c r="AU630" s="1"/>
      <c r="AV630" s="1"/>
      <c r="AW630" s="2"/>
      <c r="AX630" s="2"/>
      <c r="AY630" s="1"/>
      <c r="AZ630" s="1"/>
      <c r="BA630" s="1"/>
      <c r="BB630" s="2"/>
      <c r="BC630" s="2"/>
      <c r="BD630" s="1"/>
      <c r="BE630" s="1"/>
      <c r="BF630" s="1"/>
      <c r="BG630" s="2"/>
      <c r="BH630" s="2"/>
      <c r="BI630" s="1"/>
      <c r="BJ630" s="1"/>
      <c r="BK630" s="1"/>
      <c r="BL630" s="2"/>
      <c r="BM630" s="2"/>
      <c r="BN630" s="1"/>
      <c r="BO630" s="1"/>
      <c r="BP630" s="1"/>
      <c r="BQ630" s="2"/>
      <c r="BR630" s="2"/>
      <c r="BS630" s="1"/>
      <c r="BT630" s="1"/>
      <c r="BU630" s="1"/>
      <c r="BV630" s="2"/>
      <c r="BW630" s="2"/>
      <c r="BX630" s="1"/>
    </row>
    <row r="631" ht="16.5" customHeight="1">
      <c r="A631" s="1"/>
      <c r="B631" s="1"/>
      <c r="C631" s="1"/>
      <c r="D631" s="1"/>
      <c r="E631" s="67"/>
      <c r="F631" s="67"/>
      <c r="G631" s="1"/>
      <c r="H631" s="1"/>
      <c r="I631" s="65"/>
      <c r="J631" s="66"/>
      <c r="K631" s="1"/>
      <c r="L631" s="1"/>
      <c r="M631" s="1"/>
      <c r="N631" s="2"/>
      <c r="O631" s="2"/>
      <c r="P631" s="1"/>
      <c r="Q631" s="1"/>
      <c r="R631" s="1"/>
      <c r="S631" s="2"/>
      <c r="T631" s="2"/>
      <c r="U631" s="1"/>
      <c r="V631" s="1"/>
      <c r="W631" s="1"/>
      <c r="X631" s="2"/>
      <c r="Y631" s="2"/>
      <c r="Z631" s="1"/>
      <c r="AA631" s="1"/>
      <c r="AB631" s="1"/>
      <c r="AC631" s="2"/>
      <c r="AD631" s="2"/>
      <c r="AE631" s="1"/>
      <c r="AF631" s="1"/>
      <c r="AG631" s="1"/>
      <c r="AH631" s="2"/>
      <c r="AI631" s="2"/>
      <c r="AJ631" s="1"/>
      <c r="AK631" s="1"/>
      <c r="AL631" s="1"/>
      <c r="AM631" s="2"/>
      <c r="AN631" s="2"/>
      <c r="AO631" s="1"/>
      <c r="AP631" s="1"/>
      <c r="AQ631" s="1"/>
      <c r="AR631" s="2"/>
      <c r="AS631" s="2"/>
      <c r="AT631" s="1"/>
      <c r="AU631" s="1"/>
      <c r="AV631" s="1"/>
      <c r="AW631" s="2"/>
      <c r="AX631" s="2"/>
      <c r="AY631" s="1"/>
      <c r="AZ631" s="1"/>
      <c r="BA631" s="1"/>
      <c r="BB631" s="2"/>
      <c r="BC631" s="2"/>
      <c r="BD631" s="1"/>
      <c r="BE631" s="1"/>
      <c r="BF631" s="1"/>
      <c r="BG631" s="2"/>
      <c r="BH631" s="2"/>
      <c r="BI631" s="1"/>
      <c r="BJ631" s="1"/>
      <c r="BK631" s="1"/>
      <c r="BL631" s="2"/>
      <c r="BM631" s="2"/>
      <c r="BN631" s="1"/>
      <c r="BO631" s="1"/>
      <c r="BP631" s="1"/>
      <c r="BQ631" s="2"/>
      <c r="BR631" s="2"/>
      <c r="BS631" s="1"/>
      <c r="BT631" s="1"/>
      <c r="BU631" s="1"/>
      <c r="BV631" s="2"/>
      <c r="BW631" s="2"/>
      <c r="BX631" s="1"/>
    </row>
    <row r="632" ht="16.5" customHeight="1">
      <c r="A632" s="1"/>
      <c r="B632" s="1"/>
      <c r="C632" s="1"/>
      <c r="D632" s="1"/>
      <c r="E632" s="67"/>
      <c r="F632" s="67"/>
      <c r="G632" s="1"/>
      <c r="H632" s="1"/>
      <c r="I632" s="65"/>
      <c r="J632" s="66"/>
      <c r="K632" s="1"/>
      <c r="L632" s="1"/>
      <c r="M632" s="1"/>
      <c r="N632" s="2"/>
      <c r="O632" s="2"/>
      <c r="P632" s="1"/>
      <c r="Q632" s="1"/>
      <c r="R632" s="1"/>
      <c r="S632" s="2"/>
      <c r="T632" s="2"/>
      <c r="U632" s="1"/>
      <c r="V632" s="1"/>
      <c r="W632" s="1"/>
      <c r="X632" s="2"/>
      <c r="Y632" s="2"/>
      <c r="Z632" s="1"/>
      <c r="AA632" s="1"/>
      <c r="AB632" s="1"/>
      <c r="AC632" s="2"/>
      <c r="AD632" s="2"/>
      <c r="AE632" s="1"/>
      <c r="AF632" s="1"/>
      <c r="AG632" s="1"/>
      <c r="AH632" s="2"/>
      <c r="AI632" s="2"/>
      <c r="AJ632" s="1"/>
      <c r="AK632" s="1"/>
      <c r="AL632" s="1"/>
      <c r="AM632" s="2"/>
      <c r="AN632" s="2"/>
      <c r="AO632" s="1"/>
      <c r="AP632" s="1"/>
      <c r="AQ632" s="1"/>
      <c r="AR632" s="2"/>
      <c r="AS632" s="2"/>
      <c r="AT632" s="1"/>
      <c r="AU632" s="1"/>
      <c r="AV632" s="1"/>
      <c r="AW632" s="2"/>
      <c r="AX632" s="2"/>
      <c r="AY632" s="1"/>
      <c r="AZ632" s="1"/>
      <c r="BA632" s="1"/>
      <c r="BB632" s="2"/>
      <c r="BC632" s="2"/>
      <c r="BD632" s="1"/>
      <c r="BE632" s="1"/>
      <c r="BF632" s="1"/>
      <c r="BG632" s="2"/>
      <c r="BH632" s="2"/>
      <c r="BI632" s="1"/>
      <c r="BJ632" s="1"/>
      <c r="BK632" s="1"/>
      <c r="BL632" s="2"/>
      <c r="BM632" s="2"/>
      <c r="BN632" s="1"/>
      <c r="BO632" s="1"/>
      <c r="BP632" s="1"/>
      <c r="BQ632" s="2"/>
      <c r="BR632" s="2"/>
      <c r="BS632" s="1"/>
      <c r="BT632" s="1"/>
      <c r="BU632" s="1"/>
      <c r="BV632" s="2"/>
      <c r="BW632" s="2"/>
      <c r="BX632" s="1"/>
    </row>
    <row r="633" ht="16.5" customHeight="1">
      <c r="A633" s="1"/>
      <c r="B633" s="1"/>
      <c r="C633" s="1"/>
      <c r="D633" s="1"/>
      <c r="E633" s="67"/>
      <c r="F633" s="67"/>
      <c r="G633" s="1"/>
      <c r="H633" s="1"/>
      <c r="I633" s="65"/>
      <c r="J633" s="66"/>
      <c r="K633" s="1"/>
      <c r="L633" s="1"/>
      <c r="M633" s="1"/>
      <c r="N633" s="2"/>
      <c r="O633" s="2"/>
      <c r="P633" s="1"/>
      <c r="Q633" s="1"/>
      <c r="R633" s="1"/>
      <c r="S633" s="2"/>
      <c r="T633" s="2"/>
      <c r="U633" s="1"/>
      <c r="V633" s="1"/>
      <c r="W633" s="1"/>
      <c r="X633" s="2"/>
      <c r="Y633" s="2"/>
      <c r="Z633" s="1"/>
      <c r="AA633" s="1"/>
      <c r="AB633" s="1"/>
      <c r="AC633" s="2"/>
      <c r="AD633" s="2"/>
      <c r="AE633" s="1"/>
      <c r="AF633" s="1"/>
      <c r="AG633" s="1"/>
      <c r="AH633" s="2"/>
      <c r="AI633" s="2"/>
      <c r="AJ633" s="1"/>
      <c r="AK633" s="1"/>
      <c r="AL633" s="1"/>
      <c r="AM633" s="2"/>
      <c r="AN633" s="2"/>
      <c r="AO633" s="1"/>
      <c r="AP633" s="1"/>
      <c r="AQ633" s="1"/>
      <c r="AR633" s="2"/>
      <c r="AS633" s="2"/>
      <c r="AT633" s="1"/>
      <c r="AU633" s="1"/>
      <c r="AV633" s="1"/>
      <c r="AW633" s="2"/>
      <c r="AX633" s="2"/>
      <c r="AY633" s="1"/>
      <c r="AZ633" s="1"/>
      <c r="BA633" s="1"/>
      <c r="BB633" s="2"/>
      <c r="BC633" s="2"/>
      <c r="BD633" s="1"/>
      <c r="BE633" s="1"/>
      <c r="BF633" s="1"/>
      <c r="BG633" s="2"/>
      <c r="BH633" s="2"/>
      <c r="BI633" s="1"/>
      <c r="BJ633" s="1"/>
      <c r="BK633" s="1"/>
      <c r="BL633" s="2"/>
      <c r="BM633" s="2"/>
      <c r="BN633" s="1"/>
      <c r="BO633" s="1"/>
      <c r="BP633" s="1"/>
      <c r="BQ633" s="2"/>
      <c r="BR633" s="2"/>
      <c r="BS633" s="1"/>
      <c r="BT633" s="1"/>
      <c r="BU633" s="1"/>
      <c r="BV633" s="2"/>
      <c r="BW633" s="2"/>
      <c r="BX633" s="1"/>
    </row>
    <row r="634" ht="16.5" customHeight="1">
      <c r="A634" s="1"/>
      <c r="B634" s="1"/>
      <c r="C634" s="1"/>
      <c r="D634" s="1"/>
      <c r="E634" s="67"/>
      <c r="F634" s="67"/>
      <c r="G634" s="1"/>
      <c r="H634" s="1"/>
      <c r="I634" s="65"/>
      <c r="J634" s="66"/>
      <c r="K634" s="1"/>
      <c r="L634" s="1"/>
      <c r="M634" s="1"/>
      <c r="N634" s="2"/>
      <c r="O634" s="2"/>
      <c r="P634" s="1"/>
      <c r="Q634" s="1"/>
      <c r="R634" s="1"/>
      <c r="S634" s="2"/>
      <c r="T634" s="2"/>
      <c r="U634" s="1"/>
      <c r="V634" s="1"/>
      <c r="W634" s="1"/>
      <c r="X634" s="2"/>
      <c r="Y634" s="2"/>
      <c r="Z634" s="1"/>
      <c r="AA634" s="1"/>
      <c r="AB634" s="1"/>
      <c r="AC634" s="2"/>
      <c r="AD634" s="2"/>
      <c r="AE634" s="1"/>
      <c r="AF634" s="1"/>
      <c r="AG634" s="1"/>
      <c r="AH634" s="2"/>
      <c r="AI634" s="2"/>
      <c r="AJ634" s="1"/>
      <c r="AK634" s="1"/>
      <c r="AL634" s="1"/>
      <c r="AM634" s="2"/>
      <c r="AN634" s="2"/>
      <c r="AO634" s="1"/>
      <c r="AP634" s="1"/>
      <c r="AQ634" s="1"/>
      <c r="AR634" s="2"/>
      <c r="AS634" s="2"/>
      <c r="AT634" s="1"/>
      <c r="AU634" s="1"/>
      <c r="AV634" s="1"/>
      <c r="AW634" s="2"/>
      <c r="AX634" s="2"/>
      <c r="AY634" s="1"/>
      <c r="AZ634" s="1"/>
      <c r="BA634" s="1"/>
      <c r="BB634" s="2"/>
      <c r="BC634" s="2"/>
      <c r="BD634" s="1"/>
      <c r="BE634" s="1"/>
      <c r="BF634" s="1"/>
      <c r="BG634" s="2"/>
      <c r="BH634" s="2"/>
      <c r="BI634" s="1"/>
      <c r="BJ634" s="1"/>
      <c r="BK634" s="1"/>
      <c r="BL634" s="2"/>
      <c r="BM634" s="2"/>
      <c r="BN634" s="1"/>
      <c r="BO634" s="1"/>
      <c r="BP634" s="1"/>
      <c r="BQ634" s="2"/>
      <c r="BR634" s="2"/>
      <c r="BS634" s="1"/>
      <c r="BT634" s="1"/>
      <c r="BU634" s="1"/>
      <c r="BV634" s="2"/>
      <c r="BW634" s="2"/>
      <c r="BX634" s="1"/>
    </row>
    <row r="635" ht="16.5" customHeight="1">
      <c r="A635" s="1"/>
      <c r="B635" s="1"/>
      <c r="C635" s="1"/>
      <c r="D635" s="1"/>
      <c r="E635" s="67"/>
      <c r="F635" s="67"/>
      <c r="G635" s="1"/>
      <c r="H635" s="1"/>
      <c r="I635" s="65"/>
      <c r="J635" s="66"/>
      <c r="K635" s="1"/>
      <c r="L635" s="1"/>
      <c r="M635" s="1"/>
      <c r="N635" s="2"/>
      <c r="O635" s="2"/>
      <c r="P635" s="1"/>
      <c r="Q635" s="1"/>
      <c r="R635" s="1"/>
      <c r="S635" s="2"/>
      <c r="T635" s="2"/>
      <c r="U635" s="1"/>
      <c r="V635" s="1"/>
      <c r="W635" s="1"/>
      <c r="X635" s="2"/>
      <c r="Y635" s="2"/>
      <c r="Z635" s="1"/>
      <c r="AA635" s="1"/>
      <c r="AB635" s="1"/>
      <c r="AC635" s="2"/>
      <c r="AD635" s="2"/>
      <c r="AE635" s="1"/>
      <c r="AF635" s="1"/>
      <c r="AG635" s="1"/>
      <c r="AH635" s="2"/>
      <c r="AI635" s="2"/>
      <c r="AJ635" s="1"/>
      <c r="AK635" s="1"/>
      <c r="AL635" s="1"/>
      <c r="AM635" s="2"/>
      <c r="AN635" s="2"/>
      <c r="AO635" s="1"/>
      <c r="AP635" s="1"/>
      <c r="AQ635" s="1"/>
      <c r="AR635" s="2"/>
      <c r="AS635" s="2"/>
      <c r="AT635" s="1"/>
      <c r="AU635" s="1"/>
      <c r="AV635" s="1"/>
      <c r="AW635" s="2"/>
      <c r="AX635" s="2"/>
      <c r="AY635" s="1"/>
      <c r="AZ635" s="1"/>
      <c r="BA635" s="1"/>
      <c r="BB635" s="2"/>
      <c r="BC635" s="2"/>
      <c r="BD635" s="1"/>
      <c r="BE635" s="1"/>
      <c r="BF635" s="1"/>
      <c r="BG635" s="2"/>
      <c r="BH635" s="2"/>
      <c r="BI635" s="1"/>
      <c r="BJ635" s="1"/>
      <c r="BK635" s="1"/>
      <c r="BL635" s="2"/>
      <c r="BM635" s="2"/>
      <c r="BN635" s="1"/>
      <c r="BO635" s="1"/>
      <c r="BP635" s="1"/>
      <c r="BQ635" s="2"/>
      <c r="BR635" s="2"/>
      <c r="BS635" s="1"/>
      <c r="BT635" s="1"/>
      <c r="BU635" s="1"/>
      <c r="BV635" s="2"/>
      <c r="BW635" s="2"/>
      <c r="BX635" s="1"/>
    </row>
    <row r="636" ht="16.5" customHeight="1">
      <c r="A636" s="1"/>
      <c r="B636" s="1"/>
      <c r="C636" s="1"/>
      <c r="D636" s="1"/>
      <c r="E636" s="67"/>
      <c r="F636" s="67"/>
      <c r="G636" s="1"/>
      <c r="H636" s="1"/>
      <c r="I636" s="65"/>
      <c r="J636" s="66"/>
      <c r="K636" s="1"/>
      <c r="L636" s="1"/>
      <c r="M636" s="1"/>
      <c r="N636" s="2"/>
      <c r="O636" s="2"/>
      <c r="P636" s="1"/>
      <c r="Q636" s="1"/>
      <c r="R636" s="1"/>
      <c r="S636" s="2"/>
      <c r="T636" s="2"/>
      <c r="U636" s="1"/>
      <c r="V636" s="1"/>
      <c r="W636" s="1"/>
      <c r="X636" s="2"/>
      <c r="Y636" s="2"/>
      <c r="Z636" s="1"/>
      <c r="AA636" s="1"/>
      <c r="AB636" s="1"/>
      <c r="AC636" s="2"/>
      <c r="AD636" s="2"/>
      <c r="AE636" s="1"/>
      <c r="AF636" s="1"/>
      <c r="AG636" s="1"/>
      <c r="AH636" s="2"/>
      <c r="AI636" s="2"/>
      <c r="AJ636" s="1"/>
      <c r="AK636" s="1"/>
      <c r="AL636" s="1"/>
      <c r="AM636" s="2"/>
      <c r="AN636" s="2"/>
      <c r="AO636" s="1"/>
      <c r="AP636" s="1"/>
      <c r="AQ636" s="1"/>
      <c r="AR636" s="2"/>
      <c r="AS636" s="2"/>
      <c r="AT636" s="1"/>
      <c r="AU636" s="1"/>
      <c r="AV636" s="1"/>
      <c r="AW636" s="2"/>
      <c r="AX636" s="2"/>
      <c r="AY636" s="1"/>
      <c r="AZ636" s="1"/>
      <c r="BA636" s="1"/>
      <c r="BB636" s="2"/>
      <c r="BC636" s="2"/>
      <c r="BD636" s="1"/>
      <c r="BE636" s="1"/>
      <c r="BF636" s="1"/>
      <c r="BG636" s="2"/>
      <c r="BH636" s="2"/>
      <c r="BI636" s="1"/>
      <c r="BJ636" s="1"/>
      <c r="BK636" s="1"/>
      <c r="BL636" s="2"/>
      <c r="BM636" s="2"/>
      <c r="BN636" s="1"/>
      <c r="BO636" s="1"/>
      <c r="BP636" s="1"/>
      <c r="BQ636" s="2"/>
      <c r="BR636" s="2"/>
      <c r="BS636" s="1"/>
      <c r="BT636" s="1"/>
      <c r="BU636" s="1"/>
      <c r="BV636" s="2"/>
      <c r="BW636" s="2"/>
      <c r="BX636" s="1"/>
    </row>
    <row r="637" ht="16.5" customHeight="1">
      <c r="A637" s="1"/>
      <c r="B637" s="1"/>
      <c r="C637" s="1"/>
      <c r="D637" s="1"/>
      <c r="E637" s="67"/>
      <c r="F637" s="67"/>
      <c r="G637" s="1"/>
      <c r="H637" s="1"/>
      <c r="I637" s="65"/>
      <c r="J637" s="66"/>
      <c r="K637" s="1"/>
      <c r="L637" s="1"/>
      <c r="M637" s="1"/>
      <c r="N637" s="2"/>
      <c r="O637" s="2"/>
      <c r="P637" s="1"/>
      <c r="Q637" s="1"/>
      <c r="R637" s="1"/>
      <c r="S637" s="2"/>
      <c r="T637" s="2"/>
      <c r="U637" s="1"/>
      <c r="V637" s="1"/>
      <c r="W637" s="1"/>
      <c r="X637" s="2"/>
      <c r="Y637" s="2"/>
      <c r="Z637" s="1"/>
      <c r="AA637" s="1"/>
      <c r="AB637" s="1"/>
      <c r="AC637" s="2"/>
      <c r="AD637" s="2"/>
      <c r="AE637" s="1"/>
      <c r="AF637" s="1"/>
      <c r="AG637" s="1"/>
      <c r="AH637" s="2"/>
      <c r="AI637" s="2"/>
      <c r="AJ637" s="1"/>
      <c r="AK637" s="1"/>
      <c r="AL637" s="1"/>
      <c r="AM637" s="2"/>
      <c r="AN637" s="2"/>
      <c r="AO637" s="1"/>
      <c r="AP637" s="1"/>
      <c r="AQ637" s="1"/>
      <c r="AR637" s="2"/>
      <c r="AS637" s="2"/>
      <c r="AT637" s="1"/>
      <c r="AU637" s="1"/>
      <c r="AV637" s="1"/>
      <c r="AW637" s="2"/>
      <c r="AX637" s="2"/>
      <c r="AY637" s="1"/>
      <c r="AZ637" s="1"/>
      <c r="BA637" s="1"/>
      <c r="BB637" s="2"/>
      <c r="BC637" s="2"/>
      <c r="BD637" s="1"/>
      <c r="BE637" s="1"/>
      <c r="BF637" s="1"/>
      <c r="BG637" s="2"/>
      <c r="BH637" s="2"/>
      <c r="BI637" s="1"/>
      <c r="BJ637" s="1"/>
      <c r="BK637" s="1"/>
      <c r="BL637" s="2"/>
      <c r="BM637" s="2"/>
      <c r="BN637" s="1"/>
      <c r="BO637" s="1"/>
      <c r="BP637" s="1"/>
      <c r="BQ637" s="2"/>
      <c r="BR637" s="2"/>
      <c r="BS637" s="1"/>
      <c r="BT637" s="1"/>
      <c r="BU637" s="1"/>
      <c r="BV637" s="2"/>
      <c r="BW637" s="2"/>
      <c r="BX637" s="1"/>
    </row>
    <row r="638" ht="16.5" customHeight="1">
      <c r="A638" s="1"/>
      <c r="B638" s="1"/>
      <c r="C638" s="1"/>
      <c r="D638" s="1"/>
      <c r="E638" s="67"/>
      <c r="F638" s="67"/>
      <c r="G638" s="1"/>
      <c r="H638" s="1"/>
      <c r="I638" s="65"/>
      <c r="J638" s="66"/>
      <c r="K638" s="1"/>
      <c r="L638" s="1"/>
      <c r="M638" s="1"/>
      <c r="N638" s="2"/>
      <c r="O638" s="2"/>
      <c r="P638" s="1"/>
      <c r="Q638" s="1"/>
      <c r="R638" s="1"/>
      <c r="S638" s="2"/>
      <c r="T638" s="2"/>
      <c r="U638" s="1"/>
      <c r="V638" s="1"/>
      <c r="W638" s="1"/>
      <c r="X638" s="2"/>
      <c r="Y638" s="2"/>
      <c r="Z638" s="1"/>
      <c r="AA638" s="1"/>
      <c r="AB638" s="1"/>
      <c r="AC638" s="2"/>
      <c r="AD638" s="2"/>
      <c r="AE638" s="1"/>
      <c r="AF638" s="1"/>
      <c r="AG638" s="1"/>
      <c r="AH638" s="2"/>
      <c r="AI638" s="2"/>
      <c r="AJ638" s="1"/>
      <c r="AK638" s="1"/>
      <c r="AL638" s="1"/>
      <c r="AM638" s="2"/>
      <c r="AN638" s="2"/>
      <c r="AO638" s="1"/>
      <c r="AP638" s="1"/>
      <c r="AQ638" s="1"/>
      <c r="AR638" s="2"/>
      <c r="AS638" s="2"/>
      <c r="AT638" s="1"/>
      <c r="AU638" s="1"/>
      <c r="AV638" s="1"/>
      <c r="AW638" s="2"/>
      <c r="AX638" s="2"/>
      <c r="AY638" s="1"/>
      <c r="AZ638" s="1"/>
      <c r="BA638" s="1"/>
      <c r="BB638" s="2"/>
      <c r="BC638" s="2"/>
      <c r="BD638" s="1"/>
      <c r="BE638" s="1"/>
      <c r="BF638" s="1"/>
      <c r="BG638" s="2"/>
      <c r="BH638" s="2"/>
      <c r="BI638" s="1"/>
      <c r="BJ638" s="1"/>
      <c r="BK638" s="1"/>
      <c r="BL638" s="2"/>
      <c r="BM638" s="2"/>
      <c r="BN638" s="1"/>
      <c r="BO638" s="1"/>
      <c r="BP638" s="1"/>
      <c r="BQ638" s="2"/>
      <c r="BR638" s="2"/>
      <c r="BS638" s="1"/>
      <c r="BT638" s="1"/>
      <c r="BU638" s="1"/>
      <c r="BV638" s="2"/>
      <c r="BW638" s="2"/>
      <c r="BX638" s="1"/>
    </row>
    <row r="639" ht="16.5" customHeight="1">
      <c r="A639" s="1"/>
      <c r="B639" s="1"/>
      <c r="C639" s="1"/>
      <c r="D639" s="1"/>
      <c r="E639" s="67"/>
      <c r="F639" s="67"/>
      <c r="G639" s="1"/>
      <c r="H639" s="1"/>
      <c r="I639" s="65"/>
      <c r="J639" s="66"/>
      <c r="K639" s="1"/>
      <c r="L639" s="1"/>
      <c r="M639" s="1"/>
      <c r="N639" s="2"/>
      <c r="O639" s="2"/>
      <c r="P639" s="1"/>
      <c r="Q639" s="1"/>
      <c r="R639" s="1"/>
      <c r="S639" s="2"/>
      <c r="T639" s="2"/>
      <c r="U639" s="1"/>
      <c r="V639" s="1"/>
      <c r="W639" s="1"/>
      <c r="X639" s="2"/>
      <c r="Y639" s="2"/>
      <c r="Z639" s="1"/>
      <c r="AA639" s="1"/>
      <c r="AB639" s="1"/>
      <c r="AC639" s="2"/>
      <c r="AD639" s="2"/>
      <c r="AE639" s="1"/>
      <c r="AF639" s="1"/>
      <c r="AG639" s="1"/>
      <c r="AH639" s="2"/>
      <c r="AI639" s="2"/>
      <c r="AJ639" s="1"/>
      <c r="AK639" s="1"/>
      <c r="AL639" s="1"/>
      <c r="AM639" s="2"/>
      <c r="AN639" s="2"/>
      <c r="AO639" s="1"/>
      <c r="AP639" s="1"/>
      <c r="AQ639" s="1"/>
      <c r="AR639" s="2"/>
      <c r="AS639" s="2"/>
      <c r="AT639" s="1"/>
      <c r="AU639" s="1"/>
      <c r="AV639" s="1"/>
      <c r="AW639" s="2"/>
      <c r="AX639" s="2"/>
      <c r="AY639" s="1"/>
      <c r="AZ639" s="1"/>
      <c r="BA639" s="1"/>
      <c r="BB639" s="2"/>
      <c r="BC639" s="2"/>
      <c r="BD639" s="1"/>
      <c r="BE639" s="1"/>
      <c r="BF639" s="1"/>
      <c r="BG639" s="2"/>
      <c r="BH639" s="2"/>
      <c r="BI639" s="1"/>
      <c r="BJ639" s="1"/>
      <c r="BK639" s="1"/>
      <c r="BL639" s="2"/>
      <c r="BM639" s="2"/>
      <c r="BN639" s="1"/>
      <c r="BO639" s="1"/>
      <c r="BP639" s="1"/>
      <c r="BQ639" s="2"/>
      <c r="BR639" s="2"/>
      <c r="BS639" s="1"/>
      <c r="BT639" s="1"/>
      <c r="BU639" s="1"/>
      <c r="BV639" s="2"/>
      <c r="BW639" s="2"/>
      <c r="BX639" s="1"/>
    </row>
    <row r="640" ht="16.5" customHeight="1">
      <c r="A640" s="1"/>
      <c r="B640" s="1"/>
      <c r="C640" s="1"/>
      <c r="D640" s="1"/>
      <c r="E640" s="67"/>
      <c r="F640" s="67"/>
      <c r="G640" s="1"/>
      <c r="H640" s="1"/>
      <c r="I640" s="65"/>
      <c r="J640" s="66"/>
      <c r="K640" s="1"/>
      <c r="L640" s="1"/>
      <c r="M640" s="1"/>
      <c r="N640" s="2"/>
      <c r="O640" s="2"/>
      <c r="P640" s="1"/>
      <c r="Q640" s="1"/>
      <c r="R640" s="1"/>
      <c r="S640" s="2"/>
      <c r="T640" s="2"/>
      <c r="U640" s="1"/>
      <c r="V640" s="1"/>
      <c r="W640" s="1"/>
      <c r="X640" s="2"/>
      <c r="Y640" s="2"/>
      <c r="Z640" s="1"/>
      <c r="AA640" s="1"/>
      <c r="AB640" s="1"/>
      <c r="AC640" s="2"/>
      <c r="AD640" s="2"/>
      <c r="AE640" s="1"/>
      <c r="AF640" s="1"/>
      <c r="AG640" s="1"/>
      <c r="AH640" s="2"/>
      <c r="AI640" s="2"/>
      <c r="AJ640" s="1"/>
      <c r="AK640" s="1"/>
      <c r="AL640" s="1"/>
      <c r="AM640" s="2"/>
      <c r="AN640" s="2"/>
      <c r="AO640" s="1"/>
      <c r="AP640" s="1"/>
      <c r="AQ640" s="1"/>
      <c r="AR640" s="2"/>
      <c r="AS640" s="2"/>
      <c r="AT640" s="1"/>
      <c r="AU640" s="1"/>
      <c r="AV640" s="1"/>
      <c r="AW640" s="2"/>
      <c r="AX640" s="2"/>
      <c r="AY640" s="1"/>
      <c r="AZ640" s="1"/>
      <c r="BA640" s="1"/>
      <c r="BB640" s="2"/>
      <c r="BC640" s="2"/>
      <c r="BD640" s="1"/>
      <c r="BE640" s="1"/>
      <c r="BF640" s="1"/>
      <c r="BG640" s="2"/>
      <c r="BH640" s="2"/>
      <c r="BI640" s="1"/>
      <c r="BJ640" s="1"/>
      <c r="BK640" s="1"/>
      <c r="BL640" s="2"/>
      <c r="BM640" s="2"/>
      <c r="BN640" s="1"/>
      <c r="BO640" s="1"/>
      <c r="BP640" s="1"/>
      <c r="BQ640" s="2"/>
      <c r="BR640" s="2"/>
      <c r="BS640" s="1"/>
      <c r="BT640" s="1"/>
      <c r="BU640" s="1"/>
      <c r="BV640" s="2"/>
      <c r="BW640" s="2"/>
      <c r="BX640" s="1"/>
    </row>
    <row r="641" ht="16.5" customHeight="1">
      <c r="A641" s="1"/>
      <c r="B641" s="1"/>
      <c r="C641" s="1"/>
      <c r="D641" s="1"/>
      <c r="E641" s="67"/>
      <c r="F641" s="67"/>
      <c r="G641" s="1"/>
      <c r="H641" s="1"/>
      <c r="I641" s="65"/>
      <c r="J641" s="66"/>
      <c r="K641" s="1"/>
      <c r="L641" s="1"/>
      <c r="M641" s="1"/>
      <c r="N641" s="2"/>
      <c r="O641" s="2"/>
      <c r="P641" s="1"/>
      <c r="Q641" s="1"/>
      <c r="R641" s="1"/>
      <c r="S641" s="2"/>
      <c r="T641" s="2"/>
      <c r="U641" s="1"/>
      <c r="V641" s="1"/>
      <c r="W641" s="1"/>
      <c r="X641" s="2"/>
      <c r="Y641" s="2"/>
      <c r="Z641" s="1"/>
      <c r="AA641" s="1"/>
      <c r="AB641" s="1"/>
      <c r="AC641" s="2"/>
      <c r="AD641" s="2"/>
      <c r="AE641" s="1"/>
      <c r="AF641" s="1"/>
      <c r="AG641" s="1"/>
      <c r="AH641" s="2"/>
      <c r="AI641" s="2"/>
      <c r="AJ641" s="1"/>
      <c r="AK641" s="1"/>
      <c r="AL641" s="1"/>
      <c r="AM641" s="2"/>
      <c r="AN641" s="2"/>
      <c r="AO641" s="1"/>
      <c r="AP641" s="1"/>
      <c r="AQ641" s="1"/>
      <c r="AR641" s="2"/>
      <c r="AS641" s="2"/>
      <c r="AT641" s="1"/>
      <c r="AU641" s="1"/>
      <c r="AV641" s="1"/>
      <c r="AW641" s="2"/>
      <c r="AX641" s="2"/>
      <c r="AY641" s="1"/>
      <c r="AZ641" s="1"/>
      <c r="BA641" s="1"/>
      <c r="BB641" s="2"/>
      <c r="BC641" s="2"/>
      <c r="BD641" s="1"/>
      <c r="BE641" s="1"/>
      <c r="BF641" s="1"/>
      <c r="BG641" s="2"/>
      <c r="BH641" s="2"/>
      <c r="BI641" s="1"/>
      <c r="BJ641" s="1"/>
      <c r="BK641" s="1"/>
      <c r="BL641" s="2"/>
      <c r="BM641" s="2"/>
      <c r="BN641" s="1"/>
      <c r="BO641" s="1"/>
      <c r="BP641" s="1"/>
      <c r="BQ641" s="2"/>
      <c r="BR641" s="2"/>
      <c r="BS641" s="1"/>
      <c r="BT641" s="1"/>
      <c r="BU641" s="1"/>
      <c r="BV641" s="2"/>
      <c r="BW641" s="2"/>
      <c r="BX641" s="1"/>
    </row>
    <row r="642" ht="16.5" customHeight="1">
      <c r="A642" s="1"/>
      <c r="B642" s="1"/>
      <c r="C642" s="1"/>
      <c r="D642" s="1"/>
      <c r="E642" s="67"/>
      <c r="F642" s="67"/>
      <c r="G642" s="1"/>
      <c r="H642" s="1"/>
      <c r="I642" s="65"/>
      <c r="J642" s="66"/>
      <c r="K642" s="1"/>
      <c r="L642" s="1"/>
      <c r="M642" s="1"/>
      <c r="N642" s="2"/>
      <c r="O642" s="2"/>
      <c r="P642" s="1"/>
      <c r="Q642" s="1"/>
      <c r="R642" s="1"/>
      <c r="S642" s="2"/>
      <c r="T642" s="2"/>
      <c r="U642" s="1"/>
      <c r="V642" s="1"/>
      <c r="W642" s="1"/>
      <c r="X642" s="2"/>
      <c r="Y642" s="2"/>
      <c r="Z642" s="1"/>
      <c r="AA642" s="1"/>
      <c r="AB642" s="1"/>
      <c r="AC642" s="2"/>
      <c r="AD642" s="2"/>
      <c r="AE642" s="1"/>
      <c r="AF642" s="1"/>
      <c r="AG642" s="1"/>
      <c r="AH642" s="2"/>
      <c r="AI642" s="2"/>
      <c r="AJ642" s="1"/>
      <c r="AK642" s="1"/>
      <c r="AL642" s="1"/>
      <c r="AM642" s="2"/>
      <c r="AN642" s="2"/>
      <c r="AO642" s="1"/>
      <c r="AP642" s="1"/>
      <c r="AQ642" s="1"/>
      <c r="AR642" s="2"/>
      <c r="AS642" s="2"/>
      <c r="AT642" s="1"/>
      <c r="AU642" s="1"/>
      <c r="AV642" s="1"/>
      <c r="AW642" s="2"/>
      <c r="AX642" s="2"/>
      <c r="AY642" s="1"/>
      <c r="AZ642" s="1"/>
      <c r="BA642" s="1"/>
      <c r="BB642" s="2"/>
      <c r="BC642" s="2"/>
      <c r="BD642" s="1"/>
      <c r="BE642" s="1"/>
      <c r="BF642" s="1"/>
      <c r="BG642" s="2"/>
      <c r="BH642" s="2"/>
      <c r="BI642" s="1"/>
      <c r="BJ642" s="1"/>
      <c r="BK642" s="1"/>
      <c r="BL642" s="2"/>
      <c r="BM642" s="2"/>
      <c r="BN642" s="1"/>
      <c r="BO642" s="1"/>
      <c r="BP642" s="1"/>
      <c r="BQ642" s="2"/>
      <c r="BR642" s="2"/>
      <c r="BS642" s="1"/>
      <c r="BT642" s="1"/>
      <c r="BU642" s="1"/>
      <c r="BV642" s="2"/>
      <c r="BW642" s="2"/>
      <c r="BX642" s="1"/>
    </row>
    <row r="643" ht="16.5" customHeight="1">
      <c r="A643" s="1"/>
      <c r="B643" s="1"/>
      <c r="C643" s="1"/>
      <c r="D643" s="1"/>
      <c r="E643" s="67"/>
      <c r="F643" s="67"/>
      <c r="G643" s="1"/>
      <c r="H643" s="1"/>
      <c r="I643" s="65"/>
      <c r="J643" s="66"/>
      <c r="K643" s="1"/>
      <c r="L643" s="1"/>
      <c r="M643" s="1"/>
      <c r="N643" s="2"/>
      <c r="O643" s="2"/>
      <c r="P643" s="1"/>
      <c r="Q643" s="1"/>
      <c r="R643" s="1"/>
      <c r="S643" s="2"/>
      <c r="T643" s="2"/>
      <c r="U643" s="1"/>
      <c r="V643" s="1"/>
      <c r="W643" s="1"/>
      <c r="X643" s="2"/>
      <c r="Y643" s="2"/>
      <c r="Z643" s="1"/>
      <c r="AA643" s="1"/>
      <c r="AB643" s="1"/>
      <c r="AC643" s="2"/>
      <c r="AD643" s="2"/>
      <c r="AE643" s="1"/>
      <c r="AF643" s="1"/>
      <c r="AG643" s="1"/>
      <c r="AH643" s="2"/>
      <c r="AI643" s="2"/>
      <c r="AJ643" s="1"/>
      <c r="AK643" s="1"/>
      <c r="AL643" s="1"/>
      <c r="AM643" s="2"/>
      <c r="AN643" s="2"/>
      <c r="AO643" s="1"/>
      <c r="AP643" s="1"/>
      <c r="AQ643" s="1"/>
      <c r="AR643" s="2"/>
      <c r="AS643" s="2"/>
      <c r="AT643" s="1"/>
      <c r="AU643" s="1"/>
      <c r="AV643" s="1"/>
      <c r="AW643" s="2"/>
      <c r="AX643" s="2"/>
      <c r="AY643" s="1"/>
      <c r="AZ643" s="1"/>
      <c r="BA643" s="1"/>
      <c r="BB643" s="2"/>
      <c r="BC643" s="2"/>
      <c r="BD643" s="1"/>
      <c r="BE643" s="1"/>
      <c r="BF643" s="1"/>
      <c r="BG643" s="2"/>
      <c r="BH643" s="2"/>
      <c r="BI643" s="1"/>
      <c r="BJ643" s="1"/>
      <c r="BK643" s="1"/>
      <c r="BL643" s="2"/>
      <c r="BM643" s="2"/>
      <c r="BN643" s="1"/>
      <c r="BO643" s="1"/>
      <c r="BP643" s="1"/>
      <c r="BQ643" s="2"/>
      <c r="BR643" s="2"/>
      <c r="BS643" s="1"/>
      <c r="BT643" s="1"/>
      <c r="BU643" s="1"/>
      <c r="BV643" s="2"/>
      <c r="BW643" s="2"/>
      <c r="BX643" s="1"/>
    </row>
    <row r="644" ht="16.5" customHeight="1">
      <c r="A644" s="1"/>
      <c r="B644" s="1"/>
      <c r="C644" s="1"/>
      <c r="D644" s="1"/>
      <c r="E644" s="67"/>
      <c r="F644" s="67"/>
      <c r="G644" s="1"/>
      <c r="H644" s="1"/>
      <c r="I644" s="65"/>
      <c r="J644" s="66"/>
      <c r="K644" s="1"/>
      <c r="L644" s="1"/>
      <c r="M644" s="1"/>
      <c r="N644" s="2"/>
      <c r="O644" s="2"/>
      <c r="P644" s="1"/>
      <c r="Q644" s="1"/>
      <c r="R644" s="1"/>
      <c r="S644" s="2"/>
      <c r="T644" s="2"/>
      <c r="U644" s="1"/>
      <c r="V644" s="1"/>
      <c r="W644" s="1"/>
      <c r="X644" s="2"/>
      <c r="Y644" s="2"/>
      <c r="Z644" s="1"/>
      <c r="AA644" s="1"/>
      <c r="AB644" s="1"/>
      <c r="AC644" s="2"/>
      <c r="AD644" s="2"/>
      <c r="AE644" s="1"/>
      <c r="AF644" s="1"/>
      <c r="AG644" s="1"/>
      <c r="AH644" s="2"/>
      <c r="AI644" s="2"/>
      <c r="AJ644" s="1"/>
      <c r="AK644" s="1"/>
      <c r="AL644" s="1"/>
      <c r="AM644" s="2"/>
      <c r="AN644" s="2"/>
      <c r="AO644" s="1"/>
      <c r="AP644" s="1"/>
      <c r="AQ644" s="1"/>
      <c r="AR644" s="2"/>
      <c r="AS644" s="2"/>
      <c r="AT644" s="1"/>
      <c r="AU644" s="1"/>
      <c r="AV644" s="1"/>
      <c r="AW644" s="2"/>
      <c r="AX644" s="2"/>
      <c r="AY644" s="1"/>
      <c r="AZ644" s="1"/>
      <c r="BA644" s="1"/>
      <c r="BB644" s="2"/>
      <c r="BC644" s="2"/>
      <c r="BD644" s="1"/>
      <c r="BE644" s="1"/>
      <c r="BF644" s="1"/>
      <c r="BG644" s="2"/>
      <c r="BH644" s="2"/>
      <c r="BI644" s="1"/>
      <c r="BJ644" s="1"/>
      <c r="BK644" s="1"/>
      <c r="BL644" s="2"/>
      <c r="BM644" s="2"/>
      <c r="BN644" s="1"/>
      <c r="BO644" s="1"/>
      <c r="BP644" s="1"/>
      <c r="BQ644" s="2"/>
      <c r="BR644" s="2"/>
      <c r="BS644" s="1"/>
      <c r="BT644" s="1"/>
      <c r="BU644" s="1"/>
      <c r="BV644" s="2"/>
      <c r="BW644" s="2"/>
      <c r="BX644" s="1"/>
    </row>
    <row r="645" ht="16.5" customHeight="1">
      <c r="A645" s="1"/>
      <c r="B645" s="1"/>
      <c r="C645" s="1"/>
      <c r="D645" s="1"/>
      <c r="E645" s="67"/>
      <c r="F645" s="67"/>
      <c r="G645" s="1"/>
      <c r="H645" s="1"/>
      <c r="I645" s="65"/>
      <c r="J645" s="66"/>
      <c r="K645" s="1"/>
      <c r="L645" s="1"/>
      <c r="M645" s="1"/>
      <c r="N645" s="2"/>
      <c r="O645" s="2"/>
      <c r="P645" s="1"/>
      <c r="Q645" s="1"/>
      <c r="R645" s="1"/>
      <c r="S645" s="2"/>
      <c r="T645" s="2"/>
      <c r="U645" s="1"/>
      <c r="V645" s="1"/>
      <c r="W645" s="1"/>
      <c r="X645" s="2"/>
      <c r="Y645" s="2"/>
      <c r="Z645" s="1"/>
      <c r="AA645" s="1"/>
      <c r="AB645" s="1"/>
      <c r="AC645" s="2"/>
      <c r="AD645" s="2"/>
      <c r="AE645" s="1"/>
      <c r="AF645" s="1"/>
      <c r="AG645" s="1"/>
      <c r="AH645" s="2"/>
      <c r="AI645" s="2"/>
      <c r="AJ645" s="1"/>
      <c r="AK645" s="1"/>
      <c r="AL645" s="1"/>
      <c r="AM645" s="2"/>
      <c r="AN645" s="2"/>
      <c r="AO645" s="1"/>
      <c r="AP645" s="1"/>
      <c r="AQ645" s="1"/>
      <c r="AR645" s="2"/>
      <c r="AS645" s="2"/>
      <c r="AT645" s="1"/>
      <c r="AU645" s="1"/>
      <c r="AV645" s="1"/>
      <c r="AW645" s="2"/>
      <c r="AX645" s="2"/>
      <c r="AY645" s="1"/>
      <c r="AZ645" s="1"/>
      <c r="BA645" s="1"/>
      <c r="BB645" s="2"/>
      <c r="BC645" s="2"/>
      <c r="BD645" s="1"/>
      <c r="BE645" s="1"/>
      <c r="BF645" s="1"/>
      <c r="BG645" s="2"/>
      <c r="BH645" s="2"/>
      <c r="BI645" s="1"/>
      <c r="BJ645" s="1"/>
      <c r="BK645" s="1"/>
      <c r="BL645" s="2"/>
      <c r="BM645" s="2"/>
      <c r="BN645" s="1"/>
      <c r="BO645" s="1"/>
      <c r="BP645" s="1"/>
      <c r="BQ645" s="2"/>
      <c r="BR645" s="2"/>
      <c r="BS645" s="1"/>
      <c r="BT645" s="1"/>
      <c r="BU645" s="1"/>
      <c r="BV645" s="2"/>
      <c r="BW645" s="2"/>
      <c r="BX645" s="1"/>
    </row>
    <row r="646" ht="16.5" customHeight="1">
      <c r="A646" s="1"/>
      <c r="B646" s="1"/>
      <c r="C646" s="1"/>
      <c r="D646" s="1"/>
      <c r="E646" s="67"/>
      <c r="F646" s="67"/>
      <c r="G646" s="1"/>
      <c r="H646" s="1"/>
      <c r="I646" s="65"/>
      <c r="J646" s="66"/>
      <c r="K646" s="1"/>
      <c r="L646" s="1"/>
      <c r="M646" s="1"/>
      <c r="N646" s="2"/>
      <c r="O646" s="2"/>
      <c r="P646" s="1"/>
      <c r="Q646" s="1"/>
      <c r="R646" s="1"/>
      <c r="S646" s="2"/>
      <c r="T646" s="2"/>
      <c r="U646" s="1"/>
      <c r="V646" s="1"/>
      <c r="W646" s="1"/>
      <c r="X646" s="2"/>
      <c r="Y646" s="2"/>
      <c r="Z646" s="1"/>
      <c r="AA646" s="1"/>
      <c r="AB646" s="1"/>
      <c r="AC646" s="2"/>
      <c r="AD646" s="2"/>
      <c r="AE646" s="1"/>
      <c r="AF646" s="1"/>
      <c r="AG646" s="1"/>
      <c r="AH646" s="2"/>
      <c r="AI646" s="2"/>
      <c r="AJ646" s="1"/>
      <c r="AK646" s="1"/>
      <c r="AL646" s="1"/>
      <c r="AM646" s="2"/>
      <c r="AN646" s="2"/>
      <c r="AO646" s="1"/>
      <c r="AP646" s="1"/>
      <c r="AQ646" s="1"/>
      <c r="AR646" s="2"/>
      <c r="AS646" s="2"/>
      <c r="AT646" s="1"/>
      <c r="AU646" s="1"/>
      <c r="AV646" s="1"/>
      <c r="AW646" s="2"/>
      <c r="AX646" s="2"/>
      <c r="AY646" s="1"/>
      <c r="AZ646" s="1"/>
      <c r="BA646" s="1"/>
      <c r="BB646" s="2"/>
      <c r="BC646" s="2"/>
      <c r="BD646" s="1"/>
      <c r="BE646" s="1"/>
      <c r="BF646" s="1"/>
      <c r="BG646" s="2"/>
      <c r="BH646" s="2"/>
      <c r="BI646" s="1"/>
      <c r="BJ646" s="1"/>
      <c r="BK646" s="1"/>
      <c r="BL646" s="2"/>
      <c r="BM646" s="2"/>
      <c r="BN646" s="1"/>
      <c r="BO646" s="1"/>
      <c r="BP646" s="1"/>
      <c r="BQ646" s="2"/>
      <c r="BR646" s="2"/>
      <c r="BS646" s="1"/>
      <c r="BT646" s="1"/>
      <c r="BU646" s="1"/>
      <c r="BV646" s="2"/>
      <c r="BW646" s="2"/>
      <c r="BX646" s="1"/>
    </row>
    <row r="647" ht="16.5" customHeight="1">
      <c r="A647" s="1"/>
      <c r="B647" s="1"/>
      <c r="C647" s="1"/>
      <c r="D647" s="1"/>
      <c r="E647" s="67"/>
      <c r="F647" s="67"/>
      <c r="G647" s="1"/>
      <c r="H647" s="1"/>
      <c r="I647" s="65"/>
      <c r="J647" s="66"/>
      <c r="K647" s="1"/>
      <c r="L647" s="1"/>
      <c r="M647" s="1"/>
      <c r="N647" s="2"/>
      <c r="O647" s="2"/>
      <c r="P647" s="1"/>
      <c r="Q647" s="1"/>
      <c r="R647" s="1"/>
      <c r="S647" s="2"/>
      <c r="T647" s="2"/>
      <c r="U647" s="1"/>
      <c r="V647" s="1"/>
      <c r="W647" s="1"/>
      <c r="X647" s="2"/>
      <c r="Y647" s="2"/>
      <c r="Z647" s="1"/>
      <c r="AA647" s="1"/>
      <c r="AB647" s="1"/>
      <c r="AC647" s="2"/>
      <c r="AD647" s="2"/>
      <c r="AE647" s="1"/>
      <c r="AF647" s="1"/>
      <c r="AG647" s="1"/>
      <c r="AH647" s="2"/>
      <c r="AI647" s="2"/>
      <c r="AJ647" s="1"/>
      <c r="AK647" s="1"/>
      <c r="AL647" s="1"/>
      <c r="AM647" s="2"/>
      <c r="AN647" s="2"/>
      <c r="AO647" s="1"/>
      <c r="AP647" s="1"/>
      <c r="AQ647" s="1"/>
      <c r="AR647" s="2"/>
      <c r="AS647" s="2"/>
      <c r="AT647" s="1"/>
      <c r="AU647" s="1"/>
      <c r="AV647" s="1"/>
      <c r="AW647" s="2"/>
      <c r="AX647" s="2"/>
      <c r="AY647" s="1"/>
      <c r="AZ647" s="1"/>
      <c r="BA647" s="1"/>
      <c r="BB647" s="2"/>
      <c r="BC647" s="2"/>
      <c r="BD647" s="1"/>
      <c r="BE647" s="1"/>
      <c r="BF647" s="1"/>
      <c r="BG647" s="2"/>
      <c r="BH647" s="2"/>
      <c r="BI647" s="1"/>
      <c r="BJ647" s="1"/>
      <c r="BK647" s="1"/>
      <c r="BL647" s="2"/>
      <c r="BM647" s="2"/>
      <c r="BN647" s="1"/>
      <c r="BO647" s="1"/>
      <c r="BP647" s="1"/>
      <c r="BQ647" s="2"/>
      <c r="BR647" s="2"/>
      <c r="BS647" s="1"/>
      <c r="BT647" s="1"/>
      <c r="BU647" s="1"/>
      <c r="BV647" s="2"/>
      <c r="BW647" s="2"/>
      <c r="BX647" s="1"/>
    </row>
    <row r="648" ht="16.5" customHeight="1">
      <c r="A648" s="1"/>
      <c r="B648" s="1"/>
      <c r="C648" s="1"/>
      <c r="D648" s="1"/>
      <c r="E648" s="67"/>
      <c r="F648" s="67"/>
      <c r="G648" s="1"/>
      <c r="H648" s="1"/>
      <c r="I648" s="65"/>
      <c r="J648" s="66"/>
      <c r="K648" s="1"/>
      <c r="L648" s="1"/>
      <c r="M648" s="1"/>
      <c r="N648" s="2"/>
      <c r="O648" s="2"/>
      <c r="P648" s="1"/>
      <c r="Q648" s="1"/>
      <c r="R648" s="1"/>
      <c r="S648" s="2"/>
      <c r="T648" s="2"/>
      <c r="U648" s="1"/>
      <c r="V648" s="1"/>
      <c r="W648" s="1"/>
      <c r="X648" s="2"/>
      <c r="Y648" s="2"/>
      <c r="Z648" s="1"/>
      <c r="AA648" s="1"/>
      <c r="AB648" s="1"/>
      <c r="AC648" s="2"/>
      <c r="AD648" s="2"/>
      <c r="AE648" s="1"/>
      <c r="AF648" s="1"/>
      <c r="AG648" s="1"/>
      <c r="AH648" s="2"/>
      <c r="AI648" s="2"/>
      <c r="AJ648" s="1"/>
      <c r="AK648" s="1"/>
      <c r="AL648" s="1"/>
      <c r="AM648" s="2"/>
      <c r="AN648" s="2"/>
      <c r="AO648" s="1"/>
      <c r="AP648" s="1"/>
      <c r="AQ648" s="1"/>
      <c r="AR648" s="2"/>
      <c r="AS648" s="2"/>
      <c r="AT648" s="1"/>
      <c r="AU648" s="1"/>
      <c r="AV648" s="1"/>
      <c r="AW648" s="2"/>
      <c r="AX648" s="2"/>
      <c r="AY648" s="1"/>
      <c r="AZ648" s="1"/>
      <c r="BA648" s="1"/>
      <c r="BB648" s="2"/>
      <c r="BC648" s="2"/>
      <c r="BD648" s="1"/>
      <c r="BE648" s="1"/>
      <c r="BF648" s="1"/>
      <c r="BG648" s="2"/>
      <c r="BH648" s="2"/>
      <c r="BI648" s="1"/>
      <c r="BJ648" s="1"/>
      <c r="BK648" s="1"/>
      <c r="BL648" s="2"/>
      <c r="BM648" s="2"/>
      <c r="BN648" s="1"/>
      <c r="BO648" s="1"/>
      <c r="BP648" s="1"/>
      <c r="BQ648" s="2"/>
      <c r="BR648" s="2"/>
      <c r="BS648" s="1"/>
      <c r="BT648" s="1"/>
      <c r="BU648" s="1"/>
      <c r="BV648" s="2"/>
      <c r="BW648" s="2"/>
      <c r="BX648" s="1"/>
    </row>
    <row r="649" ht="16.5" customHeight="1">
      <c r="A649" s="1"/>
      <c r="B649" s="1"/>
      <c r="C649" s="1"/>
      <c r="D649" s="1"/>
      <c r="E649" s="67"/>
      <c r="F649" s="67"/>
      <c r="G649" s="1"/>
      <c r="H649" s="1"/>
      <c r="I649" s="65"/>
      <c r="J649" s="66"/>
      <c r="K649" s="1"/>
      <c r="L649" s="1"/>
      <c r="M649" s="1"/>
      <c r="N649" s="2"/>
      <c r="O649" s="2"/>
      <c r="P649" s="1"/>
      <c r="Q649" s="1"/>
      <c r="R649" s="1"/>
      <c r="S649" s="2"/>
      <c r="T649" s="2"/>
      <c r="U649" s="1"/>
      <c r="V649" s="1"/>
      <c r="W649" s="1"/>
      <c r="X649" s="2"/>
      <c r="Y649" s="2"/>
      <c r="Z649" s="1"/>
      <c r="AA649" s="1"/>
      <c r="AB649" s="1"/>
      <c r="AC649" s="2"/>
      <c r="AD649" s="2"/>
      <c r="AE649" s="1"/>
      <c r="AF649" s="1"/>
      <c r="AG649" s="1"/>
      <c r="AH649" s="2"/>
      <c r="AI649" s="2"/>
      <c r="AJ649" s="1"/>
      <c r="AK649" s="1"/>
      <c r="AL649" s="1"/>
      <c r="AM649" s="2"/>
      <c r="AN649" s="2"/>
      <c r="AO649" s="1"/>
      <c r="AP649" s="1"/>
      <c r="AQ649" s="1"/>
      <c r="AR649" s="2"/>
      <c r="AS649" s="2"/>
      <c r="AT649" s="1"/>
      <c r="AU649" s="1"/>
      <c r="AV649" s="1"/>
      <c r="AW649" s="2"/>
      <c r="AX649" s="2"/>
      <c r="AY649" s="1"/>
      <c r="AZ649" s="1"/>
      <c r="BA649" s="1"/>
      <c r="BB649" s="2"/>
      <c r="BC649" s="2"/>
      <c r="BD649" s="1"/>
      <c r="BE649" s="1"/>
      <c r="BF649" s="1"/>
      <c r="BG649" s="2"/>
      <c r="BH649" s="2"/>
      <c r="BI649" s="1"/>
      <c r="BJ649" s="1"/>
      <c r="BK649" s="1"/>
      <c r="BL649" s="2"/>
      <c r="BM649" s="2"/>
      <c r="BN649" s="1"/>
      <c r="BO649" s="1"/>
      <c r="BP649" s="1"/>
      <c r="BQ649" s="2"/>
      <c r="BR649" s="2"/>
      <c r="BS649" s="1"/>
      <c r="BT649" s="1"/>
      <c r="BU649" s="1"/>
      <c r="BV649" s="2"/>
      <c r="BW649" s="2"/>
      <c r="BX649" s="1"/>
    </row>
    <row r="650" ht="16.5" customHeight="1">
      <c r="A650" s="1"/>
      <c r="B650" s="1"/>
      <c r="C650" s="1"/>
      <c r="D650" s="1"/>
      <c r="E650" s="67"/>
      <c r="F650" s="67"/>
      <c r="G650" s="1"/>
      <c r="H650" s="1"/>
      <c r="I650" s="65"/>
      <c r="J650" s="66"/>
      <c r="K650" s="1"/>
      <c r="L650" s="1"/>
      <c r="M650" s="1"/>
      <c r="N650" s="2"/>
      <c r="O650" s="2"/>
      <c r="P650" s="1"/>
      <c r="Q650" s="1"/>
      <c r="R650" s="1"/>
      <c r="S650" s="2"/>
      <c r="T650" s="2"/>
      <c r="U650" s="1"/>
      <c r="V650" s="1"/>
      <c r="W650" s="1"/>
      <c r="X650" s="2"/>
      <c r="Y650" s="2"/>
      <c r="Z650" s="1"/>
      <c r="AA650" s="1"/>
      <c r="AB650" s="1"/>
      <c r="AC650" s="2"/>
      <c r="AD650" s="2"/>
      <c r="AE650" s="1"/>
      <c r="AF650" s="1"/>
      <c r="AG650" s="1"/>
      <c r="AH650" s="2"/>
      <c r="AI650" s="2"/>
      <c r="AJ650" s="1"/>
      <c r="AK650" s="1"/>
      <c r="AL650" s="1"/>
      <c r="AM650" s="2"/>
      <c r="AN650" s="2"/>
      <c r="AO650" s="1"/>
      <c r="AP650" s="1"/>
      <c r="AQ650" s="1"/>
      <c r="AR650" s="2"/>
      <c r="AS650" s="2"/>
      <c r="AT650" s="1"/>
      <c r="AU650" s="1"/>
      <c r="AV650" s="1"/>
      <c r="AW650" s="2"/>
      <c r="AX650" s="2"/>
      <c r="AY650" s="1"/>
      <c r="AZ650" s="1"/>
      <c r="BA650" s="1"/>
      <c r="BB650" s="2"/>
      <c r="BC650" s="2"/>
      <c r="BD650" s="1"/>
      <c r="BE650" s="1"/>
      <c r="BF650" s="1"/>
      <c r="BG650" s="2"/>
      <c r="BH650" s="2"/>
      <c r="BI650" s="1"/>
      <c r="BJ650" s="1"/>
      <c r="BK650" s="1"/>
      <c r="BL650" s="2"/>
      <c r="BM650" s="2"/>
      <c r="BN650" s="1"/>
      <c r="BO650" s="1"/>
      <c r="BP650" s="1"/>
      <c r="BQ650" s="2"/>
      <c r="BR650" s="2"/>
      <c r="BS650" s="1"/>
      <c r="BT650" s="1"/>
      <c r="BU650" s="1"/>
      <c r="BV650" s="2"/>
      <c r="BW650" s="2"/>
      <c r="BX650" s="1"/>
    </row>
    <row r="651" ht="16.5" customHeight="1">
      <c r="A651" s="1"/>
      <c r="B651" s="1"/>
      <c r="C651" s="1"/>
      <c r="D651" s="1"/>
      <c r="E651" s="67"/>
      <c r="F651" s="67"/>
      <c r="G651" s="1"/>
      <c r="H651" s="1"/>
      <c r="I651" s="65"/>
      <c r="J651" s="66"/>
      <c r="K651" s="1"/>
      <c r="L651" s="1"/>
      <c r="M651" s="1"/>
      <c r="N651" s="2"/>
      <c r="O651" s="2"/>
      <c r="P651" s="1"/>
      <c r="Q651" s="1"/>
      <c r="R651" s="1"/>
      <c r="S651" s="2"/>
      <c r="T651" s="2"/>
      <c r="U651" s="1"/>
      <c r="V651" s="1"/>
      <c r="W651" s="1"/>
      <c r="X651" s="2"/>
      <c r="Y651" s="2"/>
      <c r="Z651" s="1"/>
      <c r="AA651" s="1"/>
      <c r="AB651" s="1"/>
      <c r="AC651" s="2"/>
      <c r="AD651" s="2"/>
      <c r="AE651" s="1"/>
      <c r="AF651" s="1"/>
      <c r="AG651" s="1"/>
      <c r="AH651" s="2"/>
      <c r="AI651" s="2"/>
      <c r="AJ651" s="1"/>
      <c r="AK651" s="1"/>
      <c r="AL651" s="1"/>
      <c r="AM651" s="2"/>
      <c r="AN651" s="2"/>
      <c r="AO651" s="1"/>
      <c r="AP651" s="1"/>
      <c r="AQ651" s="1"/>
      <c r="AR651" s="2"/>
      <c r="AS651" s="2"/>
      <c r="AT651" s="1"/>
      <c r="AU651" s="1"/>
      <c r="AV651" s="1"/>
      <c r="AW651" s="2"/>
      <c r="AX651" s="2"/>
      <c r="AY651" s="1"/>
      <c r="AZ651" s="1"/>
      <c r="BA651" s="1"/>
      <c r="BB651" s="2"/>
      <c r="BC651" s="2"/>
      <c r="BD651" s="1"/>
      <c r="BE651" s="1"/>
      <c r="BF651" s="1"/>
      <c r="BG651" s="2"/>
      <c r="BH651" s="2"/>
      <c r="BI651" s="1"/>
      <c r="BJ651" s="1"/>
      <c r="BK651" s="1"/>
      <c r="BL651" s="2"/>
      <c r="BM651" s="2"/>
      <c r="BN651" s="1"/>
      <c r="BO651" s="1"/>
      <c r="BP651" s="1"/>
      <c r="BQ651" s="2"/>
      <c r="BR651" s="2"/>
      <c r="BS651" s="1"/>
      <c r="BT651" s="1"/>
      <c r="BU651" s="1"/>
      <c r="BV651" s="2"/>
      <c r="BW651" s="2"/>
      <c r="BX651" s="1"/>
    </row>
    <row r="652" ht="16.5" customHeight="1">
      <c r="A652" s="1"/>
      <c r="B652" s="1"/>
      <c r="C652" s="1"/>
      <c r="D652" s="1"/>
      <c r="E652" s="67"/>
      <c r="F652" s="67"/>
      <c r="G652" s="1"/>
      <c r="H652" s="1"/>
      <c r="I652" s="65"/>
      <c r="J652" s="66"/>
      <c r="K652" s="1"/>
      <c r="L652" s="1"/>
      <c r="M652" s="1"/>
      <c r="N652" s="2"/>
      <c r="O652" s="2"/>
      <c r="P652" s="1"/>
      <c r="Q652" s="1"/>
      <c r="R652" s="1"/>
      <c r="S652" s="2"/>
      <c r="T652" s="2"/>
      <c r="U652" s="1"/>
      <c r="V652" s="1"/>
      <c r="W652" s="1"/>
      <c r="X652" s="2"/>
      <c r="Y652" s="2"/>
      <c r="Z652" s="1"/>
      <c r="AA652" s="1"/>
      <c r="AB652" s="1"/>
      <c r="AC652" s="2"/>
      <c r="AD652" s="2"/>
      <c r="AE652" s="1"/>
      <c r="AF652" s="1"/>
      <c r="AG652" s="1"/>
      <c r="AH652" s="2"/>
      <c r="AI652" s="2"/>
      <c r="AJ652" s="1"/>
      <c r="AK652" s="1"/>
      <c r="AL652" s="1"/>
      <c r="AM652" s="2"/>
      <c r="AN652" s="2"/>
      <c r="AO652" s="1"/>
      <c r="AP652" s="1"/>
      <c r="AQ652" s="1"/>
      <c r="AR652" s="2"/>
      <c r="AS652" s="2"/>
      <c r="AT652" s="1"/>
      <c r="AU652" s="1"/>
      <c r="AV652" s="1"/>
      <c r="AW652" s="2"/>
      <c r="AX652" s="2"/>
      <c r="AY652" s="1"/>
      <c r="AZ652" s="1"/>
      <c r="BA652" s="1"/>
      <c r="BB652" s="2"/>
      <c r="BC652" s="2"/>
      <c r="BD652" s="1"/>
      <c r="BE652" s="1"/>
      <c r="BF652" s="1"/>
      <c r="BG652" s="2"/>
      <c r="BH652" s="2"/>
      <c r="BI652" s="1"/>
      <c r="BJ652" s="1"/>
      <c r="BK652" s="1"/>
      <c r="BL652" s="2"/>
      <c r="BM652" s="2"/>
      <c r="BN652" s="1"/>
      <c r="BO652" s="1"/>
      <c r="BP652" s="1"/>
      <c r="BQ652" s="2"/>
      <c r="BR652" s="2"/>
      <c r="BS652" s="1"/>
      <c r="BT652" s="1"/>
      <c r="BU652" s="1"/>
      <c r="BV652" s="2"/>
      <c r="BW652" s="2"/>
      <c r="BX652" s="1"/>
    </row>
    <row r="653" ht="16.5" customHeight="1">
      <c r="A653" s="1"/>
      <c r="B653" s="1"/>
      <c r="C653" s="1"/>
      <c r="D653" s="1"/>
      <c r="E653" s="67"/>
      <c r="F653" s="67"/>
      <c r="G653" s="1"/>
      <c r="H653" s="1"/>
      <c r="I653" s="65"/>
      <c r="J653" s="66"/>
      <c r="K653" s="1"/>
      <c r="L653" s="1"/>
      <c r="M653" s="1"/>
      <c r="N653" s="2"/>
      <c r="O653" s="2"/>
      <c r="P653" s="1"/>
      <c r="Q653" s="1"/>
      <c r="R653" s="1"/>
      <c r="S653" s="2"/>
      <c r="T653" s="2"/>
      <c r="U653" s="1"/>
      <c r="V653" s="1"/>
      <c r="W653" s="1"/>
      <c r="X653" s="2"/>
      <c r="Y653" s="2"/>
      <c r="Z653" s="1"/>
      <c r="AA653" s="1"/>
      <c r="AB653" s="1"/>
      <c r="AC653" s="2"/>
      <c r="AD653" s="2"/>
      <c r="AE653" s="1"/>
      <c r="AF653" s="1"/>
      <c r="AG653" s="1"/>
      <c r="AH653" s="2"/>
      <c r="AI653" s="2"/>
      <c r="AJ653" s="1"/>
      <c r="AK653" s="1"/>
      <c r="AL653" s="1"/>
      <c r="AM653" s="2"/>
      <c r="AN653" s="2"/>
      <c r="AO653" s="1"/>
      <c r="AP653" s="1"/>
      <c r="AQ653" s="1"/>
      <c r="AR653" s="2"/>
      <c r="AS653" s="2"/>
      <c r="AT653" s="1"/>
      <c r="AU653" s="1"/>
      <c r="AV653" s="1"/>
      <c r="AW653" s="2"/>
      <c r="AX653" s="2"/>
      <c r="AY653" s="1"/>
      <c r="AZ653" s="1"/>
      <c r="BA653" s="1"/>
      <c r="BB653" s="2"/>
      <c r="BC653" s="2"/>
      <c r="BD653" s="1"/>
      <c r="BE653" s="1"/>
      <c r="BF653" s="1"/>
      <c r="BG653" s="2"/>
      <c r="BH653" s="2"/>
      <c r="BI653" s="1"/>
      <c r="BJ653" s="1"/>
      <c r="BK653" s="1"/>
      <c r="BL653" s="2"/>
      <c r="BM653" s="2"/>
      <c r="BN653" s="1"/>
      <c r="BO653" s="1"/>
      <c r="BP653" s="1"/>
      <c r="BQ653" s="2"/>
      <c r="BR653" s="2"/>
      <c r="BS653" s="1"/>
      <c r="BT653" s="1"/>
      <c r="BU653" s="1"/>
      <c r="BV653" s="2"/>
      <c r="BW653" s="2"/>
      <c r="BX653" s="1"/>
    </row>
    <row r="654" ht="16.5" customHeight="1">
      <c r="A654" s="1"/>
      <c r="B654" s="1"/>
      <c r="C654" s="1"/>
      <c r="D654" s="1"/>
      <c r="E654" s="67"/>
      <c r="F654" s="67"/>
      <c r="G654" s="1"/>
      <c r="H654" s="1"/>
      <c r="I654" s="65"/>
      <c r="J654" s="66"/>
      <c r="K654" s="1"/>
      <c r="L654" s="1"/>
      <c r="M654" s="1"/>
      <c r="N654" s="2"/>
      <c r="O654" s="2"/>
      <c r="P654" s="1"/>
      <c r="Q654" s="1"/>
      <c r="R654" s="1"/>
      <c r="S654" s="2"/>
      <c r="T654" s="2"/>
      <c r="U654" s="1"/>
      <c r="V654" s="1"/>
      <c r="W654" s="1"/>
      <c r="X654" s="2"/>
      <c r="Y654" s="2"/>
      <c r="Z654" s="1"/>
      <c r="AA654" s="1"/>
      <c r="AB654" s="1"/>
      <c r="AC654" s="2"/>
      <c r="AD654" s="2"/>
      <c r="AE654" s="1"/>
      <c r="AF654" s="1"/>
      <c r="AG654" s="1"/>
      <c r="AH654" s="2"/>
      <c r="AI654" s="2"/>
      <c r="AJ654" s="1"/>
      <c r="AK654" s="1"/>
      <c r="AL654" s="1"/>
      <c r="AM654" s="2"/>
      <c r="AN654" s="2"/>
      <c r="AO654" s="1"/>
      <c r="AP654" s="1"/>
      <c r="AQ654" s="1"/>
      <c r="AR654" s="2"/>
      <c r="AS654" s="2"/>
      <c r="AT654" s="1"/>
      <c r="AU654" s="1"/>
      <c r="AV654" s="1"/>
      <c r="AW654" s="2"/>
      <c r="AX654" s="2"/>
      <c r="AY654" s="1"/>
      <c r="AZ654" s="1"/>
      <c r="BA654" s="1"/>
      <c r="BB654" s="2"/>
      <c r="BC654" s="2"/>
      <c r="BD654" s="1"/>
      <c r="BE654" s="1"/>
      <c r="BF654" s="1"/>
      <c r="BG654" s="2"/>
      <c r="BH654" s="2"/>
      <c r="BI654" s="1"/>
      <c r="BJ654" s="1"/>
      <c r="BK654" s="1"/>
      <c r="BL654" s="2"/>
      <c r="BM654" s="2"/>
      <c r="BN654" s="1"/>
      <c r="BO654" s="1"/>
      <c r="BP654" s="1"/>
      <c r="BQ654" s="2"/>
      <c r="BR654" s="2"/>
      <c r="BS654" s="1"/>
      <c r="BT654" s="1"/>
      <c r="BU654" s="1"/>
      <c r="BV654" s="2"/>
      <c r="BW654" s="2"/>
      <c r="BX654" s="1"/>
    </row>
    <row r="655" ht="16.5" customHeight="1">
      <c r="A655" s="1"/>
      <c r="B655" s="1"/>
      <c r="C655" s="1"/>
      <c r="D655" s="1"/>
      <c r="E655" s="67"/>
      <c r="F655" s="67"/>
      <c r="G655" s="1"/>
      <c r="H655" s="1"/>
      <c r="I655" s="65"/>
      <c r="J655" s="66"/>
      <c r="K655" s="1"/>
      <c r="L655" s="1"/>
      <c r="M655" s="1"/>
      <c r="N655" s="2"/>
      <c r="O655" s="2"/>
      <c r="P655" s="1"/>
      <c r="Q655" s="1"/>
      <c r="R655" s="1"/>
      <c r="S655" s="2"/>
      <c r="T655" s="2"/>
      <c r="U655" s="1"/>
      <c r="V655" s="1"/>
      <c r="W655" s="1"/>
      <c r="X655" s="2"/>
      <c r="Y655" s="2"/>
      <c r="Z655" s="1"/>
      <c r="AA655" s="1"/>
      <c r="AB655" s="1"/>
      <c r="AC655" s="2"/>
      <c r="AD655" s="2"/>
      <c r="AE655" s="1"/>
      <c r="AF655" s="1"/>
      <c r="AG655" s="1"/>
      <c r="AH655" s="2"/>
      <c r="AI655" s="2"/>
      <c r="AJ655" s="1"/>
      <c r="AK655" s="1"/>
      <c r="AL655" s="1"/>
      <c r="AM655" s="2"/>
      <c r="AN655" s="2"/>
      <c r="AO655" s="1"/>
      <c r="AP655" s="1"/>
      <c r="AQ655" s="1"/>
      <c r="AR655" s="2"/>
      <c r="AS655" s="2"/>
      <c r="AT655" s="1"/>
      <c r="AU655" s="1"/>
      <c r="AV655" s="1"/>
      <c r="AW655" s="2"/>
      <c r="AX655" s="2"/>
      <c r="AY655" s="1"/>
      <c r="AZ655" s="1"/>
      <c r="BA655" s="1"/>
      <c r="BB655" s="2"/>
      <c r="BC655" s="2"/>
      <c r="BD655" s="1"/>
      <c r="BE655" s="1"/>
      <c r="BF655" s="1"/>
      <c r="BG655" s="2"/>
      <c r="BH655" s="2"/>
      <c r="BI655" s="1"/>
      <c r="BJ655" s="1"/>
      <c r="BK655" s="1"/>
      <c r="BL655" s="2"/>
      <c r="BM655" s="2"/>
      <c r="BN655" s="1"/>
      <c r="BO655" s="1"/>
      <c r="BP655" s="1"/>
      <c r="BQ655" s="2"/>
      <c r="BR655" s="2"/>
      <c r="BS655" s="1"/>
      <c r="BT655" s="1"/>
      <c r="BU655" s="1"/>
      <c r="BV655" s="2"/>
      <c r="BW655" s="2"/>
      <c r="BX655" s="1"/>
    </row>
    <row r="656" ht="16.5" customHeight="1">
      <c r="A656" s="1"/>
      <c r="B656" s="1"/>
      <c r="C656" s="1"/>
      <c r="D656" s="1"/>
      <c r="E656" s="67"/>
      <c r="F656" s="67"/>
      <c r="G656" s="1"/>
      <c r="H656" s="1"/>
      <c r="I656" s="65"/>
      <c r="J656" s="66"/>
      <c r="K656" s="1"/>
      <c r="L656" s="1"/>
      <c r="M656" s="1"/>
      <c r="N656" s="2"/>
      <c r="O656" s="2"/>
      <c r="P656" s="1"/>
      <c r="Q656" s="1"/>
      <c r="R656" s="1"/>
      <c r="S656" s="2"/>
      <c r="T656" s="2"/>
      <c r="U656" s="1"/>
      <c r="V656" s="1"/>
      <c r="W656" s="1"/>
      <c r="X656" s="2"/>
      <c r="Y656" s="2"/>
      <c r="Z656" s="1"/>
      <c r="AA656" s="1"/>
      <c r="AB656" s="1"/>
      <c r="AC656" s="2"/>
      <c r="AD656" s="2"/>
      <c r="AE656" s="1"/>
      <c r="AF656" s="1"/>
      <c r="AG656" s="1"/>
      <c r="AH656" s="2"/>
      <c r="AI656" s="2"/>
      <c r="AJ656" s="1"/>
      <c r="AK656" s="1"/>
      <c r="AL656" s="1"/>
      <c r="AM656" s="2"/>
      <c r="AN656" s="2"/>
      <c r="AO656" s="1"/>
      <c r="AP656" s="1"/>
      <c r="AQ656" s="1"/>
      <c r="AR656" s="2"/>
      <c r="AS656" s="2"/>
      <c r="AT656" s="1"/>
      <c r="AU656" s="1"/>
      <c r="AV656" s="1"/>
      <c r="AW656" s="2"/>
      <c r="AX656" s="2"/>
      <c r="AY656" s="1"/>
      <c r="AZ656" s="1"/>
      <c r="BA656" s="1"/>
      <c r="BB656" s="2"/>
      <c r="BC656" s="2"/>
      <c r="BD656" s="1"/>
      <c r="BE656" s="1"/>
      <c r="BF656" s="1"/>
      <c r="BG656" s="2"/>
      <c r="BH656" s="2"/>
      <c r="BI656" s="1"/>
      <c r="BJ656" s="1"/>
      <c r="BK656" s="1"/>
      <c r="BL656" s="2"/>
      <c r="BM656" s="2"/>
      <c r="BN656" s="1"/>
      <c r="BO656" s="1"/>
      <c r="BP656" s="1"/>
      <c r="BQ656" s="2"/>
      <c r="BR656" s="2"/>
      <c r="BS656" s="1"/>
      <c r="BT656" s="1"/>
      <c r="BU656" s="1"/>
      <c r="BV656" s="2"/>
      <c r="BW656" s="2"/>
      <c r="BX656" s="1"/>
    </row>
    <row r="657" ht="16.5" customHeight="1">
      <c r="A657" s="1"/>
      <c r="B657" s="1"/>
      <c r="C657" s="1"/>
      <c r="D657" s="1"/>
      <c r="E657" s="67"/>
      <c r="F657" s="67"/>
      <c r="G657" s="1"/>
      <c r="H657" s="1"/>
      <c r="I657" s="65"/>
      <c r="J657" s="66"/>
      <c r="K657" s="1"/>
      <c r="L657" s="1"/>
      <c r="M657" s="1"/>
      <c r="N657" s="2"/>
      <c r="O657" s="2"/>
      <c r="P657" s="1"/>
      <c r="Q657" s="1"/>
      <c r="R657" s="1"/>
      <c r="S657" s="2"/>
      <c r="T657" s="2"/>
      <c r="U657" s="1"/>
      <c r="V657" s="1"/>
      <c r="W657" s="1"/>
      <c r="X657" s="2"/>
      <c r="Y657" s="2"/>
      <c r="Z657" s="1"/>
      <c r="AA657" s="1"/>
      <c r="AB657" s="1"/>
      <c r="AC657" s="2"/>
      <c r="AD657" s="2"/>
      <c r="AE657" s="1"/>
      <c r="AF657" s="1"/>
      <c r="AG657" s="1"/>
      <c r="AH657" s="2"/>
      <c r="AI657" s="2"/>
      <c r="AJ657" s="1"/>
      <c r="AK657" s="1"/>
      <c r="AL657" s="1"/>
      <c r="AM657" s="2"/>
      <c r="AN657" s="2"/>
      <c r="AO657" s="1"/>
      <c r="AP657" s="1"/>
      <c r="AQ657" s="1"/>
      <c r="AR657" s="2"/>
      <c r="AS657" s="2"/>
      <c r="AT657" s="1"/>
      <c r="AU657" s="1"/>
      <c r="AV657" s="1"/>
      <c r="AW657" s="2"/>
      <c r="AX657" s="2"/>
      <c r="AY657" s="1"/>
      <c r="AZ657" s="1"/>
      <c r="BA657" s="1"/>
      <c r="BB657" s="2"/>
      <c r="BC657" s="2"/>
      <c r="BD657" s="1"/>
      <c r="BE657" s="1"/>
      <c r="BF657" s="1"/>
      <c r="BG657" s="2"/>
      <c r="BH657" s="2"/>
      <c r="BI657" s="1"/>
      <c r="BJ657" s="1"/>
      <c r="BK657" s="1"/>
      <c r="BL657" s="2"/>
      <c r="BM657" s="2"/>
      <c r="BN657" s="1"/>
      <c r="BO657" s="1"/>
      <c r="BP657" s="1"/>
      <c r="BQ657" s="2"/>
      <c r="BR657" s="2"/>
      <c r="BS657" s="1"/>
      <c r="BT657" s="1"/>
      <c r="BU657" s="1"/>
      <c r="BV657" s="2"/>
      <c r="BW657" s="2"/>
      <c r="BX657" s="1"/>
    </row>
    <row r="658" ht="16.5" customHeight="1">
      <c r="A658" s="1"/>
      <c r="B658" s="1"/>
      <c r="C658" s="1"/>
      <c r="D658" s="1"/>
      <c r="E658" s="67"/>
      <c r="F658" s="67"/>
      <c r="G658" s="1"/>
      <c r="H658" s="1"/>
      <c r="I658" s="65"/>
      <c r="J658" s="66"/>
      <c r="K658" s="1"/>
      <c r="L658" s="1"/>
      <c r="M658" s="1"/>
      <c r="N658" s="2"/>
      <c r="O658" s="2"/>
      <c r="P658" s="1"/>
      <c r="Q658" s="1"/>
      <c r="R658" s="1"/>
      <c r="S658" s="2"/>
      <c r="T658" s="2"/>
      <c r="U658" s="1"/>
      <c r="V658" s="1"/>
      <c r="W658" s="1"/>
      <c r="X658" s="2"/>
      <c r="Y658" s="2"/>
      <c r="Z658" s="1"/>
      <c r="AA658" s="1"/>
      <c r="AB658" s="1"/>
      <c r="AC658" s="2"/>
      <c r="AD658" s="2"/>
      <c r="AE658" s="1"/>
      <c r="AF658" s="1"/>
      <c r="AG658" s="1"/>
      <c r="AH658" s="2"/>
      <c r="AI658" s="2"/>
      <c r="AJ658" s="1"/>
      <c r="AK658" s="1"/>
      <c r="AL658" s="1"/>
      <c r="AM658" s="2"/>
      <c r="AN658" s="2"/>
      <c r="AO658" s="1"/>
      <c r="AP658" s="1"/>
      <c r="AQ658" s="1"/>
      <c r="AR658" s="2"/>
      <c r="AS658" s="2"/>
      <c r="AT658" s="1"/>
      <c r="AU658" s="1"/>
      <c r="AV658" s="1"/>
      <c r="AW658" s="2"/>
      <c r="AX658" s="2"/>
      <c r="AY658" s="1"/>
      <c r="AZ658" s="1"/>
      <c r="BA658" s="1"/>
      <c r="BB658" s="2"/>
      <c r="BC658" s="2"/>
      <c r="BD658" s="1"/>
      <c r="BE658" s="1"/>
      <c r="BF658" s="1"/>
      <c r="BG658" s="2"/>
      <c r="BH658" s="2"/>
      <c r="BI658" s="1"/>
      <c r="BJ658" s="1"/>
      <c r="BK658" s="1"/>
      <c r="BL658" s="2"/>
      <c r="BM658" s="2"/>
      <c r="BN658" s="1"/>
      <c r="BO658" s="1"/>
      <c r="BP658" s="1"/>
      <c r="BQ658" s="2"/>
      <c r="BR658" s="2"/>
      <c r="BS658" s="1"/>
      <c r="BT658" s="1"/>
      <c r="BU658" s="1"/>
      <c r="BV658" s="2"/>
      <c r="BW658" s="2"/>
      <c r="BX658" s="1"/>
    </row>
    <row r="659" ht="16.5" customHeight="1">
      <c r="A659" s="1"/>
      <c r="B659" s="1"/>
      <c r="C659" s="1"/>
      <c r="D659" s="1"/>
      <c r="E659" s="67"/>
      <c r="F659" s="67"/>
      <c r="G659" s="1"/>
      <c r="H659" s="1"/>
      <c r="I659" s="65"/>
      <c r="J659" s="66"/>
      <c r="K659" s="1"/>
      <c r="L659" s="1"/>
      <c r="M659" s="1"/>
      <c r="N659" s="2"/>
      <c r="O659" s="2"/>
      <c r="P659" s="1"/>
      <c r="Q659" s="1"/>
      <c r="R659" s="1"/>
      <c r="S659" s="2"/>
      <c r="T659" s="2"/>
      <c r="U659" s="1"/>
      <c r="V659" s="1"/>
      <c r="W659" s="1"/>
      <c r="X659" s="2"/>
      <c r="Y659" s="2"/>
      <c r="Z659" s="1"/>
      <c r="AA659" s="1"/>
      <c r="AB659" s="1"/>
      <c r="AC659" s="2"/>
      <c r="AD659" s="2"/>
      <c r="AE659" s="1"/>
      <c r="AF659" s="1"/>
      <c r="AG659" s="1"/>
      <c r="AH659" s="2"/>
      <c r="AI659" s="2"/>
      <c r="AJ659" s="1"/>
      <c r="AK659" s="1"/>
      <c r="AL659" s="1"/>
      <c r="AM659" s="2"/>
      <c r="AN659" s="2"/>
      <c r="AO659" s="1"/>
      <c r="AP659" s="1"/>
      <c r="AQ659" s="1"/>
      <c r="AR659" s="2"/>
      <c r="AS659" s="2"/>
      <c r="AT659" s="1"/>
      <c r="AU659" s="1"/>
      <c r="AV659" s="1"/>
      <c r="AW659" s="2"/>
      <c r="AX659" s="2"/>
      <c r="AY659" s="1"/>
      <c r="AZ659" s="1"/>
      <c r="BA659" s="1"/>
      <c r="BB659" s="2"/>
      <c r="BC659" s="2"/>
      <c r="BD659" s="1"/>
      <c r="BE659" s="1"/>
      <c r="BF659" s="1"/>
      <c r="BG659" s="2"/>
      <c r="BH659" s="2"/>
      <c r="BI659" s="1"/>
      <c r="BJ659" s="1"/>
      <c r="BK659" s="1"/>
      <c r="BL659" s="2"/>
      <c r="BM659" s="2"/>
      <c r="BN659" s="1"/>
      <c r="BO659" s="1"/>
      <c r="BP659" s="1"/>
      <c r="BQ659" s="2"/>
      <c r="BR659" s="2"/>
      <c r="BS659" s="1"/>
      <c r="BT659" s="1"/>
      <c r="BU659" s="1"/>
      <c r="BV659" s="2"/>
      <c r="BW659" s="2"/>
      <c r="BX659" s="1"/>
    </row>
    <row r="660" ht="16.5" customHeight="1">
      <c r="A660" s="1"/>
      <c r="B660" s="1"/>
      <c r="C660" s="1"/>
      <c r="D660" s="1"/>
      <c r="E660" s="67"/>
      <c r="F660" s="67"/>
      <c r="G660" s="1"/>
      <c r="H660" s="1"/>
      <c r="I660" s="65"/>
      <c r="J660" s="66"/>
      <c r="K660" s="1"/>
      <c r="L660" s="1"/>
      <c r="M660" s="1"/>
      <c r="N660" s="2"/>
      <c r="O660" s="2"/>
      <c r="P660" s="1"/>
      <c r="Q660" s="1"/>
      <c r="R660" s="1"/>
      <c r="S660" s="2"/>
      <c r="T660" s="2"/>
      <c r="U660" s="1"/>
      <c r="V660" s="1"/>
      <c r="W660" s="1"/>
      <c r="X660" s="2"/>
      <c r="Y660" s="2"/>
      <c r="Z660" s="1"/>
      <c r="AA660" s="1"/>
      <c r="AB660" s="1"/>
      <c r="AC660" s="2"/>
      <c r="AD660" s="2"/>
      <c r="AE660" s="1"/>
      <c r="AF660" s="1"/>
      <c r="AG660" s="1"/>
      <c r="AH660" s="2"/>
      <c r="AI660" s="2"/>
      <c r="AJ660" s="1"/>
      <c r="AK660" s="1"/>
      <c r="AL660" s="1"/>
      <c r="AM660" s="2"/>
      <c r="AN660" s="2"/>
      <c r="AO660" s="1"/>
      <c r="AP660" s="1"/>
      <c r="AQ660" s="1"/>
      <c r="AR660" s="2"/>
      <c r="AS660" s="2"/>
      <c r="AT660" s="1"/>
      <c r="AU660" s="1"/>
      <c r="AV660" s="1"/>
      <c r="AW660" s="2"/>
      <c r="AX660" s="2"/>
      <c r="AY660" s="1"/>
      <c r="AZ660" s="1"/>
      <c r="BA660" s="1"/>
      <c r="BB660" s="2"/>
      <c r="BC660" s="2"/>
      <c r="BD660" s="1"/>
      <c r="BE660" s="1"/>
      <c r="BF660" s="1"/>
      <c r="BG660" s="2"/>
      <c r="BH660" s="2"/>
      <c r="BI660" s="1"/>
      <c r="BJ660" s="1"/>
      <c r="BK660" s="1"/>
      <c r="BL660" s="2"/>
      <c r="BM660" s="2"/>
      <c r="BN660" s="1"/>
      <c r="BO660" s="1"/>
      <c r="BP660" s="1"/>
      <c r="BQ660" s="2"/>
      <c r="BR660" s="2"/>
      <c r="BS660" s="1"/>
      <c r="BT660" s="1"/>
      <c r="BU660" s="1"/>
      <c r="BV660" s="2"/>
      <c r="BW660" s="2"/>
      <c r="BX660" s="1"/>
    </row>
    <row r="661" ht="16.5" customHeight="1">
      <c r="A661" s="1"/>
      <c r="B661" s="1"/>
      <c r="C661" s="1"/>
      <c r="D661" s="1"/>
      <c r="E661" s="67"/>
      <c r="F661" s="67"/>
      <c r="G661" s="1"/>
      <c r="H661" s="1"/>
      <c r="I661" s="65"/>
      <c r="J661" s="66"/>
      <c r="K661" s="1"/>
      <c r="L661" s="1"/>
      <c r="M661" s="1"/>
      <c r="N661" s="2"/>
      <c r="O661" s="2"/>
      <c r="P661" s="1"/>
      <c r="Q661" s="1"/>
      <c r="R661" s="1"/>
      <c r="S661" s="2"/>
      <c r="T661" s="2"/>
      <c r="U661" s="1"/>
      <c r="V661" s="1"/>
      <c r="W661" s="1"/>
      <c r="X661" s="2"/>
      <c r="Y661" s="2"/>
      <c r="Z661" s="1"/>
      <c r="AA661" s="1"/>
      <c r="AB661" s="1"/>
      <c r="AC661" s="2"/>
      <c r="AD661" s="2"/>
      <c r="AE661" s="1"/>
      <c r="AF661" s="1"/>
      <c r="AG661" s="1"/>
      <c r="AH661" s="2"/>
      <c r="AI661" s="2"/>
      <c r="AJ661" s="1"/>
      <c r="AK661" s="1"/>
      <c r="AL661" s="1"/>
      <c r="AM661" s="2"/>
      <c r="AN661" s="2"/>
      <c r="AO661" s="1"/>
      <c r="AP661" s="1"/>
      <c r="AQ661" s="1"/>
      <c r="AR661" s="2"/>
      <c r="AS661" s="2"/>
      <c r="AT661" s="1"/>
      <c r="AU661" s="1"/>
      <c r="AV661" s="1"/>
      <c r="AW661" s="2"/>
      <c r="AX661" s="2"/>
      <c r="AY661" s="1"/>
      <c r="AZ661" s="1"/>
      <c r="BA661" s="1"/>
      <c r="BB661" s="2"/>
      <c r="BC661" s="2"/>
      <c r="BD661" s="1"/>
      <c r="BE661" s="1"/>
      <c r="BF661" s="1"/>
      <c r="BG661" s="2"/>
      <c r="BH661" s="2"/>
      <c r="BI661" s="1"/>
      <c r="BJ661" s="1"/>
      <c r="BK661" s="1"/>
      <c r="BL661" s="2"/>
      <c r="BM661" s="2"/>
      <c r="BN661" s="1"/>
      <c r="BO661" s="1"/>
      <c r="BP661" s="1"/>
      <c r="BQ661" s="2"/>
      <c r="BR661" s="2"/>
      <c r="BS661" s="1"/>
      <c r="BT661" s="1"/>
      <c r="BU661" s="1"/>
      <c r="BV661" s="2"/>
      <c r="BW661" s="2"/>
      <c r="BX661" s="1"/>
    </row>
    <row r="662" ht="16.5" customHeight="1">
      <c r="A662" s="1"/>
      <c r="B662" s="1"/>
      <c r="C662" s="1"/>
      <c r="D662" s="1"/>
      <c r="E662" s="67"/>
      <c r="F662" s="67"/>
      <c r="G662" s="1"/>
      <c r="H662" s="1"/>
      <c r="I662" s="65"/>
      <c r="J662" s="66"/>
      <c r="K662" s="1"/>
      <c r="L662" s="1"/>
      <c r="M662" s="1"/>
      <c r="N662" s="2"/>
      <c r="O662" s="2"/>
      <c r="P662" s="1"/>
      <c r="Q662" s="1"/>
      <c r="R662" s="1"/>
      <c r="S662" s="2"/>
      <c r="T662" s="2"/>
      <c r="U662" s="1"/>
      <c r="V662" s="1"/>
      <c r="W662" s="1"/>
      <c r="X662" s="2"/>
      <c r="Y662" s="2"/>
      <c r="Z662" s="1"/>
      <c r="AA662" s="1"/>
      <c r="AB662" s="1"/>
      <c r="AC662" s="2"/>
      <c r="AD662" s="2"/>
      <c r="AE662" s="1"/>
      <c r="AF662" s="1"/>
      <c r="AG662" s="1"/>
      <c r="AH662" s="2"/>
      <c r="AI662" s="2"/>
      <c r="AJ662" s="1"/>
      <c r="AK662" s="1"/>
      <c r="AL662" s="1"/>
      <c r="AM662" s="2"/>
      <c r="AN662" s="2"/>
      <c r="AO662" s="1"/>
      <c r="AP662" s="1"/>
      <c r="AQ662" s="1"/>
      <c r="AR662" s="2"/>
      <c r="AS662" s="2"/>
      <c r="AT662" s="1"/>
      <c r="AU662" s="1"/>
      <c r="AV662" s="1"/>
      <c r="AW662" s="2"/>
      <c r="AX662" s="2"/>
      <c r="AY662" s="1"/>
      <c r="AZ662" s="1"/>
      <c r="BA662" s="1"/>
      <c r="BB662" s="2"/>
      <c r="BC662" s="2"/>
      <c r="BD662" s="1"/>
      <c r="BE662" s="1"/>
      <c r="BF662" s="1"/>
      <c r="BG662" s="2"/>
      <c r="BH662" s="2"/>
      <c r="BI662" s="1"/>
      <c r="BJ662" s="1"/>
      <c r="BK662" s="1"/>
      <c r="BL662" s="2"/>
      <c r="BM662" s="2"/>
      <c r="BN662" s="1"/>
      <c r="BO662" s="1"/>
      <c r="BP662" s="1"/>
      <c r="BQ662" s="2"/>
      <c r="BR662" s="2"/>
      <c r="BS662" s="1"/>
      <c r="BT662" s="1"/>
      <c r="BU662" s="1"/>
      <c r="BV662" s="2"/>
      <c r="BW662" s="2"/>
      <c r="BX662" s="1"/>
    </row>
    <row r="663" ht="16.5" customHeight="1">
      <c r="A663" s="1"/>
      <c r="B663" s="1"/>
      <c r="C663" s="1"/>
      <c r="D663" s="1"/>
      <c r="E663" s="67"/>
      <c r="F663" s="67"/>
      <c r="G663" s="1"/>
      <c r="H663" s="1"/>
      <c r="I663" s="65"/>
      <c r="J663" s="66"/>
      <c r="K663" s="1"/>
      <c r="L663" s="1"/>
      <c r="M663" s="1"/>
      <c r="N663" s="2"/>
      <c r="O663" s="2"/>
      <c r="P663" s="1"/>
      <c r="Q663" s="1"/>
      <c r="R663" s="1"/>
      <c r="S663" s="2"/>
      <c r="T663" s="2"/>
      <c r="U663" s="1"/>
      <c r="V663" s="1"/>
      <c r="W663" s="1"/>
      <c r="X663" s="2"/>
      <c r="Y663" s="2"/>
      <c r="Z663" s="1"/>
      <c r="AA663" s="1"/>
      <c r="AB663" s="1"/>
      <c r="AC663" s="2"/>
      <c r="AD663" s="2"/>
      <c r="AE663" s="1"/>
      <c r="AF663" s="1"/>
      <c r="AG663" s="1"/>
      <c r="AH663" s="2"/>
      <c r="AI663" s="2"/>
      <c r="AJ663" s="1"/>
      <c r="AK663" s="1"/>
      <c r="AL663" s="1"/>
      <c r="AM663" s="2"/>
      <c r="AN663" s="2"/>
      <c r="AO663" s="1"/>
      <c r="AP663" s="1"/>
      <c r="AQ663" s="1"/>
      <c r="AR663" s="2"/>
      <c r="AS663" s="2"/>
      <c r="AT663" s="1"/>
      <c r="AU663" s="1"/>
      <c r="AV663" s="1"/>
      <c r="AW663" s="2"/>
      <c r="AX663" s="2"/>
      <c r="AY663" s="1"/>
      <c r="AZ663" s="1"/>
      <c r="BA663" s="1"/>
      <c r="BB663" s="2"/>
      <c r="BC663" s="2"/>
      <c r="BD663" s="1"/>
      <c r="BE663" s="1"/>
      <c r="BF663" s="1"/>
      <c r="BG663" s="2"/>
      <c r="BH663" s="2"/>
      <c r="BI663" s="1"/>
      <c r="BJ663" s="1"/>
      <c r="BK663" s="1"/>
      <c r="BL663" s="2"/>
      <c r="BM663" s="2"/>
      <c r="BN663" s="1"/>
      <c r="BO663" s="1"/>
      <c r="BP663" s="1"/>
      <c r="BQ663" s="2"/>
      <c r="BR663" s="2"/>
      <c r="BS663" s="1"/>
      <c r="BT663" s="1"/>
      <c r="BU663" s="1"/>
      <c r="BV663" s="2"/>
      <c r="BW663" s="2"/>
      <c r="BX663" s="1"/>
    </row>
    <row r="664" ht="16.5" customHeight="1">
      <c r="A664" s="1"/>
      <c r="B664" s="1"/>
      <c r="C664" s="1"/>
      <c r="D664" s="1"/>
      <c r="E664" s="67"/>
      <c r="F664" s="67"/>
      <c r="G664" s="1"/>
      <c r="H664" s="1"/>
      <c r="I664" s="65"/>
      <c r="J664" s="66"/>
      <c r="K664" s="1"/>
      <c r="L664" s="1"/>
      <c r="M664" s="1"/>
      <c r="N664" s="2"/>
      <c r="O664" s="2"/>
      <c r="P664" s="1"/>
      <c r="Q664" s="1"/>
      <c r="R664" s="1"/>
      <c r="S664" s="2"/>
      <c r="T664" s="2"/>
      <c r="U664" s="1"/>
      <c r="V664" s="1"/>
      <c r="W664" s="1"/>
      <c r="X664" s="2"/>
      <c r="Y664" s="2"/>
      <c r="Z664" s="1"/>
      <c r="AA664" s="1"/>
      <c r="AB664" s="1"/>
      <c r="AC664" s="2"/>
      <c r="AD664" s="2"/>
      <c r="AE664" s="1"/>
      <c r="AF664" s="1"/>
      <c r="AG664" s="1"/>
      <c r="AH664" s="2"/>
      <c r="AI664" s="2"/>
      <c r="AJ664" s="1"/>
      <c r="AK664" s="1"/>
      <c r="AL664" s="1"/>
      <c r="AM664" s="2"/>
      <c r="AN664" s="2"/>
      <c r="AO664" s="1"/>
      <c r="AP664" s="1"/>
      <c r="AQ664" s="1"/>
      <c r="AR664" s="2"/>
      <c r="AS664" s="2"/>
      <c r="AT664" s="1"/>
      <c r="AU664" s="1"/>
      <c r="AV664" s="1"/>
      <c r="AW664" s="2"/>
      <c r="AX664" s="2"/>
      <c r="AY664" s="1"/>
      <c r="AZ664" s="1"/>
      <c r="BA664" s="1"/>
      <c r="BB664" s="2"/>
      <c r="BC664" s="2"/>
      <c r="BD664" s="1"/>
      <c r="BE664" s="1"/>
      <c r="BF664" s="1"/>
      <c r="BG664" s="2"/>
      <c r="BH664" s="2"/>
      <c r="BI664" s="1"/>
      <c r="BJ664" s="1"/>
      <c r="BK664" s="1"/>
      <c r="BL664" s="2"/>
      <c r="BM664" s="2"/>
      <c r="BN664" s="1"/>
      <c r="BO664" s="1"/>
      <c r="BP664" s="1"/>
      <c r="BQ664" s="2"/>
      <c r="BR664" s="2"/>
      <c r="BS664" s="1"/>
      <c r="BT664" s="1"/>
      <c r="BU664" s="1"/>
      <c r="BV664" s="2"/>
      <c r="BW664" s="2"/>
      <c r="BX664" s="1"/>
    </row>
    <row r="665" ht="16.5" customHeight="1">
      <c r="A665" s="1"/>
      <c r="B665" s="1"/>
      <c r="C665" s="1"/>
      <c r="D665" s="1"/>
      <c r="E665" s="67"/>
      <c r="F665" s="67"/>
      <c r="G665" s="1"/>
      <c r="H665" s="1"/>
      <c r="I665" s="65"/>
      <c r="J665" s="66"/>
      <c r="K665" s="1"/>
      <c r="L665" s="1"/>
      <c r="M665" s="1"/>
      <c r="N665" s="2"/>
      <c r="O665" s="2"/>
      <c r="P665" s="1"/>
      <c r="Q665" s="1"/>
      <c r="R665" s="1"/>
      <c r="S665" s="2"/>
      <c r="T665" s="2"/>
      <c r="U665" s="1"/>
      <c r="V665" s="1"/>
      <c r="W665" s="1"/>
      <c r="X665" s="2"/>
      <c r="Y665" s="2"/>
      <c r="Z665" s="1"/>
      <c r="AA665" s="1"/>
      <c r="AB665" s="1"/>
      <c r="AC665" s="2"/>
      <c r="AD665" s="2"/>
      <c r="AE665" s="1"/>
      <c r="AF665" s="1"/>
      <c r="AG665" s="1"/>
      <c r="AH665" s="2"/>
      <c r="AI665" s="2"/>
      <c r="AJ665" s="1"/>
      <c r="AK665" s="1"/>
      <c r="AL665" s="1"/>
      <c r="AM665" s="2"/>
      <c r="AN665" s="2"/>
      <c r="AO665" s="1"/>
      <c r="AP665" s="1"/>
      <c r="AQ665" s="1"/>
      <c r="AR665" s="2"/>
      <c r="AS665" s="2"/>
      <c r="AT665" s="1"/>
      <c r="AU665" s="1"/>
      <c r="AV665" s="1"/>
      <c r="AW665" s="2"/>
      <c r="AX665" s="2"/>
      <c r="AY665" s="1"/>
      <c r="AZ665" s="1"/>
      <c r="BA665" s="1"/>
      <c r="BB665" s="2"/>
      <c r="BC665" s="2"/>
      <c r="BD665" s="1"/>
      <c r="BE665" s="1"/>
      <c r="BF665" s="1"/>
      <c r="BG665" s="2"/>
      <c r="BH665" s="2"/>
      <c r="BI665" s="1"/>
      <c r="BJ665" s="1"/>
      <c r="BK665" s="1"/>
      <c r="BL665" s="2"/>
      <c r="BM665" s="2"/>
      <c r="BN665" s="1"/>
      <c r="BO665" s="1"/>
      <c r="BP665" s="1"/>
      <c r="BQ665" s="2"/>
      <c r="BR665" s="2"/>
      <c r="BS665" s="1"/>
      <c r="BT665" s="1"/>
      <c r="BU665" s="1"/>
      <c r="BV665" s="2"/>
      <c r="BW665" s="2"/>
      <c r="BX665" s="1"/>
    </row>
    <row r="666" ht="16.5" customHeight="1">
      <c r="A666" s="1"/>
      <c r="B666" s="1"/>
      <c r="C666" s="1"/>
      <c r="D666" s="1"/>
      <c r="E666" s="67"/>
      <c r="F666" s="67"/>
      <c r="G666" s="1"/>
      <c r="H666" s="1"/>
      <c r="I666" s="65"/>
      <c r="J666" s="66"/>
      <c r="K666" s="1"/>
      <c r="L666" s="1"/>
      <c r="M666" s="1"/>
      <c r="N666" s="2"/>
      <c r="O666" s="2"/>
      <c r="P666" s="1"/>
      <c r="Q666" s="1"/>
      <c r="R666" s="1"/>
      <c r="S666" s="2"/>
      <c r="T666" s="2"/>
      <c r="U666" s="1"/>
      <c r="V666" s="1"/>
      <c r="W666" s="1"/>
      <c r="X666" s="2"/>
      <c r="Y666" s="2"/>
      <c r="Z666" s="1"/>
      <c r="AA666" s="1"/>
      <c r="AB666" s="1"/>
      <c r="AC666" s="2"/>
      <c r="AD666" s="2"/>
      <c r="AE666" s="1"/>
      <c r="AF666" s="1"/>
      <c r="AG666" s="1"/>
      <c r="AH666" s="2"/>
      <c r="AI666" s="2"/>
      <c r="AJ666" s="1"/>
      <c r="AK666" s="1"/>
      <c r="AL666" s="1"/>
      <c r="AM666" s="2"/>
      <c r="AN666" s="2"/>
      <c r="AO666" s="1"/>
      <c r="AP666" s="1"/>
      <c r="AQ666" s="1"/>
      <c r="AR666" s="2"/>
      <c r="AS666" s="2"/>
      <c r="AT666" s="1"/>
      <c r="AU666" s="1"/>
      <c r="AV666" s="1"/>
      <c r="AW666" s="2"/>
      <c r="AX666" s="2"/>
      <c r="AY666" s="1"/>
      <c r="AZ666" s="1"/>
      <c r="BA666" s="1"/>
      <c r="BB666" s="2"/>
      <c r="BC666" s="2"/>
      <c r="BD666" s="1"/>
      <c r="BE666" s="1"/>
      <c r="BF666" s="1"/>
      <c r="BG666" s="2"/>
      <c r="BH666" s="2"/>
      <c r="BI666" s="1"/>
      <c r="BJ666" s="1"/>
      <c r="BK666" s="1"/>
      <c r="BL666" s="2"/>
      <c r="BM666" s="2"/>
      <c r="BN666" s="1"/>
      <c r="BO666" s="1"/>
      <c r="BP666" s="1"/>
      <c r="BQ666" s="2"/>
      <c r="BR666" s="2"/>
      <c r="BS666" s="1"/>
      <c r="BT666" s="1"/>
      <c r="BU666" s="1"/>
      <c r="BV666" s="2"/>
      <c r="BW666" s="2"/>
      <c r="BX666" s="1"/>
    </row>
    <row r="667" ht="16.5" customHeight="1">
      <c r="A667" s="1"/>
      <c r="B667" s="1"/>
      <c r="C667" s="1"/>
      <c r="D667" s="1"/>
      <c r="E667" s="67"/>
      <c r="F667" s="67"/>
      <c r="G667" s="1"/>
      <c r="H667" s="1"/>
      <c r="I667" s="65"/>
      <c r="J667" s="66"/>
      <c r="K667" s="1"/>
      <c r="L667" s="1"/>
      <c r="M667" s="1"/>
      <c r="N667" s="2"/>
      <c r="O667" s="2"/>
      <c r="P667" s="1"/>
      <c r="Q667" s="1"/>
      <c r="R667" s="1"/>
      <c r="S667" s="2"/>
      <c r="T667" s="2"/>
      <c r="U667" s="1"/>
      <c r="V667" s="1"/>
      <c r="W667" s="1"/>
      <c r="X667" s="2"/>
      <c r="Y667" s="2"/>
      <c r="Z667" s="1"/>
      <c r="AA667" s="1"/>
      <c r="AB667" s="1"/>
      <c r="AC667" s="2"/>
      <c r="AD667" s="2"/>
      <c r="AE667" s="1"/>
      <c r="AF667" s="1"/>
      <c r="AG667" s="1"/>
      <c r="AH667" s="2"/>
      <c r="AI667" s="2"/>
      <c r="AJ667" s="1"/>
      <c r="AK667" s="1"/>
      <c r="AL667" s="1"/>
      <c r="AM667" s="2"/>
      <c r="AN667" s="2"/>
      <c r="AO667" s="1"/>
      <c r="AP667" s="1"/>
      <c r="AQ667" s="1"/>
      <c r="AR667" s="2"/>
      <c r="AS667" s="2"/>
      <c r="AT667" s="1"/>
      <c r="AU667" s="1"/>
      <c r="AV667" s="1"/>
      <c r="AW667" s="2"/>
      <c r="AX667" s="2"/>
      <c r="AY667" s="1"/>
      <c r="AZ667" s="1"/>
      <c r="BA667" s="1"/>
      <c r="BB667" s="2"/>
      <c r="BC667" s="2"/>
      <c r="BD667" s="1"/>
      <c r="BE667" s="1"/>
      <c r="BF667" s="1"/>
      <c r="BG667" s="2"/>
      <c r="BH667" s="2"/>
      <c r="BI667" s="1"/>
      <c r="BJ667" s="1"/>
      <c r="BK667" s="1"/>
      <c r="BL667" s="2"/>
      <c r="BM667" s="2"/>
      <c r="BN667" s="1"/>
      <c r="BO667" s="1"/>
      <c r="BP667" s="1"/>
      <c r="BQ667" s="2"/>
      <c r="BR667" s="2"/>
      <c r="BS667" s="1"/>
      <c r="BT667" s="1"/>
      <c r="BU667" s="1"/>
      <c r="BV667" s="2"/>
      <c r="BW667" s="2"/>
      <c r="BX667" s="1"/>
    </row>
    <row r="668" ht="16.5" customHeight="1">
      <c r="A668" s="1"/>
      <c r="B668" s="1"/>
      <c r="C668" s="1"/>
      <c r="D668" s="1"/>
      <c r="E668" s="67"/>
      <c r="F668" s="67"/>
      <c r="G668" s="1"/>
      <c r="H668" s="1"/>
      <c r="I668" s="65"/>
      <c r="J668" s="66"/>
      <c r="K668" s="1"/>
      <c r="L668" s="1"/>
      <c r="M668" s="1"/>
      <c r="N668" s="2"/>
      <c r="O668" s="2"/>
      <c r="P668" s="1"/>
      <c r="Q668" s="1"/>
      <c r="R668" s="1"/>
      <c r="S668" s="2"/>
      <c r="T668" s="2"/>
      <c r="U668" s="1"/>
      <c r="V668" s="1"/>
      <c r="W668" s="1"/>
      <c r="X668" s="2"/>
      <c r="Y668" s="2"/>
      <c r="Z668" s="1"/>
      <c r="AA668" s="1"/>
      <c r="AB668" s="1"/>
      <c r="AC668" s="2"/>
      <c r="AD668" s="2"/>
      <c r="AE668" s="1"/>
      <c r="AF668" s="1"/>
      <c r="AG668" s="1"/>
      <c r="AH668" s="2"/>
      <c r="AI668" s="2"/>
      <c r="AJ668" s="1"/>
      <c r="AK668" s="1"/>
      <c r="AL668" s="1"/>
      <c r="AM668" s="2"/>
      <c r="AN668" s="2"/>
      <c r="AO668" s="1"/>
      <c r="AP668" s="1"/>
      <c r="AQ668" s="1"/>
      <c r="AR668" s="2"/>
      <c r="AS668" s="2"/>
      <c r="AT668" s="1"/>
      <c r="AU668" s="1"/>
      <c r="AV668" s="1"/>
      <c r="AW668" s="2"/>
      <c r="AX668" s="2"/>
      <c r="AY668" s="1"/>
      <c r="AZ668" s="1"/>
      <c r="BA668" s="1"/>
      <c r="BB668" s="2"/>
      <c r="BC668" s="2"/>
      <c r="BD668" s="1"/>
      <c r="BE668" s="1"/>
      <c r="BF668" s="1"/>
      <c r="BG668" s="2"/>
      <c r="BH668" s="2"/>
      <c r="BI668" s="1"/>
      <c r="BJ668" s="1"/>
      <c r="BK668" s="1"/>
      <c r="BL668" s="2"/>
      <c r="BM668" s="2"/>
      <c r="BN668" s="1"/>
      <c r="BO668" s="1"/>
      <c r="BP668" s="1"/>
      <c r="BQ668" s="2"/>
      <c r="BR668" s="2"/>
      <c r="BS668" s="1"/>
      <c r="BT668" s="1"/>
      <c r="BU668" s="1"/>
      <c r="BV668" s="2"/>
      <c r="BW668" s="2"/>
      <c r="BX668" s="1"/>
    </row>
    <row r="669" ht="16.5" customHeight="1">
      <c r="A669" s="1"/>
      <c r="B669" s="1"/>
      <c r="C669" s="1"/>
      <c r="D669" s="1"/>
      <c r="E669" s="67"/>
      <c r="F669" s="67"/>
      <c r="G669" s="1"/>
      <c r="H669" s="1"/>
      <c r="I669" s="65"/>
      <c r="J669" s="66"/>
      <c r="K669" s="1"/>
      <c r="L669" s="1"/>
      <c r="M669" s="1"/>
      <c r="N669" s="2"/>
      <c r="O669" s="2"/>
      <c r="P669" s="1"/>
      <c r="Q669" s="1"/>
      <c r="R669" s="1"/>
      <c r="S669" s="2"/>
      <c r="T669" s="2"/>
      <c r="U669" s="1"/>
      <c r="V669" s="1"/>
      <c r="W669" s="1"/>
      <c r="X669" s="2"/>
      <c r="Y669" s="2"/>
      <c r="Z669" s="1"/>
      <c r="AA669" s="1"/>
      <c r="AB669" s="1"/>
      <c r="AC669" s="2"/>
      <c r="AD669" s="2"/>
      <c r="AE669" s="1"/>
      <c r="AF669" s="1"/>
      <c r="AG669" s="1"/>
      <c r="AH669" s="2"/>
      <c r="AI669" s="2"/>
      <c r="AJ669" s="1"/>
      <c r="AK669" s="1"/>
      <c r="AL669" s="1"/>
      <c r="AM669" s="2"/>
      <c r="AN669" s="2"/>
      <c r="AO669" s="1"/>
      <c r="AP669" s="1"/>
      <c r="AQ669" s="1"/>
      <c r="AR669" s="2"/>
      <c r="AS669" s="2"/>
      <c r="AT669" s="1"/>
      <c r="AU669" s="1"/>
      <c r="AV669" s="1"/>
      <c r="AW669" s="2"/>
      <c r="AX669" s="2"/>
      <c r="AY669" s="1"/>
      <c r="AZ669" s="1"/>
      <c r="BA669" s="1"/>
      <c r="BB669" s="2"/>
      <c r="BC669" s="2"/>
      <c r="BD669" s="1"/>
      <c r="BE669" s="1"/>
      <c r="BF669" s="1"/>
      <c r="BG669" s="2"/>
      <c r="BH669" s="2"/>
      <c r="BI669" s="1"/>
      <c r="BJ669" s="1"/>
      <c r="BK669" s="1"/>
      <c r="BL669" s="2"/>
      <c r="BM669" s="2"/>
      <c r="BN669" s="1"/>
      <c r="BO669" s="1"/>
      <c r="BP669" s="1"/>
      <c r="BQ669" s="2"/>
      <c r="BR669" s="2"/>
      <c r="BS669" s="1"/>
      <c r="BT669" s="1"/>
      <c r="BU669" s="1"/>
      <c r="BV669" s="2"/>
      <c r="BW669" s="2"/>
      <c r="BX669" s="1"/>
    </row>
    <row r="670" ht="16.5" customHeight="1">
      <c r="A670" s="1"/>
      <c r="B670" s="1"/>
      <c r="C670" s="1"/>
      <c r="D670" s="1"/>
      <c r="E670" s="67"/>
      <c r="F670" s="67"/>
      <c r="G670" s="1"/>
      <c r="H670" s="1"/>
      <c r="I670" s="65"/>
      <c r="J670" s="66"/>
      <c r="K670" s="1"/>
      <c r="L670" s="1"/>
      <c r="M670" s="1"/>
      <c r="N670" s="2"/>
      <c r="O670" s="2"/>
      <c r="P670" s="1"/>
      <c r="Q670" s="1"/>
      <c r="R670" s="1"/>
      <c r="S670" s="2"/>
      <c r="T670" s="2"/>
      <c r="U670" s="1"/>
      <c r="V670" s="1"/>
      <c r="W670" s="1"/>
      <c r="X670" s="2"/>
      <c r="Y670" s="2"/>
      <c r="Z670" s="1"/>
      <c r="AA670" s="1"/>
      <c r="AB670" s="1"/>
      <c r="AC670" s="2"/>
      <c r="AD670" s="2"/>
      <c r="AE670" s="1"/>
      <c r="AF670" s="1"/>
      <c r="AG670" s="1"/>
      <c r="AH670" s="2"/>
      <c r="AI670" s="2"/>
      <c r="AJ670" s="1"/>
      <c r="AK670" s="1"/>
      <c r="AL670" s="1"/>
      <c r="AM670" s="2"/>
      <c r="AN670" s="2"/>
      <c r="AO670" s="1"/>
      <c r="AP670" s="1"/>
      <c r="AQ670" s="1"/>
      <c r="AR670" s="2"/>
      <c r="AS670" s="2"/>
      <c r="AT670" s="1"/>
      <c r="AU670" s="1"/>
      <c r="AV670" s="1"/>
      <c r="AW670" s="2"/>
      <c r="AX670" s="2"/>
      <c r="AY670" s="1"/>
      <c r="AZ670" s="1"/>
      <c r="BA670" s="1"/>
      <c r="BB670" s="2"/>
      <c r="BC670" s="2"/>
      <c r="BD670" s="1"/>
      <c r="BE670" s="1"/>
      <c r="BF670" s="1"/>
      <c r="BG670" s="2"/>
      <c r="BH670" s="2"/>
      <c r="BI670" s="1"/>
      <c r="BJ670" s="1"/>
      <c r="BK670" s="1"/>
      <c r="BL670" s="2"/>
      <c r="BM670" s="2"/>
      <c r="BN670" s="1"/>
      <c r="BO670" s="1"/>
      <c r="BP670" s="1"/>
      <c r="BQ670" s="2"/>
      <c r="BR670" s="2"/>
      <c r="BS670" s="1"/>
      <c r="BT670" s="1"/>
      <c r="BU670" s="1"/>
      <c r="BV670" s="2"/>
      <c r="BW670" s="2"/>
      <c r="BX670" s="1"/>
    </row>
    <row r="671" ht="16.5" customHeight="1">
      <c r="A671" s="1"/>
      <c r="B671" s="1"/>
      <c r="C671" s="1"/>
      <c r="D671" s="1"/>
      <c r="E671" s="67"/>
      <c r="F671" s="67"/>
      <c r="G671" s="1"/>
      <c r="H671" s="1"/>
      <c r="I671" s="65"/>
      <c r="J671" s="66"/>
      <c r="K671" s="1"/>
      <c r="L671" s="1"/>
      <c r="M671" s="1"/>
      <c r="N671" s="2"/>
      <c r="O671" s="2"/>
      <c r="P671" s="1"/>
      <c r="Q671" s="1"/>
      <c r="R671" s="1"/>
      <c r="S671" s="2"/>
      <c r="T671" s="2"/>
      <c r="U671" s="1"/>
      <c r="V671" s="1"/>
      <c r="W671" s="1"/>
      <c r="X671" s="2"/>
      <c r="Y671" s="2"/>
      <c r="Z671" s="1"/>
      <c r="AA671" s="1"/>
      <c r="AB671" s="1"/>
      <c r="AC671" s="2"/>
      <c r="AD671" s="2"/>
      <c r="AE671" s="1"/>
      <c r="AF671" s="1"/>
      <c r="AG671" s="1"/>
      <c r="AH671" s="2"/>
      <c r="AI671" s="2"/>
      <c r="AJ671" s="1"/>
      <c r="AK671" s="1"/>
      <c r="AL671" s="1"/>
      <c r="AM671" s="2"/>
      <c r="AN671" s="2"/>
      <c r="AO671" s="1"/>
      <c r="AP671" s="1"/>
      <c r="AQ671" s="1"/>
      <c r="AR671" s="2"/>
      <c r="AS671" s="2"/>
      <c r="AT671" s="1"/>
      <c r="AU671" s="1"/>
      <c r="AV671" s="1"/>
      <c r="AW671" s="2"/>
      <c r="AX671" s="2"/>
      <c r="AY671" s="1"/>
      <c r="AZ671" s="1"/>
      <c r="BA671" s="1"/>
      <c r="BB671" s="2"/>
      <c r="BC671" s="2"/>
      <c r="BD671" s="1"/>
      <c r="BE671" s="1"/>
      <c r="BF671" s="1"/>
      <c r="BG671" s="2"/>
      <c r="BH671" s="2"/>
      <c r="BI671" s="1"/>
      <c r="BJ671" s="1"/>
      <c r="BK671" s="1"/>
      <c r="BL671" s="2"/>
      <c r="BM671" s="2"/>
      <c r="BN671" s="1"/>
      <c r="BO671" s="1"/>
      <c r="BP671" s="1"/>
      <c r="BQ671" s="2"/>
      <c r="BR671" s="2"/>
      <c r="BS671" s="1"/>
      <c r="BT671" s="1"/>
      <c r="BU671" s="1"/>
      <c r="BV671" s="2"/>
      <c r="BW671" s="2"/>
      <c r="BX671" s="1"/>
    </row>
    <row r="672" ht="16.5" customHeight="1">
      <c r="A672" s="1"/>
      <c r="B672" s="1"/>
      <c r="C672" s="1"/>
      <c r="D672" s="1"/>
      <c r="E672" s="67"/>
      <c r="F672" s="67"/>
      <c r="G672" s="1"/>
      <c r="H672" s="1"/>
      <c r="I672" s="65"/>
      <c r="J672" s="66"/>
      <c r="K672" s="1"/>
      <c r="L672" s="1"/>
      <c r="M672" s="1"/>
      <c r="N672" s="2"/>
      <c r="O672" s="2"/>
      <c r="P672" s="1"/>
      <c r="Q672" s="1"/>
      <c r="R672" s="1"/>
      <c r="S672" s="2"/>
      <c r="T672" s="2"/>
      <c r="U672" s="1"/>
      <c r="V672" s="1"/>
      <c r="W672" s="1"/>
      <c r="X672" s="2"/>
      <c r="Y672" s="2"/>
      <c r="Z672" s="1"/>
      <c r="AA672" s="1"/>
      <c r="AB672" s="1"/>
      <c r="AC672" s="2"/>
      <c r="AD672" s="2"/>
      <c r="AE672" s="1"/>
      <c r="AF672" s="1"/>
      <c r="AG672" s="1"/>
      <c r="AH672" s="2"/>
      <c r="AI672" s="2"/>
      <c r="AJ672" s="1"/>
      <c r="AK672" s="1"/>
      <c r="AL672" s="1"/>
      <c r="AM672" s="2"/>
      <c r="AN672" s="2"/>
      <c r="AO672" s="1"/>
      <c r="AP672" s="1"/>
      <c r="AQ672" s="1"/>
      <c r="AR672" s="2"/>
      <c r="AS672" s="2"/>
      <c r="AT672" s="1"/>
      <c r="AU672" s="1"/>
      <c r="AV672" s="1"/>
      <c r="AW672" s="2"/>
      <c r="AX672" s="2"/>
      <c r="AY672" s="1"/>
      <c r="AZ672" s="1"/>
      <c r="BA672" s="1"/>
      <c r="BB672" s="2"/>
      <c r="BC672" s="2"/>
      <c r="BD672" s="1"/>
      <c r="BE672" s="1"/>
      <c r="BF672" s="1"/>
      <c r="BG672" s="2"/>
      <c r="BH672" s="2"/>
      <c r="BI672" s="1"/>
      <c r="BJ672" s="1"/>
      <c r="BK672" s="1"/>
      <c r="BL672" s="2"/>
      <c r="BM672" s="2"/>
      <c r="BN672" s="1"/>
      <c r="BO672" s="1"/>
      <c r="BP672" s="1"/>
      <c r="BQ672" s="2"/>
      <c r="BR672" s="2"/>
      <c r="BS672" s="1"/>
      <c r="BT672" s="1"/>
      <c r="BU672" s="1"/>
      <c r="BV672" s="2"/>
      <c r="BW672" s="2"/>
      <c r="BX672" s="1"/>
    </row>
    <row r="673" ht="16.5" customHeight="1">
      <c r="A673" s="1"/>
      <c r="B673" s="1"/>
      <c r="C673" s="1"/>
      <c r="D673" s="1"/>
      <c r="E673" s="67"/>
      <c r="F673" s="67"/>
      <c r="G673" s="1"/>
      <c r="H673" s="1"/>
      <c r="I673" s="65"/>
      <c r="J673" s="66"/>
      <c r="K673" s="1"/>
      <c r="L673" s="1"/>
      <c r="M673" s="1"/>
      <c r="N673" s="2"/>
      <c r="O673" s="2"/>
      <c r="P673" s="1"/>
      <c r="Q673" s="1"/>
      <c r="R673" s="1"/>
      <c r="S673" s="2"/>
      <c r="T673" s="2"/>
      <c r="U673" s="1"/>
      <c r="V673" s="1"/>
      <c r="W673" s="1"/>
      <c r="X673" s="2"/>
      <c r="Y673" s="2"/>
      <c r="Z673" s="1"/>
      <c r="AA673" s="1"/>
      <c r="AB673" s="1"/>
      <c r="AC673" s="2"/>
      <c r="AD673" s="2"/>
      <c r="AE673" s="1"/>
      <c r="AF673" s="1"/>
      <c r="AG673" s="1"/>
      <c r="AH673" s="2"/>
      <c r="AI673" s="2"/>
      <c r="AJ673" s="1"/>
      <c r="AK673" s="1"/>
      <c r="AL673" s="1"/>
      <c r="AM673" s="2"/>
      <c r="AN673" s="2"/>
      <c r="AO673" s="1"/>
      <c r="AP673" s="1"/>
      <c r="AQ673" s="1"/>
      <c r="AR673" s="2"/>
      <c r="AS673" s="2"/>
      <c r="AT673" s="1"/>
      <c r="AU673" s="1"/>
      <c r="AV673" s="1"/>
      <c r="AW673" s="2"/>
      <c r="AX673" s="2"/>
      <c r="AY673" s="1"/>
      <c r="AZ673" s="1"/>
      <c r="BA673" s="1"/>
      <c r="BB673" s="2"/>
      <c r="BC673" s="2"/>
      <c r="BD673" s="1"/>
      <c r="BE673" s="1"/>
      <c r="BF673" s="1"/>
      <c r="BG673" s="2"/>
      <c r="BH673" s="2"/>
      <c r="BI673" s="1"/>
      <c r="BJ673" s="1"/>
      <c r="BK673" s="1"/>
      <c r="BL673" s="2"/>
      <c r="BM673" s="2"/>
      <c r="BN673" s="1"/>
      <c r="BO673" s="1"/>
      <c r="BP673" s="1"/>
      <c r="BQ673" s="2"/>
      <c r="BR673" s="2"/>
      <c r="BS673" s="1"/>
      <c r="BT673" s="1"/>
      <c r="BU673" s="1"/>
      <c r="BV673" s="2"/>
      <c r="BW673" s="2"/>
      <c r="BX673" s="1"/>
    </row>
    <row r="674" ht="16.5" customHeight="1">
      <c r="A674" s="1"/>
      <c r="B674" s="1"/>
      <c r="C674" s="1"/>
      <c r="D674" s="1"/>
      <c r="E674" s="67"/>
      <c r="F674" s="67"/>
      <c r="G674" s="1"/>
      <c r="H674" s="1"/>
      <c r="I674" s="65"/>
      <c r="J674" s="66"/>
      <c r="K674" s="1"/>
      <c r="L674" s="1"/>
      <c r="M674" s="1"/>
      <c r="N674" s="2"/>
      <c r="O674" s="2"/>
      <c r="P674" s="1"/>
      <c r="Q674" s="1"/>
      <c r="R674" s="1"/>
      <c r="S674" s="2"/>
      <c r="T674" s="2"/>
      <c r="U674" s="1"/>
      <c r="V674" s="1"/>
      <c r="W674" s="1"/>
      <c r="X674" s="2"/>
      <c r="Y674" s="2"/>
      <c r="Z674" s="1"/>
      <c r="AA674" s="1"/>
      <c r="AB674" s="1"/>
      <c r="AC674" s="2"/>
      <c r="AD674" s="2"/>
      <c r="AE674" s="1"/>
      <c r="AF674" s="1"/>
      <c r="AG674" s="1"/>
      <c r="AH674" s="2"/>
      <c r="AI674" s="2"/>
      <c r="AJ674" s="1"/>
      <c r="AK674" s="1"/>
      <c r="AL674" s="1"/>
      <c r="AM674" s="2"/>
      <c r="AN674" s="2"/>
      <c r="AO674" s="1"/>
      <c r="AP674" s="1"/>
      <c r="AQ674" s="1"/>
      <c r="AR674" s="2"/>
      <c r="AS674" s="2"/>
      <c r="AT674" s="1"/>
      <c r="AU674" s="1"/>
      <c r="AV674" s="1"/>
      <c r="AW674" s="2"/>
      <c r="AX674" s="2"/>
      <c r="AY674" s="1"/>
      <c r="AZ674" s="1"/>
      <c r="BA674" s="1"/>
      <c r="BB674" s="2"/>
      <c r="BC674" s="2"/>
      <c r="BD674" s="1"/>
      <c r="BE674" s="1"/>
      <c r="BF674" s="1"/>
      <c r="BG674" s="2"/>
      <c r="BH674" s="2"/>
      <c r="BI674" s="1"/>
      <c r="BJ674" s="1"/>
      <c r="BK674" s="1"/>
      <c r="BL674" s="2"/>
      <c r="BM674" s="2"/>
      <c r="BN674" s="1"/>
      <c r="BO674" s="1"/>
      <c r="BP674" s="1"/>
      <c r="BQ674" s="2"/>
      <c r="BR674" s="2"/>
      <c r="BS674" s="1"/>
      <c r="BT674" s="1"/>
      <c r="BU674" s="1"/>
      <c r="BV674" s="2"/>
      <c r="BW674" s="2"/>
      <c r="BX674" s="1"/>
    </row>
    <row r="675" ht="16.5" customHeight="1">
      <c r="A675" s="1"/>
      <c r="B675" s="1"/>
      <c r="C675" s="1"/>
      <c r="D675" s="1"/>
      <c r="E675" s="67"/>
      <c r="F675" s="67"/>
      <c r="G675" s="1"/>
      <c r="H675" s="1"/>
      <c r="I675" s="65"/>
      <c r="J675" s="66"/>
      <c r="K675" s="1"/>
      <c r="L675" s="1"/>
      <c r="M675" s="1"/>
      <c r="N675" s="2"/>
      <c r="O675" s="2"/>
      <c r="P675" s="1"/>
      <c r="Q675" s="1"/>
      <c r="R675" s="1"/>
      <c r="S675" s="2"/>
      <c r="T675" s="2"/>
      <c r="U675" s="1"/>
      <c r="V675" s="1"/>
      <c r="W675" s="1"/>
      <c r="X675" s="2"/>
      <c r="Y675" s="2"/>
      <c r="Z675" s="1"/>
      <c r="AA675" s="1"/>
      <c r="AB675" s="1"/>
      <c r="AC675" s="2"/>
      <c r="AD675" s="2"/>
      <c r="AE675" s="1"/>
      <c r="AF675" s="1"/>
      <c r="AG675" s="1"/>
      <c r="AH675" s="2"/>
      <c r="AI675" s="2"/>
      <c r="AJ675" s="1"/>
      <c r="AK675" s="1"/>
      <c r="AL675" s="1"/>
      <c r="AM675" s="2"/>
      <c r="AN675" s="2"/>
      <c r="AO675" s="1"/>
      <c r="AP675" s="1"/>
      <c r="AQ675" s="1"/>
      <c r="AR675" s="2"/>
      <c r="AS675" s="2"/>
      <c r="AT675" s="1"/>
      <c r="AU675" s="1"/>
      <c r="AV675" s="1"/>
      <c r="AW675" s="2"/>
      <c r="AX675" s="2"/>
      <c r="AY675" s="1"/>
      <c r="AZ675" s="1"/>
      <c r="BA675" s="1"/>
      <c r="BB675" s="2"/>
      <c r="BC675" s="2"/>
      <c r="BD675" s="1"/>
      <c r="BE675" s="1"/>
      <c r="BF675" s="1"/>
      <c r="BG675" s="2"/>
      <c r="BH675" s="2"/>
      <c r="BI675" s="1"/>
      <c r="BJ675" s="1"/>
      <c r="BK675" s="1"/>
      <c r="BL675" s="2"/>
      <c r="BM675" s="2"/>
      <c r="BN675" s="1"/>
      <c r="BO675" s="1"/>
      <c r="BP675" s="1"/>
      <c r="BQ675" s="2"/>
      <c r="BR675" s="2"/>
      <c r="BS675" s="1"/>
      <c r="BT675" s="1"/>
      <c r="BU675" s="1"/>
      <c r="BV675" s="2"/>
      <c r="BW675" s="2"/>
      <c r="BX675" s="1"/>
    </row>
    <row r="676" ht="16.5" customHeight="1">
      <c r="A676" s="1"/>
      <c r="B676" s="1"/>
      <c r="C676" s="1"/>
      <c r="D676" s="1"/>
      <c r="E676" s="67"/>
      <c r="F676" s="67"/>
      <c r="G676" s="1"/>
      <c r="H676" s="1"/>
      <c r="I676" s="65"/>
      <c r="J676" s="66"/>
      <c r="K676" s="1"/>
      <c r="L676" s="1"/>
      <c r="M676" s="1"/>
      <c r="N676" s="2"/>
      <c r="O676" s="2"/>
      <c r="P676" s="1"/>
      <c r="Q676" s="1"/>
      <c r="R676" s="1"/>
      <c r="S676" s="2"/>
      <c r="T676" s="2"/>
      <c r="U676" s="1"/>
      <c r="V676" s="1"/>
      <c r="W676" s="1"/>
      <c r="X676" s="2"/>
      <c r="Y676" s="2"/>
      <c r="Z676" s="1"/>
      <c r="AA676" s="1"/>
      <c r="AB676" s="1"/>
      <c r="AC676" s="2"/>
      <c r="AD676" s="2"/>
      <c r="AE676" s="1"/>
      <c r="AF676" s="1"/>
      <c r="AG676" s="1"/>
      <c r="AH676" s="2"/>
      <c r="AI676" s="2"/>
      <c r="AJ676" s="1"/>
      <c r="AK676" s="1"/>
      <c r="AL676" s="1"/>
      <c r="AM676" s="2"/>
      <c r="AN676" s="2"/>
      <c r="AO676" s="1"/>
      <c r="AP676" s="1"/>
      <c r="AQ676" s="1"/>
      <c r="AR676" s="2"/>
      <c r="AS676" s="2"/>
      <c r="AT676" s="1"/>
      <c r="AU676" s="1"/>
      <c r="AV676" s="1"/>
      <c r="AW676" s="2"/>
      <c r="AX676" s="2"/>
      <c r="AY676" s="1"/>
      <c r="AZ676" s="1"/>
      <c r="BA676" s="1"/>
      <c r="BB676" s="2"/>
      <c r="BC676" s="2"/>
      <c r="BD676" s="1"/>
      <c r="BE676" s="1"/>
      <c r="BF676" s="1"/>
      <c r="BG676" s="2"/>
      <c r="BH676" s="2"/>
      <c r="BI676" s="1"/>
      <c r="BJ676" s="1"/>
      <c r="BK676" s="1"/>
      <c r="BL676" s="2"/>
      <c r="BM676" s="2"/>
      <c r="BN676" s="1"/>
      <c r="BO676" s="1"/>
      <c r="BP676" s="1"/>
      <c r="BQ676" s="2"/>
      <c r="BR676" s="2"/>
      <c r="BS676" s="1"/>
      <c r="BT676" s="1"/>
      <c r="BU676" s="1"/>
      <c r="BV676" s="2"/>
      <c r="BW676" s="2"/>
      <c r="BX676" s="1"/>
    </row>
    <row r="677" ht="16.5" customHeight="1">
      <c r="A677" s="1"/>
      <c r="B677" s="1"/>
      <c r="C677" s="1"/>
      <c r="D677" s="1"/>
      <c r="E677" s="67"/>
      <c r="F677" s="67"/>
      <c r="G677" s="1"/>
      <c r="H677" s="1"/>
      <c r="I677" s="65"/>
      <c r="J677" s="66"/>
      <c r="K677" s="1"/>
      <c r="L677" s="1"/>
      <c r="M677" s="1"/>
      <c r="N677" s="2"/>
      <c r="O677" s="2"/>
      <c r="P677" s="1"/>
      <c r="Q677" s="1"/>
      <c r="R677" s="1"/>
      <c r="S677" s="2"/>
      <c r="T677" s="2"/>
      <c r="U677" s="1"/>
      <c r="V677" s="1"/>
      <c r="W677" s="1"/>
      <c r="X677" s="2"/>
      <c r="Y677" s="2"/>
      <c r="Z677" s="1"/>
      <c r="AA677" s="1"/>
      <c r="AB677" s="1"/>
      <c r="AC677" s="2"/>
      <c r="AD677" s="2"/>
      <c r="AE677" s="1"/>
      <c r="AF677" s="1"/>
      <c r="AG677" s="1"/>
      <c r="AH677" s="2"/>
      <c r="AI677" s="2"/>
      <c r="AJ677" s="1"/>
      <c r="AK677" s="1"/>
      <c r="AL677" s="1"/>
      <c r="AM677" s="2"/>
      <c r="AN677" s="2"/>
      <c r="AO677" s="1"/>
      <c r="AP677" s="1"/>
      <c r="AQ677" s="1"/>
      <c r="AR677" s="2"/>
      <c r="AS677" s="2"/>
      <c r="AT677" s="1"/>
      <c r="AU677" s="1"/>
      <c r="AV677" s="1"/>
      <c r="AW677" s="2"/>
      <c r="AX677" s="2"/>
      <c r="AY677" s="1"/>
      <c r="AZ677" s="1"/>
      <c r="BA677" s="1"/>
      <c r="BB677" s="2"/>
      <c r="BC677" s="2"/>
      <c r="BD677" s="1"/>
      <c r="BE677" s="1"/>
      <c r="BF677" s="1"/>
      <c r="BG677" s="2"/>
      <c r="BH677" s="2"/>
      <c r="BI677" s="1"/>
      <c r="BJ677" s="1"/>
      <c r="BK677" s="1"/>
      <c r="BL677" s="2"/>
      <c r="BM677" s="2"/>
      <c r="BN677" s="1"/>
      <c r="BO677" s="1"/>
      <c r="BP677" s="1"/>
      <c r="BQ677" s="2"/>
      <c r="BR677" s="2"/>
      <c r="BS677" s="1"/>
      <c r="BT677" s="1"/>
      <c r="BU677" s="1"/>
      <c r="BV677" s="2"/>
      <c r="BW677" s="2"/>
      <c r="BX677" s="1"/>
    </row>
    <row r="678" ht="16.5" customHeight="1">
      <c r="A678" s="1"/>
      <c r="B678" s="1"/>
      <c r="C678" s="1"/>
      <c r="D678" s="1"/>
      <c r="E678" s="67"/>
      <c r="F678" s="67"/>
      <c r="G678" s="1"/>
      <c r="H678" s="1"/>
      <c r="I678" s="65"/>
      <c r="J678" s="66"/>
      <c r="K678" s="1"/>
      <c r="L678" s="1"/>
      <c r="M678" s="1"/>
      <c r="N678" s="2"/>
      <c r="O678" s="2"/>
      <c r="P678" s="1"/>
      <c r="Q678" s="1"/>
      <c r="R678" s="1"/>
      <c r="S678" s="2"/>
      <c r="T678" s="2"/>
      <c r="U678" s="1"/>
      <c r="V678" s="1"/>
      <c r="W678" s="1"/>
      <c r="X678" s="2"/>
      <c r="Y678" s="2"/>
      <c r="Z678" s="1"/>
      <c r="AA678" s="1"/>
      <c r="AB678" s="1"/>
      <c r="AC678" s="2"/>
      <c r="AD678" s="2"/>
      <c r="AE678" s="1"/>
      <c r="AF678" s="1"/>
      <c r="AG678" s="1"/>
      <c r="AH678" s="2"/>
      <c r="AI678" s="2"/>
      <c r="AJ678" s="1"/>
      <c r="AK678" s="1"/>
      <c r="AL678" s="1"/>
      <c r="AM678" s="2"/>
      <c r="AN678" s="2"/>
      <c r="AO678" s="1"/>
      <c r="AP678" s="1"/>
      <c r="AQ678" s="1"/>
      <c r="AR678" s="2"/>
      <c r="AS678" s="2"/>
      <c r="AT678" s="1"/>
      <c r="AU678" s="1"/>
      <c r="AV678" s="1"/>
      <c r="AW678" s="2"/>
      <c r="AX678" s="2"/>
      <c r="AY678" s="1"/>
      <c r="AZ678" s="1"/>
      <c r="BA678" s="1"/>
      <c r="BB678" s="2"/>
      <c r="BC678" s="2"/>
      <c r="BD678" s="1"/>
      <c r="BE678" s="1"/>
      <c r="BF678" s="1"/>
      <c r="BG678" s="2"/>
      <c r="BH678" s="2"/>
      <c r="BI678" s="1"/>
      <c r="BJ678" s="1"/>
      <c r="BK678" s="1"/>
      <c r="BL678" s="2"/>
      <c r="BM678" s="2"/>
      <c r="BN678" s="1"/>
      <c r="BO678" s="1"/>
      <c r="BP678" s="1"/>
      <c r="BQ678" s="2"/>
      <c r="BR678" s="2"/>
      <c r="BS678" s="1"/>
      <c r="BT678" s="1"/>
      <c r="BU678" s="1"/>
      <c r="BV678" s="2"/>
      <c r="BW678" s="2"/>
      <c r="BX678" s="1"/>
    </row>
    <row r="679" ht="16.5" customHeight="1">
      <c r="A679" s="1"/>
      <c r="B679" s="1"/>
      <c r="C679" s="1"/>
      <c r="D679" s="1"/>
      <c r="E679" s="67"/>
      <c r="F679" s="67"/>
      <c r="G679" s="1"/>
      <c r="H679" s="1"/>
      <c r="I679" s="65"/>
      <c r="J679" s="66"/>
      <c r="K679" s="1"/>
      <c r="L679" s="1"/>
      <c r="M679" s="1"/>
      <c r="N679" s="2"/>
      <c r="O679" s="2"/>
      <c r="P679" s="1"/>
      <c r="Q679" s="1"/>
      <c r="R679" s="1"/>
      <c r="S679" s="2"/>
      <c r="T679" s="2"/>
      <c r="U679" s="1"/>
      <c r="V679" s="1"/>
      <c r="W679" s="1"/>
      <c r="X679" s="2"/>
      <c r="Y679" s="2"/>
      <c r="Z679" s="1"/>
      <c r="AA679" s="1"/>
      <c r="AB679" s="1"/>
      <c r="AC679" s="2"/>
      <c r="AD679" s="2"/>
      <c r="AE679" s="1"/>
      <c r="AF679" s="1"/>
      <c r="AG679" s="1"/>
      <c r="AH679" s="2"/>
      <c r="AI679" s="2"/>
      <c r="AJ679" s="1"/>
      <c r="AK679" s="1"/>
      <c r="AL679" s="1"/>
      <c r="AM679" s="2"/>
      <c r="AN679" s="2"/>
      <c r="AO679" s="1"/>
      <c r="AP679" s="1"/>
      <c r="AQ679" s="1"/>
      <c r="AR679" s="2"/>
      <c r="AS679" s="2"/>
      <c r="AT679" s="1"/>
      <c r="AU679" s="1"/>
      <c r="AV679" s="1"/>
      <c r="AW679" s="2"/>
      <c r="AX679" s="2"/>
      <c r="AY679" s="1"/>
      <c r="AZ679" s="1"/>
      <c r="BA679" s="1"/>
      <c r="BB679" s="2"/>
      <c r="BC679" s="2"/>
      <c r="BD679" s="1"/>
      <c r="BE679" s="1"/>
      <c r="BF679" s="1"/>
      <c r="BG679" s="2"/>
      <c r="BH679" s="2"/>
      <c r="BI679" s="1"/>
      <c r="BJ679" s="1"/>
      <c r="BK679" s="1"/>
      <c r="BL679" s="2"/>
      <c r="BM679" s="2"/>
      <c r="BN679" s="1"/>
      <c r="BO679" s="1"/>
      <c r="BP679" s="1"/>
      <c r="BQ679" s="2"/>
      <c r="BR679" s="2"/>
      <c r="BS679" s="1"/>
      <c r="BT679" s="1"/>
      <c r="BU679" s="1"/>
      <c r="BV679" s="2"/>
      <c r="BW679" s="2"/>
      <c r="BX679" s="1"/>
    </row>
    <row r="680" ht="16.5" customHeight="1">
      <c r="A680" s="1"/>
      <c r="B680" s="1"/>
      <c r="C680" s="1"/>
      <c r="D680" s="1"/>
      <c r="E680" s="67"/>
      <c r="F680" s="67"/>
      <c r="G680" s="1"/>
      <c r="H680" s="1"/>
      <c r="I680" s="65"/>
      <c r="J680" s="66"/>
      <c r="K680" s="1"/>
      <c r="L680" s="1"/>
      <c r="M680" s="1"/>
      <c r="N680" s="2"/>
      <c r="O680" s="2"/>
      <c r="P680" s="1"/>
      <c r="Q680" s="1"/>
      <c r="R680" s="1"/>
      <c r="S680" s="2"/>
      <c r="T680" s="2"/>
      <c r="U680" s="1"/>
      <c r="V680" s="1"/>
      <c r="W680" s="1"/>
      <c r="X680" s="2"/>
      <c r="Y680" s="2"/>
      <c r="Z680" s="1"/>
      <c r="AA680" s="1"/>
      <c r="AB680" s="1"/>
      <c r="AC680" s="2"/>
      <c r="AD680" s="2"/>
      <c r="AE680" s="1"/>
      <c r="AF680" s="1"/>
      <c r="AG680" s="1"/>
      <c r="AH680" s="2"/>
      <c r="AI680" s="2"/>
      <c r="AJ680" s="1"/>
      <c r="AK680" s="1"/>
      <c r="AL680" s="1"/>
      <c r="AM680" s="2"/>
      <c r="AN680" s="2"/>
      <c r="AO680" s="1"/>
      <c r="AP680" s="1"/>
      <c r="AQ680" s="1"/>
      <c r="AR680" s="2"/>
      <c r="AS680" s="2"/>
      <c r="AT680" s="1"/>
      <c r="AU680" s="1"/>
      <c r="AV680" s="1"/>
      <c r="AW680" s="2"/>
      <c r="AX680" s="2"/>
      <c r="AY680" s="1"/>
      <c r="AZ680" s="1"/>
      <c r="BA680" s="1"/>
      <c r="BB680" s="2"/>
      <c r="BC680" s="2"/>
      <c r="BD680" s="1"/>
      <c r="BE680" s="1"/>
      <c r="BF680" s="1"/>
      <c r="BG680" s="2"/>
      <c r="BH680" s="2"/>
      <c r="BI680" s="1"/>
      <c r="BJ680" s="1"/>
      <c r="BK680" s="1"/>
      <c r="BL680" s="2"/>
      <c r="BM680" s="2"/>
      <c r="BN680" s="1"/>
      <c r="BO680" s="1"/>
      <c r="BP680" s="1"/>
      <c r="BQ680" s="2"/>
      <c r="BR680" s="2"/>
      <c r="BS680" s="1"/>
      <c r="BT680" s="1"/>
      <c r="BU680" s="1"/>
      <c r="BV680" s="2"/>
      <c r="BW680" s="2"/>
      <c r="BX680" s="1"/>
    </row>
    <row r="681" ht="16.5" customHeight="1">
      <c r="A681" s="1"/>
      <c r="B681" s="1"/>
      <c r="C681" s="1"/>
      <c r="D681" s="1"/>
      <c r="E681" s="67"/>
      <c r="F681" s="67"/>
      <c r="G681" s="1"/>
      <c r="H681" s="1"/>
      <c r="I681" s="65"/>
      <c r="J681" s="66"/>
      <c r="K681" s="1"/>
      <c r="L681" s="1"/>
      <c r="M681" s="1"/>
      <c r="N681" s="2"/>
      <c r="O681" s="2"/>
      <c r="P681" s="1"/>
      <c r="Q681" s="1"/>
      <c r="R681" s="1"/>
      <c r="S681" s="2"/>
      <c r="T681" s="2"/>
      <c r="U681" s="1"/>
      <c r="V681" s="1"/>
      <c r="W681" s="1"/>
      <c r="X681" s="2"/>
      <c r="Y681" s="2"/>
      <c r="Z681" s="1"/>
      <c r="AA681" s="1"/>
      <c r="AB681" s="1"/>
      <c r="AC681" s="2"/>
      <c r="AD681" s="2"/>
      <c r="AE681" s="1"/>
      <c r="AF681" s="1"/>
      <c r="AG681" s="1"/>
      <c r="AH681" s="2"/>
      <c r="AI681" s="2"/>
      <c r="AJ681" s="1"/>
      <c r="AK681" s="1"/>
      <c r="AL681" s="1"/>
      <c r="AM681" s="2"/>
      <c r="AN681" s="2"/>
      <c r="AO681" s="1"/>
      <c r="AP681" s="1"/>
      <c r="AQ681" s="1"/>
      <c r="AR681" s="2"/>
      <c r="AS681" s="2"/>
      <c r="AT681" s="1"/>
      <c r="AU681" s="1"/>
      <c r="AV681" s="1"/>
      <c r="AW681" s="2"/>
      <c r="AX681" s="2"/>
      <c r="AY681" s="1"/>
      <c r="AZ681" s="1"/>
      <c r="BA681" s="1"/>
      <c r="BB681" s="2"/>
      <c r="BC681" s="2"/>
      <c r="BD681" s="1"/>
      <c r="BE681" s="1"/>
      <c r="BF681" s="1"/>
      <c r="BG681" s="2"/>
      <c r="BH681" s="2"/>
      <c r="BI681" s="1"/>
      <c r="BJ681" s="1"/>
      <c r="BK681" s="1"/>
      <c r="BL681" s="2"/>
      <c r="BM681" s="2"/>
      <c r="BN681" s="1"/>
      <c r="BO681" s="1"/>
      <c r="BP681" s="1"/>
      <c r="BQ681" s="2"/>
      <c r="BR681" s="2"/>
      <c r="BS681" s="1"/>
      <c r="BT681" s="1"/>
      <c r="BU681" s="1"/>
      <c r="BV681" s="2"/>
      <c r="BW681" s="2"/>
      <c r="BX681" s="1"/>
    </row>
    <row r="682" ht="16.5" customHeight="1">
      <c r="A682" s="1"/>
      <c r="B682" s="1"/>
      <c r="C682" s="1"/>
      <c r="D682" s="1"/>
      <c r="E682" s="67"/>
      <c r="F682" s="67"/>
      <c r="G682" s="1"/>
      <c r="H682" s="1"/>
      <c r="I682" s="65"/>
      <c r="J682" s="66"/>
      <c r="K682" s="1"/>
      <c r="L682" s="1"/>
      <c r="M682" s="1"/>
      <c r="N682" s="2"/>
      <c r="O682" s="2"/>
      <c r="P682" s="1"/>
      <c r="Q682" s="1"/>
      <c r="R682" s="1"/>
      <c r="S682" s="2"/>
      <c r="T682" s="2"/>
      <c r="U682" s="1"/>
      <c r="V682" s="1"/>
      <c r="W682" s="1"/>
      <c r="X682" s="2"/>
      <c r="Y682" s="2"/>
      <c r="Z682" s="1"/>
      <c r="AA682" s="1"/>
      <c r="AB682" s="1"/>
      <c r="AC682" s="2"/>
      <c r="AD682" s="2"/>
      <c r="AE682" s="1"/>
      <c r="AF682" s="1"/>
      <c r="AG682" s="1"/>
      <c r="AH682" s="2"/>
      <c r="AI682" s="2"/>
      <c r="AJ682" s="1"/>
      <c r="AK682" s="1"/>
      <c r="AL682" s="1"/>
      <c r="AM682" s="2"/>
      <c r="AN682" s="2"/>
      <c r="AO682" s="1"/>
      <c r="AP682" s="1"/>
      <c r="AQ682" s="1"/>
      <c r="AR682" s="2"/>
      <c r="AS682" s="2"/>
      <c r="AT682" s="1"/>
      <c r="AU682" s="1"/>
      <c r="AV682" s="1"/>
      <c r="AW682" s="2"/>
      <c r="AX682" s="2"/>
      <c r="AY682" s="1"/>
      <c r="AZ682" s="1"/>
      <c r="BA682" s="1"/>
      <c r="BB682" s="2"/>
      <c r="BC682" s="2"/>
      <c r="BD682" s="1"/>
      <c r="BE682" s="1"/>
      <c r="BF682" s="1"/>
      <c r="BG682" s="2"/>
      <c r="BH682" s="2"/>
      <c r="BI682" s="1"/>
      <c r="BJ682" s="1"/>
      <c r="BK682" s="1"/>
      <c r="BL682" s="2"/>
      <c r="BM682" s="2"/>
      <c r="BN682" s="1"/>
      <c r="BO682" s="1"/>
      <c r="BP682" s="1"/>
      <c r="BQ682" s="2"/>
      <c r="BR682" s="2"/>
      <c r="BS682" s="1"/>
      <c r="BT682" s="1"/>
      <c r="BU682" s="1"/>
      <c r="BV682" s="2"/>
      <c r="BW682" s="2"/>
      <c r="BX682" s="1"/>
    </row>
    <row r="683" ht="16.5" customHeight="1">
      <c r="A683" s="1"/>
      <c r="B683" s="1"/>
      <c r="C683" s="1"/>
      <c r="D683" s="1"/>
      <c r="E683" s="67"/>
      <c r="F683" s="67"/>
      <c r="G683" s="1"/>
      <c r="H683" s="1"/>
      <c r="I683" s="65"/>
      <c r="J683" s="66"/>
      <c r="K683" s="1"/>
      <c r="L683" s="1"/>
      <c r="M683" s="1"/>
      <c r="N683" s="2"/>
      <c r="O683" s="2"/>
      <c r="P683" s="1"/>
      <c r="Q683" s="1"/>
      <c r="R683" s="1"/>
      <c r="S683" s="2"/>
      <c r="T683" s="2"/>
      <c r="U683" s="1"/>
      <c r="V683" s="1"/>
      <c r="W683" s="1"/>
      <c r="X683" s="2"/>
      <c r="Y683" s="2"/>
      <c r="Z683" s="1"/>
      <c r="AA683" s="1"/>
      <c r="AB683" s="1"/>
      <c r="AC683" s="2"/>
      <c r="AD683" s="2"/>
      <c r="AE683" s="1"/>
      <c r="AF683" s="1"/>
      <c r="AG683" s="1"/>
      <c r="AH683" s="2"/>
      <c r="AI683" s="2"/>
      <c r="AJ683" s="1"/>
      <c r="AK683" s="1"/>
      <c r="AL683" s="1"/>
      <c r="AM683" s="2"/>
      <c r="AN683" s="2"/>
      <c r="AO683" s="1"/>
      <c r="AP683" s="1"/>
      <c r="AQ683" s="1"/>
      <c r="AR683" s="2"/>
      <c r="AS683" s="2"/>
      <c r="AT683" s="1"/>
      <c r="AU683" s="1"/>
      <c r="AV683" s="1"/>
      <c r="AW683" s="2"/>
      <c r="AX683" s="2"/>
      <c r="AY683" s="1"/>
      <c r="AZ683" s="1"/>
      <c r="BA683" s="1"/>
      <c r="BB683" s="2"/>
      <c r="BC683" s="2"/>
      <c r="BD683" s="1"/>
      <c r="BE683" s="1"/>
      <c r="BF683" s="1"/>
      <c r="BG683" s="2"/>
      <c r="BH683" s="2"/>
      <c r="BI683" s="1"/>
      <c r="BJ683" s="1"/>
      <c r="BK683" s="1"/>
      <c r="BL683" s="2"/>
      <c r="BM683" s="2"/>
      <c r="BN683" s="1"/>
      <c r="BO683" s="1"/>
      <c r="BP683" s="1"/>
      <c r="BQ683" s="2"/>
      <c r="BR683" s="2"/>
      <c r="BS683" s="1"/>
      <c r="BT683" s="1"/>
      <c r="BU683" s="1"/>
      <c r="BV683" s="2"/>
      <c r="BW683" s="2"/>
      <c r="BX683" s="1"/>
    </row>
    <row r="684" ht="16.5" customHeight="1">
      <c r="A684" s="1"/>
      <c r="B684" s="1"/>
      <c r="C684" s="1"/>
      <c r="D684" s="1"/>
      <c r="E684" s="67"/>
      <c r="F684" s="67"/>
      <c r="G684" s="1"/>
      <c r="H684" s="1"/>
      <c r="I684" s="65"/>
      <c r="J684" s="66"/>
      <c r="K684" s="1"/>
      <c r="L684" s="1"/>
      <c r="M684" s="1"/>
      <c r="N684" s="2"/>
      <c r="O684" s="2"/>
      <c r="P684" s="1"/>
      <c r="Q684" s="1"/>
      <c r="R684" s="1"/>
      <c r="S684" s="2"/>
      <c r="T684" s="2"/>
      <c r="U684" s="1"/>
      <c r="V684" s="1"/>
      <c r="W684" s="1"/>
      <c r="X684" s="2"/>
      <c r="Y684" s="2"/>
      <c r="Z684" s="1"/>
      <c r="AA684" s="1"/>
      <c r="AB684" s="1"/>
      <c r="AC684" s="2"/>
      <c r="AD684" s="2"/>
      <c r="AE684" s="1"/>
      <c r="AF684" s="1"/>
      <c r="AG684" s="1"/>
      <c r="AH684" s="2"/>
      <c r="AI684" s="2"/>
      <c r="AJ684" s="1"/>
      <c r="AK684" s="1"/>
      <c r="AL684" s="1"/>
      <c r="AM684" s="2"/>
      <c r="AN684" s="2"/>
      <c r="AO684" s="1"/>
      <c r="AP684" s="1"/>
      <c r="AQ684" s="1"/>
      <c r="AR684" s="2"/>
      <c r="AS684" s="2"/>
      <c r="AT684" s="1"/>
      <c r="AU684" s="1"/>
      <c r="AV684" s="1"/>
      <c r="AW684" s="2"/>
      <c r="AX684" s="2"/>
      <c r="AY684" s="1"/>
      <c r="AZ684" s="1"/>
      <c r="BA684" s="1"/>
      <c r="BB684" s="2"/>
      <c r="BC684" s="2"/>
      <c r="BD684" s="1"/>
      <c r="BE684" s="1"/>
      <c r="BF684" s="1"/>
      <c r="BG684" s="2"/>
      <c r="BH684" s="2"/>
      <c r="BI684" s="1"/>
      <c r="BJ684" s="1"/>
      <c r="BK684" s="1"/>
      <c r="BL684" s="2"/>
      <c r="BM684" s="2"/>
      <c r="BN684" s="1"/>
      <c r="BO684" s="1"/>
      <c r="BP684" s="1"/>
      <c r="BQ684" s="2"/>
      <c r="BR684" s="2"/>
      <c r="BS684" s="1"/>
      <c r="BT684" s="1"/>
      <c r="BU684" s="1"/>
      <c r="BV684" s="2"/>
      <c r="BW684" s="2"/>
      <c r="BX684" s="1"/>
    </row>
    <row r="685" ht="16.5" customHeight="1">
      <c r="A685" s="1"/>
      <c r="B685" s="1"/>
      <c r="C685" s="1"/>
      <c r="D685" s="1"/>
      <c r="E685" s="67"/>
      <c r="F685" s="67"/>
      <c r="G685" s="1"/>
      <c r="H685" s="1"/>
      <c r="I685" s="65"/>
      <c r="J685" s="66"/>
      <c r="K685" s="1"/>
      <c r="L685" s="1"/>
      <c r="M685" s="1"/>
      <c r="N685" s="2"/>
      <c r="O685" s="2"/>
      <c r="P685" s="1"/>
      <c r="Q685" s="1"/>
      <c r="R685" s="1"/>
      <c r="S685" s="2"/>
      <c r="T685" s="2"/>
      <c r="U685" s="1"/>
      <c r="V685" s="1"/>
      <c r="W685" s="1"/>
      <c r="X685" s="2"/>
      <c r="Y685" s="2"/>
      <c r="Z685" s="1"/>
      <c r="AA685" s="1"/>
      <c r="AB685" s="1"/>
      <c r="AC685" s="2"/>
      <c r="AD685" s="2"/>
      <c r="AE685" s="1"/>
      <c r="AF685" s="1"/>
      <c r="AG685" s="1"/>
      <c r="AH685" s="2"/>
      <c r="AI685" s="2"/>
      <c r="AJ685" s="1"/>
      <c r="AK685" s="1"/>
      <c r="AL685" s="1"/>
      <c r="AM685" s="2"/>
      <c r="AN685" s="2"/>
      <c r="AO685" s="1"/>
      <c r="AP685" s="1"/>
      <c r="AQ685" s="1"/>
      <c r="AR685" s="2"/>
      <c r="AS685" s="2"/>
      <c r="AT685" s="1"/>
      <c r="AU685" s="1"/>
      <c r="AV685" s="1"/>
      <c r="AW685" s="2"/>
      <c r="AX685" s="2"/>
      <c r="AY685" s="1"/>
      <c r="AZ685" s="1"/>
      <c r="BA685" s="1"/>
      <c r="BB685" s="2"/>
      <c r="BC685" s="2"/>
      <c r="BD685" s="1"/>
      <c r="BE685" s="1"/>
      <c r="BF685" s="1"/>
      <c r="BG685" s="2"/>
      <c r="BH685" s="2"/>
      <c r="BI685" s="1"/>
      <c r="BJ685" s="1"/>
      <c r="BK685" s="1"/>
      <c r="BL685" s="2"/>
      <c r="BM685" s="2"/>
      <c r="BN685" s="1"/>
      <c r="BO685" s="1"/>
      <c r="BP685" s="1"/>
      <c r="BQ685" s="2"/>
      <c r="BR685" s="2"/>
      <c r="BS685" s="1"/>
      <c r="BT685" s="1"/>
      <c r="BU685" s="1"/>
      <c r="BV685" s="2"/>
      <c r="BW685" s="2"/>
      <c r="BX685" s="1"/>
    </row>
    <row r="686" ht="16.5" customHeight="1">
      <c r="A686" s="1"/>
      <c r="B686" s="1"/>
      <c r="C686" s="1"/>
      <c r="D686" s="1"/>
      <c r="E686" s="67"/>
      <c r="F686" s="67"/>
      <c r="G686" s="1"/>
      <c r="H686" s="1"/>
      <c r="I686" s="65"/>
      <c r="J686" s="66"/>
      <c r="K686" s="1"/>
      <c r="L686" s="1"/>
      <c r="M686" s="1"/>
      <c r="N686" s="2"/>
      <c r="O686" s="2"/>
      <c r="P686" s="1"/>
      <c r="Q686" s="1"/>
      <c r="R686" s="1"/>
      <c r="S686" s="2"/>
      <c r="T686" s="2"/>
      <c r="U686" s="1"/>
      <c r="V686" s="1"/>
      <c r="W686" s="1"/>
      <c r="X686" s="2"/>
      <c r="Y686" s="2"/>
      <c r="Z686" s="1"/>
      <c r="AA686" s="1"/>
      <c r="AB686" s="1"/>
      <c r="AC686" s="2"/>
      <c r="AD686" s="2"/>
      <c r="AE686" s="1"/>
      <c r="AF686" s="1"/>
      <c r="AG686" s="1"/>
      <c r="AH686" s="2"/>
      <c r="AI686" s="2"/>
      <c r="AJ686" s="1"/>
      <c r="AK686" s="1"/>
      <c r="AL686" s="1"/>
      <c r="AM686" s="2"/>
      <c r="AN686" s="2"/>
      <c r="AO686" s="1"/>
      <c r="AP686" s="1"/>
      <c r="AQ686" s="1"/>
      <c r="AR686" s="2"/>
      <c r="AS686" s="2"/>
      <c r="AT686" s="1"/>
      <c r="AU686" s="1"/>
      <c r="AV686" s="1"/>
      <c r="AW686" s="2"/>
      <c r="AX686" s="2"/>
      <c r="AY686" s="1"/>
      <c r="AZ686" s="1"/>
      <c r="BA686" s="1"/>
      <c r="BB686" s="2"/>
      <c r="BC686" s="2"/>
      <c r="BD686" s="1"/>
      <c r="BE686" s="1"/>
      <c r="BF686" s="1"/>
      <c r="BG686" s="2"/>
      <c r="BH686" s="2"/>
      <c r="BI686" s="1"/>
      <c r="BJ686" s="1"/>
      <c r="BK686" s="1"/>
      <c r="BL686" s="2"/>
      <c r="BM686" s="2"/>
      <c r="BN686" s="1"/>
      <c r="BO686" s="1"/>
      <c r="BP686" s="1"/>
      <c r="BQ686" s="2"/>
      <c r="BR686" s="2"/>
      <c r="BS686" s="1"/>
      <c r="BT686" s="1"/>
      <c r="BU686" s="1"/>
      <c r="BV686" s="2"/>
      <c r="BW686" s="2"/>
      <c r="BX686" s="1"/>
    </row>
    <row r="687" ht="16.5" customHeight="1">
      <c r="A687" s="1"/>
      <c r="B687" s="1"/>
      <c r="C687" s="1"/>
      <c r="D687" s="1"/>
      <c r="E687" s="67"/>
      <c r="F687" s="67"/>
      <c r="G687" s="1"/>
      <c r="H687" s="1"/>
      <c r="I687" s="65"/>
      <c r="J687" s="66"/>
      <c r="K687" s="1"/>
      <c r="L687" s="1"/>
      <c r="M687" s="1"/>
      <c r="N687" s="2"/>
      <c r="O687" s="2"/>
      <c r="P687" s="1"/>
      <c r="Q687" s="1"/>
      <c r="R687" s="1"/>
      <c r="S687" s="2"/>
      <c r="T687" s="2"/>
      <c r="U687" s="1"/>
      <c r="V687" s="1"/>
      <c r="W687" s="1"/>
      <c r="X687" s="2"/>
      <c r="Y687" s="2"/>
      <c r="Z687" s="1"/>
      <c r="AA687" s="1"/>
      <c r="AB687" s="1"/>
      <c r="AC687" s="2"/>
      <c r="AD687" s="2"/>
      <c r="AE687" s="1"/>
      <c r="AF687" s="1"/>
      <c r="AG687" s="1"/>
      <c r="AH687" s="2"/>
      <c r="AI687" s="2"/>
      <c r="AJ687" s="1"/>
      <c r="AK687" s="1"/>
      <c r="AL687" s="1"/>
      <c r="AM687" s="2"/>
      <c r="AN687" s="2"/>
      <c r="AO687" s="1"/>
      <c r="AP687" s="1"/>
      <c r="AQ687" s="1"/>
      <c r="AR687" s="2"/>
      <c r="AS687" s="2"/>
      <c r="AT687" s="1"/>
      <c r="AU687" s="1"/>
      <c r="AV687" s="1"/>
      <c r="AW687" s="2"/>
      <c r="AX687" s="2"/>
      <c r="AY687" s="1"/>
      <c r="AZ687" s="1"/>
      <c r="BA687" s="1"/>
      <c r="BB687" s="2"/>
      <c r="BC687" s="2"/>
      <c r="BD687" s="1"/>
      <c r="BE687" s="1"/>
      <c r="BF687" s="1"/>
      <c r="BG687" s="2"/>
      <c r="BH687" s="2"/>
      <c r="BI687" s="1"/>
      <c r="BJ687" s="1"/>
      <c r="BK687" s="1"/>
      <c r="BL687" s="2"/>
      <c r="BM687" s="2"/>
      <c r="BN687" s="1"/>
      <c r="BO687" s="1"/>
      <c r="BP687" s="1"/>
      <c r="BQ687" s="2"/>
      <c r="BR687" s="2"/>
      <c r="BS687" s="1"/>
      <c r="BT687" s="1"/>
      <c r="BU687" s="1"/>
      <c r="BV687" s="2"/>
      <c r="BW687" s="2"/>
      <c r="BX687" s="1"/>
    </row>
    <row r="688" ht="16.5" customHeight="1">
      <c r="A688" s="1"/>
      <c r="B688" s="1"/>
      <c r="C688" s="1"/>
      <c r="D688" s="1"/>
      <c r="E688" s="67"/>
      <c r="F688" s="67"/>
      <c r="G688" s="1"/>
      <c r="H688" s="1"/>
      <c r="I688" s="65"/>
      <c r="J688" s="66"/>
      <c r="K688" s="1"/>
      <c r="L688" s="1"/>
      <c r="M688" s="1"/>
      <c r="N688" s="2"/>
      <c r="O688" s="2"/>
      <c r="P688" s="1"/>
      <c r="Q688" s="1"/>
      <c r="R688" s="1"/>
      <c r="S688" s="2"/>
      <c r="T688" s="2"/>
      <c r="U688" s="1"/>
      <c r="V688" s="1"/>
      <c r="W688" s="1"/>
      <c r="X688" s="2"/>
      <c r="Y688" s="2"/>
      <c r="Z688" s="1"/>
      <c r="AA688" s="1"/>
      <c r="AB688" s="1"/>
      <c r="AC688" s="2"/>
      <c r="AD688" s="2"/>
      <c r="AE688" s="1"/>
      <c r="AF688" s="1"/>
      <c r="AG688" s="1"/>
      <c r="AH688" s="2"/>
      <c r="AI688" s="2"/>
      <c r="AJ688" s="1"/>
      <c r="AK688" s="1"/>
      <c r="AL688" s="1"/>
      <c r="AM688" s="2"/>
      <c r="AN688" s="2"/>
      <c r="AO688" s="1"/>
      <c r="AP688" s="1"/>
      <c r="AQ688" s="1"/>
      <c r="AR688" s="2"/>
      <c r="AS688" s="2"/>
      <c r="AT688" s="1"/>
      <c r="AU688" s="1"/>
      <c r="AV688" s="1"/>
      <c r="AW688" s="2"/>
      <c r="AX688" s="2"/>
      <c r="AY688" s="1"/>
      <c r="AZ688" s="1"/>
      <c r="BA688" s="1"/>
      <c r="BB688" s="2"/>
      <c r="BC688" s="2"/>
      <c r="BD688" s="1"/>
      <c r="BE688" s="1"/>
      <c r="BF688" s="1"/>
      <c r="BG688" s="2"/>
      <c r="BH688" s="2"/>
      <c r="BI688" s="1"/>
      <c r="BJ688" s="1"/>
      <c r="BK688" s="1"/>
      <c r="BL688" s="2"/>
      <c r="BM688" s="2"/>
      <c r="BN688" s="1"/>
      <c r="BO688" s="1"/>
      <c r="BP688" s="1"/>
      <c r="BQ688" s="2"/>
      <c r="BR688" s="2"/>
      <c r="BS688" s="1"/>
      <c r="BT688" s="1"/>
      <c r="BU688" s="1"/>
      <c r="BV688" s="2"/>
      <c r="BW688" s="2"/>
      <c r="BX688" s="1"/>
    </row>
    <row r="689" ht="16.5" customHeight="1">
      <c r="A689" s="1"/>
      <c r="B689" s="1"/>
      <c r="C689" s="1"/>
      <c r="D689" s="1"/>
      <c r="E689" s="67"/>
      <c r="F689" s="67"/>
      <c r="G689" s="1"/>
      <c r="H689" s="1"/>
      <c r="I689" s="65"/>
      <c r="J689" s="66"/>
      <c r="K689" s="1"/>
      <c r="L689" s="1"/>
      <c r="M689" s="1"/>
      <c r="N689" s="2"/>
      <c r="O689" s="2"/>
      <c r="P689" s="1"/>
      <c r="Q689" s="1"/>
      <c r="R689" s="1"/>
      <c r="S689" s="2"/>
      <c r="T689" s="2"/>
      <c r="U689" s="1"/>
      <c r="V689" s="1"/>
      <c r="W689" s="1"/>
      <c r="X689" s="2"/>
      <c r="Y689" s="2"/>
      <c r="Z689" s="1"/>
      <c r="AA689" s="1"/>
      <c r="AB689" s="1"/>
      <c r="AC689" s="2"/>
      <c r="AD689" s="2"/>
      <c r="AE689" s="1"/>
      <c r="AF689" s="1"/>
      <c r="AG689" s="1"/>
      <c r="AH689" s="2"/>
      <c r="AI689" s="2"/>
      <c r="AJ689" s="1"/>
      <c r="AK689" s="1"/>
      <c r="AL689" s="1"/>
      <c r="AM689" s="2"/>
      <c r="AN689" s="2"/>
      <c r="AO689" s="1"/>
      <c r="AP689" s="1"/>
      <c r="AQ689" s="1"/>
      <c r="AR689" s="2"/>
      <c r="AS689" s="2"/>
      <c r="AT689" s="1"/>
      <c r="AU689" s="1"/>
      <c r="AV689" s="1"/>
      <c r="AW689" s="2"/>
      <c r="AX689" s="2"/>
      <c r="AY689" s="1"/>
      <c r="AZ689" s="1"/>
      <c r="BA689" s="1"/>
      <c r="BB689" s="2"/>
      <c r="BC689" s="2"/>
      <c r="BD689" s="1"/>
      <c r="BE689" s="1"/>
      <c r="BF689" s="1"/>
      <c r="BG689" s="2"/>
      <c r="BH689" s="2"/>
      <c r="BI689" s="1"/>
      <c r="BJ689" s="1"/>
      <c r="BK689" s="1"/>
      <c r="BL689" s="2"/>
      <c r="BM689" s="2"/>
      <c r="BN689" s="1"/>
      <c r="BO689" s="1"/>
      <c r="BP689" s="1"/>
      <c r="BQ689" s="2"/>
      <c r="BR689" s="2"/>
      <c r="BS689" s="1"/>
      <c r="BT689" s="1"/>
      <c r="BU689" s="1"/>
      <c r="BV689" s="2"/>
      <c r="BW689" s="2"/>
      <c r="BX689" s="1"/>
    </row>
    <row r="690" ht="16.5" customHeight="1">
      <c r="A690" s="1"/>
      <c r="B690" s="1"/>
      <c r="C690" s="1"/>
      <c r="D690" s="1"/>
      <c r="E690" s="67"/>
      <c r="F690" s="67"/>
      <c r="G690" s="1"/>
      <c r="H690" s="1"/>
      <c r="I690" s="65"/>
      <c r="J690" s="66"/>
      <c r="K690" s="1"/>
      <c r="L690" s="1"/>
      <c r="M690" s="1"/>
      <c r="N690" s="2"/>
      <c r="O690" s="2"/>
      <c r="P690" s="1"/>
      <c r="Q690" s="1"/>
      <c r="R690" s="1"/>
      <c r="S690" s="2"/>
      <c r="T690" s="2"/>
      <c r="U690" s="1"/>
      <c r="V690" s="1"/>
      <c r="W690" s="1"/>
      <c r="X690" s="2"/>
      <c r="Y690" s="2"/>
      <c r="Z690" s="1"/>
      <c r="AA690" s="1"/>
      <c r="AB690" s="1"/>
      <c r="AC690" s="2"/>
      <c r="AD690" s="2"/>
      <c r="AE690" s="1"/>
      <c r="AF690" s="1"/>
      <c r="AG690" s="1"/>
      <c r="AH690" s="2"/>
      <c r="AI690" s="2"/>
      <c r="AJ690" s="1"/>
      <c r="AK690" s="1"/>
      <c r="AL690" s="1"/>
      <c r="AM690" s="2"/>
      <c r="AN690" s="2"/>
      <c r="AO690" s="1"/>
      <c r="AP690" s="1"/>
      <c r="AQ690" s="1"/>
      <c r="AR690" s="2"/>
      <c r="AS690" s="2"/>
      <c r="AT690" s="1"/>
      <c r="AU690" s="1"/>
      <c r="AV690" s="1"/>
      <c r="AW690" s="2"/>
      <c r="AX690" s="2"/>
      <c r="AY690" s="1"/>
      <c r="AZ690" s="1"/>
      <c r="BA690" s="1"/>
      <c r="BB690" s="2"/>
      <c r="BC690" s="2"/>
      <c r="BD690" s="1"/>
      <c r="BE690" s="1"/>
      <c r="BF690" s="1"/>
      <c r="BG690" s="2"/>
      <c r="BH690" s="2"/>
      <c r="BI690" s="1"/>
      <c r="BJ690" s="1"/>
      <c r="BK690" s="1"/>
      <c r="BL690" s="2"/>
      <c r="BM690" s="2"/>
      <c r="BN690" s="1"/>
      <c r="BO690" s="1"/>
      <c r="BP690" s="1"/>
      <c r="BQ690" s="2"/>
      <c r="BR690" s="2"/>
      <c r="BS690" s="1"/>
      <c r="BT690" s="1"/>
      <c r="BU690" s="1"/>
      <c r="BV690" s="2"/>
      <c r="BW690" s="2"/>
      <c r="BX690" s="1"/>
    </row>
    <row r="691" ht="16.5" customHeight="1">
      <c r="A691" s="1"/>
      <c r="B691" s="1"/>
      <c r="C691" s="1"/>
      <c r="D691" s="1"/>
      <c r="E691" s="67"/>
      <c r="F691" s="67"/>
      <c r="G691" s="1"/>
      <c r="H691" s="1"/>
      <c r="I691" s="65"/>
      <c r="J691" s="66"/>
      <c r="K691" s="1"/>
      <c r="L691" s="1"/>
      <c r="M691" s="1"/>
      <c r="N691" s="2"/>
      <c r="O691" s="2"/>
      <c r="P691" s="1"/>
      <c r="Q691" s="1"/>
      <c r="R691" s="1"/>
      <c r="S691" s="2"/>
      <c r="T691" s="2"/>
      <c r="U691" s="1"/>
      <c r="V691" s="1"/>
      <c r="W691" s="1"/>
      <c r="X691" s="2"/>
      <c r="Y691" s="2"/>
      <c r="Z691" s="1"/>
      <c r="AA691" s="1"/>
      <c r="AB691" s="1"/>
      <c r="AC691" s="2"/>
      <c r="AD691" s="2"/>
      <c r="AE691" s="1"/>
      <c r="AF691" s="1"/>
      <c r="AG691" s="1"/>
      <c r="AH691" s="2"/>
      <c r="AI691" s="2"/>
      <c r="AJ691" s="1"/>
      <c r="AK691" s="1"/>
      <c r="AL691" s="1"/>
      <c r="AM691" s="2"/>
      <c r="AN691" s="2"/>
      <c r="AO691" s="1"/>
      <c r="AP691" s="1"/>
      <c r="AQ691" s="1"/>
      <c r="AR691" s="2"/>
      <c r="AS691" s="2"/>
      <c r="AT691" s="1"/>
      <c r="AU691" s="1"/>
      <c r="AV691" s="1"/>
      <c r="AW691" s="2"/>
      <c r="AX691" s="2"/>
      <c r="AY691" s="1"/>
      <c r="AZ691" s="1"/>
      <c r="BA691" s="1"/>
      <c r="BB691" s="2"/>
      <c r="BC691" s="2"/>
      <c r="BD691" s="1"/>
      <c r="BE691" s="1"/>
      <c r="BF691" s="1"/>
      <c r="BG691" s="2"/>
      <c r="BH691" s="2"/>
      <c r="BI691" s="1"/>
      <c r="BJ691" s="1"/>
      <c r="BK691" s="1"/>
      <c r="BL691" s="2"/>
      <c r="BM691" s="2"/>
      <c r="BN691" s="1"/>
      <c r="BO691" s="1"/>
      <c r="BP691" s="1"/>
      <c r="BQ691" s="2"/>
      <c r="BR691" s="2"/>
      <c r="BS691" s="1"/>
      <c r="BT691" s="1"/>
      <c r="BU691" s="1"/>
      <c r="BV691" s="2"/>
      <c r="BW691" s="2"/>
      <c r="BX691" s="1"/>
    </row>
    <row r="692" ht="16.5" customHeight="1">
      <c r="A692" s="1"/>
      <c r="B692" s="1"/>
      <c r="C692" s="1"/>
      <c r="D692" s="1"/>
      <c r="E692" s="67"/>
      <c r="F692" s="67"/>
      <c r="G692" s="1"/>
      <c r="H692" s="1"/>
      <c r="I692" s="65"/>
      <c r="J692" s="66"/>
      <c r="K692" s="1"/>
      <c r="L692" s="1"/>
      <c r="M692" s="1"/>
      <c r="N692" s="2"/>
      <c r="O692" s="2"/>
      <c r="P692" s="1"/>
      <c r="Q692" s="1"/>
      <c r="R692" s="1"/>
      <c r="S692" s="2"/>
      <c r="T692" s="2"/>
      <c r="U692" s="1"/>
      <c r="V692" s="1"/>
      <c r="W692" s="1"/>
      <c r="X692" s="2"/>
      <c r="Y692" s="2"/>
      <c r="Z692" s="1"/>
      <c r="AA692" s="1"/>
      <c r="AB692" s="1"/>
      <c r="AC692" s="2"/>
      <c r="AD692" s="2"/>
      <c r="AE692" s="1"/>
      <c r="AF692" s="1"/>
      <c r="AG692" s="1"/>
      <c r="AH692" s="2"/>
      <c r="AI692" s="2"/>
      <c r="AJ692" s="1"/>
      <c r="AK692" s="1"/>
      <c r="AL692" s="1"/>
      <c r="AM692" s="2"/>
      <c r="AN692" s="2"/>
      <c r="AO692" s="1"/>
      <c r="AP692" s="1"/>
      <c r="AQ692" s="1"/>
      <c r="AR692" s="2"/>
      <c r="AS692" s="2"/>
      <c r="AT692" s="1"/>
      <c r="AU692" s="1"/>
      <c r="AV692" s="1"/>
      <c r="AW692" s="2"/>
      <c r="AX692" s="2"/>
      <c r="AY692" s="1"/>
      <c r="AZ692" s="1"/>
      <c r="BA692" s="1"/>
      <c r="BB692" s="2"/>
      <c r="BC692" s="2"/>
      <c r="BD692" s="1"/>
      <c r="BE692" s="1"/>
      <c r="BF692" s="1"/>
      <c r="BG692" s="2"/>
      <c r="BH692" s="2"/>
      <c r="BI692" s="1"/>
      <c r="BJ692" s="1"/>
      <c r="BK692" s="1"/>
      <c r="BL692" s="2"/>
      <c r="BM692" s="2"/>
      <c r="BN692" s="1"/>
      <c r="BO692" s="1"/>
      <c r="BP692" s="1"/>
      <c r="BQ692" s="2"/>
      <c r="BR692" s="2"/>
      <c r="BS692" s="1"/>
      <c r="BT692" s="1"/>
      <c r="BU692" s="1"/>
      <c r="BV692" s="2"/>
      <c r="BW692" s="2"/>
      <c r="BX692" s="1"/>
    </row>
    <row r="693" ht="16.5" customHeight="1">
      <c r="A693" s="1"/>
      <c r="B693" s="1"/>
      <c r="C693" s="1"/>
      <c r="D693" s="1"/>
      <c r="E693" s="67"/>
      <c r="F693" s="67"/>
      <c r="G693" s="1"/>
      <c r="H693" s="1"/>
      <c r="I693" s="65"/>
      <c r="J693" s="66"/>
      <c r="K693" s="1"/>
      <c r="L693" s="1"/>
      <c r="M693" s="1"/>
      <c r="N693" s="2"/>
      <c r="O693" s="2"/>
      <c r="P693" s="1"/>
      <c r="Q693" s="1"/>
      <c r="R693" s="1"/>
      <c r="S693" s="2"/>
      <c r="T693" s="2"/>
      <c r="U693" s="1"/>
      <c r="V693" s="1"/>
      <c r="W693" s="1"/>
      <c r="X693" s="2"/>
      <c r="Y693" s="2"/>
      <c r="Z693" s="1"/>
      <c r="AA693" s="1"/>
      <c r="AB693" s="1"/>
      <c r="AC693" s="2"/>
      <c r="AD693" s="2"/>
      <c r="AE693" s="1"/>
      <c r="AF693" s="1"/>
      <c r="AG693" s="1"/>
      <c r="AH693" s="2"/>
      <c r="AI693" s="2"/>
      <c r="AJ693" s="1"/>
      <c r="AK693" s="1"/>
      <c r="AL693" s="1"/>
      <c r="AM693" s="2"/>
      <c r="AN693" s="2"/>
      <c r="AO693" s="1"/>
      <c r="AP693" s="1"/>
      <c r="AQ693" s="1"/>
      <c r="AR693" s="2"/>
      <c r="AS693" s="2"/>
      <c r="AT693" s="1"/>
      <c r="AU693" s="1"/>
      <c r="AV693" s="1"/>
      <c r="AW693" s="2"/>
      <c r="AX693" s="2"/>
      <c r="AY693" s="1"/>
      <c r="AZ693" s="1"/>
      <c r="BA693" s="1"/>
      <c r="BB693" s="2"/>
      <c r="BC693" s="2"/>
      <c r="BD693" s="1"/>
      <c r="BE693" s="1"/>
      <c r="BF693" s="1"/>
      <c r="BG693" s="2"/>
      <c r="BH693" s="2"/>
      <c r="BI693" s="1"/>
      <c r="BJ693" s="1"/>
      <c r="BK693" s="1"/>
      <c r="BL693" s="2"/>
      <c r="BM693" s="2"/>
      <c r="BN693" s="1"/>
      <c r="BO693" s="1"/>
      <c r="BP693" s="1"/>
      <c r="BQ693" s="2"/>
      <c r="BR693" s="2"/>
      <c r="BS693" s="1"/>
      <c r="BT693" s="1"/>
      <c r="BU693" s="1"/>
      <c r="BV693" s="2"/>
      <c r="BW693" s="2"/>
      <c r="BX693" s="1"/>
    </row>
    <row r="694" ht="16.5" customHeight="1">
      <c r="A694" s="1"/>
      <c r="B694" s="1"/>
      <c r="C694" s="1"/>
      <c r="D694" s="1"/>
      <c r="E694" s="67"/>
      <c r="F694" s="67"/>
      <c r="G694" s="1"/>
      <c r="H694" s="1"/>
      <c r="I694" s="65"/>
      <c r="J694" s="66"/>
      <c r="K694" s="1"/>
      <c r="L694" s="1"/>
      <c r="M694" s="1"/>
      <c r="N694" s="2"/>
      <c r="O694" s="2"/>
      <c r="P694" s="1"/>
      <c r="Q694" s="1"/>
      <c r="R694" s="1"/>
      <c r="S694" s="2"/>
      <c r="T694" s="2"/>
      <c r="U694" s="1"/>
      <c r="V694" s="1"/>
      <c r="W694" s="1"/>
      <c r="X694" s="2"/>
      <c r="Y694" s="2"/>
      <c r="Z694" s="1"/>
      <c r="AA694" s="1"/>
      <c r="AB694" s="1"/>
      <c r="AC694" s="2"/>
      <c r="AD694" s="2"/>
      <c r="AE694" s="1"/>
      <c r="AF694" s="1"/>
      <c r="AG694" s="1"/>
      <c r="AH694" s="2"/>
      <c r="AI694" s="2"/>
      <c r="AJ694" s="1"/>
      <c r="AK694" s="1"/>
      <c r="AL694" s="1"/>
      <c r="AM694" s="2"/>
      <c r="AN694" s="2"/>
      <c r="AO694" s="1"/>
      <c r="AP694" s="1"/>
      <c r="AQ694" s="1"/>
      <c r="AR694" s="2"/>
      <c r="AS694" s="2"/>
      <c r="AT694" s="1"/>
      <c r="AU694" s="1"/>
      <c r="AV694" s="1"/>
      <c r="AW694" s="2"/>
      <c r="AX694" s="2"/>
      <c r="AY694" s="1"/>
      <c r="AZ694" s="1"/>
      <c r="BA694" s="1"/>
      <c r="BB694" s="2"/>
      <c r="BC694" s="2"/>
      <c r="BD694" s="1"/>
      <c r="BE694" s="1"/>
      <c r="BF694" s="1"/>
      <c r="BG694" s="2"/>
      <c r="BH694" s="2"/>
      <c r="BI694" s="1"/>
      <c r="BJ694" s="1"/>
      <c r="BK694" s="1"/>
      <c r="BL694" s="2"/>
      <c r="BM694" s="2"/>
      <c r="BN694" s="1"/>
      <c r="BO694" s="1"/>
      <c r="BP694" s="1"/>
      <c r="BQ694" s="2"/>
      <c r="BR694" s="2"/>
      <c r="BS694" s="1"/>
      <c r="BT694" s="1"/>
      <c r="BU694" s="1"/>
      <c r="BV694" s="2"/>
      <c r="BW694" s="2"/>
      <c r="BX694" s="1"/>
    </row>
    <row r="695" ht="16.5" customHeight="1">
      <c r="A695" s="1"/>
      <c r="B695" s="1"/>
      <c r="C695" s="1"/>
      <c r="D695" s="1"/>
      <c r="E695" s="67"/>
      <c r="F695" s="67"/>
      <c r="G695" s="1"/>
      <c r="H695" s="1"/>
      <c r="I695" s="65"/>
      <c r="J695" s="66"/>
      <c r="K695" s="1"/>
      <c r="L695" s="1"/>
      <c r="M695" s="1"/>
      <c r="N695" s="2"/>
      <c r="O695" s="2"/>
      <c r="P695" s="1"/>
      <c r="Q695" s="1"/>
      <c r="R695" s="1"/>
      <c r="S695" s="2"/>
      <c r="T695" s="2"/>
      <c r="U695" s="1"/>
      <c r="V695" s="1"/>
      <c r="W695" s="1"/>
      <c r="X695" s="2"/>
      <c r="Y695" s="2"/>
      <c r="Z695" s="1"/>
      <c r="AA695" s="1"/>
      <c r="AB695" s="1"/>
      <c r="AC695" s="2"/>
      <c r="AD695" s="2"/>
      <c r="AE695" s="1"/>
      <c r="AF695" s="1"/>
      <c r="AG695" s="1"/>
      <c r="AH695" s="2"/>
      <c r="AI695" s="2"/>
      <c r="AJ695" s="1"/>
      <c r="AK695" s="1"/>
      <c r="AL695" s="1"/>
      <c r="AM695" s="2"/>
      <c r="AN695" s="2"/>
      <c r="AO695" s="1"/>
      <c r="AP695" s="1"/>
      <c r="AQ695" s="1"/>
      <c r="AR695" s="2"/>
      <c r="AS695" s="2"/>
      <c r="AT695" s="1"/>
      <c r="AU695" s="1"/>
      <c r="AV695" s="1"/>
      <c r="AW695" s="2"/>
      <c r="AX695" s="2"/>
      <c r="AY695" s="1"/>
      <c r="AZ695" s="1"/>
      <c r="BA695" s="1"/>
      <c r="BB695" s="2"/>
      <c r="BC695" s="2"/>
      <c r="BD695" s="1"/>
      <c r="BE695" s="1"/>
      <c r="BF695" s="1"/>
      <c r="BG695" s="2"/>
      <c r="BH695" s="2"/>
      <c r="BI695" s="1"/>
      <c r="BJ695" s="1"/>
      <c r="BK695" s="1"/>
      <c r="BL695" s="2"/>
      <c r="BM695" s="2"/>
      <c r="BN695" s="1"/>
      <c r="BO695" s="1"/>
      <c r="BP695" s="1"/>
      <c r="BQ695" s="2"/>
      <c r="BR695" s="2"/>
      <c r="BS695" s="1"/>
      <c r="BT695" s="1"/>
      <c r="BU695" s="1"/>
      <c r="BV695" s="2"/>
      <c r="BW695" s="2"/>
      <c r="BX695" s="1"/>
    </row>
    <row r="696" ht="16.5" customHeight="1">
      <c r="A696" s="1"/>
      <c r="B696" s="1"/>
      <c r="C696" s="1"/>
      <c r="D696" s="1"/>
      <c r="E696" s="67"/>
      <c r="F696" s="67"/>
      <c r="G696" s="1"/>
      <c r="H696" s="1"/>
      <c r="I696" s="65"/>
      <c r="J696" s="66"/>
      <c r="K696" s="1"/>
      <c r="L696" s="1"/>
      <c r="M696" s="1"/>
      <c r="N696" s="2"/>
      <c r="O696" s="2"/>
      <c r="P696" s="1"/>
      <c r="Q696" s="1"/>
      <c r="R696" s="1"/>
      <c r="S696" s="2"/>
      <c r="T696" s="2"/>
      <c r="U696" s="1"/>
      <c r="V696" s="1"/>
      <c r="W696" s="1"/>
      <c r="X696" s="2"/>
      <c r="Y696" s="2"/>
      <c r="Z696" s="1"/>
      <c r="AA696" s="1"/>
      <c r="AB696" s="1"/>
      <c r="AC696" s="2"/>
      <c r="AD696" s="2"/>
      <c r="AE696" s="1"/>
      <c r="AF696" s="1"/>
      <c r="AG696" s="1"/>
      <c r="AH696" s="2"/>
      <c r="AI696" s="2"/>
      <c r="AJ696" s="1"/>
      <c r="AK696" s="1"/>
      <c r="AL696" s="1"/>
      <c r="AM696" s="2"/>
      <c r="AN696" s="2"/>
      <c r="AO696" s="1"/>
      <c r="AP696" s="1"/>
      <c r="AQ696" s="1"/>
      <c r="AR696" s="2"/>
      <c r="AS696" s="2"/>
      <c r="AT696" s="1"/>
      <c r="AU696" s="1"/>
      <c r="AV696" s="1"/>
      <c r="AW696" s="2"/>
      <c r="AX696" s="2"/>
      <c r="AY696" s="1"/>
      <c r="AZ696" s="1"/>
      <c r="BA696" s="1"/>
      <c r="BB696" s="2"/>
      <c r="BC696" s="2"/>
      <c r="BD696" s="1"/>
      <c r="BE696" s="1"/>
      <c r="BF696" s="1"/>
      <c r="BG696" s="2"/>
      <c r="BH696" s="2"/>
      <c r="BI696" s="1"/>
      <c r="BJ696" s="1"/>
      <c r="BK696" s="1"/>
      <c r="BL696" s="2"/>
      <c r="BM696" s="2"/>
      <c r="BN696" s="1"/>
      <c r="BO696" s="1"/>
      <c r="BP696" s="1"/>
      <c r="BQ696" s="2"/>
      <c r="BR696" s="2"/>
      <c r="BS696" s="1"/>
      <c r="BT696" s="1"/>
      <c r="BU696" s="1"/>
      <c r="BV696" s="2"/>
      <c r="BW696" s="2"/>
      <c r="BX696" s="1"/>
    </row>
    <row r="697" ht="16.5" customHeight="1">
      <c r="A697" s="1"/>
      <c r="B697" s="1"/>
      <c r="C697" s="1"/>
      <c r="D697" s="1"/>
      <c r="E697" s="67"/>
      <c r="F697" s="67"/>
      <c r="G697" s="1"/>
      <c r="H697" s="1"/>
      <c r="I697" s="65"/>
      <c r="J697" s="66"/>
      <c r="K697" s="1"/>
      <c r="L697" s="1"/>
      <c r="M697" s="1"/>
      <c r="N697" s="2"/>
      <c r="O697" s="2"/>
      <c r="P697" s="1"/>
      <c r="Q697" s="1"/>
      <c r="R697" s="1"/>
      <c r="S697" s="2"/>
      <c r="T697" s="2"/>
      <c r="U697" s="1"/>
      <c r="V697" s="1"/>
      <c r="W697" s="1"/>
      <c r="X697" s="2"/>
      <c r="Y697" s="2"/>
      <c r="Z697" s="1"/>
      <c r="AA697" s="1"/>
      <c r="AB697" s="1"/>
      <c r="AC697" s="2"/>
      <c r="AD697" s="2"/>
      <c r="AE697" s="1"/>
      <c r="AF697" s="1"/>
      <c r="AG697" s="1"/>
      <c r="AH697" s="2"/>
      <c r="AI697" s="2"/>
      <c r="AJ697" s="1"/>
      <c r="AK697" s="1"/>
      <c r="AL697" s="1"/>
      <c r="AM697" s="2"/>
      <c r="AN697" s="2"/>
      <c r="AO697" s="1"/>
      <c r="AP697" s="1"/>
      <c r="AQ697" s="1"/>
      <c r="AR697" s="2"/>
      <c r="AS697" s="2"/>
      <c r="AT697" s="1"/>
      <c r="AU697" s="1"/>
      <c r="AV697" s="1"/>
      <c r="AW697" s="2"/>
      <c r="AX697" s="2"/>
      <c r="AY697" s="1"/>
      <c r="AZ697" s="1"/>
      <c r="BA697" s="1"/>
      <c r="BB697" s="2"/>
      <c r="BC697" s="2"/>
      <c r="BD697" s="1"/>
      <c r="BE697" s="1"/>
      <c r="BF697" s="1"/>
      <c r="BG697" s="2"/>
      <c r="BH697" s="2"/>
      <c r="BI697" s="1"/>
      <c r="BJ697" s="1"/>
      <c r="BK697" s="1"/>
      <c r="BL697" s="2"/>
      <c r="BM697" s="2"/>
      <c r="BN697" s="1"/>
      <c r="BO697" s="1"/>
      <c r="BP697" s="1"/>
      <c r="BQ697" s="2"/>
      <c r="BR697" s="2"/>
      <c r="BS697" s="1"/>
      <c r="BT697" s="1"/>
      <c r="BU697" s="1"/>
      <c r="BV697" s="2"/>
      <c r="BW697" s="2"/>
      <c r="BX697" s="1"/>
    </row>
    <row r="698" ht="16.5" customHeight="1">
      <c r="A698" s="1"/>
      <c r="B698" s="1"/>
      <c r="C698" s="1"/>
      <c r="D698" s="1"/>
      <c r="E698" s="67"/>
      <c r="F698" s="67"/>
      <c r="G698" s="1"/>
      <c r="H698" s="1"/>
      <c r="I698" s="65"/>
      <c r="J698" s="66"/>
      <c r="K698" s="1"/>
      <c r="L698" s="1"/>
      <c r="M698" s="1"/>
      <c r="N698" s="2"/>
      <c r="O698" s="2"/>
      <c r="P698" s="1"/>
      <c r="Q698" s="1"/>
      <c r="R698" s="1"/>
      <c r="S698" s="2"/>
      <c r="T698" s="2"/>
      <c r="U698" s="1"/>
      <c r="V698" s="1"/>
      <c r="W698" s="1"/>
      <c r="X698" s="2"/>
      <c r="Y698" s="2"/>
      <c r="Z698" s="1"/>
      <c r="AA698" s="1"/>
      <c r="AB698" s="1"/>
      <c r="AC698" s="2"/>
      <c r="AD698" s="2"/>
      <c r="AE698" s="1"/>
      <c r="AF698" s="1"/>
      <c r="AG698" s="1"/>
      <c r="AH698" s="2"/>
      <c r="AI698" s="2"/>
      <c r="AJ698" s="1"/>
      <c r="AK698" s="1"/>
      <c r="AL698" s="1"/>
      <c r="AM698" s="2"/>
      <c r="AN698" s="2"/>
      <c r="AO698" s="1"/>
      <c r="AP698" s="1"/>
      <c r="AQ698" s="1"/>
      <c r="AR698" s="2"/>
      <c r="AS698" s="2"/>
      <c r="AT698" s="1"/>
      <c r="AU698" s="1"/>
      <c r="AV698" s="1"/>
      <c r="AW698" s="2"/>
      <c r="AX698" s="2"/>
      <c r="AY698" s="1"/>
      <c r="AZ698" s="1"/>
      <c r="BA698" s="1"/>
      <c r="BB698" s="2"/>
      <c r="BC698" s="2"/>
      <c r="BD698" s="1"/>
      <c r="BE698" s="1"/>
      <c r="BF698" s="1"/>
      <c r="BG698" s="2"/>
      <c r="BH698" s="2"/>
      <c r="BI698" s="1"/>
      <c r="BJ698" s="1"/>
      <c r="BK698" s="1"/>
      <c r="BL698" s="2"/>
      <c r="BM698" s="2"/>
      <c r="BN698" s="1"/>
      <c r="BO698" s="1"/>
      <c r="BP698" s="1"/>
      <c r="BQ698" s="2"/>
      <c r="BR698" s="2"/>
      <c r="BS698" s="1"/>
      <c r="BT698" s="1"/>
      <c r="BU698" s="1"/>
      <c r="BV698" s="2"/>
      <c r="BW698" s="2"/>
      <c r="BX698" s="1"/>
    </row>
    <row r="699" ht="16.5" customHeight="1">
      <c r="A699" s="1"/>
      <c r="B699" s="1"/>
      <c r="C699" s="1"/>
      <c r="D699" s="1"/>
      <c r="E699" s="67"/>
      <c r="F699" s="67"/>
      <c r="G699" s="1"/>
      <c r="H699" s="1"/>
      <c r="I699" s="65"/>
      <c r="J699" s="66"/>
      <c r="K699" s="1"/>
      <c r="L699" s="1"/>
      <c r="M699" s="1"/>
      <c r="N699" s="2"/>
      <c r="O699" s="2"/>
      <c r="P699" s="1"/>
      <c r="Q699" s="1"/>
      <c r="R699" s="1"/>
      <c r="S699" s="2"/>
      <c r="T699" s="2"/>
      <c r="U699" s="1"/>
      <c r="V699" s="1"/>
      <c r="W699" s="1"/>
      <c r="X699" s="2"/>
      <c r="Y699" s="2"/>
      <c r="Z699" s="1"/>
      <c r="AA699" s="1"/>
      <c r="AB699" s="1"/>
      <c r="AC699" s="2"/>
      <c r="AD699" s="2"/>
      <c r="AE699" s="1"/>
      <c r="AF699" s="1"/>
      <c r="AG699" s="1"/>
      <c r="AH699" s="2"/>
      <c r="AI699" s="2"/>
      <c r="AJ699" s="1"/>
      <c r="AK699" s="1"/>
      <c r="AL699" s="1"/>
      <c r="AM699" s="2"/>
      <c r="AN699" s="2"/>
      <c r="AO699" s="1"/>
      <c r="AP699" s="1"/>
      <c r="AQ699" s="1"/>
      <c r="AR699" s="2"/>
      <c r="AS699" s="2"/>
      <c r="AT699" s="1"/>
      <c r="AU699" s="1"/>
      <c r="AV699" s="1"/>
      <c r="AW699" s="2"/>
      <c r="AX699" s="2"/>
      <c r="AY699" s="1"/>
      <c r="AZ699" s="1"/>
      <c r="BA699" s="1"/>
      <c r="BB699" s="2"/>
      <c r="BC699" s="2"/>
      <c r="BD699" s="1"/>
      <c r="BE699" s="1"/>
      <c r="BF699" s="1"/>
      <c r="BG699" s="2"/>
      <c r="BH699" s="2"/>
      <c r="BI699" s="1"/>
      <c r="BJ699" s="1"/>
      <c r="BK699" s="1"/>
      <c r="BL699" s="2"/>
      <c r="BM699" s="2"/>
      <c r="BN699" s="1"/>
      <c r="BO699" s="1"/>
      <c r="BP699" s="1"/>
      <c r="BQ699" s="2"/>
      <c r="BR699" s="2"/>
      <c r="BS699" s="1"/>
      <c r="BT699" s="1"/>
      <c r="BU699" s="1"/>
      <c r="BV699" s="2"/>
      <c r="BW699" s="2"/>
      <c r="BX699" s="1"/>
    </row>
    <row r="700" ht="16.5" customHeight="1">
      <c r="A700" s="1"/>
      <c r="B700" s="1"/>
      <c r="C700" s="1"/>
      <c r="D700" s="1"/>
      <c r="E700" s="67"/>
      <c r="F700" s="67"/>
      <c r="G700" s="1"/>
      <c r="H700" s="1"/>
      <c r="I700" s="65"/>
      <c r="J700" s="66"/>
      <c r="K700" s="1"/>
      <c r="L700" s="1"/>
      <c r="M700" s="1"/>
      <c r="N700" s="2"/>
      <c r="O700" s="2"/>
      <c r="P700" s="1"/>
      <c r="Q700" s="1"/>
      <c r="R700" s="1"/>
      <c r="S700" s="2"/>
      <c r="T700" s="2"/>
      <c r="U700" s="1"/>
      <c r="V700" s="1"/>
      <c r="W700" s="1"/>
      <c r="X700" s="2"/>
      <c r="Y700" s="2"/>
      <c r="Z700" s="1"/>
      <c r="AA700" s="1"/>
      <c r="AB700" s="1"/>
      <c r="AC700" s="2"/>
      <c r="AD700" s="2"/>
      <c r="AE700" s="1"/>
      <c r="AF700" s="1"/>
      <c r="AG700" s="1"/>
      <c r="AH700" s="2"/>
      <c r="AI700" s="2"/>
      <c r="AJ700" s="1"/>
      <c r="AK700" s="1"/>
      <c r="AL700" s="1"/>
      <c r="AM700" s="2"/>
      <c r="AN700" s="2"/>
      <c r="AO700" s="1"/>
      <c r="AP700" s="1"/>
      <c r="AQ700" s="1"/>
      <c r="AR700" s="2"/>
      <c r="AS700" s="2"/>
      <c r="AT700" s="1"/>
      <c r="AU700" s="1"/>
      <c r="AV700" s="1"/>
      <c r="AW700" s="2"/>
      <c r="AX700" s="2"/>
      <c r="AY700" s="1"/>
      <c r="AZ700" s="1"/>
      <c r="BA700" s="1"/>
      <c r="BB700" s="2"/>
      <c r="BC700" s="2"/>
      <c r="BD700" s="1"/>
      <c r="BE700" s="1"/>
      <c r="BF700" s="1"/>
      <c r="BG700" s="2"/>
      <c r="BH700" s="2"/>
      <c r="BI700" s="1"/>
      <c r="BJ700" s="1"/>
      <c r="BK700" s="1"/>
      <c r="BL700" s="2"/>
      <c r="BM700" s="2"/>
      <c r="BN700" s="1"/>
      <c r="BO700" s="1"/>
      <c r="BP700" s="1"/>
      <c r="BQ700" s="2"/>
      <c r="BR700" s="2"/>
      <c r="BS700" s="1"/>
      <c r="BT700" s="1"/>
      <c r="BU700" s="1"/>
      <c r="BV700" s="2"/>
      <c r="BW700" s="2"/>
      <c r="BX700" s="1"/>
    </row>
    <row r="701" ht="16.5" customHeight="1">
      <c r="A701" s="1"/>
      <c r="B701" s="1"/>
      <c r="C701" s="1"/>
      <c r="D701" s="1"/>
      <c r="E701" s="67"/>
      <c r="F701" s="67"/>
      <c r="G701" s="1"/>
      <c r="H701" s="1"/>
      <c r="I701" s="65"/>
      <c r="J701" s="66"/>
      <c r="K701" s="1"/>
      <c r="L701" s="1"/>
      <c r="M701" s="1"/>
      <c r="N701" s="2"/>
      <c r="O701" s="2"/>
      <c r="P701" s="1"/>
      <c r="Q701" s="1"/>
      <c r="R701" s="1"/>
      <c r="S701" s="2"/>
      <c r="T701" s="2"/>
      <c r="U701" s="1"/>
      <c r="V701" s="1"/>
      <c r="W701" s="1"/>
      <c r="X701" s="2"/>
      <c r="Y701" s="2"/>
      <c r="Z701" s="1"/>
      <c r="AA701" s="1"/>
      <c r="AB701" s="1"/>
      <c r="AC701" s="2"/>
      <c r="AD701" s="2"/>
      <c r="AE701" s="1"/>
      <c r="AF701" s="1"/>
      <c r="AG701" s="1"/>
      <c r="AH701" s="2"/>
      <c r="AI701" s="2"/>
      <c r="AJ701" s="1"/>
      <c r="AK701" s="1"/>
      <c r="AL701" s="1"/>
      <c r="AM701" s="2"/>
      <c r="AN701" s="2"/>
      <c r="AO701" s="1"/>
      <c r="AP701" s="1"/>
      <c r="AQ701" s="1"/>
      <c r="AR701" s="2"/>
      <c r="AS701" s="2"/>
      <c r="AT701" s="1"/>
      <c r="AU701" s="1"/>
      <c r="AV701" s="1"/>
      <c r="AW701" s="2"/>
      <c r="AX701" s="2"/>
      <c r="AY701" s="1"/>
      <c r="AZ701" s="1"/>
      <c r="BA701" s="1"/>
      <c r="BB701" s="2"/>
      <c r="BC701" s="2"/>
      <c r="BD701" s="1"/>
      <c r="BE701" s="1"/>
      <c r="BF701" s="1"/>
      <c r="BG701" s="2"/>
      <c r="BH701" s="2"/>
      <c r="BI701" s="1"/>
      <c r="BJ701" s="1"/>
      <c r="BK701" s="1"/>
      <c r="BL701" s="2"/>
      <c r="BM701" s="2"/>
      <c r="BN701" s="1"/>
      <c r="BO701" s="1"/>
      <c r="BP701" s="1"/>
      <c r="BQ701" s="2"/>
      <c r="BR701" s="2"/>
      <c r="BS701" s="1"/>
      <c r="BT701" s="1"/>
      <c r="BU701" s="1"/>
      <c r="BV701" s="2"/>
      <c r="BW701" s="2"/>
      <c r="BX701" s="1"/>
    </row>
    <row r="702" ht="16.5" customHeight="1">
      <c r="A702" s="1"/>
      <c r="B702" s="1"/>
      <c r="C702" s="1"/>
      <c r="D702" s="1"/>
      <c r="E702" s="67"/>
      <c r="F702" s="67"/>
      <c r="G702" s="1"/>
      <c r="H702" s="1"/>
      <c r="I702" s="65"/>
      <c r="J702" s="66"/>
      <c r="K702" s="1"/>
      <c r="L702" s="1"/>
      <c r="M702" s="1"/>
      <c r="N702" s="2"/>
      <c r="O702" s="2"/>
      <c r="P702" s="1"/>
      <c r="Q702" s="1"/>
      <c r="R702" s="1"/>
      <c r="S702" s="2"/>
      <c r="T702" s="2"/>
      <c r="U702" s="1"/>
      <c r="V702" s="1"/>
      <c r="W702" s="1"/>
      <c r="X702" s="2"/>
      <c r="Y702" s="2"/>
      <c r="Z702" s="1"/>
      <c r="AA702" s="1"/>
      <c r="AB702" s="1"/>
      <c r="AC702" s="2"/>
      <c r="AD702" s="2"/>
      <c r="AE702" s="1"/>
      <c r="AF702" s="1"/>
      <c r="AG702" s="1"/>
      <c r="AH702" s="2"/>
      <c r="AI702" s="2"/>
      <c r="AJ702" s="1"/>
      <c r="AK702" s="1"/>
      <c r="AL702" s="1"/>
      <c r="AM702" s="2"/>
      <c r="AN702" s="2"/>
      <c r="AO702" s="1"/>
      <c r="AP702" s="1"/>
      <c r="AQ702" s="1"/>
      <c r="AR702" s="2"/>
      <c r="AS702" s="2"/>
      <c r="AT702" s="1"/>
      <c r="AU702" s="1"/>
      <c r="AV702" s="1"/>
      <c r="AW702" s="2"/>
      <c r="AX702" s="2"/>
      <c r="AY702" s="1"/>
      <c r="AZ702" s="1"/>
      <c r="BA702" s="1"/>
      <c r="BB702" s="2"/>
      <c r="BC702" s="2"/>
      <c r="BD702" s="1"/>
      <c r="BE702" s="1"/>
      <c r="BF702" s="1"/>
      <c r="BG702" s="2"/>
      <c r="BH702" s="2"/>
      <c r="BI702" s="1"/>
      <c r="BJ702" s="1"/>
      <c r="BK702" s="1"/>
      <c r="BL702" s="2"/>
      <c r="BM702" s="2"/>
      <c r="BN702" s="1"/>
      <c r="BO702" s="1"/>
      <c r="BP702" s="1"/>
      <c r="BQ702" s="2"/>
      <c r="BR702" s="2"/>
      <c r="BS702" s="1"/>
      <c r="BT702" s="1"/>
      <c r="BU702" s="1"/>
      <c r="BV702" s="2"/>
      <c r="BW702" s="2"/>
      <c r="BX702" s="1"/>
    </row>
    <row r="703" ht="16.5" customHeight="1">
      <c r="A703" s="1"/>
      <c r="B703" s="1"/>
      <c r="C703" s="1"/>
      <c r="D703" s="1"/>
      <c r="E703" s="67"/>
      <c r="F703" s="67"/>
      <c r="G703" s="1"/>
      <c r="H703" s="1"/>
      <c r="I703" s="65"/>
      <c r="J703" s="66"/>
      <c r="K703" s="1"/>
      <c r="L703" s="1"/>
      <c r="M703" s="1"/>
      <c r="N703" s="2"/>
      <c r="O703" s="2"/>
      <c r="P703" s="1"/>
      <c r="Q703" s="1"/>
      <c r="R703" s="1"/>
      <c r="S703" s="2"/>
      <c r="T703" s="2"/>
      <c r="U703" s="1"/>
      <c r="V703" s="1"/>
      <c r="W703" s="1"/>
      <c r="X703" s="2"/>
      <c r="Y703" s="2"/>
      <c r="Z703" s="1"/>
      <c r="AA703" s="1"/>
      <c r="AB703" s="1"/>
      <c r="AC703" s="2"/>
      <c r="AD703" s="2"/>
      <c r="AE703" s="1"/>
      <c r="AF703" s="1"/>
      <c r="AG703" s="1"/>
      <c r="AH703" s="2"/>
      <c r="AI703" s="2"/>
      <c r="AJ703" s="1"/>
      <c r="AK703" s="1"/>
      <c r="AL703" s="1"/>
      <c r="AM703" s="2"/>
      <c r="AN703" s="2"/>
      <c r="AO703" s="1"/>
      <c r="AP703" s="1"/>
      <c r="AQ703" s="1"/>
      <c r="AR703" s="2"/>
      <c r="AS703" s="2"/>
      <c r="AT703" s="1"/>
      <c r="AU703" s="1"/>
      <c r="AV703" s="1"/>
      <c r="AW703" s="2"/>
      <c r="AX703" s="2"/>
      <c r="AY703" s="1"/>
      <c r="AZ703" s="1"/>
      <c r="BA703" s="1"/>
      <c r="BB703" s="2"/>
      <c r="BC703" s="2"/>
      <c r="BD703" s="1"/>
      <c r="BE703" s="1"/>
      <c r="BF703" s="1"/>
      <c r="BG703" s="2"/>
      <c r="BH703" s="2"/>
      <c r="BI703" s="1"/>
      <c r="BJ703" s="1"/>
      <c r="BK703" s="1"/>
      <c r="BL703" s="2"/>
      <c r="BM703" s="2"/>
      <c r="BN703" s="1"/>
      <c r="BO703" s="1"/>
      <c r="BP703" s="1"/>
      <c r="BQ703" s="2"/>
      <c r="BR703" s="2"/>
      <c r="BS703" s="1"/>
      <c r="BT703" s="1"/>
      <c r="BU703" s="1"/>
      <c r="BV703" s="2"/>
      <c r="BW703" s="2"/>
      <c r="BX703" s="1"/>
    </row>
    <row r="704" ht="16.5" customHeight="1">
      <c r="A704" s="1"/>
      <c r="B704" s="1"/>
      <c r="C704" s="1"/>
      <c r="D704" s="1"/>
      <c r="E704" s="67"/>
      <c r="F704" s="67"/>
      <c r="G704" s="1"/>
      <c r="H704" s="1"/>
      <c r="I704" s="65"/>
      <c r="J704" s="66"/>
      <c r="K704" s="1"/>
      <c r="L704" s="1"/>
      <c r="M704" s="1"/>
      <c r="N704" s="2"/>
      <c r="O704" s="2"/>
      <c r="P704" s="1"/>
      <c r="Q704" s="1"/>
      <c r="R704" s="1"/>
      <c r="S704" s="2"/>
      <c r="T704" s="2"/>
      <c r="U704" s="1"/>
      <c r="V704" s="1"/>
      <c r="W704" s="1"/>
      <c r="X704" s="2"/>
      <c r="Y704" s="2"/>
      <c r="Z704" s="1"/>
      <c r="AA704" s="1"/>
      <c r="AB704" s="1"/>
      <c r="AC704" s="2"/>
      <c r="AD704" s="2"/>
      <c r="AE704" s="1"/>
      <c r="AF704" s="1"/>
      <c r="AG704" s="1"/>
      <c r="AH704" s="2"/>
      <c r="AI704" s="2"/>
      <c r="AJ704" s="1"/>
      <c r="AK704" s="1"/>
      <c r="AL704" s="1"/>
      <c r="AM704" s="2"/>
      <c r="AN704" s="2"/>
      <c r="AO704" s="1"/>
      <c r="AP704" s="1"/>
      <c r="AQ704" s="1"/>
      <c r="AR704" s="2"/>
      <c r="AS704" s="2"/>
      <c r="AT704" s="1"/>
      <c r="AU704" s="1"/>
      <c r="AV704" s="1"/>
      <c r="AW704" s="2"/>
      <c r="AX704" s="2"/>
      <c r="AY704" s="1"/>
      <c r="AZ704" s="1"/>
      <c r="BA704" s="1"/>
      <c r="BB704" s="2"/>
      <c r="BC704" s="2"/>
      <c r="BD704" s="1"/>
      <c r="BE704" s="1"/>
      <c r="BF704" s="1"/>
      <c r="BG704" s="2"/>
      <c r="BH704" s="2"/>
      <c r="BI704" s="1"/>
      <c r="BJ704" s="1"/>
      <c r="BK704" s="1"/>
      <c r="BL704" s="2"/>
      <c r="BM704" s="2"/>
      <c r="BN704" s="1"/>
      <c r="BO704" s="1"/>
      <c r="BP704" s="1"/>
      <c r="BQ704" s="2"/>
      <c r="BR704" s="2"/>
      <c r="BS704" s="1"/>
      <c r="BT704" s="1"/>
      <c r="BU704" s="1"/>
      <c r="BV704" s="2"/>
      <c r="BW704" s="2"/>
      <c r="BX704" s="1"/>
    </row>
    <row r="705" ht="16.5" customHeight="1">
      <c r="A705" s="1"/>
      <c r="B705" s="1"/>
      <c r="C705" s="1"/>
      <c r="D705" s="1"/>
      <c r="E705" s="67"/>
      <c r="F705" s="67"/>
      <c r="G705" s="1"/>
      <c r="H705" s="1"/>
      <c r="I705" s="65"/>
      <c r="J705" s="66"/>
      <c r="K705" s="1"/>
      <c r="L705" s="1"/>
      <c r="M705" s="1"/>
      <c r="N705" s="2"/>
      <c r="O705" s="2"/>
      <c r="P705" s="1"/>
      <c r="Q705" s="1"/>
      <c r="R705" s="1"/>
      <c r="S705" s="2"/>
      <c r="T705" s="2"/>
      <c r="U705" s="1"/>
      <c r="V705" s="1"/>
      <c r="W705" s="1"/>
      <c r="X705" s="2"/>
      <c r="Y705" s="2"/>
      <c r="Z705" s="1"/>
      <c r="AA705" s="1"/>
      <c r="AB705" s="1"/>
      <c r="AC705" s="2"/>
      <c r="AD705" s="2"/>
      <c r="AE705" s="1"/>
      <c r="AF705" s="1"/>
      <c r="AG705" s="1"/>
      <c r="AH705" s="2"/>
      <c r="AI705" s="2"/>
      <c r="AJ705" s="1"/>
      <c r="AK705" s="1"/>
      <c r="AL705" s="1"/>
      <c r="AM705" s="2"/>
      <c r="AN705" s="2"/>
      <c r="AO705" s="1"/>
      <c r="AP705" s="1"/>
      <c r="AQ705" s="1"/>
      <c r="AR705" s="2"/>
      <c r="AS705" s="2"/>
      <c r="AT705" s="1"/>
      <c r="AU705" s="1"/>
      <c r="AV705" s="1"/>
      <c r="AW705" s="2"/>
      <c r="AX705" s="2"/>
      <c r="AY705" s="1"/>
      <c r="AZ705" s="1"/>
      <c r="BA705" s="1"/>
      <c r="BB705" s="2"/>
      <c r="BC705" s="2"/>
      <c r="BD705" s="1"/>
      <c r="BE705" s="1"/>
      <c r="BF705" s="1"/>
      <c r="BG705" s="2"/>
      <c r="BH705" s="2"/>
      <c r="BI705" s="1"/>
      <c r="BJ705" s="1"/>
      <c r="BK705" s="1"/>
      <c r="BL705" s="2"/>
      <c r="BM705" s="2"/>
      <c r="BN705" s="1"/>
      <c r="BO705" s="1"/>
      <c r="BP705" s="1"/>
      <c r="BQ705" s="2"/>
      <c r="BR705" s="2"/>
      <c r="BS705" s="1"/>
      <c r="BT705" s="1"/>
      <c r="BU705" s="1"/>
      <c r="BV705" s="2"/>
      <c r="BW705" s="2"/>
      <c r="BX705" s="1"/>
    </row>
    <row r="706" ht="16.5" customHeight="1">
      <c r="A706" s="1"/>
      <c r="B706" s="1"/>
      <c r="C706" s="1"/>
      <c r="D706" s="1"/>
      <c r="E706" s="67"/>
      <c r="F706" s="67"/>
      <c r="G706" s="1"/>
      <c r="H706" s="1"/>
      <c r="I706" s="65"/>
      <c r="J706" s="66"/>
      <c r="K706" s="1"/>
      <c r="L706" s="1"/>
      <c r="M706" s="1"/>
      <c r="N706" s="2"/>
      <c r="O706" s="2"/>
      <c r="P706" s="1"/>
      <c r="Q706" s="1"/>
      <c r="R706" s="1"/>
      <c r="S706" s="2"/>
      <c r="T706" s="2"/>
      <c r="U706" s="1"/>
      <c r="V706" s="1"/>
      <c r="W706" s="1"/>
      <c r="X706" s="2"/>
      <c r="Y706" s="2"/>
      <c r="Z706" s="1"/>
      <c r="AA706" s="1"/>
      <c r="AB706" s="1"/>
      <c r="AC706" s="2"/>
      <c r="AD706" s="2"/>
      <c r="AE706" s="1"/>
      <c r="AF706" s="1"/>
      <c r="AG706" s="1"/>
      <c r="AH706" s="2"/>
      <c r="AI706" s="2"/>
      <c r="AJ706" s="1"/>
      <c r="AK706" s="1"/>
      <c r="AL706" s="1"/>
      <c r="AM706" s="2"/>
      <c r="AN706" s="2"/>
      <c r="AO706" s="1"/>
      <c r="AP706" s="1"/>
      <c r="AQ706" s="1"/>
      <c r="AR706" s="2"/>
      <c r="AS706" s="2"/>
      <c r="AT706" s="1"/>
      <c r="AU706" s="1"/>
      <c r="AV706" s="1"/>
      <c r="AW706" s="2"/>
      <c r="AX706" s="2"/>
      <c r="AY706" s="1"/>
      <c r="AZ706" s="1"/>
      <c r="BA706" s="1"/>
      <c r="BB706" s="2"/>
      <c r="BC706" s="2"/>
      <c r="BD706" s="1"/>
      <c r="BE706" s="1"/>
      <c r="BF706" s="1"/>
      <c r="BG706" s="2"/>
      <c r="BH706" s="2"/>
      <c r="BI706" s="1"/>
      <c r="BJ706" s="1"/>
      <c r="BK706" s="1"/>
      <c r="BL706" s="2"/>
      <c r="BM706" s="2"/>
      <c r="BN706" s="1"/>
      <c r="BO706" s="1"/>
      <c r="BP706" s="1"/>
      <c r="BQ706" s="2"/>
      <c r="BR706" s="2"/>
      <c r="BS706" s="1"/>
      <c r="BT706" s="1"/>
      <c r="BU706" s="1"/>
      <c r="BV706" s="2"/>
      <c r="BW706" s="2"/>
      <c r="BX706" s="1"/>
    </row>
    <row r="707" ht="16.5" customHeight="1">
      <c r="A707" s="1"/>
      <c r="B707" s="1"/>
      <c r="C707" s="1"/>
      <c r="D707" s="1"/>
      <c r="E707" s="67"/>
      <c r="F707" s="67"/>
      <c r="G707" s="1"/>
      <c r="H707" s="1"/>
      <c r="I707" s="65"/>
      <c r="J707" s="66"/>
      <c r="K707" s="1"/>
      <c r="L707" s="1"/>
      <c r="M707" s="1"/>
      <c r="N707" s="2"/>
      <c r="O707" s="2"/>
      <c r="P707" s="1"/>
      <c r="Q707" s="1"/>
      <c r="R707" s="1"/>
      <c r="S707" s="2"/>
      <c r="T707" s="2"/>
      <c r="U707" s="1"/>
      <c r="V707" s="1"/>
      <c r="W707" s="1"/>
      <c r="X707" s="2"/>
      <c r="Y707" s="2"/>
      <c r="Z707" s="1"/>
      <c r="AA707" s="1"/>
      <c r="AB707" s="1"/>
      <c r="AC707" s="2"/>
      <c r="AD707" s="2"/>
      <c r="AE707" s="1"/>
      <c r="AF707" s="1"/>
      <c r="AG707" s="1"/>
      <c r="AH707" s="2"/>
      <c r="AI707" s="2"/>
      <c r="AJ707" s="1"/>
      <c r="AK707" s="1"/>
      <c r="AL707" s="1"/>
      <c r="AM707" s="2"/>
      <c r="AN707" s="2"/>
      <c r="AO707" s="1"/>
      <c r="AP707" s="1"/>
      <c r="AQ707" s="1"/>
      <c r="AR707" s="2"/>
      <c r="AS707" s="2"/>
      <c r="AT707" s="1"/>
      <c r="AU707" s="1"/>
      <c r="AV707" s="1"/>
      <c r="AW707" s="2"/>
      <c r="AX707" s="2"/>
      <c r="AY707" s="1"/>
      <c r="AZ707" s="1"/>
      <c r="BA707" s="1"/>
      <c r="BB707" s="2"/>
      <c r="BC707" s="2"/>
      <c r="BD707" s="1"/>
      <c r="BE707" s="1"/>
      <c r="BF707" s="1"/>
      <c r="BG707" s="2"/>
      <c r="BH707" s="2"/>
      <c r="BI707" s="1"/>
      <c r="BJ707" s="1"/>
      <c r="BK707" s="1"/>
      <c r="BL707" s="2"/>
      <c r="BM707" s="2"/>
      <c r="BN707" s="1"/>
      <c r="BO707" s="1"/>
      <c r="BP707" s="1"/>
      <c r="BQ707" s="2"/>
      <c r="BR707" s="2"/>
      <c r="BS707" s="1"/>
      <c r="BT707" s="1"/>
      <c r="BU707" s="1"/>
      <c r="BV707" s="2"/>
      <c r="BW707" s="2"/>
      <c r="BX707" s="1"/>
    </row>
    <row r="708" ht="16.5" customHeight="1">
      <c r="A708" s="1"/>
      <c r="B708" s="1"/>
      <c r="C708" s="1"/>
      <c r="D708" s="1"/>
      <c r="E708" s="67"/>
      <c r="F708" s="67"/>
      <c r="G708" s="1"/>
      <c r="H708" s="1"/>
      <c r="I708" s="65"/>
      <c r="J708" s="66"/>
      <c r="K708" s="1"/>
      <c r="L708" s="1"/>
      <c r="M708" s="1"/>
      <c r="N708" s="2"/>
      <c r="O708" s="2"/>
      <c r="P708" s="1"/>
      <c r="Q708" s="1"/>
      <c r="R708" s="1"/>
      <c r="S708" s="2"/>
      <c r="T708" s="2"/>
      <c r="U708" s="1"/>
      <c r="V708" s="1"/>
      <c r="W708" s="1"/>
      <c r="X708" s="2"/>
      <c r="Y708" s="2"/>
      <c r="Z708" s="1"/>
      <c r="AA708" s="1"/>
      <c r="AB708" s="1"/>
      <c r="AC708" s="2"/>
      <c r="AD708" s="2"/>
      <c r="AE708" s="1"/>
      <c r="AF708" s="1"/>
      <c r="AG708" s="1"/>
      <c r="AH708" s="2"/>
      <c r="AI708" s="2"/>
      <c r="AJ708" s="1"/>
      <c r="AK708" s="1"/>
      <c r="AL708" s="1"/>
      <c r="AM708" s="2"/>
      <c r="AN708" s="2"/>
      <c r="AO708" s="1"/>
      <c r="AP708" s="1"/>
      <c r="AQ708" s="1"/>
      <c r="AR708" s="2"/>
      <c r="AS708" s="2"/>
      <c r="AT708" s="1"/>
      <c r="AU708" s="1"/>
      <c r="AV708" s="1"/>
      <c r="AW708" s="2"/>
      <c r="AX708" s="2"/>
      <c r="AY708" s="1"/>
      <c r="AZ708" s="1"/>
      <c r="BA708" s="1"/>
      <c r="BB708" s="2"/>
      <c r="BC708" s="2"/>
      <c r="BD708" s="1"/>
      <c r="BE708" s="1"/>
      <c r="BF708" s="1"/>
      <c r="BG708" s="2"/>
      <c r="BH708" s="2"/>
      <c r="BI708" s="1"/>
      <c r="BJ708" s="1"/>
      <c r="BK708" s="1"/>
      <c r="BL708" s="2"/>
      <c r="BM708" s="2"/>
      <c r="BN708" s="1"/>
      <c r="BO708" s="1"/>
      <c r="BP708" s="1"/>
      <c r="BQ708" s="2"/>
      <c r="BR708" s="2"/>
      <c r="BS708" s="1"/>
      <c r="BT708" s="1"/>
      <c r="BU708" s="1"/>
      <c r="BV708" s="2"/>
      <c r="BW708" s="2"/>
      <c r="BX708" s="1"/>
    </row>
    <row r="709" ht="16.5" customHeight="1">
      <c r="A709" s="1"/>
      <c r="B709" s="1"/>
      <c r="C709" s="1"/>
      <c r="D709" s="1"/>
      <c r="E709" s="67"/>
      <c r="F709" s="67"/>
      <c r="G709" s="1"/>
      <c r="H709" s="1"/>
      <c r="I709" s="65"/>
      <c r="J709" s="66"/>
      <c r="K709" s="1"/>
      <c r="L709" s="1"/>
      <c r="M709" s="1"/>
      <c r="N709" s="2"/>
      <c r="O709" s="2"/>
      <c r="P709" s="1"/>
      <c r="Q709" s="1"/>
      <c r="R709" s="1"/>
      <c r="S709" s="2"/>
      <c r="T709" s="2"/>
      <c r="U709" s="1"/>
      <c r="V709" s="1"/>
      <c r="W709" s="1"/>
      <c r="X709" s="2"/>
      <c r="Y709" s="2"/>
      <c r="Z709" s="1"/>
      <c r="AA709" s="1"/>
      <c r="AB709" s="1"/>
      <c r="AC709" s="2"/>
      <c r="AD709" s="2"/>
      <c r="AE709" s="1"/>
      <c r="AF709" s="1"/>
      <c r="AG709" s="1"/>
      <c r="AH709" s="2"/>
      <c r="AI709" s="2"/>
      <c r="AJ709" s="1"/>
      <c r="AK709" s="1"/>
      <c r="AL709" s="1"/>
      <c r="AM709" s="2"/>
      <c r="AN709" s="2"/>
      <c r="AO709" s="1"/>
      <c r="AP709" s="1"/>
      <c r="AQ709" s="1"/>
      <c r="AR709" s="2"/>
      <c r="AS709" s="2"/>
      <c r="AT709" s="1"/>
      <c r="AU709" s="1"/>
      <c r="AV709" s="1"/>
      <c r="AW709" s="2"/>
      <c r="AX709" s="2"/>
      <c r="AY709" s="1"/>
      <c r="AZ709" s="1"/>
      <c r="BA709" s="1"/>
      <c r="BB709" s="2"/>
      <c r="BC709" s="2"/>
      <c r="BD709" s="1"/>
      <c r="BE709" s="1"/>
      <c r="BF709" s="1"/>
      <c r="BG709" s="2"/>
      <c r="BH709" s="2"/>
      <c r="BI709" s="1"/>
      <c r="BJ709" s="1"/>
      <c r="BK709" s="1"/>
      <c r="BL709" s="2"/>
      <c r="BM709" s="2"/>
      <c r="BN709" s="1"/>
      <c r="BO709" s="1"/>
      <c r="BP709" s="1"/>
      <c r="BQ709" s="2"/>
      <c r="BR709" s="2"/>
      <c r="BS709" s="1"/>
      <c r="BT709" s="1"/>
      <c r="BU709" s="1"/>
      <c r="BV709" s="2"/>
      <c r="BW709" s="2"/>
      <c r="BX709" s="1"/>
    </row>
    <row r="710" ht="16.5" customHeight="1">
      <c r="A710" s="1"/>
      <c r="B710" s="1"/>
      <c r="C710" s="1"/>
      <c r="D710" s="1"/>
      <c r="E710" s="67"/>
      <c r="F710" s="67"/>
      <c r="G710" s="1"/>
      <c r="H710" s="1"/>
      <c r="I710" s="65"/>
      <c r="J710" s="66"/>
      <c r="K710" s="1"/>
      <c r="L710" s="1"/>
      <c r="M710" s="1"/>
      <c r="N710" s="2"/>
      <c r="O710" s="2"/>
      <c r="P710" s="1"/>
      <c r="Q710" s="1"/>
      <c r="R710" s="1"/>
      <c r="S710" s="2"/>
      <c r="T710" s="2"/>
      <c r="U710" s="1"/>
      <c r="V710" s="1"/>
      <c r="W710" s="1"/>
      <c r="X710" s="2"/>
      <c r="Y710" s="2"/>
      <c r="Z710" s="1"/>
      <c r="AA710" s="1"/>
      <c r="AB710" s="1"/>
      <c r="AC710" s="2"/>
      <c r="AD710" s="2"/>
      <c r="AE710" s="1"/>
      <c r="AF710" s="1"/>
      <c r="AG710" s="1"/>
      <c r="AH710" s="2"/>
      <c r="AI710" s="2"/>
      <c r="AJ710" s="1"/>
      <c r="AK710" s="1"/>
      <c r="AL710" s="1"/>
      <c r="AM710" s="2"/>
      <c r="AN710" s="2"/>
      <c r="AO710" s="1"/>
      <c r="AP710" s="1"/>
      <c r="AQ710" s="1"/>
      <c r="AR710" s="2"/>
      <c r="AS710" s="2"/>
      <c r="AT710" s="1"/>
      <c r="AU710" s="1"/>
      <c r="AV710" s="1"/>
      <c r="AW710" s="2"/>
      <c r="AX710" s="2"/>
      <c r="AY710" s="1"/>
      <c r="AZ710" s="1"/>
      <c r="BA710" s="1"/>
      <c r="BB710" s="2"/>
      <c r="BC710" s="2"/>
      <c r="BD710" s="1"/>
      <c r="BE710" s="1"/>
      <c r="BF710" s="1"/>
      <c r="BG710" s="2"/>
      <c r="BH710" s="2"/>
      <c r="BI710" s="1"/>
      <c r="BJ710" s="1"/>
      <c r="BK710" s="1"/>
      <c r="BL710" s="2"/>
      <c r="BM710" s="2"/>
      <c r="BN710" s="1"/>
      <c r="BO710" s="1"/>
      <c r="BP710" s="1"/>
      <c r="BQ710" s="2"/>
      <c r="BR710" s="2"/>
      <c r="BS710" s="1"/>
      <c r="BT710" s="1"/>
      <c r="BU710" s="1"/>
      <c r="BV710" s="2"/>
      <c r="BW710" s="2"/>
      <c r="BX710" s="1"/>
    </row>
    <row r="711" ht="16.5" customHeight="1">
      <c r="A711" s="1"/>
      <c r="B711" s="1"/>
      <c r="C711" s="1"/>
      <c r="D711" s="1"/>
      <c r="E711" s="67"/>
      <c r="F711" s="67"/>
      <c r="G711" s="1"/>
      <c r="H711" s="1"/>
      <c r="I711" s="65"/>
      <c r="J711" s="66"/>
      <c r="K711" s="1"/>
      <c r="L711" s="1"/>
      <c r="M711" s="1"/>
      <c r="N711" s="2"/>
      <c r="O711" s="2"/>
      <c r="P711" s="1"/>
      <c r="Q711" s="1"/>
      <c r="R711" s="1"/>
      <c r="S711" s="2"/>
      <c r="T711" s="2"/>
      <c r="U711" s="1"/>
      <c r="V711" s="1"/>
      <c r="W711" s="1"/>
      <c r="X711" s="2"/>
      <c r="Y711" s="2"/>
      <c r="Z711" s="1"/>
      <c r="AA711" s="1"/>
      <c r="AB711" s="1"/>
      <c r="AC711" s="2"/>
      <c r="AD711" s="2"/>
      <c r="AE711" s="1"/>
      <c r="AF711" s="1"/>
      <c r="AG711" s="1"/>
      <c r="AH711" s="2"/>
      <c r="AI711" s="2"/>
      <c r="AJ711" s="1"/>
      <c r="AK711" s="1"/>
      <c r="AL711" s="1"/>
      <c r="AM711" s="2"/>
      <c r="AN711" s="2"/>
      <c r="AO711" s="1"/>
      <c r="AP711" s="1"/>
      <c r="AQ711" s="1"/>
      <c r="AR711" s="2"/>
      <c r="AS711" s="2"/>
      <c r="AT711" s="1"/>
      <c r="AU711" s="1"/>
      <c r="AV711" s="1"/>
      <c r="AW711" s="2"/>
      <c r="AX711" s="2"/>
      <c r="AY711" s="1"/>
      <c r="AZ711" s="1"/>
      <c r="BA711" s="1"/>
      <c r="BB711" s="2"/>
      <c r="BC711" s="2"/>
      <c r="BD711" s="1"/>
      <c r="BE711" s="1"/>
      <c r="BF711" s="1"/>
      <c r="BG711" s="2"/>
      <c r="BH711" s="2"/>
      <c r="BI711" s="1"/>
      <c r="BJ711" s="1"/>
      <c r="BK711" s="1"/>
      <c r="BL711" s="2"/>
      <c r="BM711" s="2"/>
      <c r="BN711" s="1"/>
      <c r="BO711" s="1"/>
      <c r="BP711" s="1"/>
      <c r="BQ711" s="2"/>
      <c r="BR711" s="2"/>
      <c r="BS711" s="1"/>
      <c r="BT711" s="1"/>
      <c r="BU711" s="1"/>
      <c r="BV711" s="2"/>
      <c r="BW711" s="2"/>
      <c r="BX711" s="1"/>
    </row>
    <row r="712" ht="16.5" customHeight="1">
      <c r="A712" s="1"/>
      <c r="B712" s="1"/>
      <c r="C712" s="1"/>
      <c r="D712" s="1"/>
      <c r="E712" s="67"/>
      <c r="F712" s="67"/>
      <c r="G712" s="1"/>
      <c r="H712" s="1"/>
      <c r="I712" s="65"/>
      <c r="J712" s="66"/>
      <c r="K712" s="1"/>
      <c r="L712" s="1"/>
      <c r="M712" s="1"/>
      <c r="N712" s="2"/>
      <c r="O712" s="2"/>
      <c r="P712" s="1"/>
      <c r="Q712" s="1"/>
      <c r="R712" s="1"/>
      <c r="S712" s="2"/>
      <c r="T712" s="2"/>
      <c r="U712" s="1"/>
      <c r="V712" s="1"/>
      <c r="W712" s="1"/>
      <c r="X712" s="2"/>
      <c r="Y712" s="2"/>
      <c r="Z712" s="1"/>
      <c r="AA712" s="1"/>
      <c r="AB712" s="1"/>
      <c r="AC712" s="2"/>
      <c r="AD712" s="2"/>
      <c r="AE712" s="1"/>
      <c r="AF712" s="1"/>
      <c r="AG712" s="1"/>
      <c r="AH712" s="2"/>
      <c r="AI712" s="2"/>
      <c r="AJ712" s="1"/>
      <c r="AK712" s="1"/>
      <c r="AL712" s="1"/>
      <c r="AM712" s="2"/>
      <c r="AN712" s="2"/>
      <c r="AO712" s="1"/>
      <c r="AP712" s="1"/>
      <c r="AQ712" s="1"/>
      <c r="AR712" s="2"/>
      <c r="AS712" s="2"/>
      <c r="AT712" s="1"/>
      <c r="AU712" s="1"/>
      <c r="AV712" s="1"/>
      <c r="AW712" s="2"/>
      <c r="AX712" s="2"/>
      <c r="AY712" s="1"/>
      <c r="AZ712" s="1"/>
      <c r="BA712" s="1"/>
      <c r="BB712" s="2"/>
      <c r="BC712" s="2"/>
      <c r="BD712" s="1"/>
      <c r="BE712" s="1"/>
      <c r="BF712" s="1"/>
      <c r="BG712" s="2"/>
      <c r="BH712" s="2"/>
      <c r="BI712" s="1"/>
      <c r="BJ712" s="1"/>
      <c r="BK712" s="1"/>
      <c r="BL712" s="2"/>
      <c r="BM712" s="2"/>
      <c r="BN712" s="1"/>
      <c r="BO712" s="1"/>
      <c r="BP712" s="1"/>
      <c r="BQ712" s="2"/>
      <c r="BR712" s="2"/>
      <c r="BS712" s="1"/>
      <c r="BT712" s="1"/>
      <c r="BU712" s="1"/>
      <c r="BV712" s="2"/>
      <c r="BW712" s="2"/>
      <c r="BX712" s="1"/>
    </row>
    <row r="713" ht="16.5" customHeight="1">
      <c r="A713" s="1"/>
      <c r="B713" s="1"/>
      <c r="C713" s="1"/>
      <c r="D713" s="1"/>
      <c r="E713" s="67"/>
      <c r="F713" s="67"/>
      <c r="G713" s="1"/>
      <c r="H713" s="1"/>
      <c r="I713" s="65"/>
      <c r="J713" s="66"/>
      <c r="K713" s="1"/>
      <c r="L713" s="1"/>
      <c r="M713" s="1"/>
      <c r="N713" s="2"/>
      <c r="O713" s="2"/>
      <c r="P713" s="1"/>
      <c r="Q713" s="1"/>
      <c r="R713" s="1"/>
      <c r="S713" s="2"/>
      <c r="T713" s="2"/>
      <c r="U713" s="1"/>
      <c r="V713" s="1"/>
      <c r="W713" s="1"/>
      <c r="X713" s="2"/>
      <c r="Y713" s="2"/>
      <c r="Z713" s="1"/>
      <c r="AA713" s="1"/>
      <c r="AB713" s="1"/>
      <c r="AC713" s="2"/>
      <c r="AD713" s="2"/>
      <c r="AE713" s="1"/>
      <c r="AF713" s="1"/>
      <c r="AG713" s="1"/>
      <c r="AH713" s="2"/>
      <c r="AI713" s="2"/>
      <c r="AJ713" s="1"/>
      <c r="AK713" s="1"/>
      <c r="AL713" s="1"/>
      <c r="AM713" s="2"/>
      <c r="AN713" s="2"/>
      <c r="AO713" s="1"/>
      <c r="AP713" s="1"/>
      <c r="AQ713" s="1"/>
      <c r="AR713" s="2"/>
      <c r="AS713" s="2"/>
      <c r="AT713" s="1"/>
      <c r="AU713" s="1"/>
      <c r="AV713" s="1"/>
      <c r="AW713" s="2"/>
      <c r="AX713" s="2"/>
      <c r="AY713" s="1"/>
      <c r="AZ713" s="1"/>
      <c r="BA713" s="1"/>
      <c r="BB713" s="2"/>
      <c r="BC713" s="2"/>
      <c r="BD713" s="1"/>
      <c r="BE713" s="1"/>
      <c r="BF713" s="1"/>
      <c r="BG713" s="2"/>
      <c r="BH713" s="2"/>
      <c r="BI713" s="1"/>
      <c r="BJ713" s="1"/>
      <c r="BK713" s="1"/>
      <c r="BL713" s="2"/>
      <c r="BM713" s="2"/>
      <c r="BN713" s="1"/>
      <c r="BO713" s="1"/>
      <c r="BP713" s="1"/>
      <c r="BQ713" s="2"/>
      <c r="BR713" s="2"/>
      <c r="BS713" s="1"/>
      <c r="BT713" s="1"/>
      <c r="BU713" s="1"/>
      <c r="BV713" s="2"/>
      <c r="BW713" s="2"/>
      <c r="BX713" s="1"/>
    </row>
    <row r="714" ht="16.5" customHeight="1">
      <c r="A714" s="1"/>
      <c r="B714" s="1"/>
      <c r="C714" s="1"/>
      <c r="D714" s="1"/>
      <c r="E714" s="67"/>
      <c r="F714" s="67"/>
      <c r="G714" s="1"/>
      <c r="H714" s="1"/>
      <c r="I714" s="65"/>
      <c r="J714" s="66"/>
      <c r="K714" s="1"/>
      <c r="L714" s="1"/>
      <c r="M714" s="1"/>
      <c r="N714" s="2"/>
      <c r="O714" s="2"/>
      <c r="P714" s="1"/>
      <c r="Q714" s="1"/>
      <c r="R714" s="1"/>
      <c r="S714" s="2"/>
      <c r="T714" s="2"/>
      <c r="U714" s="1"/>
      <c r="V714" s="1"/>
      <c r="W714" s="1"/>
      <c r="X714" s="2"/>
      <c r="Y714" s="2"/>
      <c r="Z714" s="1"/>
      <c r="AA714" s="1"/>
      <c r="AB714" s="1"/>
      <c r="AC714" s="2"/>
      <c r="AD714" s="2"/>
      <c r="AE714" s="1"/>
      <c r="AF714" s="1"/>
      <c r="AG714" s="1"/>
      <c r="AH714" s="2"/>
      <c r="AI714" s="2"/>
      <c r="AJ714" s="1"/>
      <c r="AK714" s="1"/>
      <c r="AL714" s="1"/>
      <c r="AM714" s="2"/>
      <c r="AN714" s="2"/>
      <c r="AO714" s="1"/>
      <c r="AP714" s="1"/>
      <c r="AQ714" s="1"/>
      <c r="AR714" s="2"/>
      <c r="AS714" s="2"/>
      <c r="AT714" s="1"/>
      <c r="AU714" s="1"/>
      <c r="AV714" s="1"/>
      <c r="AW714" s="2"/>
      <c r="AX714" s="2"/>
      <c r="AY714" s="1"/>
      <c r="AZ714" s="1"/>
      <c r="BA714" s="1"/>
      <c r="BB714" s="2"/>
      <c r="BC714" s="2"/>
      <c r="BD714" s="1"/>
      <c r="BE714" s="1"/>
      <c r="BF714" s="1"/>
      <c r="BG714" s="2"/>
      <c r="BH714" s="2"/>
      <c r="BI714" s="1"/>
      <c r="BJ714" s="1"/>
      <c r="BK714" s="1"/>
      <c r="BL714" s="2"/>
      <c r="BM714" s="2"/>
      <c r="BN714" s="1"/>
      <c r="BO714" s="1"/>
      <c r="BP714" s="1"/>
      <c r="BQ714" s="2"/>
      <c r="BR714" s="2"/>
      <c r="BS714" s="1"/>
      <c r="BT714" s="1"/>
      <c r="BU714" s="1"/>
      <c r="BV714" s="2"/>
      <c r="BW714" s="2"/>
      <c r="BX714" s="1"/>
    </row>
    <row r="715" ht="16.5" customHeight="1">
      <c r="A715" s="1"/>
      <c r="B715" s="1"/>
      <c r="C715" s="1"/>
      <c r="D715" s="1"/>
      <c r="E715" s="67"/>
      <c r="F715" s="67"/>
      <c r="G715" s="1"/>
      <c r="H715" s="1"/>
      <c r="I715" s="65"/>
      <c r="J715" s="66"/>
      <c r="K715" s="1"/>
      <c r="L715" s="1"/>
      <c r="M715" s="1"/>
      <c r="N715" s="2"/>
      <c r="O715" s="2"/>
      <c r="P715" s="1"/>
      <c r="Q715" s="1"/>
      <c r="R715" s="1"/>
      <c r="S715" s="2"/>
      <c r="T715" s="2"/>
      <c r="U715" s="1"/>
      <c r="V715" s="1"/>
      <c r="W715" s="1"/>
      <c r="X715" s="2"/>
      <c r="Y715" s="2"/>
      <c r="Z715" s="1"/>
      <c r="AA715" s="1"/>
      <c r="AB715" s="1"/>
      <c r="AC715" s="2"/>
      <c r="AD715" s="2"/>
      <c r="AE715" s="1"/>
      <c r="AF715" s="1"/>
      <c r="AG715" s="1"/>
      <c r="AH715" s="2"/>
      <c r="AI715" s="2"/>
      <c r="AJ715" s="1"/>
      <c r="AK715" s="1"/>
      <c r="AL715" s="1"/>
      <c r="AM715" s="2"/>
      <c r="AN715" s="2"/>
      <c r="AO715" s="1"/>
      <c r="AP715" s="1"/>
      <c r="AQ715" s="1"/>
      <c r="AR715" s="2"/>
      <c r="AS715" s="2"/>
      <c r="AT715" s="1"/>
      <c r="AU715" s="1"/>
      <c r="AV715" s="1"/>
      <c r="AW715" s="2"/>
      <c r="AX715" s="2"/>
      <c r="AY715" s="1"/>
      <c r="AZ715" s="1"/>
      <c r="BA715" s="1"/>
      <c r="BB715" s="2"/>
      <c r="BC715" s="2"/>
      <c r="BD715" s="1"/>
      <c r="BE715" s="1"/>
      <c r="BF715" s="1"/>
      <c r="BG715" s="2"/>
      <c r="BH715" s="2"/>
      <c r="BI715" s="1"/>
      <c r="BJ715" s="1"/>
      <c r="BK715" s="1"/>
      <c r="BL715" s="2"/>
      <c r="BM715" s="2"/>
      <c r="BN715" s="1"/>
      <c r="BO715" s="1"/>
      <c r="BP715" s="1"/>
      <c r="BQ715" s="2"/>
      <c r="BR715" s="2"/>
      <c r="BS715" s="1"/>
      <c r="BT715" s="1"/>
      <c r="BU715" s="1"/>
      <c r="BV715" s="2"/>
      <c r="BW715" s="2"/>
      <c r="BX715" s="1"/>
    </row>
    <row r="716" ht="16.5" customHeight="1">
      <c r="A716" s="1"/>
      <c r="B716" s="1"/>
      <c r="C716" s="1"/>
      <c r="D716" s="1"/>
      <c r="E716" s="67"/>
      <c r="F716" s="67"/>
      <c r="G716" s="1"/>
      <c r="H716" s="1"/>
      <c r="I716" s="65"/>
      <c r="J716" s="66"/>
      <c r="K716" s="1"/>
      <c r="L716" s="1"/>
      <c r="M716" s="1"/>
      <c r="N716" s="2"/>
      <c r="O716" s="2"/>
      <c r="P716" s="1"/>
      <c r="Q716" s="1"/>
      <c r="R716" s="1"/>
      <c r="S716" s="2"/>
      <c r="T716" s="2"/>
      <c r="U716" s="1"/>
      <c r="V716" s="1"/>
      <c r="W716" s="1"/>
      <c r="X716" s="2"/>
      <c r="Y716" s="2"/>
      <c r="Z716" s="1"/>
      <c r="AA716" s="1"/>
      <c r="AB716" s="1"/>
      <c r="AC716" s="2"/>
      <c r="AD716" s="2"/>
      <c r="AE716" s="1"/>
      <c r="AF716" s="1"/>
      <c r="AG716" s="1"/>
      <c r="AH716" s="2"/>
      <c r="AI716" s="2"/>
      <c r="AJ716" s="1"/>
      <c r="AK716" s="1"/>
      <c r="AL716" s="1"/>
      <c r="AM716" s="2"/>
      <c r="AN716" s="2"/>
      <c r="AO716" s="1"/>
      <c r="AP716" s="1"/>
      <c r="AQ716" s="1"/>
      <c r="AR716" s="2"/>
      <c r="AS716" s="2"/>
      <c r="AT716" s="1"/>
      <c r="AU716" s="1"/>
      <c r="AV716" s="1"/>
      <c r="AW716" s="2"/>
      <c r="AX716" s="2"/>
      <c r="AY716" s="1"/>
      <c r="AZ716" s="1"/>
      <c r="BA716" s="1"/>
      <c r="BB716" s="2"/>
      <c r="BC716" s="2"/>
      <c r="BD716" s="1"/>
      <c r="BE716" s="1"/>
      <c r="BF716" s="1"/>
      <c r="BG716" s="2"/>
      <c r="BH716" s="2"/>
      <c r="BI716" s="1"/>
      <c r="BJ716" s="1"/>
      <c r="BK716" s="1"/>
      <c r="BL716" s="2"/>
      <c r="BM716" s="2"/>
      <c r="BN716" s="1"/>
      <c r="BO716" s="1"/>
      <c r="BP716" s="1"/>
      <c r="BQ716" s="2"/>
      <c r="BR716" s="2"/>
      <c r="BS716" s="1"/>
      <c r="BT716" s="1"/>
      <c r="BU716" s="1"/>
      <c r="BV716" s="2"/>
      <c r="BW716" s="2"/>
      <c r="BX716" s="1"/>
    </row>
    <row r="717" ht="16.5" customHeight="1">
      <c r="A717" s="1"/>
      <c r="B717" s="1"/>
      <c r="C717" s="1"/>
      <c r="D717" s="1"/>
      <c r="E717" s="67"/>
      <c r="F717" s="67"/>
      <c r="G717" s="1"/>
      <c r="H717" s="1"/>
      <c r="I717" s="65"/>
      <c r="J717" s="66"/>
      <c r="K717" s="1"/>
      <c r="L717" s="1"/>
      <c r="M717" s="1"/>
      <c r="N717" s="2"/>
      <c r="O717" s="2"/>
      <c r="P717" s="1"/>
      <c r="Q717" s="1"/>
      <c r="R717" s="1"/>
      <c r="S717" s="2"/>
      <c r="T717" s="2"/>
      <c r="U717" s="1"/>
      <c r="V717" s="1"/>
      <c r="W717" s="1"/>
      <c r="X717" s="2"/>
      <c r="Y717" s="2"/>
      <c r="Z717" s="1"/>
      <c r="AA717" s="1"/>
      <c r="AB717" s="1"/>
      <c r="AC717" s="2"/>
      <c r="AD717" s="2"/>
      <c r="AE717" s="1"/>
      <c r="AF717" s="1"/>
      <c r="AG717" s="1"/>
      <c r="AH717" s="2"/>
      <c r="AI717" s="2"/>
      <c r="AJ717" s="1"/>
      <c r="AK717" s="1"/>
      <c r="AL717" s="1"/>
      <c r="AM717" s="2"/>
      <c r="AN717" s="2"/>
      <c r="AO717" s="1"/>
      <c r="AP717" s="1"/>
      <c r="AQ717" s="1"/>
      <c r="AR717" s="2"/>
      <c r="AS717" s="2"/>
      <c r="AT717" s="1"/>
      <c r="AU717" s="1"/>
      <c r="AV717" s="1"/>
      <c r="AW717" s="2"/>
      <c r="AX717" s="2"/>
      <c r="AY717" s="1"/>
      <c r="AZ717" s="1"/>
      <c r="BA717" s="1"/>
      <c r="BB717" s="2"/>
      <c r="BC717" s="2"/>
      <c r="BD717" s="1"/>
      <c r="BE717" s="1"/>
      <c r="BF717" s="1"/>
      <c r="BG717" s="2"/>
      <c r="BH717" s="2"/>
      <c r="BI717" s="1"/>
      <c r="BJ717" s="1"/>
      <c r="BK717" s="1"/>
      <c r="BL717" s="2"/>
      <c r="BM717" s="2"/>
      <c r="BN717" s="1"/>
      <c r="BO717" s="1"/>
      <c r="BP717" s="1"/>
      <c r="BQ717" s="2"/>
      <c r="BR717" s="2"/>
      <c r="BS717" s="1"/>
      <c r="BT717" s="1"/>
      <c r="BU717" s="1"/>
      <c r="BV717" s="2"/>
      <c r="BW717" s="2"/>
      <c r="BX717" s="1"/>
    </row>
    <row r="718" ht="16.5" customHeight="1">
      <c r="A718" s="1"/>
      <c r="B718" s="1"/>
      <c r="C718" s="1"/>
      <c r="D718" s="1"/>
      <c r="E718" s="67"/>
      <c r="F718" s="67"/>
      <c r="G718" s="1"/>
      <c r="H718" s="1"/>
      <c r="I718" s="65"/>
      <c r="J718" s="66"/>
      <c r="K718" s="1"/>
      <c r="L718" s="1"/>
      <c r="M718" s="1"/>
      <c r="N718" s="2"/>
      <c r="O718" s="2"/>
      <c r="P718" s="1"/>
      <c r="Q718" s="1"/>
      <c r="R718" s="1"/>
      <c r="S718" s="2"/>
      <c r="T718" s="2"/>
      <c r="U718" s="1"/>
      <c r="V718" s="1"/>
      <c r="W718" s="1"/>
      <c r="X718" s="2"/>
      <c r="Y718" s="2"/>
      <c r="Z718" s="1"/>
      <c r="AA718" s="1"/>
      <c r="AB718" s="1"/>
      <c r="AC718" s="2"/>
      <c r="AD718" s="2"/>
      <c r="AE718" s="1"/>
      <c r="AF718" s="1"/>
      <c r="AG718" s="1"/>
      <c r="AH718" s="2"/>
      <c r="AI718" s="2"/>
      <c r="AJ718" s="1"/>
      <c r="AK718" s="1"/>
      <c r="AL718" s="1"/>
      <c r="AM718" s="2"/>
      <c r="AN718" s="2"/>
      <c r="AO718" s="1"/>
      <c r="AP718" s="1"/>
      <c r="AQ718" s="1"/>
      <c r="AR718" s="2"/>
      <c r="AS718" s="2"/>
      <c r="AT718" s="1"/>
      <c r="AU718" s="1"/>
      <c r="AV718" s="1"/>
      <c r="AW718" s="2"/>
      <c r="AX718" s="2"/>
      <c r="AY718" s="1"/>
      <c r="AZ718" s="1"/>
      <c r="BA718" s="1"/>
      <c r="BB718" s="2"/>
      <c r="BC718" s="2"/>
      <c r="BD718" s="1"/>
      <c r="BE718" s="1"/>
      <c r="BF718" s="1"/>
      <c r="BG718" s="2"/>
      <c r="BH718" s="2"/>
      <c r="BI718" s="1"/>
      <c r="BJ718" s="1"/>
      <c r="BK718" s="1"/>
      <c r="BL718" s="2"/>
      <c r="BM718" s="2"/>
      <c r="BN718" s="1"/>
      <c r="BO718" s="1"/>
      <c r="BP718" s="1"/>
      <c r="BQ718" s="2"/>
      <c r="BR718" s="2"/>
      <c r="BS718" s="1"/>
      <c r="BT718" s="1"/>
      <c r="BU718" s="1"/>
      <c r="BV718" s="2"/>
      <c r="BW718" s="2"/>
      <c r="BX718" s="1"/>
    </row>
    <row r="719" ht="16.5" customHeight="1">
      <c r="A719" s="1"/>
      <c r="B719" s="1"/>
      <c r="C719" s="1"/>
      <c r="D719" s="1"/>
      <c r="E719" s="67"/>
      <c r="F719" s="67"/>
      <c r="G719" s="1"/>
      <c r="H719" s="1"/>
      <c r="I719" s="65"/>
      <c r="J719" s="66"/>
      <c r="K719" s="1"/>
      <c r="L719" s="1"/>
      <c r="M719" s="1"/>
      <c r="N719" s="2"/>
      <c r="O719" s="2"/>
      <c r="P719" s="1"/>
      <c r="Q719" s="1"/>
      <c r="R719" s="1"/>
      <c r="S719" s="2"/>
      <c r="T719" s="2"/>
      <c r="U719" s="1"/>
      <c r="V719" s="1"/>
      <c r="W719" s="1"/>
      <c r="X719" s="2"/>
      <c r="Y719" s="2"/>
      <c r="Z719" s="1"/>
      <c r="AA719" s="1"/>
      <c r="AB719" s="1"/>
      <c r="AC719" s="2"/>
      <c r="AD719" s="2"/>
      <c r="AE719" s="1"/>
      <c r="AF719" s="1"/>
      <c r="AG719" s="1"/>
      <c r="AH719" s="2"/>
      <c r="AI719" s="2"/>
      <c r="AJ719" s="1"/>
      <c r="AK719" s="1"/>
      <c r="AL719" s="1"/>
      <c r="AM719" s="2"/>
      <c r="AN719" s="2"/>
      <c r="AO719" s="1"/>
      <c r="AP719" s="1"/>
      <c r="AQ719" s="1"/>
      <c r="AR719" s="2"/>
      <c r="AS719" s="2"/>
      <c r="AT719" s="1"/>
      <c r="AU719" s="1"/>
      <c r="AV719" s="1"/>
      <c r="AW719" s="2"/>
      <c r="AX719" s="2"/>
      <c r="AY719" s="1"/>
      <c r="AZ719" s="1"/>
      <c r="BA719" s="1"/>
      <c r="BB719" s="2"/>
      <c r="BC719" s="2"/>
      <c r="BD719" s="1"/>
      <c r="BE719" s="1"/>
      <c r="BF719" s="1"/>
      <c r="BG719" s="2"/>
      <c r="BH719" s="2"/>
      <c r="BI719" s="1"/>
      <c r="BJ719" s="1"/>
      <c r="BK719" s="1"/>
      <c r="BL719" s="2"/>
      <c r="BM719" s="2"/>
      <c r="BN719" s="1"/>
      <c r="BO719" s="1"/>
      <c r="BP719" s="1"/>
      <c r="BQ719" s="2"/>
      <c r="BR719" s="2"/>
      <c r="BS719" s="1"/>
      <c r="BT719" s="1"/>
      <c r="BU719" s="1"/>
      <c r="BV719" s="2"/>
      <c r="BW719" s="2"/>
      <c r="BX719" s="1"/>
    </row>
    <row r="720" ht="16.5" customHeight="1">
      <c r="A720" s="1"/>
      <c r="B720" s="1"/>
      <c r="C720" s="1"/>
      <c r="D720" s="1"/>
      <c r="E720" s="67"/>
      <c r="F720" s="67"/>
      <c r="G720" s="1"/>
      <c r="H720" s="1"/>
      <c r="I720" s="65"/>
      <c r="J720" s="66"/>
      <c r="K720" s="1"/>
      <c r="L720" s="1"/>
      <c r="M720" s="1"/>
      <c r="N720" s="2"/>
      <c r="O720" s="2"/>
      <c r="P720" s="1"/>
      <c r="Q720" s="1"/>
      <c r="R720" s="1"/>
      <c r="S720" s="2"/>
      <c r="T720" s="2"/>
      <c r="U720" s="1"/>
      <c r="V720" s="1"/>
      <c r="W720" s="1"/>
      <c r="X720" s="2"/>
      <c r="Y720" s="2"/>
      <c r="Z720" s="1"/>
      <c r="AA720" s="1"/>
      <c r="AB720" s="1"/>
      <c r="AC720" s="2"/>
      <c r="AD720" s="2"/>
      <c r="AE720" s="1"/>
      <c r="AF720" s="1"/>
      <c r="AG720" s="1"/>
      <c r="AH720" s="2"/>
      <c r="AI720" s="2"/>
      <c r="AJ720" s="1"/>
      <c r="AK720" s="1"/>
      <c r="AL720" s="1"/>
      <c r="AM720" s="2"/>
      <c r="AN720" s="2"/>
      <c r="AO720" s="1"/>
      <c r="AP720" s="1"/>
      <c r="AQ720" s="1"/>
      <c r="AR720" s="2"/>
      <c r="AS720" s="2"/>
      <c r="AT720" s="1"/>
      <c r="AU720" s="1"/>
      <c r="AV720" s="1"/>
      <c r="AW720" s="2"/>
      <c r="AX720" s="2"/>
      <c r="AY720" s="1"/>
      <c r="AZ720" s="1"/>
      <c r="BA720" s="1"/>
      <c r="BB720" s="2"/>
      <c r="BC720" s="2"/>
      <c r="BD720" s="1"/>
      <c r="BE720" s="1"/>
      <c r="BF720" s="1"/>
      <c r="BG720" s="2"/>
      <c r="BH720" s="2"/>
      <c r="BI720" s="1"/>
      <c r="BJ720" s="1"/>
      <c r="BK720" s="1"/>
      <c r="BL720" s="2"/>
      <c r="BM720" s="2"/>
      <c r="BN720" s="1"/>
      <c r="BO720" s="1"/>
      <c r="BP720" s="1"/>
      <c r="BQ720" s="2"/>
      <c r="BR720" s="2"/>
      <c r="BS720" s="1"/>
      <c r="BT720" s="1"/>
      <c r="BU720" s="1"/>
      <c r="BV720" s="2"/>
      <c r="BW720" s="2"/>
      <c r="BX720" s="1"/>
    </row>
    <row r="721" ht="16.5" customHeight="1">
      <c r="A721" s="1"/>
      <c r="B721" s="1"/>
      <c r="C721" s="1"/>
      <c r="D721" s="1"/>
      <c r="E721" s="67"/>
      <c r="F721" s="67"/>
      <c r="G721" s="1"/>
      <c r="H721" s="1"/>
      <c r="I721" s="65"/>
      <c r="J721" s="66"/>
      <c r="K721" s="1"/>
      <c r="L721" s="1"/>
      <c r="M721" s="1"/>
      <c r="N721" s="2"/>
      <c r="O721" s="2"/>
      <c r="P721" s="1"/>
      <c r="Q721" s="1"/>
      <c r="R721" s="1"/>
      <c r="S721" s="2"/>
      <c r="T721" s="2"/>
      <c r="U721" s="1"/>
      <c r="V721" s="1"/>
      <c r="W721" s="1"/>
      <c r="X721" s="2"/>
      <c r="Y721" s="2"/>
      <c r="Z721" s="1"/>
      <c r="AA721" s="1"/>
      <c r="AB721" s="1"/>
      <c r="AC721" s="2"/>
      <c r="AD721" s="2"/>
      <c r="AE721" s="1"/>
      <c r="AF721" s="1"/>
      <c r="AG721" s="1"/>
      <c r="AH721" s="2"/>
      <c r="AI721" s="2"/>
      <c r="AJ721" s="1"/>
      <c r="AK721" s="1"/>
      <c r="AL721" s="1"/>
      <c r="AM721" s="2"/>
      <c r="AN721" s="2"/>
      <c r="AO721" s="1"/>
      <c r="AP721" s="1"/>
      <c r="AQ721" s="1"/>
      <c r="AR721" s="2"/>
      <c r="AS721" s="2"/>
      <c r="AT721" s="1"/>
      <c r="AU721" s="1"/>
      <c r="AV721" s="1"/>
      <c r="AW721" s="2"/>
      <c r="AX721" s="2"/>
      <c r="AY721" s="1"/>
      <c r="AZ721" s="1"/>
      <c r="BA721" s="1"/>
      <c r="BB721" s="2"/>
      <c r="BC721" s="2"/>
      <c r="BD721" s="1"/>
      <c r="BE721" s="1"/>
      <c r="BF721" s="1"/>
      <c r="BG721" s="2"/>
      <c r="BH721" s="2"/>
      <c r="BI721" s="1"/>
      <c r="BJ721" s="1"/>
      <c r="BK721" s="1"/>
      <c r="BL721" s="2"/>
      <c r="BM721" s="2"/>
      <c r="BN721" s="1"/>
      <c r="BO721" s="1"/>
      <c r="BP721" s="1"/>
      <c r="BQ721" s="2"/>
      <c r="BR721" s="2"/>
      <c r="BS721" s="1"/>
      <c r="BT721" s="1"/>
      <c r="BU721" s="1"/>
      <c r="BV721" s="2"/>
      <c r="BW721" s="2"/>
      <c r="BX721" s="1"/>
    </row>
    <row r="722" ht="16.5" customHeight="1">
      <c r="A722" s="1"/>
      <c r="B722" s="1"/>
      <c r="C722" s="1"/>
      <c r="D722" s="1"/>
      <c r="E722" s="67"/>
      <c r="F722" s="67"/>
      <c r="G722" s="1"/>
      <c r="H722" s="1"/>
      <c r="I722" s="65"/>
      <c r="J722" s="66"/>
      <c r="K722" s="1"/>
      <c r="L722" s="1"/>
      <c r="M722" s="1"/>
      <c r="N722" s="2"/>
      <c r="O722" s="2"/>
      <c r="P722" s="1"/>
      <c r="Q722" s="1"/>
      <c r="R722" s="1"/>
      <c r="S722" s="2"/>
      <c r="T722" s="2"/>
      <c r="U722" s="1"/>
      <c r="V722" s="1"/>
      <c r="W722" s="1"/>
      <c r="X722" s="2"/>
      <c r="Y722" s="2"/>
      <c r="Z722" s="1"/>
      <c r="AA722" s="1"/>
      <c r="AB722" s="1"/>
      <c r="AC722" s="2"/>
      <c r="AD722" s="2"/>
      <c r="AE722" s="1"/>
      <c r="AF722" s="1"/>
      <c r="AG722" s="1"/>
      <c r="AH722" s="2"/>
      <c r="AI722" s="2"/>
      <c r="AJ722" s="1"/>
      <c r="AK722" s="1"/>
      <c r="AL722" s="1"/>
      <c r="AM722" s="2"/>
      <c r="AN722" s="2"/>
      <c r="AO722" s="1"/>
      <c r="AP722" s="1"/>
      <c r="AQ722" s="1"/>
      <c r="AR722" s="2"/>
      <c r="AS722" s="2"/>
      <c r="AT722" s="1"/>
      <c r="AU722" s="1"/>
      <c r="AV722" s="1"/>
      <c r="AW722" s="2"/>
      <c r="AX722" s="2"/>
      <c r="AY722" s="1"/>
      <c r="AZ722" s="1"/>
      <c r="BA722" s="1"/>
      <c r="BB722" s="2"/>
      <c r="BC722" s="2"/>
      <c r="BD722" s="1"/>
      <c r="BE722" s="1"/>
      <c r="BF722" s="1"/>
      <c r="BG722" s="2"/>
      <c r="BH722" s="2"/>
      <c r="BI722" s="1"/>
      <c r="BJ722" s="1"/>
      <c r="BK722" s="1"/>
      <c r="BL722" s="2"/>
      <c r="BM722" s="2"/>
      <c r="BN722" s="1"/>
      <c r="BO722" s="1"/>
      <c r="BP722" s="1"/>
      <c r="BQ722" s="2"/>
      <c r="BR722" s="2"/>
      <c r="BS722" s="1"/>
      <c r="BT722" s="1"/>
      <c r="BU722" s="1"/>
      <c r="BV722" s="2"/>
      <c r="BW722" s="2"/>
      <c r="BX722" s="1"/>
    </row>
    <row r="723" ht="16.5" customHeight="1">
      <c r="A723" s="1"/>
      <c r="B723" s="1"/>
      <c r="C723" s="1"/>
      <c r="D723" s="1"/>
      <c r="E723" s="67"/>
      <c r="F723" s="67"/>
      <c r="G723" s="1"/>
      <c r="H723" s="1"/>
      <c r="I723" s="65"/>
      <c r="J723" s="66"/>
      <c r="K723" s="1"/>
      <c r="L723" s="1"/>
      <c r="M723" s="1"/>
      <c r="N723" s="2"/>
      <c r="O723" s="2"/>
      <c r="P723" s="1"/>
      <c r="Q723" s="1"/>
      <c r="R723" s="1"/>
      <c r="S723" s="2"/>
      <c r="T723" s="2"/>
      <c r="U723" s="1"/>
      <c r="V723" s="1"/>
      <c r="W723" s="1"/>
      <c r="X723" s="2"/>
      <c r="Y723" s="2"/>
      <c r="Z723" s="1"/>
      <c r="AA723" s="1"/>
      <c r="AB723" s="1"/>
      <c r="AC723" s="2"/>
      <c r="AD723" s="2"/>
      <c r="AE723" s="1"/>
      <c r="AF723" s="1"/>
      <c r="AG723" s="1"/>
      <c r="AH723" s="2"/>
      <c r="AI723" s="2"/>
      <c r="AJ723" s="1"/>
      <c r="AK723" s="1"/>
      <c r="AL723" s="1"/>
      <c r="AM723" s="2"/>
      <c r="AN723" s="2"/>
      <c r="AO723" s="1"/>
      <c r="AP723" s="1"/>
      <c r="AQ723" s="1"/>
      <c r="AR723" s="2"/>
      <c r="AS723" s="2"/>
      <c r="AT723" s="1"/>
      <c r="AU723" s="1"/>
      <c r="AV723" s="1"/>
      <c r="AW723" s="2"/>
      <c r="AX723" s="2"/>
      <c r="AY723" s="1"/>
      <c r="AZ723" s="1"/>
      <c r="BA723" s="1"/>
      <c r="BB723" s="2"/>
      <c r="BC723" s="2"/>
      <c r="BD723" s="1"/>
      <c r="BE723" s="1"/>
      <c r="BF723" s="1"/>
      <c r="BG723" s="2"/>
      <c r="BH723" s="2"/>
      <c r="BI723" s="1"/>
      <c r="BJ723" s="1"/>
      <c r="BK723" s="1"/>
      <c r="BL723" s="2"/>
      <c r="BM723" s="2"/>
      <c r="BN723" s="1"/>
      <c r="BO723" s="1"/>
      <c r="BP723" s="1"/>
      <c r="BQ723" s="2"/>
      <c r="BR723" s="2"/>
      <c r="BS723" s="1"/>
      <c r="BT723" s="1"/>
      <c r="BU723" s="1"/>
      <c r="BV723" s="2"/>
      <c r="BW723" s="2"/>
      <c r="BX723" s="1"/>
    </row>
    <row r="724" ht="16.5" customHeight="1">
      <c r="A724" s="1"/>
      <c r="B724" s="1"/>
      <c r="C724" s="1"/>
      <c r="D724" s="1"/>
      <c r="E724" s="67"/>
      <c r="F724" s="67"/>
      <c r="G724" s="1"/>
      <c r="H724" s="1"/>
      <c r="I724" s="65"/>
      <c r="J724" s="66"/>
      <c r="K724" s="1"/>
      <c r="L724" s="1"/>
      <c r="M724" s="1"/>
      <c r="N724" s="2"/>
      <c r="O724" s="2"/>
      <c r="P724" s="1"/>
      <c r="Q724" s="1"/>
      <c r="R724" s="1"/>
      <c r="S724" s="2"/>
      <c r="T724" s="2"/>
      <c r="U724" s="1"/>
      <c r="V724" s="1"/>
      <c r="W724" s="1"/>
      <c r="X724" s="2"/>
      <c r="Y724" s="2"/>
      <c r="Z724" s="1"/>
      <c r="AA724" s="1"/>
      <c r="AB724" s="1"/>
      <c r="AC724" s="2"/>
      <c r="AD724" s="2"/>
      <c r="AE724" s="1"/>
      <c r="AF724" s="1"/>
      <c r="AG724" s="1"/>
      <c r="AH724" s="2"/>
      <c r="AI724" s="2"/>
      <c r="AJ724" s="1"/>
      <c r="AK724" s="1"/>
      <c r="AL724" s="1"/>
      <c r="AM724" s="2"/>
      <c r="AN724" s="2"/>
      <c r="AO724" s="1"/>
      <c r="AP724" s="1"/>
      <c r="AQ724" s="1"/>
      <c r="AR724" s="2"/>
      <c r="AS724" s="2"/>
      <c r="AT724" s="1"/>
      <c r="AU724" s="1"/>
      <c r="AV724" s="1"/>
      <c r="AW724" s="2"/>
      <c r="AX724" s="2"/>
      <c r="AY724" s="1"/>
      <c r="AZ724" s="1"/>
      <c r="BA724" s="1"/>
      <c r="BB724" s="2"/>
      <c r="BC724" s="2"/>
      <c r="BD724" s="1"/>
      <c r="BE724" s="1"/>
      <c r="BF724" s="1"/>
      <c r="BG724" s="2"/>
      <c r="BH724" s="2"/>
      <c r="BI724" s="1"/>
      <c r="BJ724" s="1"/>
      <c r="BK724" s="1"/>
      <c r="BL724" s="2"/>
      <c r="BM724" s="2"/>
      <c r="BN724" s="1"/>
      <c r="BO724" s="1"/>
      <c r="BP724" s="1"/>
      <c r="BQ724" s="2"/>
      <c r="BR724" s="2"/>
      <c r="BS724" s="1"/>
      <c r="BT724" s="1"/>
      <c r="BU724" s="1"/>
      <c r="BV724" s="2"/>
      <c r="BW724" s="2"/>
      <c r="BX724" s="1"/>
    </row>
    <row r="725" ht="16.5" customHeight="1">
      <c r="A725" s="1"/>
      <c r="B725" s="1"/>
      <c r="C725" s="1"/>
      <c r="D725" s="1"/>
      <c r="E725" s="67"/>
      <c r="F725" s="67"/>
      <c r="G725" s="1"/>
      <c r="H725" s="1"/>
      <c r="I725" s="65"/>
      <c r="J725" s="66"/>
      <c r="K725" s="1"/>
      <c r="L725" s="1"/>
      <c r="M725" s="1"/>
      <c r="N725" s="2"/>
      <c r="O725" s="2"/>
      <c r="P725" s="1"/>
      <c r="Q725" s="1"/>
      <c r="R725" s="1"/>
      <c r="S725" s="2"/>
      <c r="T725" s="2"/>
      <c r="U725" s="1"/>
      <c r="V725" s="1"/>
      <c r="W725" s="1"/>
      <c r="X725" s="2"/>
      <c r="Y725" s="2"/>
      <c r="Z725" s="1"/>
      <c r="AA725" s="1"/>
      <c r="AB725" s="1"/>
      <c r="AC725" s="2"/>
      <c r="AD725" s="2"/>
      <c r="AE725" s="1"/>
      <c r="AF725" s="1"/>
      <c r="AG725" s="1"/>
      <c r="AH725" s="2"/>
      <c r="AI725" s="2"/>
      <c r="AJ725" s="1"/>
      <c r="AK725" s="1"/>
      <c r="AL725" s="1"/>
      <c r="AM725" s="2"/>
      <c r="AN725" s="2"/>
      <c r="AO725" s="1"/>
      <c r="AP725" s="1"/>
      <c r="AQ725" s="1"/>
      <c r="AR725" s="2"/>
      <c r="AS725" s="2"/>
      <c r="AT725" s="1"/>
      <c r="AU725" s="1"/>
      <c r="AV725" s="1"/>
      <c r="AW725" s="2"/>
      <c r="AX725" s="2"/>
      <c r="AY725" s="1"/>
      <c r="AZ725" s="1"/>
      <c r="BA725" s="1"/>
      <c r="BB725" s="2"/>
      <c r="BC725" s="2"/>
      <c r="BD725" s="1"/>
      <c r="BE725" s="1"/>
      <c r="BF725" s="1"/>
      <c r="BG725" s="2"/>
      <c r="BH725" s="2"/>
      <c r="BI725" s="1"/>
      <c r="BJ725" s="1"/>
      <c r="BK725" s="1"/>
      <c r="BL725" s="2"/>
      <c r="BM725" s="2"/>
      <c r="BN725" s="1"/>
      <c r="BO725" s="1"/>
      <c r="BP725" s="1"/>
      <c r="BQ725" s="2"/>
      <c r="BR725" s="2"/>
      <c r="BS725" s="1"/>
      <c r="BT725" s="1"/>
      <c r="BU725" s="1"/>
      <c r="BV725" s="2"/>
      <c r="BW725" s="2"/>
      <c r="BX725" s="1"/>
    </row>
    <row r="726" ht="16.5" customHeight="1">
      <c r="A726" s="1"/>
      <c r="B726" s="1"/>
      <c r="C726" s="1"/>
      <c r="D726" s="1"/>
      <c r="E726" s="67"/>
      <c r="F726" s="67"/>
      <c r="G726" s="1"/>
      <c r="H726" s="1"/>
      <c r="I726" s="65"/>
      <c r="J726" s="66"/>
      <c r="K726" s="1"/>
      <c r="L726" s="1"/>
      <c r="M726" s="1"/>
      <c r="N726" s="2"/>
      <c r="O726" s="2"/>
      <c r="P726" s="1"/>
      <c r="Q726" s="1"/>
      <c r="R726" s="1"/>
      <c r="S726" s="2"/>
      <c r="T726" s="2"/>
      <c r="U726" s="1"/>
      <c r="V726" s="1"/>
      <c r="W726" s="1"/>
      <c r="X726" s="2"/>
      <c r="Y726" s="2"/>
      <c r="Z726" s="1"/>
      <c r="AA726" s="1"/>
      <c r="AB726" s="1"/>
      <c r="AC726" s="2"/>
      <c r="AD726" s="2"/>
      <c r="AE726" s="1"/>
      <c r="AF726" s="1"/>
      <c r="AG726" s="1"/>
      <c r="AH726" s="2"/>
      <c r="AI726" s="2"/>
      <c r="AJ726" s="1"/>
      <c r="AK726" s="1"/>
      <c r="AL726" s="1"/>
      <c r="AM726" s="2"/>
      <c r="AN726" s="2"/>
      <c r="AO726" s="1"/>
      <c r="AP726" s="1"/>
      <c r="AQ726" s="1"/>
      <c r="AR726" s="2"/>
      <c r="AS726" s="2"/>
      <c r="AT726" s="1"/>
      <c r="AU726" s="1"/>
      <c r="AV726" s="1"/>
      <c r="AW726" s="2"/>
      <c r="AX726" s="2"/>
      <c r="AY726" s="1"/>
      <c r="AZ726" s="1"/>
      <c r="BA726" s="1"/>
      <c r="BB726" s="2"/>
      <c r="BC726" s="2"/>
      <c r="BD726" s="1"/>
      <c r="BE726" s="1"/>
      <c r="BF726" s="1"/>
      <c r="BG726" s="2"/>
      <c r="BH726" s="2"/>
      <c r="BI726" s="1"/>
      <c r="BJ726" s="1"/>
      <c r="BK726" s="1"/>
      <c r="BL726" s="2"/>
      <c r="BM726" s="2"/>
      <c r="BN726" s="1"/>
      <c r="BO726" s="1"/>
      <c r="BP726" s="1"/>
      <c r="BQ726" s="2"/>
      <c r="BR726" s="2"/>
      <c r="BS726" s="1"/>
      <c r="BT726" s="1"/>
      <c r="BU726" s="1"/>
      <c r="BV726" s="2"/>
      <c r="BW726" s="2"/>
      <c r="BX726" s="1"/>
    </row>
    <row r="727" ht="16.5" customHeight="1">
      <c r="A727" s="1"/>
      <c r="B727" s="1"/>
      <c r="C727" s="1"/>
      <c r="D727" s="1"/>
      <c r="E727" s="67"/>
      <c r="F727" s="67"/>
      <c r="G727" s="1"/>
      <c r="H727" s="1"/>
      <c r="I727" s="65"/>
      <c r="J727" s="66"/>
      <c r="K727" s="1"/>
      <c r="L727" s="1"/>
      <c r="M727" s="1"/>
      <c r="N727" s="2"/>
      <c r="O727" s="2"/>
      <c r="P727" s="1"/>
      <c r="Q727" s="1"/>
      <c r="R727" s="1"/>
      <c r="S727" s="2"/>
      <c r="T727" s="2"/>
      <c r="U727" s="1"/>
      <c r="V727" s="1"/>
      <c r="W727" s="1"/>
      <c r="X727" s="2"/>
      <c r="Y727" s="2"/>
      <c r="Z727" s="1"/>
      <c r="AA727" s="1"/>
      <c r="AB727" s="1"/>
      <c r="AC727" s="2"/>
      <c r="AD727" s="2"/>
      <c r="AE727" s="1"/>
      <c r="AF727" s="1"/>
      <c r="AG727" s="1"/>
      <c r="AH727" s="2"/>
      <c r="AI727" s="2"/>
      <c r="AJ727" s="1"/>
      <c r="AK727" s="1"/>
      <c r="AL727" s="1"/>
      <c r="AM727" s="2"/>
      <c r="AN727" s="2"/>
      <c r="AO727" s="1"/>
      <c r="AP727" s="1"/>
      <c r="AQ727" s="1"/>
      <c r="AR727" s="2"/>
      <c r="AS727" s="2"/>
      <c r="AT727" s="1"/>
      <c r="AU727" s="1"/>
      <c r="AV727" s="1"/>
      <c r="AW727" s="2"/>
      <c r="AX727" s="2"/>
      <c r="AY727" s="1"/>
      <c r="AZ727" s="1"/>
      <c r="BA727" s="1"/>
      <c r="BB727" s="2"/>
      <c r="BC727" s="2"/>
      <c r="BD727" s="1"/>
      <c r="BE727" s="1"/>
      <c r="BF727" s="1"/>
      <c r="BG727" s="2"/>
      <c r="BH727" s="2"/>
      <c r="BI727" s="1"/>
      <c r="BJ727" s="1"/>
      <c r="BK727" s="1"/>
      <c r="BL727" s="2"/>
      <c r="BM727" s="2"/>
      <c r="BN727" s="1"/>
      <c r="BO727" s="1"/>
      <c r="BP727" s="1"/>
      <c r="BQ727" s="2"/>
      <c r="BR727" s="2"/>
      <c r="BS727" s="1"/>
      <c r="BT727" s="1"/>
      <c r="BU727" s="1"/>
      <c r="BV727" s="2"/>
      <c r="BW727" s="2"/>
      <c r="BX727" s="1"/>
    </row>
    <row r="728" ht="16.5" customHeight="1">
      <c r="A728" s="1"/>
      <c r="B728" s="1"/>
      <c r="C728" s="1"/>
      <c r="D728" s="1"/>
      <c r="E728" s="67"/>
      <c r="F728" s="67"/>
      <c r="G728" s="1"/>
      <c r="H728" s="1"/>
      <c r="I728" s="65"/>
      <c r="J728" s="66"/>
      <c r="K728" s="1"/>
      <c r="L728" s="1"/>
      <c r="M728" s="1"/>
      <c r="N728" s="2"/>
      <c r="O728" s="2"/>
      <c r="P728" s="1"/>
      <c r="Q728" s="1"/>
      <c r="R728" s="1"/>
      <c r="S728" s="2"/>
      <c r="T728" s="2"/>
      <c r="U728" s="1"/>
      <c r="V728" s="1"/>
      <c r="W728" s="1"/>
      <c r="X728" s="2"/>
      <c r="Y728" s="2"/>
      <c r="Z728" s="1"/>
      <c r="AA728" s="1"/>
      <c r="AB728" s="1"/>
      <c r="AC728" s="2"/>
      <c r="AD728" s="2"/>
      <c r="AE728" s="1"/>
      <c r="AF728" s="1"/>
      <c r="AG728" s="1"/>
      <c r="AH728" s="2"/>
      <c r="AI728" s="2"/>
      <c r="AJ728" s="1"/>
      <c r="AK728" s="1"/>
      <c r="AL728" s="1"/>
      <c r="AM728" s="2"/>
      <c r="AN728" s="2"/>
      <c r="AO728" s="1"/>
      <c r="AP728" s="1"/>
      <c r="AQ728" s="1"/>
      <c r="AR728" s="2"/>
      <c r="AS728" s="2"/>
      <c r="AT728" s="1"/>
      <c r="AU728" s="1"/>
      <c r="AV728" s="1"/>
      <c r="AW728" s="2"/>
      <c r="AX728" s="2"/>
      <c r="AY728" s="1"/>
      <c r="AZ728" s="1"/>
      <c r="BA728" s="1"/>
      <c r="BB728" s="2"/>
      <c r="BC728" s="2"/>
      <c r="BD728" s="1"/>
      <c r="BE728" s="1"/>
      <c r="BF728" s="1"/>
      <c r="BG728" s="2"/>
      <c r="BH728" s="2"/>
      <c r="BI728" s="1"/>
      <c r="BJ728" s="1"/>
      <c r="BK728" s="1"/>
      <c r="BL728" s="2"/>
      <c r="BM728" s="2"/>
      <c r="BN728" s="1"/>
      <c r="BO728" s="1"/>
      <c r="BP728" s="1"/>
      <c r="BQ728" s="2"/>
      <c r="BR728" s="2"/>
      <c r="BS728" s="1"/>
      <c r="BT728" s="1"/>
      <c r="BU728" s="1"/>
      <c r="BV728" s="2"/>
      <c r="BW728" s="2"/>
      <c r="BX728" s="1"/>
    </row>
    <row r="729" ht="16.5" customHeight="1">
      <c r="A729" s="1"/>
      <c r="B729" s="1"/>
      <c r="C729" s="1"/>
      <c r="D729" s="1"/>
      <c r="E729" s="67"/>
      <c r="F729" s="67"/>
      <c r="G729" s="1"/>
      <c r="H729" s="1"/>
      <c r="I729" s="65"/>
      <c r="J729" s="66"/>
      <c r="K729" s="1"/>
      <c r="L729" s="1"/>
      <c r="M729" s="1"/>
      <c r="N729" s="2"/>
      <c r="O729" s="2"/>
      <c r="P729" s="1"/>
      <c r="Q729" s="1"/>
      <c r="R729" s="1"/>
      <c r="S729" s="2"/>
      <c r="T729" s="2"/>
      <c r="U729" s="1"/>
      <c r="V729" s="1"/>
      <c r="W729" s="1"/>
      <c r="X729" s="2"/>
      <c r="Y729" s="2"/>
      <c r="Z729" s="1"/>
      <c r="AA729" s="1"/>
      <c r="AB729" s="1"/>
      <c r="AC729" s="2"/>
      <c r="AD729" s="2"/>
      <c r="AE729" s="1"/>
      <c r="AF729" s="1"/>
      <c r="AG729" s="1"/>
      <c r="AH729" s="2"/>
      <c r="AI729" s="2"/>
      <c r="AJ729" s="1"/>
      <c r="AK729" s="1"/>
      <c r="AL729" s="1"/>
      <c r="AM729" s="2"/>
      <c r="AN729" s="2"/>
      <c r="AO729" s="1"/>
      <c r="AP729" s="1"/>
      <c r="AQ729" s="1"/>
      <c r="AR729" s="2"/>
      <c r="AS729" s="2"/>
      <c r="AT729" s="1"/>
      <c r="AU729" s="1"/>
      <c r="AV729" s="1"/>
      <c r="AW729" s="2"/>
      <c r="AX729" s="2"/>
      <c r="AY729" s="1"/>
      <c r="AZ729" s="1"/>
      <c r="BA729" s="1"/>
      <c r="BB729" s="2"/>
      <c r="BC729" s="2"/>
      <c r="BD729" s="1"/>
      <c r="BE729" s="1"/>
      <c r="BF729" s="1"/>
      <c r="BG729" s="2"/>
      <c r="BH729" s="2"/>
      <c r="BI729" s="1"/>
      <c r="BJ729" s="1"/>
      <c r="BK729" s="1"/>
      <c r="BL729" s="2"/>
      <c r="BM729" s="2"/>
      <c r="BN729" s="1"/>
      <c r="BO729" s="1"/>
      <c r="BP729" s="1"/>
      <c r="BQ729" s="2"/>
      <c r="BR729" s="2"/>
      <c r="BS729" s="1"/>
      <c r="BT729" s="1"/>
      <c r="BU729" s="1"/>
      <c r="BV729" s="2"/>
      <c r="BW729" s="2"/>
      <c r="BX729" s="1"/>
    </row>
    <row r="730" ht="16.5" customHeight="1">
      <c r="A730" s="1"/>
      <c r="B730" s="1"/>
      <c r="C730" s="1"/>
      <c r="D730" s="1"/>
      <c r="E730" s="67"/>
      <c r="F730" s="67"/>
      <c r="G730" s="1"/>
      <c r="H730" s="1"/>
      <c r="I730" s="65"/>
      <c r="J730" s="66"/>
      <c r="K730" s="1"/>
      <c r="L730" s="1"/>
      <c r="M730" s="1"/>
      <c r="N730" s="2"/>
      <c r="O730" s="2"/>
      <c r="P730" s="1"/>
      <c r="Q730" s="1"/>
      <c r="R730" s="1"/>
      <c r="S730" s="2"/>
      <c r="T730" s="2"/>
      <c r="U730" s="1"/>
      <c r="V730" s="1"/>
      <c r="W730" s="1"/>
      <c r="X730" s="2"/>
      <c r="Y730" s="2"/>
      <c r="Z730" s="1"/>
      <c r="AA730" s="1"/>
      <c r="AB730" s="1"/>
      <c r="AC730" s="2"/>
      <c r="AD730" s="2"/>
      <c r="AE730" s="1"/>
      <c r="AF730" s="1"/>
      <c r="AG730" s="1"/>
      <c r="AH730" s="2"/>
      <c r="AI730" s="2"/>
      <c r="AJ730" s="1"/>
      <c r="AK730" s="1"/>
      <c r="AL730" s="1"/>
      <c r="AM730" s="2"/>
      <c r="AN730" s="2"/>
      <c r="AO730" s="1"/>
      <c r="AP730" s="1"/>
      <c r="AQ730" s="1"/>
      <c r="AR730" s="2"/>
      <c r="AS730" s="2"/>
      <c r="AT730" s="1"/>
      <c r="AU730" s="1"/>
      <c r="AV730" s="1"/>
      <c r="AW730" s="2"/>
      <c r="AX730" s="2"/>
      <c r="AY730" s="1"/>
      <c r="AZ730" s="1"/>
      <c r="BA730" s="1"/>
      <c r="BB730" s="2"/>
      <c r="BC730" s="2"/>
      <c r="BD730" s="1"/>
      <c r="BE730" s="1"/>
      <c r="BF730" s="1"/>
      <c r="BG730" s="2"/>
      <c r="BH730" s="2"/>
      <c r="BI730" s="1"/>
      <c r="BJ730" s="1"/>
      <c r="BK730" s="1"/>
      <c r="BL730" s="2"/>
      <c r="BM730" s="2"/>
      <c r="BN730" s="1"/>
      <c r="BO730" s="1"/>
      <c r="BP730" s="1"/>
      <c r="BQ730" s="2"/>
      <c r="BR730" s="2"/>
      <c r="BS730" s="1"/>
      <c r="BT730" s="1"/>
      <c r="BU730" s="1"/>
      <c r="BV730" s="2"/>
      <c r="BW730" s="2"/>
      <c r="BX730" s="1"/>
    </row>
    <row r="731" ht="16.5" customHeight="1">
      <c r="A731" s="1"/>
      <c r="B731" s="1"/>
      <c r="C731" s="1"/>
      <c r="D731" s="1"/>
      <c r="E731" s="67"/>
      <c r="F731" s="67"/>
      <c r="G731" s="1"/>
      <c r="H731" s="1"/>
      <c r="I731" s="65"/>
      <c r="J731" s="66"/>
      <c r="K731" s="1"/>
      <c r="L731" s="1"/>
      <c r="M731" s="1"/>
      <c r="N731" s="2"/>
      <c r="O731" s="2"/>
      <c r="P731" s="1"/>
      <c r="Q731" s="1"/>
      <c r="R731" s="1"/>
      <c r="S731" s="2"/>
      <c r="T731" s="2"/>
      <c r="U731" s="1"/>
      <c r="V731" s="1"/>
      <c r="W731" s="1"/>
      <c r="X731" s="2"/>
      <c r="Y731" s="2"/>
      <c r="Z731" s="1"/>
      <c r="AA731" s="1"/>
      <c r="AB731" s="1"/>
      <c r="AC731" s="2"/>
      <c r="AD731" s="2"/>
      <c r="AE731" s="1"/>
      <c r="AF731" s="1"/>
      <c r="AG731" s="1"/>
      <c r="AH731" s="2"/>
      <c r="AI731" s="2"/>
      <c r="AJ731" s="1"/>
      <c r="AK731" s="1"/>
      <c r="AL731" s="1"/>
      <c r="AM731" s="2"/>
      <c r="AN731" s="2"/>
      <c r="AO731" s="1"/>
      <c r="AP731" s="1"/>
      <c r="AQ731" s="1"/>
      <c r="AR731" s="2"/>
      <c r="AS731" s="2"/>
      <c r="AT731" s="1"/>
      <c r="AU731" s="1"/>
      <c r="AV731" s="1"/>
      <c r="AW731" s="2"/>
      <c r="AX731" s="2"/>
      <c r="AY731" s="1"/>
      <c r="AZ731" s="1"/>
      <c r="BA731" s="1"/>
      <c r="BB731" s="2"/>
      <c r="BC731" s="2"/>
      <c r="BD731" s="1"/>
      <c r="BE731" s="1"/>
      <c r="BF731" s="1"/>
      <c r="BG731" s="2"/>
      <c r="BH731" s="2"/>
      <c r="BI731" s="1"/>
      <c r="BJ731" s="1"/>
      <c r="BK731" s="1"/>
      <c r="BL731" s="2"/>
      <c r="BM731" s="2"/>
      <c r="BN731" s="1"/>
      <c r="BO731" s="1"/>
      <c r="BP731" s="1"/>
      <c r="BQ731" s="2"/>
      <c r="BR731" s="2"/>
      <c r="BS731" s="1"/>
      <c r="BT731" s="1"/>
      <c r="BU731" s="1"/>
      <c r="BV731" s="2"/>
      <c r="BW731" s="2"/>
      <c r="BX731" s="1"/>
    </row>
    <row r="732" ht="16.5" customHeight="1">
      <c r="A732" s="1"/>
      <c r="B732" s="1"/>
      <c r="C732" s="1"/>
      <c r="D732" s="1"/>
      <c r="E732" s="67"/>
      <c r="F732" s="67"/>
      <c r="G732" s="1"/>
      <c r="H732" s="1"/>
      <c r="I732" s="65"/>
      <c r="J732" s="66"/>
      <c r="K732" s="1"/>
      <c r="L732" s="1"/>
      <c r="M732" s="1"/>
      <c r="N732" s="2"/>
      <c r="O732" s="2"/>
      <c r="P732" s="1"/>
      <c r="Q732" s="1"/>
      <c r="R732" s="1"/>
      <c r="S732" s="2"/>
      <c r="T732" s="2"/>
      <c r="U732" s="1"/>
      <c r="V732" s="1"/>
      <c r="W732" s="1"/>
      <c r="X732" s="2"/>
      <c r="Y732" s="2"/>
      <c r="Z732" s="1"/>
      <c r="AA732" s="1"/>
      <c r="AB732" s="1"/>
      <c r="AC732" s="2"/>
      <c r="AD732" s="2"/>
      <c r="AE732" s="1"/>
      <c r="AF732" s="1"/>
      <c r="AG732" s="1"/>
      <c r="AH732" s="2"/>
      <c r="AI732" s="2"/>
      <c r="AJ732" s="1"/>
      <c r="AK732" s="1"/>
      <c r="AL732" s="1"/>
      <c r="AM732" s="2"/>
      <c r="AN732" s="2"/>
      <c r="AO732" s="1"/>
      <c r="AP732" s="1"/>
      <c r="AQ732" s="1"/>
      <c r="AR732" s="2"/>
      <c r="AS732" s="2"/>
      <c r="AT732" s="1"/>
      <c r="AU732" s="1"/>
      <c r="AV732" s="1"/>
      <c r="AW732" s="2"/>
      <c r="AX732" s="2"/>
      <c r="AY732" s="1"/>
      <c r="AZ732" s="1"/>
      <c r="BA732" s="1"/>
      <c r="BB732" s="2"/>
      <c r="BC732" s="2"/>
      <c r="BD732" s="1"/>
      <c r="BE732" s="1"/>
      <c r="BF732" s="1"/>
      <c r="BG732" s="2"/>
      <c r="BH732" s="2"/>
      <c r="BI732" s="1"/>
      <c r="BJ732" s="1"/>
      <c r="BK732" s="1"/>
      <c r="BL732" s="2"/>
      <c r="BM732" s="2"/>
      <c r="BN732" s="1"/>
      <c r="BO732" s="1"/>
      <c r="BP732" s="1"/>
      <c r="BQ732" s="2"/>
      <c r="BR732" s="2"/>
      <c r="BS732" s="1"/>
      <c r="BT732" s="1"/>
      <c r="BU732" s="1"/>
      <c r="BV732" s="2"/>
      <c r="BW732" s="2"/>
      <c r="BX732" s="1"/>
    </row>
    <row r="733" ht="16.5" customHeight="1">
      <c r="A733" s="1"/>
      <c r="B733" s="1"/>
      <c r="C733" s="1"/>
      <c r="D733" s="1"/>
      <c r="E733" s="67"/>
      <c r="F733" s="67"/>
      <c r="G733" s="1"/>
      <c r="H733" s="1"/>
      <c r="I733" s="65"/>
      <c r="J733" s="66"/>
      <c r="K733" s="1"/>
      <c r="L733" s="1"/>
      <c r="M733" s="1"/>
      <c r="N733" s="2"/>
      <c r="O733" s="2"/>
      <c r="P733" s="1"/>
      <c r="Q733" s="1"/>
      <c r="R733" s="1"/>
      <c r="S733" s="2"/>
      <c r="T733" s="2"/>
      <c r="U733" s="1"/>
      <c r="V733" s="1"/>
      <c r="W733" s="1"/>
      <c r="X733" s="2"/>
      <c r="Y733" s="2"/>
      <c r="Z733" s="1"/>
      <c r="AA733" s="1"/>
      <c r="AB733" s="1"/>
      <c r="AC733" s="2"/>
      <c r="AD733" s="2"/>
      <c r="AE733" s="1"/>
      <c r="AF733" s="1"/>
      <c r="AG733" s="1"/>
      <c r="AH733" s="2"/>
      <c r="AI733" s="2"/>
      <c r="AJ733" s="1"/>
      <c r="AK733" s="1"/>
      <c r="AL733" s="1"/>
      <c r="AM733" s="2"/>
      <c r="AN733" s="2"/>
      <c r="AO733" s="1"/>
      <c r="AP733" s="1"/>
      <c r="AQ733" s="1"/>
      <c r="AR733" s="2"/>
      <c r="AS733" s="2"/>
      <c r="AT733" s="1"/>
      <c r="AU733" s="1"/>
      <c r="AV733" s="1"/>
      <c r="AW733" s="2"/>
      <c r="AX733" s="2"/>
      <c r="AY733" s="1"/>
      <c r="AZ733" s="1"/>
      <c r="BA733" s="1"/>
      <c r="BB733" s="2"/>
      <c r="BC733" s="2"/>
      <c r="BD733" s="1"/>
      <c r="BE733" s="1"/>
      <c r="BF733" s="1"/>
      <c r="BG733" s="2"/>
      <c r="BH733" s="2"/>
      <c r="BI733" s="1"/>
      <c r="BJ733" s="1"/>
      <c r="BK733" s="1"/>
      <c r="BL733" s="2"/>
      <c r="BM733" s="2"/>
      <c r="BN733" s="1"/>
      <c r="BO733" s="1"/>
      <c r="BP733" s="1"/>
      <c r="BQ733" s="2"/>
      <c r="BR733" s="2"/>
      <c r="BS733" s="1"/>
      <c r="BT733" s="1"/>
      <c r="BU733" s="1"/>
      <c r="BV733" s="2"/>
      <c r="BW733" s="2"/>
      <c r="BX733" s="1"/>
    </row>
    <row r="734" ht="16.5" customHeight="1">
      <c r="A734" s="1"/>
      <c r="B734" s="1"/>
      <c r="C734" s="1"/>
      <c r="D734" s="1"/>
      <c r="E734" s="67"/>
      <c r="F734" s="67"/>
      <c r="G734" s="1"/>
      <c r="H734" s="1"/>
      <c r="I734" s="65"/>
      <c r="J734" s="66"/>
      <c r="K734" s="1"/>
      <c r="L734" s="1"/>
      <c r="M734" s="1"/>
      <c r="N734" s="2"/>
      <c r="O734" s="2"/>
      <c r="P734" s="1"/>
      <c r="Q734" s="1"/>
      <c r="R734" s="1"/>
      <c r="S734" s="2"/>
      <c r="T734" s="2"/>
      <c r="U734" s="1"/>
      <c r="V734" s="1"/>
      <c r="W734" s="1"/>
      <c r="X734" s="2"/>
      <c r="Y734" s="2"/>
      <c r="Z734" s="1"/>
      <c r="AA734" s="1"/>
      <c r="AB734" s="1"/>
      <c r="AC734" s="2"/>
      <c r="AD734" s="2"/>
      <c r="AE734" s="1"/>
      <c r="AF734" s="1"/>
      <c r="AG734" s="1"/>
      <c r="AH734" s="2"/>
      <c r="AI734" s="2"/>
      <c r="AJ734" s="1"/>
      <c r="AK734" s="1"/>
      <c r="AL734" s="1"/>
      <c r="AM734" s="2"/>
      <c r="AN734" s="2"/>
      <c r="AO734" s="1"/>
      <c r="AP734" s="1"/>
      <c r="AQ734" s="1"/>
      <c r="AR734" s="2"/>
      <c r="AS734" s="2"/>
      <c r="AT734" s="1"/>
      <c r="AU734" s="1"/>
      <c r="AV734" s="1"/>
      <c r="AW734" s="2"/>
      <c r="AX734" s="2"/>
      <c r="AY734" s="1"/>
      <c r="AZ734" s="1"/>
      <c r="BA734" s="1"/>
      <c r="BB734" s="2"/>
      <c r="BC734" s="2"/>
      <c r="BD734" s="1"/>
      <c r="BE734" s="1"/>
      <c r="BF734" s="1"/>
      <c r="BG734" s="2"/>
      <c r="BH734" s="2"/>
      <c r="BI734" s="1"/>
      <c r="BJ734" s="1"/>
      <c r="BK734" s="1"/>
      <c r="BL734" s="2"/>
      <c r="BM734" s="2"/>
      <c r="BN734" s="1"/>
      <c r="BO734" s="1"/>
      <c r="BP734" s="1"/>
      <c r="BQ734" s="2"/>
      <c r="BR734" s="2"/>
      <c r="BS734" s="1"/>
      <c r="BT734" s="1"/>
      <c r="BU734" s="1"/>
      <c r="BV734" s="2"/>
      <c r="BW734" s="2"/>
      <c r="BX734" s="1"/>
    </row>
    <row r="735" ht="16.5" customHeight="1">
      <c r="A735" s="1"/>
      <c r="B735" s="1"/>
      <c r="C735" s="1"/>
      <c r="D735" s="1"/>
      <c r="E735" s="67"/>
      <c r="F735" s="67"/>
      <c r="G735" s="1"/>
      <c r="H735" s="1"/>
      <c r="I735" s="65"/>
      <c r="J735" s="66"/>
      <c r="K735" s="1"/>
      <c r="L735" s="1"/>
      <c r="M735" s="1"/>
      <c r="N735" s="2"/>
      <c r="O735" s="2"/>
      <c r="P735" s="1"/>
      <c r="Q735" s="1"/>
      <c r="R735" s="1"/>
      <c r="S735" s="2"/>
      <c r="T735" s="2"/>
      <c r="U735" s="1"/>
      <c r="V735" s="1"/>
      <c r="W735" s="1"/>
      <c r="X735" s="2"/>
      <c r="Y735" s="2"/>
      <c r="Z735" s="1"/>
      <c r="AA735" s="1"/>
      <c r="AB735" s="1"/>
      <c r="AC735" s="2"/>
      <c r="AD735" s="2"/>
      <c r="AE735" s="1"/>
      <c r="AF735" s="1"/>
      <c r="AG735" s="1"/>
      <c r="AH735" s="2"/>
      <c r="AI735" s="2"/>
      <c r="AJ735" s="1"/>
      <c r="AK735" s="1"/>
      <c r="AL735" s="1"/>
      <c r="AM735" s="2"/>
      <c r="AN735" s="2"/>
      <c r="AO735" s="1"/>
      <c r="AP735" s="1"/>
      <c r="AQ735" s="1"/>
      <c r="AR735" s="2"/>
      <c r="AS735" s="2"/>
      <c r="AT735" s="1"/>
      <c r="AU735" s="1"/>
      <c r="AV735" s="1"/>
      <c r="AW735" s="2"/>
      <c r="AX735" s="2"/>
      <c r="AY735" s="1"/>
      <c r="AZ735" s="1"/>
      <c r="BA735" s="1"/>
      <c r="BB735" s="2"/>
      <c r="BC735" s="2"/>
      <c r="BD735" s="1"/>
      <c r="BE735" s="1"/>
      <c r="BF735" s="1"/>
      <c r="BG735" s="2"/>
      <c r="BH735" s="2"/>
      <c r="BI735" s="1"/>
      <c r="BJ735" s="1"/>
      <c r="BK735" s="1"/>
      <c r="BL735" s="2"/>
      <c r="BM735" s="2"/>
      <c r="BN735" s="1"/>
      <c r="BO735" s="1"/>
      <c r="BP735" s="1"/>
      <c r="BQ735" s="2"/>
      <c r="BR735" s="2"/>
      <c r="BS735" s="1"/>
      <c r="BT735" s="1"/>
      <c r="BU735" s="1"/>
      <c r="BV735" s="2"/>
      <c r="BW735" s="2"/>
      <c r="BX735" s="1"/>
    </row>
    <row r="736" ht="16.5" customHeight="1">
      <c r="A736" s="1"/>
      <c r="B736" s="1"/>
      <c r="C736" s="1"/>
      <c r="D736" s="1"/>
      <c r="E736" s="67"/>
      <c r="F736" s="67"/>
      <c r="G736" s="1"/>
      <c r="H736" s="1"/>
      <c r="I736" s="65"/>
      <c r="J736" s="66"/>
      <c r="K736" s="1"/>
      <c r="L736" s="1"/>
      <c r="M736" s="1"/>
      <c r="N736" s="2"/>
      <c r="O736" s="2"/>
      <c r="P736" s="1"/>
      <c r="Q736" s="1"/>
      <c r="R736" s="1"/>
      <c r="S736" s="2"/>
      <c r="T736" s="2"/>
      <c r="U736" s="1"/>
      <c r="V736" s="1"/>
      <c r="W736" s="1"/>
      <c r="X736" s="2"/>
      <c r="Y736" s="2"/>
      <c r="Z736" s="1"/>
      <c r="AA736" s="1"/>
      <c r="AB736" s="1"/>
      <c r="AC736" s="2"/>
      <c r="AD736" s="2"/>
      <c r="AE736" s="1"/>
      <c r="AF736" s="1"/>
      <c r="AG736" s="1"/>
      <c r="AH736" s="2"/>
      <c r="AI736" s="2"/>
      <c r="AJ736" s="1"/>
      <c r="AK736" s="1"/>
      <c r="AL736" s="1"/>
      <c r="AM736" s="2"/>
      <c r="AN736" s="2"/>
      <c r="AO736" s="1"/>
      <c r="AP736" s="1"/>
      <c r="AQ736" s="1"/>
      <c r="AR736" s="2"/>
      <c r="AS736" s="2"/>
      <c r="AT736" s="1"/>
      <c r="AU736" s="1"/>
      <c r="AV736" s="1"/>
      <c r="AW736" s="2"/>
      <c r="AX736" s="2"/>
      <c r="AY736" s="1"/>
      <c r="AZ736" s="1"/>
      <c r="BA736" s="1"/>
      <c r="BB736" s="2"/>
      <c r="BC736" s="2"/>
      <c r="BD736" s="1"/>
      <c r="BE736" s="1"/>
      <c r="BF736" s="1"/>
      <c r="BG736" s="2"/>
      <c r="BH736" s="2"/>
      <c r="BI736" s="1"/>
      <c r="BJ736" s="1"/>
      <c r="BK736" s="1"/>
      <c r="BL736" s="2"/>
      <c r="BM736" s="2"/>
      <c r="BN736" s="1"/>
      <c r="BO736" s="1"/>
      <c r="BP736" s="1"/>
      <c r="BQ736" s="2"/>
      <c r="BR736" s="2"/>
      <c r="BS736" s="1"/>
      <c r="BT736" s="1"/>
      <c r="BU736" s="1"/>
      <c r="BV736" s="2"/>
      <c r="BW736" s="2"/>
      <c r="BX736" s="1"/>
    </row>
    <row r="737" ht="16.5" customHeight="1">
      <c r="A737" s="1"/>
      <c r="B737" s="1"/>
      <c r="C737" s="1"/>
      <c r="D737" s="1"/>
      <c r="E737" s="67"/>
      <c r="F737" s="67"/>
      <c r="G737" s="1"/>
      <c r="H737" s="1"/>
      <c r="I737" s="65"/>
      <c r="J737" s="66"/>
      <c r="K737" s="1"/>
      <c r="L737" s="1"/>
      <c r="M737" s="1"/>
      <c r="N737" s="2"/>
      <c r="O737" s="2"/>
      <c r="P737" s="1"/>
      <c r="Q737" s="1"/>
      <c r="R737" s="1"/>
      <c r="S737" s="2"/>
      <c r="T737" s="2"/>
      <c r="U737" s="1"/>
      <c r="V737" s="1"/>
      <c r="W737" s="1"/>
      <c r="X737" s="2"/>
      <c r="Y737" s="2"/>
      <c r="Z737" s="1"/>
      <c r="AA737" s="1"/>
      <c r="AB737" s="1"/>
      <c r="AC737" s="2"/>
      <c r="AD737" s="2"/>
      <c r="AE737" s="1"/>
      <c r="AF737" s="1"/>
      <c r="AG737" s="1"/>
      <c r="AH737" s="2"/>
      <c r="AI737" s="2"/>
      <c r="AJ737" s="1"/>
      <c r="AK737" s="1"/>
      <c r="AL737" s="1"/>
      <c r="AM737" s="2"/>
      <c r="AN737" s="2"/>
      <c r="AO737" s="1"/>
      <c r="AP737" s="1"/>
      <c r="AQ737" s="1"/>
      <c r="AR737" s="2"/>
      <c r="AS737" s="2"/>
      <c r="AT737" s="1"/>
      <c r="AU737" s="1"/>
      <c r="AV737" s="1"/>
      <c r="AW737" s="2"/>
      <c r="AX737" s="2"/>
      <c r="AY737" s="1"/>
      <c r="AZ737" s="1"/>
      <c r="BA737" s="1"/>
      <c r="BB737" s="2"/>
      <c r="BC737" s="2"/>
      <c r="BD737" s="1"/>
      <c r="BE737" s="1"/>
      <c r="BF737" s="1"/>
      <c r="BG737" s="2"/>
      <c r="BH737" s="2"/>
      <c r="BI737" s="1"/>
      <c r="BJ737" s="1"/>
      <c r="BK737" s="1"/>
      <c r="BL737" s="2"/>
      <c r="BM737" s="2"/>
      <c r="BN737" s="1"/>
      <c r="BO737" s="1"/>
      <c r="BP737" s="1"/>
      <c r="BQ737" s="2"/>
      <c r="BR737" s="2"/>
      <c r="BS737" s="1"/>
      <c r="BT737" s="1"/>
      <c r="BU737" s="1"/>
      <c r="BV737" s="2"/>
      <c r="BW737" s="2"/>
      <c r="BX737" s="1"/>
    </row>
    <row r="738" ht="16.5" customHeight="1">
      <c r="A738" s="1"/>
      <c r="B738" s="1"/>
      <c r="C738" s="1"/>
      <c r="D738" s="1"/>
      <c r="E738" s="67"/>
      <c r="F738" s="67"/>
      <c r="G738" s="1"/>
      <c r="H738" s="1"/>
      <c r="I738" s="65"/>
      <c r="J738" s="66"/>
      <c r="K738" s="1"/>
      <c r="L738" s="1"/>
      <c r="M738" s="1"/>
      <c r="N738" s="2"/>
      <c r="O738" s="2"/>
      <c r="P738" s="1"/>
      <c r="Q738" s="1"/>
      <c r="R738" s="1"/>
      <c r="S738" s="2"/>
      <c r="T738" s="2"/>
      <c r="U738" s="1"/>
      <c r="V738" s="1"/>
      <c r="W738" s="1"/>
      <c r="X738" s="2"/>
      <c r="Y738" s="2"/>
      <c r="Z738" s="1"/>
      <c r="AA738" s="1"/>
      <c r="AB738" s="1"/>
      <c r="AC738" s="2"/>
      <c r="AD738" s="2"/>
      <c r="AE738" s="1"/>
      <c r="AF738" s="1"/>
      <c r="AG738" s="1"/>
      <c r="AH738" s="2"/>
      <c r="AI738" s="2"/>
      <c r="AJ738" s="1"/>
      <c r="AK738" s="1"/>
      <c r="AL738" s="1"/>
      <c r="AM738" s="2"/>
      <c r="AN738" s="2"/>
      <c r="AO738" s="1"/>
      <c r="AP738" s="1"/>
      <c r="AQ738" s="1"/>
      <c r="AR738" s="2"/>
      <c r="AS738" s="2"/>
      <c r="AT738" s="1"/>
      <c r="AU738" s="1"/>
      <c r="AV738" s="1"/>
      <c r="AW738" s="2"/>
      <c r="AX738" s="2"/>
      <c r="AY738" s="1"/>
      <c r="AZ738" s="1"/>
      <c r="BA738" s="1"/>
      <c r="BB738" s="2"/>
      <c r="BC738" s="2"/>
      <c r="BD738" s="1"/>
      <c r="BE738" s="1"/>
      <c r="BF738" s="1"/>
      <c r="BG738" s="2"/>
      <c r="BH738" s="2"/>
      <c r="BI738" s="1"/>
      <c r="BJ738" s="1"/>
      <c r="BK738" s="1"/>
      <c r="BL738" s="2"/>
      <c r="BM738" s="2"/>
      <c r="BN738" s="1"/>
      <c r="BO738" s="1"/>
      <c r="BP738" s="1"/>
      <c r="BQ738" s="2"/>
      <c r="BR738" s="2"/>
      <c r="BS738" s="1"/>
      <c r="BT738" s="1"/>
      <c r="BU738" s="1"/>
      <c r="BV738" s="2"/>
      <c r="BW738" s="2"/>
      <c r="BX738" s="1"/>
    </row>
    <row r="739" ht="16.5" customHeight="1">
      <c r="A739" s="1"/>
      <c r="B739" s="1"/>
      <c r="C739" s="1"/>
      <c r="D739" s="1"/>
      <c r="E739" s="67"/>
      <c r="F739" s="67"/>
      <c r="G739" s="1"/>
      <c r="H739" s="1"/>
      <c r="I739" s="65"/>
      <c r="J739" s="66"/>
      <c r="K739" s="1"/>
      <c r="L739" s="1"/>
      <c r="M739" s="1"/>
      <c r="N739" s="2"/>
      <c r="O739" s="2"/>
      <c r="P739" s="1"/>
      <c r="Q739" s="1"/>
      <c r="R739" s="1"/>
      <c r="S739" s="2"/>
      <c r="T739" s="2"/>
      <c r="U739" s="1"/>
      <c r="V739" s="1"/>
      <c r="W739" s="1"/>
      <c r="X739" s="2"/>
      <c r="Y739" s="2"/>
      <c r="Z739" s="1"/>
      <c r="AA739" s="1"/>
      <c r="AB739" s="1"/>
      <c r="AC739" s="2"/>
      <c r="AD739" s="2"/>
      <c r="AE739" s="1"/>
      <c r="AF739" s="1"/>
      <c r="AG739" s="1"/>
      <c r="AH739" s="2"/>
      <c r="AI739" s="2"/>
      <c r="AJ739" s="1"/>
      <c r="AK739" s="1"/>
      <c r="AL739" s="1"/>
      <c r="AM739" s="2"/>
      <c r="AN739" s="2"/>
      <c r="AO739" s="1"/>
      <c r="AP739" s="1"/>
      <c r="AQ739" s="1"/>
      <c r="AR739" s="2"/>
      <c r="AS739" s="2"/>
      <c r="AT739" s="1"/>
      <c r="AU739" s="1"/>
      <c r="AV739" s="1"/>
      <c r="AW739" s="2"/>
      <c r="AX739" s="2"/>
      <c r="AY739" s="1"/>
      <c r="AZ739" s="1"/>
      <c r="BA739" s="1"/>
      <c r="BB739" s="2"/>
      <c r="BC739" s="2"/>
      <c r="BD739" s="1"/>
      <c r="BE739" s="1"/>
      <c r="BF739" s="1"/>
      <c r="BG739" s="2"/>
      <c r="BH739" s="2"/>
      <c r="BI739" s="1"/>
      <c r="BJ739" s="1"/>
      <c r="BK739" s="1"/>
      <c r="BL739" s="2"/>
      <c r="BM739" s="2"/>
      <c r="BN739" s="1"/>
      <c r="BO739" s="1"/>
      <c r="BP739" s="1"/>
      <c r="BQ739" s="2"/>
      <c r="BR739" s="2"/>
      <c r="BS739" s="1"/>
      <c r="BT739" s="1"/>
      <c r="BU739" s="1"/>
      <c r="BV739" s="2"/>
      <c r="BW739" s="2"/>
      <c r="BX739" s="1"/>
    </row>
    <row r="740" ht="16.5" customHeight="1">
      <c r="A740" s="1"/>
      <c r="B740" s="1"/>
      <c r="C740" s="1"/>
      <c r="D740" s="1"/>
      <c r="E740" s="67"/>
      <c r="F740" s="67"/>
      <c r="G740" s="1"/>
      <c r="H740" s="1"/>
      <c r="I740" s="65"/>
      <c r="J740" s="66"/>
      <c r="K740" s="1"/>
      <c r="L740" s="1"/>
      <c r="M740" s="1"/>
      <c r="N740" s="2"/>
      <c r="O740" s="2"/>
      <c r="P740" s="1"/>
      <c r="Q740" s="1"/>
      <c r="R740" s="1"/>
      <c r="S740" s="2"/>
      <c r="T740" s="2"/>
      <c r="U740" s="1"/>
      <c r="V740" s="1"/>
      <c r="W740" s="1"/>
      <c r="X740" s="2"/>
      <c r="Y740" s="2"/>
      <c r="Z740" s="1"/>
      <c r="AA740" s="1"/>
      <c r="AB740" s="1"/>
      <c r="AC740" s="2"/>
      <c r="AD740" s="2"/>
      <c r="AE740" s="1"/>
      <c r="AF740" s="1"/>
      <c r="AG740" s="1"/>
      <c r="AH740" s="2"/>
      <c r="AI740" s="2"/>
      <c r="AJ740" s="1"/>
      <c r="AK740" s="1"/>
      <c r="AL740" s="1"/>
      <c r="AM740" s="2"/>
      <c r="AN740" s="2"/>
      <c r="AO740" s="1"/>
      <c r="AP740" s="1"/>
      <c r="AQ740" s="1"/>
      <c r="AR740" s="2"/>
      <c r="AS740" s="2"/>
      <c r="AT740" s="1"/>
      <c r="AU740" s="1"/>
      <c r="AV740" s="1"/>
      <c r="AW740" s="2"/>
      <c r="AX740" s="2"/>
      <c r="AY740" s="1"/>
      <c r="AZ740" s="1"/>
      <c r="BA740" s="1"/>
      <c r="BB740" s="2"/>
      <c r="BC740" s="2"/>
      <c r="BD740" s="1"/>
      <c r="BE740" s="1"/>
      <c r="BF740" s="1"/>
      <c r="BG740" s="2"/>
      <c r="BH740" s="2"/>
      <c r="BI740" s="1"/>
      <c r="BJ740" s="1"/>
      <c r="BK740" s="1"/>
      <c r="BL740" s="2"/>
      <c r="BM740" s="2"/>
      <c r="BN740" s="1"/>
      <c r="BO740" s="1"/>
      <c r="BP740" s="1"/>
      <c r="BQ740" s="2"/>
      <c r="BR740" s="2"/>
      <c r="BS740" s="1"/>
      <c r="BT740" s="1"/>
      <c r="BU740" s="1"/>
      <c r="BV740" s="2"/>
      <c r="BW740" s="2"/>
      <c r="BX740" s="1"/>
    </row>
    <row r="741" ht="16.5" customHeight="1">
      <c r="A741" s="1"/>
      <c r="B741" s="1"/>
      <c r="C741" s="1"/>
      <c r="D741" s="1"/>
      <c r="E741" s="67"/>
      <c r="F741" s="67"/>
      <c r="G741" s="1"/>
      <c r="H741" s="1"/>
      <c r="I741" s="65"/>
      <c r="J741" s="66"/>
      <c r="K741" s="1"/>
      <c r="L741" s="1"/>
      <c r="M741" s="1"/>
      <c r="N741" s="2"/>
      <c r="O741" s="2"/>
      <c r="P741" s="1"/>
      <c r="Q741" s="1"/>
      <c r="R741" s="1"/>
      <c r="S741" s="2"/>
      <c r="T741" s="2"/>
      <c r="U741" s="1"/>
      <c r="V741" s="1"/>
      <c r="W741" s="1"/>
      <c r="X741" s="2"/>
      <c r="Y741" s="2"/>
      <c r="Z741" s="1"/>
      <c r="AA741" s="1"/>
      <c r="AB741" s="1"/>
      <c r="AC741" s="2"/>
      <c r="AD741" s="2"/>
      <c r="AE741" s="1"/>
      <c r="AF741" s="1"/>
      <c r="AG741" s="1"/>
      <c r="AH741" s="2"/>
      <c r="AI741" s="2"/>
      <c r="AJ741" s="1"/>
      <c r="AK741" s="1"/>
      <c r="AL741" s="1"/>
      <c r="AM741" s="2"/>
      <c r="AN741" s="2"/>
      <c r="AO741" s="1"/>
      <c r="AP741" s="1"/>
      <c r="AQ741" s="1"/>
      <c r="AR741" s="2"/>
      <c r="AS741" s="2"/>
      <c r="AT741" s="1"/>
      <c r="AU741" s="1"/>
      <c r="AV741" s="1"/>
      <c r="AW741" s="2"/>
      <c r="AX741" s="2"/>
      <c r="AY741" s="1"/>
      <c r="AZ741" s="1"/>
      <c r="BA741" s="1"/>
      <c r="BB741" s="2"/>
      <c r="BC741" s="2"/>
      <c r="BD741" s="1"/>
      <c r="BE741" s="1"/>
      <c r="BF741" s="1"/>
      <c r="BG741" s="2"/>
      <c r="BH741" s="2"/>
      <c r="BI741" s="1"/>
      <c r="BJ741" s="1"/>
      <c r="BK741" s="1"/>
      <c r="BL741" s="2"/>
      <c r="BM741" s="2"/>
      <c r="BN741" s="1"/>
      <c r="BO741" s="1"/>
      <c r="BP741" s="1"/>
      <c r="BQ741" s="2"/>
      <c r="BR741" s="2"/>
      <c r="BS741" s="1"/>
      <c r="BT741" s="1"/>
      <c r="BU741" s="1"/>
      <c r="BV741" s="2"/>
      <c r="BW741" s="2"/>
      <c r="BX741" s="1"/>
    </row>
    <row r="742" ht="16.5" customHeight="1">
      <c r="A742" s="1"/>
      <c r="B742" s="1"/>
      <c r="C742" s="1"/>
      <c r="D742" s="1"/>
      <c r="E742" s="67"/>
      <c r="F742" s="67"/>
      <c r="G742" s="1"/>
      <c r="H742" s="1"/>
      <c r="I742" s="65"/>
      <c r="J742" s="66"/>
      <c r="K742" s="1"/>
      <c r="L742" s="1"/>
      <c r="M742" s="1"/>
      <c r="N742" s="2"/>
      <c r="O742" s="2"/>
      <c r="P742" s="1"/>
      <c r="Q742" s="1"/>
      <c r="R742" s="1"/>
      <c r="S742" s="2"/>
      <c r="T742" s="2"/>
      <c r="U742" s="1"/>
      <c r="V742" s="1"/>
      <c r="W742" s="1"/>
      <c r="X742" s="2"/>
      <c r="Y742" s="2"/>
      <c r="Z742" s="1"/>
      <c r="AA742" s="1"/>
      <c r="AB742" s="1"/>
      <c r="AC742" s="2"/>
      <c r="AD742" s="2"/>
      <c r="AE742" s="1"/>
      <c r="AF742" s="1"/>
      <c r="AG742" s="1"/>
      <c r="AH742" s="2"/>
      <c r="AI742" s="2"/>
      <c r="AJ742" s="1"/>
      <c r="AK742" s="1"/>
      <c r="AL742" s="1"/>
      <c r="AM742" s="2"/>
      <c r="AN742" s="2"/>
      <c r="AO742" s="1"/>
      <c r="AP742" s="1"/>
      <c r="AQ742" s="1"/>
      <c r="AR742" s="2"/>
      <c r="AS742" s="2"/>
      <c r="AT742" s="1"/>
      <c r="AU742" s="1"/>
      <c r="AV742" s="1"/>
      <c r="AW742" s="2"/>
      <c r="AX742" s="2"/>
      <c r="AY742" s="1"/>
      <c r="AZ742" s="1"/>
      <c r="BA742" s="1"/>
      <c r="BB742" s="2"/>
      <c r="BC742" s="2"/>
      <c r="BD742" s="1"/>
      <c r="BE742" s="1"/>
      <c r="BF742" s="1"/>
      <c r="BG742" s="2"/>
      <c r="BH742" s="2"/>
      <c r="BI742" s="1"/>
      <c r="BJ742" s="1"/>
      <c r="BK742" s="1"/>
      <c r="BL742" s="2"/>
      <c r="BM742" s="2"/>
      <c r="BN742" s="1"/>
      <c r="BO742" s="1"/>
      <c r="BP742" s="1"/>
      <c r="BQ742" s="2"/>
      <c r="BR742" s="2"/>
      <c r="BS742" s="1"/>
      <c r="BT742" s="1"/>
      <c r="BU742" s="1"/>
      <c r="BV742" s="2"/>
      <c r="BW742" s="2"/>
      <c r="BX742" s="1"/>
    </row>
    <row r="743" ht="16.5" customHeight="1">
      <c r="A743" s="1"/>
      <c r="B743" s="1"/>
      <c r="C743" s="1"/>
      <c r="D743" s="1"/>
      <c r="E743" s="67"/>
      <c r="F743" s="67"/>
      <c r="G743" s="1"/>
      <c r="H743" s="1"/>
      <c r="I743" s="65"/>
      <c r="J743" s="66"/>
      <c r="K743" s="1"/>
      <c r="L743" s="1"/>
      <c r="M743" s="1"/>
      <c r="N743" s="2"/>
      <c r="O743" s="2"/>
      <c r="P743" s="1"/>
      <c r="Q743" s="1"/>
      <c r="R743" s="1"/>
      <c r="S743" s="2"/>
      <c r="T743" s="2"/>
      <c r="U743" s="1"/>
      <c r="V743" s="1"/>
      <c r="W743" s="1"/>
      <c r="X743" s="2"/>
      <c r="Y743" s="2"/>
      <c r="Z743" s="1"/>
      <c r="AA743" s="1"/>
      <c r="AB743" s="1"/>
      <c r="AC743" s="2"/>
      <c r="AD743" s="2"/>
      <c r="AE743" s="1"/>
      <c r="AF743" s="1"/>
      <c r="AG743" s="1"/>
      <c r="AH743" s="2"/>
      <c r="AI743" s="2"/>
      <c r="AJ743" s="1"/>
      <c r="AK743" s="1"/>
      <c r="AL743" s="1"/>
      <c r="AM743" s="2"/>
      <c r="AN743" s="2"/>
      <c r="AO743" s="1"/>
      <c r="AP743" s="1"/>
      <c r="AQ743" s="1"/>
      <c r="AR743" s="2"/>
      <c r="AS743" s="2"/>
      <c r="AT743" s="1"/>
      <c r="AU743" s="1"/>
      <c r="AV743" s="1"/>
      <c r="AW743" s="2"/>
      <c r="AX743" s="2"/>
      <c r="AY743" s="1"/>
      <c r="AZ743" s="1"/>
      <c r="BA743" s="1"/>
      <c r="BB743" s="2"/>
      <c r="BC743" s="2"/>
      <c r="BD743" s="1"/>
      <c r="BE743" s="1"/>
      <c r="BF743" s="1"/>
      <c r="BG743" s="2"/>
      <c r="BH743" s="2"/>
      <c r="BI743" s="1"/>
      <c r="BJ743" s="1"/>
      <c r="BK743" s="1"/>
      <c r="BL743" s="2"/>
      <c r="BM743" s="2"/>
      <c r="BN743" s="1"/>
      <c r="BO743" s="1"/>
      <c r="BP743" s="1"/>
      <c r="BQ743" s="2"/>
      <c r="BR743" s="2"/>
      <c r="BS743" s="1"/>
      <c r="BT743" s="1"/>
      <c r="BU743" s="1"/>
      <c r="BV743" s="2"/>
      <c r="BW743" s="2"/>
      <c r="BX743" s="1"/>
    </row>
    <row r="744" ht="16.5" customHeight="1">
      <c r="A744" s="1"/>
      <c r="B744" s="1"/>
      <c r="C744" s="1"/>
      <c r="D744" s="1"/>
      <c r="E744" s="67"/>
      <c r="F744" s="67"/>
      <c r="G744" s="1"/>
      <c r="H744" s="1"/>
      <c r="I744" s="65"/>
      <c r="J744" s="66"/>
      <c r="K744" s="1"/>
      <c r="L744" s="1"/>
      <c r="M744" s="1"/>
      <c r="N744" s="2"/>
      <c r="O744" s="2"/>
      <c r="P744" s="1"/>
      <c r="Q744" s="1"/>
      <c r="R744" s="1"/>
      <c r="S744" s="2"/>
      <c r="T744" s="2"/>
      <c r="U744" s="1"/>
      <c r="V744" s="1"/>
      <c r="W744" s="1"/>
      <c r="X744" s="2"/>
      <c r="Y744" s="2"/>
      <c r="Z744" s="1"/>
      <c r="AA744" s="1"/>
      <c r="AB744" s="1"/>
      <c r="AC744" s="2"/>
      <c r="AD744" s="2"/>
      <c r="AE744" s="1"/>
      <c r="AF744" s="1"/>
      <c r="AG744" s="1"/>
      <c r="AH744" s="2"/>
      <c r="AI744" s="2"/>
      <c r="AJ744" s="1"/>
      <c r="AK744" s="1"/>
      <c r="AL744" s="1"/>
      <c r="AM744" s="2"/>
      <c r="AN744" s="2"/>
      <c r="AO744" s="1"/>
      <c r="AP744" s="1"/>
      <c r="AQ744" s="1"/>
      <c r="AR744" s="2"/>
      <c r="AS744" s="2"/>
      <c r="AT744" s="1"/>
      <c r="AU744" s="1"/>
      <c r="AV744" s="1"/>
      <c r="AW744" s="2"/>
      <c r="AX744" s="2"/>
      <c r="AY744" s="1"/>
      <c r="AZ744" s="1"/>
      <c r="BA744" s="1"/>
      <c r="BB744" s="2"/>
      <c r="BC744" s="2"/>
      <c r="BD744" s="1"/>
      <c r="BE744" s="1"/>
      <c r="BF744" s="1"/>
      <c r="BG744" s="2"/>
      <c r="BH744" s="2"/>
      <c r="BI744" s="1"/>
      <c r="BJ744" s="1"/>
      <c r="BK744" s="1"/>
      <c r="BL744" s="2"/>
      <c r="BM744" s="2"/>
      <c r="BN744" s="1"/>
      <c r="BO744" s="1"/>
      <c r="BP744" s="1"/>
      <c r="BQ744" s="2"/>
      <c r="BR744" s="2"/>
      <c r="BS744" s="1"/>
      <c r="BT744" s="1"/>
      <c r="BU744" s="1"/>
      <c r="BV744" s="2"/>
      <c r="BW744" s="2"/>
      <c r="BX744" s="1"/>
    </row>
    <row r="745" ht="16.5" customHeight="1">
      <c r="A745" s="1"/>
      <c r="B745" s="1"/>
      <c r="C745" s="1"/>
      <c r="D745" s="1"/>
      <c r="E745" s="67"/>
      <c r="F745" s="67"/>
      <c r="G745" s="1"/>
      <c r="H745" s="1"/>
      <c r="I745" s="65"/>
      <c r="J745" s="66"/>
      <c r="K745" s="1"/>
      <c r="L745" s="1"/>
      <c r="M745" s="1"/>
      <c r="N745" s="2"/>
      <c r="O745" s="2"/>
      <c r="P745" s="1"/>
      <c r="Q745" s="1"/>
      <c r="R745" s="1"/>
      <c r="S745" s="2"/>
      <c r="T745" s="2"/>
      <c r="U745" s="1"/>
      <c r="V745" s="1"/>
      <c r="W745" s="1"/>
      <c r="X745" s="2"/>
      <c r="Y745" s="2"/>
      <c r="Z745" s="1"/>
      <c r="AA745" s="1"/>
      <c r="AB745" s="1"/>
      <c r="AC745" s="2"/>
      <c r="AD745" s="2"/>
      <c r="AE745" s="1"/>
      <c r="AF745" s="1"/>
      <c r="AG745" s="1"/>
      <c r="AH745" s="2"/>
      <c r="AI745" s="2"/>
      <c r="AJ745" s="1"/>
      <c r="AK745" s="1"/>
      <c r="AL745" s="1"/>
      <c r="AM745" s="2"/>
      <c r="AN745" s="2"/>
      <c r="AO745" s="1"/>
      <c r="AP745" s="1"/>
      <c r="AQ745" s="1"/>
      <c r="AR745" s="2"/>
      <c r="AS745" s="2"/>
      <c r="AT745" s="1"/>
      <c r="AU745" s="1"/>
      <c r="AV745" s="1"/>
      <c r="AW745" s="2"/>
      <c r="AX745" s="2"/>
      <c r="AY745" s="1"/>
      <c r="AZ745" s="1"/>
      <c r="BA745" s="1"/>
      <c r="BB745" s="2"/>
      <c r="BC745" s="2"/>
      <c r="BD745" s="1"/>
      <c r="BE745" s="1"/>
      <c r="BF745" s="1"/>
      <c r="BG745" s="2"/>
      <c r="BH745" s="2"/>
      <c r="BI745" s="1"/>
      <c r="BJ745" s="1"/>
      <c r="BK745" s="1"/>
      <c r="BL745" s="2"/>
      <c r="BM745" s="2"/>
      <c r="BN745" s="1"/>
      <c r="BO745" s="1"/>
      <c r="BP745" s="1"/>
      <c r="BQ745" s="2"/>
      <c r="BR745" s="2"/>
      <c r="BS745" s="1"/>
      <c r="BT745" s="1"/>
      <c r="BU745" s="1"/>
      <c r="BV745" s="2"/>
      <c r="BW745" s="2"/>
      <c r="BX745" s="1"/>
    </row>
    <row r="746" ht="16.5" customHeight="1">
      <c r="A746" s="1"/>
      <c r="B746" s="1"/>
      <c r="C746" s="1"/>
      <c r="D746" s="1"/>
      <c r="E746" s="67"/>
      <c r="F746" s="67"/>
      <c r="G746" s="1"/>
      <c r="H746" s="1"/>
      <c r="I746" s="65"/>
      <c r="J746" s="66"/>
      <c r="K746" s="1"/>
      <c r="L746" s="1"/>
      <c r="M746" s="1"/>
      <c r="N746" s="2"/>
      <c r="O746" s="2"/>
      <c r="P746" s="1"/>
      <c r="Q746" s="1"/>
      <c r="R746" s="1"/>
      <c r="S746" s="2"/>
      <c r="T746" s="2"/>
      <c r="U746" s="1"/>
      <c r="V746" s="1"/>
      <c r="W746" s="1"/>
      <c r="X746" s="2"/>
      <c r="Y746" s="2"/>
      <c r="Z746" s="1"/>
      <c r="AA746" s="1"/>
      <c r="AB746" s="1"/>
      <c r="AC746" s="2"/>
      <c r="AD746" s="2"/>
      <c r="AE746" s="1"/>
      <c r="AF746" s="1"/>
      <c r="AG746" s="1"/>
      <c r="AH746" s="2"/>
      <c r="AI746" s="2"/>
      <c r="AJ746" s="1"/>
      <c r="AK746" s="1"/>
      <c r="AL746" s="1"/>
      <c r="AM746" s="2"/>
      <c r="AN746" s="2"/>
      <c r="AO746" s="1"/>
      <c r="AP746" s="1"/>
      <c r="AQ746" s="1"/>
      <c r="AR746" s="2"/>
      <c r="AS746" s="2"/>
      <c r="AT746" s="1"/>
      <c r="AU746" s="1"/>
      <c r="AV746" s="1"/>
      <c r="AW746" s="2"/>
      <c r="AX746" s="2"/>
      <c r="AY746" s="1"/>
      <c r="AZ746" s="1"/>
      <c r="BA746" s="1"/>
      <c r="BB746" s="2"/>
      <c r="BC746" s="2"/>
      <c r="BD746" s="1"/>
      <c r="BE746" s="1"/>
      <c r="BF746" s="1"/>
      <c r="BG746" s="2"/>
      <c r="BH746" s="2"/>
      <c r="BI746" s="1"/>
      <c r="BJ746" s="1"/>
      <c r="BK746" s="1"/>
      <c r="BL746" s="2"/>
      <c r="BM746" s="2"/>
      <c r="BN746" s="1"/>
      <c r="BO746" s="1"/>
      <c r="BP746" s="1"/>
      <c r="BQ746" s="2"/>
      <c r="BR746" s="2"/>
      <c r="BS746" s="1"/>
      <c r="BT746" s="1"/>
      <c r="BU746" s="1"/>
      <c r="BV746" s="2"/>
      <c r="BW746" s="2"/>
      <c r="BX746" s="1"/>
    </row>
    <row r="747" ht="16.5" customHeight="1">
      <c r="A747" s="1"/>
      <c r="B747" s="1"/>
      <c r="C747" s="1"/>
      <c r="D747" s="1"/>
      <c r="E747" s="67"/>
      <c r="F747" s="67"/>
      <c r="G747" s="1"/>
      <c r="H747" s="1"/>
      <c r="I747" s="65"/>
      <c r="J747" s="66"/>
      <c r="K747" s="1"/>
      <c r="L747" s="1"/>
      <c r="M747" s="1"/>
      <c r="N747" s="2"/>
      <c r="O747" s="2"/>
      <c r="P747" s="1"/>
      <c r="Q747" s="1"/>
      <c r="R747" s="1"/>
      <c r="S747" s="2"/>
      <c r="T747" s="2"/>
      <c r="U747" s="1"/>
      <c r="V747" s="1"/>
      <c r="W747" s="1"/>
      <c r="X747" s="2"/>
      <c r="Y747" s="2"/>
      <c r="Z747" s="1"/>
      <c r="AA747" s="1"/>
      <c r="AB747" s="1"/>
      <c r="AC747" s="2"/>
      <c r="AD747" s="2"/>
      <c r="AE747" s="1"/>
      <c r="AF747" s="1"/>
      <c r="AG747" s="1"/>
      <c r="AH747" s="2"/>
      <c r="AI747" s="2"/>
      <c r="AJ747" s="1"/>
      <c r="AK747" s="1"/>
      <c r="AL747" s="1"/>
      <c r="AM747" s="2"/>
      <c r="AN747" s="2"/>
      <c r="AO747" s="1"/>
      <c r="AP747" s="1"/>
      <c r="AQ747" s="1"/>
      <c r="AR747" s="2"/>
      <c r="AS747" s="2"/>
      <c r="AT747" s="1"/>
      <c r="AU747" s="1"/>
      <c r="AV747" s="1"/>
      <c r="AW747" s="2"/>
      <c r="AX747" s="2"/>
      <c r="AY747" s="1"/>
      <c r="AZ747" s="1"/>
      <c r="BA747" s="1"/>
      <c r="BB747" s="2"/>
      <c r="BC747" s="2"/>
      <c r="BD747" s="1"/>
      <c r="BE747" s="1"/>
      <c r="BF747" s="1"/>
      <c r="BG747" s="2"/>
      <c r="BH747" s="2"/>
      <c r="BI747" s="1"/>
      <c r="BJ747" s="1"/>
      <c r="BK747" s="1"/>
      <c r="BL747" s="2"/>
      <c r="BM747" s="2"/>
      <c r="BN747" s="1"/>
      <c r="BO747" s="1"/>
      <c r="BP747" s="1"/>
      <c r="BQ747" s="2"/>
      <c r="BR747" s="2"/>
      <c r="BS747" s="1"/>
      <c r="BT747" s="1"/>
      <c r="BU747" s="1"/>
      <c r="BV747" s="2"/>
      <c r="BW747" s="2"/>
      <c r="BX747" s="1"/>
    </row>
    <row r="748" ht="16.5" customHeight="1">
      <c r="A748" s="1"/>
      <c r="B748" s="1"/>
      <c r="C748" s="1"/>
      <c r="D748" s="1"/>
      <c r="E748" s="67"/>
      <c r="F748" s="67"/>
      <c r="G748" s="1"/>
      <c r="H748" s="1"/>
      <c r="I748" s="65"/>
      <c r="J748" s="66"/>
      <c r="K748" s="1"/>
      <c r="L748" s="1"/>
      <c r="M748" s="1"/>
      <c r="N748" s="2"/>
      <c r="O748" s="2"/>
      <c r="P748" s="1"/>
      <c r="Q748" s="1"/>
      <c r="R748" s="1"/>
      <c r="S748" s="2"/>
      <c r="T748" s="2"/>
      <c r="U748" s="1"/>
      <c r="V748" s="1"/>
      <c r="W748" s="1"/>
      <c r="X748" s="2"/>
      <c r="Y748" s="2"/>
      <c r="Z748" s="1"/>
      <c r="AA748" s="1"/>
      <c r="AB748" s="1"/>
      <c r="AC748" s="2"/>
      <c r="AD748" s="2"/>
      <c r="AE748" s="1"/>
      <c r="AF748" s="1"/>
      <c r="AG748" s="1"/>
      <c r="AH748" s="2"/>
      <c r="AI748" s="2"/>
      <c r="AJ748" s="1"/>
      <c r="AK748" s="1"/>
      <c r="AL748" s="1"/>
      <c r="AM748" s="2"/>
      <c r="AN748" s="2"/>
      <c r="AO748" s="1"/>
      <c r="AP748" s="1"/>
      <c r="AQ748" s="1"/>
      <c r="AR748" s="2"/>
      <c r="AS748" s="2"/>
      <c r="AT748" s="1"/>
      <c r="AU748" s="1"/>
      <c r="AV748" s="1"/>
      <c r="AW748" s="2"/>
      <c r="AX748" s="2"/>
      <c r="AY748" s="1"/>
      <c r="AZ748" s="1"/>
      <c r="BA748" s="1"/>
      <c r="BB748" s="2"/>
      <c r="BC748" s="2"/>
      <c r="BD748" s="1"/>
      <c r="BE748" s="1"/>
      <c r="BF748" s="1"/>
      <c r="BG748" s="2"/>
      <c r="BH748" s="2"/>
      <c r="BI748" s="1"/>
      <c r="BJ748" s="1"/>
      <c r="BK748" s="1"/>
      <c r="BL748" s="2"/>
      <c r="BM748" s="2"/>
      <c r="BN748" s="1"/>
      <c r="BO748" s="1"/>
      <c r="BP748" s="1"/>
      <c r="BQ748" s="2"/>
      <c r="BR748" s="2"/>
      <c r="BS748" s="1"/>
      <c r="BT748" s="1"/>
      <c r="BU748" s="1"/>
      <c r="BV748" s="2"/>
      <c r="BW748" s="2"/>
      <c r="BX748" s="1"/>
    </row>
    <row r="749" ht="16.5" customHeight="1">
      <c r="A749" s="1"/>
      <c r="B749" s="1"/>
      <c r="C749" s="1"/>
      <c r="D749" s="1"/>
      <c r="E749" s="67"/>
      <c r="F749" s="67"/>
      <c r="G749" s="1"/>
      <c r="H749" s="1"/>
      <c r="I749" s="65"/>
      <c r="J749" s="66"/>
      <c r="K749" s="1"/>
      <c r="L749" s="1"/>
      <c r="M749" s="1"/>
      <c r="N749" s="2"/>
      <c r="O749" s="2"/>
      <c r="P749" s="1"/>
      <c r="Q749" s="1"/>
      <c r="R749" s="1"/>
      <c r="S749" s="2"/>
      <c r="T749" s="2"/>
      <c r="U749" s="1"/>
      <c r="V749" s="1"/>
      <c r="W749" s="1"/>
      <c r="X749" s="2"/>
      <c r="Y749" s="2"/>
      <c r="Z749" s="1"/>
      <c r="AA749" s="1"/>
      <c r="AB749" s="1"/>
      <c r="AC749" s="2"/>
      <c r="AD749" s="2"/>
      <c r="AE749" s="1"/>
      <c r="AF749" s="1"/>
      <c r="AG749" s="1"/>
      <c r="AH749" s="2"/>
      <c r="AI749" s="2"/>
      <c r="AJ749" s="1"/>
      <c r="AK749" s="1"/>
      <c r="AL749" s="1"/>
      <c r="AM749" s="2"/>
      <c r="AN749" s="2"/>
      <c r="AO749" s="1"/>
      <c r="AP749" s="1"/>
      <c r="AQ749" s="1"/>
      <c r="AR749" s="2"/>
      <c r="AS749" s="2"/>
      <c r="AT749" s="1"/>
      <c r="AU749" s="1"/>
      <c r="AV749" s="1"/>
      <c r="AW749" s="2"/>
      <c r="AX749" s="2"/>
      <c r="AY749" s="1"/>
      <c r="AZ749" s="1"/>
      <c r="BA749" s="1"/>
      <c r="BB749" s="2"/>
      <c r="BC749" s="2"/>
      <c r="BD749" s="1"/>
      <c r="BE749" s="1"/>
      <c r="BF749" s="1"/>
      <c r="BG749" s="2"/>
      <c r="BH749" s="2"/>
      <c r="BI749" s="1"/>
      <c r="BJ749" s="1"/>
      <c r="BK749" s="1"/>
      <c r="BL749" s="2"/>
      <c r="BM749" s="2"/>
      <c r="BN749" s="1"/>
      <c r="BO749" s="1"/>
      <c r="BP749" s="1"/>
      <c r="BQ749" s="2"/>
      <c r="BR749" s="2"/>
      <c r="BS749" s="1"/>
      <c r="BT749" s="1"/>
      <c r="BU749" s="1"/>
      <c r="BV749" s="2"/>
      <c r="BW749" s="2"/>
      <c r="BX749" s="1"/>
    </row>
    <row r="750" ht="16.5" customHeight="1">
      <c r="A750" s="1"/>
      <c r="B750" s="1"/>
      <c r="C750" s="1"/>
      <c r="D750" s="1"/>
      <c r="E750" s="67"/>
      <c r="F750" s="67"/>
      <c r="G750" s="1"/>
      <c r="H750" s="1"/>
      <c r="I750" s="65"/>
      <c r="J750" s="66"/>
      <c r="K750" s="1"/>
      <c r="L750" s="1"/>
      <c r="M750" s="1"/>
      <c r="N750" s="2"/>
      <c r="O750" s="2"/>
      <c r="P750" s="1"/>
      <c r="Q750" s="1"/>
      <c r="R750" s="1"/>
      <c r="S750" s="2"/>
      <c r="T750" s="2"/>
      <c r="U750" s="1"/>
      <c r="V750" s="1"/>
      <c r="W750" s="1"/>
      <c r="X750" s="2"/>
      <c r="Y750" s="2"/>
      <c r="Z750" s="1"/>
      <c r="AA750" s="1"/>
      <c r="AB750" s="1"/>
      <c r="AC750" s="2"/>
      <c r="AD750" s="2"/>
      <c r="AE750" s="1"/>
      <c r="AF750" s="1"/>
      <c r="AG750" s="1"/>
      <c r="AH750" s="2"/>
      <c r="AI750" s="2"/>
      <c r="AJ750" s="1"/>
      <c r="AK750" s="1"/>
      <c r="AL750" s="1"/>
      <c r="AM750" s="2"/>
      <c r="AN750" s="2"/>
      <c r="AO750" s="1"/>
      <c r="AP750" s="1"/>
      <c r="AQ750" s="1"/>
      <c r="AR750" s="2"/>
      <c r="AS750" s="2"/>
      <c r="AT750" s="1"/>
      <c r="AU750" s="1"/>
      <c r="AV750" s="1"/>
      <c r="AW750" s="2"/>
      <c r="AX750" s="2"/>
      <c r="AY750" s="1"/>
      <c r="AZ750" s="1"/>
      <c r="BA750" s="1"/>
      <c r="BB750" s="2"/>
      <c r="BC750" s="2"/>
      <c r="BD750" s="1"/>
      <c r="BE750" s="1"/>
      <c r="BF750" s="1"/>
      <c r="BG750" s="2"/>
      <c r="BH750" s="2"/>
      <c r="BI750" s="1"/>
      <c r="BJ750" s="1"/>
      <c r="BK750" s="1"/>
      <c r="BL750" s="2"/>
      <c r="BM750" s="2"/>
      <c r="BN750" s="1"/>
      <c r="BO750" s="1"/>
      <c r="BP750" s="1"/>
      <c r="BQ750" s="2"/>
      <c r="BR750" s="2"/>
      <c r="BS750" s="1"/>
      <c r="BT750" s="1"/>
      <c r="BU750" s="1"/>
      <c r="BV750" s="2"/>
      <c r="BW750" s="2"/>
      <c r="BX750" s="1"/>
    </row>
    <row r="751" ht="16.5" customHeight="1">
      <c r="A751" s="1"/>
      <c r="B751" s="1"/>
      <c r="C751" s="1"/>
      <c r="D751" s="1"/>
      <c r="E751" s="67"/>
      <c r="F751" s="67"/>
      <c r="G751" s="1"/>
      <c r="H751" s="1"/>
      <c r="I751" s="65"/>
      <c r="J751" s="66"/>
      <c r="K751" s="1"/>
      <c r="L751" s="1"/>
      <c r="M751" s="1"/>
      <c r="N751" s="2"/>
      <c r="O751" s="2"/>
      <c r="P751" s="1"/>
      <c r="Q751" s="1"/>
      <c r="R751" s="1"/>
      <c r="S751" s="2"/>
      <c r="T751" s="2"/>
      <c r="U751" s="1"/>
      <c r="V751" s="1"/>
      <c r="W751" s="1"/>
      <c r="X751" s="2"/>
      <c r="Y751" s="2"/>
      <c r="Z751" s="1"/>
      <c r="AA751" s="1"/>
      <c r="AB751" s="1"/>
      <c r="AC751" s="2"/>
      <c r="AD751" s="2"/>
      <c r="AE751" s="1"/>
      <c r="AF751" s="1"/>
      <c r="AG751" s="1"/>
      <c r="AH751" s="2"/>
      <c r="AI751" s="2"/>
      <c r="AJ751" s="1"/>
      <c r="AK751" s="1"/>
      <c r="AL751" s="1"/>
      <c r="AM751" s="2"/>
      <c r="AN751" s="2"/>
      <c r="AO751" s="1"/>
      <c r="AP751" s="1"/>
      <c r="AQ751" s="1"/>
      <c r="AR751" s="2"/>
      <c r="AS751" s="2"/>
      <c r="AT751" s="1"/>
      <c r="AU751" s="1"/>
      <c r="AV751" s="1"/>
      <c r="AW751" s="2"/>
      <c r="AX751" s="2"/>
      <c r="AY751" s="1"/>
      <c r="AZ751" s="1"/>
      <c r="BA751" s="1"/>
      <c r="BB751" s="2"/>
      <c r="BC751" s="2"/>
      <c r="BD751" s="1"/>
      <c r="BE751" s="1"/>
      <c r="BF751" s="1"/>
      <c r="BG751" s="2"/>
      <c r="BH751" s="2"/>
      <c r="BI751" s="1"/>
      <c r="BJ751" s="1"/>
      <c r="BK751" s="1"/>
      <c r="BL751" s="2"/>
      <c r="BM751" s="2"/>
      <c r="BN751" s="1"/>
      <c r="BO751" s="1"/>
      <c r="BP751" s="1"/>
      <c r="BQ751" s="2"/>
      <c r="BR751" s="2"/>
      <c r="BS751" s="1"/>
      <c r="BT751" s="1"/>
      <c r="BU751" s="1"/>
      <c r="BV751" s="2"/>
      <c r="BW751" s="2"/>
      <c r="BX751" s="1"/>
    </row>
    <row r="752" ht="16.5" customHeight="1">
      <c r="A752" s="1"/>
      <c r="B752" s="1"/>
      <c r="C752" s="1"/>
      <c r="D752" s="1"/>
      <c r="E752" s="67"/>
      <c r="F752" s="67"/>
      <c r="G752" s="1"/>
      <c r="H752" s="1"/>
      <c r="I752" s="65"/>
      <c r="J752" s="66"/>
      <c r="K752" s="1"/>
      <c r="L752" s="1"/>
      <c r="M752" s="1"/>
      <c r="N752" s="2"/>
      <c r="O752" s="2"/>
      <c r="P752" s="1"/>
      <c r="Q752" s="1"/>
      <c r="R752" s="1"/>
      <c r="S752" s="2"/>
      <c r="T752" s="2"/>
      <c r="U752" s="1"/>
      <c r="V752" s="1"/>
      <c r="W752" s="1"/>
      <c r="X752" s="2"/>
      <c r="Y752" s="2"/>
      <c r="Z752" s="1"/>
      <c r="AA752" s="1"/>
      <c r="AB752" s="1"/>
      <c r="AC752" s="2"/>
      <c r="AD752" s="2"/>
      <c r="AE752" s="1"/>
      <c r="AF752" s="1"/>
      <c r="AG752" s="1"/>
      <c r="AH752" s="2"/>
      <c r="AI752" s="2"/>
      <c r="AJ752" s="1"/>
      <c r="AK752" s="1"/>
      <c r="AL752" s="1"/>
      <c r="AM752" s="2"/>
      <c r="AN752" s="2"/>
      <c r="AO752" s="1"/>
      <c r="AP752" s="1"/>
      <c r="AQ752" s="1"/>
      <c r="AR752" s="2"/>
      <c r="AS752" s="2"/>
      <c r="AT752" s="1"/>
      <c r="AU752" s="1"/>
      <c r="AV752" s="1"/>
      <c r="AW752" s="2"/>
      <c r="AX752" s="2"/>
      <c r="AY752" s="1"/>
      <c r="AZ752" s="1"/>
      <c r="BA752" s="1"/>
      <c r="BB752" s="2"/>
      <c r="BC752" s="2"/>
      <c r="BD752" s="1"/>
      <c r="BE752" s="1"/>
      <c r="BF752" s="1"/>
      <c r="BG752" s="2"/>
      <c r="BH752" s="2"/>
      <c r="BI752" s="1"/>
      <c r="BJ752" s="1"/>
      <c r="BK752" s="1"/>
      <c r="BL752" s="2"/>
      <c r="BM752" s="2"/>
      <c r="BN752" s="1"/>
      <c r="BO752" s="1"/>
      <c r="BP752" s="1"/>
      <c r="BQ752" s="2"/>
      <c r="BR752" s="2"/>
      <c r="BS752" s="1"/>
      <c r="BT752" s="1"/>
      <c r="BU752" s="1"/>
      <c r="BV752" s="2"/>
      <c r="BW752" s="2"/>
      <c r="BX752" s="1"/>
    </row>
    <row r="753" ht="16.5" customHeight="1">
      <c r="A753" s="1"/>
      <c r="B753" s="1"/>
      <c r="C753" s="1"/>
      <c r="D753" s="1"/>
      <c r="E753" s="67"/>
      <c r="F753" s="67"/>
      <c r="G753" s="1"/>
      <c r="H753" s="1"/>
      <c r="I753" s="65"/>
      <c r="J753" s="66"/>
      <c r="K753" s="1"/>
      <c r="L753" s="1"/>
      <c r="M753" s="1"/>
      <c r="N753" s="2"/>
      <c r="O753" s="2"/>
      <c r="P753" s="1"/>
      <c r="Q753" s="1"/>
      <c r="R753" s="1"/>
      <c r="S753" s="2"/>
      <c r="T753" s="2"/>
      <c r="U753" s="1"/>
      <c r="V753" s="1"/>
      <c r="W753" s="1"/>
      <c r="X753" s="2"/>
      <c r="Y753" s="2"/>
      <c r="Z753" s="1"/>
      <c r="AA753" s="1"/>
      <c r="AB753" s="1"/>
      <c r="AC753" s="2"/>
      <c r="AD753" s="2"/>
      <c r="AE753" s="1"/>
      <c r="AF753" s="1"/>
      <c r="AG753" s="1"/>
      <c r="AH753" s="2"/>
      <c r="AI753" s="2"/>
      <c r="AJ753" s="1"/>
      <c r="AK753" s="1"/>
      <c r="AL753" s="1"/>
      <c r="AM753" s="2"/>
      <c r="AN753" s="2"/>
      <c r="AO753" s="1"/>
      <c r="AP753" s="1"/>
      <c r="AQ753" s="1"/>
      <c r="AR753" s="2"/>
      <c r="AS753" s="2"/>
      <c r="AT753" s="1"/>
      <c r="AU753" s="1"/>
      <c r="AV753" s="1"/>
      <c r="AW753" s="2"/>
      <c r="AX753" s="2"/>
      <c r="AY753" s="1"/>
      <c r="AZ753" s="1"/>
      <c r="BA753" s="1"/>
      <c r="BB753" s="2"/>
      <c r="BC753" s="2"/>
      <c r="BD753" s="1"/>
      <c r="BE753" s="1"/>
      <c r="BF753" s="1"/>
      <c r="BG753" s="2"/>
      <c r="BH753" s="2"/>
      <c r="BI753" s="1"/>
      <c r="BJ753" s="1"/>
      <c r="BK753" s="1"/>
      <c r="BL753" s="2"/>
      <c r="BM753" s="2"/>
      <c r="BN753" s="1"/>
      <c r="BO753" s="1"/>
      <c r="BP753" s="1"/>
      <c r="BQ753" s="2"/>
      <c r="BR753" s="2"/>
      <c r="BS753" s="1"/>
      <c r="BT753" s="1"/>
      <c r="BU753" s="1"/>
      <c r="BV753" s="2"/>
      <c r="BW753" s="2"/>
      <c r="BX753" s="1"/>
    </row>
    <row r="754" ht="16.5" customHeight="1">
      <c r="A754" s="1"/>
      <c r="B754" s="1"/>
      <c r="C754" s="1"/>
      <c r="D754" s="1"/>
      <c r="E754" s="67"/>
      <c r="F754" s="67"/>
      <c r="G754" s="1"/>
      <c r="H754" s="1"/>
      <c r="I754" s="65"/>
      <c r="J754" s="66"/>
      <c r="K754" s="1"/>
      <c r="L754" s="1"/>
      <c r="M754" s="1"/>
      <c r="N754" s="2"/>
      <c r="O754" s="2"/>
      <c r="P754" s="1"/>
      <c r="Q754" s="1"/>
      <c r="R754" s="1"/>
      <c r="S754" s="2"/>
      <c r="T754" s="2"/>
      <c r="U754" s="1"/>
      <c r="V754" s="1"/>
      <c r="W754" s="1"/>
      <c r="X754" s="2"/>
      <c r="Y754" s="2"/>
      <c r="Z754" s="1"/>
      <c r="AA754" s="1"/>
      <c r="AB754" s="1"/>
      <c r="AC754" s="2"/>
      <c r="AD754" s="2"/>
      <c r="AE754" s="1"/>
      <c r="AF754" s="1"/>
      <c r="AG754" s="1"/>
      <c r="AH754" s="2"/>
      <c r="AI754" s="2"/>
      <c r="AJ754" s="1"/>
      <c r="AK754" s="1"/>
      <c r="AL754" s="1"/>
      <c r="AM754" s="2"/>
      <c r="AN754" s="2"/>
      <c r="AO754" s="1"/>
      <c r="AP754" s="1"/>
      <c r="AQ754" s="1"/>
      <c r="AR754" s="2"/>
      <c r="AS754" s="2"/>
      <c r="AT754" s="1"/>
      <c r="AU754" s="1"/>
      <c r="AV754" s="1"/>
      <c r="AW754" s="2"/>
      <c r="AX754" s="2"/>
      <c r="AY754" s="1"/>
      <c r="AZ754" s="1"/>
      <c r="BA754" s="1"/>
      <c r="BB754" s="2"/>
      <c r="BC754" s="2"/>
      <c r="BD754" s="1"/>
      <c r="BE754" s="1"/>
      <c r="BF754" s="1"/>
      <c r="BG754" s="2"/>
      <c r="BH754" s="2"/>
      <c r="BI754" s="1"/>
      <c r="BJ754" s="1"/>
      <c r="BK754" s="1"/>
      <c r="BL754" s="2"/>
      <c r="BM754" s="2"/>
      <c r="BN754" s="1"/>
      <c r="BO754" s="1"/>
      <c r="BP754" s="1"/>
      <c r="BQ754" s="2"/>
      <c r="BR754" s="2"/>
      <c r="BS754" s="1"/>
      <c r="BT754" s="1"/>
      <c r="BU754" s="1"/>
      <c r="BV754" s="2"/>
      <c r="BW754" s="2"/>
      <c r="BX754" s="1"/>
    </row>
    <row r="755" ht="16.5" customHeight="1">
      <c r="A755" s="1"/>
      <c r="B755" s="1"/>
      <c r="C755" s="1"/>
      <c r="D755" s="1"/>
      <c r="E755" s="67"/>
      <c r="F755" s="67"/>
      <c r="G755" s="1"/>
      <c r="H755" s="1"/>
      <c r="I755" s="65"/>
      <c r="J755" s="66"/>
      <c r="K755" s="1"/>
      <c r="L755" s="1"/>
      <c r="M755" s="1"/>
      <c r="N755" s="2"/>
      <c r="O755" s="2"/>
      <c r="P755" s="1"/>
      <c r="Q755" s="1"/>
      <c r="R755" s="1"/>
      <c r="S755" s="2"/>
      <c r="T755" s="2"/>
      <c r="U755" s="1"/>
      <c r="V755" s="1"/>
      <c r="W755" s="1"/>
      <c r="X755" s="2"/>
      <c r="Y755" s="2"/>
      <c r="Z755" s="1"/>
      <c r="AA755" s="1"/>
      <c r="AB755" s="1"/>
      <c r="AC755" s="2"/>
      <c r="AD755" s="2"/>
      <c r="AE755" s="1"/>
      <c r="AF755" s="1"/>
      <c r="AG755" s="1"/>
      <c r="AH755" s="2"/>
      <c r="AI755" s="2"/>
      <c r="AJ755" s="1"/>
      <c r="AK755" s="1"/>
      <c r="AL755" s="1"/>
      <c r="AM755" s="2"/>
      <c r="AN755" s="2"/>
      <c r="AO755" s="1"/>
      <c r="AP755" s="1"/>
      <c r="AQ755" s="1"/>
      <c r="AR755" s="2"/>
      <c r="AS755" s="2"/>
      <c r="AT755" s="1"/>
      <c r="AU755" s="1"/>
      <c r="AV755" s="1"/>
      <c r="AW755" s="2"/>
      <c r="AX755" s="2"/>
      <c r="AY755" s="1"/>
      <c r="AZ755" s="1"/>
      <c r="BA755" s="1"/>
      <c r="BB755" s="2"/>
      <c r="BC755" s="2"/>
      <c r="BD755" s="1"/>
      <c r="BE755" s="1"/>
      <c r="BF755" s="1"/>
      <c r="BG755" s="2"/>
      <c r="BH755" s="2"/>
      <c r="BI755" s="1"/>
      <c r="BJ755" s="1"/>
      <c r="BK755" s="1"/>
      <c r="BL755" s="2"/>
      <c r="BM755" s="2"/>
      <c r="BN755" s="1"/>
      <c r="BO755" s="1"/>
      <c r="BP755" s="1"/>
      <c r="BQ755" s="2"/>
      <c r="BR755" s="2"/>
      <c r="BS755" s="1"/>
      <c r="BT755" s="1"/>
      <c r="BU755" s="1"/>
      <c r="BV755" s="2"/>
      <c r="BW755" s="2"/>
      <c r="BX755" s="1"/>
    </row>
    <row r="756" ht="16.5" customHeight="1">
      <c r="A756" s="1"/>
      <c r="B756" s="1"/>
      <c r="C756" s="1"/>
      <c r="D756" s="1"/>
      <c r="E756" s="67"/>
      <c r="F756" s="67"/>
      <c r="G756" s="1"/>
      <c r="H756" s="1"/>
      <c r="I756" s="65"/>
      <c r="J756" s="66"/>
      <c r="K756" s="1"/>
      <c r="L756" s="1"/>
      <c r="M756" s="1"/>
      <c r="N756" s="2"/>
      <c r="O756" s="2"/>
      <c r="P756" s="1"/>
      <c r="Q756" s="1"/>
      <c r="R756" s="1"/>
      <c r="S756" s="2"/>
      <c r="T756" s="2"/>
      <c r="U756" s="1"/>
      <c r="V756" s="1"/>
      <c r="W756" s="1"/>
      <c r="X756" s="2"/>
      <c r="Y756" s="2"/>
      <c r="Z756" s="1"/>
      <c r="AA756" s="1"/>
      <c r="AB756" s="1"/>
      <c r="AC756" s="2"/>
      <c r="AD756" s="2"/>
      <c r="AE756" s="1"/>
      <c r="AF756" s="1"/>
      <c r="AG756" s="1"/>
      <c r="AH756" s="2"/>
      <c r="AI756" s="2"/>
      <c r="AJ756" s="1"/>
      <c r="AK756" s="1"/>
      <c r="AL756" s="1"/>
      <c r="AM756" s="2"/>
      <c r="AN756" s="2"/>
      <c r="AO756" s="1"/>
      <c r="AP756" s="1"/>
      <c r="AQ756" s="1"/>
      <c r="AR756" s="2"/>
      <c r="AS756" s="2"/>
      <c r="AT756" s="1"/>
      <c r="AU756" s="1"/>
      <c r="AV756" s="1"/>
      <c r="AW756" s="2"/>
      <c r="AX756" s="2"/>
      <c r="AY756" s="1"/>
      <c r="AZ756" s="1"/>
      <c r="BA756" s="1"/>
      <c r="BB756" s="2"/>
      <c r="BC756" s="2"/>
      <c r="BD756" s="1"/>
      <c r="BE756" s="1"/>
      <c r="BF756" s="1"/>
      <c r="BG756" s="2"/>
      <c r="BH756" s="2"/>
      <c r="BI756" s="1"/>
      <c r="BJ756" s="1"/>
      <c r="BK756" s="1"/>
      <c r="BL756" s="2"/>
      <c r="BM756" s="2"/>
      <c r="BN756" s="1"/>
      <c r="BO756" s="1"/>
      <c r="BP756" s="1"/>
      <c r="BQ756" s="2"/>
      <c r="BR756" s="2"/>
      <c r="BS756" s="1"/>
      <c r="BT756" s="1"/>
      <c r="BU756" s="1"/>
      <c r="BV756" s="2"/>
      <c r="BW756" s="2"/>
      <c r="BX756" s="1"/>
    </row>
    <row r="757" ht="16.5" customHeight="1">
      <c r="A757" s="1"/>
      <c r="B757" s="1"/>
      <c r="C757" s="1"/>
      <c r="D757" s="1"/>
      <c r="E757" s="67"/>
      <c r="F757" s="67"/>
      <c r="G757" s="1"/>
      <c r="H757" s="1"/>
      <c r="I757" s="65"/>
      <c r="J757" s="66"/>
      <c r="K757" s="1"/>
      <c r="L757" s="1"/>
      <c r="M757" s="1"/>
      <c r="N757" s="2"/>
      <c r="O757" s="2"/>
      <c r="P757" s="1"/>
      <c r="Q757" s="1"/>
      <c r="R757" s="1"/>
      <c r="S757" s="2"/>
      <c r="T757" s="2"/>
      <c r="U757" s="1"/>
      <c r="V757" s="1"/>
      <c r="W757" s="1"/>
      <c r="X757" s="2"/>
      <c r="Y757" s="2"/>
      <c r="Z757" s="1"/>
      <c r="AA757" s="1"/>
      <c r="AB757" s="1"/>
      <c r="AC757" s="2"/>
      <c r="AD757" s="2"/>
      <c r="AE757" s="1"/>
      <c r="AF757" s="1"/>
      <c r="AG757" s="1"/>
      <c r="AH757" s="2"/>
      <c r="AI757" s="2"/>
      <c r="AJ757" s="1"/>
      <c r="AK757" s="1"/>
      <c r="AL757" s="1"/>
      <c r="AM757" s="2"/>
      <c r="AN757" s="2"/>
      <c r="AO757" s="1"/>
      <c r="AP757" s="1"/>
      <c r="AQ757" s="1"/>
      <c r="AR757" s="2"/>
      <c r="AS757" s="2"/>
      <c r="AT757" s="1"/>
      <c r="AU757" s="1"/>
      <c r="AV757" s="1"/>
      <c r="AW757" s="2"/>
      <c r="AX757" s="2"/>
      <c r="AY757" s="1"/>
      <c r="AZ757" s="1"/>
      <c r="BA757" s="1"/>
      <c r="BB757" s="2"/>
      <c r="BC757" s="2"/>
      <c r="BD757" s="1"/>
      <c r="BE757" s="1"/>
      <c r="BF757" s="1"/>
      <c r="BG757" s="2"/>
      <c r="BH757" s="2"/>
      <c r="BI757" s="1"/>
      <c r="BJ757" s="1"/>
      <c r="BK757" s="1"/>
      <c r="BL757" s="2"/>
      <c r="BM757" s="2"/>
      <c r="BN757" s="1"/>
      <c r="BO757" s="1"/>
      <c r="BP757" s="1"/>
      <c r="BQ757" s="2"/>
      <c r="BR757" s="2"/>
      <c r="BS757" s="1"/>
      <c r="BT757" s="1"/>
      <c r="BU757" s="1"/>
      <c r="BV757" s="2"/>
      <c r="BW757" s="2"/>
      <c r="BX757" s="1"/>
    </row>
    <row r="758" ht="16.5" customHeight="1">
      <c r="A758" s="1"/>
      <c r="B758" s="1"/>
      <c r="C758" s="1"/>
      <c r="D758" s="1"/>
      <c r="E758" s="67"/>
      <c r="F758" s="67"/>
      <c r="G758" s="1"/>
      <c r="H758" s="1"/>
      <c r="I758" s="65"/>
      <c r="J758" s="66"/>
      <c r="K758" s="1"/>
      <c r="L758" s="1"/>
      <c r="M758" s="1"/>
      <c r="N758" s="2"/>
      <c r="O758" s="2"/>
      <c r="P758" s="1"/>
      <c r="Q758" s="1"/>
      <c r="R758" s="1"/>
      <c r="S758" s="2"/>
      <c r="T758" s="2"/>
      <c r="U758" s="1"/>
      <c r="V758" s="1"/>
      <c r="W758" s="1"/>
      <c r="X758" s="2"/>
      <c r="Y758" s="2"/>
      <c r="Z758" s="1"/>
      <c r="AA758" s="1"/>
      <c r="AB758" s="1"/>
      <c r="AC758" s="2"/>
      <c r="AD758" s="2"/>
      <c r="AE758" s="1"/>
      <c r="AF758" s="1"/>
      <c r="AG758" s="1"/>
      <c r="AH758" s="2"/>
      <c r="AI758" s="2"/>
      <c r="AJ758" s="1"/>
      <c r="AK758" s="1"/>
      <c r="AL758" s="1"/>
      <c r="AM758" s="2"/>
      <c r="AN758" s="2"/>
      <c r="AO758" s="1"/>
      <c r="AP758" s="1"/>
      <c r="AQ758" s="1"/>
      <c r="AR758" s="2"/>
      <c r="AS758" s="2"/>
      <c r="AT758" s="1"/>
      <c r="AU758" s="1"/>
      <c r="AV758" s="1"/>
      <c r="AW758" s="2"/>
      <c r="AX758" s="2"/>
      <c r="AY758" s="1"/>
      <c r="AZ758" s="1"/>
      <c r="BA758" s="1"/>
      <c r="BB758" s="2"/>
      <c r="BC758" s="2"/>
      <c r="BD758" s="1"/>
      <c r="BE758" s="1"/>
      <c r="BF758" s="1"/>
      <c r="BG758" s="2"/>
      <c r="BH758" s="2"/>
      <c r="BI758" s="1"/>
      <c r="BJ758" s="1"/>
      <c r="BK758" s="1"/>
      <c r="BL758" s="2"/>
      <c r="BM758" s="2"/>
      <c r="BN758" s="1"/>
      <c r="BO758" s="1"/>
      <c r="BP758" s="1"/>
      <c r="BQ758" s="2"/>
      <c r="BR758" s="2"/>
      <c r="BS758" s="1"/>
      <c r="BT758" s="1"/>
      <c r="BU758" s="1"/>
      <c r="BV758" s="2"/>
      <c r="BW758" s="2"/>
      <c r="BX758" s="1"/>
    </row>
    <row r="759" ht="16.5" customHeight="1">
      <c r="A759" s="1"/>
      <c r="B759" s="1"/>
      <c r="C759" s="1"/>
      <c r="D759" s="1"/>
      <c r="E759" s="67"/>
      <c r="F759" s="67"/>
      <c r="G759" s="1"/>
      <c r="H759" s="1"/>
      <c r="I759" s="65"/>
      <c r="J759" s="66"/>
      <c r="K759" s="1"/>
      <c r="L759" s="1"/>
      <c r="M759" s="1"/>
      <c r="N759" s="2"/>
      <c r="O759" s="2"/>
      <c r="P759" s="1"/>
      <c r="Q759" s="1"/>
      <c r="R759" s="1"/>
      <c r="S759" s="2"/>
      <c r="T759" s="2"/>
      <c r="U759" s="1"/>
      <c r="V759" s="1"/>
      <c r="W759" s="1"/>
      <c r="X759" s="2"/>
      <c r="Y759" s="2"/>
      <c r="Z759" s="1"/>
      <c r="AA759" s="1"/>
      <c r="AB759" s="1"/>
      <c r="AC759" s="2"/>
      <c r="AD759" s="2"/>
      <c r="AE759" s="1"/>
      <c r="AF759" s="1"/>
      <c r="AG759" s="1"/>
      <c r="AH759" s="2"/>
      <c r="AI759" s="2"/>
      <c r="AJ759" s="1"/>
      <c r="AK759" s="1"/>
      <c r="AL759" s="1"/>
      <c r="AM759" s="2"/>
      <c r="AN759" s="2"/>
      <c r="AO759" s="1"/>
      <c r="AP759" s="1"/>
      <c r="AQ759" s="1"/>
      <c r="AR759" s="2"/>
      <c r="AS759" s="2"/>
      <c r="AT759" s="1"/>
      <c r="AU759" s="1"/>
      <c r="AV759" s="1"/>
      <c r="AW759" s="2"/>
      <c r="AX759" s="2"/>
      <c r="AY759" s="1"/>
      <c r="AZ759" s="1"/>
      <c r="BA759" s="1"/>
      <c r="BB759" s="2"/>
      <c r="BC759" s="2"/>
      <c r="BD759" s="1"/>
      <c r="BE759" s="1"/>
      <c r="BF759" s="1"/>
      <c r="BG759" s="2"/>
      <c r="BH759" s="2"/>
      <c r="BI759" s="1"/>
      <c r="BJ759" s="1"/>
      <c r="BK759" s="1"/>
      <c r="BL759" s="2"/>
      <c r="BM759" s="2"/>
      <c r="BN759" s="1"/>
      <c r="BO759" s="1"/>
      <c r="BP759" s="1"/>
      <c r="BQ759" s="2"/>
      <c r="BR759" s="2"/>
      <c r="BS759" s="1"/>
      <c r="BT759" s="1"/>
      <c r="BU759" s="1"/>
      <c r="BV759" s="2"/>
      <c r="BW759" s="2"/>
      <c r="BX759" s="1"/>
    </row>
    <row r="760" ht="16.5" customHeight="1">
      <c r="A760" s="1"/>
      <c r="B760" s="1"/>
      <c r="C760" s="1"/>
      <c r="D760" s="1"/>
      <c r="E760" s="67"/>
      <c r="F760" s="67"/>
      <c r="G760" s="1"/>
      <c r="H760" s="1"/>
      <c r="I760" s="65"/>
      <c r="J760" s="66"/>
      <c r="K760" s="1"/>
      <c r="L760" s="1"/>
      <c r="M760" s="1"/>
      <c r="N760" s="2"/>
      <c r="O760" s="2"/>
      <c r="P760" s="1"/>
      <c r="Q760" s="1"/>
      <c r="R760" s="1"/>
      <c r="S760" s="2"/>
      <c r="T760" s="2"/>
      <c r="U760" s="1"/>
      <c r="V760" s="1"/>
      <c r="W760" s="1"/>
      <c r="X760" s="2"/>
      <c r="Y760" s="2"/>
      <c r="Z760" s="1"/>
      <c r="AA760" s="1"/>
      <c r="AB760" s="1"/>
      <c r="AC760" s="2"/>
      <c r="AD760" s="2"/>
      <c r="AE760" s="1"/>
      <c r="AF760" s="1"/>
      <c r="AG760" s="1"/>
      <c r="AH760" s="2"/>
      <c r="AI760" s="2"/>
      <c r="AJ760" s="1"/>
      <c r="AK760" s="1"/>
      <c r="AL760" s="1"/>
      <c r="AM760" s="2"/>
      <c r="AN760" s="2"/>
      <c r="AO760" s="1"/>
      <c r="AP760" s="1"/>
      <c r="AQ760" s="1"/>
      <c r="AR760" s="2"/>
      <c r="AS760" s="2"/>
      <c r="AT760" s="1"/>
      <c r="AU760" s="1"/>
      <c r="AV760" s="1"/>
      <c r="AW760" s="2"/>
      <c r="AX760" s="2"/>
      <c r="AY760" s="1"/>
      <c r="AZ760" s="1"/>
      <c r="BA760" s="1"/>
      <c r="BB760" s="2"/>
      <c r="BC760" s="2"/>
      <c r="BD760" s="1"/>
      <c r="BE760" s="1"/>
      <c r="BF760" s="1"/>
      <c r="BG760" s="2"/>
      <c r="BH760" s="2"/>
      <c r="BI760" s="1"/>
      <c r="BJ760" s="1"/>
      <c r="BK760" s="1"/>
      <c r="BL760" s="2"/>
      <c r="BM760" s="2"/>
      <c r="BN760" s="1"/>
      <c r="BO760" s="1"/>
      <c r="BP760" s="1"/>
      <c r="BQ760" s="2"/>
      <c r="BR760" s="2"/>
      <c r="BS760" s="1"/>
      <c r="BT760" s="1"/>
      <c r="BU760" s="1"/>
      <c r="BV760" s="2"/>
      <c r="BW760" s="2"/>
      <c r="BX760" s="1"/>
    </row>
    <row r="761" ht="16.5" customHeight="1">
      <c r="A761" s="1"/>
      <c r="B761" s="1"/>
      <c r="C761" s="1"/>
      <c r="D761" s="1"/>
      <c r="E761" s="67"/>
      <c r="F761" s="67"/>
      <c r="G761" s="1"/>
      <c r="H761" s="1"/>
      <c r="I761" s="65"/>
      <c r="J761" s="66"/>
      <c r="K761" s="1"/>
      <c r="L761" s="1"/>
      <c r="M761" s="1"/>
      <c r="N761" s="2"/>
      <c r="O761" s="2"/>
      <c r="P761" s="1"/>
      <c r="Q761" s="1"/>
      <c r="R761" s="1"/>
      <c r="S761" s="2"/>
      <c r="T761" s="2"/>
      <c r="U761" s="1"/>
      <c r="V761" s="1"/>
      <c r="W761" s="1"/>
      <c r="X761" s="2"/>
      <c r="Y761" s="2"/>
      <c r="Z761" s="1"/>
      <c r="AA761" s="1"/>
      <c r="AB761" s="1"/>
      <c r="AC761" s="2"/>
      <c r="AD761" s="2"/>
      <c r="AE761" s="1"/>
      <c r="AF761" s="1"/>
      <c r="AG761" s="1"/>
      <c r="AH761" s="2"/>
      <c r="AI761" s="2"/>
      <c r="AJ761" s="1"/>
      <c r="AK761" s="1"/>
      <c r="AL761" s="1"/>
      <c r="AM761" s="2"/>
      <c r="AN761" s="2"/>
      <c r="AO761" s="1"/>
      <c r="AP761" s="1"/>
      <c r="AQ761" s="1"/>
      <c r="AR761" s="2"/>
      <c r="AS761" s="2"/>
      <c r="AT761" s="1"/>
      <c r="AU761" s="1"/>
      <c r="AV761" s="1"/>
      <c r="AW761" s="2"/>
      <c r="AX761" s="2"/>
      <c r="AY761" s="1"/>
      <c r="AZ761" s="1"/>
      <c r="BA761" s="1"/>
      <c r="BB761" s="2"/>
      <c r="BC761" s="2"/>
      <c r="BD761" s="1"/>
      <c r="BE761" s="1"/>
      <c r="BF761" s="1"/>
      <c r="BG761" s="2"/>
      <c r="BH761" s="2"/>
      <c r="BI761" s="1"/>
      <c r="BJ761" s="1"/>
      <c r="BK761" s="1"/>
      <c r="BL761" s="2"/>
      <c r="BM761" s="2"/>
      <c r="BN761" s="1"/>
      <c r="BO761" s="1"/>
      <c r="BP761" s="1"/>
      <c r="BQ761" s="2"/>
      <c r="BR761" s="2"/>
      <c r="BS761" s="1"/>
      <c r="BT761" s="1"/>
      <c r="BU761" s="1"/>
      <c r="BV761" s="2"/>
      <c r="BW761" s="2"/>
      <c r="BX761" s="1"/>
    </row>
    <row r="762" ht="16.5" customHeight="1">
      <c r="A762" s="1"/>
      <c r="B762" s="1"/>
      <c r="C762" s="1"/>
      <c r="D762" s="1"/>
      <c r="E762" s="67"/>
      <c r="F762" s="67"/>
      <c r="G762" s="1"/>
      <c r="H762" s="1"/>
      <c r="I762" s="65"/>
      <c r="J762" s="66"/>
      <c r="K762" s="1"/>
      <c r="L762" s="1"/>
      <c r="M762" s="1"/>
      <c r="N762" s="2"/>
      <c r="O762" s="2"/>
      <c r="P762" s="1"/>
      <c r="Q762" s="1"/>
      <c r="R762" s="1"/>
      <c r="S762" s="2"/>
      <c r="T762" s="2"/>
      <c r="U762" s="1"/>
      <c r="V762" s="1"/>
      <c r="W762" s="1"/>
      <c r="X762" s="2"/>
      <c r="Y762" s="2"/>
      <c r="Z762" s="1"/>
      <c r="AA762" s="1"/>
      <c r="AB762" s="1"/>
      <c r="AC762" s="2"/>
      <c r="AD762" s="2"/>
      <c r="AE762" s="1"/>
      <c r="AF762" s="1"/>
      <c r="AG762" s="1"/>
      <c r="AH762" s="2"/>
      <c r="AI762" s="2"/>
      <c r="AJ762" s="1"/>
      <c r="AK762" s="1"/>
      <c r="AL762" s="1"/>
      <c r="AM762" s="2"/>
      <c r="AN762" s="2"/>
      <c r="AO762" s="1"/>
      <c r="AP762" s="1"/>
      <c r="AQ762" s="1"/>
      <c r="AR762" s="2"/>
      <c r="AS762" s="2"/>
      <c r="AT762" s="1"/>
      <c r="AU762" s="1"/>
      <c r="AV762" s="1"/>
      <c r="AW762" s="2"/>
      <c r="AX762" s="2"/>
      <c r="AY762" s="1"/>
      <c r="AZ762" s="1"/>
      <c r="BA762" s="1"/>
      <c r="BB762" s="2"/>
      <c r="BC762" s="2"/>
      <c r="BD762" s="1"/>
      <c r="BE762" s="1"/>
      <c r="BF762" s="1"/>
      <c r="BG762" s="2"/>
      <c r="BH762" s="2"/>
      <c r="BI762" s="1"/>
      <c r="BJ762" s="1"/>
      <c r="BK762" s="1"/>
      <c r="BL762" s="2"/>
      <c r="BM762" s="2"/>
      <c r="BN762" s="1"/>
      <c r="BO762" s="1"/>
      <c r="BP762" s="1"/>
      <c r="BQ762" s="2"/>
      <c r="BR762" s="2"/>
      <c r="BS762" s="1"/>
      <c r="BT762" s="1"/>
      <c r="BU762" s="1"/>
      <c r="BV762" s="2"/>
      <c r="BW762" s="2"/>
      <c r="BX762" s="1"/>
    </row>
    <row r="763" ht="16.5" customHeight="1">
      <c r="A763" s="1"/>
      <c r="B763" s="1"/>
      <c r="C763" s="1"/>
      <c r="D763" s="1"/>
      <c r="E763" s="67"/>
      <c r="F763" s="67"/>
      <c r="G763" s="1"/>
      <c r="H763" s="1"/>
      <c r="I763" s="65"/>
      <c r="J763" s="66"/>
      <c r="K763" s="1"/>
      <c r="L763" s="1"/>
      <c r="M763" s="1"/>
      <c r="N763" s="2"/>
      <c r="O763" s="2"/>
      <c r="P763" s="1"/>
      <c r="Q763" s="1"/>
      <c r="R763" s="1"/>
      <c r="S763" s="2"/>
      <c r="T763" s="2"/>
      <c r="U763" s="1"/>
      <c r="V763" s="1"/>
      <c r="W763" s="1"/>
      <c r="X763" s="2"/>
      <c r="Y763" s="2"/>
      <c r="Z763" s="1"/>
      <c r="AA763" s="1"/>
      <c r="AB763" s="1"/>
      <c r="AC763" s="2"/>
      <c r="AD763" s="2"/>
      <c r="AE763" s="1"/>
      <c r="AF763" s="1"/>
      <c r="AG763" s="1"/>
      <c r="AH763" s="2"/>
      <c r="AI763" s="2"/>
      <c r="AJ763" s="1"/>
      <c r="AK763" s="1"/>
      <c r="AL763" s="1"/>
      <c r="AM763" s="2"/>
      <c r="AN763" s="2"/>
      <c r="AO763" s="1"/>
      <c r="AP763" s="1"/>
      <c r="AQ763" s="1"/>
      <c r="AR763" s="2"/>
      <c r="AS763" s="2"/>
      <c r="AT763" s="1"/>
      <c r="AU763" s="1"/>
      <c r="AV763" s="1"/>
      <c r="AW763" s="2"/>
      <c r="AX763" s="2"/>
      <c r="AY763" s="1"/>
      <c r="AZ763" s="1"/>
      <c r="BA763" s="1"/>
      <c r="BB763" s="2"/>
      <c r="BC763" s="2"/>
      <c r="BD763" s="1"/>
      <c r="BE763" s="1"/>
      <c r="BF763" s="1"/>
      <c r="BG763" s="2"/>
      <c r="BH763" s="2"/>
      <c r="BI763" s="1"/>
      <c r="BJ763" s="1"/>
      <c r="BK763" s="1"/>
      <c r="BL763" s="2"/>
      <c r="BM763" s="2"/>
      <c r="BN763" s="1"/>
      <c r="BO763" s="1"/>
      <c r="BP763" s="1"/>
      <c r="BQ763" s="2"/>
      <c r="BR763" s="2"/>
      <c r="BS763" s="1"/>
      <c r="BT763" s="1"/>
      <c r="BU763" s="1"/>
      <c r="BV763" s="2"/>
      <c r="BW763" s="2"/>
      <c r="BX763" s="1"/>
    </row>
    <row r="764" ht="16.5" customHeight="1">
      <c r="A764" s="1"/>
      <c r="B764" s="1"/>
      <c r="C764" s="1"/>
      <c r="D764" s="1"/>
      <c r="E764" s="67"/>
      <c r="F764" s="67"/>
      <c r="G764" s="1"/>
      <c r="H764" s="1"/>
      <c r="I764" s="65"/>
      <c r="J764" s="66"/>
      <c r="K764" s="1"/>
      <c r="L764" s="1"/>
      <c r="M764" s="1"/>
      <c r="N764" s="2"/>
      <c r="O764" s="2"/>
      <c r="P764" s="1"/>
      <c r="Q764" s="1"/>
      <c r="R764" s="1"/>
      <c r="S764" s="2"/>
      <c r="T764" s="2"/>
      <c r="U764" s="1"/>
      <c r="V764" s="1"/>
      <c r="W764" s="1"/>
      <c r="X764" s="2"/>
      <c r="Y764" s="2"/>
      <c r="Z764" s="1"/>
      <c r="AA764" s="1"/>
      <c r="AB764" s="1"/>
      <c r="AC764" s="2"/>
      <c r="AD764" s="2"/>
      <c r="AE764" s="1"/>
      <c r="AF764" s="1"/>
      <c r="AG764" s="1"/>
      <c r="AH764" s="2"/>
      <c r="AI764" s="2"/>
      <c r="AJ764" s="1"/>
      <c r="AK764" s="1"/>
      <c r="AL764" s="1"/>
      <c r="AM764" s="2"/>
      <c r="AN764" s="2"/>
      <c r="AO764" s="1"/>
      <c r="AP764" s="1"/>
      <c r="AQ764" s="1"/>
      <c r="AR764" s="2"/>
      <c r="AS764" s="2"/>
      <c r="AT764" s="1"/>
      <c r="AU764" s="1"/>
      <c r="AV764" s="1"/>
      <c r="AW764" s="2"/>
      <c r="AX764" s="2"/>
      <c r="AY764" s="1"/>
      <c r="AZ764" s="1"/>
      <c r="BA764" s="1"/>
      <c r="BB764" s="2"/>
      <c r="BC764" s="2"/>
      <c r="BD764" s="1"/>
      <c r="BE764" s="1"/>
      <c r="BF764" s="1"/>
      <c r="BG764" s="2"/>
      <c r="BH764" s="2"/>
      <c r="BI764" s="1"/>
      <c r="BJ764" s="1"/>
      <c r="BK764" s="1"/>
      <c r="BL764" s="2"/>
      <c r="BM764" s="2"/>
      <c r="BN764" s="1"/>
      <c r="BO764" s="1"/>
      <c r="BP764" s="1"/>
      <c r="BQ764" s="2"/>
      <c r="BR764" s="2"/>
      <c r="BS764" s="1"/>
      <c r="BT764" s="1"/>
      <c r="BU764" s="1"/>
      <c r="BV764" s="2"/>
      <c r="BW764" s="2"/>
      <c r="BX764" s="1"/>
    </row>
    <row r="765" ht="16.5" customHeight="1">
      <c r="A765" s="1"/>
      <c r="B765" s="1"/>
      <c r="C765" s="1"/>
      <c r="D765" s="1"/>
      <c r="E765" s="67"/>
      <c r="F765" s="67"/>
      <c r="G765" s="1"/>
      <c r="H765" s="1"/>
      <c r="I765" s="65"/>
      <c r="J765" s="66"/>
      <c r="K765" s="1"/>
      <c r="L765" s="1"/>
      <c r="M765" s="1"/>
      <c r="N765" s="2"/>
      <c r="O765" s="2"/>
      <c r="P765" s="1"/>
      <c r="Q765" s="1"/>
      <c r="R765" s="1"/>
      <c r="S765" s="2"/>
      <c r="T765" s="2"/>
      <c r="U765" s="1"/>
      <c r="V765" s="1"/>
      <c r="W765" s="1"/>
      <c r="X765" s="2"/>
      <c r="Y765" s="2"/>
      <c r="Z765" s="1"/>
      <c r="AA765" s="1"/>
      <c r="AB765" s="1"/>
      <c r="AC765" s="2"/>
      <c r="AD765" s="2"/>
      <c r="AE765" s="1"/>
      <c r="AF765" s="1"/>
      <c r="AG765" s="1"/>
      <c r="AH765" s="2"/>
      <c r="AI765" s="2"/>
      <c r="AJ765" s="1"/>
      <c r="AK765" s="1"/>
      <c r="AL765" s="1"/>
      <c r="AM765" s="2"/>
      <c r="AN765" s="2"/>
      <c r="AO765" s="1"/>
      <c r="AP765" s="1"/>
      <c r="AQ765" s="1"/>
      <c r="AR765" s="2"/>
      <c r="AS765" s="2"/>
      <c r="AT765" s="1"/>
      <c r="AU765" s="1"/>
      <c r="AV765" s="1"/>
      <c r="AW765" s="2"/>
      <c r="AX765" s="2"/>
      <c r="AY765" s="1"/>
      <c r="AZ765" s="1"/>
      <c r="BA765" s="1"/>
      <c r="BB765" s="2"/>
      <c r="BC765" s="2"/>
      <c r="BD765" s="1"/>
      <c r="BE765" s="1"/>
      <c r="BF765" s="1"/>
      <c r="BG765" s="2"/>
      <c r="BH765" s="2"/>
      <c r="BI765" s="1"/>
      <c r="BJ765" s="1"/>
      <c r="BK765" s="1"/>
      <c r="BL765" s="2"/>
      <c r="BM765" s="2"/>
      <c r="BN765" s="1"/>
      <c r="BO765" s="1"/>
      <c r="BP765" s="1"/>
      <c r="BQ765" s="2"/>
      <c r="BR765" s="2"/>
      <c r="BS765" s="1"/>
      <c r="BT765" s="1"/>
      <c r="BU765" s="1"/>
      <c r="BV765" s="2"/>
      <c r="BW765" s="2"/>
      <c r="BX765" s="1"/>
    </row>
    <row r="766" ht="16.5" customHeight="1">
      <c r="A766" s="1"/>
      <c r="B766" s="1"/>
      <c r="C766" s="1"/>
      <c r="D766" s="1"/>
      <c r="E766" s="67"/>
      <c r="F766" s="67"/>
      <c r="G766" s="1"/>
      <c r="H766" s="1"/>
      <c r="I766" s="65"/>
      <c r="J766" s="66"/>
      <c r="K766" s="1"/>
      <c r="L766" s="1"/>
      <c r="M766" s="1"/>
      <c r="N766" s="2"/>
      <c r="O766" s="2"/>
      <c r="P766" s="1"/>
      <c r="Q766" s="1"/>
      <c r="R766" s="1"/>
      <c r="S766" s="2"/>
      <c r="T766" s="2"/>
      <c r="U766" s="1"/>
      <c r="V766" s="1"/>
      <c r="W766" s="1"/>
      <c r="X766" s="2"/>
      <c r="Y766" s="2"/>
      <c r="Z766" s="1"/>
      <c r="AA766" s="1"/>
      <c r="AB766" s="1"/>
      <c r="AC766" s="2"/>
      <c r="AD766" s="2"/>
      <c r="AE766" s="1"/>
      <c r="AF766" s="1"/>
      <c r="AG766" s="1"/>
      <c r="AH766" s="2"/>
      <c r="AI766" s="2"/>
      <c r="AJ766" s="1"/>
      <c r="AK766" s="1"/>
      <c r="AL766" s="1"/>
      <c r="AM766" s="2"/>
      <c r="AN766" s="2"/>
      <c r="AO766" s="1"/>
      <c r="AP766" s="1"/>
      <c r="AQ766" s="1"/>
      <c r="AR766" s="2"/>
      <c r="AS766" s="2"/>
      <c r="AT766" s="1"/>
      <c r="AU766" s="1"/>
      <c r="AV766" s="1"/>
      <c r="AW766" s="2"/>
      <c r="AX766" s="2"/>
      <c r="AY766" s="1"/>
      <c r="AZ766" s="1"/>
      <c r="BA766" s="1"/>
      <c r="BB766" s="2"/>
      <c r="BC766" s="2"/>
      <c r="BD766" s="1"/>
      <c r="BE766" s="1"/>
      <c r="BF766" s="1"/>
      <c r="BG766" s="2"/>
      <c r="BH766" s="2"/>
      <c r="BI766" s="1"/>
      <c r="BJ766" s="1"/>
      <c r="BK766" s="1"/>
      <c r="BL766" s="2"/>
      <c r="BM766" s="2"/>
      <c r="BN766" s="1"/>
      <c r="BO766" s="1"/>
      <c r="BP766" s="1"/>
      <c r="BQ766" s="2"/>
      <c r="BR766" s="2"/>
      <c r="BS766" s="1"/>
      <c r="BT766" s="1"/>
      <c r="BU766" s="1"/>
      <c r="BV766" s="2"/>
      <c r="BW766" s="2"/>
      <c r="BX766" s="1"/>
    </row>
    <row r="767" ht="16.5" customHeight="1">
      <c r="A767" s="1"/>
      <c r="B767" s="1"/>
      <c r="C767" s="1"/>
      <c r="D767" s="1"/>
      <c r="E767" s="67"/>
      <c r="F767" s="67"/>
      <c r="G767" s="1"/>
      <c r="H767" s="1"/>
      <c r="I767" s="65"/>
      <c r="J767" s="66"/>
      <c r="K767" s="1"/>
      <c r="L767" s="1"/>
      <c r="M767" s="1"/>
      <c r="N767" s="2"/>
      <c r="O767" s="2"/>
      <c r="P767" s="1"/>
      <c r="Q767" s="1"/>
      <c r="R767" s="1"/>
      <c r="S767" s="2"/>
      <c r="T767" s="2"/>
      <c r="U767" s="1"/>
      <c r="V767" s="1"/>
      <c r="W767" s="1"/>
      <c r="X767" s="2"/>
      <c r="Y767" s="2"/>
      <c r="Z767" s="1"/>
      <c r="AA767" s="1"/>
      <c r="AB767" s="1"/>
      <c r="AC767" s="2"/>
      <c r="AD767" s="2"/>
      <c r="AE767" s="1"/>
      <c r="AF767" s="1"/>
      <c r="AG767" s="1"/>
      <c r="AH767" s="2"/>
      <c r="AI767" s="2"/>
      <c r="AJ767" s="1"/>
      <c r="AK767" s="1"/>
      <c r="AL767" s="1"/>
      <c r="AM767" s="2"/>
      <c r="AN767" s="2"/>
      <c r="AO767" s="1"/>
      <c r="AP767" s="1"/>
      <c r="AQ767" s="1"/>
      <c r="AR767" s="2"/>
      <c r="AS767" s="2"/>
      <c r="AT767" s="1"/>
      <c r="AU767" s="1"/>
      <c r="AV767" s="1"/>
      <c r="AW767" s="2"/>
      <c r="AX767" s="2"/>
      <c r="AY767" s="1"/>
      <c r="AZ767" s="1"/>
      <c r="BA767" s="1"/>
      <c r="BB767" s="2"/>
      <c r="BC767" s="2"/>
      <c r="BD767" s="1"/>
      <c r="BE767" s="1"/>
      <c r="BF767" s="1"/>
      <c r="BG767" s="2"/>
      <c r="BH767" s="2"/>
      <c r="BI767" s="1"/>
      <c r="BJ767" s="1"/>
      <c r="BK767" s="1"/>
      <c r="BL767" s="2"/>
      <c r="BM767" s="2"/>
      <c r="BN767" s="1"/>
      <c r="BO767" s="1"/>
      <c r="BP767" s="1"/>
      <c r="BQ767" s="2"/>
      <c r="BR767" s="2"/>
      <c r="BS767" s="1"/>
      <c r="BT767" s="1"/>
      <c r="BU767" s="1"/>
      <c r="BV767" s="2"/>
      <c r="BW767" s="2"/>
      <c r="BX767" s="1"/>
    </row>
    <row r="768" ht="16.5" customHeight="1">
      <c r="A768" s="1"/>
      <c r="B768" s="1"/>
      <c r="C768" s="1"/>
      <c r="D768" s="1"/>
      <c r="E768" s="67"/>
      <c r="F768" s="67"/>
      <c r="G768" s="1"/>
      <c r="H768" s="1"/>
      <c r="I768" s="65"/>
      <c r="J768" s="66"/>
      <c r="K768" s="1"/>
      <c r="L768" s="1"/>
      <c r="M768" s="1"/>
      <c r="N768" s="2"/>
      <c r="O768" s="2"/>
      <c r="P768" s="1"/>
      <c r="Q768" s="1"/>
      <c r="R768" s="1"/>
      <c r="S768" s="2"/>
      <c r="T768" s="2"/>
      <c r="U768" s="1"/>
      <c r="V768" s="1"/>
      <c r="W768" s="1"/>
      <c r="X768" s="2"/>
      <c r="Y768" s="2"/>
      <c r="Z768" s="1"/>
      <c r="AA768" s="1"/>
      <c r="AB768" s="1"/>
      <c r="AC768" s="2"/>
      <c r="AD768" s="2"/>
      <c r="AE768" s="1"/>
      <c r="AF768" s="1"/>
      <c r="AG768" s="1"/>
      <c r="AH768" s="2"/>
      <c r="AI768" s="2"/>
      <c r="AJ768" s="1"/>
      <c r="AK768" s="1"/>
      <c r="AL768" s="1"/>
      <c r="AM768" s="2"/>
      <c r="AN768" s="2"/>
      <c r="AO768" s="1"/>
      <c r="AP768" s="1"/>
      <c r="AQ768" s="1"/>
      <c r="AR768" s="2"/>
      <c r="AS768" s="2"/>
      <c r="AT768" s="1"/>
      <c r="AU768" s="1"/>
      <c r="AV768" s="1"/>
      <c r="AW768" s="2"/>
      <c r="AX768" s="2"/>
      <c r="AY768" s="1"/>
      <c r="AZ768" s="1"/>
      <c r="BA768" s="1"/>
      <c r="BB768" s="2"/>
      <c r="BC768" s="2"/>
      <c r="BD768" s="1"/>
      <c r="BE768" s="1"/>
      <c r="BF768" s="1"/>
      <c r="BG768" s="2"/>
      <c r="BH768" s="2"/>
      <c r="BI768" s="1"/>
      <c r="BJ768" s="1"/>
      <c r="BK768" s="1"/>
      <c r="BL768" s="2"/>
      <c r="BM768" s="2"/>
      <c r="BN768" s="1"/>
      <c r="BO768" s="1"/>
      <c r="BP768" s="1"/>
      <c r="BQ768" s="2"/>
      <c r="BR768" s="2"/>
      <c r="BS768" s="1"/>
      <c r="BT768" s="1"/>
      <c r="BU768" s="1"/>
      <c r="BV768" s="2"/>
      <c r="BW768" s="2"/>
      <c r="BX768" s="1"/>
    </row>
    <row r="769" ht="16.5" customHeight="1">
      <c r="A769" s="1"/>
      <c r="B769" s="1"/>
      <c r="C769" s="1"/>
      <c r="D769" s="1"/>
      <c r="E769" s="67"/>
      <c r="F769" s="67"/>
      <c r="G769" s="1"/>
      <c r="H769" s="1"/>
      <c r="I769" s="65"/>
      <c r="J769" s="66"/>
      <c r="K769" s="1"/>
      <c r="L769" s="1"/>
      <c r="M769" s="1"/>
      <c r="N769" s="2"/>
      <c r="O769" s="2"/>
      <c r="P769" s="1"/>
      <c r="Q769" s="1"/>
      <c r="R769" s="1"/>
      <c r="S769" s="2"/>
      <c r="T769" s="2"/>
      <c r="U769" s="1"/>
      <c r="V769" s="1"/>
      <c r="W769" s="1"/>
      <c r="X769" s="2"/>
      <c r="Y769" s="2"/>
      <c r="Z769" s="1"/>
      <c r="AA769" s="1"/>
      <c r="AB769" s="1"/>
      <c r="AC769" s="2"/>
      <c r="AD769" s="2"/>
      <c r="AE769" s="1"/>
      <c r="AF769" s="1"/>
      <c r="AG769" s="1"/>
      <c r="AH769" s="2"/>
      <c r="AI769" s="2"/>
      <c r="AJ769" s="1"/>
      <c r="AK769" s="1"/>
      <c r="AL769" s="1"/>
      <c r="AM769" s="2"/>
      <c r="AN769" s="2"/>
      <c r="AO769" s="1"/>
      <c r="AP769" s="1"/>
      <c r="AQ769" s="1"/>
      <c r="AR769" s="2"/>
      <c r="AS769" s="2"/>
      <c r="AT769" s="1"/>
      <c r="AU769" s="1"/>
      <c r="AV769" s="1"/>
      <c r="AW769" s="2"/>
      <c r="AX769" s="2"/>
      <c r="AY769" s="1"/>
      <c r="AZ769" s="1"/>
      <c r="BA769" s="1"/>
      <c r="BB769" s="2"/>
      <c r="BC769" s="2"/>
      <c r="BD769" s="1"/>
      <c r="BE769" s="1"/>
      <c r="BF769" s="1"/>
      <c r="BG769" s="2"/>
      <c r="BH769" s="2"/>
      <c r="BI769" s="1"/>
      <c r="BJ769" s="1"/>
      <c r="BK769" s="1"/>
      <c r="BL769" s="2"/>
      <c r="BM769" s="2"/>
      <c r="BN769" s="1"/>
      <c r="BO769" s="1"/>
      <c r="BP769" s="1"/>
      <c r="BQ769" s="2"/>
      <c r="BR769" s="2"/>
      <c r="BS769" s="1"/>
      <c r="BT769" s="1"/>
      <c r="BU769" s="1"/>
      <c r="BV769" s="2"/>
      <c r="BW769" s="2"/>
      <c r="BX769" s="1"/>
    </row>
    <row r="770" ht="16.5" customHeight="1">
      <c r="A770" s="1"/>
      <c r="B770" s="1"/>
      <c r="C770" s="1"/>
      <c r="D770" s="1"/>
      <c r="E770" s="67"/>
      <c r="F770" s="67"/>
      <c r="G770" s="1"/>
      <c r="H770" s="1"/>
      <c r="I770" s="65"/>
      <c r="J770" s="66"/>
      <c r="K770" s="1"/>
      <c r="L770" s="1"/>
      <c r="M770" s="1"/>
      <c r="N770" s="2"/>
      <c r="O770" s="2"/>
      <c r="P770" s="1"/>
      <c r="Q770" s="1"/>
      <c r="R770" s="1"/>
      <c r="S770" s="2"/>
      <c r="T770" s="2"/>
      <c r="U770" s="1"/>
      <c r="V770" s="1"/>
      <c r="W770" s="1"/>
      <c r="X770" s="2"/>
      <c r="Y770" s="2"/>
      <c r="Z770" s="1"/>
      <c r="AA770" s="1"/>
      <c r="AB770" s="1"/>
      <c r="AC770" s="2"/>
      <c r="AD770" s="2"/>
      <c r="AE770" s="1"/>
      <c r="AF770" s="1"/>
      <c r="AG770" s="1"/>
      <c r="AH770" s="2"/>
      <c r="AI770" s="2"/>
      <c r="AJ770" s="1"/>
      <c r="AK770" s="1"/>
      <c r="AL770" s="1"/>
      <c r="AM770" s="2"/>
      <c r="AN770" s="2"/>
      <c r="AO770" s="1"/>
      <c r="AP770" s="1"/>
      <c r="AQ770" s="1"/>
      <c r="AR770" s="2"/>
      <c r="AS770" s="2"/>
      <c r="AT770" s="1"/>
      <c r="AU770" s="1"/>
      <c r="AV770" s="1"/>
      <c r="AW770" s="2"/>
      <c r="AX770" s="2"/>
      <c r="AY770" s="1"/>
      <c r="AZ770" s="1"/>
      <c r="BA770" s="1"/>
      <c r="BB770" s="2"/>
      <c r="BC770" s="2"/>
      <c r="BD770" s="1"/>
      <c r="BE770" s="1"/>
      <c r="BF770" s="1"/>
      <c r="BG770" s="2"/>
      <c r="BH770" s="2"/>
      <c r="BI770" s="1"/>
      <c r="BJ770" s="1"/>
      <c r="BK770" s="1"/>
      <c r="BL770" s="2"/>
      <c r="BM770" s="2"/>
      <c r="BN770" s="1"/>
      <c r="BO770" s="1"/>
      <c r="BP770" s="1"/>
      <c r="BQ770" s="2"/>
      <c r="BR770" s="2"/>
      <c r="BS770" s="1"/>
      <c r="BT770" s="1"/>
      <c r="BU770" s="1"/>
      <c r="BV770" s="2"/>
      <c r="BW770" s="2"/>
      <c r="BX770" s="1"/>
    </row>
    <row r="771" ht="16.5" customHeight="1">
      <c r="A771" s="1"/>
      <c r="B771" s="1"/>
      <c r="C771" s="1"/>
      <c r="D771" s="1"/>
      <c r="E771" s="67"/>
      <c r="F771" s="67"/>
      <c r="G771" s="1"/>
      <c r="H771" s="1"/>
      <c r="I771" s="65"/>
      <c r="J771" s="66"/>
      <c r="K771" s="1"/>
      <c r="L771" s="1"/>
      <c r="M771" s="1"/>
      <c r="N771" s="2"/>
      <c r="O771" s="2"/>
      <c r="P771" s="1"/>
      <c r="Q771" s="1"/>
      <c r="R771" s="1"/>
      <c r="S771" s="2"/>
      <c r="T771" s="2"/>
      <c r="U771" s="1"/>
      <c r="V771" s="1"/>
      <c r="W771" s="1"/>
      <c r="X771" s="2"/>
      <c r="Y771" s="2"/>
      <c r="Z771" s="1"/>
      <c r="AA771" s="1"/>
      <c r="AB771" s="1"/>
      <c r="AC771" s="2"/>
      <c r="AD771" s="2"/>
      <c r="AE771" s="1"/>
      <c r="AF771" s="1"/>
      <c r="AG771" s="1"/>
      <c r="AH771" s="2"/>
      <c r="AI771" s="2"/>
      <c r="AJ771" s="1"/>
      <c r="AK771" s="1"/>
      <c r="AL771" s="1"/>
      <c r="AM771" s="2"/>
      <c r="AN771" s="2"/>
      <c r="AO771" s="1"/>
      <c r="AP771" s="1"/>
      <c r="AQ771" s="1"/>
      <c r="AR771" s="2"/>
      <c r="AS771" s="2"/>
      <c r="AT771" s="1"/>
      <c r="AU771" s="1"/>
      <c r="AV771" s="1"/>
      <c r="AW771" s="2"/>
      <c r="AX771" s="2"/>
      <c r="AY771" s="1"/>
      <c r="AZ771" s="1"/>
      <c r="BA771" s="1"/>
      <c r="BB771" s="2"/>
      <c r="BC771" s="2"/>
      <c r="BD771" s="1"/>
      <c r="BE771" s="1"/>
      <c r="BF771" s="1"/>
      <c r="BG771" s="2"/>
      <c r="BH771" s="2"/>
      <c r="BI771" s="1"/>
      <c r="BJ771" s="1"/>
      <c r="BK771" s="1"/>
      <c r="BL771" s="2"/>
      <c r="BM771" s="2"/>
      <c r="BN771" s="1"/>
      <c r="BO771" s="1"/>
      <c r="BP771" s="1"/>
      <c r="BQ771" s="2"/>
      <c r="BR771" s="2"/>
      <c r="BS771" s="1"/>
      <c r="BT771" s="1"/>
      <c r="BU771" s="1"/>
      <c r="BV771" s="2"/>
      <c r="BW771" s="2"/>
      <c r="BX771" s="1"/>
    </row>
    <row r="772" ht="16.5" customHeight="1">
      <c r="A772" s="1"/>
      <c r="B772" s="1"/>
      <c r="C772" s="1"/>
      <c r="D772" s="1"/>
      <c r="E772" s="67"/>
      <c r="F772" s="67"/>
      <c r="G772" s="1"/>
      <c r="H772" s="1"/>
      <c r="I772" s="65"/>
      <c r="J772" s="66"/>
      <c r="K772" s="1"/>
      <c r="L772" s="1"/>
      <c r="M772" s="1"/>
      <c r="N772" s="2"/>
      <c r="O772" s="2"/>
      <c r="P772" s="1"/>
      <c r="Q772" s="1"/>
      <c r="R772" s="1"/>
      <c r="S772" s="2"/>
      <c r="T772" s="2"/>
      <c r="U772" s="1"/>
      <c r="V772" s="1"/>
      <c r="W772" s="1"/>
      <c r="X772" s="2"/>
      <c r="Y772" s="2"/>
      <c r="Z772" s="1"/>
      <c r="AA772" s="1"/>
      <c r="AB772" s="1"/>
      <c r="AC772" s="2"/>
      <c r="AD772" s="2"/>
      <c r="AE772" s="1"/>
      <c r="AF772" s="1"/>
      <c r="AG772" s="1"/>
      <c r="AH772" s="2"/>
      <c r="AI772" s="2"/>
      <c r="AJ772" s="1"/>
      <c r="AK772" s="1"/>
      <c r="AL772" s="1"/>
      <c r="AM772" s="2"/>
      <c r="AN772" s="2"/>
      <c r="AO772" s="1"/>
      <c r="AP772" s="1"/>
      <c r="AQ772" s="1"/>
      <c r="AR772" s="2"/>
      <c r="AS772" s="2"/>
      <c r="AT772" s="1"/>
      <c r="AU772" s="1"/>
      <c r="AV772" s="1"/>
      <c r="AW772" s="2"/>
      <c r="AX772" s="2"/>
      <c r="AY772" s="1"/>
      <c r="AZ772" s="1"/>
      <c r="BA772" s="1"/>
      <c r="BB772" s="2"/>
      <c r="BC772" s="2"/>
      <c r="BD772" s="1"/>
      <c r="BE772" s="1"/>
      <c r="BF772" s="1"/>
      <c r="BG772" s="2"/>
      <c r="BH772" s="2"/>
      <c r="BI772" s="1"/>
      <c r="BJ772" s="1"/>
      <c r="BK772" s="1"/>
      <c r="BL772" s="2"/>
      <c r="BM772" s="2"/>
      <c r="BN772" s="1"/>
      <c r="BO772" s="1"/>
      <c r="BP772" s="1"/>
      <c r="BQ772" s="2"/>
      <c r="BR772" s="2"/>
      <c r="BS772" s="1"/>
      <c r="BT772" s="1"/>
      <c r="BU772" s="1"/>
      <c r="BV772" s="2"/>
      <c r="BW772" s="2"/>
      <c r="BX772" s="1"/>
    </row>
    <row r="773" ht="16.5" customHeight="1">
      <c r="A773" s="1"/>
      <c r="B773" s="1"/>
      <c r="C773" s="1"/>
      <c r="D773" s="1"/>
      <c r="E773" s="67"/>
      <c r="F773" s="67"/>
      <c r="G773" s="1"/>
      <c r="H773" s="1"/>
      <c r="I773" s="65"/>
      <c r="J773" s="66"/>
      <c r="K773" s="1"/>
      <c r="L773" s="1"/>
      <c r="M773" s="1"/>
      <c r="N773" s="2"/>
      <c r="O773" s="2"/>
      <c r="P773" s="1"/>
      <c r="Q773" s="1"/>
      <c r="R773" s="1"/>
      <c r="S773" s="2"/>
      <c r="T773" s="2"/>
      <c r="U773" s="1"/>
      <c r="V773" s="1"/>
      <c r="W773" s="1"/>
      <c r="X773" s="2"/>
      <c r="Y773" s="2"/>
      <c r="Z773" s="1"/>
      <c r="AA773" s="1"/>
      <c r="AB773" s="1"/>
      <c r="AC773" s="2"/>
      <c r="AD773" s="2"/>
      <c r="AE773" s="1"/>
      <c r="AF773" s="1"/>
      <c r="AG773" s="1"/>
      <c r="AH773" s="2"/>
      <c r="AI773" s="2"/>
      <c r="AJ773" s="1"/>
      <c r="AK773" s="1"/>
      <c r="AL773" s="1"/>
      <c r="AM773" s="2"/>
      <c r="AN773" s="2"/>
      <c r="AO773" s="1"/>
      <c r="AP773" s="1"/>
      <c r="AQ773" s="1"/>
      <c r="AR773" s="2"/>
      <c r="AS773" s="2"/>
      <c r="AT773" s="1"/>
      <c r="AU773" s="1"/>
      <c r="AV773" s="1"/>
      <c r="AW773" s="2"/>
      <c r="AX773" s="2"/>
      <c r="AY773" s="1"/>
      <c r="AZ773" s="1"/>
      <c r="BA773" s="1"/>
      <c r="BB773" s="2"/>
      <c r="BC773" s="2"/>
      <c r="BD773" s="1"/>
      <c r="BE773" s="1"/>
      <c r="BF773" s="1"/>
      <c r="BG773" s="2"/>
      <c r="BH773" s="2"/>
      <c r="BI773" s="1"/>
      <c r="BJ773" s="1"/>
      <c r="BK773" s="1"/>
      <c r="BL773" s="2"/>
      <c r="BM773" s="2"/>
      <c r="BN773" s="1"/>
      <c r="BO773" s="1"/>
      <c r="BP773" s="1"/>
      <c r="BQ773" s="2"/>
      <c r="BR773" s="2"/>
      <c r="BS773" s="1"/>
      <c r="BT773" s="1"/>
      <c r="BU773" s="1"/>
      <c r="BV773" s="2"/>
      <c r="BW773" s="2"/>
      <c r="BX773" s="1"/>
    </row>
    <row r="774" ht="16.5" customHeight="1">
      <c r="A774" s="1"/>
      <c r="B774" s="1"/>
      <c r="C774" s="1"/>
      <c r="D774" s="1"/>
      <c r="E774" s="67"/>
      <c r="F774" s="67"/>
      <c r="G774" s="1"/>
      <c r="H774" s="1"/>
      <c r="I774" s="65"/>
      <c r="J774" s="66"/>
      <c r="K774" s="1"/>
      <c r="L774" s="1"/>
      <c r="M774" s="1"/>
      <c r="N774" s="2"/>
      <c r="O774" s="2"/>
      <c r="P774" s="1"/>
      <c r="Q774" s="1"/>
      <c r="R774" s="1"/>
      <c r="S774" s="2"/>
      <c r="T774" s="2"/>
      <c r="U774" s="1"/>
      <c r="V774" s="1"/>
      <c r="W774" s="1"/>
      <c r="X774" s="2"/>
      <c r="Y774" s="2"/>
      <c r="Z774" s="1"/>
      <c r="AA774" s="1"/>
      <c r="AB774" s="1"/>
      <c r="AC774" s="2"/>
      <c r="AD774" s="2"/>
      <c r="AE774" s="1"/>
      <c r="AF774" s="1"/>
      <c r="AG774" s="1"/>
      <c r="AH774" s="2"/>
      <c r="AI774" s="2"/>
      <c r="AJ774" s="1"/>
      <c r="AK774" s="1"/>
      <c r="AL774" s="1"/>
      <c r="AM774" s="2"/>
      <c r="AN774" s="2"/>
      <c r="AO774" s="1"/>
      <c r="AP774" s="1"/>
      <c r="AQ774" s="1"/>
      <c r="AR774" s="2"/>
      <c r="AS774" s="2"/>
      <c r="AT774" s="1"/>
      <c r="AU774" s="1"/>
      <c r="AV774" s="1"/>
      <c r="AW774" s="2"/>
      <c r="AX774" s="2"/>
      <c r="AY774" s="1"/>
      <c r="AZ774" s="1"/>
      <c r="BA774" s="1"/>
      <c r="BB774" s="2"/>
      <c r="BC774" s="2"/>
      <c r="BD774" s="1"/>
      <c r="BE774" s="1"/>
      <c r="BF774" s="1"/>
      <c r="BG774" s="2"/>
      <c r="BH774" s="2"/>
      <c r="BI774" s="1"/>
      <c r="BJ774" s="1"/>
      <c r="BK774" s="1"/>
      <c r="BL774" s="2"/>
      <c r="BM774" s="2"/>
      <c r="BN774" s="1"/>
      <c r="BO774" s="1"/>
      <c r="BP774" s="1"/>
      <c r="BQ774" s="2"/>
      <c r="BR774" s="2"/>
      <c r="BS774" s="1"/>
      <c r="BT774" s="1"/>
      <c r="BU774" s="1"/>
      <c r="BV774" s="2"/>
      <c r="BW774" s="2"/>
      <c r="BX774" s="1"/>
    </row>
    <row r="775" ht="16.5" customHeight="1">
      <c r="A775" s="1"/>
      <c r="B775" s="1"/>
      <c r="C775" s="1"/>
      <c r="D775" s="1"/>
      <c r="E775" s="67"/>
      <c r="F775" s="67"/>
      <c r="G775" s="1"/>
      <c r="H775" s="1"/>
      <c r="I775" s="65"/>
      <c r="J775" s="66"/>
      <c r="K775" s="1"/>
      <c r="L775" s="1"/>
      <c r="M775" s="1"/>
      <c r="N775" s="2"/>
      <c r="O775" s="2"/>
      <c r="P775" s="1"/>
      <c r="Q775" s="1"/>
      <c r="R775" s="1"/>
      <c r="S775" s="2"/>
      <c r="T775" s="2"/>
      <c r="U775" s="1"/>
      <c r="V775" s="1"/>
      <c r="W775" s="1"/>
      <c r="X775" s="2"/>
      <c r="Y775" s="2"/>
      <c r="Z775" s="1"/>
      <c r="AA775" s="1"/>
      <c r="AB775" s="1"/>
      <c r="AC775" s="2"/>
      <c r="AD775" s="2"/>
      <c r="AE775" s="1"/>
      <c r="AF775" s="1"/>
      <c r="AG775" s="1"/>
      <c r="AH775" s="2"/>
      <c r="AI775" s="2"/>
      <c r="AJ775" s="1"/>
      <c r="AK775" s="1"/>
      <c r="AL775" s="1"/>
      <c r="AM775" s="2"/>
      <c r="AN775" s="2"/>
      <c r="AO775" s="1"/>
      <c r="AP775" s="1"/>
      <c r="AQ775" s="1"/>
      <c r="AR775" s="2"/>
      <c r="AS775" s="2"/>
      <c r="AT775" s="1"/>
      <c r="AU775" s="1"/>
      <c r="AV775" s="1"/>
      <c r="AW775" s="2"/>
      <c r="AX775" s="2"/>
      <c r="AY775" s="1"/>
      <c r="AZ775" s="1"/>
      <c r="BA775" s="1"/>
      <c r="BB775" s="2"/>
      <c r="BC775" s="2"/>
      <c r="BD775" s="1"/>
      <c r="BE775" s="1"/>
      <c r="BF775" s="1"/>
      <c r="BG775" s="2"/>
      <c r="BH775" s="2"/>
      <c r="BI775" s="1"/>
      <c r="BJ775" s="1"/>
      <c r="BK775" s="1"/>
      <c r="BL775" s="2"/>
      <c r="BM775" s="2"/>
      <c r="BN775" s="1"/>
      <c r="BO775" s="1"/>
      <c r="BP775" s="1"/>
      <c r="BQ775" s="2"/>
      <c r="BR775" s="2"/>
      <c r="BS775" s="1"/>
      <c r="BT775" s="1"/>
      <c r="BU775" s="1"/>
      <c r="BV775" s="2"/>
      <c r="BW775" s="2"/>
      <c r="BX775" s="1"/>
    </row>
    <row r="776" ht="16.5" customHeight="1">
      <c r="A776" s="1"/>
      <c r="B776" s="1"/>
      <c r="C776" s="1"/>
      <c r="D776" s="1"/>
      <c r="E776" s="67"/>
      <c r="F776" s="67"/>
      <c r="G776" s="1"/>
      <c r="H776" s="1"/>
      <c r="I776" s="65"/>
      <c r="J776" s="66"/>
      <c r="K776" s="1"/>
      <c r="L776" s="1"/>
      <c r="M776" s="1"/>
      <c r="N776" s="2"/>
      <c r="O776" s="2"/>
      <c r="P776" s="1"/>
      <c r="Q776" s="1"/>
      <c r="R776" s="1"/>
      <c r="S776" s="2"/>
      <c r="T776" s="2"/>
      <c r="U776" s="1"/>
      <c r="V776" s="1"/>
      <c r="W776" s="1"/>
      <c r="X776" s="2"/>
      <c r="Y776" s="2"/>
      <c r="Z776" s="1"/>
      <c r="AA776" s="1"/>
      <c r="AB776" s="1"/>
      <c r="AC776" s="2"/>
      <c r="AD776" s="2"/>
      <c r="AE776" s="1"/>
      <c r="AF776" s="1"/>
      <c r="AG776" s="1"/>
      <c r="AH776" s="2"/>
      <c r="AI776" s="2"/>
      <c r="AJ776" s="1"/>
      <c r="AK776" s="1"/>
      <c r="AL776" s="1"/>
      <c r="AM776" s="2"/>
      <c r="AN776" s="2"/>
      <c r="AO776" s="1"/>
      <c r="AP776" s="1"/>
      <c r="AQ776" s="1"/>
      <c r="AR776" s="2"/>
      <c r="AS776" s="2"/>
      <c r="AT776" s="1"/>
      <c r="AU776" s="1"/>
      <c r="AV776" s="1"/>
      <c r="AW776" s="2"/>
      <c r="AX776" s="2"/>
      <c r="AY776" s="1"/>
      <c r="AZ776" s="1"/>
      <c r="BA776" s="1"/>
      <c r="BB776" s="2"/>
      <c r="BC776" s="2"/>
      <c r="BD776" s="1"/>
      <c r="BE776" s="1"/>
      <c r="BF776" s="1"/>
      <c r="BG776" s="2"/>
      <c r="BH776" s="2"/>
      <c r="BI776" s="1"/>
      <c r="BJ776" s="1"/>
      <c r="BK776" s="1"/>
      <c r="BL776" s="2"/>
      <c r="BM776" s="2"/>
      <c r="BN776" s="1"/>
      <c r="BO776" s="1"/>
      <c r="BP776" s="1"/>
      <c r="BQ776" s="2"/>
      <c r="BR776" s="2"/>
      <c r="BS776" s="1"/>
      <c r="BT776" s="1"/>
      <c r="BU776" s="1"/>
      <c r="BV776" s="2"/>
      <c r="BW776" s="2"/>
      <c r="BX776" s="1"/>
    </row>
    <row r="777" ht="16.5" customHeight="1">
      <c r="A777" s="1"/>
      <c r="B777" s="1"/>
      <c r="C777" s="1"/>
      <c r="D777" s="1"/>
      <c r="E777" s="67"/>
      <c r="F777" s="67"/>
      <c r="G777" s="1"/>
      <c r="H777" s="1"/>
      <c r="I777" s="65"/>
      <c r="J777" s="66"/>
      <c r="K777" s="1"/>
      <c r="L777" s="1"/>
      <c r="M777" s="1"/>
      <c r="N777" s="2"/>
      <c r="O777" s="2"/>
      <c r="P777" s="1"/>
      <c r="Q777" s="1"/>
      <c r="R777" s="1"/>
      <c r="S777" s="2"/>
      <c r="T777" s="2"/>
      <c r="U777" s="1"/>
      <c r="V777" s="1"/>
      <c r="W777" s="1"/>
      <c r="X777" s="2"/>
      <c r="Y777" s="2"/>
      <c r="Z777" s="1"/>
      <c r="AA777" s="1"/>
      <c r="AB777" s="1"/>
      <c r="AC777" s="2"/>
      <c r="AD777" s="2"/>
      <c r="AE777" s="1"/>
      <c r="AF777" s="1"/>
      <c r="AG777" s="1"/>
      <c r="AH777" s="2"/>
      <c r="AI777" s="2"/>
      <c r="AJ777" s="1"/>
      <c r="AK777" s="1"/>
      <c r="AL777" s="1"/>
      <c r="AM777" s="2"/>
      <c r="AN777" s="2"/>
      <c r="AO777" s="1"/>
      <c r="AP777" s="1"/>
      <c r="AQ777" s="1"/>
      <c r="AR777" s="2"/>
      <c r="AS777" s="2"/>
      <c r="AT777" s="1"/>
      <c r="AU777" s="1"/>
      <c r="AV777" s="1"/>
      <c r="AW777" s="2"/>
      <c r="AX777" s="2"/>
      <c r="AY777" s="1"/>
      <c r="AZ777" s="1"/>
      <c r="BA777" s="1"/>
      <c r="BB777" s="2"/>
      <c r="BC777" s="2"/>
      <c r="BD777" s="1"/>
      <c r="BE777" s="1"/>
      <c r="BF777" s="1"/>
      <c r="BG777" s="2"/>
      <c r="BH777" s="2"/>
      <c r="BI777" s="1"/>
      <c r="BJ777" s="1"/>
      <c r="BK777" s="1"/>
      <c r="BL777" s="2"/>
      <c r="BM777" s="2"/>
      <c r="BN777" s="1"/>
      <c r="BO777" s="1"/>
      <c r="BP777" s="1"/>
      <c r="BQ777" s="2"/>
      <c r="BR777" s="2"/>
      <c r="BS777" s="1"/>
      <c r="BT777" s="1"/>
      <c r="BU777" s="1"/>
      <c r="BV777" s="2"/>
      <c r="BW777" s="2"/>
      <c r="BX777" s="1"/>
    </row>
    <row r="778" ht="16.5" customHeight="1">
      <c r="A778" s="1"/>
      <c r="B778" s="1"/>
      <c r="C778" s="1"/>
      <c r="D778" s="1"/>
      <c r="E778" s="67"/>
      <c r="F778" s="67"/>
      <c r="G778" s="1"/>
      <c r="H778" s="1"/>
      <c r="I778" s="65"/>
      <c r="J778" s="66"/>
      <c r="K778" s="1"/>
      <c r="L778" s="1"/>
      <c r="M778" s="1"/>
      <c r="N778" s="2"/>
      <c r="O778" s="2"/>
      <c r="P778" s="1"/>
      <c r="Q778" s="1"/>
      <c r="R778" s="1"/>
      <c r="S778" s="2"/>
      <c r="T778" s="2"/>
      <c r="U778" s="1"/>
      <c r="V778" s="1"/>
      <c r="W778" s="1"/>
      <c r="X778" s="2"/>
      <c r="Y778" s="2"/>
      <c r="Z778" s="1"/>
      <c r="AA778" s="1"/>
      <c r="AB778" s="1"/>
      <c r="AC778" s="2"/>
      <c r="AD778" s="2"/>
      <c r="AE778" s="1"/>
      <c r="AF778" s="1"/>
      <c r="AG778" s="1"/>
      <c r="AH778" s="2"/>
      <c r="AI778" s="2"/>
      <c r="AJ778" s="1"/>
      <c r="AK778" s="1"/>
      <c r="AL778" s="1"/>
      <c r="AM778" s="2"/>
      <c r="AN778" s="2"/>
      <c r="AO778" s="1"/>
      <c r="AP778" s="1"/>
      <c r="AQ778" s="1"/>
      <c r="AR778" s="2"/>
      <c r="AS778" s="2"/>
      <c r="AT778" s="1"/>
      <c r="AU778" s="1"/>
      <c r="AV778" s="1"/>
      <c r="AW778" s="2"/>
      <c r="AX778" s="2"/>
      <c r="AY778" s="1"/>
      <c r="AZ778" s="1"/>
      <c r="BA778" s="1"/>
      <c r="BB778" s="2"/>
      <c r="BC778" s="2"/>
      <c r="BD778" s="1"/>
      <c r="BE778" s="1"/>
      <c r="BF778" s="1"/>
      <c r="BG778" s="2"/>
      <c r="BH778" s="2"/>
      <c r="BI778" s="1"/>
      <c r="BJ778" s="1"/>
      <c r="BK778" s="1"/>
      <c r="BL778" s="2"/>
      <c r="BM778" s="2"/>
      <c r="BN778" s="1"/>
      <c r="BO778" s="1"/>
      <c r="BP778" s="1"/>
      <c r="BQ778" s="2"/>
      <c r="BR778" s="2"/>
      <c r="BS778" s="1"/>
      <c r="BT778" s="1"/>
      <c r="BU778" s="1"/>
      <c r="BV778" s="2"/>
      <c r="BW778" s="2"/>
      <c r="BX778" s="1"/>
    </row>
    <row r="779" ht="16.5" customHeight="1">
      <c r="A779" s="1"/>
      <c r="B779" s="1"/>
      <c r="C779" s="1"/>
      <c r="D779" s="1"/>
      <c r="E779" s="67"/>
      <c r="F779" s="67"/>
      <c r="G779" s="1"/>
      <c r="H779" s="1"/>
      <c r="I779" s="65"/>
      <c r="J779" s="66"/>
      <c r="K779" s="1"/>
      <c r="L779" s="1"/>
      <c r="M779" s="1"/>
      <c r="N779" s="2"/>
      <c r="O779" s="2"/>
      <c r="P779" s="1"/>
      <c r="Q779" s="1"/>
      <c r="R779" s="1"/>
      <c r="S779" s="2"/>
      <c r="T779" s="2"/>
      <c r="U779" s="1"/>
      <c r="V779" s="1"/>
      <c r="W779" s="1"/>
      <c r="X779" s="2"/>
      <c r="Y779" s="2"/>
      <c r="Z779" s="1"/>
      <c r="AA779" s="1"/>
      <c r="AB779" s="1"/>
      <c r="AC779" s="2"/>
      <c r="AD779" s="2"/>
      <c r="AE779" s="1"/>
      <c r="AF779" s="1"/>
      <c r="AG779" s="1"/>
      <c r="AH779" s="2"/>
      <c r="AI779" s="2"/>
      <c r="AJ779" s="1"/>
      <c r="AK779" s="1"/>
      <c r="AL779" s="1"/>
      <c r="AM779" s="2"/>
      <c r="AN779" s="2"/>
      <c r="AO779" s="1"/>
      <c r="AP779" s="1"/>
      <c r="AQ779" s="1"/>
      <c r="AR779" s="2"/>
      <c r="AS779" s="2"/>
      <c r="AT779" s="1"/>
      <c r="AU779" s="1"/>
      <c r="AV779" s="1"/>
      <c r="AW779" s="2"/>
      <c r="AX779" s="2"/>
      <c r="AY779" s="1"/>
      <c r="AZ779" s="1"/>
      <c r="BA779" s="1"/>
      <c r="BB779" s="2"/>
      <c r="BC779" s="2"/>
      <c r="BD779" s="1"/>
      <c r="BE779" s="1"/>
      <c r="BF779" s="1"/>
      <c r="BG779" s="2"/>
      <c r="BH779" s="2"/>
      <c r="BI779" s="1"/>
      <c r="BJ779" s="1"/>
      <c r="BK779" s="1"/>
      <c r="BL779" s="2"/>
      <c r="BM779" s="2"/>
      <c r="BN779" s="1"/>
      <c r="BO779" s="1"/>
      <c r="BP779" s="1"/>
      <c r="BQ779" s="2"/>
      <c r="BR779" s="2"/>
      <c r="BS779" s="1"/>
      <c r="BT779" s="1"/>
      <c r="BU779" s="1"/>
      <c r="BV779" s="2"/>
      <c r="BW779" s="2"/>
      <c r="BX779" s="1"/>
    </row>
    <row r="780" ht="16.5" customHeight="1">
      <c r="A780" s="1"/>
      <c r="B780" s="1"/>
      <c r="C780" s="1"/>
      <c r="D780" s="1"/>
      <c r="E780" s="67"/>
      <c r="F780" s="67"/>
      <c r="G780" s="1"/>
      <c r="H780" s="1"/>
      <c r="I780" s="65"/>
      <c r="J780" s="66"/>
      <c r="K780" s="1"/>
      <c r="L780" s="1"/>
      <c r="M780" s="1"/>
      <c r="N780" s="2"/>
      <c r="O780" s="2"/>
      <c r="P780" s="1"/>
      <c r="Q780" s="1"/>
      <c r="R780" s="1"/>
      <c r="S780" s="2"/>
      <c r="T780" s="2"/>
      <c r="U780" s="1"/>
      <c r="V780" s="1"/>
      <c r="W780" s="1"/>
      <c r="X780" s="2"/>
      <c r="Y780" s="2"/>
      <c r="Z780" s="1"/>
      <c r="AA780" s="1"/>
      <c r="AB780" s="1"/>
      <c r="AC780" s="2"/>
      <c r="AD780" s="2"/>
      <c r="AE780" s="1"/>
      <c r="AF780" s="1"/>
      <c r="AG780" s="1"/>
      <c r="AH780" s="2"/>
      <c r="AI780" s="2"/>
      <c r="AJ780" s="1"/>
      <c r="AK780" s="1"/>
      <c r="AL780" s="1"/>
      <c r="AM780" s="2"/>
      <c r="AN780" s="2"/>
      <c r="AO780" s="1"/>
      <c r="AP780" s="1"/>
      <c r="AQ780" s="1"/>
      <c r="AR780" s="2"/>
      <c r="AS780" s="2"/>
      <c r="AT780" s="1"/>
      <c r="AU780" s="1"/>
      <c r="AV780" s="1"/>
      <c r="AW780" s="2"/>
      <c r="AX780" s="2"/>
      <c r="AY780" s="1"/>
      <c r="AZ780" s="1"/>
      <c r="BA780" s="1"/>
      <c r="BB780" s="2"/>
      <c r="BC780" s="2"/>
      <c r="BD780" s="1"/>
      <c r="BE780" s="1"/>
      <c r="BF780" s="1"/>
      <c r="BG780" s="2"/>
      <c r="BH780" s="2"/>
      <c r="BI780" s="1"/>
      <c r="BJ780" s="1"/>
      <c r="BK780" s="1"/>
      <c r="BL780" s="2"/>
      <c r="BM780" s="2"/>
      <c r="BN780" s="1"/>
      <c r="BO780" s="1"/>
      <c r="BP780" s="1"/>
      <c r="BQ780" s="2"/>
      <c r="BR780" s="2"/>
      <c r="BS780" s="1"/>
      <c r="BT780" s="1"/>
      <c r="BU780" s="1"/>
      <c r="BV780" s="2"/>
      <c r="BW780" s="2"/>
      <c r="BX780" s="1"/>
    </row>
    <row r="781" ht="16.5" customHeight="1">
      <c r="A781" s="1"/>
      <c r="B781" s="1"/>
      <c r="C781" s="1"/>
      <c r="D781" s="1"/>
      <c r="E781" s="67"/>
      <c r="F781" s="67"/>
      <c r="G781" s="1"/>
      <c r="H781" s="1"/>
      <c r="I781" s="65"/>
      <c r="J781" s="66"/>
      <c r="K781" s="1"/>
      <c r="L781" s="1"/>
      <c r="M781" s="1"/>
      <c r="N781" s="2"/>
      <c r="O781" s="2"/>
      <c r="P781" s="1"/>
      <c r="Q781" s="1"/>
      <c r="R781" s="1"/>
      <c r="S781" s="2"/>
      <c r="T781" s="2"/>
      <c r="U781" s="1"/>
      <c r="V781" s="1"/>
      <c r="W781" s="1"/>
      <c r="X781" s="2"/>
      <c r="Y781" s="2"/>
      <c r="Z781" s="1"/>
      <c r="AA781" s="1"/>
      <c r="AB781" s="1"/>
      <c r="AC781" s="2"/>
      <c r="AD781" s="2"/>
      <c r="AE781" s="1"/>
      <c r="AF781" s="1"/>
      <c r="AG781" s="1"/>
      <c r="AH781" s="2"/>
      <c r="AI781" s="2"/>
      <c r="AJ781" s="1"/>
      <c r="AK781" s="1"/>
      <c r="AL781" s="1"/>
      <c r="AM781" s="2"/>
      <c r="AN781" s="2"/>
      <c r="AO781" s="1"/>
      <c r="AP781" s="1"/>
      <c r="AQ781" s="1"/>
      <c r="AR781" s="2"/>
      <c r="AS781" s="2"/>
      <c r="AT781" s="1"/>
      <c r="AU781" s="1"/>
      <c r="AV781" s="1"/>
      <c r="AW781" s="2"/>
      <c r="AX781" s="2"/>
      <c r="AY781" s="1"/>
      <c r="AZ781" s="1"/>
      <c r="BA781" s="1"/>
      <c r="BB781" s="2"/>
      <c r="BC781" s="2"/>
      <c r="BD781" s="1"/>
      <c r="BE781" s="1"/>
      <c r="BF781" s="1"/>
      <c r="BG781" s="2"/>
      <c r="BH781" s="2"/>
      <c r="BI781" s="1"/>
      <c r="BJ781" s="1"/>
      <c r="BK781" s="1"/>
      <c r="BL781" s="2"/>
      <c r="BM781" s="2"/>
      <c r="BN781" s="1"/>
      <c r="BO781" s="1"/>
      <c r="BP781" s="1"/>
      <c r="BQ781" s="2"/>
      <c r="BR781" s="2"/>
      <c r="BS781" s="1"/>
      <c r="BT781" s="1"/>
      <c r="BU781" s="1"/>
      <c r="BV781" s="2"/>
      <c r="BW781" s="2"/>
      <c r="BX781" s="1"/>
    </row>
    <row r="782" ht="16.5" customHeight="1">
      <c r="A782" s="1"/>
      <c r="B782" s="1"/>
      <c r="C782" s="1"/>
      <c r="D782" s="1"/>
      <c r="E782" s="67"/>
      <c r="F782" s="67"/>
      <c r="G782" s="1"/>
      <c r="H782" s="1"/>
      <c r="I782" s="65"/>
      <c r="J782" s="66"/>
      <c r="K782" s="1"/>
      <c r="L782" s="1"/>
      <c r="M782" s="1"/>
      <c r="N782" s="2"/>
      <c r="O782" s="2"/>
      <c r="P782" s="1"/>
      <c r="Q782" s="1"/>
      <c r="R782" s="1"/>
      <c r="S782" s="2"/>
      <c r="T782" s="2"/>
      <c r="U782" s="1"/>
      <c r="V782" s="1"/>
      <c r="W782" s="1"/>
      <c r="X782" s="2"/>
      <c r="Y782" s="2"/>
      <c r="Z782" s="1"/>
      <c r="AA782" s="1"/>
      <c r="AB782" s="1"/>
      <c r="AC782" s="2"/>
      <c r="AD782" s="2"/>
      <c r="AE782" s="1"/>
      <c r="AF782" s="1"/>
      <c r="AG782" s="1"/>
      <c r="AH782" s="2"/>
      <c r="AI782" s="2"/>
      <c r="AJ782" s="1"/>
      <c r="AK782" s="1"/>
      <c r="AL782" s="1"/>
      <c r="AM782" s="2"/>
      <c r="AN782" s="2"/>
      <c r="AO782" s="1"/>
      <c r="AP782" s="1"/>
      <c r="AQ782" s="1"/>
      <c r="AR782" s="2"/>
      <c r="AS782" s="2"/>
      <c r="AT782" s="1"/>
      <c r="AU782" s="1"/>
      <c r="AV782" s="1"/>
      <c r="AW782" s="2"/>
      <c r="AX782" s="2"/>
      <c r="AY782" s="1"/>
      <c r="AZ782" s="1"/>
      <c r="BA782" s="1"/>
      <c r="BB782" s="2"/>
      <c r="BC782" s="2"/>
      <c r="BD782" s="1"/>
      <c r="BE782" s="1"/>
      <c r="BF782" s="1"/>
      <c r="BG782" s="2"/>
      <c r="BH782" s="2"/>
      <c r="BI782" s="1"/>
      <c r="BJ782" s="1"/>
      <c r="BK782" s="1"/>
      <c r="BL782" s="2"/>
      <c r="BM782" s="2"/>
      <c r="BN782" s="1"/>
      <c r="BO782" s="1"/>
      <c r="BP782" s="1"/>
      <c r="BQ782" s="2"/>
      <c r="BR782" s="2"/>
      <c r="BS782" s="1"/>
      <c r="BT782" s="1"/>
      <c r="BU782" s="1"/>
      <c r="BV782" s="2"/>
      <c r="BW782" s="2"/>
      <c r="BX782" s="1"/>
    </row>
    <row r="783" ht="16.5" customHeight="1">
      <c r="A783" s="1"/>
      <c r="B783" s="1"/>
      <c r="C783" s="1"/>
      <c r="D783" s="1"/>
      <c r="E783" s="67"/>
      <c r="F783" s="67"/>
      <c r="G783" s="1"/>
      <c r="H783" s="1"/>
      <c r="I783" s="65"/>
      <c r="J783" s="66"/>
      <c r="K783" s="1"/>
      <c r="L783" s="1"/>
      <c r="M783" s="1"/>
      <c r="N783" s="2"/>
      <c r="O783" s="2"/>
      <c r="P783" s="1"/>
      <c r="Q783" s="1"/>
      <c r="R783" s="1"/>
      <c r="S783" s="2"/>
      <c r="T783" s="2"/>
      <c r="U783" s="1"/>
      <c r="V783" s="1"/>
      <c r="W783" s="1"/>
      <c r="X783" s="2"/>
      <c r="Y783" s="2"/>
      <c r="Z783" s="1"/>
      <c r="AA783" s="1"/>
      <c r="AB783" s="1"/>
      <c r="AC783" s="2"/>
      <c r="AD783" s="2"/>
      <c r="AE783" s="1"/>
      <c r="AF783" s="1"/>
      <c r="AG783" s="1"/>
      <c r="AH783" s="2"/>
      <c r="AI783" s="2"/>
      <c r="AJ783" s="1"/>
      <c r="AK783" s="1"/>
      <c r="AL783" s="1"/>
      <c r="AM783" s="2"/>
      <c r="AN783" s="2"/>
      <c r="AO783" s="1"/>
      <c r="AP783" s="1"/>
      <c r="AQ783" s="1"/>
      <c r="AR783" s="2"/>
      <c r="AS783" s="2"/>
      <c r="AT783" s="1"/>
      <c r="AU783" s="1"/>
      <c r="AV783" s="1"/>
      <c r="AW783" s="2"/>
      <c r="AX783" s="2"/>
      <c r="AY783" s="1"/>
      <c r="AZ783" s="1"/>
      <c r="BA783" s="1"/>
      <c r="BB783" s="2"/>
      <c r="BC783" s="2"/>
      <c r="BD783" s="1"/>
      <c r="BE783" s="1"/>
      <c r="BF783" s="1"/>
      <c r="BG783" s="2"/>
      <c r="BH783" s="2"/>
      <c r="BI783" s="1"/>
      <c r="BJ783" s="1"/>
      <c r="BK783" s="1"/>
      <c r="BL783" s="2"/>
      <c r="BM783" s="2"/>
      <c r="BN783" s="1"/>
      <c r="BO783" s="1"/>
      <c r="BP783" s="1"/>
      <c r="BQ783" s="2"/>
      <c r="BR783" s="2"/>
      <c r="BS783" s="1"/>
      <c r="BT783" s="1"/>
      <c r="BU783" s="1"/>
      <c r="BV783" s="2"/>
      <c r="BW783" s="2"/>
      <c r="BX783" s="1"/>
    </row>
    <row r="784" ht="16.5" customHeight="1">
      <c r="A784" s="1"/>
      <c r="B784" s="1"/>
      <c r="C784" s="1"/>
      <c r="D784" s="1"/>
      <c r="E784" s="67"/>
      <c r="F784" s="67"/>
      <c r="G784" s="1"/>
      <c r="H784" s="1"/>
      <c r="I784" s="65"/>
      <c r="J784" s="66"/>
      <c r="K784" s="1"/>
      <c r="L784" s="1"/>
      <c r="M784" s="1"/>
      <c r="N784" s="2"/>
      <c r="O784" s="2"/>
      <c r="P784" s="1"/>
      <c r="Q784" s="1"/>
      <c r="R784" s="1"/>
      <c r="S784" s="2"/>
      <c r="T784" s="2"/>
      <c r="U784" s="1"/>
      <c r="V784" s="1"/>
      <c r="W784" s="1"/>
      <c r="X784" s="2"/>
      <c r="Y784" s="2"/>
      <c r="Z784" s="1"/>
      <c r="AA784" s="1"/>
      <c r="AB784" s="1"/>
      <c r="AC784" s="2"/>
      <c r="AD784" s="2"/>
      <c r="AE784" s="1"/>
      <c r="AF784" s="1"/>
      <c r="AG784" s="1"/>
      <c r="AH784" s="2"/>
      <c r="AI784" s="2"/>
      <c r="AJ784" s="1"/>
      <c r="AK784" s="1"/>
      <c r="AL784" s="1"/>
      <c r="AM784" s="2"/>
      <c r="AN784" s="2"/>
      <c r="AO784" s="1"/>
      <c r="AP784" s="1"/>
      <c r="AQ784" s="1"/>
      <c r="AR784" s="2"/>
      <c r="AS784" s="2"/>
      <c r="AT784" s="1"/>
      <c r="AU784" s="1"/>
      <c r="AV784" s="1"/>
      <c r="AW784" s="2"/>
      <c r="AX784" s="2"/>
      <c r="AY784" s="1"/>
      <c r="AZ784" s="1"/>
      <c r="BA784" s="1"/>
      <c r="BB784" s="2"/>
      <c r="BC784" s="2"/>
      <c r="BD784" s="1"/>
      <c r="BE784" s="1"/>
      <c r="BF784" s="1"/>
      <c r="BG784" s="2"/>
      <c r="BH784" s="2"/>
      <c r="BI784" s="1"/>
      <c r="BJ784" s="1"/>
      <c r="BK784" s="1"/>
      <c r="BL784" s="2"/>
      <c r="BM784" s="2"/>
      <c r="BN784" s="1"/>
      <c r="BO784" s="1"/>
      <c r="BP784" s="1"/>
      <c r="BQ784" s="2"/>
      <c r="BR784" s="2"/>
      <c r="BS784" s="1"/>
      <c r="BT784" s="1"/>
      <c r="BU784" s="1"/>
      <c r="BV784" s="2"/>
      <c r="BW784" s="2"/>
      <c r="BX784" s="1"/>
    </row>
    <row r="785" ht="16.5" customHeight="1">
      <c r="A785" s="1"/>
      <c r="B785" s="1"/>
      <c r="C785" s="1"/>
      <c r="D785" s="1"/>
      <c r="E785" s="67"/>
      <c r="F785" s="67"/>
      <c r="G785" s="1"/>
      <c r="H785" s="1"/>
      <c r="I785" s="65"/>
      <c r="J785" s="66"/>
      <c r="K785" s="1"/>
      <c r="L785" s="1"/>
      <c r="M785" s="1"/>
      <c r="N785" s="2"/>
      <c r="O785" s="2"/>
      <c r="P785" s="1"/>
      <c r="Q785" s="1"/>
      <c r="R785" s="1"/>
      <c r="S785" s="2"/>
      <c r="T785" s="2"/>
      <c r="U785" s="1"/>
      <c r="V785" s="1"/>
      <c r="W785" s="1"/>
      <c r="X785" s="2"/>
      <c r="Y785" s="2"/>
      <c r="Z785" s="1"/>
      <c r="AA785" s="1"/>
      <c r="AB785" s="1"/>
      <c r="AC785" s="2"/>
      <c r="AD785" s="2"/>
      <c r="AE785" s="1"/>
      <c r="AF785" s="1"/>
      <c r="AG785" s="1"/>
      <c r="AH785" s="2"/>
      <c r="AI785" s="2"/>
      <c r="AJ785" s="1"/>
      <c r="AK785" s="1"/>
      <c r="AL785" s="1"/>
      <c r="AM785" s="2"/>
      <c r="AN785" s="2"/>
      <c r="AO785" s="1"/>
      <c r="AP785" s="1"/>
      <c r="AQ785" s="1"/>
      <c r="AR785" s="2"/>
      <c r="AS785" s="2"/>
      <c r="AT785" s="1"/>
      <c r="AU785" s="1"/>
      <c r="AV785" s="1"/>
      <c r="AW785" s="2"/>
      <c r="AX785" s="2"/>
      <c r="AY785" s="1"/>
      <c r="AZ785" s="1"/>
      <c r="BA785" s="1"/>
      <c r="BB785" s="2"/>
      <c r="BC785" s="2"/>
      <c r="BD785" s="1"/>
      <c r="BE785" s="1"/>
      <c r="BF785" s="1"/>
      <c r="BG785" s="2"/>
      <c r="BH785" s="2"/>
      <c r="BI785" s="1"/>
      <c r="BJ785" s="1"/>
      <c r="BK785" s="1"/>
      <c r="BL785" s="2"/>
      <c r="BM785" s="2"/>
      <c r="BN785" s="1"/>
      <c r="BO785" s="1"/>
      <c r="BP785" s="1"/>
      <c r="BQ785" s="2"/>
      <c r="BR785" s="2"/>
      <c r="BS785" s="1"/>
      <c r="BT785" s="1"/>
      <c r="BU785" s="1"/>
      <c r="BV785" s="2"/>
      <c r="BW785" s="2"/>
      <c r="BX785" s="1"/>
    </row>
    <row r="786" ht="16.5" customHeight="1">
      <c r="A786" s="1"/>
      <c r="B786" s="1"/>
      <c r="C786" s="1"/>
      <c r="D786" s="1"/>
      <c r="E786" s="67"/>
      <c r="F786" s="67"/>
      <c r="G786" s="1"/>
      <c r="H786" s="1"/>
      <c r="I786" s="65"/>
      <c r="J786" s="66"/>
      <c r="K786" s="1"/>
      <c r="L786" s="1"/>
      <c r="M786" s="1"/>
      <c r="N786" s="2"/>
      <c r="O786" s="2"/>
      <c r="P786" s="1"/>
      <c r="Q786" s="1"/>
      <c r="R786" s="1"/>
      <c r="S786" s="2"/>
      <c r="T786" s="2"/>
      <c r="U786" s="1"/>
      <c r="V786" s="1"/>
      <c r="W786" s="1"/>
      <c r="X786" s="2"/>
      <c r="Y786" s="2"/>
      <c r="Z786" s="1"/>
      <c r="AA786" s="1"/>
      <c r="AB786" s="1"/>
      <c r="AC786" s="2"/>
      <c r="AD786" s="2"/>
      <c r="AE786" s="1"/>
      <c r="AF786" s="1"/>
      <c r="AG786" s="1"/>
      <c r="AH786" s="2"/>
      <c r="AI786" s="2"/>
      <c r="AJ786" s="1"/>
      <c r="AK786" s="1"/>
      <c r="AL786" s="1"/>
      <c r="AM786" s="2"/>
      <c r="AN786" s="2"/>
      <c r="AO786" s="1"/>
      <c r="AP786" s="1"/>
      <c r="AQ786" s="1"/>
      <c r="AR786" s="2"/>
      <c r="AS786" s="2"/>
      <c r="AT786" s="1"/>
      <c r="AU786" s="1"/>
      <c r="AV786" s="1"/>
      <c r="AW786" s="2"/>
      <c r="AX786" s="2"/>
      <c r="AY786" s="1"/>
      <c r="AZ786" s="1"/>
      <c r="BA786" s="1"/>
      <c r="BB786" s="2"/>
      <c r="BC786" s="2"/>
      <c r="BD786" s="1"/>
      <c r="BE786" s="1"/>
      <c r="BF786" s="1"/>
      <c r="BG786" s="2"/>
      <c r="BH786" s="2"/>
      <c r="BI786" s="1"/>
      <c r="BJ786" s="1"/>
      <c r="BK786" s="1"/>
      <c r="BL786" s="2"/>
      <c r="BM786" s="2"/>
      <c r="BN786" s="1"/>
      <c r="BO786" s="1"/>
      <c r="BP786" s="1"/>
      <c r="BQ786" s="2"/>
      <c r="BR786" s="2"/>
      <c r="BS786" s="1"/>
      <c r="BT786" s="1"/>
      <c r="BU786" s="1"/>
      <c r="BV786" s="2"/>
      <c r="BW786" s="2"/>
      <c r="BX786" s="1"/>
    </row>
    <row r="787" ht="16.5" customHeight="1">
      <c r="A787" s="1"/>
      <c r="B787" s="1"/>
      <c r="C787" s="1"/>
      <c r="D787" s="1"/>
      <c r="E787" s="67"/>
      <c r="F787" s="67"/>
      <c r="G787" s="1"/>
      <c r="H787" s="1"/>
      <c r="I787" s="65"/>
      <c r="J787" s="66"/>
      <c r="K787" s="1"/>
      <c r="L787" s="1"/>
      <c r="M787" s="1"/>
      <c r="N787" s="2"/>
      <c r="O787" s="2"/>
      <c r="P787" s="1"/>
      <c r="Q787" s="1"/>
      <c r="R787" s="1"/>
      <c r="S787" s="2"/>
      <c r="T787" s="2"/>
      <c r="U787" s="1"/>
      <c r="V787" s="1"/>
      <c r="W787" s="1"/>
      <c r="X787" s="2"/>
      <c r="Y787" s="2"/>
      <c r="Z787" s="1"/>
      <c r="AA787" s="1"/>
      <c r="AB787" s="1"/>
      <c r="AC787" s="2"/>
      <c r="AD787" s="2"/>
      <c r="AE787" s="1"/>
      <c r="AF787" s="1"/>
      <c r="AG787" s="1"/>
      <c r="AH787" s="2"/>
      <c r="AI787" s="2"/>
      <c r="AJ787" s="1"/>
      <c r="AK787" s="1"/>
      <c r="AL787" s="1"/>
      <c r="AM787" s="2"/>
      <c r="AN787" s="2"/>
      <c r="AO787" s="1"/>
      <c r="AP787" s="1"/>
      <c r="AQ787" s="1"/>
      <c r="AR787" s="2"/>
      <c r="AS787" s="2"/>
      <c r="AT787" s="1"/>
      <c r="AU787" s="1"/>
      <c r="AV787" s="1"/>
      <c r="AW787" s="2"/>
      <c r="AX787" s="2"/>
      <c r="AY787" s="1"/>
      <c r="AZ787" s="1"/>
      <c r="BA787" s="1"/>
      <c r="BB787" s="2"/>
      <c r="BC787" s="2"/>
      <c r="BD787" s="1"/>
      <c r="BE787" s="1"/>
      <c r="BF787" s="1"/>
      <c r="BG787" s="2"/>
      <c r="BH787" s="2"/>
      <c r="BI787" s="1"/>
      <c r="BJ787" s="1"/>
      <c r="BK787" s="1"/>
      <c r="BL787" s="2"/>
      <c r="BM787" s="2"/>
      <c r="BN787" s="1"/>
      <c r="BO787" s="1"/>
      <c r="BP787" s="1"/>
      <c r="BQ787" s="2"/>
      <c r="BR787" s="2"/>
      <c r="BS787" s="1"/>
      <c r="BT787" s="1"/>
      <c r="BU787" s="1"/>
      <c r="BV787" s="2"/>
      <c r="BW787" s="2"/>
      <c r="BX787" s="1"/>
    </row>
    <row r="788" ht="16.5" customHeight="1">
      <c r="A788" s="1"/>
      <c r="B788" s="1"/>
      <c r="C788" s="1"/>
      <c r="D788" s="1"/>
      <c r="E788" s="67"/>
      <c r="F788" s="67"/>
      <c r="G788" s="1"/>
      <c r="H788" s="1"/>
      <c r="I788" s="65"/>
      <c r="J788" s="66"/>
      <c r="K788" s="1"/>
      <c r="L788" s="1"/>
      <c r="M788" s="1"/>
      <c r="N788" s="2"/>
      <c r="O788" s="2"/>
      <c r="P788" s="1"/>
      <c r="Q788" s="1"/>
      <c r="R788" s="1"/>
      <c r="S788" s="2"/>
      <c r="T788" s="2"/>
      <c r="U788" s="1"/>
      <c r="V788" s="1"/>
      <c r="W788" s="1"/>
      <c r="X788" s="2"/>
      <c r="Y788" s="2"/>
      <c r="Z788" s="1"/>
      <c r="AA788" s="1"/>
      <c r="AB788" s="1"/>
      <c r="AC788" s="2"/>
      <c r="AD788" s="2"/>
      <c r="AE788" s="1"/>
      <c r="AF788" s="1"/>
      <c r="AG788" s="1"/>
      <c r="AH788" s="2"/>
      <c r="AI788" s="2"/>
      <c r="AJ788" s="1"/>
      <c r="AK788" s="1"/>
      <c r="AL788" s="1"/>
      <c r="AM788" s="2"/>
      <c r="AN788" s="2"/>
      <c r="AO788" s="1"/>
      <c r="AP788" s="1"/>
      <c r="AQ788" s="1"/>
      <c r="AR788" s="2"/>
      <c r="AS788" s="2"/>
      <c r="AT788" s="1"/>
      <c r="AU788" s="1"/>
      <c r="AV788" s="1"/>
      <c r="AW788" s="2"/>
      <c r="AX788" s="2"/>
      <c r="AY788" s="1"/>
      <c r="AZ788" s="1"/>
      <c r="BA788" s="1"/>
      <c r="BB788" s="2"/>
      <c r="BC788" s="2"/>
      <c r="BD788" s="1"/>
      <c r="BE788" s="1"/>
      <c r="BF788" s="1"/>
      <c r="BG788" s="2"/>
      <c r="BH788" s="2"/>
      <c r="BI788" s="1"/>
      <c r="BJ788" s="1"/>
      <c r="BK788" s="1"/>
      <c r="BL788" s="2"/>
      <c r="BM788" s="2"/>
      <c r="BN788" s="1"/>
      <c r="BO788" s="1"/>
      <c r="BP788" s="1"/>
      <c r="BQ788" s="2"/>
      <c r="BR788" s="2"/>
      <c r="BS788" s="1"/>
      <c r="BT788" s="1"/>
      <c r="BU788" s="1"/>
      <c r="BV788" s="2"/>
      <c r="BW788" s="2"/>
      <c r="BX788" s="1"/>
    </row>
    <row r="789" ht="16.5" customHeight="1">
      <c r="A789" s="1"/>
      <c r="B789" s="1"/>
      <c r="C789" s="1"/>
      <c r="D789" s="1"/>
      <c r="E789" s="67"/>
      <c r="F789" s="67"/>
      <c r="G789" s="1"/>
      <c r="H789" s="1"/>
      <c r="I789" s="65"/>
      <c r="J789" s="66"/>
      <c r="K789" s="1"/>
      <c r="L789" s="1"/>
      <c r="M789" s="1"/>
      <c r="N789" s="2"/>
      <c r="O789" s="2"/>
      <c r="P789" s="1"/>
      <c r="Q789" s="1"/>
      <c r="R789" s="1"/>
      <c r="S789" s="2"/>
      <c r="T789" s="2"/>
      <c r="U789" s="1"/>
      <c r="V789" s="1"/>
      <c r="W789" s="1"/>
      <c r="X789" s="2"/>
      <c r="Y789" s="2"/>
      <c r="Z789" s="1"/>
      <c r="AA789" s="1"/>
      <c r="AB789" s="1"/>
      <c r="AC789" s="2"/>
      <c r="AD789" s="2"/>
      <c r="AE789" s="1"/>
      <c r="AF789" s="1"/>
      <c r="AG789" s="1"/>
      <c r="AH789" s="2"/>
      <c r="AI789" s="2"/>
      <c r="AJ789" s="1"/>
      <c r="AK789" s="1"/>
      <c r="AL789" s="1"/>
      <c r="AM789" s="2"/>
      <c r="AN789" s="2"/>
      <c r="AO789" s="1"/>
      <c r="AP789" s="1"/>
      <c r="AQ789" s="1"/>
      <c r="AR789" s="2"/>
      <c r="AS789" s="2"/>
      <c r="AT789" s="1"/>
      <c r="AU789" s="1"/>
      <c r="AV789" s="1"/>
      <c r="AW789" s="2"/>
      <c r="AX789" s="2"/>
      <c r="AY789" s="1"/>
      <c r="AZ789" s="1"/>
      <c r="BA789" s="1"/>
      <c r="BB789" s="2"/>
      <c r="BC789" s="2"/>
      <c r="BD789" s="1"/>
      <c r="BE789" s="1"/>
      <c r="BF789" s="1"/>
      <c r="BG789" s="2"/>
      <c r="BH789" s="2"/>
      <c r="BI789" s="1"/>
      <c r="BJ789" s="1"/>
      <c r="BK789" s="1"/>
      <c r="BL789" s="2"/>
      <c r="BM789" s="2"/>
      <c r="BN789" s="1"/>
      <c r="BO789" s="1"/>
      <c r="BP789" s="1"/>
      <c r="BQ789" s="2"/>
      <c r="BR789" s="2"/>
      <c r="BS789" s="1"/>
      <c r="BT789" s="1"/>
      <c r="BU789" s="1"/>
      <c r="BV789" s="2"/>
      <c r="BW789" s="2"/>
      <c r="BX789" s="1"/>
    </row>
    <row r="790" ht="16.5" customHeight="1">
      <c r="A790" s="1"/>
      <c r="B790" s="1"/>
      <c r="C790" s="1"/>
      <c r="D790" s="1"/>
      <c r="E790" s="67"/>
      <c r="F790" s="67"/>
      <c r="G790" s="1"/>
      <c r="H790" s="1"/>
      <c r="I790" s="65"/>
      <c r="J790" s="66"/>
      <c r="K790" s="1"/>
      <c r="L790" s="1"/>
      <c r="M790" s="1"/>
      <c r="N790" s="2"/>
      <c r="O790" s="2"/>
      <c r="P790" s="1"/>
      <c r="Q790" s="1"/>
      <c r="R790" s="1"/>
      <c r="S790" s="2"/>
      <c r="T790" s="2"/>
      <c r="U790" s="1"/>
      <c r="V790" s="1"/>
      <c r="W790" s="1"/>
      <c r="X790" s="2"/>
      <c r="Y790" s="2"/>
      <c r="Z790" s="1"/>
      <c r="AA790" s="1"/>
      <c r="AB790" s="1"/>
      <c r="AC790" s="2"/>
      <c r="AD790" s="2"/>
      <c r="AE790" s="1"/>
      <c r="AF790" s="1"/>
      <c r="AG790" s="1"/>
      <c r="AH790" s="2"/>
      <c r="AI790" s="2"/>
      <c r="AJ790" s="1"/>
      <c r="AK790" s="1"/>
      <c r="AL790" s="1"/>
      <c r="AM790" s="2"/>
      <c r="AN790" s="2"/>
      <c r="AO790" s="1"/>
      <c r="AP790" s="1"/>
      <c r="AQ790" s="1"/>
      <c r="AR790" s="2"/>
      <c r="AS790" s="2"/>
      <c r="AT790" s="1"/>
      <c r="AU790" s="1"/>
      <c r="AV790" s="1"/>
      <c r="AW790" s="2"/>
      <c r="AX790" s="2"/>
      <c r="AY790" s="1"/>
      <c r="AZ790" s="1"/>
      <c r="BA790" s="1"/>
      <c r="BB790" s="2"/>
      <c r="BC790" s="2"/>
      <c r="BD790" s="1"/>
      <c r="BE790" s="1"/>
      <c r="BF790" s="1"/>
      <c r="BG790" s="2"/>
      <c r="BH790" s="2"/>
      <c r="BI790" s="1"/>
      <c r="BJ790" s="1"/>
      <c r="BK790" s="1"/>
      <c r="BL790" s="2"/>
      <c r="BM790" s="2"/>
      <c r="BN790" s="1"/>
      <c r="BO790" s="1"/>
      <c r="BP790" s="1"/>
      <c r="BQ790" s="2"/>
      <c r="BR790" s="2"/>
      <c r="BS790" s="1"/>
      <c r="BT790" s="1"/>
      <c r="BU790" s="1"/>
      <c r="BV790" s="2"/>
      <c r="BW790" s="2"/>
      <c r="BX790" s="1"/>
    </row>
    <row r="791" ht="16.5" customHeight="1">
      <c r="A791" s="1"/>
      <c r="B791" s="1"/>
      <c r="C791" s="1"/>
      <c r="D791" s="1"/>
      <c r="E791" s="67"/>
      <c r="F791" s="67"/>
      <c r="G791" s="1"/>
      <c r="H791" s="1"/>
      <c r="I791" s="65"/>
      <c r="J791" s="66"/>
      <c r="K791" s="1"/>
      <c r="L791" s="1"/>
      <c r="M791" s="1"/>
      <c r="N791" s="2"/>
      <c r="O791" s="2"/>
      <c r="P791" s="1"/>
      <c r="Q791" s="1"/>
      <c r="R791" s="1"/>
      <c r="S791" s="2"/>
      <c r="T791" s="2"/>
      <c r="U791" s="1"/>
      <c r="V791" s="1"/>
      <c r="W791" s="1"/>
      <c r="X791" s="2"/>
      <c r="Y791" s="2"/>
      <c r="Z791" s="1"/>
      <c r="AA791" s="1"/>
      <c r="AB791" s="1"/>
      <c r="AC791" s="2"/>
      <c r="AD791" s="2"/>
      <c r="AE791" s="1"/>
      <c r="AF791" s="1"/>
      <c r="AG791" s="1"/>
      <c r="AH791" s="2"/>
      <c r="AI791" s="2"/>
      <c r="AJ791" s="1"/>
      <c r="AK791" s="1"/>
      <c r="AL791" s="1"/>
      <c r="AM791" s="2"/>
      <c r="AN791" s="2"/>
      <c r="AO791" s="1"/>
      <c r="AP791" s="1"/>
      <c r="AQ791" s="1"/>
      <c r="AR791" s="2"/>
      <c r="AS791" s="2"/>
      <c r="AT791" s="1"/>
      <c r="AU791" s="1"/>
      <c r="AV791" s="1"/>
      <c r="AW791" s="2"/>
      <c r="AX791" s="2"/>
      <c r="AY791" s="1"/>
      <c r="AZ791" s="1"/>
      <c r="BA791" s="1"/>
      <c r="BB791" s="2"/>
      <c r="BC791" s="2"/>
      <c r="BD791" s="1"/>
      <c r="BE791" s="1"/>
      <c r="BF791" s="1"/>
      <c r="BG791" s="2"/>
      <c r="BH791" s="2"/>
      <c r="BI791" s="1"/>
      <c r="BJ791" s="1"/>
      <c r="BK791" s="1"/>
      <c r="BL791" s="2"/>
      <c r="BM791" s="2"/>
      <c r="BN791" s="1"/>
      <c r="BO791" s="1"/>
      <c r="BP791" s="1"/>
      <c r="BQ791" s="2"/>
      <c r="BR791" s="2"/>
      <c r="BS791" s="1"/>
      <c r="BT791" s="1"/>
      <c r="BU791" s="1"/>
      <c r="BV791" s="2"/>
      <c r="BW791" s="2"/>
      <c r="BX791" s="1"/>
    </row>
    <row r="792" ht="16.5" customHeight="1">
      <c r="A792" s="1"/>
      <c r="B792" s="1"/>
      <c r="C792" s="1"/>
      <c r="D792" s="1"/>
      <c r="E792" s="67"/>
      <c r="F792" s="67"/>
      <c r="G792" s="1"/>
      <c r="H792" s="1"/>
      <c r="I792" s="65"/>
      <c r="J792" s="66"/>
      <c r="K792" s="1"/>
      <c r="L792" s="1"/>
      <c r="M792" s="1"/>
      <c r="N792" s="2"/>
      <c r="O792" s="2"/>
      <c r="P792" s="1"/>
      <c r="Q792" s="1"/>
      <c r="R792" s="1"/>
      <c r="S792" s="2"/>
      <c r="T792" s="2"/>
      <c r="U792" s="1"/>
      <c r="V792" s="1"/>
      <c r="W792" s="1"/>
      <c r="X792" s="2"/>
      <c r="Y792" s="2"/>
      <c r="Z792" s="1"/>
      <c r="AA792" s="1"/>
      <c r="AB792" s="1"/>
      <c r="AC792" s="2"/>
      <c r="AD792" s="2"/>
      <c r="AE792" s="1"/>
      <c r="AF792" s="1"/>
      <c r="AG792" s="1"/>
      <c r="AH792" s="2"/>
      <c r="AI792" s="2"/>
      <c r="AJ792" s="1"/>
      <c r="AK792" s="1"/>
      <c r="AL792" s="1"/>
      <c r="AM792" s="2"/>
      <c r="AN792" s="2"/>
      <c r="AO792" s="1"/>
      <c r="AP792" s="1"/>
      <c r="AQ792" s="1"/>
      <c r="AR792" s="2"/>
      <c r="AS792" s="2"/>
      <c r="AT792" s="1"/>
      <c r="AU792" s="1"/>
      <c r="AV792" s="1"/>
      <c r="AW792" s="2"/>
      <c r="AX792" s="2"/>
      <c r="AY792" s="1"/>
      <c r="AZ792" s="1"/>
      <c r="BA792" s="1"/>
      <c r="BB792" s="2"/>
      <c r="BC792" s="2"/>
      <c r="BD792" s="1"/>
      <c r="BE792" s="1"/>
      <c r="BF792" s="1"/>
      <c r="BG792" s="2"/>
      <c r="BH792" s="2"/>
      <c r="BI792" s="1"/>
      <c r="BJ792" s="1"/>
      <c r="BK792" s="1"/>
      <c r="BL792" s="2"/>
      <c r="BM792" s="2"/>
      <c r="BN792" s="1"/>
      <c r="BO792" s="1"/>
      <c r="BP792" s="1"/>
      <c r="BQ792" s="2"/>
      <c r="BR792" s="2"/>
      <c r="BS792" s="1"/>
      <c r="BT792" s="1"/>
      <c r="BU792" s="1"/>
      <c r="BV792" s="2"/>
      <c r="BW792" s="2"/>
      <c r="BX792" s="1"/>
    </row>
    <row r="793" ht="16.5" customHeight="1">
      <c r="A793" s="1"/>
      <c r="B793" s="1"/>
      <c r="C793" s="1"/>
      <c r="D793" s="1"/>
      <c r="E793" s="67"/>
      <c r="F793" s="67"/>
      <c r="G793" s="1"/>
      <c r="H793" s="1"/>
      <c r="I793" s="65"/>
      <c r="J793" s="66"/>
      <c r="K793" s="1"/>
      <c r="L793" s="1"/>
      <c r="M793" s="1"/>
      <c r="N793" s="2"/>
      <c r="O793" s="2"/>
      <c r="P793" s="1"/>
      <c r="Q793" s="1"/>
      <c r="R793" s="1"/>
      <c r="S793" s="2"/>
      <c r="T793" s="2"/>
      <c r="U793" s="1"/>
      <c r="V793" s="1"/>
      <c r="W793" s="1"/>
      <c r="X793" s="2"/>
      <c r="Y793" s="2"/>
      <c r="Z793" s="1"/>
      <c r="AA793" s="1"/>
      <c r="AB793" s="1"/>
      <c r="AC793" s="2"/>
      <c r="AD793" s="2"/>
      <c r="AE793" s="1"/>
      <c r="AF793" s="1"/>
      <c r="AG793" s="1"/>
      <c r="AH793" s="2"/>
      <c r="AI793" s="2"/>
      <c r="AJ793" s="1"/>
      <c r="AK793" s="1"/>
      <c r="AL793" s="1"/>
      <c r="AM793" s="2"/>
      <c r="AN793" s="2"/>
      <c r="AO793" s="1"/>
      <c r="AP793" s="1"/>
      <c r="AQ793" s="1"/>
      <c r="AR793" s="2"/>
      <c r="AS793" s="2"/>
      <c r="AT793" s="1"/>
      <c r="AU793" s="1"/>
      <c r="AV793" s="1"/>
      <c r="AW793" s="2"/>
      <c r="AX793" s="2"/>
      <c r="AY793" s="1"/>
      <c r="AZ793" s="1"/>
      <c r="BA793" s="1"/>
      <c r="BB793" s="2"/>
      <c r="BC793" s="2"/>
      <c r="BD793" s="1"/>
      <c r="BE793" s="1"/>
      <c r="BF793" s="1"/>
      <c r="BG793" s="2"/>
      <c r="BH793" s="2"/>
      <c r="BI793" s="1"/>
      <c r="BJ793" s="1"/>
      <c r="BK793" s="1"/>
      <c r="BL793" s="2"/>
      <c r="BM793" s="2"/>
      <c r="BN793" s="1"/>
      <c r="BO793" s="1"/>
      <c r="BP793" s="1"/>
      <c r="BQ793" s="2"/>
      <c r="BR793" s="2"/>
      <c r="BS793" s="1"/>
      <c r="BT793" s="1"/>
      <c r="BU793" s="1"/>
      <c r="BV793" s="2"/>
      <c r="BW793" s="2"/>
      <c r="BX793" s="1"/>
    </row>
    <row r="794" ht="16.5" customHeight="1">
      <c r="A794" s="1"/>
      <c r="B794" s="1"/>
      <c r="C794" s="1"/>
      <c r="D794" s="1"/>
      <c r="E794" s="67"/>
      <c r="F794" s="67"/>
      <c r="G794" s="1"/>
      <c r="H794" s="1"/>
      <c r="I794" s="65"/>
      <c r="J794" s="66"/>
      <c r="K794" s="1"/>
      <c r="L794" s="1"/>
      <c r="M794" s="1"/>
      <c r="N794" s="2"/>
      <c r="O794" s="2"/>
      <c r="P794" s="1"/>
      <c r="Q794" s="1"/>
      <c r="R794" s="1"/>
      <c r="S794" s="2"/>
      <c r="T794" s="2"/>
      <c r="U794" s="1"/>
      <c r="V794" s="1"/>
      <c r="W794" s="1"/>
      <c r="X794" s="2"/>
      <c r="Y794" s="2"/>
      <c r="Z794" s="1"/>
      <c r="AA794" s="1"/>
      <c r="AB794" s="1"/>
      <c r="AC794" s="2"/>
      <c r="AD794" s="2"/>
      <c r="AE794" s="1"/>
      <c r="AF794" s="1"/>
      <c r="AG794" s="1"/>
      <c r="AH794" s="2"/>
      <c r="AI794" s="2"/>
      <c r="AJ794" s="1"/>
      <c r="AK794" s="1"/>
      <c r="AL794" s="1"/>
      <c r="AM794" s="2"/>
      <c r="AN794" s="2"/>
      <c r="AO794" s="1"/>
      <c r="AP794" s="1"/>
      <c r="AQ794" s="1"/>
      <c r="AR794" s="2"/>
      <c r="AS794" s="2"/>
      <c r="AT794" s="1"/>
      <c r="AU794" s="1"/>
      <c r="AV794" s="1"/>
      <c r="AW794" s="2"/>
      <c r="AX794" s="2"/>
      <c r="AY794" s="1"/>
      <c r="AZ794" s="1"/>
      <c r="BA794" s="1"/>
      <c r="BB794" s="2"/>
      <c r="BC794" s="2"/>
      <c r="BD794" s="1"/>
      <c r="BE794" s="1"/>
      <c r="BF794" s="1"/>
      <c r="BG794" s="2"/>
      <c r="BH794" s="2"/>
      <c r="BI794" s="1"/>
      <c r="BJ794" s="1"/>
      <c r="BK794" s="1"/>
      <c r="BL794" s="2"/>
      <c r="BM794" s="2"/>
      <c r="BN794" s="1"/>
      <c r="BO794" s="1"/>
      <c r="BP794" s="1"/>
      <c r="BQ794" s="2"/>
      <c r="BR794" s="2"/>
      <c r="BS794" s="1"/>
      <c r="BT794" s="1"/>
      <c r="BU794" s="1"/>
      <c r="BV794" s="2"/>
      <c r="BW794" s="2"/>
      <c r="BX794" s="1"/>
    </row>
    <row r="795" ht="16.5" customHeight="1">
      <c r="A795" s="1"/>
      <c r="B795" s="1"/>
      <c r="C795" s="1"/>
      <c r="D795" s="1"/>
      <c r="E795" s="67"/>
      <c r="F795" s="67"/>
      <c r="G795" s="1"/>
      <c r="H795" s="1"/>
      <c r="I795" s="65"/>
      <c r="J795" s="66"/>
      <c r="K795" s="1"/>
      <c r="L795" s="1"/>
      <c r="M795" s="1"/>
      <c r="N795" s="2"/>
      <c r="O795" s="2"/>
      <c r="P795" s="1"/>
      <c r="Q795" s="1"/>
      <c r="R795" s="1"/>
      <c r="S795" s="2"/>
      <c r="T795" s="2"/>
      <c r="U795" s="1"/>
      <c r="V795" s="1"/>
      <c r="W795" s="1"/>
      <c r="X795" s="2"/>
      <c r="Y795" s="2"/>
      <c r="Z795" s="1"/>
      <c r="AA795" s="1"/>
      <c r="AB795" s="1"/>
      <c r="AC795" s="2"/>
      <c r="AD795" s="2"/>
      <c r="AE795" s="1"/>
      <c r="AF795" s="1"/>
      <c r="AG795" s="1"/>
      <c r="AH795" s="2"/>
      <c r="AI795" s="2"/>
      <c r="AJ795" s="1"/>
      <c r="AK795" s="1"/>
      <c r="AL795" s="1"/>
      <c r="AM795" s="2"/>
      <c r="AN795" s="2"/>
      <c r="AO795" s="1"/>
      <c r="AP795" s="1"/>
      <c r="AQ795" s="1"/>
      <c r="AR795" s="2"/>
      <c r="AS795" s="2"/>
      <c r="AT795" s="1"/>
      <c r="AU795" s="1"/>
      <c r="AV795" s="1"/>
      <c r="AW795" s="2"/>
      <c r="AX795" s="2"/>
      <c r="AY795" s="1"/>
      <c r="AZ795" s="1"/>
      <c r="BA795" s="1"/>
      <c r="BB795" s="2"/>
      <c r="BC795" s="2"/>
      <c r="BD795" s="1"/>
      <c r="BE795" s="1"/>
      <c r="BF795" s="1"/>
      <c r="BG795" s="2"/>
      <c r="BH795" s="2"/>
      <c r="BI795" s="1"/>
      <c r="BJ795" s="1"/>
      <c r="BK795" s="1"/>
      <c r="BL795" s="2"/>
      <c r="BM795" s="2"/>
      <c r="BN795" s="1"/>
      <c r="BO795" s="1"/>
      <c r="BP795" s="1"/>
      <c r="BQ795" s="2"/>
      <c r="BR795" s="2"/>
      <c r="BS795" s="1"/>
      <c r="BT795" s="1"/>
      <c r="BU795" s="1"/>
      <c r="BV795" s="2"/>
      <c r="BW795" s="2"/>
      <c r="BX795" s="1"/>
    </row>
    <row r="796" ht="16.5" customHeight="1">
      <c r="A796" s="1"/>
      <c r="B796" s="1"/>
      <c r="C796" s="1"/>
      <c r="D796" s="1"/>
      <c r="E796" s="67"/>
      <c r="F796" s="67"/>
      <c r="G796" s="1"/>
      <c r="H796" s="1"/>
      <c r="I796" s="65"/>
      <c r="J796" s="66"/>
      <c r="K796" s="1"/>
      <c r="L796" s="1"/>
      <c r="M796" s="1"/>
      <c r="N796" s="2"/>
      <c r="O796" s="2"/>
      <c r="P796" s="1"/>
      <c r="Q796" s="1"/>
      <c r="R796" s="1"/>
      <c r="S796" s="2"/>
      <c r="T796" s="2"/>
      <c r="U796" s="1"/>
      <c r="V796" s="1"/>
      <c r="W796" s="1"/>
      <c r="X796" s="2"/>
      <c r="Y796" s="2"/>
      <c r="Z796" s="1"/>
      <c r="AA796" s="1"/>
      <c r="AB796" s="1"/>
      <c r="AC796" s="2"/>
      <c r="AD796" s="2"/>
      <c r="AE796" s="1"/>
      <c r="AF796" s="1"/>
      <c r="AG796" s="1"/>
      <c r="AH796" s="2"/>
      <c r="AI796" s="2"/>
      <c r="AJ796" s="1"/>
      <c r="AK796" s="1"/>
      <c r="AL796" s="1"/>
      <c r="AM796" s="2"/>
      <c r="AN796" s="2"/>
      <c r="AO796" s="1"/>
      <c r="AP796" s="1"/>
      <c r="AQ796" s="1"/>
      <c r="AR796" s="2"/>
      <c r="AS796" s="2"/>
      <c r="AT796" s="1"/>
      <c r="AU796" s="1"/>
      <c r="AV796" s="1"/>
      <c r="AW796" s="2"/>
      <c r="AX796" s="2"/>
      <c r="AY796" s="1"/>
      <c r="AZ796" s="1"/>
      <c r="BA796" s="1"/>
      <c r="BB796" s="2"/>
      <c r="BC796" s="2"/>
      <c r="BD796" s="1"/>
      <c r="BE796" s="1"/>
      <c r="BF796" s="1"/>
      <c r="BG796" s="2"/>
      <c r="BH796" s="2"/>
      <c r="BI796" s="1"/>
      <c r="BJ796" s="1"/>
      <c r="BK796" s="1"/>
      <c r="BL796" s="2"/>
      <c r="BM796" s="2"/>
      <c r="BN796" s="1"/>
      <c r="BO796" s="1"/>
      <c r="BP796" s="1"/>
      <c r="BQ796" s="2"/>
      <c r="BR796" s="2"/>
      <c r="BS796" s="1"/>
      <c r="BT796" s="1"/>
      <c r="BU796" s="1"/>
      <c r="BV796" s="2"/>
      <c r="BW796" s="2"/>
      <c r="BX796" s="1"/>
    </row>
    <row r="797" ht="16.5" customHeight="1">
      <c r="A797" s="1"/>
      <c r="B797" s="1"/>
      <c r="C797" s="1"/>
      <c r="D797" s="1"/>
      <c r="E797" s="67"/>
      <c r="F797" s="67"/>
      <c r="G797" s="1"/>
      <c r="H797" s="1"/>
      <c r="I797" s="65"/>
      <c r="J797" s="66"/>
      <c r="K797" s="1"/>
      <c r="L797" s="1"/>
      <c r="M797" s="1"/>
      <c r="N797" s="2"/>
      <c r="O797" s="2"/>
      <c r="P797" s="1"/>
      <c r="Q797" s="1"/>
      <c r="R797" s="1"/>
      <c r="S797" s="2"/>
      <c r="T797" s="2"/>
      <c r="U797" s="1"/>
      <c r="V797" s="1"/>
      <c r="W797" s="1"/>
      <c r="X797" s="2"/>
      <c r="Y797" s="2"/>
      <c r="Z797" s="1"/>
      <c r="AA797" s="1"/>
      <c r="AB797" s="1"/>
      <c r="AC797" s="2"/>
      <c r="AD797" s="2"/>
      <c r="AE797" s="1"/>
      <c r="AF797" s="1"/>
      <c r="AG797" s="1"/>
      <c r="AH797" s="2"/>
      <c r="AI797" s="2"/>
      <c r="AJ797" s="1"/>
      <c r="AK797" s="1"/>
      <c r="AL797" s="1"/>
      <c r="AM797" s="2"/>
      <c r="AN797" s="2"/>
      <c r="AO797" s="1"/>
      <c r="AP797" s="1"/>
      <c r="AQ797" s="1"/>
      <c r="AR797" s="2"/>
      <c r="AS797" s="2"/>
      <c r="AT797" s="1"/>
      <c r="AU797" s="1"/>
      <c r="AV797" s="1"/>
      <c r="AW797" s="2"/>
      <c r="AX797" s="2"/>
      <c r="AY797" s="1"/>
      <c r="AZ797" s="1"/>
      <c r="BA797" s="1"/>
      <c r="BB797" s="2"/>
      <c r="BC797" s="2"/>
      <c r="BD797" s="1"/>
      <c r="BE797" s="1"/>
      <c r="BF797" s="1"/>
      <c r="BG797" s="2"/>
      <c r="BH797" s="2"/>
      <c r="BI797" s="1"/>
      <c r="BJ797" s="1"/>
      <c r="BK797" s="1"/>
      <c r="BL797" s="2"/>
      <c r="BM797" s="2"/>
      <c r="BN797" s="1"/>
      <c r="BO797" s="1"/>
      <c r="BP797" s="1"/>
      <c r="BQ797" s="2"/>
      <c r="BR797" s="2"/>
      <c r="BS797" s="1"/>
      <c r="BT797" s="1"/>
      <c r="BU797" s="1"/>
      <c r="BV797" s="2"/>
      <c r="BW797" s="2"/>
      <c r="BX797" s="1"/>
    </row>
    <row r="798" ht="16.5" customHeight="1">
      <c r="A798" s="1"/>
      <c r="B798" s="1"/>
      <c r="C798" s="1"/>
      <c r="D798" s="1"/>
      <c r="E798" s="67"/>
      <c r="F798" s="67"/>
      <c r="G798" s="1"/>
      <c r="H798" s="1"/>
      <c r="I798" s="65"/>
      <c r="J798" s="66"/>
      <c r="K798" s="1"/>
      <c r="L798" s="1"/>
      <c r="M798" s="1"/>
      <c r="N798" s="2"/>
      <c r="O798" s="2"/>
      <c r="P798" s="1"/>
      <c r="Q798" s="1"/>
      <c r="R798" s="1"/>
      <c r="S798" s="2"/>
      <c r="T798" s="2"/>
      <c r="U798" s="1"/>
      <c r="V798" s="1"/>
      <c r="W798" s="1"/>
      <c r="X798" s="2"/>
      <c r="Y798" s="2"/>
      <c r="Z798" s="1"/>
      <c r="AA798" s="1"/>
      <c r="AB798" s="1"/>
      <c r="AC798" s="2"/>
      <c r="AD798" s="2"/>
      <c r="AE798" s="1"/>
      <c r="AF798" s="1"/>
      <c r="AG798" s="1"/>
      <c r="AH798" s="2"/>
      <c r="AI798" s="2"/>
      <c r="AJ798" s="1"/>
      <c r="AK798" s="1"/>
      <c r="AL798" s="1"/>
      <c r="AM798" s="2"/>
      <c r="AN798" s="2"/>
      <c r="AO798" s="1"/>
      <c r="AP798" s="1"/>
      <c r="AQ798" s="1"/>
      <c r="AR798" s="2"/>
      <c r="AS798" s="2"/>
      <c r="AT798" s="1"/>
      <c r="AU798" s="1"/>
      <c r="AV798" s="1"/>
      <c r="AW798" s="2"/>
      <c r="AX798" s="2"/>
      <c r="AY798" s="1"/>
      <c r="AZ798" s="1"/>
      <c r="BA798" s="1"/>
      <c r="BB798" s="2"/>
      <c r="BC798" s="2"/>
      <c r="BD798" s="1"/>
      <c r="BE798" s="1"/>
      <c r="BF798" s="1"/>
      <c r="BG798" s="2"/>
      <c r="BH798" s="2"/>
      <c r="BI798" s="1"/>
      <c r="BJ798" s="1"/>
      <c r="BK798" s="1"/>
      <c r="BL798" s="2"/>
      <c r="BM798" s="2"/>
      <c r="BN798" s="1"/>
      <c r="BO798" s="1"/>
      <c r="BP798" s="1"/>
      <c r="BQ798" s="2"/>
      <c r="BR798" s="2"/>
      <c r="BS798" s="1"/>
      <c r="BT798" s="1"/>
      <c r="BU798" s="1"/>
      <c r="BV798" s="2"/>
      <c r="BW798" s="2"/>
      <c r="BX798" s="1"/>
    </row>
    <row r="799" ht="16.5" customHeight="1">
      <c r="A799" s="1"/>
      <c r="B799" s="1"/>
      <c r="C799" s="1"/>
      <c r="D799" s="1"/>
      <c r="E799" s="67"/>
      <c r="F799" s="67"/>
      <c r="G799" s="1"/>
      <c r="H799" s="1"/>
      <c r="I799" s="65"/>
      <c r="J799" s="66"/>
      <c r="K799" s="1"/>
      <c r="L799" s="1"/>
      <c r="M799" s="1"/>
      <c r="N799" s="2"/>
      <c r="O799" s="2"/>
      <c r="P799" s="1"/>
      <c r="Q799" s="1"/>
      <c r="R799" s="1"/>
      <c r="S799" s="2"/>
      <c r="T799" s="2"/>
      <c r="U799" s="1"/>
      <c r="V799" s="1"/>
      <c r="W799" s="1"/>
      <c r="X799" s="2"/>
      <c r="Y799" s="2"/>
      <c r="Z799" s="1"/>
      <c r="AA799" s="1"/>
      <c r="AB799" s="1"/>
      <c r="AC799" s="2"/>
      <c r="AD799" s="2"/>
      <c r="AE799" s="1"/>
      <c r="AF799" s="1"/>
      <c r="AG799" s="1"/>
      <c r="AH799" s="2"/>
      <c r="AI799" s="2"/>
      <c r="AJ799" s="1"/>
      <c r="AK799" s="1"/>
      <c r="AL799" s="1"/>
      <c r="AM799" s="2"/>
      <c r="AN799" s="2"/>
      <c r="AO799" s="1"/>
      <c r="AP799" s="1"/>
      <c r="AQ799" s="1"/>
      <c r="AR799" s="2"/>
      <c r="AS799" s="2"/>
      <c r="AT799" s="1"/>
      <c r="AU799" s="1"/>
      <c r="AV799" s="1"/>
      <c r="AW799" s="2"/>
      <c r="AX799" s="2"/>
      <c r="AY799" s="1"/>
      <c r="AZ799" s="1"/>
      <c r="BA799" s="1"/>
      <c r="BB799" s="2"/>
      <c r="BC799" s="2"/>
      <c r="BD799" s="1"/>
      <c r="BE799" s="1"/>
      <c r="BF799" s="1"/>
      <c r="BG799" s="2"/>
      <c r="BH799" s="2"/>
      <c r="BI799" s="1"/>
      <c r="BJ799" s="1"/>
      <c r="BK799" s="1"/>
      <c r="BL799" s="2"/>
      <c r="BM799" s="2"/>
      <c r="BN799" s="1"/>
      <c r="BO799" s="1"/>
      <c r="BP799" s="1"/>
      <c r="BQ799" s="2"/>
      <c r="BR799" s="2"/>
      <c r="BS799" s="1"/>
      <c r="BT799" s="1"/>
      <c r="BU799" s="1"/>
      <c r="BV799" s="2"/>
      <c r="BW799" s="2"/>
      <c r="BX799" s="1"/>
    </row>
    <row r="800" ht="16.5" customHeight="1">
      <c r="A800" s="1"/>
      <c r="B800" s="1"/>
      <c r="C800" s="1"/>
      <c r="D800" s="1"/>
      <c r="E800" s="67"/>
      <c r="F800" s="67"/>
      <c r="G800" s="1"/>
      <c r="H800" s="1"/>
      <c r="I800" s="65"/>
      <c r="J800" s="66"/>
      <c r="K800" s="1"/>
      <c r="L800" s="1"/>
      <c r="M800" s="1"/>
      <c r="N800" s="2"/>
      <c r="O800" s="2"/>
      <c r="P800" s="1"/>
      <c r="Q800" s="1"/>
      <c r="R800" s="1"/>
      <c r="S800" s="2"/>
      <c r="T800" s="2"/>
      <c r="U800" s="1"/>
      <c r="V800" s="1"/>
      <c r="W800" s="1"/>
      <c r="X800" s="2"/>
      <c r="Y800" s="2"/>
      <c r="Z800" s="1"/>
      <c r="AA800" s="1"/>
      <c r="AB800" s="1"/>
      <c r="AC800" s="2"/>
      <c r="AD800" s="2"/>
      <c r="AE800" s="1"/>
      <c r="AF800" s="1"/>
      <c r="AG800" s="1"/>
      <c r="AH800" s="2"/>
      <c r="AI800" s="2"/>
      <c r="AJ800" s="1"/>
      <c r="AK800" s="1"/>
      <c r="AL800" s="1"/>
      <c r="AM800" s="2"/>
      <c r="AN800" s="2"/>
      <c r="AO800" s="1"/>
      <c r="AP800" s="1"/>
      <c r="AQ800" s="1"/>
      <c r="AR800" s="2"/>
      <c r="AS800" s="2"/>
      <c r="AT800" s="1"/>
      <c r="AU800" s="1"/>
      <c r="AV800" s="1"/>
      <c r="AW800" s="2"/>
      <c r="AX800" s="2"/>
      <c r="AY800" s="1"/>
      <c r="AZ800" s="1"/>
      <c r="BA800" s="1"/>
      <c r="BB800" s="2"/>
      <c r="BC800" s="2"/>
      <c r="BD800" s="1"/>
      <c r="BE800" s="1"/>
      <c r="BF800" s="1"/>
      <c r="BG800" s="2"/>
      <c r="BH800" s="2"/>
      <c r="BI800" s="1"/>
      <c r="BJ800" s="1"/>
      <c r="BK800" s="1"/>
      <c r="BL800" s="2"/>
      <c r="BM800" s="2"/>
      <c r="BN800" s="1"/>
      <c r="BO800" s="1"/>
      <c r="BP800" s="1"/>
      <c r="BQ800" s="2"/>
      <c r="BR800" s="2"/>
      <c r="BS800" s="1"/>
      <c r="BT800" s="1"/>
      <c r="BU800" s="1"/>
      <c r="BV800" s="2"/>
      <c r="BW800" s="2"/>
      <c r="BX800" s="1"/>
    </row>
    <row r="801" ht="16.5" customHeight="1">
      <c r="A801" s="1"/>
      <c r="B801" s="1"/>
      <c r="C801" s="1"/>
      <c r="D801" s="1"/>
      <c r="E801" s="67"/>
      <c r="F801" s="67"/>
      <c r="G801" s="1"/>
      <c r="H801" s="1"/>
      <c r="I801" s="65"/>
      <c r="J801" s="66"/>
      <c r="K801" s="1"/>
      <c r="L801" s="1"/>
      <c r="M801" s="1"/>
      <c r="N801" s="2"/>
      <c r="O801" s="2"/>
      <c r="P801" s="1"/>
      <c r="Q801" s="1"/>
      <c r="R801" s="1"/>
      <c r="S801" s="2"/>
      <c r="T801" s="2"/>
      <c r="U801" s="1"/>
      <c r="V801" s="1"/>
      <c r="W801" s="1"/>
      <c r="X801" s="2"/>
      <c r="Y801" s="2"/>
      <c r="Z801" s="1"/>
      <c r="AA801" s="1"/>
      <c r="AB801" s="1"/>
      <c r="AC801" s="2"/>
      <c r="AD801" s="2"/>
      <c r="AE801" s="1"/>
      <c r="AF801" s="1"/>
      <c r="AG801" s="1"/>
      <c r="AH801" s="2"/>
      <c r="AI801" s="2"/>
      <c r="AJ801" s="1"/>
      <c r="AK801" s="1"/>
      <c r="AL801" s="1"/>
      <c r="AM801" s="2"/>
      <c r="AN801" s="2"/>
      <c r="AO801" s="1"/>
      <c r="AP801" s="1"/>
      <c r="AQ801" s="1"/>
      <c r="AR801" s="2"/>
      <c r="AS801" s="2"/>
      <c r="AT801" s="1"/>
      <c r="AU801" s="1"/>
      <c r="AV801" s="1"/>
      <c r="AW801" s="2"/>
      <c r="AX801" s="2"/>
      <c r="AY801" s="1"/>
      <c r="AZ801" s="1"/>
      <c r="BA801" s="1"/>
      <c r="BB801" s="2"/>
      <c r="BC801" s="2"/>
      <c r="BD801" s="1"/>
      <c r="BE801" s="1"/>
      <c r="BF801" s="1"/>
      <c r="BG801" s="2"/>
      <c r="BH801" s="2"/>
      <c r="BI801" s="1"/>
      <c r="BJ801" s="1"/>
      <c r="BK801" s="1"/>
      <c r="BL801" s="2"/>
      <c r="BM801" s="2"/>
      <c r="BN801" s="1"/>
      <c r="BO801" s="1"/>
      <c r="BP801" s="1"/>
      <c r="BQ801" s="2"/>
      <c r="BR801" s="2"/>
      <c r="BS801" s="1"/>
      <c r="BT801" s="1"/>
      <c r="BU801" s="1"/>
      <c r="BV801" s="2"/>
      <c r="BW801" s="2"/>
      <c r="BX801" s="1"/>
    </row>
    <row r="802" ht="16.5" customHeight="1">
      <c r="A802" s="1"/>
      <c r="B802" s="1"/>
      <c r="C802" s="1"/>
      <c r="D802" s="1"/>
      <c r="E802" s="67"/>
      <c r="F802" s="67"/>
      <c r="G802" s="1"/>
      <c r="H802" s="1"/>
      <c r="I802" s="65"/>
      <c r="J802" s="66"/>
      <c r="K802" s="1"/>
      <c r="L802" s="1"/>
      <c r="M802" s="1"/>
      <c r="N802" s="2"/>
      <c r="O802" s="2"/>
      <c r="P802" s="1"/>
      <c r="Q802" s="1"/>
      <c r="R802" s="1"/>
      <c r="S802" s="2"/>
      <c r="T802" s="2"/>
      <c r="U802" s="1"/>
      <c r="V802" s="1"/>
      <c r="W802" s="1"/>
      <c r="X802" s="2"/>
      <c r="Y802" s="2"/>
      <c r="Z802" s="1"/>
      <c r="AA802" s="1"/>
      <c r="AB802" s="1"/>
      <c r="AC802" s="2"/>
      <c r="AD802" s="2"/>
      <c r="AE802" s="1"/>
      <c r="AF802" s="1"/>
      <c r="AG802" s="1"/>
      <c r="AH802" s="2"/>
      <c r="AI802" s="2"/>
      <c r="AJ802" s="1"/>
      <c r="AK802" s="1"/>
      <c r="AL802" s="1"/>
      <c r="AM802" s="2"/>
      <c r="AN802" s="2"/>
      <c r="AO802" s="1"/>
      <c r="AP802" s="1"/>
      <c r="AQ802" s="1"/>
      <c r="AR802" s="2"/>
      <c r="AS802" s="2"/>
      <c r="AT802" s="1"/>
      <c r="AU802" s="1"/>
      <c r="AV802" s="1"/>
      <c r="AW802" s="2"/>
      <c r="AX802" s="2"/>
      <c r="AY802" s="1"/>
      <c r="AZ802" s="1"/>
      <c r="BA802" s="1"/>
      <c r="BB802" s="2"/>
      <c r="BC802" s="2"/>
      <c r="BD802" s="1"/>
      <c r="BE802" s="1"/>
      <c r="BF802" s="1"/>
      <c r="BG802" s="2"/>
      <c r="BH802" s="2"/>
      <c r="BI802" s="1"/>
      <c r="BJ802" s="1"/>
      <c r="BK802" s="1"/>
      <c r="BL802" s="2"/>
      <c r="BM802" s="2"/>
      <c r="BN802" s="1"/>
      <c r="BO802" s="1"/>
      <c r="BP802" s="1"/>
      <c r="BQ802" s="2"/>
      <c r="BR802" s="2"/>
      <c r="BS802" s="1"/>
      <c r="BT802" s="1"/>
      <c r="BU802" s="1"/>
      <c r="BV802" s="2"/>
      <c r="BW802" s="2"/>
      <c r="BX802" s="1"/>
    </row>
    <row r="803" ht="16.5" customHeight="1">
      <c r="A803" s="1"/>
      <c r="B803" s="1"/>
      <c r="C803" s="1"/>
      <c r="D803" s="1"/>
      <c r="E803" s="67"/>
      <c r="F803" s="67"/>
      <c r="G803" s="1"/>
      <c r="H803" s="1"/>
      <c r="I803" s="65"/>
      <c r="J803" s="66"/>
      <c r="K803" s="1"/>
      <c r="L803" s="1"/>
      <c r="M803" s="1"/>
      <c r="N803" s="2"/>
      <c r="O803" s="2"/>
      <c r="P803" s="1"/>
      <c r="Q803" s="1"/>
      <c r="R803" s="1"/>
      <c r="S803" s="2"/>
      <c r="T803" s="2"/>
      <c r="U803" s="1"/>
      <c r="V803" s="1"/>
      <c r="W803" s="1"/>
      <c r="X803" s="2"/>
      <c r="Y803" s="2"/>
      <c r="Z803" s="1"/>
      <c r="AA803" s="1"/>
      <c r="AB803" s="1"/>
      <c r="AC803" s="2"/>
      <c r="AD803" s="2"/>
      <c r="AE803" s="1"/>
      <c r="AF803" s="1"/>
      <c r="AG803" s="1"/>
      <c r="AH803" s="2"/>
      <c r="AI803" s="2"/>
      <c r="AJ803" s="1"/>
      <c r="AK803" s="1"/>
      <c r="AL803" s="1"/>
      <c r="AM803" s="2"/>
      <c r="AN803" s="2"/>
      <c r="AO803" s="1"/>
      <c r="AP803" s="1"/>
      <c r="AQ803" s="1"/>
      <c r="AR803" s="2"/>
      <c r="AS803" s="2"/>
      <c r="AT803" s="1"/>
      <c r="AU803" s="1"/>
      <c r="AV803" s="1"/>
      <c r="AW803" s="2"/>
      <c r="AX803" s="2"/>
      <c r="AY803" s="1"/>
      <c r="AZ803" s="1"/>
      <c r="BA803" s="1"/>
      <c r="BB803" s="2"/>
      <c r="BC803" s="2"/>
      <c r="BD803" s="1"/>
      <c r="BE803" s="1"/>
      <c r="BF803" s="1"/>
      <c r="BG803" s="2"/>
      <c r="BH803" s="2"/>
      <c r="BI803" s="1"/>
      <c r="BJ803" s="1"/>
      <c r="BK803" s="1"/>
      <c r="BL803" s="2"/>
      <c r="BM803" s="2"/>
      <c r="BN803" s="1"/>
      <c r="BO803" s="1"/>
      <c r="BP803" s="1"/>
      <c r="BQ803" s="2"/>
      <c r="BR803" s="2"/>
      <c r="BS803" s="1"/>
      <c r="BT803" s="1"/>
      <c r="BU803" s="1"/>
      <c r="BV803" s="2"/>
      <c r="BW803" s="2"/>
      <c r="BX803" s="1"/>
    </row>
    <row r="804" ht="16.5" customHeight="1">
      <c r="A804" s="1"/>
      <c r="B804" s="1"/>
      <c r="C804" s="1"/>
      <c r="D804" s="1"/>
      <c r="E804" s="67"/>
      <c r="F804" s="67"/>
      <c r="G804" s="1"/>
      <c r="H804" s="1"/>
      <c r="I804" s="65"/>
      <c r="J804" s="66"/>
      <c r="K804" s="1"/>
      <c r="L804" s="1"/>
      <c r="M804" s="1"/>
      <c r="N804" s="2"/>
      <c r="O804" s="2"/>
      <c r="P804" s="1"/>
      <c r="Q804" s="1"/>
      <c r="R804" s="1"/>
      <c r="S804" s="2"/>
      <c r="T804" s="2"/>
      <c r="U804" s="1"/>
      <c r="V804" s="1"/>
      <c r="W804" s="1"/>
      <c r="X804" s="2"/>
      <c r="Y804" s="2"/>
      <c r="Z804" s="1"/>
      <c r="AA804" s="1"/>
      <c r="AB804" s="1"/>
      <c r="AC804" s="2"/>
      <c r="AD804" s="2"/>
      <c r="AE804" s="1"/>
      <c r="AF804" s="1"/>
      <c r="AG804" s="1"/>
      <c r="AH804" s="2"/>
      <c r="AI804" s="2"/>
      <c r="AJ804" s="1"/>
      <c r="AK804" s="1"/>
      <c r="AL804" s="1"/>
      <c r="AM804" s="2"/>
      <c r="AN804" s="2"/>
      <c r="AO804" s="1"/>
      <c r="AP804" s="1"/>
      <c r="AQ804" s="1"/>
      <c r="AR804" s="2"/>
      <c r="AS804" s="2"/>
      <c r="AT804" s="1"/>
      <c r="AU804" s="1"/>
      <c r="AV804" s="1"/>
      <c r="AW804" s="2"/>
      <c r="AX804" s="2"/>
      <c r="AY804" s="1"/>
      <c r="AZ804" s="1"/>
      <c r="BA804" s="1"/>
      <c r="BB804" s="2"/>
      <c r="BC804" s="2"/>
      <c r="BD804" s="1"/>
      <c r="BE804" s="1"/>
      <c r="BF804" s="1"/>
      <c r="BG804" s="2"/>
      <c r="BH804" s="2"/>
      <c r="BI804" s="1"/>
      <c r="BJ804" s="1"/>
      <c r="BK804" s="1"/>
      <c r="BL804" s="2"/>
      <c r="BM804" s="2"/>
      <c r="BN804" s="1"/>
      <c r="BO804" s="1"/>
      <c r="BP804" s="1"/>
      <c r="BQ804" s="2"/>
      <c r="BR804" s="2"/>
      <c r="BS804" s="1"/>
      <c r="BT804" s="1"/>
      <c r="BU804" s="1"/>
      <c r="BV804" s="2"/>
      <c r="BW804" s="2"/>
      <c r="BX804" s="1"/>
    </row>
    <row r="805" ht="16.5" customHeight="1">
      <c r="A805" s="1"/>
      <c r="B805" s="1"/>
      <c r="C805" s="1"/>
      <c r="D805" s="1"/>
      <c r="E805" s="67"/>
      <c r="F805" s="67"/>
      <c r="G805" s="1"/>
      <c r="H805" s="1"/>
      <c r="I805" s="65"/>
      <c r="J805" s="66"/>
      <c r="K805" s="1"/>
      <c r="L805" s="1"/>
      <c r="M805" s="1"/>
      <c r="N805" s="2"/>
      <c r="O805" s="2"/>
      <c r="P805" s="1"/>
      <c r="Q805" s="1"/>
      <c r="R805" s="1"/>
      <c r="S805" s="2"/>
      <c r="T805" s="2"/>
      <c r="U805" s="1"/>
      <c r="V805" s="1"/>
      <c r="W805" s="1"/>
      <c r="X805" s="2"/>
      <c r="Y805" s="2"/>
      <c r="Z805" s="1"/>
      <c r="AA805" s="1"/>
      <c r="AB805" s="1"/>
      <c r="AC805" s="2"/>
      <c r="AD805" s="2"/>
      <c r="AE805" s="1"/>
      <c r="AF805" s="1"/>
      <c r="AG805" s="1"/>
      <c r="AH805" s="2"/>
      <c r="AI805" s="2"/>
      <c r="AJ805" s="1"/>
      <c r="AK805" s="1"/>
      <c r="AL805" s="1"/>
      <c r="AM805" s="2"/>
      <c r="AN805" s="2"/>
      <c r="AO805" s="1"/>
      <c r="AP805" s="1"/>
      <c r="AQ805" s="1"/>
      <c r="AR805" s="2"/>
      <c r="AS805" s="2"/>
      <c r="AT805" s="1"/>
      <c r="AU805" s="1"/>
      <c r="AV805" s="1"/>
      <c r="AW805" s="2"/>
      <c r="AX805" s="2"/>
      <c r="AY805" s="1"/>
      <c r="AZ805" s="1"/>
      <c r="BA805" s="1"/>
      <c r="BB805" s="2"/>
      <c r="BC805" s="2"/>
      <c r="BD805" s="1"/>
      <c r="BE805" s="1"/>
      <c r="BF805" s="1"/>
      <c r="BG805" s="2"/>
      <c r="BH805" s="2"/>
      <c r="BI805" s="1"/>
      <c r="BJ805" s="1"/>
      <c r="BK805" s="1"/>
      <c r="BL805" s="2"/>
      <c r="BM805" s="2"/>
      <c r="BN805" s="1"/>
      <c r="BO805" s="1"/>
      <c r="BP805" s="1"/>
      <c r="BQ805" s="2"/>
      <c r="BR805" s="2"/>
      <c r="BS805" s="1"/>
      <c r="BT805" s="1"/>
      <c r="BU805" s="1"/>
      <c r="BV805" s="2"/>
      <c r="BW805" s="2"/>
      <c r="BX805" s="1"/>
    </row>
    <row r="806" ht="16.5" customHeight="1">
      <c r="A806" s="1"/>
      <c r="B806" s="1"/>
      <c r="C806" s="1"/>
      <c r="D806" s="1"/>
      <c r="E806" s="67"/>
      <c r="F806" s="67"/>
      <c r="G806" s="1"/>
      <c r="H806" s="1"/>
      <c r="I806" s="65"/>
      <c r="J806" s="66"/>
      <c r="K806" s="1"/>
      <c r="L806" s="1"/>
      <c r="M806" s="1"/>
      <c r="N806" s="2"/>
      <c r="O806" s="2"/>
      <c r="P806" s="1"/>
      <c r="Q806" s="1"/>
      <c r="R806" s="1"/>
      <c r="S806" s="2"/>
      <c r="T806" s="2"/>
      <c r="U806" s="1"/>
      <c r="V806" s="1"/>
      <c r="W806" s="1"/>
      <c r="X806" s="2"/>
      <c r="Y806" s="2"/>
      <c r="Z806" s="1"/>
      <c r="AA806" s="1"/>
      <c r="AB806" s="1"/>
      <c r="AC806" s="2"/>
      <c r="AD806" s="2"/>
      <c r="AE806" s="1"/>
      <c r="AF806" s="1"/>
      <c r="AG806" s="1"/>
      <c r="AH806" s="2"/>
      <c r="AI806" s="2"/>
      <c r="AJ806" s="1"/>
      <c r="AK806" s="1"/>
      <c r="AL806" s="1"/>
      <c r="AM806" s="2"/>
      <c r="AN806" s="2"/>
      <c r="AO806" s="1"/>
      <c r="AP806" s="1"/>
      <c r="AQ806" s="1"/>
      <c r="AR806" s="2"/>
      <c r="AS806" s="2"/>
      <c r="AT806" s="1"/>
      <c r="AU806" s="1"/>
      <c r="AV806" s="1"/>
      <c r="AW806" s="2"/>
      <c r="AX806" s="2"/>
      <c r="AY806" s="1"/>
      <c r="AZ806" s="1"/>
      <c r="BA806" s="1"/>
      <c r="BB806" s="2"/>
      <c r="BC806" s="2"/>
      <c r="BD806" s="1"/>
      <c r="BE806" s="1"/>
      <c r="BF806" s="1"/>
      <c r="BG806" s="2"/>
      <c r="BH806" s="2"/>
      <c r="BI806" s="1"/>
      <c r="BJ806" s="1"/>
      <c r="BK806" s="1"/>
      <c r="BL806" s="2"/>
      <c r="BM806" s="2"/>
      <c r="BN806" s="1"/>
      <c r="BO806" s="1"/>
      <c r="BP806" s="1"/>
      <c r="BQ806" s="2"/>
      <c r="BR806" s="2"/>
      <c r="BS806" s="1"/>
      <c r="BT806" s="1"/>
      <c r="BU806" s="1"/>
      <c r="BV806" s="2"/>
      <c r="BW806" s="2"/>
      <c r="BX806" s="1"/>
    </row>
    <row r="807" ht="16.5" customHeight="1">
      <c r="A807" s="1"/>
      <c r="B807" s="1"/>
      <c r="C807" s="1"/>
      <c r="D807" s="1"/>
      <c r="E807" s="67"/>
      <c r="F807" s="67"/>
      <c r="G807" s="1"/>
      <c r="H807" s="1"/>
      <c r="I807" s="65"/>
      <c r="J807" s="66"/>
      <c r="K807" s="1"/>
      <c r="L807" s="1"/>
      <c r="M807" s="1"/>
      <c r="N807" s="2"/>
      <c r="O807" s="2"/>
      <c r="P807" s="1"/>
      <c r="Q807" s="1"/>
      <c r="R807" s="1"/>
      <c r="S807" s="2"/>
      <c r="T807" s="2"/>
      <c r="U807" s="1"/>
      <c r="V807" s="1"/>
      <c r="W807" s="1"/>
      <c r="X807" s="2"/>
      <c r="Y807" s="2"/>
      <c r="Z807" s="1"/>
      <c r="AA807" s="1"/>
      <c r="AB807" s="1"/>
      <c r="AC807" s="2"/>
      <c r="AD807" s="2"/>
      <c r="AE807" s="1"/>
      <c r="AF807" s="1"/>
      <c r="AG807" s="1"/>
      <c r="AH807" s="2"/>
      <c r="AI807" s="2"/>
      <c r="AJ807" s="1"/>
      <c r="AK807" s="1"/>
      <c r="AL807" s="1"/>
      <c r="AM807" s="2"/>
      <c r="AN807" s="2"/>
      <c r="AO807" s="1"/>
      <c r="AP807" s="1"/>
      <c r="AQ807" s="1"/>
      <c r="AR807" s="2"/>
      <c r="AS807" s="2"/>
      <c r="AT807" s="1"/>
      <c r="AU807" s="1"/>
      <c r="AV807" s="1"/>
      <c r="AW807" s="2"/>
      <c r="AX807" s="2"/>
      <c r="AY807" s="1"/>
      <c r="AZ807" s="1"/>
      <c r="BA807" s="1"/>
      <c r="BB807" s="2"/>
      <c r="BC807" s="2"/>
      <c r="BD807" s="1"/>
      <c r="BE807" s="1"/>
      <c r="BF807" s="1"/>
      <c r="BG807" s="2"/>
      <c r="BH807" s="2"/>
      <c r="BI807" s="1"/>
      <c r="BJ807" s="1"/>
      <c r="BK807" s="1"/>
      <c r="BL807" s="2"/>
      <c r="BM807" s="2"/>
      <c r="BN807" s="1"/>
      <c r="BO807" s="1"/>
      <c r="BP807" s="1"/>
      <c r="BQ807" s="2"/>
      <c r="BR807" s="2"/>
      <c r="BS807" s="1"/>
      <c r="BT807" s="1"/>
      <c r="BU807" s="1"/>
      <c r="BV807" s="2"/>
      <c r="BW807" s="2"/>
      <c r="BX807" s="1"/>
    </row>
    <row r="808" ht="16.5" customHeight="1">
      <c r="A808" s="1"/>
      <c r="B808" s="1"/>
      <c r="C808" s="1"/>
      <c r="D808" s="1"/>
      <c r="E808" s="67"/>
      <c r="F808" s="67"/>
      <c r="G808" s="1"/>
      <c r="H808" s="1"/>
      <c r="I808" s="65"/>
      <c r="J808" s="66"/>
      <c r="K808" s="1"/>
      <c r="L808" s="1"/>
      <c r="M808" s="1"/>
      <c r="N808" s="2"/>
      <c r="O808" s="2"/>
      <c r="P808" s="1"/>
      <c r="Q808" s="1"/>
      <c r="R808" s="1"/>
      <c r="S808" s="2"/>
      <c r="T808" s="2"/>
      <c r="U808" s="1"/>
      <c r="V808" s="1"/>
      <c r="W808" s="1"/>
      <c r="X808" s="2"/>
      <c r="Y808" s="2"/>
      <c r="Z808" s="1"/>
      <c r="AA808" s="1"/>
      <c r="AB808" s="1"/>
      <c r="AC808" s="2"/>
      <c r="AD808" s="2"/>
      <c r="AE808" s="1"/>
      <c r="AF808" s="1"/>
      <c r="AG808" s="1"/>
      <c r="AH808" s="2"/>
      <c r="AI808" s="2"/>
      <c r="AJ808" s="1"/>
      <c r="AK808" s="1"/>
      <c r="AL808" s="1"/>
      <c r="AM808" s="2"/>
      <c r="AN808" s="2"/>
      <c r="AO808" s="1"/>
      <c r="AP808" s="1"/>
      <c r="AQ808" s="1"/>
      <c r="AR808" s="2"/>
      <c r="AS808" s="2"/>
      <c r="AT808" s="1"/>
      <c r="AU808" s="1"/>
      <c r="AV808" s="1"/>
      <c r="AW808" s="2"/>
      <c r="AX808" s="2"/>
      <c r="AY808" s="1"/>
      <c r="AZ808" s="1"/>
      <c r="BA808" s="1"/>
      <c r="BB808" s="2"/>
      <c r="BC808" s="2"/>
      <c r="BD808" s="1"/>
      <c r="BE808" s="1"/>
      <c r="BF808" s="1"/>
      <c r="BG808" s="2"/>
      <c r="BH808" s="2"/>
      <c r="BI808" s="1"/>
      <c r="BJ808" s="1"/>
      <c r="BK808" s="1"/>
      <c r="BL808" s="2"/>
      <c r="BM808" s="2"/>
      <c r="BN808" s="1"/>
      <c r="BO808" s="1"/>
      <c r="BP808" s="1"/>
      <c r="BQ808" s="2"/>
      <c r="BR808" s="2"/>
      <c r="BS808" s="1"/>
      <c r="BT808" s="1"/>
      <c r="BU808" s="1"/>
      <c r="BV808" s="2"/>
      <c r="BW808" s="2"/>
      <c r="BX808" s="1"/>
    </row>
    <row r="809" ht="16.5" customHeight="1">
      <c r="A809" s="1"/>
      <c r="B809" s="1"/>
      <c r="C809" s="1"/>
      <c r="D809" s="1"/>
      <c r="E809" s="67"/>
      <c r="F809" s="67"/>
      <c r="G809" s="1"/>
      <c r="H809" s="1"/>
      <c r="I809" s="65"/>
      <c r="J809" s="66"/>
      <c r="K809" s="1"/>
      <c r="L809" s="1"/>
      <c r="M809" s="1"/>
      <c r="N809" s="2"/>
      <c r="O809" s="2"/>
      <c r="P809" s="1"/>
      <c r="Q809" s="1"/>
      <c r="R809" s="1"/>
      <c r="S809" s="2"/>
      <c r="T809" s="2"/>
      <c r="U809" s="1"/>
      <c r="V809" s="1"/>
      <c r="W809" s="1"/>
      <c r="X809" s="2"/>
      <c r="Y809" s="2"/>
      <c r="Z809" s="1"/>
      <c r="AA809" s="1"/>
      <c r="AB809" s="1"/>
      <c r="AC809" s="2"/>
      <c r="AD809" s="2"/>
      <c r="AE809" s="1"/>
      <c r="AF809" s="1"/>
      <c r="AG809" s="1"/>
      <c r="AH809" s="2"/>
      <c r="AI809" s="2"/>
      <c r="AJ809" s="1"/>
      <c r="AK809" s="1"/>
      <c r="AL809" s="1"/>
      <c r="AM809" s="2"/>
      <c r="AN809" s="2"/>
      <c r="AO809" s="1"/>
      <c r="AP809" s="1"/>
      <c r="AQ809" s="1"/>
      <c r="AR809" s="2"/>
      <c r="AS809" s="2"/>
      <c r="AT809" s="1"/>
      <c r="AU809" s="1"/>
      <c r="AV809" s="1"/>
      <c r="AW809" s="2"/>
      <c r="AX809" s="2"/>
      <c r="AY809" s="1"/>
      <c r="AZ809" s="1"/>
      <c r="BA809" s="1"/>
      <c r="BB809" s="2"/>
      <c r="BC809" s="2"/>
      <c r="BD809" s="1"/>
      <c r="BE809" s="1"/>
      <c r="BF809" s="1"/>
      <c r="BG809" s="2"/>
      <c r="BH809" s="2"/>
      <c r="BI809" s="1"/>
      <c r="BJ809" s="1"/>
      <c r="BK809" s="1"/>
      <c r="BL809" s="2"/>
      <c r="BM809" s="2"/>
      <c r="BN809" s="1"/>
      <c r="BO809" s="1"/>
      <c r="BP809" s="1"/>
      <c r="BQ809" s="2"/>
      <c r="BR809" s="2"/>
      <c r="BS809" s="1"/>
      <c r="BT809" s="1"/>
      <c r="BU809" s="1"/>
      <c r="BV809" s="2"/>
      <c r="BW809" s="2"/>
      <c r="BX809" s="1"/>
    </row>
    <row r="810" ht="16.5" customHeight="1">
      <c r="A810" s="1"/>
      <c r="B810" s="1"/>
      <c r="C810" s="1"/>
      <c r="D810" s="1"/>
      <c r="E810" s="67"/>
      <c r="F810" s="67"/>
      <c r="G810" s="1"/>
      <c r="H810" s="1"/>
      <c r="I810" s="65"/>
      <c r="J810" s="66"/>
      <c r="K810" s="1"/>
      <c r="L810" s="1"/>
      <c r="M810" s="1"/>
      <c r="N810" s="2"/>
      <c r="O810" s="2"/>
      <c r="P810" s="1"/>
      <c r="Q810" s="1"/>
      <c r="R810" s="1"/>
      <c r="S810" s="2"/>
      <c r="T810" s="2"/>
      <c r="U810" s="1"/>
      <c r="V810" s="1"/>
      <c r="W810" s="1"/>
      <c r="X810" s="2"/>
      <c r="Y810" s="2"/>
      <c r="Z810" s="1"/>
      <c r="AA810" s="1"/>
      <c r="AB810" s="1"/>
      <c r="AC810" s="2"/>
      <c r="AD810" s="2"/>
      <c r="AE810" s="1"/>
      <c r="AF810" s="1"/>
      <c r="AG810" s="1"/>
      <c r="AH810" s="2"/>
      <c r="AI810" s="2"/>
      <c r="AJ810" s="1"/>
      <c r="AK810" s="1"/>
      <c r="AL810" s="1"/>
      <c r="AM810" s="2"/>
      <c r="AN810" s="2"/>
      <c r="AO810" s="1"/>
      <c r="AP810" s="1"/>
      <c r="AQ810" s="1"/>
      <c r="AR810" s="2"/>
      <c r="AS810" s="2"/>
      <c r="AT810" s="1"/>
      <c r="AU810" s="1"/>
      <c r="AV810" s="1"/>
      <c r="AW810" s="2"/>
      <c r="AX810" s="2"/>
      <c r="AY810" s="1"/>
      <c r="AZ810" s="1"/>
      <c r="BA810" s="1"/>
      <c r="BB810" s="2"/>
      <c r="BC810" s="2"/>
      <c r="BD810" s="1"/>
      <c r="BE810" s="1"/>
      <c r="BF810" s="1"/>
      <c r="BG810" s="2"/>
      <c r="BH810" s="2"/>
      <c r="BI810" s="1"/>
      <c r="BJ810" s="1"/>
      <c r="BK810" s="1"/>
      <c r="BL810" s="2"/>
      <c r="BM810" s="2"/>
      <c r="BN810" s="1"/>
      <c r="BO810" s="1"/>
      <c r="BP810" s="1"/>
      <c r="BQ810" s="2"/>
      <c r="BR810" s="2"/>
      <c r="BS810" s="1"/>
      <c r="BT810" s="1"/>
      <c r="BU810" s="1"/>
      <c r="BV810" s="2"/>
      <c r="BW810" s="2"/>
      <c r="BX810" s="1"/>
    </row>
    <row r="811" ht="16.5" customHeight="1">
      <c r="A811" s="1"/>
      <c r="B811" s="1"/>
      <c r="C811" s="1"/>
      <c r="D811" s="1"/>
      <c r="E811" s="67"/>
      <c r="F811" s="67"/>
      <c r="G811" s="1"/>
      <c r="H811" s="1"/>
      <c r="I811" s="65"/>
      <c r="J811" s="66"/>
      <c r="K811" s="1"/>
      <c r="L811" s="1"/>
      <c r="M811" s="1"/>
      <c r="N811" s="2"/>
      <c r="O811" s="2"/>
      <c r="P811" s="1"/>
      <c r="Q811" s="1"/>
      <c r="R811" s="1"/>
      <c r="S811" s="2"/>
      <c r="T811" s="2"/>
      <c r="U811" s="1"/>
      <c r="V811" s="1"/>
      <c r="W811" s="1"/>
      <c r="X811" s="2"/>
      <c r="Y811" s="2"/>
      <c r="Z811" s="1"/>
      <c r="AA811" s="1"/>
      <c r="AB811" s="1"/>
      <c r="AC811" s="2"/>
      <c r="AD811" s="2"/>
      <c r="AE811" s="1"/>
      <c r="AF811" s="1"/>
      <c r="AG811" s="1"/>
      <c r="AH811" s="2"/>
      <c r="AI811" s="2"/>
      <c r="AJ811" s="1"/>
      <c r="AK811" s="1"/>
      <c r="AL811" s="1"/>
      <c r="AM811" s="2"/>
      <c r="AN811" s="2"/>
      <c r="AO811" s="1"/>
      <c r="AP811" s="1"/>
      <c r="AQ811" s="1"/>
      <c r="AR811" s="2"/>
      <c r="AS811" s="2"/>
      <c r="AT811" s="1"/>
      <c r="AU811" s="1"/>
      <c r="AV811" s="1"/>
      <c r="AW811" s="2"/>
      <c r="AX811" s="2"/>
      <c r="AY811" s="1"/>
      <c r="AZ811" s="1"/>
      <c r="BA811" s="1"/>
      <c r="BB811" s="2"/>
      <c r="BC811" s="2"/>
      <c r="BD811" s="1"/>
      <c r="BE811" s="1"/>
      <c r="BF811" s="1"/>
      <c r="BG811" s="2"/>
      <c r="BH811" s="2"/>
      <c r="BI811" s="1"/>
      <c r="BJ811" s="1"/>
      <c r="BK811" s="1"/>
      <c r="BL811" s="2"/>
      <c r="BM811" s="2"/>
      <c r="BN811" s="1"/>
      <c r="BO811" s="1"/>
      <c r="BP811" s="1"/>
      <c r="BQ811" s="2"/>
      <c r="BR811" s="2"/>
      <c r="BS811" s="1"/>
      <c r="BT811" s="1"/>
      <c r="BU811" s="1"/>
      <c r="BV811" s="2"/>
      <c r="BW811" s="2"/>
      <c r="BX811" s="1"/>
    </row>
    <row r="812" ht="16.5" customHeight="1">
      <c r="A812" s="1"/>
      <c r="B812" s="1"/>
      <c r="C812" s="1"/>
      <c r="D812" s="1"/>
      <c r="E812" s="67"/>
      <c r="F812" s="67"/>
      <c r="G812" s="1"/>
      <c r="H812" s="1"/>
      <c r="I812" s="65"/>
      <c r="J812" s="66"/>
      <c r="K812" s="1"/>
      <c r="L812" s="1"/>
      <c r="M812" s="1"/>
      <c r="N812" s="2"/>
      <c r="O812" s="2"/>
      <c r="P812" s="1"/>
      <c r="Q812" s="1"/>
      <c r="R812" s="1"/>
      <c r="S812" s="2"/>
      <c r="T812" s="2"/>
      <c r="U812" s="1"/>
      <c r="V812" s="1"/>
      <c r="W812" s="1"/>
      <c r="X812" s="2"/>
      <c r="Y812" s="2"/>
      <c r="Z812" s="1"/>
      <c r="AA812" s="1"/>
      <c r="AB812" s="1"/>
      <c r="AC812" s="2"/>
      <c r="AD812" s="2"/>
      <c r="AE812" s="1"/>
      <c r="AF812" s="1"/>
      <c r="AG812" s="1"/>
      <c r="AH812" s="2"/>
      <c r="AI812" s="2"/>
      <c r="AJ812" s="1"/>
      <c r="AK812" s="1"/>
      <c r="AL812" s="1"/>
      <c r="AM812" s="2"/>
      <c r="AN812" s="2"/>
      <c r="AO812" s="1"/>
      <c r="AP812" s="1"/>
      <c r="AQ812" s="1"/>
      <c r="AR812" s="2"/>
      <c r="AS812" s="2"/>
      <c r="AT812" s="1"/>
      <c r="AU812" s="1"/>
      <c r="AV812" s="1"/>
      <c r="AW812" s="2"/>
      <c r="AX812" s="2"/>
      <c r="AY812" s="1"/>
      <c r="AZ812" s="1"/>
      <c r="BA812" s="1"/>
      <c r="BB812" s="2"/>
      <c r="BC812" s="2"/>
      <c r="BD812" s="1"/>
      <c r="BE812" s="1"/>
      <c r="BF812" s="1"/>
      <c r="BG812" s="2"/>
      <c r="BH812" s="2"/>
      <c r="BI812" s="1"/>
      <c r="BJ812" s="1"/>
      <c r="BK812" s="1"/>
      <c r="BL812" s="2"/>
      <c r="BM812" s="2"/>
      <c r="BN812" s="1"/>
      <c r="BO812" s="1"/>
      <c r="BP812" s="1"/>
      <c r="BQ812" s="2"/>
      <c r="BR812" s="2"/>
      <c r="BS812" s="1"/>
      <c r="BT812" s="1"/>
      <c r="BU812" s="1"/>
      <c r="BV812" s="2"/>
      <c r="BW812" s="2"/>
      <c r="BX812" s="1"/>
    </row>
    <row r="813" ht="16.5" customHeight="1">
      <c r="A813" s="1"/>
      <c r="B813" s="1"/>
      <c r="C813" s="1"/>
      <c r="D813" s="1"/>
      <c r="E813" s="67"/>
      <c r="F813" s="67"/>
      <c r="G813" s="1"/>
      <c r="H813" s="1"/>
      <c r="I813" s="65"/>
      <c r="J813" s="66"/>
      <c r="K813" s="1"/>
      <c r="L813" s="1"/>
      <c r="M813" s="1"/>
      <c r="N813" s="2"/>
      <c r="O813" s="2"/>
      <c r="P813" s="1"/>
      <c r="Q813" s="1"/>
      <c r="R813" s="1"/>
      <c r="S813" s="2"/>
      <c r="T813" s="2"/>
      <c r="U813" s="1"/>
      <c r="V813" s="1"/>
      <c r="W813" s="1"/>
      <c r="X813" s="2"/>
      <c r="Y813" s="2"/>
      <c r="Z813" s="1"/>
      <c r="AA813" s="1"/>
      <c r="AB813" s="1"/>
      <c r="AC813" s="2"/>
      <c r="AD813" s="2"/>
      <c r="AE813" s="1"/>
      <c r="AF813" s="1"/>
      <c r="AG813" s="1"/>
      <c r="AH813" s="2"/>
      <c r="AI813" s="2"/>
      <c r="AJ813" s="1"/>
      <c r="AK813" s="1"/>
      <c r="AL813" s="1"/>
      <c r="AM813" s="2"/>
      <c r="AN813" s="2"/>
      <c r="AO813" s="1"/>
      <c r="AP813" s="1"/>
      <c r="AQ813" s="1"/>
      <c r="AR813" s="2"/>
      <c r="AS813" s="2"/>
      <c r="AT813" s="1"/>
      <c r="AU813" s="1"/>
      <c r="AV813" s="1"/>
      <c r="AW813" s="2"/>
      <c r="AX813" s="2"/>
      <c r="AY813" s="1"/>
      <c r="AZ813" s="1"/>
      <c r="BA813" s="1"/>
      <c r="BB813" s="2"/>
      <c r="BC813" s="2"/>
      <c r="BD813" s="1"/>
      <c r="BE813" s="1"/>
      <c r="BF813" s="1"/>
      <c r="BG813" s="2"/>
      <c r="BH813" s="2"/>
      <c r="BI813" s="1"/>
      <c r="BJ813" s="1"/>
      <c r="BK813" s="1"/>
      <c r="BL813" s="2"/>
      <c r="BM813" s="2"/>
      <c r="BN813" s="1"/>
      <c r="BO813" s="1"/>
      <c r="BP813" s="1"/>
      <c r="BQ813" s="2"/>
      <c r="BR813" s="2"/>
      <c r="BS813" s="1"/>
      <c r="BT813" s="1"/>
      <c r="BU813" s="1"/>
      <c r="BV813" s="2"/>
      <c r="BW813" s="2"/>
      <c r="BX813" s="1"/>
    </row>
    <row r="814" ht="16.5" customHeight="1">
      <c r="A814" s="1"/>
      <c r="B814" s="1"/>
      <c r="C814" s="1"/>
      <c r="D814" s="1"/>
      <c r="E814" s="67"/>
      <c r="F814" s="67"/>
      <c r="G814" s="1"/>
      <c r="H814" s="1"/>
      <c r="I814" s="65"/>
      <c r="J814" s="66"/>
      <c r="K814" s="1"/>
      <c r="L814" s="1"/>
      <c r="M814" s="1"/>
      <c r="N814" s="2"/>
      <c r="O814" s="2"/>
      <c r="P814" s="1"/>
      <c r="Q814" s="1"/>
      <c r="R814" s="1"/>
      <c r="S814" s="2"/>
      <c r="T814" s="2"/>
      <c r="U814" s="1"/>
      <c r="V814" s="1"/>
      <c r="W814" s="1"/>
      <c r="X814" s="2"/>
      <c r="Y814" s="2"/>
      <c r="Z814" s="1"/>
      <c r="AA814" s="1"/>
      <c r="AB814" s="1"/>
      <c r="AC814" s="2"/>
      <c r="AD814" s="2"/>
      <c r="AE814" s="1"/>
      <c r="AF814" s="1"/>
      <c r="AG814" s="1"/>
      <c r="AH814" s="2"/>
      <c r="AI814" s="2"/>
      <c r="AJ814" s="1"/>
      <c r="AK814" s="1"/>
      <c r="AL814" s="1"/>
      <c r="AM814" s="2"/>
      <c r="AN814" s="2"/>
      <c r="AO814" s="1"/>
      <c r="AP814" s="1"/>
      <c r="AQ814" s="1"/>
      <c r="AR814" s="2"/>
      <c r="AS814" s="2"/>
      <c r="AT814" s="1"/>
      <c r="AU814" s="1"/>
      <c r="AV814" s="1"/>
      <c r="AW814" s="2"/>
      <c r="AX814" s="2"/>
      <c r="AY814" s="1"/>
      <c r="AZ814" s="1"/>
      <c r="BA814" s="1"/>
      <c r="BB814" s="2"/>
      <c r="BC814" s="2"/>
      <c r="BD814" s="1"/>
      <c r="BE814" s="1"/>
      <c r="BF814" s="1"/>
      <c r="BG814" s="2"/>
      <c r="BH814" s="2"/>
      <c r="BI814" s="1"/>
      <c r="BJ814" s="1"/>
      <c r="BK814" s="1"/>
      <c r="BL814" s="2"/>
      <c r="BM814" s="2"/>
      <c r="BN814" s="1"/>
      <c r="BO814" s="1"/>
      <c r="BP814" s="1"/>
      <c r="BQ814" s="2"/>
      <c r="BR814" s="2"/>
      <c r="BS814" s="1"/>
      <c r="BT814" s="1"/>
      <c r="BU814" s="1"/>
      <c r="BV814" s="2"/>
      <c r="BW814" s="2"/>
      <c r="BX814" s="1"/>
    </row>
    <row r="815" ht="16.5" customHeight="1">
      <c r="A815" s="1"/>
      <c r="B815" s="1"/>
      <c r="C815" s="1"/>
      <c r="D815" s="1"/>
      <c r="E815" s="67"/>
      <c r="F815" s="67"/>
      <c r="G815" s="1"/>
      <c r="H815" s="1"/>
      <c r="I815" s="65"/>
      <c r="J815" s="66"/>
      <c r="K815" s="1"/>
      <c r="L815" s="1"/>
      <c r="M815" s="1"/>
      <c r="N815" s="2"/>
      <c r="O815" s="2"/>
      <c r="P815" s="1"/>
      <c r="Q815" s="1"/>
      <c r="R815" s="1"/>
      <c r="S815" s="2"/>
      <c r="T815" s="2"/>
      <c r="U815" s="1"/>
      <c r="V815" s="1"/>
      <c r="W815" s="1"/>
      <c r="X815" s="2"/>
      <c r="Y815" s="2"/>
      <c r="Z815" s="1"/>
      <c r="AA815" s="1"/>
      <c r="AB815" s="1"/>
      <c r="AC815" s="2"/>
      <c r="AD815" s="2"/>
      <c r="AE815" s="1"/>
      <c r="AF815" s="1"/>
      <c r="AG815" s="1"/>
      <c r="AH815" s="2"/>
      <c r="AI815" s="2"/>
      <c r="AJ815" s="1"/>
      <c r="AK815" s="1"/>
      <c r="AL815" s="1"/>
      <c r="AM815" s="2"/>
      <c r="AN815" s="2"/>
      <c r="AO815" s="1"/>
      <c r="AP815" s="1"/>
      <c r="AQ815" s="1"/>
      <c r="AR815" s="2"/>
      <c r="AS815" s="2"/>
      <c r="AT815" s="1"/>
      <c r="AU815" s="1"/>
      <c r="AV815" s="1"/>
      <c r="AW815" s="2"/>
      <c r="AX815" s="2"/>
      <c r="AY815" s="1"/>
      <c r="AZ815" s="1"/>
      <c r="BA815" s="1"/>
      <c r="BB815" s="2"/>
      <c r="BC815" s="2"/>
      <c r="BD815" s="1"/>
      <c r="BE815" s="1"/>
      <c r="BF815" s="1"/>
      <c r="BG815" s="2"/>
      <c r="BH815" s="2"/>
      <c r="BI815" s="1"/>
      <c r="BJ815" s="1"/>
      <c r="BK815" s="1"/>
      <c r="BL815" s="2"/>
      <c r="BM815" s="2"/>
      <c r="BN815" s="1"/>
      <c r="BO815" s="1"/>
      <c r="BP815" s="1"/>
      <c r="BQ815" s="2"/>
      <c r="BR815" s="2"/>
      <c r="BS815" s="1"/>
      <c r="BT815" s="1"/>
      <c r="BU815" s="1"/>
      <c r="BV815" s="2"/>
      <c r="BW815" s="2"/>
      <c r="BX815" s="1"/>
    </row>
    <row r="816" ht="16.5" customHeight="1">
      <c r="A816" s="1"/>
      <c r="B816" s="1"/>
      <c r="C816" s="1"/>
      <c r="D816" s="1"/>
      <c r="E816" s="67"/>
      <c r="F816" s="67"/>
      <c r="G816" s="1"/>
      <c r="H816" s="1"/>
      <c r="I816" s="65"/>
      <c r="J816" s="66"/>
      <c r="K816" s="1"/>
      <c r="L816" s="1"/>
      <c r="M816" s="1"/>
      <c r="N816" s="2"/>
      <c r="O816" s="2"/>
      <c r="P816" s="1"/>
      <c r="Q816" s="1"/>
      <c r="R816" s="1"/>
      <c r="S816" s="2"/>
      <c r="T816" s="2"/>
      <c r="U816" s="1"/>
      <c r="V816" s="1"/>
      <c r="W816" s="1"/>
      <c r="X816" s="2"/>
      <c r="Y816" s="2"/>
      <c r="Z816" s="1"/>
      <c r="AA816" s="1"/>
      <c r="AB816" s="1"/>
      <c r="AC816" s="2"/>
      <c r="AD816" s="2"/>
      <c r="AE816" s="1"/>
      <c r="AF816" s="1"/>
      <c r="AG816" s="1"/>
      <c r="AH816" s="2"/>
      <c r="AI816" s="2"/>
      <c r="AJ816" s="1"/>
      <c r="AK816" s="1"/>
      <c r="AL816" s="1"/>
      <c r="AM816" s="2"/>
      <c r="AN816" s="2"/>
      <c r="AO816" s="1"/>
      <c r="AP816" s="1"/>
      <c r="AQ816" s="1"/>
      <c r="AR816" s="2"/>
      <c r="AS816" s="2"/>
      <c r="AT816" s="1"/>
      <c r="AU816" s="1"/>
      <c r="AV816" s="1"/>
      <c r="AW816" s="2"/>
      <c r="AX816" s="2"/>
      <c r="AY816" s="1"/>
      <c r="AZ816" s="1"/>
      <c r="BA816" s="1"/>
      <c r="BB816" s="2"/>
      <c r="BC816" s="2"/>
      <c r="BD816" s="1"/>
      <c r="BE816" s="1"/>
      <c r="BF816" s="1"/>
      <c r="BG816" s="2"/>
      <c r="BH816" s="2"/>
      <c r="BI816" s="1"/>
      <c r="BJ816" s="1"/>
      <c r="BK816" s="1"/>
      <c r="BL816" s="2"/>
      <c r="BM816" s="2"/>
      <c r="BN816" s="1"/>
      <c r="BO816" s="1"/>
      <c r="BP816" s="1"/>
      <c r="BQ816" s="2"/>
      <c r="BR816" s="2"/>
      <c r="BS816" s="1"/>
      <c r="BT816" s="1"/>
      <c r="BU816" s="1"/>
      <c r="BV816" s="2"/>
      <c r="BW816" s="2"/>
      <c r="BX816" s="1"/>
    </row>
    <row r="817" ht="16.5" customHeight="1">
      <c r="A817" s="1"/>
      <c r="B817" s="1"/>
      <c r="C817" s="1"/>
      <c r="D817" s="1"/>
      <c r="E817" s="67"/>
      <c r="F817" s="67"/>
      <c r="G817" s="1"/>
      <c r="H817" s="1"/>
      <c r="I817" s="65"/>
      <c r="J817" s="66"/>
      <c r="K817" s="1"/>
      <c r="L817" s="1"/>
      <c r="M817" s="1"/>
      <c r="N817" s="2"/>
      <c r="O817" s="2"/>
      <c r="P817" s="1"/>
      <c r="Q817" s="1"/>
      <c r="R817" s="1"/>
      <c r="S817" s="2"/>
      <c r="T817" s="2"/>
      <c r="U817" s="1"/>
      <c r="V817" s="1"/>
      <c r="W817" s="1"/>
      <c r="X817" s="2"/>
      <c r="Y817" s="2"/>
      <c r="Z817" s="1"/>
      <c r="AA817" s="1"/>
      <c r="AB817" s="1"/>
      <c r="AC817" s="2"/>
      <c r="AD817" s="2"/>
      <c r="AE817" s="1"/>
      <c r="AF817" s="1"/>
      <c r="AG817" s="1"/>
      <c r="AH817" s="2"/>
      <c r="AI817" s="2"/>
      <c r="AJ817" s="1"/>
      <c r="AK817" s="1"/>
      <c r="AL817" s="1"/>
      <c r="AM817" s="2"/>
      <c r="AN817" s="2"/>
      <c r="AO817" s="1"/>
      <c r="AP817" s="1"/>
      <c r="AQ817" s="1"/>
      <c r="AR817" s="2"/>
      <c r="AS817" s="2"/>
      <c r="AT817" s="1"/>
      <c r="AU817" s="1"/>
      <c r="AV817" s="1"/>
      <c r="AW817" s="2"/>
      <c r="AX817" s="2"/>
      <c r="AY817" s="1"/>
      <c r="AZ817" s="1"/>
      <c r="BA817" s="1"/>
      <c r="BB817" s="2"/>
      <c r="BC817" s="2"/>
      <c r="BD817" s="1"/>
      <c r="BE817" s="1"/>
      <c r="BF817" s="1"/>
      <c r="BG817" s="2"/>
      <c r="BH817" s="2"/>
      <c r="BI817" s="1"/>
      <c r="BJ817" s="1"/>
      <c r="BK817" s="1"/>
      <c r="BL817" s="2"/>
      <c r="BM817" s="2"/>
      <c r="BN817" s="1"/>
      <c r="BO817" s="1"/>
      <c r="BP817" s="1"/>
      <c r="BQ817" s="2"/>
      <c r="BR817" s="2"/>
      <c r="BS817" s="1"/>
      <c r="BT817" s="1"/>
      <c r="BU817" s="1"/>
      <c r="BV817" s="2"/>
      <c r="BW817" s="2"/>
      <c r="BX817" s="1"/>
    </row>
    <row r="818" ht="16.5" customHeight="1">
      <c r="A818" s="1"/>
      <c r="B818" s="1"/>
      <c r="C818" s="1"/>
      <c r="D818" s="1"/>
      <c r="E818" s="67"/>
      <c r="F818" s="67"/>
      <c r="G818" s="1"/>
      <c r="H818" s="1"/>
      <c r="I818" s="65"/>
      <c r="J818" s="66"/>
      <c r="K818" s="1"/>
      <c r="L818" s="1"/>
      <c r="M818" s="1"/>
      <c r="N818" s="2"/>
      <c r="O818" s="2"/>
      <c r="P818" s="1"/>
      <c r="Q818" s="1"/>
      <c r="R818" s="1"/>
      <c r="S818" s="2"/>
      <c r="T818" s="2"/>
      <c r="U818" s="1"/>
      <c r="V818" s="1"/>
      <c r="W818" s="1"/>
      <c r="X818" s="2"/>
      <c r="Y818" s="2"/>
      <c r="Z818" s="1"/>
      <c r="AA818" s="1"/>
      <c r="AB818" s="1"/>
      <c r="AC818" s="2"/>
      <c r="AD818" s="2"/>
      <c r="AE818" s="1"/>
      <c r="AF818" s="1"/>
      <c r="AG818" s="1"/>
      <c r="AH818" s="2"/>
      <c r="AI818" s="2"/>
      <c r="AJ818" s="1"/>
      <c r="AK818" s="1"/>
      <c r="AL818" s="1"/>
      <c r="AM818" s="2"/>
      <c r="AN818" s="2"/>
      <c r="AO818" s="1"/>
      <c r="AP818" s="1"/>
      <c r="AQ818" s="1"/>
      <c r="AR818" s="2"/>
      <c r="AS818" s="2"/>
      <c r="AT818" s="1"/>
      <c r="AU818" s="1"/>
      <c r="AV818" s="1"/>
      <c r="AW818" s="2"/>
      <c r="AX818" s="2"/>
      <c r="AY818" s="1"/>
      <c r="AZ818" s="1"/>
      <c r="BA818" s="1"/>
      <c r="BB818" s="2"/>
      <c r="BC818" s="2"/>
      <c r="BD818" s="1"/>
      <c r="BE818" s="1"/>
      <c r="BF818" s="1"/>
      <c r="BG818" s="2"/>
      <c r="BH818" s="2"/>
      <c r="BI818" s="1"/>
      <c r="BJ818" s="1"/>
      <c r="BK818" s="1"/>
      <c r="BL818" s="2"/>
      <c r="BM818" s="2"/>
      <c r="BN818" s="1"/>
      <c r="BO818" s="1"/>
      <c r="BP818" s="1"/>
      <c r="BQ818" s="2"/>
      <c r="BR818" s="2"/>
      <c r="BS818" s="1"/>
      <c r="BT818" s="1"/>
      <c r="BU818" s="1"/>
      <c r="BV818" s="2"/>
      <c r="BW818" s="2"/>
      <c r="BX818" s="1"/>
    </row>
    <row r="819" ht="16.5" customHeight="1">
      <c r="A819" s="1"/>
      <c r="B819" s="1"/>
      <c r="C819" s="1"/>
      <c r="D819" s="1"/>
      <c r="E819" s="67"/>
      <c r="F819" s="67"/>
      <c r="G819" s="1"/>
      <c r="H819" s="1"/>
      <c r="I819" s="65"/>
      <c r="J819" s="66"/>
      <c r="K819" s="1"/>
      <c r="L819" s="1"/>
      <c r="M819" s="1"/>
      <c r="N819" s="2"/>
      <c r="O819" s="2"/>
      <c r="P819" s="1"/>
      <c r="Q819" s="1"/>
      <c r="R819" s="1"/>
      <c r="S819" s="2"/>
      <c r="T819" s="2"/>
      <c r="U819" s="1"/>
      <c r="V819" s="1"/>
      <c r="W819" s="1"/>
      <c r="X819" s="2"/>
      <c r="Y819" s="2"/>
      <c r="Z819" s="1"/>
      <c r="AA819" s="1"/>
      <c r="AB819" s="1"/>
      <c r="AC819" s="2"/>
      <c r="AD819" s="2"/>
      <c r="AE819" s="1"/>
      <c r="AF819" s="1"/>
      <c r="AG819" s="1"/>
      <c r="AH819" s="2"/>
      <c r="AI819" s="2"/>
      <c r="AJ819" s="1"/>
      <c r="AK819" s="1"/>
      <c r="AL819" s="1"/>
      <c r="AM819" s="2"/>
      <c r="AN819" s="2"/>
      <c r="AO819" s="1"/>
      <c r="AP819" s="1"/>
      <c r="AQ819" s="1"/>
      <c r="AR819" s="2"/>
      <c r="AS819" s="2"/>
      <c r="AT819" s="1"/>
      <c r="AU819" s="1"/>
      <c r="AV819" s="1"/>
      <c r="AW819" s="2"/>
      <c r="AX819" s="2"/>
      <c r="AY819" s="1"/>
      <c r="AZ819" s="1"/>
      <c r="BA819" s="1"/>
      <c r="BB819" s="2"/>
      <c r="BC819" s="2"/>
      <c r="BD819" s="1"/>
      <c r="BE819" s="1"/>
      <c r="BF819" s="1"/>
      <c r="BG819" s="2"/>
      <c r="BH819" s="2"/>
      <c r="BI819" s="1"/>
      <c r="BJ819" s="1"/>
      <c r="BK819" s="1"/>
      <c r="BL819" s="2"/>
      <c r="BM819" s="2"/>
      <c r="BN819" s="1"/>
      <c r="BO819" s="1"/>
      <c r="BP819" s="1"/>
      <c r="BQ819" s="2"/>
      <c r="BR819" s="2"/>
      <c r="BS819" s="1"/>
      <c r="BT819" s="1"/>
      <c r="BU819" s="1"/>
      <c r="BV819" s="2"/>
      <c r="BW819" s="2"/>
      <c r="BX819" s="1"/>
    </row>
    <row r="820" ht="16.5" customHeight="1">
      <c r="A820" s="1"/>
      <c r="B820" s="1"/>
      <c r="C820" s="1"/>
      <c r="D820" s="1"/>
      <c r="E820" s="67"/>
      <c r="F820" s="67"/>
      <c r="G820" s="1"/>
      <c r="H820" s="1"/>
      <c r="I820" s="65"/>
      <c r="J820" s="66"/>
      <c r="K820" s="1"/>
      <c r="L820" s="1"/>
      <c r="M820" s="1"/>
      <c r="N820" s="2"/>
      <c r="O820" s="2"/>
      <c r="P820" s="1"/>
      <c r="Q820" s="1"/>
      <c r="R820" s="1"/>
      <c r="S820" s="2"/>
      <c r="T820" s="2"/>
      <c r="U820" s="1"/>
      <c r="V820" s="1"/>
      <c r="W820" s="1"/>
      <c r="X820" s="2"/>
      <c r="Y820" s="2"/>
      <c r="Z820" s="1"/>
      <c r="AA820" s="1"/>
      <c r="AB820" s="1"/>
      <c r="AC820" s="2"/>
      <c r="AD820" s="2"/>
      <c r="AE820" s="1"/>
      <c r="AF820" s="1"/>
      <c r="AG820" s="1"/>
      <c r="AH820" s="2"/>
      <c r="AI820" s="2"/>
      <c r="AJ820" s="1"/>
      <c r="AK820" s="1"/>
      <c r="AL820" s="1"/>
      <c r="AM820" s="2"/>
      <c r="AN820" s="2"/>
      <c r="AO820" s="1"/>
      <c r="AP820" s="1"/>
      <c r="AQ820" s="1"/>
      <c r="AR820" s="2"/>
      <c r="AS820" s="2"/>
      <c r="AT820" s="1"/>
      <c r="AU820" s="1"/>
      <c r="AV820" s="1"/>
      <c r="AW820" s="2"/>
      <c r="AX820" s="2"/>
      <c r="AY820" s="1"/>
      <c r="AZ820" s="1"/>
      <c r="BA820" s="1"/>
      <c r="BB820" s="2"/>
      <c r="BC820" s="2"/>
      <c r="BD820" s="1"/>
      <c r="BE820" s="1"/>
      <c r="BF820" s="1"/>
      <c r="BG820" s="2"/>
      <c r="BH820" s="2"/>
      <c r="BI820" s="1"/>
      <c r="BJ820" s="1"/>
      <c r="BK820" s="1"/>
      <c r="BL820" s="2"/>
      <c r="BM820" s="2"/>
      <c r="BN820" s="1"/>
      <c r="BO820" s="1"/>
      <c r="BP820" s="1"/>
      <c r="BQ820" s="2"/>
      <c r="BR820" s="2"/>
      <c r="BS820" s="1"/>
      <c r="BT820" s="1"/>
      <c r="BU820" s="1"/>
      <c r="BV820" s="2"/>
      <c r="BW820" s="2"/>
      <c r="BX820" s="1"/>
    </row>
    <row r="821" ht="16.5" customHeight="1">
      <c r="A821" s="1"/>
      <c r="B821" s="1"/>
      <c r="C821" s="1"/>
      <c r="D821" s="1"/>
      <c r="E821" s="67"/>
      <c r="F821" s="67"/>
      <c r="G821" s="1"/>
      <c r="H821" s="1"/>
      <c r="I821" s="65"/>
      <c r="J821" s="66"/>
      <c r="K821" s="1"/>
      <c r="L821" s="1"/>
      <c r="M821" s="1"/>
      <c r="N821" s="2"/>
      <c r="O821" s="2"/>
      <c r="P821" s="1"/>
      <c r="Q821" s="1"/>
      <c r="R821" s="1"/>
      <c r="S821" s="2"/>
      <c r="T821" s="2"/>
      <c r="U821" s="1"/>
      <c r="V821" s="1"/>
      <c r="W821" s="1"/>
      <c r="X821" s="2"/>
      <c r="Y821" s="2"/>
      <c r="Z821" s="1"/>
      <c r="AA821" s="1"/>
      <c r="AB821" s="1"/>
      <c r="AC821" s="2"/>
      <c r="AD821" s="2"/>
      <c r="AE821" s="1"/>
      <c r="AF821" s="1"/>
      <c r="AG821" s="1"/>
      <c r="AH821" s="2"/>
      <c r="AI821" s="2"/>
      <c r="AJ821" s="1"/>
      <c r="AK821" s="1"/>
      <c r="AL821" s="1"/>
      <c r="AM821" s="2"/>
      <c r="AN821" s="2"/>
      <c r="AO821" s="1"/>
      <c r="AP821" s="1"/>
      <c r="AQ821" s="1"/>
      <c r="AR821" s="2"/>
      <c r="AS821" s="2"/>
      <c r="AT821" s="1"/>
      <c r="AU821" s="1"/>
      <c r="AV821" s="1"/>
      <c r="AW821" s="2"/>
      <c r="AX821" s="2"/>
      <c r="AY821" s="1"/>
      <c r="AZ821" s="1"/>
      <c r="BA821" s="1"/>
      <c r="BB821" s="2"/>
      <c r="BC821" s="2"/>
      <c r="BD821" s="1"/>
      <c r="BE821" s="1"/>
      <c r="BF821" s="1"/>
      <c r="BG821" s="2"/>
      <c r="BH821" s="2"/>
      <c r="BI821" s="1"/>
      <c r="BJ821" s="1"/>
      <c r="BK821" s="1"/>
      <c r="BL821" s="2"/>
      <c r="BM821" s="2"/>
      <c r="BN821" s="1"/>
      <c r="BO821" s="1"/>
      <c r="BP821" s="1"/>
      <c r="BQ821" s="2"/>
      <c r="BR821" s="2"/>
      <c r="BS821" s="1"/>
      <c r="BT821" s="1"/>
      <c r="BU821" s="1"/>
      <c r="BV821" s="2"/>
      <c r="BW821" s="2"/>
      <c r="BX821" s="1"/>
    </row>
    <row r="822" ht="16.5" customHeight="1">
      <c r="A822" s="1"/>
      <c r="B822" s="1"/>
      <c r="C822" s="1"/>
      <c r="D822" s="1"/>
      <c r="E822" s="67"/>
      <c r="F822" s="67"/>
      <c r="G822" s="1"/>
      <c r="H822" s="1"/>
      <c r="I822" s="65"/>
      <c r="J822" s="66"/>
      <c r="K822" s="1"/>
      <c r="L822" s="1"/>
      <c r="M822" s="1"/>
      <c r="N822" s="2"/>
      <c r="O822" s="2"/>
      <c r="P822" s="1"/>
      <c r="Q822" s="1"/>
      <c r="R822" s="1"/>
      <c r="S822" s="2"/>
      <c r="T822" s="2"/>
      <c r="U822" s="1"/>
      <c r="V822" s="1"/>
      <c r="W822" s="1"/>
      <c r="X822" s="2"/>
      <c r="Y822" s="2"/>
      <c r="Z822" s="1"/>
      <c r="AA822" s="1"/>
      <c r="AB822" s="1"/>
      <c r="AC822" s="2"/>
      <c r="AD822" s="2"/>
      <c r="AE822" s="1"/>
      <c r="AF822" s="1"/>
      <c r="AG822" s="1"/>
      <c r="AH822" s="2"/>
      <c r="AI822" s="2"/>
      <c r="AJ822" s="1"/>
      <c r="AK822" s="1"/>
      <c r="AL822" s="1"/>
      <c r="AM822" s="2"/>
      <c r="AN822" s="2"/>
      <c r="AO822" s="1"/>
      <c r="AP822" s="1"/>
      <c r="AQ822" s="1"/>
      <c r="AR822" s="2"/>
      <c r="AS822" s="2"/>
      <c r="AT822" s="1"/>
      <c r="AU822" s="1"/>
      <c r="AV822" s="1"/>
      <c r="AW822" s="2"/>
      <c r="AX822" s="2"/>
      <c r="AY822" s="1"/>
      <c r="AZ822" s="1"/>
      <c r="BA822" s="1"/>
      <c r="BB822" s="2"/>
      <c r="BC822" s="2"/>
      <c r="BD822" s="1"/>
      <c r="BE822" s="1"/>
      <c r="BF822" s="1"/>
      <c r="BG822" s="2"/>
      <c r="BH822" s="2"/>
      <c r="BI822" s="1"/>
      <c r="BJ822" s="1"/>
      <c r="BK822" s="1"/>
      <c r="BL822" s="2"/>
      <c r="BM822" s="2"/>
      <c r="BN822" s="1"/>
      <c r="BO822" s="1"/>
      <c r="BP822" s="1"/>
      <c r="BQ822" s="2"/>
      <c r="BR822" s="2"/>
      <c r="BS822" s="1"/>
      <c r="BT822" s="1"/>
      <c r="BU822" s="1"/>
      <c r="BV822" s="2"/>
      <c r="BW822" s="2"/>
      <c r="BX822" s="1"/>
    </row>
    <row r="823" ht="16.5" customHeight="1">
      <c r="A823" s="1"/>
      <c r="B823" s="1"/>
      <c r="C823" s="1"/>
      <c r="D823" s="1"/>
      <c r="E823" s="67"/>
      <c r="F823" s="67"/>
      <c r="G823" s="1"/>
      <c r="H823" s="1"/>
      <c r="I823" s="65"/>
      <c r="J823" s="66"/>
      <c r="K823" s="1"/>
      <c r="L823" s="1"/>
      <c r="M823" s="1"/>
      <c r="N823" s="2"/>
      <c r="O823" s="2"/>
      <c r="P823" s="1"/>
      <c r="Q823" s="1"/>
      <c r="R823" s="1"/>
      <c r="S823" s="2"/>
      <c r="T823" s="2"/>
      <c r="U823" s="1"/>
      <c r="V823" s="1"/>
      <c r="W823" s="1"/>
      <c r="X823" s="2"/>
      <c r="Y823" s="2"/>
      <c r="Z823" s="1"/>
      <c r="AA823" s="1"/>
      <c r="AB823" s="1"/>
      <c r="AC823" s="2"/>
      <c r="AD823" s="2"/>
      <c r="AE823" s="1"/>
      <c r="AF823" s="1"/>
      <c r="AG823" s="1"/>
      <c r="AH823" s="2"/>
      <c r="AI823" s="2"/>
      <c r="AJ823" s="1"/>
      <c r="AK823" s="1"/>
      <c r="AL823" s="1"/>
      <c r="AM823" s="2"/>
      <c r="AN823" s="2"/>
      <c r="AO823" s="1"/>
      <c r="AP823" s="1"/>
      <c r="AQ823" s="1"/>
      <c r="AR823" s="2"/>
      <c r="AS823" s="2"/>
      <c r="AT823" s="1"/>
      <c r="AU823" s="1"/>
      <c r="AV823" s="1"/>
      <c r="AW823" s="2"/>
      <c r="AX823" s="2"/>
      <c r="AY823" s="1"/>
      <c r="AZ823" s="1"/>
      <c r="BA823" s="1"/>
      <c r="BB823" s="2"/>
      <c r="BC823" s="2"/>
      <c r="BD823" s="1"/>
      <c r="BE823" s="1"/>
      <c r="BF823" s="1"/>
      <c r="BG823" s="2"/>
      <c r="BH823" s="2"/>
      <c r="BI823" s="1"/>
      <c r="BJ823" s="1"/>
      <c r="BK823" s="1"/>
      <c r="BL823" s="2"/>
      <c r="BM823" s="2"/>
      <c r="BN823" s="1"/>
      <c r="BO823" s="1"/>
      <c r="BP823" s="1"/>
      <c r="BQ823" s="2"/>
      <c r="BR823" s="2"/>
      <c r="BS823" s="1"/>
      <c r="BT823" s="1"/>
      <c r="BU823" s="1"/>
      <c r="BV823" s="2"/>
      <c r="BW823" s="2"/>
      <c r="BX823" s="1"/>
    </row>
    <row r="824" ht="16.5" customHeight="1">
      <c r="A824" s="1"/>
      <c r="B824" s="1"/>
      <c r="C824" s="1"/>
      <c r="D824" s="1"/>
      <c r="E824" s="67"/>
      <c r="F824" s="67"/>
      <c r="G824" s="1"/>
      <c r="H824" s="1"/>
      <c r="I824" s="65"/>
      <c r="J824" s="66"/>
      <c r="K824" s="1"/>
      <c r="L824" s="1"/>
      <c r="M824" s="1"/>
      <c r="N824" s="2"/>
      <c r="O824" s="2"/>
      <c r="P824" s="1"/>
      <c r="Q824" s="1"/>
      <c r="R824" s="1"/>
      <c r="S824" s="2"/>
      <c r="T824" s="2"/>
      <c r="U824" s="1"/>
      <c r="V824" s="1"/>
      <c r="W824" s="1"/>
      <c r="X824" s="2"/>
      <c r="Y824" s="2"/>
      <c r="Z824" s="1"/>
      <c r="AA824" s="1"/>
      <c r="AB824" s="1"/>
      <c r="AC824" s="2"/>
      <c r="AD824" s="2"/>
      <c r="AE824" s="1"/>
      <c r="AF824" s="1"/>
      <c r="AG824" s="1"/>
      <c r="AH824" s="2"/>
      <c r="AI824" s="2"/>
      <c r="AJ824" s="1"/>
      <c r="AK824" s="1"/>
      <c r="AL824" s="1"/>
      <c r="AM824" s="2"/>
      <c r="AN824" s="2"/>
      <c r="AO824" s="1"/>
      <c r="AP824" s="1"/>
      <c r="AQ824" s="1"/>
      <c r="AR824" s="2"/>
      <c r="AS824" s="2"/>
      <c r="AT824" s="1"/>
      <c r="AU824" s="1"/>
      <c r="AV824" s="1"/>
      <c r="AW824" s="2"/>
      <c r="AX824" s="2"/>
      <c r="AY824" s="1"/>
      <c r="AZ824" s="1"/>
      <c r="BA824" s="1"/>
      <c r="BB824" s="2"/>
      <c r="BC824" s="2"/>
      <c r="BD824" s="1"/>
      <c r="BE824" s="1"/>
      <c r="BF824" s="1"/>
      <c r="BG824" s="2"/>
      <c r="BH824" s="2"/>
      <c r="BI824" s="1"/>
      <c r="BJ824" s="1"/>
      <c r="BK824" s="1"/>
      <c r="BL824" s="2"/>
      <c r="BM824" s="2"/>
      <c r="BN824" s="1"/>
      <c r="BO824" s="1"/>
      <c r="BP824" s="1"/>
      <c r="BQ824" s="2"/>
      <c r="BR824" s="2"/>
      <c r="BS824" s="1"/>
      <c r="BT824" s="1"/>
      <c r="BU824" s="1"/>
      <c r="BV824" s="2"/>
      <c r="BW824" s="2"/>
      <c r="BX824" s="1"/>
    </row>
    <row r="825" ht="16.5" customHeight="1">
      <c r="A825" s="1"/>
      <c r="B825" s="1"/>
      <c r="C825" s="1"/>
      <c r="D825" s="1"/>
      <c r="E825" s="67"/>
      <c r="F825" s="67"/>
      <c r="G825" s="1"/>
      <c r="H825" s="1"/>
      <c r="I825" s="65"/>
      <c r="J825" s="66"/>
      <c r="K825" s="1"/>
      <c r="L825" s="1"/>
      <c r="M825" s="1"/>
      <c r="N825" s="2"/>
      <c r="O825" s="2"/>
      <c r="P825" s="1"/>
      <c r="Q825" s="1"/>
      <c r="R825" s="1"/>
      <c r="S825" s="2"/>
      <c r="T825" s="2"/>
      <c r="U825" s="1"/>
      <c r="V825" s="1"/>
      <c r="W825" s="1"/>
      <c r="X825" s="2"/>
      <c r="Y825" s="2"/>
      <c r="Z825" s="1"/>
      <c r="AA825" s="1"/>
      <c r="AB825" s="1"/>
      <c r="AC825" s="2"/>
      <c r="AD825" s="2"/>
      <c r="AE825" s="1"/>
      <c r="AF825" s="1"/>
      <c r="AG825" s="1"/>
      <c r="AH825" s="2"/>
      <c r="AI825" s="2"/>
      <c r="AJ825" s="1"/>
      <c r="AK825" s="1"/>
      <c r="AL825" s="1"/>
      <c r="AM825" s="2"/>
      <c r="AN825" s="2"/>
      <c r="AO825" s="1"/>
      <c r="AP825" s="1"/>
      <c r="AQ825" s="1"/>
      <c r="AR825" s="2"/>
      <c r="AS825" s="2"/>
      <c r="AT825" s="1"/>
      <c r="AU825" s="1"/>
      <c r="AV825" s="1"/>
      <c r="AW825" s="2"/>
      <c r="AX825" s="2"/>
      <c r="AY825" s="1"/>
      <c r="AZ825" s="1"/>
      <c r="BA825" s="1"/>
      <c r="BB825" s="2"/>
      <c r="BC825" s="2"/>
      <c r="BD825" s="1"/>
      <c r="BE825" s="1"/>
      <c r="BF825" s="1"/>
      <c r="BG825" s="2"/>
      <c r="BH825" s="2"/>
      <c r="BI825" s="1"/>
      <c r="BJ825" s="1"/>
      <c r="BK825" s="1"/>
      <c r="BL825" s="2"/>
      <c r="BM825" s="2"/>
      <c r="BN825" s="1"/>
      <c r="BO825" s="1"/>
      <c r="BP825" s="1"/>
      <c r="BQ825" s="2"/>
      <c r="BR825" s="2"/>
      <c r="BS825" s="1"/>
      <c r="BT825" s="1"/>
      <c r="BU825" s="1"/>
      <c r="BV825" s="2"/>
      <c r="BW825" s="2"/>
      <c r="BX825" s="1"/>
    </row>
    <row r="826" ht="16.5" customHeight="1">
      <c r="A826" s="1"/>
      <c r="B826" s="1"/>
      <c r="C826" s="1"/>
      <c r="D826" s="1"/>
      <c r="E826" s="67"/>
      <c r="F826" s="67"/>
      <c r="G826" s="1"/>
      <c r="H826" s="1"/>
      <c r="I826" s="65"/>
      <c r="J826" s="66"/>
      <c r="K826" s="1"/>
      <c r="L826" s="1"/>
      <c r="M826" s="1"/>
      <c r="N826" s="2"/>
      <c r="O826" s="2"/>
      <c r="P826" s="1"/>
      <c r="Q826" s="1"/>
      <c r="R826" s="1"/>
      <c r="S826" s="2"/>
      <c r="T826" s="2"/>
      <c r="U826" s="1"/>
      <c r="V826" s="1"/>
      <c r="W826" s="1"/>
      <c r="X826" s="2"/>
      <c r="Y826" s="2"/>
      <c r="Z826" s="1"/>
      <c r="AA826" s="1"/>
      <c r="AB826" s="1"/>
      <c r="AC826" s="2"/>
      <c r="AD826" s="2"/>
      <c r="AE826" s="1"/>
      <c r="AF826" s="1"/>
      <c r="AG826" s="1"/>
      <c r="AH826" s="2"/>
      <c r="AI826" s="2"/>
      <c r="AJ826" s="1"/>
      <c r="AK826" s="1"/>
      <c r="AL826" s="1"/>
      <c r="AM826" s="2"/>
      <c r="AN826" s="2"/>
      <c r="AO826" s="1"/>
      <c r="AP826" s="1"/>
      <c r="AQ826" s="1"/>
      <c r="AR826" s="2"/>
      <c r="AS826" s="2"/>
      <c r="AT826" s="1"/>
      <c r="AU826" s="1"/>
      <c r="AV826" s="1"/>
      <c r="AW826" s="2"/>
      <c r="AX826" s="2"/>
      <c r="AY826" s="1"/>
      <c r="AZ826" s="1"/>
      <c r="BA826" s="1"/>
      <c r="BB826" s="2"/>
      <c r="BC826" s="2"/>
      <c r="BD826" s="1"/>
      <c r="BE826" s="1"/>
      <c r="BF826" s="1"/>
      <c r="BG826" s="2"/>
      <c r="BH826" s="2"/>
      <c r="BI826" s="1"/>
      <c r="BJ826" s="1"/>
      <c r="BK826" s="1"/>
      <c r="BL826" s="2"/>
      <c r="BM826" s="2"/>
      <c r="BN826" s="1"/>
      <c r="BO826" s="1"/>
      <c r="BP826" s="1"/>
      <c r="BQ826" s="2"/>
      <c r="BR826" s="2"/>
      <c r="BS826" s="1"/>
      <c r="BT826" s="1"/>
      <c r="BU826" s="1"/>
      <c r="BV826" s="2"/>
      <c r="BW826" s="2"/>
      <c r="BX826" s="1"/>
    </row>
    <row r="827" ht="16.5" customHeight="1">
      <c r="A827" s="1"/>
      <c r="B827" s="1"/>
      <c r="C827" s="1"/>
      <c r="D827" s="1"/>
      <c r="E827" s="67"/>
      <c r="F827" s="67"/>
      <c r="G827" s="1"/>
      <c r="H827" s="1"/>
      <c r="I827" s="65"/>
      <c r="J827" s="66"/>
      <c r="K827" s="1"/>
      <c r="L827" s="1"/>
      <c r="M827" s="1"/>
      <c r="N827" s="2"/>
      <c r="O827" s="2"/>
      <c r="P827" s="1"/>
      <c r="Q827" s="1"/>
      <c r="R827" s="1"/>
      <c r="S827" s="2"/>
      <c r="T827" s="2"/>
      <c r="U827" s="1"/>
      <c r="V827" s="1"/>
      <c r="W827" s="1"/>
      <c r="X827" s="2"/>
      <c r="Y827" s="2"/>
      <c r="Z827" s="1"/>
      <c r="AA827" s="1"/>
      <c r="AB827" s="1"/>
      <c r="AC827" s="2"/>
      <c r="AD827" s="2"/>
      <c r="AE827" s="1"/>
      <c r="AF827" s="1"/>
      <c r="AG827" s="1"/>
      <c r="AH827" s="2"/>
      <c r="AI827" s="2"/>
      <c r="AJ827" s="1"/>
      <c r="AK827" s="1"/>
      <c r="AL827" s="1"/>
      <c r="AM827" s="2"/>
      <c r="AN827" s="2"/>
      <c r="AO827" s="1"/>
      <c r="AP827" s="1"/>
      <c r="AQ827" s="1"/>
      <c r="AR827" s="2"/>
      <c r="AS827" s="2"/>
      <c r="AT827" s="1"/>
      <c r="AU827" s="1"/>
      <c r="AV827" s="1"/>
      <c r="AW827" s="2"/>
      <c r="AX827" s="2"/>
      <c r="AY827" s="1"/>
      <c r="AZ827" s="1"/>
      <c r="BA827" s="1"/>
      <c r="BB827" s="2"/>
      <c r="BC827" s="2"/>
      <c r="BD827" s="1"/>
      <c r="BE827" s="1"/>
      <c r="BF827" s="1"/>
      <c r="BG827" s="2"/>
      <c r="BH827" s="2"/>
      <c r="BI827" s="1"/>
      <c r="BJ827" s="1"/>
      <c r="BK827" s="1"/>
      <c r="BL827" s="2"/>
      <c r="BM827" s="2"/>
      <c r="BN827" s="1"/>
      <c r="BO827" s="1"/>
      <c r="BP827" s="1"/>
      <c r="BQ827" s="2"/>
      <c r="BR827" s="2"/>
      <c r="BS827" s="1"/>
      <c r="BT827" s="1"/>
      <c r="BU827" s="1"/>
      <c r="BV827" s="2"/>
      <c r="BW827" s="2"/>
      <c r="BX827" s="1"/>
    </row>
    <row r="828" ht="16.5" customHeight="1">
      <c r="A828" s="1"/>
      <c r="B828" s="1"/>
      <c r="C828" s="1"/>
      <c r="D828" s="1"/>
      <c r="E828" s="67"/>
      <c r="F828" s="67"/>
      <c r="G828" s="1"/>
      <c r="H828" s="1"/>
      <c r="I828" s="65"/>
      <c r="J828" s="66"/>
      <c r="K828" s="1"/>
      <c r="L828" s="1"/>
      <c r="M828" s="1"/>
      <c r="N828" s="2"/>
      <c r="O828" s="2"/>
      <c r="P828" s="1"/>
      <c r="Q828" s="1"/>
      <c r="R828" s="1"/>
      <c r="S828" s="2"/>
      <c r="T828" s="2"/>
      <c r="U828" s="1"/>
      <c r="V828" s="1"/>
      <c r="W828" s="1"/>
      <c r="X828" s="2"/>
      <c r="Y828" s="2"/>
      <c r="Z828" s="1"/>
      <c r="AA828" s="1"/>
      <c r="AB828" s="1"/>
      <c r="AC828" s="2"/>
      <c r="AD828" s="2"/>
      <c r="AE828" s="1"/>
      <c r="AF828" s="1"/>
      <c r="AG828" s="1"/>
      <c r="AH828" s="2"/>
      <c r="AI828" s="2"/>
      <c r="AJ828" s="1"/>
      <c r="AK828" s="1"/>
      <c r="AL828" s="1"/>
      <c r="AM828" s="2"/>
      <c r="AN828" s="2"/>
      <c r="AO828" s="1"/>
      <c r="AP828" s="1"/>
      <c r="AQ828" s="1"/>
      <c r="AR828" s="2"/>
      <c r="AS828" s="2"/>
      <c r="AT828" s="1"/>
      <c r="AU828" s="1"/>
      <c r="AV828" s="1"/>
      <c r="AW828" s="2"/>
      <c r="AX828" s="2"/>
      <c r="AY828" s="1"/>
      <c r="AZ828" s="1"/>
      <c r="BA828" s="1"/>
      <c r="BB828" s="2"/>
      <c r="BC828" s="2"/>
      <c r="BD828" s="1"/>
      <c r="BE828" s="1"/>
      <c r="BF828" s="1"/>
      <c r="BG828" s="2"/>
      <c r="BH828" s="2"/>
      <c r="BI828" s="1"/>
      <c r="BJ828" s="1"/>
      <c r="BK828" s="1"/>
      <c r="BL828" s="2"/>
      <c r="BM828" s="2"/>
      <c r="BN828" s="1"/>
      <c r="BO828" s="1"/>
      <c r="BP828" s="1"/>
      <c r="BQ828" s="2"/>
      <c r="BR828" s="2"/>
      <c r="BS828" s="1"/>
      <c r="BT828" s="1"/>
      <c r="BU828" s="1"/>
      <c r="BV828" s="2"/>
      <c r="BW828" s="2"/>
      <c r="BX828" s="1"/>
    </row>
    <row r="829" ht="16.5" customHeight="1">
      <c r="A829" s="1"/>
      <c r="B829" s="1"/>
      <c r="C829" s="1"/>
      <c r="D829" s="1"/>
      <c r="E829" s="67"/>
      <c r="F829" s="67"/>
      <c r="G829" s="1"/>
      <c r="H829" s="1"/>
      <c r="I829" s="65"/>
      <c r="J829" s="66"/>
      <c r="K829" s="1"/>
      <c r="L829" s="1"/>
      <c r="M829" s="1"/>
      <c r="N829" s="2"/>
      <c r="O829" s="2"/>
      <c r="P829" s="1"/>
      <c r="Q829" s="1"/>
      <c r="R829" s="1"/>
      <c r="S829" s="2"/>
      <c r="T829" s="2"/>
      <c r="U829" s="1"/>
      <c r="V829" s="1"/>
      <c r="W829" s="1"/>
      <c r="X829" s="2"/>
      <c r="Y829" s="2"/>
      <c r="Z829" s="1"/>
      <c r="AA829" s="1"/>
      <c r="AB829" s="1"/>
      <c r="AC829" s="2"/>
      <c r="AD829" s="2"/>
      <c r="AE829" s="1"/>
      <c r="AF829" s="1"/>
      <c r="AG829" s="1"/>
      <c r="AH829" s="2"/>
      <c r="AI829" s="2"/>
      <c r="AJ829" s="1"/>
      <c r="AK829" s="1"/>
      <c r="AL829" s="1"/>
      <c r="AM829" s="2"/>
      <c r="AN829" s="2"/>
      <c r="AO829" s="1"/>
      <c r="AP829" s="1"/>
      <c r="AQ829" s="1"/>
      <c r="AR829" s="2"/>
      <c r="AS829" s="2"/>
      <c r="AT829" s="1"/>
      <c r="AU829" s="1"/>
      <c r="AV829" s="1"/>
      <c r="AW829" s="2"/>
      <c r="AX829" s="2"/>
      <c r="AY829" s="1"/>
      <c r="AZ829" s="1"/>
      <c r="BA829" s="1"/>
      <c r="BB829" s="2"/>
      <c r="BC829" s="2"/>
      <c r="BD829" s="1"/>
      <c r="BE829" s="1"/>
      <c r="BF829" s="1"/>
      <c r="BG829" s="2"/>
      <c r="BH829" s="2"/>
      <c r="BI829" s="1"/>
      <c r="BJ829" s="1"/>
      <c r="BK829" s="1"/>
      <c r="BL829" s="2"/>
      <c r="BM829" s="2"/>
      <c r="BN829" s="1"/>
      <c r="BO829" s="1"/>
      <c r="BP829" s="1"/>
      <c r="BQ829" s="2"/>
      <c r="BR829" s="2"/>
      <c r="BS829" s="1"/>
      <c r="BT829" s="1"/>
      <c r="BU829" s="1"/>
      <c r="BV829" s="2"/>
      <c r="BW829" s="2"/>
      <c r="BX829" s="1"/>
    </row>
    <row r="830" ht="16.5" customHeight="1">
      <c r="A830" s="1"/>
      <c r="B830" s="1"/>
      <c r="C830" s="1"/>
      <c r="D830" s="1"/>
      <c r="E830" s="67"/>
      <c r="F830" s="67"/>
      <c r="G830" s="1"/>
      <c r="H830" s="1"/>
      <c r="I830" s="65"/>
      <c r="J830" s="66"/>
      <c r="K830" s="1"/>
      <c r="L830" s="1"/>
      <c r="M830" s="1"/>
      <c r="N830" s="2"/>
      <c r="O830" s="2"/>
      <c r="P830" s="1"/>
      <c r="Q830" s="1"/>
      <c r="R830" s="1"/>
      <c r="S830" s="2"/>
      <c r="T830" s="2"/>
      <c r="U830" s="1"/>
      <c r="V830" s="1"/>
      <c r="W830" s="1"/>
      <c r="X830" s="2"/>
      <c r="Y830" s="2"/>
      <c r="Z830" s="1"/>
      <c r="AA830" s="1"/>
      <c r="AB830" s="1"/>
      <c r="AC830" s="2"/>
      <c r="AD830" s="2"/>
      <c r="AE830" s="1"/>
      <c r="AF830" s="1"/>
      <c r="AG830" s="1"/>
      <c r="AH830" s="2"/>
      <c r="AI830" s="2"/>
      <c r="AJ830" s="1"/>
      <c r="AK830" s="1"/>
      <c r="AL830" s="1"/>
      <c r="AM830" s="2"/>
      <c r="AN830" s="2"/>
      <c r="AO830" s="1"/>
      <c r="AP830" s="1"/>
      <c r="AQ830" s="1"/>
      <c r="AR830" s="2"/>
      <c r="AS830" s="2"/>
      <c r="AT830" s="1"/>
      <c r="AU830" s="1"/>
      <c r="AV830" s="1"/>
      <c r="AW830" s="2"/>
      <c r="AX830" s="2"/>
      <c r="AY830" s="1"/>
      <c r="AZ830" s="1"/>
      <c r="BA830" s="1"/>
      <c r="BB830" s="2"/>
      <c r="BC830" s="2"/>
      <c r="BD830" s="1"/>
      <c r="BE830" s="1"/>
      <c r="BF830" s="1"/>
      <c r="BG830" s="2"/>
      <c r="BH830" s="2"/>
      <c r="BI830" s="1"/>
      <c r="BJ830" s="1"/>
      <c r="BK830" s="1"/>
      <c r="BL830" s="2"/>
      <c r="BM830" s="2"/>
      <c r="BN830" s="1"/>
      <c r="BO830" s="1"/>
      <c r="BP830" s="1"/>
      <c r="BQ830" s="2"/>
      <c r="BR830" s="2"/>
      <c r="BS830" s="1"/>
      <c r="BT830" s="1"/>
      <c r="BU830" s="1"/>
      <c r="BV830" s="2"/>
      <c r="BW830" s="2"/>
      <c r="BX830" s="1"/>
    </row>
    <row r="831" ht="16.5" customHeight="1">
      <c r="A831" s="1"/>
      <c r="B831" s="1"/>
      <c r="C831" s="1"/>
      <c r="D831" s="1"/>
      <c r="E831" s="67"/>
      <c r="F831" s="67"/>
      <c r="G831" s="1"/>
      <c r="H831" s="1"/>
      <c r="I831" s="65"/>
      <c r="J831" s="66"/>
      <c r="K831" s="1"/>
      <c r="L831" s="1"/>
      <c r="M831" s="1"/>
      <c r="N831" s="2"/>
      <c r="O831" s="2"/>
      <c r="P831" s="1"/>
      <c r="Q831" s="1"/>
      <c r="R831" s="1"/>
      <c r="S831" s="2"/>
      <c r="T831" s="2"/>
      <c r="U831" s="1"/>
      <c r="V831" s="1"/>
      <c r="W831" s="1"/>
      <c r="X831" s="2"/>
      <c r="Y831" s="2"/>
      <c r="Z831" s="1"/>
      <c r="AA831" s="1"/>
      <c r="AB831" s="1"/>
      <c r="AC831" s="2"/>
      <c r="AD831" s="2"/>
      <c r="AE831" s="1"/>
      <c r="AF831" s="1"/>
      <c r="AG831" s="1"/>
      <c r="AH831" s="2"/>
      <c r="AI831" s="2"/>
      <c r="AJ831" s="1"/>
      <c r="AK831" s="1"/>
      <c r="AL831" s="1"/>
      <c r="AM831" s="2"/>
      <c r="AN831" s="2"/>
      <c r="AO831" s="1"/>
      <c r="AP831" s="1"/>
      <c r="AQ831" s="1"/>
      <c r="AR831" s="2"/>
      <c r="AS831" s="2"/>
      <c r="AT831" s="1"/>
      <c r="AU831" s="1"/>
      <c r="AV831" s="1"/>
      <c r="AW831" s="2"/>
      <c r="AX831" s="2"/>
      <c r="AY831" s="1"/>
      <c r="AZ831" s="1"/>
      <c r="BA831" s="1"/>
      <c r="BB831" s="2"/>
      <c r="BC831" s="2"/>
      <c r="BD831" s="1"/>
      <c r="BE831" s="1"/>
      <c r="BF831" s="1"/>
      <c r="BG831" s="2"/>
      <c r="BH831" s="2"/>
      <c r="BI831" s="1"/>
      <c r="BJ831" s="1"/>
      <c r="BK831" s="1"/>
      <c r="BL831" s="2"/>
      <c r="BM831" s="2"/>
      <c r="BN831" s="1"/>
      <c r="BO831" s="1"/>
      <c r="BP831" s="1"/>
      <c r="BQ831" s="2"/>
      <c r="BR831" s="2"/>
      <c r="BS831" s="1"/>
      <c r="BT831" s="1"/>
      <c r="BU831" s="1"/>
      <c r="BV831" s="2"/>
      <c r="BW831" s="2"/>
      <c r="BX831" s="1"/>
    </row>
    <row r="832" ht="16.5" customHeight="1">
      <c r="A832" s="1"/>
      <c r="B832" s="1"/>
      <c r="C832" s="1"/>
      <c r="D832" s="1"/>
      <c r="E832" s="67"/>
      <c r="F832" s="67"/>
      <c r="G832" s="1"/>
      <c r="H832" s="1"/>
      <c r="I832" s="65"/>
      <c r="J832" s="66"/>
      <c r="K832" s="1"/>
      <c r="L832" s="1"/>
      <c r="M832" s="1"/>
      <c r="N832" s="2"/>
      <c r="O832" s="2"/>
      <c r="P832" s="1"/>
      <c r="Q832" s="1"/>
      <c r="R832" s="1"/>
      <c r="S832" s="2"/>
      <c r="T832" s="2"/>
      <c r="U832" s="1"/>
      <c r="V832" s="1"/>
      <c r="W832" s="1"/>
      <c r="X832" s="2"/>
      <c r="Y832" s="2"/>
      <c r="Z832" s="1"/>
      <c r="AA832" s="1"/>
      <c r="AB832" s="1"/>
      <c r="AC832" s="2"/>
      <c r="AD832" s="2"/>
      <c r="AE832" s="1"/>
      <c r="AF832" s="1"/>
      <c r="AG832" s="1"/>
      <c r="AH832" s="2"/>
      <c r="AI832" s="2"/>
      <c r="AJ832" s="1"/>
      <c r="AK832" s="1"/>
      <c r="AL832" s="1"/>
      <c r="AM832" s="2"/>
      <c r="AN832" s="2"/>
      <c r="AO832" s="1"/>
      <c r="AP832" s="1"/>
      <c r="AQ832" s="1"/>
      <c r="AR832" s="2"/>
      <c r="AS832" s="2"/>
      <c r="AT832" s="1"/>
      <c r="AU832" s="1"/>
      <c r="AV832" s="1"/>
      <c r="AW832" s="2"/>
      <c r="AX832" s="2"/>
      <c r="AY832" s="1"/>
      <c r="AZ832" s="1"/>
      <c r="BA832" s="1"/>
      <c r="BB832" s="2"/>
      <c r="BC832" s="2"/>
      <c r="BD832" s="1"/>
      <c r="BE832" s="1"/>
      <c r="BF832" s="1"/>
      <c r="BG832" s="2"/>
      <c r="BH832" s="2"/>
      <c r="BI832" s="1"/>
      <c r="BJ832" s="1"/>
      <c r="BK832" s="1"/>
      <c r="BL832" s="2"/>
      <c r="BM832" s="2"/>
      <c r="BN832" s="1"/>
      <c r="BO832" s="1"/>
      <c r="BP832" s="1"/>
      <c r="BQ832" s="2"/>
      <c r="BR832" s="2"/>
      <c r="BS832" s="1"/>
      <c r="BT832" s="1"/>
      <c r="BU832" s="1"/>
      <c r="BV832" s="2"/>
      <c r="BW832" s="2"/>
      <c r="BX832" s="1"/>
    </row>
    <row r="833" ht="16.5" customHeight="1">
      <c r="A833" s="1"/>
      <c r="B833" s="1"/>
      <c r="C833" s="1"/>
      <c r="D833" s="1"/>
      <c r="E833" s="67"/>
      <c r="F833" s="67"/>
      <c r="G833" s="1"/>
      <c r="H833" s="1"/>
      <c r="I833" s="65"/>
      <c r="J833" s="66"/>
      <c r="K833" s="1"/>
      <c r="L833" s="1"/>
      <c r="M833" s="1"/>
      <c r="N833" s="2"/>
      <c r="O833" s="2"/>
      <c r="P833" s="1"/>
      <c r="Q833" s="1"/>
      <c r="R833" s="1"/>
      <c r="S833" s="2"/>
      <c r="T833" s="2"/>
      <c r="U833" s="1"/>
      <c r="V833" s="1"/>
      <c r="W833" s="1"/>
      <c r="X833" s="2"/>
      <c r="Y833" s="2"/>
      <c r="Z833" s="1"/>
      <c r="AA833" s="1"/>
      <c r="AB833" s="1"/>
      <c r="AC833" s="2"/>
      <c r="AD833" s="2"/>
      <c r="AE833" s="1"/>
      <c r="AF833" s="1"/>
      <c r="AG833" s="1"/>
      <c r="AH833" s="2"/>
      <c r="AI833" s="2"/>
      <c r="AJ833" s="1"/>
      <c r="AK833" s="1"/>
      <c r="AL833" s="1"/>
      <c r="AM833" s="2"/>
      <c r="AN833" s="2"/>
      <c r="AO833" s="1"/>
      <c r="AP833" s="1"/>
      <c r="AQ833" s="1"/>
      <c r="AR833" s="2"/>
      <c r="AS833" s="2"/>
      <c r="AT833" s="1"/>
      <c r="AU833" s="1"/>
      <c r="AV833" s="1"/>
      <c r="AW833" s="2"/>
      <c r="AX833" s="2"/>
      <c r="AY833" s="1"/>
      <c r="AZ833" s="1"/>
      <c r="BA833" s="1"/>
      <c r="BB833" s="2"/>
      <c r="BC833" s="2"/>
      <c r="BD833" s="1"/>
      <c r="BE833" s="1"/>
      <c r="BF833" s="1"/>
      <c r="BG833" s="2"/>
      <c r="BH833" s="2"/>
      <c r="BI833" s="1"/>
      <c r="BJ833" s="1"/>
      <c r="BK833" s="1"/>
      <c r="BL833" s="2"/>
      <c r="BM833" s="2"/>
      <c r="BN833" s="1"/>
      <c r="BO833" s="1"/>
      <c r="BP833" s="1"/>
      <c r="BQ833" s="2"/>
      <c r="BR833" s="2"/>
      <c r="BS833" s="1"/>
      <c r="BT833" s="1"/>
      <c r="BU833" s="1"/>
      <c r="BV833" s="2"/>
      <c r="BW833" s="2"/>
      <c r="BX833" s="1"/>
    </row>
    <row r="834" ht="16.5" customHeight="1">
      <c r="A834" s="1"/>
      <c r="B834" s="1"/>
      <c r="C834" s="1"/>
      <c r="D834" s="1"/>
      <c r="E834" s="67"/>
      <c r="F834" s="67"/>
      <c r="G834" s="1"/>
      <c r="H834" s="1"/>
      <c r="I834" s="65"/>
      <c r="J834" s="66"/>
      <c r="K834" s="1"/>
      <c r="L834" s="1"/>
      <c r="M834" s="1"/>
      <c r="N834" s="2"/>
      <c r="O834" s="2"/>
      <c r="P834" s="1"/>
      <c r="Q834" s="1"/>
      <c r="R834" s="1"/>
      <c r="S834" s="2"/>
      <c r="T834" s="2"/>
      <c r="U834" s="1"/>
      <c r="V834" s="1"/>
      <c r="W834" s="1"/>
      <c r="X834" s="2"/>
      <c r="Y834" s="2"/>
      <c r="Z834" s="1"/>
      <c r="AA834" s="1"/>
      <c r="AB834" s="1"/>
      <c r="AC834" s="2"/>
      <c r="AD834" s="2"/>
      <c r="AE834" s="1"/>
      <c r="AF834" s="1"/>
      <c r="AG834" s="1"/>
      <c r="AH834" s="2"/>
      <c r="AI834" s="2"/>
      <c r="AJ834" s="1"/>
      <c r="AK834" s="1"/>
      <c r="AL834" s="1"/>
      <c r="AM834" s="2"/>
      <c r="AN834" s="2"/>
      <c r="AO834" s="1"/>
      <c r="AP834" s="1"/>
      <c r="AQ834" s="1"/>
      <c r="AR834" s="2"/>
      <c r="AS834" s="2"/>
      <c r="AT834" s="1"/>
      <c r="AU834" s="1"/>
      <c r="AV834" s="1"/>
      <c r="AW834" s="2"/>
      <c r="AX834" s="2"/>
      <c r="AY834" s="1"/>
      <c r="AZ834" s="1"/>
      <c r="BA834" s="1"/>
      <c r="BB834" s="2"/>
      <c r="BC834" s="2"/>
      <c r="BD834" s="1"/>
      <c r="BE834" s="1"/>
      <c r="BF834" s="1"/>
      <c r="BG834" s="2"/>
      <c r="BH834" s="2"/>
      <c r="BI834" s="1"/>
      <c r="BJ834" s="1"/>
      <c r="BK834" s="1"/>
      <c r="BL834" s="2"/>
      <c r="BM834" s="2"/>
      <c r="BN834" s="1"/>
      <c r="BO834" s="1"/>
      <c r="BP834" s="1"/>
      <c r="BQ834" s="2"/>
      <c r="BR834" s="2"/>
      <c r="BS834" s="1"/>
      <c r="BT834" s="1"/>
      <c r="BU834" s="1"/>
      <c r="BV834" s="2"/>
      <c r="BW834" s="2"/>
      <c r="BX834" s="1"/>
    </row>
    <row r="835" ht="16.5" customHeight="1">
      <c r="A835" s="1"/>
      <c r="B835" s="1"/>
      <c r="C835" s="1"/>
      <c r="D835" s="1"/>
      <c r="E835" s="67"/>
      <c r="F835" s="67"/>
      <c r="G835" s="1"/>
      <c r="H835" s="1"/>
      <c r="I835" s="65"/>
      <c r="J835" s="66"/>
      <c r="K835" s="1"/>
      <c r="L835" s="1"/>
      <c r="M835" s="1"/>
      <c r="N835" s="2"/>
      <c r="O835" s="2"/>
      <c r="P835" s="1"/>
      <c r="Q835" s="1"/>
      <c r="R835" s="1"/>
      <c r="S835" s="2"/>
      <c r="T835" s="2"/>
      <c r="U835" s="1"/>
      <c r="V835" s="1"/>
      <c r="W835" s="1"/>
      <c r="X835" s="2"/>
      <c r="Y835" s="2"/>
      <c r="Z835" s="1"/>
      <c r="AA835" s="1"/>
      <c r="AB835" s="1"/>
      <c r="AC835" s="2"/>
      <c r="AD835" s="2"/>
      <c r="AE835" s="1"/>
      <c r="AF835" s="1"/>
      <c r="AG835" s="1"/>
      <c r="AH835" s="2"/>
      <c r="AI835" s="2"/>
      <c r="AJ835" s="1"/>
      <c r="AK835" s="1"/>
      <c r="AL835" s="1"/>
      <c r="AM835" s="2"/>
      <c r="AN835" s="2"/>
      <c r="AO835" s="1"/>
      <c r="AP835" s="1"/>
      <c r="AQ835" s="1"/>
      <c r="AR835" s="2"/>
      <c r="AS835" s="2"/>
      <c r="AT835" s="1"/>
      <c r="AU835" s="1"/>
      <c r="AV835" s="1"/>
      <c r="AW835" s="2"/>
      <c r="AX835" s="2"/>
      <c r="AY835" s="1"/>
      <c r="AZ835" s="1"/>
      <c r="BA835" s="1"/>
      <c r="BB835" s="2"/>
      <c r="BC835" s="2"/>
      <c r="BD835" s="1"/>
      <c r="BE835" s="1"/>
      <c r="BF835" s="1"/>
      <c r="BG835" s="2"/>
      <c r="BH835" s="2"/>
      <c r="BI835" s="1"/>
      <c r="BJ835" s="1"/>
      <c r="BK835" s="1"/>
      <c r="BL835" s="2"/>
      <c r="BM835" s="2"/>
      <c r="BN835" s="1"/>
      <c r="BO835" s="1"/>
      <c r="BP835" s="1"/>
      <c r="BQ835" s="2"/>
      <c r="BR835" s="2"/>
      <c r="BS835" s="1"/>
      <c r="BT835" s="1"/>
      <c r="BU835" s="1"/>
      <c r="BV835" s="2"/>
      <c r="BW835" s="2"/>
      <c r="BX835" s="1"/>
    </row>
    <row r="836" ht="16.5" customHeight="1">
      <c r="A836" s="1"/>
      <c r="B836" s="1"/>
      <c r="C836" s="1"/>
      <c r="D836" s="1"/>
      <c r="E836" s="67"/>
      <c r="F836" s="67"/>
      <c r="G836" s="1"/>
      <c r="H836" s="1"/>
      <c r="I836" s="65"/>
      <c r="J836" s="66"/>
      <c r="K836" s="1"/>
      <c r="L836" s="1"/>
      <c r="M836" s="1"/>
      <c r="N836" s="2"/>
      <c r="O836" s="2"/>
      <c r="P836" s="1"/>
      <c r="Q836" s="1"/>
      <c r="R836" s="1"/>
      <c r="S836" s="2"/>
      <c r="T836" s="2"/>
      <c r="U836" s="1"/>
      <c r="V836" s="1"/>
      <c r="W836" s="1"/>
      <c r="X836" s="2"/>
      <c r="Y836" s="2"/>
      <c r="Z836" s="1"/>
      <c r="AA836" s="1"/>
      <c r="AB836" s="1"/>
      <c r="AC836" s="2"/>
      <c r="AD836" s="2"/>
      <c r="AE836" s="1"/>
      <c r="AF836" s="1"/>
      <c r="AG836" s="1"/>
      <c r="AH836" s="2"/>
      <c r="AI836" s="2"/>
      <c r="AJ836" s="1"/>
      <c r="AK836" s="1"/>
      <c r="AL836" s="1"/>
      <c r="AM836" s="2"/>
      <c r="AN836" s="2"/>
      <c r="AO836" s="1"/>
      <c r="AP836" s="1"/>
      <c r="AQ836" s="1"/>
      <c r="AR836" s="2"/>
      <c r="AS836" s="2"/>
      <c r="AT836" s="1"/>
      <c r="AU836" s="1"/>
      <c r="AV836" s="1"/>
      <c r="AW836" s="2"/>
      <c r="AX836" s="2"/>
      <c r="AY836" s="1"/>
      <c r="AZ836" s="1"/>
      <c r="BA836" s="1"/>
      <c r="BB836" s="2"/>
      <c r="BC836" s="2"/>
      <c r="BD836" s="1"/>
      <c r="BE836" s="1"/>
      <c r="BF836" s="1"/>
      <c r="BG836" s="2"/>
      <c r="BH836" s="2"/>
      <c r="BI836" s="1"/>
      <c r="BJ836" s="1"/>
      <c r="BK836" s="1"/>
      <c r="BL836" s="2"/>
      <c r="BM836" s="2"/>
      <c r="BN836" s="1"/>
      <c r="BO836" s="1"/>
      <c r="BP836" s="1"/>
      <c r="BQ836" s="2"/>
      <c r="BR836" s="2"/>
      <c r="BS836" s="1"/>
      <c r="BT836" s="1"/>
      <c r="BU836" s="1"/>
      <c r="BV836" s="2"/>
      <c r="BW836" s="2"/>
      <c r="BX836" s="1"/>
    </row>
    <row r="837" ht="16.5" customHeight="1">
      <c r="A837" s="1"/>
      <c r="B837" s="1"/>
      <c r="C837" s="1"/>
      <c r="D837" s="1"/>
      <c r="E837" s="67"/>
      <c r="F837" s="67"/>
      <c r="G837" s="1"/>
      <c r="H837" s="1"/>
      <c r="I837" s="65"/>
      <c r="J837" s="66"/>
      <c r="K837" s="1"/>
      <c r="L837" s="1"/>
      <c r="M837" s="1"/>
      <c r="N837" s="2"/>
      <c r="O837" s="2"/>
      <c r="P837" s="1"/>
      <c r="Q837" s="1"/>
      <c r="R837" s="1"/>
      <c r="S837" s="2"/>
      <c r="T837" s="2"/>
      <c r="U837" s="1"/>
      <c r="V837" s="1"/>
      <c r="W837" s="1"/>
      <c r="X837" s="2"/>
      <c r="Y837" s="2"/>
      <c r="Z837" s="1"/>
      <c r="AA837" s="1"/>
      <c r="AB837" s="1"/>
      <c r="AC837" s="2"/>
      <c r="AD837" s="2"/>
      <c r="AE837" s="1"/>
      <c r="AF837" s="1"/>
      <c r="AG837" s="1"/>
      <c r="AH837" s="2"/>
      <c r="AI837" s="2"/>
      <c r="AJ837" s="1"/>
      <c r="AK837" s="1"/>
      <c r="AL837" s="1"/>
      <c r="AM837" s="2"/>
      <c r="AN837" s="2"/>
      <c r="AO837" s="1"/>
      <c r="AP837" s="1"/>
      <c r="AQ837" s="1"/>
      <c r="AR837" s="2"/>
      <c r="AS837" s="2"/>
      <c r="AT837" s="1"/>
      <c r="AU837" s="1"/>
      <c r="AV837" s="1"/>
      <c r="AW837" s="2"/>
      <c r="AX837" s="2"/>
      <c r="AY837" s="1"/>
      <c r="AZ837" s="1"/>
      <c r="BA837" s="1"/>
      <c r="BB837" s="2"/>
      <c r="BC837" s="2"/>
      <c r="BD837" s="1"/>
      <c r="BE837" s="1"/>
      <c r="BF837" s="1"/>
      <c r="BG837" s="2"/>
      <c r="BH837" s="2"/>
      <c r="BI837" s="1"/>
      <c r="BJ837" s="1"/>
      <c r="BK837" s="1"/>
      <c r="BL837" s="2"/>
      <c r="BM837" s="2"/>
      <c r="BN837" s="1"/>
      <c r="BO837" s="1"/>
      <c r="BP837" s="1"/>
      <c r="BQ837" s="2"/>
      <c r="BR837" s="2"/>
      <c r="BS837" s="1"/>
      <c r="BT837" s="1"/>
      <c r="BU837" s="1"/>
      <c r="BV837" s="2"/>
      <c r="BW837" s="2"/>
      <c r="BX837" s="1"/>
    </row>
    <row r="838" ht="16.5" customHeight="1">
      <c r="A838" s="1"/>
      <c r="B838" s="1"/>
      <c r="C838" s="1"/>
      <c r="D838" s="1"/>
      <c r="E838" s="67"/>
      <c r="F838" s="67"/>
      <c r="G838" s="1"/>
      <c r="H838" s="1"/>
      <c r="I838" s="65"/>
      <c r="J838" s="66"/>
      <c r="K838" s="1"/>
      <c r="L838" s="1"/>
      <c r="M838" s="1"/>
      <c r="N838" s="2"/>
      <c r="O838" s="2"/>
      <c r="P838" s="1"/>
      <c r="Q838" s="1"/>
      <c r="R838" s="1"/>
      <c r="S838" s="2"/>
      <c r="T838" s="2"/>
      <c r="U838" s="1"/>
      <c r="V838" s="1"/>
      <c r="W838" s="1"/>
      <c r="X838" s="2"/>
      <c r="Y838" s="2"/>
      <c r="Z838" s="1"/>
      <c r="AA838" s="1"/>
      <c r="AB838" s="1"/>
      <c r="AC838" s="2"/>
      <c r="AD838" s="2"/>
      <c r="AE838" s="1"/>
      <c r="AF838" s="1"/>
      <c r="AG838" s="1"/>
      <c r="AH838" s="2"/>
      <c r="AI838" s="2"/>
      <c r="AJ838" s="1"/>
      <c r="AK838" s="1"/>
      <c r="AL838" s="1"/>
      <c r="AM838" s="2"/>
      <c r="AN838" s="2"/>
      <c r="AO838" s="1"/>
      <c r="AP838" s="1"/>
      <c r="AQ838" s="1"/>
      <c r="AR838" s="2"/>
      <c r="AS838" s="2"/>
      <c r="AT838" s="1"/>
      <c r="AU838" s="1"/>
      <c r="AV838" s="1"/>
      <c r="AW838" s="2"/>
      <c r="AX838" s="2"/>
      <c r="AY838" s="1"/>
      <c r="AZ838" s="1"/>
      <c r="BA838" s="1"/>
      <c r="BB838" s="2"/>
      <c r="BC838" s="2"/>
      <c r="BD838" s="1"/>
      <c r="BE838" s="1"/>
      <c r="BF838" s="1"/>
      <c r="BG838" s="2"/>
      <c r="BH838" s="2"/>
      <c r="BI838" s="1"/>
      <c r="BJ838" s="1"/>
      <c r="BK838" s="1"/>
      <c r="BL838" s="2"/>
      <c r="BM838" s="2"/>
      <c r="BN838" s="1"/>
      <c r="BO838" s="1"/>
      <c r="BP838" s="1"/>
      <c r="BQ838" s="2"/>
      <c r="BR838" s="2"/>
      <c r="BS838" s="1"/>
      <c r="BT838" s="1"/>
      <c r="BU838" s="1"/>
      <c r="BV838" s="2"/>
      <c r="BW838" s="2"/>
      <c r="BX838" s="1"/>
    </row>
    <row r="839" ht="16.5" customHeight="1">
      <c r="A839" s="1"/>
      <c r="B839" s="1"/>
      <c r="C839" s="1"/>
      <c r="D839" s="1"/>
      <c r="E839" s="67"/>
      <c r="F839" s="67"/>
      <c r="G839" s="1"/>
      <c r="H839" s="1"/>
      <c r="I839" s="65"/>
      <c r="J839" s="66"/>
      <c r="K839" s="1"/>
      <c r="L839" s="1"/>
      <c r="M839" s="1"/>
      <c r="N839" s="2"/>
      <c r="O839" s="2"/>
      <c r="P839" s="1"/>
      <c r="Q839" s="1"/>
      <c r="R839" s="1"/>
      <c r="S839" s="2"/>
      <c r="T839" s="2"/>
      <c r="U839" s="1"/>
      <c r="V839" s="1"/>
      <c r="W839" s="1"/>
      <c r="X839" s="2"/>
      <c r="Y839" s="2"/>
      <c r="Z839" s="1"/>
      <c r="AA839" s="1"/>
      <c r="AB839" s="1"/>
      <c r="AC839" s="2"/>
      <c r="AD839" s="2"/>
      <c r="AE839" s="1"/>
      <c r="AF839" s="1"/>
      <c r="AG839" s="1"/>
      <c r="AH839" s="2"/>
      <c r="AI839" s="2"/>
      <c r="AJ839" s="1"/>
      <c r="AK839" s="1"/>
      <c r="AL839" s="1"/>
      <c r="AM839" s="2"/>
      <c r="AN839" s="2"/>
      <c r="AO839" s="1"/>
      <c r="AP839" s="1"/>
      <c r="AQ839" s="1"/>
      <c r="AR839" s="2"/>
      <c r="AS839" s="2"/>
      <c r="AT839" s="1"/>
      <c r="AU839" s="1"/>
      <c r="AV839" s="1"/>
      <c r="AW839" s="2"/>
      <c r="AX839" s="2"/>
      <c r="AY839" s="1"/>
      <c r="AZ839" s="1"/>
      <c r="BA839" s="1"/>
      <c r="BB839" s="2"/>
      <c r="BC839" s="2"/>
      <c r="BD839" s="1"/>
      <c r="BE839" s="1"/>
      <c r="BF839" s="1"/>
      <c r="BG839" s="2"/>
      <c r="BH839" s="2"/>
      <c r="BI839" s="1"/>
      <c r="BJ839" s="1"/>
      <c r="BK839" s="1"/>
      <c r="BL839" s="2"/>
      <c r="BM839" s="2"/>
      <c r="BN839" s="1"/>
      <c r="BO839" s="1"/>
      <c r="BP839" s="1"/>
      <c r="BQ839" s="2"/>
      <c r="BR839" s="2"/>
      <c r="BS839" s="1"/>
      <c r="BT839" s="1"/>
      <c r="BU839" s="1"/>
      <c r="BV839" s="2"/>
      <c r="BW839" s="2"/>
      <c r="BX839" s="1"/>
    </row>
    <row r="840" ht="16.5" customHeight="1">
      <c r="A840" s="1"/>
      <c r="B840" s="1"/>
      <c r="C840" s="1"/>
      <c r="D840" s="1"/>
      <c r="E840" s="67"/>
      <c r="F840" s="67"/>
      <c r="G840" s="1"/>
      <c r="H840" s="1"/>
      <c r="I840" s="65"/>
      <c r="J840" s="66"/>
      <c r="K840" s="1"/>
      <c r="L840" s="1"/>
      <c r="M840" s="1"/>
      <c r="N840" s="2"/>
      <c r="O840" s="2"/>
      <c r="P840" s="1"/>
      <c r="Q840" s="1"/>
      <c r="R840" s="1"/>
      <c r="S840" s="2"/>
      <c r="T840" s="2"/>
      <c r="U840" s="1"/>
      <c r="V840" s="1"/>
      <c r="W840" s="1"/>
      <c r="X840" s="2"/>
      <c r="Y840" s="2"/>
      <c r="Z840" s="1"/>
      <c r="AA840" s="1"/>
      <c r="AB840" s="1"/>
      <c r="AC840" s="2"/>
      <c r="AD840" s="2"/>
      <c r="AE840" s="1"/>
      <c r="AF840" s="1"/>
      <c r="AG840" s="1"/>
      <c r="AH840" s="2"/>
      <c r="AI840" s="2"/>
      <c r="AJ840" s="1"/>
      <c r="AK840" s="1"/>
      <c r="AL840" s="1"/>
      <c r="AM840" s="2"/>
      <c r="AN840" s="2"/>
      <c r="AO840" s="1"/>
      <c r="AP840" s="1"/>
      <c r="AQ840" s="1"/>
      <c r="AR840" s="2"/>
      <c r="AS840" s="2"/>
      <c r="AT840" s="1"/>
      <c r="AU840" s="1"/>
      <c r="AV840" s="1"/>
      <c r="AW840" s="2"/>
      <c r="AX840" s="2"/>
      <c r="AY840" s="1"/>
      <c r="AZ840" s="1"/>
      <c r="BA840" s="1"/>
      <c r="BB840" s="2"/>
      <c r="BC840" s="2"/>
      <c r="BD840" s="1"/>
      <c r="BE840" s="1"/>
      <c r="BF840" s="1"/>
      <c r="BG840" s="2"/>
      <c r="BH840" s="2"/>
      <c r="BI840" s="1"/>
      <c r="BJ840" s="1"/>
      <c r="BK840" s="1"/>
      <c r="BL840" s="2"/>
      <c r="BM840" s="2"/>
      <c r="BN840" s="1"/>
      <c r="BO840" s="1"/>
      <c r="BP840" s="1"/>
      <c r="BQ840" s="2"/>
      <c r="BR840" s="2"/>
      <c r="BS840" s="1"/>
      <c r="BT840" s="1"/>
      <c r="BU840" s="1"/>
      <c r="BV840" s="2"/>
      <c r="BW840" s="2"/>
      <c r="BX840" s="1"/>
    </row>
    <row r="841" ht="16.5" customHeight="1">
      <c r="A841" s="1"/>
      <c r="B841" s="1"/>
      <c r="C841" s="1"/>
      <c r="D841" s="1"/>
      <c r="E841" s="67"/>
      <c r="F841" s="67"/>
      <c r="G841" s="1"/>
      <c r="H841" s="1"/>
      <c r="I841" s="65"/>
      <c r="J841" s="66"/>
      <c r="K841" s="1"/>
      <c r="L841" s="1"/>
      <c r="M841" s="1"/>
      <c r="N841" s="2"/>
      <c r="O841" s="2"/>
      <c r="P841" s="1"/>
      <c r="Q841" s="1"/>
      <c r="R841" s="1"/>
      <c r="S841" s="2"/>
      <c r="T841" s="2"/>
      <c r="U841" s="1"/>
      <c r="V841" s="1"/>
      <c r="W841" s="1"/>
      <c r="X841" s="2"/>
      <c r="Y841" s="2"/>
      <c r="Z841" s="1"/>
      <c r="AA841" s="1"/>
      <c r="AB841" s="1"/>
      <c r="AC841" s="2"/>
      <c r="AD841" s="2"/>
      <c r="AE841" s="1"/>
      <c r="AF841" s="1"/>
      <c r="AG841" s="1"/>
      <c r="AH841" s="2"/>
      <c r="AI841" s="2"/>
      <c r="AJ841" s="1"/>
      <c r="AK841" s="1"/>
      <c r="AL841" s="1"/>
      <c r="AM841" s="2"/>
      <c r="AN841" s="2"/>
      <c r="AO841" s="1"/>
      <c r="AP841" s="1"/>
      <c r="AQ841" s="1"/>
      <c r="AR841" s="2"/>
      <c r="AS841" s="2"/>
      <c r="AT841" s="1"/>
      <c r="AU841" s="1"/>
      <c r="AV841" s="1"/>
      <c r="AW841" s="2"/>
      <c r="AX841" s="2"/>
      <c r="AY841" s="1"/>
      <c r="AZ841" s="1"/>
      <c r="BA841" s="1"/>
      <c r="BB841" s="2"/>
      <c r="BC841" s="2"/>
      <c r="BD841" s="1"/>
      <c r="BE841" s="1"/>
      <c r="BF841" s="1"/>
      <c r="BG841" s="2"/>
      <c r="BH841" s="2"/>
      <c r="BI841" s="1"/>
      <c r="BJ841" s="1"/>
      <c r="BK841" s="1"/>
      <c r="BL841" s="2"/>
      <c r="BM841" s="2"/>
      <c r="BN841" s="1"/>
      <c r="BO841" s="1"/>
      <c r="BP841" s="1"/>
      <c r="BQ841" s="2"/>
      <c r="BR841" s="2"/>
      <c r="BS841" s="1"/>
      <c r="BT841" s="1"/>
      <c r="BU841" s="1"/>
      <c r="BV841" s="2"/>
      <c r="BW841" s="2"/>
      <c r="BX841" s="1"/>
    </row>
    <row r="842" ht="16.5" customHeight="1">
      <c r="A842" s="1"/>
      <c r="B842" s="1"/>
      <c r="C842" s="1"/>
      <c r="D842" s="1"/>
      <c r="E842" s="67"/>
      <c r="F842" s="67"/>
      <c r="G842" s="1"/>
      <c r="H842" s="1"/>
      <c r="I842" s="65"/>
      <c r="J842" s="66"/>
      <c r="K842" s="1"/>
      <c r="L842" s="1"/>
      <c r="M842" s="1"/>
      <c r="N842" s="2"/>
      <c r="O842" s="2"/>
      <c r="P842" s="1"/>
      <c r="Q842" s="1"/>
      <c r="R842" s="1"/>
      <c r="S842" s="2"/>
      <c r="T842" s="2"/>
      <c r="U842" s="1"/>
      <c r="V842" s="1"/>
      <c r="W842" s="1"/>
      <c r="X842" s="2"/>
      <c r="Y842" s="2"/>
      <c r="Z842" s="1"/>
      <c r="AA842" s="1"/>
      <c r="AB842" s="1"/>
      <c r="AC842" s="2"/>
      <c r="AD842" s="2"/>
      <c r="AE842" s="1"/>
      <c r="AF842" s="1"/>
      <c r="AG842" s="1"/>
      <c r="AH842" s="2"/>
      <c r="AI842" s="2"/>
      <c r="AJ842" s="1"/>
      <c r="AK842" s="1"/>
      <c r="AL842" s="1"/>
      <c r="AM842" s="2"/>
      <c r="AN842" s="2"/>
      <c r="AO842" s="1"/>
      <c r="AP842" s="1"/>
      <c r="AQ842" s="1"/>
      <c r="AR842" s="2"/>
      <c r="AS842" s="2"/>
      <c r="AT842" s="1"/>
      <c r="AU842" s="1"/>
      <c r="AV842" s="1"/>
      <c r="AW842" s="2"/>
      <c r="AX842" s="2"/>
      <c r="AY842" s="1"/>
      <c r="AZ842" s="1"/>
      <c r="BA842" s="1"/>
      <c r="BB842" s="2"/>
      <c r="BC842" s="2"/>
      <c r="BD842" s="1"/>
      <c r="BE842" s="1"/>
      <c r="BF842" s="1"/>
      <c r="BG842" s="2"/>
      <c r="BH842" s="2"/>
      <c r="BI842" s="1"/>
      <c r="BJ842" s="1"/>
      <c r="BK842" s="1"/>
      <c r="BL842" s="2"/>
      <c r="BM842" s="2"/>
      <c r="BN842" s="1"/>
      <c r="BO842" s="1"/>
      <c r="BP842" s="1"/>
      <c r="BQ842" s="2"/>
      <c r="BR842" s="2"/>
      <c r="BS842" s="1"/>
      <c r="BT842" s="1"/>
      <c r="BU842" s="1"/>
      <c r="BV842" s="2"/>
      <c r="BW842" s="2"/>
      <c r="BX842" s="1"/>
    </row>
    <row r="843" ht="16.5" customHeight="1">
      <c r="A843" s="1"/>
      <c r="B843" s="1"/>
      <c r="C843" s="1"/>
      <c r="D843" s="1"/>
      <c r="E843" s="67"/>
      <c r="F843" s="67"/>
      <c r="G843" s="1"/>
      <c r="H843" s="1"/>
      <c r="I843" s="65"/>
      <c r="J843" s="66"/>
      <c r="K843" s="1"/>
      <c r="L843" s="1"/>
      <c r="M843" s="1"/>
      <c r="N843" s="2"/>
      <c r="O843" s="2"/>
      <c r="P843" s="1"/>
      <c r="Q843" s="1"/>
      <c r="R843" s="1"/>
      <c r="S843" s="2"/>
      <c r="T843" s="2"/>
      <c r="U843" s="1"/>
      <c r="V843" s="1"/>
      <c r="W843" s="1"/>
      <c r="X843" s="2"/>
      <c r="Y843" s="2"/>
      <c r="Z843" s="1"/>
      <c r="AA843" s="1"/>
      <c r="AB843" s="1"/>
      <c r="AC843" s="2"/>
      <c r="AD843" s="2"/>
      <c r="AE843" s="1"/>
      <c r="AF843" s="1"/>
      <c r="AG843" s="1"/>
      <c r="AH843" s="2"/>
      <c r="AI843" s="2"/>
      <c r="AJ843" s="1"/>
      <c r="AK843" s="1"/>
      <c r="AL843" s="1"/>
      <c r="AM843" s="2"/>
      <c r="AN843" s="2"/>
      <c r="AO843" s="1"/>
      <c r="AP843" s="1"/>
      <c r="AQ843" s="1"/>
      <c r="AR843" s="2"/>
      <c r="AS843" s="2"/>
      <c r="AT843" s="1"/>
      <c r="AU843" s="1"/>
      <c r="AV843" s="1"/>
      <c r="AW843" s="2"/>
      <c r="AX843" s="2"/>
      <c r="AY843" s="1"/>
      <c r="AZ843" s="1"/>
      <c r="BA843" s="1"/>
      <c r="BB843" s="2"/>
      <c r="BC843" s="2"/>
      <c r="BD843" s="1"/>
      <c r="BE843" s="1"/>
      <c r="BF843" s="1"/>
      <c r="BG843" s="2"/>
      <c r="BH843" s="2"/>
      <c r="BI843" s="1"/>
      <c r="BJ843" s="1"/>
      <c r="BK843" s="1"/>
      <c r="BL843" s="2"/>
      <c r="BM843" s="2"/>
      <c r="BN843" s="1"/>
      <c r="BO843" s="1"/>
      <c r="BP843" s="1"/>
      <c r="BQ843" s="2"/>
      <c r="BR843" s="2"/>
      <c r="BS843" s="1"/>
      <c r="BT843" s="1"/>
      <c r="BU843" s="1"/>
      <c r="BV843" s="2"/>
      <c r="BW843" s="2"/>
      <c r="BX843" s="1"/>
    </row>
    <row r="844" ht="16.5" customHeight="1">
      <c r="A844" s="1"/>
      <c r="B844" s="1"/>
      <c r="C844" s="1"/>
      <c r="D844" s="1"/>
      <c r="E844" s="67"/>
      <c r="F844" s="67"/>
      <c r="G844" s="1"/>
      <c r="H844" s="1"/>
      <c r="I844" s="65"/>
      <c r="J844" s="66"/>
      <c r="K844" s="1"/>
      <c r="L844" s="1"/>
      <c r="M844" s="1"/>
      <c r="N844" s="2"/>
      <c r="O844" s="2"/>
      <c r="P844" s="1"/>
      <c r="Q844" s="1"/>
      <c r="R844" s="1"/>
      <c r="S844" s="2"/>
      <c r="T844" s="2"/>
      <c r="U844" s="1"/>
      <c r="V844" s="1"/>
      <c r="W844" s="1"/>
      <c r="X844" s="2"/>
      <c r="Y844" s="2"/>
      <c r="Z844" s="1"/>
      <c r="AA844" s="1"/>
      <c r="AB844" s="1"/>
      <c r="AC844" s="2"/>
      <c r="AD844" s="2"/>
      <c r="AE844" s="1"/>
      <c r="AF844" s="1"/>
      <c r="AG844" s="1"/>
      <c r="AH844" s="2"/>
      <c r="AI844" s="2"/>
      <c r="AJ844" s="1"/>
      <c r="AK844" s="1"/>
      <c r="AL844" s="1"/>
      <c r="AM844" s="2"/>
      <c r="AN844" s="2"/>
      <c r="AO844" s="1"/>
      <c r="AP844" s="1"/>
      <c r="AQ844" s="1"/>
      <c r="AR844" s="2"/>
      <c r="AS844" s="2"/>
      <c r="AT844" s="1"/>
      <c r="AU844" s="1"/>
      <c r="AV844" s="1"/>
      <c r="AW844" s="2"/>
      <c r="AX844" s="2"/>
      <c r="AY844" s="1"/>
      <c r="AZ844" s="1"/>
      <c r="BA844" s="1"/>
      <c r="BB844" s="2"/>
      <c r="BC844" s="2"/>
      <c r="BD844" s="1"/>
      <c r="BE844" s="1"/>
      <c r="BF844" s="1"/>
      <c r="BG844" s="2"/>
      <c r="BH844" s="2"/>
      <c r="BI844" s="1"/>
      <c r="BJ844" s="1"/>
      <c r="BK844" s="1"/>
      <c r="BL844" s="2"/>
      <c r="BM844" s="2"/>
      <c r="BN844" s="1"/>
      <c r="BO844" s="1"/>
      <c r="BP844" s="1"/>
      <c r="BQ844" s="2"/>
      <c r="BR844" s="2"/>
      <c r="BS844" s="1"/>
      <c r="BT844" s="1"/>
      <c r="BU844" s="1"/>
      <c r="BV844" s="2"/>
      <c r="BW844" s="2"/>
      <c r="BX844" s="1"/>
    </row>
    <row r="845" ht="16.5" customHeight="1">
      <c r="A845" s="1"/>
      <c r="B845" s="1"/>
      <c r="C845" s="1"/>
      <c r="D845" s="1"/>
      <c r="E845" s="67"/>
      <c r="F845" s="67"/>
      <c r="G845" s="1"/>
      <c r="H845" s="1"/>
      <c r="I845" s="65"/>
      <c r="J845" s="66"/>
      <c r="K845" s="1"/>
      <c r="L845" s="1"/>
      <c r="M845" s="1"/>
      <c r="N845" s="2"/>
      <c r="O845" s="2"/>
      <c r="P845" s="1"/>
      <c r="Q845" s="1"/>
      <c r="R845" s="1"/>
      <c r="S845" s="2"/>
      <c r="T845" s="2"/>
      <c r="U845" s="1"/>
      <c r="V845" s="1"/>
      <c r="W845" s="1"/>
      <c r="X845" s="2"/>
      <c r="Y845" s="2"/>
      <c r="Z845" s="1"/>
      <c r="AA845" s="1"/>
      <c r="AB845" s="1"/>
      <c r="AC845" s="2"/>
      <c r="AD845" s="2"/>
      <c r="AE845" s="1"/>
      <c r="AF845" s="1"/>
      <c r="AG845" s="1"/>
      <c r="AH845" s="2"/>
      <c r="AI845" s="2"/>
      <c r="AJ845" s="1"/>
      <c r="AK845" s="1"/>
      <c r="AL845" s="1"/>
      <c r="AM845" s="2"/>
      <c r="AN845" s="2"/>
      <c r="AO845" s="1"/>
      <c r="AP845" s="1"/>
      <c r="AQ845" s="1"/>
      <c r="AR845" s="2"/>
      <c r="AS845" s="2"/>
      <c r="AT845" s="1"/>
      <c r="AU845" s="1"/>
      <c r="AV845" s="1"/>
      <c r="AW845" s="2"/>
      <c r="AX845" s="2"/>
      <c r="AY845" s="1"/>
      <c r="AZ845" s="1"/>
      <c r="BA845" s="1"/>
      <c r="BB845" s="2"/>
      <c r="BC845" s="2"/>
      <c r="BD845" s="1"/>
      <c r="BE845" s="1"/>
      <c r="BF845" s="1"/>
      <c r="BG845" s="2"/>
      <c r="BH845" s="2"/>
      <c r="BI845" s="1"/>
      <c r="BJ845" s="1"/>
      <c r="BK845" s="1"/>
      <c r="BL845" s="2"/>
      <c r="BM845" s="2"/>
      <c r="BN845" s="1"/>
      <c r="BO845" s="1"/>
      <c r="BP845" s="1"/>
      <c r="BQ845" s="2"/>
      <c r="BR845" s="2"/>
      <c r="BS845" s="1"/>
      <c r="BT845" s="1"/>
      <c r="BU845" s="1"/>
      <c r="BV845" s="2"/>
      <c r="BW845" s="2"/>
      <c r="BX845" s="1"/>
    </row>
    <row r="846" ht="16.5" customHeight="1">
      <c r="A846" s="1"/>
      <c r="B846" s="1"/>
      <c r="C846" s="1"/>
      <c r="D846" s="1"/>
      <c r="E846" s="67"/>
      <c r="F846" s="67"/>
      <c r="G846" s="1"/>
      <c r="H846" s="1"/>
      <c r="I846" s="65"/>
      <c r="J846" s="66"/>
      <c r="K846" s="1"/>
      <c r="L846" s="1"/>
      <c r="M846" s="1"/>
      <c r="N846" s="2"/>
      <c r="O846" s="2"/>
      <c r="P846" s="1"/>
      <c r="Q846" s="1"/>
      <c r="R846" s="1"/>
      <c r="S846" s="2"/>
      <c r="T846" s="2"/>
      <c r="U846" s="1"/>
      <c r="V846" s="1"/>
      <c r="W846" s="1"/>
      <c r="X846" s="2"/>
      <c r="Y846" s="2"/>
      <c r="Z846" s="1"/>
      <c r="AA846" s="1"/>
      <c r="AB846" s="1"/>
      <c r="AC846" s="2"/>
      <c r="AD846" s="2"/>
      <c r="AE846" s="1"/>
      <c r="AF846" s="1"/>
      <c r="AG846" s="1"/>
      <c r="AH846" s="2"/>
      <c r="AI846" s="2"/>
      <c r="AJ846" s="1"/>
      <c r="AK846" s="1"/>
      <c r="AL846" s="1"/>
      <c r="AM846" s="2"/>
      <c r="AN846" s="2"/>
      <c r="AO846" s="1"/>
      <c r="AP846" s="1"/>
      <c r="AQ846" s="1"/>
      <c r="AR846" s="2"/>
      <c r="AS846" s="2"/>
      <c r="AT846" s="1"/>
      <c r="AU846" s="1"/>
      <c r="AV846" s="1"/>
      <c r="AW846" s="2"/>
      <c r="AX846" s="2"/>
      <c r="AY846" s="1"/>
      <c r="AZ846" s="1"/>
      <c r="BA846" s="1"/>
      <c r="BB846" s="2"/>
      <c r="BC846" s="2"/>
      <c r="BD846" s="1"/>
      <c r="BE846" s="1"/>
      <c r="BF846" s="1"/>
      <c r="BG846" s="2"/>
      <c r="BH846" s="2"/>
      <c r="BI846" s="1"/>
      <c r="BJ846" s="1"/>
      <c r="BK846" s="1"/>
      <c r="BL846" s="2"/>
      <c r="BM846" s="2"/>
      <c r="BN846" s="1"/>
      <c r="BO846" s="1"/>
      <c r="BP846" s="1"/>
      <c r="BQ846" s="2"/>
      <c r="BR846" s="2"/>
      <c r="BS846" s="1"/>
      <c r="BT846" s="1"/>
      <c r="BU846" s="1"/>
      <c r="BV846" s="2"/>
      <c r="BW846" s="2"/>
      <c r="BX846" s="1"/>
    </row>
    <row r="847" ht="16.5" customHeight="1">
      <c r="A847" s="1"/>
      <c r="B847" s="1"/>
      <c r="C847" s="1"/>
      <c r="D847" s="1"/>
      <c r="E847" s="67"/>
      <c r="F847" s="67"/>
      <c r="G847" s="1"/>
      <c r="H847" s="1"/>
      <c r="I847" s="65"/>
      <c r="J847" s="66"/>
      <c r="K847" s="1"/>
      <c r="L847" s="1"/>
      <c r="M847" s="1"/>
      <c r="N847" s="2"/>
      <c r="O847" s="2"/>
      <c r="P847" s="1"/>
      <c r="Q847" s="1"/>
      <c r="R847" s="1"/>
      <c r="S847" s="2"/>
      <c r="T847" s="2"/>
      <c r="U847" s="1"/>
      <c r="V847" s="1"/>
      <c r="W847" s="1"/>
      <c r="X847" s="2"/>
      <c r="Y847" s="2"/>
      <c r="Z847" s="1"/>
      <c r="AA847" s="1"/>
      <c r="AB847" s="1"/>
      <c r="AC847" s="2"/>
      <c r="AD847" s="2"/>
      <c r="AE847" s="1"/>
      <c r="AF847" s="1"/>
      <c r="AG847" s="1"/>
      <c r="AH847" s="2"/>
      <c r="AI847" s="2"/>
      <c r="AJ847" s="1"/>
      <c r="AK847" s="1"/>
      <c r="AL847" s="1"/>
      <c r="AM847" s="2"/>
      <c r="AN847" s="2"/>
      <c r="AO847" s="1"/>
      <c r="AP847" s="1"/>
      <c r="AQ847" s="1"/>
      <c r="AR847" s="2"/>
      <c r="AS847" s="2"/>
      <c r="AT847" s="1"/>
      <c r="AU847" s="1"/>
      <c r="AV847" s="1"/>
      <c r="AW847" s="2"/>
      <c r="AX847" s="2"/>
      <c r="AY847" s="1"/>
      <c r="AZ847" s="1"/>
      <c r="BA847" s="1"/>
      <c r="BB847" s="2"/>
      <c r="BC847" s="2"/>
      <c r="BD847" s="1"/>
      <c r="BE847" s="1"/>
      <c r="BF847" s="1"/>
      <c r="BG847" s="2"/>
      <c r="BH847" s="2"/>
      <c r="BI847" s="1"/>
      <c r="BJ847" s="1"/>
      <c r="BK847" s="1"/>
      <c r="BL847" s="2"/>
      <c r="BM847" s="2"/>
      <c r="BN847" s="1"/>
      <c r="BO847" s="1"/>
      <c r="BP847" s="1"/>
      <c r="BQ847" s="2"/>
      <c r="BR847" s="2"/>
      <c r="BS847" s="1"/>
      <c r="BT847" s="1"/>
      <c r="BU847" s="1"/>
      <c r="BV847" s="2"/>
      <c r="BW847" s="2"/>
      <c r="BX847" s="1"/>
    </row>
    <row r="848" ht="16.5" customHeight="1">
      <c r="A848" s="1"/>
      <c r="B848" s="1"/>
      <c r="C848" s="1"/>
      <c r="D848" s="1"/>
      <c r="E848" s="67"/>
      <c r="F848" s="67"/>
      <c r="G848" s="1"/>
      <c r="H848" s="1"/>
      <c r="I848" s="65"/>
      <c r="J848" s="66"/>
      <c r="K848" s="1"/>
      <c r="L848" s="1"/>
      <c r="M848" s="1"/>
      <c r="N848" s="2"/>
      <c r="O848" s="2"/>
      <c r="P848" s="1"/>
      <c r="Q848" s="1"/>
      <c r="R848" s="1"/>
      <c r="S848" s="2"/>
      <c r="T848" s="2"/>
      <c r="U848" s="1"/>
      <c r="V848" s="1"/>
      <c r="W848" s="1"/>
      <c r="X848" s="2"/>
      <c r="Y848" s="2"/>
      <c r="Z848" s="1"/>
      <c r="AA848" s="1"/>
      <c r="AB848" s="1"/>
      <c r="AC848" s="2"/>
      <c r="AD848" s="2"/>
      <c r="AE848" s="1"/>
      <c r="AF848" s="1"/>
      <c r="AG848" s="1"/>
      <c r="AH848" s="2"/>
      <c r="AI848" s="2"/>
      <c r="AJ848" s="1"/>
      <c r="AK848" s="1"/>
      <c r="AL848" s="1"/>
      <c r="AM848" s="2"/>
      <c r="AN848" s="2"/>
      <c r="AO848" s="1"/>
      <c r="AP848" s="1"/>
      <c r="AQ848" s="1"/>
      <c r="AR848" s="2"/>
      <c r="AS848" s="2"/>
      <c r="AT848" s="1"/>
      <c r="AU848" s="1"/>
      <c r="AV848" s="1"/>
      <c r="AW848" s="2"/>
      <c r="AX848" s="2"/>
      <c r="AY848" s="1"/>
      <c r="AZ848" s="1"/>
      <c r="BA848" s="1"/>
      <c r="BB848" s="2"/>
      <c r="BC848" s="2"/>
      <c r="BD848" s="1"/>
      <c r="BE848" s="1"/>
      <c r="BF848" s="1"/>
      <c r="BG848" s="2"/>
      <c r="BH848" s="2"/>
      <c r="BI848" s="1"/>
      <c r="BJ848" s="1"/>
      <c r="BK848" s="1"/>
      <c r="BL848" s="2"/>
      <c r="BM848" s="2"/>
      <c r="BN848" s="1"/>
      <c r="BO848" s="1"/>
      <c r="BP848" s="1"/>
      <c r="BQ848" s="2"/>
      <c r="BR848" s="2"/>
      <c r="BS848" s="1"/>
      <c r="BT848" s="1"/>
      <c r="BU848" s="1"/>
      <c r="BV848" s="2"/>
      <c r="BW848" s="2"/>
      <c r="BX848" s="1"/>
    </row>
    <row r="849" ht="16.5" customHeight="1">
      <c r="A849" s="1"/>
      <c r="B849" s="1"/>
      <c r="C849" s="1"/>
      <c r="D849" s="1"/>
      <c r="E849" s="67"/>
      <c r="F849" s="67"/>
      <c r="G849" s="1"/>
      <c r="H849" s="1"/>
      <c r="I849" s="65"/>
      <c r="J849" s="66"/>
      <c r="K849" s="1"/>
      <c r="L849" s="1"/>
      <c r="M849" s="1"/>
      <c r="N849" s="2"/>
      <c r="O849" s="2"/>
      <c r="P849" s="1"/>
      <c r="Q849" s="1"/>
      <c r="R849" s="1"/>
      <c r="S849" s="2"/>
      <c r="T849" s="2"/>
      <c r="U849" s="1"/>
      <c r="V849" s="1"/>
      <c r="W849" s="1"/>
      <c r="X849" s="2"/>
      <c r="Y849" s="2"/>
      <c r="Z849" s="1"/>
      <c r="AA849" s="1"/>
      <c r="AB849" s="1"/>
      <c r="AC849" s="2"/>
      <c r="AD849" s="2"/>
      <c r="AE849" s="1"/>
      <c r="AF849" s="1"/>
      <c r="AG849" s="1"/>
      <c r="AH849" s="2"/>
      <c r="AI849" s="2"/>
      <c r="AJ849" s="1"/>
      <c r="AK849" s="1"/>
      <c r="AL849" s="1"/>
      <c r="AM849" s="2"/>
      <c r="AN849" s="2"/>
      <c r="AO849" s="1"/>
      <c r="AP849" s="1"/>
      <c r="AQ849" s="1"/>
      <c r="AR849" s="2"/>
      <c r="AS849" s="2"/>
      <c r="AT849" s="1"/>
      <c r="AU849" s="1"/>
      <c r="AV849" s="1"/>
      <c r="AW849" s="2"/>
      <c r="AX849" s="2"/>
      <c r="AY849" s="1"/>
      <c r="AZ849" s="1"/>
      <c r="BA849" s="1"/>
      <c r="BB849" s="2"/>
      <c r="BC849" s="2"/>
      <c r="BD849" s="1"/>
      <c r="BE849" s="1"/>
      <c r="BF849" s="1"/>
      <c r="BG849" s="2"/>
      <c r="BH849" s="2"/>
      <c r="BI849" s="1"/>
      <c r="BJ849" s="1"/>
      <c r="BK849" s="1"/>
      <c r="BL849" s="2"/>
      <c r="BM849" s="2"/>
      <c r="BN849" s="1"/>
      <c r="BO849" s="1"/>
      <c r="BP849" s="1"/>
      <c r="BQ849" s="2"/>
      <c r="BR849" s="2"/>
      <c r="BS849" s="1"/>
      <c r="BT849" s="1"/>
      <c r="BU849" s="1"/>
      <c r="BV849" s="2"/>
      <c r="BW849" s="2"/>
      <c r="BX849" s="1"/>
    </row>
    <row r="850" ht="16.5" customHeight="1">
      <c r="A850" s="1"/>
      <c r="B850" s="1"/>
      <c r="C850" s="1"/>
      <c r="D850" s="1"/>
      <c r="E850" s="67"/>
      <c r="F850" s="67"/>
      <c r="G850" s="1"/>
      <c r="H850" s="1"/>
      <c r="I850" s="65"/>
      <c r="J850" s="66"/>
      <c r="K850" s="1"/>
      <c r="L850" s="1"/>
      <c r="M850" s="1"/>
      <c r="N850" s="2"/>
      <c r="O850" s="2"/>
      <c r="P850" s="1"/>
      <c r="Q850" s="1"/>
      <c r="R850" s="1"/>
      <c r="S850" s="2"/>
      <c r="T850" s="2"/>
      <c r="U850" s="1"/>
      <c r="V850" s="1"/>
      <c r="W850" s="1"/>
      <c r="X850" s="2"/>
      <c r="Y850" s="2"/>
      <c r="Z850" s="1"/>
      <c r="AA850" s="1"/>
      <c r="AB850" s="1"/>
      <c r="AC850" s="2"/>
      <c r="AD850" s="2"/>
      <c r="AE850" s="1"/>
      <c r="AF850" s="1"/>
      <c r="AG850" s="1"/>
      <c r="AH850" s="2"/>
      <c r="AI850" s="2"/>
      <c r="AJ850" s="1"/>
      <c r="AK850" s="1"/>
      <c r="AL850" s="1"/>
      <c r="AM850" s="2"/>
      <c r="AN850" s="2"/>
      <c r="AO850" s="1"/>
      <c r="AP850" s="1"/>
      <c r="AQ850" s="1"/>
      <c r="AR850" s="2"/>
      <c r="AS850" s="2"/>
      <c r="AT850" s="1"/>
      <c r="AU850" s="1"/>
      <c r="AV850" s="1"/>
      <c r="AW850" s="2"/>
      <c r="AX850" s="2"/>
      <c r="AY850" s="1"/>
      <c r="AZ850" s="1"/>
      <c r="BA850" s="1"/>
      <c r="BB850" s="2"/>
      <c r="BC850" s="2"/>
      <c r="BD850" s="1"/>
      <c r="BE850" s="1"/>
      <c r="BF850" s="1"/>
      <c r="BG850" s="2"/>
      <c r="BH850" s="2"/>
      <c r="BI850" s="1"/>
      <c r="BJ850" s="1"/>
      <c r="BK850" s="1"/>
      <c r="BL850" s="2"/>
      <c r="BM850" s="2"/>
      <c r="BN850" s="1"/>
      <c r="BO850" s="1"/>
      <c r="BP850" s="1"/>
      <c r="BQ850" s="2"/>
      <c r="BR850" s="2"/>
      <c r="BS850" s="1"/>
      <c r="BT850" s="1"/>
      <c r="BU850" s="1"/>
      <c r="BV850" s="2"/>
      <c r="BW850" s="2"/>
      <c r="BX850" s="1"/>
    </row>
    <row r="851" ht="16.5" customHeight="1">
      <c r="A851" s="1"/>
      <c r="B851" s="1"/>
      <c r="C851" s="1"/>
      <c r="D851" s="1"/>
      <c r="E851" s="67"/>
      <c r="F851" s="67"/>
      <c r="G851" s="1"/>
      <c r="H851" s="1"/>
      <c r="I851" s="65"/>
      <c r="J851" s="66"/>
      <c r="K851" s="1"/>
      <c r="L851" s="1"/>
      <c r="M851" s="1"/>
      <c r="N851" s="2"/>
      <c r="O851" s="2"/>
      <c r="P851" s="1"/>
      <c r="Q851" s="1"/>
      <c r="R851" s="1"/>
      <c r="S851" s="2"/>
      <c r="T851" s="2"/>
      <c r="U851" s="1"/>
      <c r="V851" s="1"/>
      <c r="W851" s="1"/>
      <c r="X851" s="2"/>
      <c r="Y851" s="2"/>
      <c r="Z851" s="1"/>
      <c r="AA851" s="1"/>
      <c r="AB851" s="1"/>
      <c r="AC851" s="2"/>
      <c r="AD851" s="2"/>
      <c r="AE851" s="1"/>
      <c r="AF851" s="1"/>
      <c r="AG851" s="1"/>
      <c r="AH851" s="2"/>
      <c r="AI851" s="2"/>
      <c r="AJ851" s="1"/>
      <c r="AK851" s="1"/>
      <c r="AL851" s="1"/>
      <c r="AM851" s="2"/>
      <c r="AN851" s="2"/>
      <c r="AO851" s="1"/>
      <c r="AP851" s="1"/>
      <c r="AQ851" s="1"/>
      <c r="AR851" s="2"/>
      <c r="AS851" s="2"/>
      <c r="AT851" s="1"/>
      <c r="AU851" s="1"/>
      <c r="AV851" s="1"/>
      <c r="AW851" s="2"/>
      <c r="AX851" s="2"/>
      <c r="AY851" s="1"/>
      <c r="AZ851" s="1"/>
      <c r="BA851" s="1"/>
      <c r="BB851" s="2"/>
      <c r="BC851" s="2"/>
      <c r="BD851" s="1"/>
      <c r="BE851" s="1"/>
      <c r="BF851" s="1"/>
      <c r="BG851" s="2"/>
      <c r="BH851" s="2"/>
      <c r="BI851" s="1"/>
      <c r="BJ851" s="1"/>
      <c r="BK851" s="1"/>
      <c r="BL851" s="2"/>
      <c r="BM851" s="2"/>
      <c r="BN851" s="1"/>
      <c r="BO851" s="1"/>
      <c r="BP851" s="1"/>
      <c r="BQ851" s="2"/>
      <c r="BR851" s="2"/>
      <c r="BS851" s="1"/>
      <c r="BT851" s="1"/>
      <c r="BU851" s="1"/>
      <c r="BV851" s="2"/>
      <c r="BW851" s="2"/>
      <c r="BX851" s="1"/>
    </row>
    <row r="852" ht="16.5" customHeight="1">
      <c r="A852" s="1"/>
      <c r="B852" s="1"/>
      <c r="C852" s="1"/>
      <c r="D852" s="1"/>
      <c r="E852" s="67"/>
      <c r="F852" s="67"/>
      <c r="G852" s="1"/>
      <c r="H852" s="1"/>
      <c r="I852" s="65"/>
      <c r="J852" s="66"/>
      <c r="K852" s="1"/>
      <c r="L852" s="1"/>
      <c r="M852" s="1"/>
      <c r="N852" s="2"/>
      <c r="O852" s="2"/>
      <c r="P852" s="1"/>
      <c r="Q852" s="1"/>
      <c r="R852" s="1"/>
      <c r="S852" s="2"/>
      <c r="T852" s="2"/>
      <c r="U852" s="1"/>
      <c r="V852" s="1"/>
      <c r="W852" s="1"/>
      <c r="X852" s="2"/>
      <c r="Y852" s="2"/>
      <c r="Z852" s="1"/>
      <c r="AA852" s="1"/>
      <c r="AB852" s="1"/>
      <c r="AC852" s="2"/>
      <c r="AD852" s="2"/>
      <c r="AE852" s="1"/>
      <c r="AF852" s="1"/>
      <c r="AG852" s="1"/>
      <c r="AH852" s="2"/>
      <c r="AI852" s="2"/>
      <c r="AJ852" s="1"/>
      <c r="AK852" s="1"/>
      <c r="AL852" s="1"/>
      <c r="AM852" s="2"/>
      <c r="AN852" s="2"/>
      <c r="AO852" s="1"/>
      <c r="AP852" s="1"/>
      <c r="AQ852" s="1"/>
      <c r="AR852" s="2"/>
      <c r="AS852" s="2"/>
      <c r="AT852" s="1"/>
      <c r="AU852" s="1"/>
      <c r="AV852" s="1"/>
      <c r="AW852" s="2"/>
      <c r="AX852" s="2"/>
      <c r="AY852" s="1"/>
      <c r="AZ852" s="1"/>
      <c r="BA852" s="1"/>
      <c r="BB852" s="2"/>
      <c r="BC852" s="2"/>
      <c r="BD852" s="1"/>
      <c r="BE852" s="1"/>
      <c r="BF852" s="1"/>
      <c r="BG852" s="2"/>
      <c r="BH852" s="2"/>
      <c r="BI852" s="1"/>
      <c r="BJ852" s="1"/>
      <c r="BK852" s="1"/>
      <c r="BL852" s="2"/>
      <c r="BM852" s="2"/>
      <c r="BN852" s="1"/>
      <c r="BO852" s="1"/>
      <c r="BP852" s="1"/>
      <c r="BQ852" s="2"/>
      <c r="BR852" s="2"/>
      <c r="BS852" s="1"/>
      <c r="BT852" s="1"/>
      <c r="BU852" s="1"/>
      <c r="BV852" s="2"/>
      <c r="BW852" s="2"/>
      <c r="BX852" s="1"/>
    </row>
    <row r="853" ht="16.5" customHeight="1">
      <c r="A853" s="1"/>
      <c r="B853" s="1"/>
      <c r="C853" s="1"/>
      <c r="D853" s="1"/>
      <c r="E853" s="67"/>
      <c r="F853" s="67"/>
      <c r="G853" s="1"/>
      <c r="H853" s="1"/>
      <c r="I853" s="65"/>
      <c r="J853" s="66"/>
      <c r="K853" s="1"/>
      <c r="L853" s="1"/>
      <c r="M853" s="1"/>
      <c r="N853" s="2"/>
      <c r="O853" s="2"/>
      <c r="P853" s="1"/>
      <c r="Q853" s="1"/>
      <c r="R853" s="1"/>
      <c r="S853" s="2"/>
      <c r="T853" s="2"/>
      <c r="U853" s="1"/>
      <c r="V853" s="1"/>
      <c r="W853" s="1"/>
      <c r="X853" s="2"/>
      <c r="Y853" s="2"/>
      <c r="Z853" s="1"/>
      <c r="AA853" s="1"/>
      <c r="AB853" s="1"/>
      <c r="AC853" s="2"/>
      <c r="AD853" s="2"/>
      <c r="AE853" s="1"/>
      <c r="AF853" s="1"/>
      <c r="AG853" s="1"/>
      <c r="AH853" s="2"/>
      <c r="AI853" s="2"/>
      <c r="AJ853" s="1"/>
      <c r="AK853" s="1"/>
      <c r="AL853" s="1"/>
      <c r="AM853" s="2"/>
      <c r="AN853" s="2"/>
      <c r="AO853" s="1"/>
      <c r="AP853" s="1"/>
      <c r="AQ853" s="1"/>
      <c r="AR853" s="2"/>
      <c r="AS853" s="2"/>
      <c r="AT853" s="1"/>
      <c r="AU853" s="1"/>
      <c r="AV853" s="1"/>
      <c r="AW853" s="2"/>
      <c r="AX853" s="2"/>
      <c r="AY853" s="1"/>
      <c r="AZ853" s="1"/>
      <c r="BA853" s="1"/>
      <c r="BB853" s="2"/>
      <c r="BC853" s="2"/>
      <c r="BD853" s="1"/>
      <c r="BE853" s="1"/>
      <c r="BF853" s="1"/>
      <c r="BG853" s="2"/>
      <c r="BH853" s="2"/>
      <c r="BI853" s="1"/>
      <c r="BJ853" s="1"/>
      <c r="BK853" s="1"/>
      <c r="BL853" s="2"/>
      <c r="BM853" s="2"/>
      <c r="BN853" s="1"/>
      <c r="BO853" s="1"/>
      <c r="BP853" s="1"/>
      <c r="BQ853" s="2"/>
      <c r="BR853" s="2"/>
      <c r="BS853" s="1"/>
      <c r="BT853" s="1"/>
      <c r="BU853" s="1"/>
      <c r="BV853" s="2"/>
      <c r="BW853" s="2"/>
      <c r="BX853" s="1"/>
    </row>
    <row r="854" ht="16.5" customHeight="1">
      <c r="A854" s="1"/>
      <c r="B854" s="1"/>
      <c r="C854" s="1"/>
      <c r="D854" s="1"/>
      <c r="E854" s="67"/>
      <c r="F854" s="67"/>
      <c r="G854" s="1"/>
      <c r="H854" s="1"/>
      <c r="I854" s="65"/>
      <c r="J854" s="66"/>
      <c r="K854" s="1"/>
      <c r="L854" s="1"/>
      <c r="M854" s="1"/>
      <c r="N854" s="2"/>
      <c r="O854" s="2"/>
      <c r="P854" s="1"/>
      <c r="Q854" s="1"/>
      <c r="R854" s="1"/>
      <c r="S854" s="2"/>
      <c r="T854" s="2"/>
      <c r="U854" s="1"/>
      <c r="V854" s="1"/>
      <c r="W854" s="1"/>
      <c r="X854" s="2"/>
      <c r="Y854" s="2"/>
      <c r="Z854" s="1"/>
      <c r="AA854" s="1"/>
      <c r="AB854" s="1"/>
      <c r="AC854" s="2"/>
      <c r="AD854" s="2"/>
      <c r="AE854" s="1"/>
      <c r="AF854" s="1"/>
      <c r="AG854" s="1"/>
      <c r="AH854" s="2"/>
      <c r="AI854" s="2"/>
      <c r="AJ854" s="1"/>
      <c r="AK854" s="1"/>
      <c r="AL854" s="1"/>
      <c r="AM854" s="2"/>
      <c r="AN854" s="2"/>
      <c r="AO854" s="1"/>
      <c r="AP854" s="1"/>
      <c r="AQ854" s="1"/>
      <c r="AR854" s="2"/>
      <c r="AS854" s="2"/>
      <c r="AT854" s="1"/>
      <c r="AU854" s="1"/>
      <c r="AV854" s="1"/>
      <c r="AW854" s="2"/>
      <c r="AX854" s="2"/>
      <c r="AY854" s="1"/>
      <c r="AZ854" s="1"/>
      <c r="BA854" s="1"/>
      <c r="BB854" s="2"/>
      <c r="BC854" s="2"/>
      <c r="BD854" s="1"/>
      <c r="BE854" s="1"/>
      <c r="BF854" s="1"/>
      <c r="BG854" s="2"/>
      <c r="BH854" s="2"/>
      <c r="BI854" s="1"/>
      <c r="BJ854" s="1"/>
      <c r="BK854" s="1"/>
      <c r="BL854" s="2"/>
      <c r="BM854" s="2"/>
      <c r="BN854" s="1"/>
      <c r="BO854" s="1"/>
      <c r="BP854" s="1"/>
      <c r="BQ854" s="2"/>
      <c r="BR854" s="2"/>
      <c r="BS854" s="1"/>
      <c r="BT854" s="1"/>
      <c r="BU854" s="1"/>
      <c r="BV854" s="2"/>
      <c r="BW854" s="2"/>
      <c r="BX854" s="1"/>
    </row>
    <row r="855" ht="16.5" customHeight="1">
      <c r="A855" s="1"/>
      <c r="B855" s="1"/>
      <c r="C855" s="1"/>
      <c r="D855" s="1"/>
      <c r="E855" s="67"/>
      <c r="F855" s="67"/>
      <c r="G855" s="1"/>
      <c r="H855" s="1"/>
      <c r="I855" s="65"/>
      <c r="J855" s="66"/>
      <c r="K855" s="1"/>
      <c r="L855" s="1"/>
      <c r="M855" s="1"/>
      <c r="N855" s="2"/>
      <c r="O855" s="2"/>
      <c r="P855" s="1"/>
      <c r="Q855" s="1"/>
      <c r="R855" s="1"/>
      <c r="S855" s="2"/>
      <c r="T855" s="2"/>
      <c r="U855" s="1"/>
      <c r="V855" s="1"/>
      <c r="W855" s="1"/>
      <c r="X855" s="2"/>
      <c r="Y855" s="2"/>
      <c r="Z855" s="1"/>
      <c r="AA855" s="1"/>
      <c r="AB855" s="1"/>
      <c r="AC855" s="2"/>
      <c r="AD855" s="2"/>
      <c r="AE855" s="1"/>
      <c r="AF855" s="1"/>
      <c r="AG855" s="1"/>
      <c r="AH855" s="2"/>
      <c r="AI855" s="2"/>
      <c r="AJ855" s="1"/>
      <c r="AK855" s="1"/>
      <c r="AL855" s="1"/>
      <c r="AM855" s="2"/>
      <c r="AN855" s="2"/>
      <c r="AO855" s="1"/>
      <c r="AP855" s="1"/>
      <c r="AQ855" s="1"/>
      <c r="AR855" s="2"/>
      <c r="AS855" s="2"/>
      <c r="AT855" s="1"/>
      <c r="AU855" s="1"/>
      <c r="AV855" s="1"/>
      <c r="AW855" s="2"/>
      <c r="AX855" s="2"/>
      <c r="AY855" s="1"/>
      <c r="AZ855" s="1"/>
      <c r="BA855" s="1"/>
      <c r="BB855" s="2"/>
      <c r="BC855" s="2"/>
      <c r="BD855" s="1"/>
      <c r="BE855" s="1"/>
      <c r="BF855" s="1"/>
      <c r="BG855" s="2"/>
      <c r="BH855" s="2"/>
      <c r="BI855" s="1"/>
      <c r="BJ855" s="1"/>
      <c r="BK855" s="1"/>
      <c r="BL855" s="2"/>
      <c r="BM855" s="2"/>
      <c r="BN855" s="1"/>
      <c r="BO855" s="1"/>
      <c r="BP855" s="1"/>
      <c r="BQ855" s="2"/>
      <c r="BR855" s="2"/>
      <c r="BS855" s="1"/>
      <c r="BT855" s="1"/>
      <c r="BU855" s="1"/>
      <c r="BV855" s="2"/>
      <c r="BW855" s="2"/>
      <c r="BX855" s="1"/>
    </row>
    <row r="856" ht="16.5" customHeight="1">
      <c r="A856" s="1"/>
      <c r="B856" s="1"/>
      <c r="C856" s="1"/>
      <c r="D856" s="1"/>
      <c r="E856" s="67"/>
      <c r="F856" s="67"/>
      <c r="G856" s="1"/>
      <c r="H856" s="1"/>
      <c r="I856" s="65"/>
      <c r="J856" s="66"/>
      <c r="K856" s="1"/>
      <c r="L856" s="1"/>
      <c r="M856" s="1"/>
      <c r="N856" s="2"/>
      <c r="O856" s="2"/>
      <c r="P856" s="1"/>
      <c r="Q856" s="1"/>
      <c r="R856" s="1"/>
      <c r="S856" s="2"/>
      <c r="T856" s="2"/>
      <c r="U856" s="1"/>
      <c r="V856" s="1"/>
      <c r="W856" s="1"/>
      <c r="X856" s="2"/>
      <c r="Y856" s="2"/>
      <c r="Z856" s="1"/>
      <c r="AA856" s="1"/>
      <c r="AB856" s="1"/>
      <c r="AC856" s="2"/>
      <c r="AD856" s="2"/>
      <c r="AE856" s="1"/>
      <c r="AF856" s="1"/>
      <c r="AG856" s="1"/>
      <c r="AH856" s="2"/>
      <c r="AI856" s="2"/>
      <c r="AJ856" s="1"/>
      <c r="AK856" s="1"/>
      <c r="AL856" s="1"/>
      <c r="AM856" s="2"/>
      <c r="AN856" s="2"/>
      <c r="AO856" s="1"/>
      <c r="AP856" s="1"/>
      <c r="AQ856" s="1"/>
      <c r="AR856" s="2"/>
      <c r="AS856" s="2"/>
      <c r="AT856" s="1"/>
      <c r="AU856" s="1"/>
      <c r="AV856" s="1"/>
      <c r="AW856" s="2"/>
      <c r="AX856" s="2"/>
      <c r="AY856" s="1"/>
      <c r="AZ856" s="1"/>
      <c r="BA856" s="1"/>
      <c r="BB856" s="2"/>
      <c r="BC856" s="2"/>
      <c r="BD856" s="1"/>
      <c r="BE856" s="1"/>
      <c r="BF856" s="1"/>
      <c r="BG856" s="2"/>
      <c r="BH856" s="2"/>
      <c r="BI856" s="1"/>
      <c r="BJ856" s="1"/>
      <c r="BK856" s="1"/>
      <c r="BL856" s="2"/>
      <c r="BM856" s="2"/>
      <c r="BN856" s="1"/>
      <c r="BO856" s="1"/>
      <c r="BP856" s="1"/>
      <c r="BQ856" s="2"/>
      <c r="BR856" s="2"/>
      <c r="BS856" s="1"/>
      <c r="BT856" s="1"/>
      <c r="BU856" s="1"/>
      <c r="BV856" s="2"/>
      <c r="BW856" s="2"/>
      <c r="BX856" s="1"/>
    </row>
    <row r="857" ht="16.5" customHeight="1">
      <c r="A857" s="1"/>
      <c r="B857" s="1"/>
      <c r="C857" s="1"/>
      <c r="D857" s="1"/>
      <c r="E857" s="67"/>
      <c r="F857" s="67"/>
      <c r="G857" s="1"/>
      <c r="H857" s="1"/>
      <c r="I857" s="65"/>
      <c r="J857" s="66"/>
      <c r="K857" s="1"/>
      <c r="L857" s="1"/>
      <c r="M857" s="1"/>
      <c r="N857" s="2"/>
      <c r="O857" s="2"/>
      <c r="P857" s="1"/>
      <c r="Q857" s="1"/>
      <c r="R857" s="1"/>
      <c r="S857" s="2"/>
      <c r="T857" s="2"/>
      <c r="U857" s="1"/>
      <c r="V857" s="1"/>
      <c r="W857" s="1"/>
      <c r="X857" s="2"/>
      <c r="Y857" s="2"/>
      <c r="Z857" s="1"/>
      <c r="AA857" s="1"/>
      <c r="AB857" s="1"/>
      <c r="AC857" s="2"/>
      <c r="AD857" s="2"/>
      <c r="AE857" s="1"/>
      <c r="AF857" s="1"/>
      <c r="AG857" s="1"/>
      <c r="AH857" s="2"/>
      <c r="AI857" s="2"/>
      <c r="AJ857" s="1"/>
      <c r="AK857" s="1"/>
      <c r="AL857" s="1"/>
      <c r="AM857" s="2"/>
      <c r="AN857" s="2"/>
      <c r="AO857" s="1"/>
      <c r="AP857" s="1"/>
      <c r="AQ857" s="1"/>
      <c r="AR857" s="2"/>
      <c r="AS857" s="2"/>
      <c r="AT857" s="1"/>
      <c r="AU857" s="1"/>
      <c r="AV857" s="1"/>
      <c r="AW857" s="2"/>
      <c r="AX857" s="2"/>
      <c r="AY857" s="1"/>
      <c r="AZ857" s="1"/>
      <c r="BA857" s="1"/>
      <c r="BB857" s="2"/>
      <c r="BC857" s="2"/>
      <c r="BD857" s="1"/>
      <c r="BE857" s="1"/>
      <c r="BF857" s="1"/>
      <c r="BG857" s="2"/>
      <c r="BH857" s="2"/>
      <c r="BI857" s="1"/>
      <c r="BJ857" s="1"/>
      <c r="BK857" s="1"/>
      <c r="BL857" s="2"/>
      <c r="BM857" s="2"/>
      <c r="BN857" s="1"/>
      <c r="BO857" s="1"/>
      <c r="BP857" s="1"/>
      <c r="BQ857" s="2"/>
      <c r="BR857" s="2"/>
      <c r="BS857" s="1"/>
      <c r="BT857" s="1"/>
      <c r="BU857" s="1"/>
      <c r="BV857" s="2"/>
      <c r="BW857" s="2"/>
      <c r="BX857" s="1"/>
    </row>
    <row r="858" ht="16.5" customHeight="1">
      <c r="A858" s="1"/>
      <c r="B858" s="1"/>
      <c r="C858" s="1"/>
      <c r="D858" s="1"/>
      <c r="E858" s="67"/>
      <c r="F858" s="67"/>
      <c r="G858" s="1"/>
      <c r="H858" s="1"/>
      <c r="I858" s="65"/>
      <c r="J858" s="66"/>
      <c r="K858" s="1"/>
      <c r="L858" s="1"/>
      <c r="M858" s="1"/>
      <c r="N858" s="2"/>
      <c r="O858" s="2"/>
      <c r="P858" s="1"/>
      <c r="Q858" s="1"/>
      <c r="R858" s="1"/>
      <c r="S858" s="2"/>
      <c r="T858" s="2"/>
      <c r="U858" s="1"/>
      <c r="V858" s="1"/>
      <c r="W858" s="1"/>
      <c r="X858" s="2"/>
      <c r="Y858" s="2"/>
      <c r="Z858" s="1"/>
      <c r="AA858" s="1"/>
      <c r="AB858" s="1"/>
      <c r="AC858" s="2"/>
      <c r="AD858" s="2"/>
      <c r="AE858" s="1"/>
      <c r="AF858" s="1"/>
      <c r="AG858" s="1"/>
      <c r="AH858" s="2"/>
      <c r="AI858" s="2"/>
      <c r="AJ858" s="1"/>
      <c r="AK858" s="1"/>
      <c r="AL858" s="1"/>
      <c r="AM858" s="2"/>
      <c r="AN858" s="2"/>
      <c r="AO858" s="1"/>
      <c r="AP858" s="1"/>
      <c r="AQ858" s="1"/>
      <c r="AR858" s="2"/>
      <c r="AS858" s="2"/>
      <c r="AT858" s="1"/>
      <c r="AU858" s="1"/>
      <c r="AV858" s="1"/>
      <c r="AW858" s="2"/>
      <c r="AX858" s="2"/>
      <c r="AY858" s="1"/>
      <c r="AZ858" s="1"/>
      <c r="BA858" s="1"/>
      <c r="BB858" s="2"/>
      <c r="BC858" s="2"/>
      <c r="BD858" s="1"/>
      <c r="BE858" s="1"/>
      <c r="BF858" s="1"/>
      <c r="BG858" s="2"/>
      <c r="BH858" s="2"/>
      <c r="BI858" s="1"/>
      <c r="BJ858" s="1"/>
      <c r="BK858" s="1"/>
      <c r="BL858" s="2"/>
      <c r="BM858" s="2"/>
      <c r="BN858" s="1"/>
      <c r="BO858" s="1"/>
      <c r="BP858" s="1"/>
      <c r="BQ858" s="2"/>
      <c r="BR858" s="2"/>
      <c r="BS858" s="1"/>
      <c r="BT858" s="1"/>
      <c r="BU858" s="1"/>
      <c r="BV858" s="2"/>
      <c r="BW858" s="2"/>
      <c r="BX858" s="1"/>
    </row>
    <row r="859" ht="16.5" customHeight="1">
      <c r="A859" s="1"/>
      <c r="B859" s="1"/>
      <c r="C859" s="1"/>
      <c r="D859" s="1"/>
      <c r="E859" s="67"/>
      <c r="F859" s="67"/>
      <c r="G859" s="1"/>
      <c r="H859" s="1"/>
      <c r="I859" s="65"/>
      <c r="J859" s="66"/>
      <c r="K859" s="1"/>
      <c r="L859" s="1"/>
      <c r="M859" s="1"/>
      <c r="N859" s="2"/>
      <c r="O859" s="2"/>
      <c r="P859" s="1"/>
      <c r="Q859" s="1"/>
      <c r="R859" s="1"/>
      <c r="S859" s="2"/>
      <c r="T859" s="2"/>
      <c r="U859" s="1"/>
      <c r="V859" s="1"/>
      <c r="W859" s="1"/>
      <c r="X859" s="2"/>
      <c r="Y859" s="2"/>
      <c r="Z859" s="1"/>
      <c r="AA859" s="1"/>
      <c r="AB859" s="1"/>
      <c r="AC859" s="2"/>
      <c r="AD859" s="2"/>
      <c r="AE859" s="1"/>
      <c r="AF859" s="1"/>
      <c r="AG859" s="1"/>
      <c r="AH859" s="2"/>
      <c r="AI859" s="2"/>
      <c r="AJ859" s="1"/>
      <c r="AK859" s="1"/>
      <c r="AL859" s="1"/>
      <c r="AM859" s="2"/>
      <c r="AN859" s="2"/>
      <c r="AO859" s="1"/>
      <c r="AP859" s="1"/>
      <c r="AQ859" s="1"/>
      <c r="AR859" s="2"/>
      <c r="AS859" s="2"/>
      <c r="AT859" s="1"/>
      <c r="AU859" s="1"/>
      <c r="AV859" s="1"/>
      <c r="AW859" s="2"/>
      <c r="AX859" s="2"/>
      <c r="AY859" s="1"/>
      <c r="AZ859" s="1"/>
      <c r="BA859" s="1"/>
      <c r="BB859" s="2"/>
      <c r="BC859" s="2"/>
      <c r="BD859" s="1"/>
      <c r="BE859" s="1"/>
      <c r="BF859" s="1"/>
      <c r="BG859" s="2"/>
      <c r="BH859" s="2"/>
      <c r="BI859" s="1"/>
      <c r="BJ859" s="1"/>
      <c r="BK859" s="1"/>
      <c r="BL859" s="2"/>
      <c r="BM859" s="2"/>
      <c r="BN859" s="1"/>
      <c r="BO859" s="1"/>
      <c r="BP859" s="1"/>
      <c r="BQ859" s="2"/>
      <c r="BR859" s="2"/>
      <c r="BS859" s="1"/>
      <c r="BT859" s="1"/>
      <c r="BU859" s="1"/>
      <c r="BV859" s="2"/>
      <c r="BW859" s="2"/>
      <c r="BX859" s="1"/>
    </row>
    <row r="860" ht="16.5" customHeight="1">
      <c r="A860" s="1"/>
      <c r="B860" s="1"/>
      <c r="C860" s="1"/>
      <c r="D860" s="1"/>
      <c r="E860" s="67"/>
      <c r="F860" s="67"/>
      <c r="G860" s="1"/>
      <c r="H860" s="1"/>
      <c r="I860" s="65"/>
      <c r="J860" s="66"/>
      <c r="K860" s="1"/>
      <c r="L860" s="1"/>
      <c r="M860" s="1"/>
      <c r="N860" s="2"/>
      <c r="O860" s="2"/>
      <c r="P860" s="1"/>
      <c r="Q860" s="1"/>
      <c r="R860" s="1"/>
      <c r="S860" s="2"/>
      <c r="T860" s="2"/>
      <c r="U860" s="1"/>
      <c r="V860" s="1"/>
      <c r="W860" s="1"/>
      <c r="X860" s="2"/>
      <c r="Y860" s="2"/>
      <c r="Z860" s="1"/>
      <c r="AA860" s="1"/>
      <c r="AB860" s="1"/>
      <c r="AC860" s="2"/>
      <c r="AD860" s="2"/>
      <c r="AE860" s="1"/>
      <c r="AF860" s="1"/>
      <c r="AG860" s="1"/>
      <c r="AH860" s="2"/>
      <c r="AI860" s="2"/>
      <c r="AJ860" s="1"/>
      <c r="AK860" s="1"/>
      <c r="AL860" s="1"/>
      <c r="AM860" s="2"/>
      <c r="AN860" s="2"/>
      <c r="AO860" s="1"/>
      <c r="AP860" s="1"/>
      <c r="AQ860" s="1"/>
      <c r="AR860" s="2"/>
      <c r="AS860" s="2"/>
      <c r="AT860" s="1"/>
      <c r="AU860" s="1"/>
      <c r="AV860" s="1"/>
      <c r="AW860" s="2"/>
      <c r="AX860" s="2"/>
      <c r="AY860" s="1"/>
      <c r="AZ860" s="1"/>
      <c r="BA860" s="1"/>
      <c r="BB860" s="2"/>
      <c r="BC860" s="2"/>
      <c r="BD860" s="1"/>
      <c r="BE860" s="1"/>
      <c r="BF860" s="1"/>
      <c r="BG860" s="2"/>
      <c r="BH860" s="2"/>
      <c r="BI860" s="1"/>
      <c r="BJ860" s="1"/>
      <c r="BK860" s="1"/>
      <c r="BL860" s="2"/>
      <c r="BM860" s="2"/>
      <c r="BN860" s="1"/>
      <c r="BO860" s="1"/>
      <c r="BP860" s="1"/>
      <c r="BQ860" s="2"/>
      <c r="BR860" s="2"/>
      <c r="BS860" s="1"/>
      <c r="BT860" s="1"/>
      <c r="BU860" s="1"/>
      <c r="BV860" s="2"/>
      <c r="BW860" s="2"/>
      <c r="BX860" s="1"/>
    </row>
    <row r="861" ht="16.5" customHeight="1">
      <c r="A861" s="1"/>
      <c r="B861" s="1"/>
      <c r="C861" s="1"/>
      <c r="D861" s="1"/>
      <c r="E861" s="67"/>
      <c r="F861" s="67"/>
      <c r="G861" s="1"/>
      <c r="H861" s="1"/>
      <c r="I861" s="65"/>
      <c r="J861" s="66"/>
      <c r="K861" s="1"/>
      <c r="L861" s="1"/>
      <c r="M861" s="1"/>
      <c r="N861" s="2"/>
      <c r="O861" s="2"/>
      <c r="P861" s="1"/>
      <c r="Q861" s="1"/>
      <c r="R861" s="1"/>
      <c r="S861" s="2"/>
      <c r="T861" s="2"/>
      <c r="U861" s="1"/>
      <c r="V861" s="1"/>
      <c r="W861" s="1"/>
      <c r="X861" s="2"/>
      <c r="Y861" s="2"/>
      <c r="Z861" s="1"/>
      <c r="AA861" s="1"/>
      <c r="AB861" s="1"/>
      <c r="AC861" s="2"/>
      <c r="AD861" s="2"/>
      <c r="AE861" s="1"/>
      <c r="AF861" s="1"/>
      <c r="AG861" s="1"/>
      <c r="AH861" s="2"/>
      <c r="AI861" s="2"/>
      <c r="AJ861" s="1"/>
      <c r="AK861" s="1"/>
      <c r="AL861" s="1"/>
      <c r="AM861" s="2"/>
      <c r="AN861" s="2"/>
      <c r="AO861" s="1"/>
      <c r="AP861" s="1"/>
      <c r="AQ861" s="1"/>
      <c r="AR861" s="2"/>
      <c r="AS861" s="2"/>
      <c r="AT861" s="1"/>
      <c r="AU861" s="1"/>
      <c r="AV861" s="1"/>
      <c r="AW861" s="2"/>
      <c r="AX861" s="2"/>
      <c r="AY861" s="1"/>
      <c r="AZ861" s="1"/>
      <c r="BA861" s="1"/>
      <c r="BB861" s="2"/>
      <c r="BC861" s="2"/>
      <c r="BD861" s="1"/>
      <c r="BE861" s="1"/>
      <c r="BF861" s="1"/>
      <c r="BG861" s="2"/>
      <c r="BH861" s="2"/>
      <c r="BI861" s="1"/>
      <c r="BJ861" s="1"/>
      <c r="BK861" s="1"/>
      <c r="BL861" s="2"/>
      <c r="BM861" s="2"/>
      <c r="BN861" s="1"/>
      <c r="BO861" s="1"/>
      <c r="BP861" s="1"/>
      <c r="BQ861" s="2"/>
      <c r="BR861" s="2"/>
      <c r="BS861" s="1"/>
      <c r="BT861" s="1"/>
      <c r="BU861" s="1"/>
      <c r="BV861" s="2"/>
      <c r="BW861" s="2"/>
      <c r="BX861" s="1"/>
    </row>
    <row r="862" ht="16.5" customHeight="1">
      <c r="A862" s="1"/>
      <c r="B862" s="1"/>
      <c r="C862" s="1"/>
      <c r="D862" s="1"/>
      <c r="E862" s="67"/>
      <c r="F862" s="67"/>
      <c r="G862" s="1"/>
      <c r="H862" s="1"/>
      <c r="I862" s="65"/>
      <c r="J862" s="66"/>
      <c r="K862" s="1"/>
      <c r="L862" s="1"/>
      <c r="M862" s="1"/>
      <c r="N862" s="2"/>
      <c r="O862" s="2"/>
      <c r="P862" s="1"/>
      <c r="Q862" s="1"/>
      <c r="R862" s="1"/>
      <c r="S862" s="2"/>
      <c r="T862" s="2"/>
      <c r="U862" s="1"/>
      <c r="V862" s="1"/>
      <c r="W862" s="1"/>
      <c r="X862" s="2"/>
      <c r="Y862" s="2"/>
      <c r="Z862" s="1"/>
      <c r="AA862" s="1"/>
      <c r="AB862" s="1"/>
      <c r="AC862" s="2"/>
      <c r="AD862" s="2"/>
      <c r="AE862" s="1"/>
      <c r="AF862" s="1"/>
      <c r="AG862" s="1"/>
      <c r="AH862" s="2"/>
      <c r="AI862" s="2"/>
      <c r="AJ862" s="1"/>
      <c r="AK862" s="1"/>
      <c r="AL862" s="1"/>
      <c r="AM862" s="2"/>
      <c r="AN862" s="2"/>
      <c r="AO862" s="1"/>
      <c r="AP862" s="1"/>
      <c r="AQ862" s="1"/>
      <c r="AR862" s="2"/>
      <c r="AS862" s="2"/>
      <c r="AT862" s="1"/>
      <c r="AU862" s="1"/>
      <c r="AV862" s="1"/>
      <c r="AW862" s="2"/>
      <c r="AX862" s="2"/>
      <c r="AY862" s="1"/>
      <c r="AZ862" s="1"/>
      <c r="BA862" s="1"/>
      <c r="BB862" s="2"/>
      <c r="BC862" s="2"/>
      <c r="BD862" s="1"/>
      <c r="BE862" s="1"/>
      <c r="BF862" s="1"/>
      <c r="BG862" s="2"/>
      <c r="BH862" s="2"/>
      <c r="BI862" s="1"/>
      <c r="BJ862" s="1"/>
      <c r="BK862" s="1"/>
      <c r="BL862" s="2"/>
      <c r="BM862" s="2"/>
      <c r="BN862" s="1"/>
      <c r="BO862" s="1"/>
      <c r="BP862" s="1"/>
      <c r="BQ862" s="2"/>
      <c r="BR862" s="2"/>
      <c r="BS862" s="1"/>
      <c r="BT862" s="1"/>
      <c r="BU862" s="1"/>
      <c r="BV862" s="2"/>
      <c r="BW862" s="2"/>
      <c r="BX862" s="1"/>
    </row>
    <row r="863" ht="16.5" customHeight="1">
      <c r="A863" s="1"/>
      <c r="B863" s="1"/>
      <c r="C863" s="1"/>
      <c r="D863" s="1"/>
      <c r="E863" s="67"/>
      <c r="F863" s="67"/>
      <c r="G863" s="1"/>
      <c r="H863" s="1"/>
      <c r="I863" s="65"/>
      <c r="J863" s="66"/>
      <c r="K863" s="1"/>
      <c r="L863" s="1"/>
      <c r="M863" s="1"/>
      <c r="N863" s="2"/>
      <c r="O863" s="2"/>
      <c r="P863" s="1"/>
      <c r="Q863" s="1"/>
      <c r="R863" s="1"/>
      <c r="S863" s="2"/>
      <c r="T863" s="2"/>
      <c r="U863" s="1"/>
      <c r="V863" s="1"/>
      <c r="W863" s="1"/>
      <c r="X863" s="2"/>
      <c r="Y863" s="2"/>
      <c r="Z863" s="1"/>
      <c r="AA863" s="1"/>
      <c r="AB863" s="1"/>
      <c r="AC863" s="2"/>
      <c r="AD863" s="2"/>
      <c r="AE863" s="1"/>
      <c r="AF863" s="1"/>
      <c r="AG863" s="1"/>
      <c r="AH863" s="2"/>
      <c r="AI863" s="2"/>
      <c r="AJ863" s="1"/>
      <c r="AK863" s="1"/>
      <c r="AL863" s="1"/>
      <c r="AM863" s="2"/>
      <c r="AN863" s="2"/>
      <c r="AO863" s="1"/>
      <c r="AP863" s="1"/>
      <c r="AQ863" s="1"/>
      <c r="AR863" s="2"/>
      <c r="AS863" s="2"/>
      <c r="AT863" s="1"/>
      <c r="AU863" s="1"/>
      <c r="AV863" s="1"/>
      <c r="AW863" s="2"/>
      <c r="AX863" s="2"/>
      <c r="AY863" s="1"/>
      <c r="AZ863" s="1"/>
      <c r="BA863" s="1"/>
      <c r="BB863" s="2"/>
      <c r="BC863" s="2"/>
      <c r="BD863" s="1"/>
      <c r="BE863" s="1"/>
      <c r="BF863" s="1"/>
      <c r="BG863" s="2"/>
      <c r="BH863" s="2"/>
      <c r="BI863" s="1"/>
      <c r="BJ863" s="1"/>
      <c r="BK863" s="1"/>
      <c r="BL863" s="2"/>
      <c r="BM863" s="2"/>
      <c r="BN863" s="1"/>
      <c r="BO863" s="1"/>
      <c r="BP863" s="1"/>
      <c r="BQ863" s="2"/>
      <c r="BR863" s="2"/>
      <c r="BS863" s="1"/>
      <c r="BT863" s="1"/>
      <c r="BU863" s="1"/>
      <c r="BV863" s="2"/>
      <c r="BW863" s="2"/>
      <c r="BX863" s="1"/>
    </row>
    <row r="864" ht="16.5" customHeight="1">
      <c r="A864" s="1"/>
      <c r="B864" s="1"/>
      <c r="C864" s="1"/>
      <c r="D864" s="1"/>
      <c r="E864" s="67"/>
      <c r="F864" s="67"/>
      <c r="G864" s="1"/>
      <c r="H864" s="1"/>
      <c r="I864" s="65"/>
      <c r="J864" s="66"/>
      <c r="K864" s="1"/>
      <c r="L864" s="1"/>
      <c r="M864" s="1"/>
      <c r="N864" s="2"/>
      <c r="O864" s="2"/>
      <c r="P864" s="1"/>
      <c r="Q864" s="1"/>
      <c r="R864" s="1"/>
      <c r="S864" s="2"/>
      <c r="T864" s="2"/>
      <c r="U864" s="1"/>
      <c r="V864" s="1"/>
      <c r="W864" s="1"/>
      <c r="X864" s="2"/>
      <c r="Y864" s="2"/>
      <c r="Z864" s="1"/>
      <c r="AA864" s="1"/>
      <c r="AB864" s="1"/>
      <c r="AC864" s="2"/>
      <c r="AD864" s="2"/>
      <c r="AE864" s="1"/>
      <c r="AF864" s="1"/>
      <c r="AG864" s="1"/>
      <c r="AH864" s="2"/>
      <c r="AI864" s="2"/>
      <c r="AJ864" s="1"/>
      <c r="AK864" s="1"/>
      <c r="AL864" s="1"/>
      <c r="AM864" s="2"/>
      <c r="AN864" s="2"/>
      <c r="AO864" s="1"/>
      <c r="AP864" s="1"/>
      <c r="AQ864" s="1"/>
      <c r="AR864" s="2"/>
      <c r="AS864" s="2"/>
      <c r="AT864" s="1"/>
      <c r="AU864" s="1"/>
      <c r="AV864" s="1"/>
      <c r="AW864" s="2"/>
      <c r="AX864" s="2"/>
      <c r="AY864" s="1"/>
      <c r="AZ864" s="1"/>
      <c r="BA864" s="1"/>
      <c r="BB864" s="2"/>
      <c r="BC864" s="2"/>
      <c r="BD864" s="1"/>
      <c r="BE864" s="1"/>
      <c r="BF864" s="1"/>
      <c r="BG864" s="2"/>
      <c r="BH864" s="2"/>
      <c r="BI864" s="1"/>
      <c r="BJ864" s="1"/>
      <c r="BK864" s="1"/>
      <c r="BL864" s="2"/>
      <c r="BM864" s="2"/>
      <c r="BN864" s="1"/>
      <c r="BO864" s="1"/>
      <c r="BP864" s="1"/>
      <c r="BQ864" s="2"/>
      <c r="BR864" s="2"/>
      <c r="BS864" s="1"/>
      <c r="BT864" s="1"/>
      <c r="BU864" s="1"/>
      <c r="BV864" s="2"/>
      <c r="BW864" s="2"/>
      <c r="BX864" s="1"/>
    </row>
    <row r="865" ht="16.5" customHeight="1">
      <c r="A865" s="1"/>
      <c r="B865" s="1"/>
      <c r="C865" s="1"/>
      <c r="D865" s="1"/>
      <c r="E865" s="67"/>
      <c r="F865" s="67"/>
      <c r="G865" s="1"/>
      <c r="H865" s="1"/>
      <c r="I865" s="65"/>
      <c r="J865" s="66"/>
      <c r="K865" s="1"/>
      <c r="L865" s="1"/>
      <c r="M865" s="1"/>
      <c r="N865" s="2"/>
      <c r="O865" s="2"/>
      <c r="P865" s="1"/>
      <c r="Q865" s="1"/>
      <c r="R865" s="1"/>
      <c r="S865" s="2"/>
      <c r="T865" s="2"/>
      <c r="U865" s="1"/>
      <c r="V865" s="1"/>
      <c r="W865" s="1"/>
      <c r="X865" s="2"/>
      <c r="Y865" s="2"/>
      <c r="Z865" s="1"/>
      <c r="AA865" s="1"/>
      <c r="AB865" s="1"/>
      <c r="AC865" s="2"/>
      <c r="AD865" s="2"/>
      <c r="AE865" s="1"/>
      <c r="AF865" s="1"/>
      <c r="AG865" s="1"/>
      <c r="AH865" s="2"/>
      <c r="AI865" s="2"/>
      <c r="AJ865" s="1"/>
      <c r="AK865" s="1"/>
      <c r="AL865" s="1"/>
      <c r="AM865" s="2"/>
      <c r="AN865" s="2"/>
      <c r="AO865" s="1"/>
      <c r="AP865" s="1"/>
      <c r="AQ865" s="1"/>
      <c r="AR865" s="2"/>
      <c r="AS865" s="2"/>
      <c r="AT865" s="1"/>
      <c r="AU865" s="1"/>
      <c r="AV865" s="1"/>
      <c r="AW865" s="2"/>
      <c r="AX865" s="2"/>
      <c r="AY865" s="1"/>
      <c r="AZ865" s="1"/>
      <c r="BA865" s="1"/>
      <c r="BB865" s="2"/>
      <c r="BC865" s="2"/>
      <c r="BD865" s="1"/>
      <c r="BE865" s="1"/>
      <c r="BF865" s="1"/>
      <c r="BG865" s="2"/>
      <c r="BH865" s="2"/>
      <c r="BI865" s="1"/>
      <c r="BJ865" s="1"/>
      <c r="BK865" s="1"/>
      <c r="BL865" s="2"/>
      <c r="BM865" s="2"/>
      <c r="BN865" s="1"/>
      <c r="BO865" s="1"/>
      <c r="BP865" s="1"/>
      <c r="BQ865" s="2"/>
      <c r="BR865" s="2"/>
      <c r="BS865" s="1"/>
      <c r="BT865" s="1"/>
      <c r="BU865" s="1"/>
      <c r="BV865" s="2"/>
      <c r="BW865" s="2"/>
      <c r="BX865" s="1"/>
    </row>
    <row r="866" ht="16.5" customHeight="1">
      <c r="A866" s="1"/>
      <c r="B866" s="1"/>
      <c r="C866" s="1"/>
      <c r="D866" s="1"/>
      <c r="E866" s="67"/>
      <c r="F866" s="67"/>
      <c r="G866" s="1"/>
      <c r="H866" s="1"/>
      <c r="I866" s="65"/>
      <c r="J866" s="66"/>
      <c r="K866" s="1"/>
      <c r="L866" s="1"/>
      <c r="M866" s="1"/>
      <c r="N866" s="2"/>
      <c r="O866" s="2"/>
      <c r="P866" s="1"/>
      <c r="Q866" s="1"/>
      <c r="R866" s="1"/>
      <c r="S866" s="2"/>
      <c r="T866" s="2"/>
      <c r="U866" s="1"/>
      <c r="V866" s="1"/>
      <c r="W866" s="1"/>
      <c r="X866" s="2"/>
      <c r="Y866" s="2"/>
      <c r="Z866" s="1"/>
      <c r="AA866" s="1"/>
      <c r="AB866" s="1"/>
      <c r="AC866" s="2"/>
      <c r="AD866" s="2"/>
      <c r="AE866" s="1"/>
      <c r="AF866" s="1"/>
      <c r="AG866" s="1"/>
      <c r="AH866" s="2"/>
      <c r="AI866" s="2"/>
      <c r="AJ866" s="1"/>
      <c r="AK866" s="1"/>
      <c r="AL866" s="1"/>
      <c r="AM866" s="2"/>
      <c r="AN866" s="2"/>
      <c r="AO866" s="1"/>
      <c r="AP866" s="1"/>
      <c r="AQ866" s="1"/>
      <c r="AR866" s="2"/>
      <c r="AS866" s="2"/>
      <c r="AT866" s="1"/>
      <c r="AU866" s="1"/>
      <c r="AV866" s="1"/>
      <c r="AW866" s="2"/>
      <c r="AX866" s="2"/>
      <c r="AY866" s="1"/>
      <c r="AZ866" s="1"/>
      <c r="BA866" s="1"/>
      <c r="BB866" s="2"/>
      <c r="BC866" s="2"/>
      <c r="BD866" s="1"/>
      <c r="BE866" s="1"/>
      <c r="BF866" s="1"/>
      <c r="BG866" s="2"/>
      <c r="BH866" s="2"/>
      <c r="BI866" s="1"/>
      <c r="BJ866" s="1"/>
      <c r="BK866" s="1"/>
      <c r="BL866" s="2"/>
      <c r="BM866" s="2"/>
      <c r="BN866" s="1"/>
      <c r="BO866" s="1"/>
      <c r="BP866" s="1"/>
      <c r="BQ866" s="2"/>
      <c r="BR866" s="2"/>
      <c r="BS866" s="1"/>
      <c r="BT866" s="1"/>
      <c r="BU866" s="1"/>
      <c r="BV866" s="2"/>
      <c r="BW866" s="2"/>
      <c r="BX866" s="1"/>
    </row>
    <row r="867" ht="16.5" customHeight="1">
      <c r="A867" s="1"/>
      <c r="B867" s="1"/>
      <c r="C867" s="1"/>
      <c r="D867" s="1"/>
      <c r="E867" s="67"/>
      <c r="F867" s="67"/>
      <c r="G867" s="1"/>
      <c r="H867" s="1"/>
      <c r="I867" s="65"/>
      <c r="J867" s="66"/>
      <c r="K867" s="1"/>
      <c r="L867" s="1"/>
      <c r="M867" s="1"/>
      <c r="N867" s="2"/>
      <c r="O867" s="2"/>
      <c r="P867" s="1"/>
      <c r="Q867" s="1"/>
      <c r="R867" s="1"/>
      <c r="S867" s="2"/>
      <c r="T867" s="2"/>
      <c r="U867" s="1"/>
      <c r="V867" s="1"/>
      <c r="W867" s="1"/>
      <c r="X867" s="2"/>
      <c r="Y867" s="2"/>
      <c r="Z867" s="1"/>
      <c r="AA867" s="1"/>
      <c r="AB867" s="1"/>
      <c r="AC867" s="2"/>
      <c r="AD867" s="2"/>
      <c r="AE867" s="1"/>
      <c r="AF867" s="1"/>
      <c r="AG867" s="1"/>
      <c r="AH867" s="2"/>
      <c r="AI867" s="2"/>
      <c r="AJ867" s="1"/>
      <c r="AK867" s="1"/>
      <c r="AL867" s="1"/>
      <c r="AM867" s="2"/>
      <c r="AN867" s="2"/>
      <c r="AO867" s="1"/>
      <c r="AP867" s="1"/>
      <c r="AQ867" s="1"/>
      <c r="AR867" s="2"/>
      <c r="AS867" s="2"/>
      <c r="AT867" s="1"/>
      <c r="AU867" s="1"/>
      <c r="AV867" s="1"/>
      <c r="AW867" s="2"/>
      <c r="AX867" s="2"/>
      <c r="AY867" s="1"/>
      <c r="AZ867" s="1"/>
      <c r="BA867" s="1"/>
      <c r="BB867" s="2"/>
      <c r="BC867" s="2"/>
      <c r="BD867" s="1"/>
      <c r="BE867" s="1"/>
      <c r="BF867" s="1"/>
      <c r="BG867" s="2"/>
      <c r="BH867" s="2"/>
      <c r="BI867" s="1"/>
      <c r="BJ867" s="1"/>
      <c r="BK867" s="1"/>
      <c r="BL867" s="2"/>
      <c r="BM867" s="2"/>
      <c r="BN867" s="1"/>
      <c r="BO867" s="1"/>
      <c r="BP867" s="1"/>
      <c r="BQ867" s="2"/>
      <c r="BR867" s="2"/>
      <c r="BS867" s="1"/>
      <c r="BT867" s="1"/>
      <c r="BU867" s="1"/>
      <c r="BV867" s="2"/>
      <c r="BW867" s="2"/>
      <c r="BX867" s="1"/>
    </row>
    <row r="868" ht="16.5" customHeight="1">
      <c r="A868" s="1"/>
      <c r="B868" s="1"/>
      <c r="C868" s="1"/>
      <c r="D868" s="1"/>
      <c r="E868" s="67"/>
      <c r="F868" s="67"/>
      <c r="G868" s="1"/>
      <c r="H868" s="1"/>
      <c r="I868" s="65"/>
      <c r="J868" s="66"/>
      <c r="K868" s="1"/>
      <c r="L868" s="1"/>
      <c r="M868" s="1"/>
      <c r="N868" s="2"/>
      <c r="O868" s="2"/>
      <c r="P868" s="1"/>
      <c r="Q868" s="1"/>
      <c r="R868" s="1"/>
      <c r="S868" s="2"/>
      <c r="T868" s="2"/>
      <c r="U868" s="1"/>
      <c r="V868" s="1"/>
      <c r="W868" s="1"/>
      <c r="X868" s="2"/>
      <c r="Y868" s="2"/>
      <c r="Z868" s="1"/>
      <c r="AA868" s="1"/>
      <c r="AB868" s="1"/>
      <c r="AC868" s="2"/>
      <c r="AD868" s="2"/>
      <c r="AE868" s="1"/>
      <c r="AF868" s="1"/>
      <c r="AG868" s="1"/>
      <c r="AH868" s="2"/>
      <c r="AI868" s="2"/>
      <c r="AJ868" s="1"/>
      <c r="AK868" s="1"/>
      <c r="AL868" s="1"/>
      <c r="AM868" s="2"/>
      <c r="AN868" s="2"/>
      <c r="AO868" s="1"/>
      <c r="AP868" s="1"/>
      <c r="AQ868" s="1"/>
      <c r="AR868" s="2"/>
      <c r="AS868" s="2"/>
      <c r="AT868" s="1"/>
      <c r="AU868" s="1"/>
      <c r="AV868" s="1"/>
      <c r="AW868" s="2"/>
      <c r="AX868" s="2"/>
      <c r="AY868" s="1"/>
      <c r="AZ868" s="1"/>
      <c r="BA868" s="1"/>
      <c r="BB868" s="2"/>
      <c r="BC868" s="2"/>
      <c r="BD868" s="1"/>
      <c r="BE868" s="1"/>
      <c r="BF868" s="1"/>
      <c r="BG868" s="2"/>
      <c r="BH868" s="2"/>
      <c r="BI868" s="1"/>
      <c r="BJ868" s="1"/>
      <c r="BK868" s="1"/>
      <c r="BL868" s="2"/>
      <c r="BM868" s="2"/>
      <c r="BN868" s="1"/>
      <c r="BO868" s="1"/>
      <c r="BP868" s="1"/>
      <c r="BQ868" s="2"/>
      <c r="BR868" s="2"/>
      <c r="BS868" s="1"/>
      <c r="BT868" s="1"/>
      <c r="BU868" s="1"/>
      <c r="BV868" s="2"/>
      <c r="BW868" s="2"/>
      <c r="BX868" s="1"/>
    </row>
    <row r="869" ht="16.5" customHeight="1">
      <c r="A869" s="1"/>
      <c r="B869" s="1"/>
      <c r="C869" s="1"/>
      <c r="D869" s="1"/>
      <c r="E869" s="67"/>
      <c r="F869" s="67"/>
      <c r="G869" s="1"/>
      <c r="H869" s="1"/>
      <c r="I869" s="65"/>
      <c r="J869" s="66"/>
      <c r="K869" s="1"/>
      <c r="L869" s="1"/>
      <c r="M869" s="1"/>
      <c r="N869" s="2"/>
      <c r="O869" s="2"/>
      <c r="P869" s="1"/>
      <c r="Q869" s="1"/>
      <c r="R869" s="1"/>
      <c r="S869" s="2"/>
      <c r="T869" s="2"/>
      <c r="U869" s="1"/>
      <c r="V869" s="1"/>
      <c r="W869" s="1"/>
      <c r="X869" s="2"/>
      <c r="Y869" s="2"/>
      <c r="Z869" s="1"/>
      <c r="AA869" s="1"/>
      <c r="AB869" s="1"/>
      <c r="AC869" s="2"/>
      <c r="AD869" s="2"/>
      <c r="AE869" s="1"/>
      <c r="AF869" s="1"/>
      <c r="AG869" s="1"/>
      <c r="AH869" s="2"/>
      <c r="AI869" s="2"/>
      <c r="AJ869" s="1"/>
      <c r="AK869" s="1"/>
      <c r="AL869" s="1"/>
      <c r="AM869" s="2"/>
      <c r="AN869" s="2"/>
      <c r="AO869" s="1"/>
      <c r="AP869" s="1"/>
      <c r="AQ869" s="1"/>
      <c r="AR869" s="2"/>
      <c r="AS869" s="2"/>
      <c r="AT869" s="1"/>
      <c r="AU869" s="1"/>
      <c r="AV869" s="1"/>
      <c r="AW869" s="2"/>
      <c r="AX869" s="2"/>
      <c r="AY869" s="1"/>
      <c r="AZ869" s="1"/>
      <c r="BA869" s="1"/>
      <c r="BB869" s="2"/>
      <c r="BC869" s="2"/>
      <c r="BD869" s="1"/>
      <c r="BE869" s="1"/>
      <c r="BF869" s="1"/>
      <c r="BG869" s="2"/>
      <c r="BH869" s="2"/>
      <c r="BI869" s="1"/>
      <c r="BJ869" s="1"/>
      <c r="BK869" s="1"/>
      <c r="BL869" s="2"/>
      <c r="BM869" s="2"/>
      <c r="BN869" s="1"/>
      <c r="BO869" s="1"/>
      <c r="BP869" s="1"/>
      <c r="BQ869" s="2"/>
      <c r="BR869" s="2"/>
      <c r="BS869" s="1"/>
      <c r="BT869" s="1"/>
      <c r="BU869" s="1"/>
      <c r="BV869" s="2"/>
      <c r="BW869" s="2"/>
      <c r="BX869" s="1"/>
    </row>
    <row r="870" ht="16.5" customHeight="1">
      <c r="A870" s="1"/>
      <c r="B870" s="1"/>
      <c r="C870" s="1"/>
      <c r="D870" s="1"/>
      <c r="E870" s="67"/>
      <c r="F870" s="67"/>
      <c r="G870" s="1"/>
      <c r="H870" s="1"/>
      <c r="I870" s="65"/>
      <c r="J870" s="66"/>
      <c r="K870" s="1"/>
      <c r="L870" s="1"/>
      <c r="M870" s="1"/>
      <c r="N870" s="2"/>
      <c r="O870" s="2"/>
      <c r="P870" s="1"/>
      <c r="Q870" s="1"/>
      <c r="R870" s="1"/>
      <c r="S870" s="2"/>
      <c r="T870" s="2"/>
      <c r="U870" s="1"/>
      <c r="V870" s="1"/>
      <c r="W870" s="1"/>
      <c r="X870" s="2"/>
      <c r="Y870" s="2"/>
      <c r="Z870" s="1"/>
      <c r="AA870" s="1"/>
      <c r="AB870" s="1"/>
      <c r="AC870" s="2"/>
      <c r="AD870" s="2"/>
      <c r="AE870" s="1"/>
      <c r="AF870" s="1"/>
      <c r="AG870" s="1"/>
      <c r="AH870" s="2"/>
      <c r="AI870" s="2"/>
      <c r="AJ870" s="1"/>
      <c r="AK870" s="1"/>
      <c r="AL870" s="1"/>
      <c r="AM870" s="2"/>
      <c r="AN870" s="2"/>
      <c r="AO870" s="1"/>
      <c r="AP870" s="1"/>
      <c r="AQ870" s="1"/>
      <c r="AR870" s="2"/>
      <c r="AS870" s="2"/>
      <c r="AT870" s="1"/>
      <c r="AU870" s="1"/>
      <c r="AV870" s="1"/>
      <c r="AW870" s="2"/>
      <c r="AX870" s="2"/>
      <c r="AY870" s="1"/>
      <c r="AZ870" s="1"/>
      <c r="BA870" s="1"/>
      <c r="BB870" s="2"/>
      <c r="BC870" s="2"/>
      <c r="BD870" s="1"/>
      <c r="BE870" s="1"/>
      <c r="BF870" s="1"/>
      <c r="BG870" s="2"/>
      <c r="BH870" s="2"/>
      <c r="BI870" s="1"/>
      <c r="BJ870" s="1"/>
      <c r="BK870" s="1"/>
      <c r="BL870" s="2"/>
      <c r="BM870" s="2"/>
      <c r="BN870" s="1"/>
      <c r="BO870" s="1"/>
      <c r="BP870" s="1"/>
      <c r="BQ870" s="2"/>
      <c r="BR870" s="2"/>
      <c r="BS870" s="1"/>
      <c r="BT870" s="1"/>
      <c r="BU870" s="1"/>
      <c r="BV870" s="2"/>
      <c r="BW870" s="2"/>
      <c r="BX870" s="1"/>
    </row>
    <row r="871" ht="16.5" customHeight="1">
      <c r="A871" s="1"/>
      <c r="B871" s="1"/>
      <c r="C871" s="1"/>
      <c r="D871" s="1"/>
      <c r="E871" s="67"/>
      <c r="F871" s="67"/>
      <c r="G871" s="1"/>
      <c r="H871" s="1"/>
      <c r="I871" s="65"/>
      <c r="J871" s="66"/>
      <c r="K871" s="1"/>
      <c r="L871" s="1"/>
      <c r="M871" s="1"/>
      <c r="N871" s="2"/>
      <c r="O871" s="2"/>
      <c r="P871" s="1"/>
      <c r="Q871" s="1"/>
      <c r="R871" s="1"/>
      <c r="S871" s="2"/>
      <c r="T871" s="2"/>
      <c r="U871" s="1"/>
      <c r="V871" s="1"/>
      <c r="W871" s="1"/>
      <c r="X871" s="2"/>
      <c r="Y871" s="2"/>
      <c r="Z871" s="1"/>
      <c r="AA871" s="1"/>
      <c r="AB871" s="1"/>
      <c r="AC871" s="2"/>
      <c r="AD871" s="2"/>
      <c r="AE871" s="1"/>
      <c r="AF871" s="1"/>
      <c r="AG871" s="1"/>
      <c r="AH871" s="2"/>
      <c r="AI871" s="2"/>
      <c r="AJ871" s="1"/>
      <c r="AK871" s="1"/>
      <c r="AL871" s="1"/>
      <c r="AM871" s="2"/>
      <c r="AN871" s="2"/>
      <c r="AO871" s="1"/>
      <c r="AP871" s="1"/>
      <c r="AQ871" s="1"/>
      <c r="AR871" s="2"/>
      <c r="AS871" s="2"/>
      <c r="AT871" s="1"/>
      <c r="AU871" s="1"/>
      <c r="AV871" s="1"/>
      <c r="AW871" s="2"/>
      <c r="AX871" s="2"/>
      <c r="AY871" s="1"/>
      <c r="AZ871" s="1"/>
      <c r="BA871" s="1"/>
      <c r="BB871" s="2"/>
      <c r="BC871" s="2"/>
      <c r="BD871" s="1"/>
      <c r="BE871" s="1"/>
      <c r="BF871" s="1"/>
      <c r="BG871" s="2"/>
      <c r="BH871" s="2"/>
      <c r="BI871" s="1"/>
      <c r="BJ871" s="1"/>
      <c r="BK871" s="1"/>
      <c r="BL871" s="2"/>
      <c r="BM871" s="2"/>
      <c r="BN871" s="1"/>
      <c r="BO871" s="1"/>
      <c r="BP871" s="1"/>
      <c r="BQ871" s="2"/>
      <c r="BR871" s="2"/>
      <c r="BS871" s="1"/>
      <c r="BT871" s="1"/>
      <c r="BU871" s="1"/>
      <c r="BV871" s="2"/>
      <c r="BW871" s="2"/>
      <c r="BX871" s="1"/>
    </row>
    <row r="872" ht="16.5" customHeight="1">
      <c r="A872" s="1"/>
      <c r="B872" s="1"/>
      <c r="C872" s="1"/>
      <c r="D872" s="1"/>
      <c r="E872" s="67"/>
      <c r="F872" s="67"/>
      <c r="G872" s="1"/>
      <c r="H872" s="1"/>
      <c r="I872" s="65"/>
      <c r="J872" s="66"/>
      <c r="K872" s="1"/>
      <c r="L872" s="1"/>
      <c r="M872" s="1"/>
      <c r="N872" s="2"/>
      <c r="O872" s="2"/>
      <c r="P872" s="1"/>
      <c r="Q872" s="1"/>
      <c r="R872" s="1"/>
      <c r="S872" s="2"/>
      <c r="T872" s="2"/>
      <c r="U872" s="1"/>
      <c r="V872" s="1"/>
      <c r="W872" s="1"/>
      <c r="X872" s="2"/>
      <c r="Y872" s="2"/>
      <c r="Z872" s="1"/>
      <c r="AA872" s="1"/>
      <c r="AB872" s="1"/>
      <c r="AC872" s="2"/>
      <c r="AD872" s="2"/>
      <c r="AE872" s="1"/>
      <c r="AF872" s="1"/>
      <c r="AG872" s="1"/>
      <c r="AH872" s="2"/>
      <c r="AI872" s="2"/>
      <c r="AJ872" s="1"/>
      <c r="AK872" s="1"/>
      <c r="AL872" s="1"/>
      <c r="AM872" s="2"/>
      <c r="AN872" s="2"/>
      <c r="AO872" s="1"/>
      <c r="AP872" s="1"/>
      <c r="AQ872" s="1"/>
      <c r="AR872" s="2"/>
      <c r="AS872" s="2"/>
      <c r="AT872" s="1"/>
      <c r="AU872" s="1"/>
      <c r="AV872" s="1"/>
      <c r="AW872" s="2"/>
      <c r="AX872" s="2"/>
      <c r="AY872" s="1"/>
      <c r="AZ872" s="1"/>
      <c r="BA872" s="1"/>
      <c r="BB872" s="2"/>
      <c r="BC872" s="2"/>
      <c r="BD872" s="1"/>
      <c r="BE872" s="1"/>
      <c r="BF872" s="1"/>
      <c r="BG872" s="2"/>
      <c r="BH872" s="2"/>
      <c r="BI872" s="1"/>
      <c r="BJ872" s="1"/>
      <c r="BK872" s="1"/>
      <c r="BL872" s="2"/>
      <c r="BM872" s="2"/>
      <c r="BN872" s="1"/>
      <c r="BO872" s="1"/>
      <c r="BP872" s="1"/>
      <c r="BQ872" s="2"/>
      <c r="BR872" s="2"/>
      <c r="BS872" s="1"/>
      <c r="BT872" s="1"/>
      <c r="BU872" s="1"/>
      <c r="BV872" s="2"/>
      <c r="BW872" s="2"/>
      <c r="BX872" s="1"/>
    </row>
    <row r="873" ht="16.5" customHeight="1">
      <c r="A873" s="1"/>
      <c r="B873" s="1"/>
      <c r="C873" s="1"/>
      <c r="D873" s="1"/>
      <c r="E873" s="67"/>
      <c r="F873" s="67"/>
      <c r="G873" s="1"/>
      <c r="H873" s="1"/>
      <c r="I873" s="65"/>
      <c r="J873" s="66"/>
      <c r="K873" s="1"/>
      <c r="L873" s="1"/>
      <c r="M873" s="1"/>
      <c r="N873" s="2"/>
      <c r="O873" s="2"/>
      <c r="P873" s="1"/>
      <c r="Q873" s="1"/>
      <c r="R873" s="1"/>
      <c r="S873" s="2"/>
      <c r="T873" s="2"/>
      <c r="U873" s="1"/>
      <c r="V873" s="1"/>
      <c r="W873" s="1"/>
      <c r="X873" s="2"/>
      <c r="Y873" s="2"/>
      <c r="Z873" s="1"/>
      <c r="AA873" s="1"/>
      <c r="AB873" s="1"/>
      <c r="AC873" s="2"/>
      <c r="AD873" s="2"/>
      <c r="AE873" s="1"/>
      <c r="AF873" s="1"/>
      <c r="AG873" s="1"/>
      <c r="AH873" s="2"/>
      <c r="AI873" s="2"/>
      <c r="AJ873" s="1"/>
      <c r="AK873" s="1"/>
      <c r="AL873" s="1"/>
      <c r="AM873" s="2"/>
      <c r="AN873" s="2"/>
      <c r="AO873" s="1"/>
      <c r="AP873" s="1"/>
      <c r="AQ873" s="1"/>
      <c r="AR873" s="2"/>
      <c r="AS873" s="2"/>
      <c r="AT873" s="1"/>
      <c r="AU873" s="1"/>
      <c r="AV873" s="1"/>
      <c r="AW873" s="2"/>
      <c r="AX873" s="2"/>
      <c r="AY873" s="1"/>
      <c r="AZ873" s="1"/>
      <c r="BA873" s="1"/>
      <c r="BB873" s="2"/>
      <c r="BC873" s="2"/>
      <c r="BD873" s="1"/>
      <c r="BE873" s="1"/>
      <c r="BF873" s="1"/>
      <c r="BG873" s="2"/>
      <c r="BH873" s="2"/>
      <c r="BI873" s="1"/>
      <c r="BJ873" s="1"/>
      <c r="BK873" s="1"/>
      <c r="BL873" s="2"/>
      <c r="BM873" s="2"/>
      <c r="BN873" s="1"/>
      <c r="BO873" s="1"/>
      <c r="BP873" s="1"/>
      <c r="BQ873" s="2"/>
      <c r="BR873" s="2"/>
      <c r="BS873" s="1"/>
      <c r="BT873" s="1"/>
      <c r="BU873" s="1"/>
      <c r="BV873" s="2"/>
      <c r="BW873" s="2"/>
      <c r="BX873" s="1"/>
    </row>
    <row r="874" ht="16.5" customHeight="1">
      <c r="A874" s="1"/>
      <c r="B874" s="1"/>
      <c r="C874" s="1"/>
      <c r="D874" s="1"/>
      <c r="E874" s="67"/>
      <c r="F874" s="67"/>
      <c r="G874" s="1"/>
      <c r="H874" s="1"/>
      <c r="I874" s="65"/>
      <c r="J874" s="66"/>
      <c r="K874" s="1"/>
      <c r="L874" s="1"/>
      <c r="M874" s="1"/>
      <c r="N874" s="2"/>
      <c r="O874" s="2"/>
      <c r="P874" s="1"/>
      <c r="Q874" s="1"/>
      <c r="R874" s="1"/>
      <c r="S874" s="2"/>
      <c r="T874" s="2"/>
      <c r="U874" s="1"/>
      <c r="V874" s="1"/>
      <c r="W874" s="1"/>
      <c r="X874" s="2"/>
      <c r="Y874" s="2"/>
      <c r="Z874" s="1"/>
      <c r="AA874" s="1"/>
      <c r="AB874" s="1"/>
      <c r="AC874" s="2"/>
      <c r="AD874" s="2"/>
      <c r="AE874" s="1"/>
      <c r="AF874" s="1"/>
      <c r="AG874" s="1"/>
      <c r="AH874" s="2"/>
      <c r="AI874" s="2"/>
      <c r="AJ874" s="1"/>
      <c r="AK874" s="1"/>
      <c r="AL874" s="1"/>
      <c r="AM874" s="2"/>
      <c r="AN874" s="2"/>
      <c r="AO874" s="1"/>
      <c r="AP874" s="1"/>
      <c r="AQ874" s="1"/>
      <c r="AR874" s="2"/>
      <c r="AS874" s="2"/>
      <c r="AT874" s="1"/>
      <c r="AU874" s="1"/>
      <c r="AV874" s="1"/>
      <c r="AW874" s="2"/>
      <c r="AX874" s="2"/>
      <c r="AY874" s="1"/>
      <c r="AZ874" s="1"/>
      <c r="BA874" s="1"/>
      <c r="BB874" s="2"/>
      <c r="BC874" s="2"/>
      <c r="BD874" s="1"/>
      <c r="BE874" s="1"/>
      <c r="BF874" s="1"/>
      <c r="BG874" s="2"/>
      <c r="BH874" s="2"/>
      <c r="BI874" s="1"/>
      <c r="BJ874" s="1"/>
      <c r="BK874" s="1"/>
      <c r="BL874" s="2"/>
      <c r="BM874" s="2"/>
      <c r="BN874" s="1"/>
      <c r="BO874" s="1"/>
      <c r="BP874" s="1"/>
      <c r="BQ874" s="2"/>
      <c r="BR874" s="2"/>
      <c r="BS874" s="1"/>
      <c r="BT874" s="1"/>
      <c r="BU874" s="1"/>
      <c r="BV874" s="2"/>
      <c r="BW874" s="2"/>
      <c r="BX874" s="1"/>
    </row>
    <row r="875" ht="16.5" customHeight="1">
      <c r="A875" s="1"/>
      <c r="B875" s="1"/>
      <c r="C875" s="1"/>
      <c r="D875" s="1"/>
      <c r="E875" s="67"/>
      <c r="F875" s="67"/>
      <c r="G875" s="1"/>
      <c r="H875" s="1"/>
      <c r="I875" s="65"/>
      <c r="J875" s="66"/>
      <c r="K875" s="1"/>
      <c r="L875" s="1"/>
      <c r="M875" s="1"/>
      <c r="N875" s="2"/>
      <c r="O875" s="2"/>
      <c r="P875" s="1"/>
      <c r="Q875" s="1"/>
      <c r="R875" s="1"/>
      <c r="S875" s="2"/>
      <c r="T875" s="2"/>
      <c r="U875" s="1"/>
      <c r="V875" s="1"/>
      <c r="W875" s="1"/>
      <c r="X875" s="2"/>
      <c r="Y875" s="2"/>
      <c r="Z875" s="1"/>
      <c r="AA875" s="1"/>
      <c r="AB875" s="1"/>
      <c r="AC875" s="2"/>
      <c r="AD875" s="2"/>
      <c r="AE875" s="1"/>
      <c r="AF875" s="1"/>
      <c r="AG875" s="1"/>
      <c r="AH875" s="2"/>
      <c r="AI875" s="2"/>
      <c r="AJ875" s="1"/>
      <c r="AK875" s="1"/>
      <c r="AL875" s="1"/>
      <c r="AM875" s="2"/>
      <c r="AN875" s="2"/>
      <c r="AO875" s="1"/>
      <c r="AP875" s="1"/>
      <c r="AQ875" s="1"/>
      <c r="AR875" s="2"/>
      <c r="AS875" s="2"/>
      <c r="AT875" s="1"/>
      <c r="AU875" s="1"/>
      <c r="AV875" s="1"/>
      <c r="AW875" s="2"/>
      <c r="AX875" s="2"/>
      <c r="AY875" s="1"/>
      <c r="AZ875" s="1"/>
      <c r="BA875" s="1"/>
      <c r="BB875" s="2"/>
      <c r="BC875" s="2"/>
      <c r="BD875" s="1"/>
      <c r="BE875" s="1"/>
      <c r="BF875" s="1"/>
      <c r="BG875" s="2"/>
      <c r="BH875" s="2"/>
      <c r="BI875" s="1"/>
      <c r="BJ875" s="1"/>
      <c r="BK875" s="1"/>
      <c r="BL875" s="2"/>
      <c r="BM875" s="2"/>
      <c r="BN875" s="1"/>
      <c r="BO875" s="1"/>
      <c r="BP875" s="1"/>
      <c r="BQ875" s="2"/>
      <c r="BR875" s="2"/>
      <c r="BS875" s="1"/>
      <c r="BT875" s="1"/>
      <c r="BU875" s="1"/>
      <c r="BV875" s="2"/>
      <c r="BW875" s="2"/>
      <c r="BX875" s="1"/>
    </row>
    <row r="876" ht="16.5" customHeight="1">
      <c r="A876" s="1"/>
      <c r="B876" s="1"/>
      <c r="C876" s="1"/>
      <c r="D876" s="1"/>
      <c r="E876" s="67"/>
      <c r="F876" s="67"/>
      <c r="G876" s="1"/>
      <c r="H876" s="1"/>
      <c r="I876" s="65"/>
      <c r="J876" s="66"/>
      <c r="K876" s="1"/>
      <c r="L876" s="1"/>
      <c r="M876" s="1"/>
      <c r="N876" s="2"/>
      <c r="O876" s="2"/>
      <c r="P876" s="1"/>
      <c r="Q876" s="1"/>
      <c r="R876" s="1"/>
      <c r="S876" s="2"/>
      <c r="T876" s="2"/>
      <c r="U876" s="1"/>
      <c r="V876" s="1"/>
      <c r="W876" s="1"/>
      <c r="X876" s="2"/>
      <c r="Y876" s="2"/>
      <c r="Z876" s="1"/>
      <c r="AA876" s="1"/>
      <c r="AB876" s="1"/>
      <c r="AC876" s="2"/>
      <c r="AD876" s="2"/>
      <c r="AE876" s="1"/>
      <c r="AF876" s="1"/>
      <c r="AG876" s="1"/>
      <c r="AH876" s="2"/>
      <c r="AI876" s="2"/>
      <c r="AJ876" s="1"/>
      <c r="AK876" s="1"/>
      <c r="AL876" s="1"/>
      <c r="AM876" s="2"/>
      <c r="AN876" s="2"/>
      <c r="AO876" s="1"/>
      <c r="AP876" s="1"/>
      <c r="AQ876" s="1"/>
      <c r="AR876" s="2"/>
      <c r="AS876" s="2"/>
      <c r="AT876" s="1"/>
      <c r="AU876" s="1"/>
      <c r="AV876" s="1"/>
      <c r="AW876" s="2"/>
      <c r="AX876" s="2"/>
      <c r="AY876" s="1"/>
      <c r="AZ876" s="1"/>
      <c r="BA876" s="1"/>
      <c r="BB876" s="2"/>
      <c r="BC876" s="2"/>
      <c r="BD876" s="1"/>
      <c r="BE876" s="1"/>
      <c r="BF876" s="1"/>
      <c r="BG876" s="2"/>
      <c r="BH876" s="2"/>
      <c r="BI876" s="1"/>
      <c r="BJ876" s="1"/>
      <c r="BK876" s="1"/>
      <c r="BL876" s="2"/>
      <c r="BM876" s="2"/>
      <c r="BN876" s="1"/>
      <c r="BO876" s="1"/>
      <c r="BP876" s="1"/>
      <c r="BQ876" s="2"/>
      <c r="BR876" s="2"/>
      <c r="BS876" s="1"/>
      <c r="BT876" s="1"/>
      <c r="BU876" s="1"/>
      <c r="BV876" s="2"/>
      <c r="BW876" s="2"/>
      <c r="BX876" s="1"/>
    </row>
    <row r="877" ht="16.5" customHeight="1">
      <c r="A877" s="1"/>
      <c r="B877" s="1"/>
      <c r="C877" s="1"/>
      <c r="D877" s="1"/>
      <c r="E877" s="67"/>
      <c r="F877" s="67"/>
      <c r="G877" s="1"/>
      <c r="H877" s="1"/>
      <c r="I877" s="65"/>
      <c r="J877" s="66"/>
      <c r="K877" s="1"/>
      <c r="L877" s="1"/>
      <c r="M877" s="1"/>
      <c r="N877" s="2"/>
      <c r="O877" s="2"/>
      <c r="P877" s="1"/>
      <c r="Q877" s="1"/>
      <c r="R877" s="1"/>
      <c r="S877" s="2"/>
      <c r="T877" s="2"/>
      <c r="U877" s="1"/>
      <c r="V877" s="1"/>
      <c r="W877" s="1"/>
      <c r="X877" s="2"/>
      <c r="Y877" s="2"/>
      <c r="Z877" s="1"/>
      <c r="AA877" s="1"/>
      <c r="AB877" s="1"/>
      <c r="AC877" s="2"/>
      <c r="AD877" s="2"/>
      <c r="AE877" s="1"/>
      <c r="AF877" s="1"/>
      <c r="AG877" s="1"/>
      <c r="AH877" s="2"/>
      <c r="AI877" s="2"/>
      <c r="AJ877" s="1"/>
      <c r="AK877" s="1"/>
      <c r="AL877" s="1"/>
      <c r="AM877" s="2"/>
      <c r="AN877" s="2"/>
      <c r="AO877" s="1"/>
      <c r="AP877" s="1"/>
      <c r="AQ877" s="1"/>
      <c r="AR877" s="2"/>
      <c r="AS877" s="2"/>
      <c r="AT877" s="1"/>
      <c r="AU877" s="1"/>
      <c r="AV877" s="1"/>
      <c r="AW877" s="2"/>
      <c r="AX877" s="2"/>
      <c r="AY877" s="1"/>
      <c r="AZ877" s="1"/>
      <c r="BA877" s="1"/>
      <c r="BB877" s="2"/>
      <c r="BC877" s="2"/>
      <c r="BD877" s="1"/>
      <c r="BE877" s="1"/>
      <c r="BF877" s="1"/>
      <c r="BG877" s="2"/>
      <c r="BH877" s="2"/>
      <c r="BI877" s="1"/>
      <c r="BJ877" s="1"/>
      <c r="BK877" s="1"/>
      <c r="BL877" s="2"/>
      <c r="BM877" s="2"/>
      <c r="BN877" s="1"/>
      <c r="BO877" s="1"/>
      <c r="BP877" s="1"/>
      <c r="BQ877" s="2"/>
      <c r="BR877" s="2"/>
      <c r="BS877" s="1"/>
      <c r="BT877" s="1"/>
      <c r="BU877" s="1"/>
      <c r="BV877" s="2"/>
      <c r="BW877" s="2"/>
      <c r="BX877" s="1"/>
    </row>
    <row r="878" ht="16.5" customHeight="1">
      <c r="A878" s="1"/>
      <c r="B878" s="1"/>
      <c r="C878" s="1"/>
      <c r="D878" s="1"/>
      <c r="E878" s="67"/>
      <c r="F878" s="67"/>
      <c r="G878" s="1"/>
      <c r="H878" s="1"/>
      <c r="I878" s="65"/>
      <c r="J878" s="66"/>
      <c r="K878" s="1"/>
      <c r="L878" s="1"/>
      <c r="M878" s="1"/>
      <c r="N878" s="2"/>
      <c r="O878" s="2"/>
      <c r="P878" s="1"/>
      <c r="Q878" s="1"/>
      <c r="R878" s="1"/>
      <c r="S878" s="2"/>
      <c r="T878" s="2"/>
      <c r="U878" s="1"/>
      <c r="V878" s="1"/>
      <c r="W878" s="1"/>
      <c r="X878" s="2"/>
      <c r="Y878" s="2"/>
      <c r="Z878" s="1"/>
      <c r="AA878" s="1"/>
      <c r="AB878" s="1"/>
      <c r="AC878" s="2"/>
      <c r="AD878" s="2"/>
      <c r="AE878" s="1"/>
      <c r="AF878" s="1"/>
      <c r="AG878" s="1"/>
      <c r="AH878" s="2"/>
      <c r="AI878" s="2"/>
      <c r="AJ878" s="1"/>
      <c r="AK878" s="1"/>
      <c r="AL878" s="1"/>
      <c r="AM878" s="2"/>
      <c r="AN878" s="2"/>
      <c r="AO878" s="1"/>
      <c r="AP878" s="1"/>
      <c r="AQ878" s="1"/>
      <c r="AR878" s="2"/>
      <c r="AS878" s="2"/>
      <c r="AT878" s="1"/>
      <c r="AU878" s="1"/>
      <c r="AV878" s="1"/>
      <c r="AW878" s="2"/>
      <c r="AX878" s="2"/>
      <c r="AY878" s="1"/>
      <c r="AZ878" s="1"/>
      <c r="BA878" s="1"/>
      <c r="BB878" s="2"/>
      <c r="BC878" s="2"/>
      <c r="BD878" s="1"/>
      <c r="BE878" s="1"/>
      <c r="BF878" s="1"/>
      <c r="BG878" s="2"/>
      <c r="BH878" s="2"/>
      <c r="BI878" s="1"/>
      <c r="BJ878" s="1"/>
      <c r="BK878" s="1"/>
      <c r="BL878" s="2"/>
      <c r="BM878" s="2"/>
      <c r="BN878" s="1"/>
      <c r="BO878" s="1"/>
      <c r="BP878" s="1"/>
      <c r="BQ878" s="2"/>
      <c r="BR878" s="2"/>
      <c r="BS878" s="1"/>
      <c r="BT878" s="1"/>
      <c r="BU878" s="1"/>
      <c r="BV878" s="2"/>
      <c r="BW878" s="2"/>
      <c r="BX878" s="1"/>
    </row>
    <row r="879" ht="16.5" customHeight="1">
      <c r="A879" s="1"/>
      <c r="B879" s="1"/>
      <c r="C879" s="1"/>
      <c r="D879" s="1"/>
      <c r="E879" s="67"/>
      <c r="F879" s="67"/>
      <c r="G879" s="1"/>
      <c r="H879" s="1"/>
      <c r="I879" s="65"/>
      <c r="J879" s="66"/>
      <c r="K879" s="1"/>
      <c r="L879" s="1"/>
      <c r="M879" s="1"/>
      <c r="N879" s="2"/>
      <c r="O879" s="2"/>
      <c r="P879" s="1"/>
      <c r="Q879" s="1"/>
      <c r="R879" s="1"/>
      <c r="S879" s="2"/>
      <c r="T879" s="2"/>
      <c r="U879" s="1"/>
      <c r="V879" s="1"/>
      <c r="W879" s="1"/>
      <c r="X879" s="2"/>
      <c r="Y879" s="2"/>
      <c r="Z879" s="1"/>
      <c r="AA879" s="1"/>
      <c r="AB879" s="1"/>
      <c r="AC879" s="2"/>
      <c r="AD879" s="2"/>
      <c r="AE879" s="1"/>
      <c r="AF879" s="1"/>
      <c r="AG879" s="1"/>
      <c r="AH879" s="2"/>
      <c r="AI879" s="2"/>
      <c r="AJ879" s="1"/>
      <c r="AK879" s="1"/>
      <c r="AL879" s="1"/>
      <c r="AM879" s="2"/>
      <c r="AN879" s="2"/>
      <c r="AO879" s="1"/>
      <c r="AP879" s="1"/>
      <c r="AQ879" s="1"/>
      <c r="AR879" s="2"/>
      <c r="AS879" s="2"/>
      <c r="AT879" s="1"/>
      <c r="AU879" s="1"/>
      <c r="AV879" s="1"/>
      <c r="AW879" s="2"/>
      <c r="AX879" s="2"/>
      <c r="AY879" s="1"/>
      <c r="AZ879" s="1"/>
      <c r="BA879" s="1"/>
      <c r="BB879" s="2"/>
      <c r="BC879" s="2"/>
      <c r="BD879" s="1"/>
      <c r="BE879" s="1"/>
      <c r="BF879" s="1"/>
      <c r="BG879" s="2"/>
      <c r="BH879" s="2"/>
      <c r="BI879" s="1"/>
      <c r="BJ879" s="1"/>
      <c r="BK879" s="1"/>
      <c r="BL879" s="2"/>
      <c r="BM879" s="2"/>
      <c r="BN879" s="1"/>
      <c r="BO879" s="1"/>
      <c r="BP879" s="1"/>
      <c r="BQ879" s="2"/>
      <c r="BR879" s="2"/>
      <c r="BS879" s="1"/>
      <c r="BT879" s="1"/>
      <c r="BU879" s="1"/>
      <c r="BV879" s="2"/>
      <c r="BW879" s="2"/>
      <c r="BX879" s="1"/>
    </row>
    <row r="880" ht="16.5" customHeight="1">
      <c r="A880" s="1"/>
      <c r="B880" s="1"/>
      <c r="C880" s="1"/>
      <c r="D880" s="1"/>
      <c r="E880" s="67"/>
      <c r="F880" s="67"/>
      <c r="G880" s="1"/>
      <c r="H880" s="1"/>
      <c r="I880" s="65"/>
      <c r="J880" s="66"/>
      <c r="K880" s="1"/>
      <c r="L880" s="1"/>
      <c r="M880" s="1"/>
      <c r="N880" s="2"/>
      <c r="O880" s="2"/>
      <c r="P880" s="1"/>
      <c r="Q880" s="1"/>
      <c r="R880" s="1"/>
      <c r="S880" s="2"/>
      <c r="T880" s="2"/>
      <c r="U880" s="1"/>
      <c r="V880" s="1"/>
      <c r="W880" s="1"/>
      <c r="X880" s="2"/>
      <c r="Y880" s="2"/>
      <c r="Z880" s="1"/>
      <c r="AA880" s="1"/>
      <c r="AB880" s="1"/>
      <c r="AC880" s="2"/>
      <c r="AD880" s="2"/>
      <c r="AE880" s="1"/>
      <c r="AF880" s="1"/>
      <c r="AG880" s="1"/>
      <c r="AH880" s="2"/>
      <c r="AI880" s="2"/>
      <c r="AJ880" s="1"/>
      <c r="AK880" s="1"/>
      <c r="AL880" s="1"/>
      <c r="AM880" s="2"/>
      <c r="AN880" s="2"/>
      <c r="AO880" s="1"/>
      <c r="AP880" s="1"/>
      <c r="AQ880" s="1"/>
      <c r="AR880" s="2"/>
      <c r="AS880" s="2"/>
      <c r="AT880" s="1"/>
      <c r="AU880" s="1"/>
      <c r="AV880" s="1"/>
      <c r="AW880" s="2"/>
      <c r="AX880" s="2"/>
      <c r="AY880" s="1"/>
      <c r="AZ880" s="1"/>
      <c r="BA880" s="1"/>
      <c r="BB880" s="2"/>
      <c r="BC880" s="2"/>
      <c r="BD880" s="1"/>
      <c r="BE880" s="1"/>
      <c r="BF880" s="1"/>
      <c r="BG880" s="2"/>
      <c r="BH880" s="2"/>
      <c r="BI880" s="1"/>
      <c r="BJ880" s="1"/>
      <c r="BK880" s="1"/>
      <c r="BL880" s="2"/>
      <c r="BM880" s="2"/>
      <c r="BN880" s="1"/>
      <c r="BO880" s="1"/>
      <c r="BP880" s="1"/>
      <c r="BQ880" s="2"/>
      <c r="BR880" s="2"/>
      <c r="BS880" s="1"/>
      <c r="BT880" s="1"/>
      <c r="BU880" s="1"/>
      <c r="BV880" s="2"/>
      <c r="BW880" s="2"/>
      <c r="BX880" s="1"/>
    </row>
    <row r="881" ht="16.5" customHeight="1">
      <c r="A881" s="1"/>
      <c r="B881" s="1"/>
      <c r="C881" s="1"/>
      <c r="D881" s="1"/>
      <c r="E881" s="67"/>
      <c r="F881" s="67"/>
      <c r="G881" s="1"/>
      <c r="H881" s="1"/>
      <c r="I881" s="65"/>
      <c r="J881" s="66"/>
      <c r="K881" s="1"/>
      <c r="L881" s="1"/>
      <c r="M881" s="1"/>
      <c r="N881" s="2"/>
      <c r="O881" s="2"/>
      <c r="P881" s="1"/>
      <c r="Q881" s="1"/>
      <c r="R881" s="1"/>
      <c r="S881" s="2"/>
      <c r="T881" s="2"/>
      <c r="U881" s="1"/>
      <c r="V881" s="1"/>
      <c r="W881" s="1"/>
      <c r="X881" s="2"/>
      <c r="Y881" s="2"/>
      <c r="Z881" s="1"/>
      <c r="AA881" s="1"/>
      <c r="AB881" s="1"/>
      <c r="AC881" s="2"/>
      <c r="AD881" s="2"/>
      <c r="AE881" s="1"/>
      <c r="AF881" s="1"/>
      <c r="AG881" s="1"/>
      <c r="AH881" s="2"/>
      <c r="AI881" s="2"/>
      <c r="AJ881" s="1"/>
      <c r="AK881" s="1"/>
      <c r="AL881" s="1"/>
      <c r="AM881" s="2"/>
      <c r="AN881" s="2"/>
      <c r="AO881" s="1"/>
      <c r="AP881" s="1"/>
      <c r="AQ881" s="1"/>
      <c r="AR881" s="2"/>
      <c r="AS881" s="2"/>
      <c r="AT881" s="1"/>
      <c r="AU881" s="1"/>
      <c r="AV881" s="1"/>
      <c r="AW881" s="2"/>
      <c r="AX881" s="2"/>
      <c r="AY881" s="1"/>
      <c r="AZ881" s="1"/>
      <c r="BA881" s="1"/>
      <c r="BB881" s="2"/>
      <c r="BC881" s="2"/>
      <c r="BD881" s="1"/>
      <c r="BE881" s="1"/>
      <c r="BF881" s="1"/>
      <c r="BG881" s="2"/>
      <c r="BH881" s="2"/>
      <c r="BI881" s="1"/>
      <c r="BJ881" s="1"/>
      <c r="BK881" s="1"/>
      <c r="BL881" s="2"/>
      <c r="BM881" s="2"/>
      <c r="BN881" s="1"/>
      <c r="BO881" s="1"/>
      <c r="BP881" s="1"/>
      <c r="BQ881" s="2"/>
      <c r="BR881" s="2"/>
      <c r="BS881" s="1"/>
      <c r="BT881" s="1"/>
      <c r="BU881" s="1"/>
      <c r="BV881" s="2"/>
      <c r="BW881" s="2"/>
      <c r="BX881" s="1"/>
    </row>
    <row r="882" ht="16.5" customHeight="1">
      <c r="A882" s="1"/>
      <c r="B882" s="1"/>
      <c r="C882" s="1"/>
      <c r="D882" s="1"/>
      <c r="E882" s="67"/>
      <c r="F882" s="67"/>
      <c r="G882" s="1"/>
      <c r="H882" s="1"/>
      <c r="I882" s="65"/>
      <c r="J882" s="66"/>
      <c r="K882" s="1"/>
      <c r="L882" s="1"/>
      <c r="M882" s="1"/>
      <c r="N882" s="2"/>
      <c r="O882" s="2"/>
      <c r="P882" s="1"/>
      <c r="Q882" s="1"/>
      <c r="R882" s="1"/>
      <c r="S882" s="2"/>
      <c r="T882" s="2"/>
      <c r="U882" s="1"/>
      <c r="V882" s="1"/>
      <c r="W882" s="1"/>
      <c r="X882" s="2"/>
      <c r="Y882" s="2"/>
      <c r="Z882" s="1"/>
      <c r="AA882" s="1"/>
      <c r="AB882" s="1"/>
      <c r="AC882" s="2"/>
      <c r="AD882" s="2"/>
      <c r="AE882" s="1"/>
      <c r="AF882" s="1"/>
      <c r="AG882" s="1"/>
      <c r="AH882" s="2"/>
      <c r="AI882" s="2"/>
      <c r="AJ882" s="1"/>
      <c r="AK882" s="1"/>
      <c r="AL882" s="1"/>
      <c r="AM882" s="2"/>
      <c r="AN882" s="2"/>
      <c r="AO882" s="1"/>
      <c r="AP882" s="1"/>
      <c r="AQ882" s="1"/>
      <c r="AR882" s="2"/>
      <c r="AS882" s="2"/>
      <c r="AT882" s="1"/>
      <c r="AU882" s="1"/>
      <c r="AV882" s="1"/>
      <c r="AW882" s="2"/>
      <c r="AX882" s="2"/>
      <c r="AY882" s="1"/>
      <c r="AZ882" s="1"/>
      <c r="BA882" s="1"/>
      <c r="BB882" s="2"/>
      <c r="BC882" s="2"/>
      <c r="BD882" s="1"/>
      <c r="BE882" s="1"/>
      <c r="BF882" s="1"/>
      <c r="BG882" s="2"/>
      <c r="BH882" s="2"/>
      <c r="BI882" s="1"/>
      <c r="BJ882" s="1"/>
      <c r="BK882" s="1"/>
      <c r="BL882" s="2"/>
      <c r="BM882" s="2"/>
      <c r="BN882" s="1"/>
      <c r="BO882" s="1"/>
      <c r="BP882" s="1"/>
      <c r="BQ882" s="2"/>
      <c r="BR882" s="2"/>
      <c r="BS882" s="1"/>
      <c r="BT882" s="1"/>
      <c r="BU882" s="1"/>
      <c r="BV882" s="2"/>
      <c r="BW882" s="2"/>
      <c r="BX882" s="1"/>
    </row>
    <row r="883" ht="16.5" customHeight="1">
      <c r="A883" s="1"/>
      <c r="B883" s="1"/>
      <c r="C883" s="1"/>
      <c r="D883" s="1"/>
      <c r="E883" s="67"/>
      <c r="F883" s="67"/>
      <c r="G883" s="1"/>
      <c r="H883" s="1"/>
      <c r="I883" s="65"/>
      <c r="J883" s="66"/>
      <c r="K883" s="1"/>
      <c r="L883" s="1"/>
      <c r="M883" s="1"/>
      <c r="N883" s="2"/>
      <c r="O883" s="2"/>
      <c r="P883" s="1"/>
      <c r="Q883" s="1"/>
      <c r="R883" s="1"/>
      <c r="S883" s="2"/>
      <c r="T883" s="2"/>
      <c r="U883" s="1"/>
      <c r="V883" s="1"/>
      <c r="W883" s="1"/>
      <c r="X883" s="2"/>
      <c r="Y883" s="2"/>
      <c r="Z883" s="1"/>
      <c r="AA883" s="1"/>
      <c r="AB883" s="1"/>
      <c r="AC883" s="2"/>
      <c r="AD883" s="2"/>
      <c r="AE883" s="1"/>
      <c r="AF883" s="1"/>
      <c r="AG883" s="1"/>
      <c r="AH883" s="2"/>
      <c r="AI883" s="2"/>
      <c r="AJ883" s="1"/>
      <c r="AK883" s="1"/>
      <c r="AL883" s="1"/>
      <c r="AM883" s="2"/>
      <c r="AN883" s="2"/>
      <c r="AO883" s="1"/>
      <c r="AP883" s="1"/>
      <c r="AQ883" s="1"/>
      <c r="AR883" s="2"/>
      <c r="AS883" s="2"/>
      <c r="AT883" s="1"/>
      <c r="AU883" s="1"/>
      <c r="AV883" s="1"/>
      <c r="AW883" s="2"/>
      <c r="AX883" s="2"/>
      <c r="AY883" s="1"/>
      <c r="AZ883" s="1"/>
      <c r="BA883" s="1"/>
      <c r="BB883" s="2"/>
      <c r="BC883" s="2"/>
      <c r="BD883" s="1"/>
      <c r="BE883" s="1"/>
      <c r="BF883" s="1"/>
      <c r="BG883" s="2"/>
      <c r="BH883" s="2"/>
      <c r="BI883" s="1"/>
      <c r="BJ883" s="1"/>
      <c r="BK883" s="1"/>
      <c r="BL883" s="2"/>
      <c r="BM883" s="2"/>
      <c r="BN883" s="1"/>
      <c r="BO883" s="1"/>
      <c r="BP883" s="1"/>
      <c r="BQ883" s="2"/>
      <c r="BR883" s="2"/>
      <c r="BS883" s="1"/>
      <c r="BT883" s="1"/>
      <c r="BU883" s="1"/>
      <c r="BV883" s="2"/>
      <c r="BW883" s="2"/>
      <c r="BX883" s="1"/>
    </row>
    <row r="884" ht="16.5" customHeight="1">
      <c r="A884" s="1"/>
      <c r="B884" s="1"/>
      <c r="C884" s="1"/>
      <c r="D884" s="1"/>
      <c r="E884" s="67"/>
      <c r="F884" s="67"/>
      <c r="G884" s="1"/>
      <c r="H884" s="1"/>
      <c r="I884" s="65"/>
      <c r="J884" s="66"/>
      <c r="K884" s="1"/>
      <c r="L884" s="1"/>
      <c r="M884" s="1"/>
      <c r="N884" s="2"/>
      <c r="O884" s="2"/>
      <c r="P884" s="1"/>
      <c r="Q884" s="1"/>
      <c r="R884" s="1"/>
      <c r="S884" s="2"/>
      <c r="T884" s="2"/>
      <c r="U884" s="1"/>
      <c r="V884" s="1"/>
      <c r="W884" s="1"/>
      <c r="X884" s="2"/>
      <c r="Y884" s="2"/>
      <c r="Z884" s="1"/>
      <c r="AA884" s="1"/>
      <c r="AB884" s="1"/>
      <c r="AC884" s="2"/>
      <c r="AD884" s="2"/>
      <c r="AE884" s="1"/>
      <c r="AF884" s="1"/>
      <c r="AG884" s="1"/>
      <c r="AH884" s="2"/>
      <c r="AI884" s="2"/>
      <c r="AJ884" s="1"/>
      <c r="AK884" s="1"/>
      <c r="AL884" s="1"/>
      <c r="AM884" s="2"/>
      <c r="AN884" s="2"/>
      <c r="AO884" s="1"/>
      <c r="AP884" s="1"/>
      <c r="AQ884" s="1"/>
      <c r="AR884" s="2"/>
      <c r="AS884" s="2"/>
      <c r="AT884" s="1"/>
      <c r="AU884" s="1"/>
      <c r="AV884" s="1"/>
      <c r="AW884" s="2"/>
      <c r="AX884" s="2"/>
      <c r="AY884" s="1"/>
      <c r="AZ884" s="1"/>
      <c r="BA884" s="1"/>
      <c r="BB884" s="2"/>
      <c r="BC884" s="2"/>
      <c r="BD884" s="1"/>
      <c r="BE884" s="1"/>
      <c r="BF884" s="1"/>
      <c r="BG884" s="2"/>
      <c r="BH884" s="2"/>
      <c r="BI884" s="1"/>
      <c r="BJ884" s="1"/>
      <c r="BK884" s="1"/>
      <c r="BL884" s="2"/>
      <c r="BM884" s="2"/>
      <c r="BN884" s="1"/>
      <c r="BO884" s="1"/>
      <c r="BP884" s="1"/>
      <c r="BQ884" s="2"/>
      <c r="BR884" s="2"/>
      <c r="BS884" s="1"/>
      <c r="BT884" s="1"/>
      <c r="BU884" s="1"/>
      <c r="BV884" s="2"/>
      <c r="BW884" s="2"/>
      <c r="BX884" s="1"/>
    </row>
    <row r="885" ht="16.5" customHeight="1">
      <c r="A885" s="1"/>
      <c r="B885" s="1"/>
      <c r="C885" s="1"/>
      <c r="D885" s="1"/>
      <c r="E885" s="67"/>
      <c r="F885" s="67"/>
      <c r="G885" s="1"/>
      <c r="H885" s="1"/>
      <c r="I885" s="65"/>
      <c r="J885" s="66"/>
      <c r="K885" s="1"/>
      <c r="L885" s="1"/>
      <c r="M885" s="1"/>
      <c r="N885" s="2"/>
      <c r="O885" s="2"/>
      <c r="P885" s="1"/>
      <c r="Q885" s="1"/>
      <c r="R885" s="1"/>
      <c r="S885" s="2"/>
      <c r="T885" s="2"/>
      <c r="U885" s="1"/>
      <c r="V885" s="1"/>
      <c r="W885" s="1"/>
      <c r="X885" s="2"/>
      <c r="Y885" s="2"/>
      <c r="Z885" s="1"/>
      <c r="AA885" s="1"/>
      <c r="AB885" s="1"/>
      <c r="AC885" s="2"/>
      <c r="AD885" s="2"/>
      <c r="AE885" s="1"/>
      <c r="AF885" s="1"/>
      <c r="AG885" s="1"/>
      <c r="AH885" s="2"/>
      <c r="AI885" s="2"/>
      <c r="AJ885" s="1"/>
      <c r="AK885" s="1"/>
      <c r="AL885" s="1"/>
      <c r="AM885" s="2"/>
      <c r="AN885" s="2"/>
      <c r="AO885" s="1"/>
      <c r="AP885" s="1"/>
      <c r="AQ885" s="1"/>
      <c r="AR885" s="2"/>
      <c r="AS885" s="2"/>
      <c r="AT885" s="1"/>
      <c r="AU885" s="1"/>
      <c r="AV885" s="1"/>
      <c r="AW885" s="2"/>
      <c r="AX885" s="2"/>
      <c r="AY885" s="1"/>
      <c r="AZ885" s="1"/>
      <c r="BA885" s="1"/>
      <c r="BB885" s="2"/>
      <c r="BC885" s="2"/>
      <c r="BD885" s="1"/>
      <c r="BE885" s="1"/>
      <c r="BF885" s="1"/>
      <c r="BG885" s="2"/>
      <c r="BH885" s="2"/>
      <c r="BI885" s="1"/>
      <c r="BJ885" s="1"/>
      <c r="BK885" s="1"/>
      <c r="BL885" s="2"/>
      <c r="BM885" s="2"/>
      <c r="BN885" s="1"/>
      <c r="BO885" s="1"/>
      <c r="BP885" s="1"/>
      <c r="BQ885" s="2"/>
      <c r="BR885" s="2"/>
      <c r="BS885" s="1"/>
      <c r="BT885" s="1"/>
      <c r="BU885" s="1"/>
      <c r="BV885" s="2"/>
      <c r="BW885" s="2"/>
      <c r="BX885" s="1"/>
    </row>
    <row r="886" ht="16.5" customHeight="1">
      <c r="A886" s="1"/>
      <c r="B886" s="1"/>
      <c r="C886" s="1"/>
      <c r="D886" s="1"/>
      <c r="E886" s="67"/>
      <c r="F886" s="67"/>
      <c r="G886" s="1"/>
      <c r="H886" s="1"/>
      <c r="I886" s="65"/>
      <c r="J886" s="66"/>
      <c r="K886" s="1"/>
      <c r="L886" s="1"/>
      <c r="M886" s="1"/>
      <c r="N886" s="2"/>
      <c r="O886" s="2"/>
      <c r="P886" s="1"/>
      <c r="Q886" s="1"/>
      <c r="R886" s="1"/>
      <c r="S886" s="2"/>
      <c r="T886" s="2"/>
      <c r="U886" s="1"/>
      <c r="V886" s="1"/>
      <c r="W886" s="1"/>
      <c r="X886" s="2"/>
      <c r="Y886" s="2"/>
      <c r="Z886" s="1"/>
      <c r="AA886" s="1"/>
      <c r="AB886" s="1"/>
      <c r="AC886" s="2"/>
      <c r="AD886" s="2"/>
      <c r="AE886" s="1"/>
      <c r="AF886" s="1"/>
      <c r="AG886" s="1"/>
      <c r="AH886" s="2"/>
      <c r="AI886" s="2"/>
      <c r="AJ886" s="1"/>
      <c r="AK886" s="1"/>
      <c r="AL886" s="1"/>
      <c r="AM886" s="2"/>
      <c r="AN886" s="2"/>
      <c r="AO886" s="1"/>
      <c r="AP886" s="1"/>
      <c r="AQ886" s="1"/>
      <c r="AR886" s="2"/>
      <c r="AS886" s="2"/>
      <c r="AT886" s="1"/>
      <c r="AU886" s="1"/>
      <c r="AV886" s="1"/>
      <c r="AW886" s="2"/>
      <c r="AX886" s="2"/>
      <c r="AY886" s="1"/>
      <c r="AZ886" s="1"/>
      <c r="BA886" s="1"/>
      <c r="BB886" s="2"/>
      <c r="BC886" s="2"/>
      <c r="BD886" s="1"/>
      <c r="BE886" s="1"/>
      <c r="BF886" s="1"/>
      <c r="BG886" s="2"/>
      <c r="BH886" s="2"/>
      <c r="BI886" s="1"/>
      <c r="BJ886" s="1"/>
      <c r="BK886" s="1"/>
      <c r="BL886" s="2"/>
      <c r="BM886" s="2"/>
      <c r="BN886" s="1"/>
      <c r="BO886" s="1"/>
      <c r="BP886" s="1"/>
      <c r="BQ886" s="2"/>
      <c r="BR886" s="2"/>
      <c r="BS886" s="1"/>
      <c r="BT886" s="1"/>
      <c r="BU886" s="1"/>
      <c r="BV886" s="2"/>
      <c r="BW886" s="2"/>
      <c r="BX886" s="1"/>
    </row>
    <row r="887" ht="16.5" customHeight="1">
      <c r="A887" s="1"/>
      <c r="B887" s="1"/>
      <c r="C887" s="1"/>
      <c r="D887" s="1"/>
      <c r="E887" s="67"/>
      <c r="F887" s="67"/>
      <c r="G887" s="1"/>
      <c r="H887" s="1"/>
      <c r="I887" s="65"/>
      <c r="J887" s="66"/>
      <c r="K887" s="1"/>
      <c r="L887" s="1"/>
      <c r="M887" s="1"/>
      <c r="N887" s="2"/>
      <c r="O887" s="2"/>
      <c r="P887" s="1"/>
      <c r="Q887" s="1"/>
      <c r="R887" s="1"/>
      <c r="S887" s="2"/>
      <c r="T887" s="2"/>
      <c r="U887" s="1"/>
      <c r="V887" s="1"/>
      <c r="W887" s="1"/>
      <c r="X887" s="2"/>
      <c r="Y887" s="2"/>
      <c r="Z887" s="1"/>
      <c r="AA887" s="1"/>
      <c r="AB887" s="1"/>
      <c r="AC887" s="2"/>
      <c r="AD887" s="2"/>
      <c r="AE887" s="1"/>
      <c r="AF887" s="1"/>
      <c r="AG887" s="1"/>
      <c r="AH887" s="2"/>
      <c r="AI887" s="2"/>
      <c r="AJ887" s="1"/>
      <c r="AK887" s="1"/>
      <c r="AL887" s="1"/>
      <c r="AM887" s="2"/>
      <c r="AN887" s="2"/>
      <c r="AO887" s="1"/>
      <c r="AP887" s="1"/>
      <c r="AQ887" s="1"/>
      <c r="AR887" s="2"/>
      <c r="AS887" s="2"/>
      <c r="AT887" s="1"/>
      <c r="AU887" s="1"/>
      <c r="AV887" s="1"/>
      <c r="AW887" s="2"/>
      <c r="AX887" s="2"/>
      <c r="AY887" s="1"/>
      <c r="AZ887" s="1"/>
      <c r="BA887" s="1"/>
      <c r="BB887" s="2"/>
      <c r="BC887" s="2"/>
      <c r="BD887" s="1"/>
      <c r="BE887" s="1"/>
      <c r="BF887" s="1"/>
      <c r="BG887" s="2"/>
      <c r="BH887" s="2"/>
      <c r="BI887" s="1"/>
      <c r="BJ887" s="1"/>
      <c r="BK887" s="1"/>
      <c r="BL887" s="2"/>
      <c r="BM887" s="2"/>
      <c r="BN887" s="1"/>
      <c r="BO887" s="1"/>
      <c r="BP887" s="1"/>
      <c r="BQ887" s="2"/>
      <c r="BR887" s="2"/>
      <c r="BS887" s="1"/>
      <c r="BT887" s="1"/>
      <c r="BU887" s="1"/>
      <c r="BV887" s="2"/>
      <c r="BW887" s="2"/>
      <c r="BX887" s="1"/>
    </row>
    <row r="888" ht="16.5" customHeight="1">
      <c r="A888" s="1"/>
      <c r="B888" s="1"/>
      <c r="C888" s="1"/>
      <c r="D888" s="1"/>
      <c r="E888" s="67"/>
      <c r="F888" s="67"/>
      <c r="G888" s="1"/>
      <c r="H888" s="1"/>
      <c r="I888" s="65"/>
      <c r="J888" s="66"/>
      <c r="K888" s="1"/>
      <c r="L888" s="1"/>
      <c r="M888" s="1"/>
      <c r="N888" s="2"/>
      <c r="O888" s="2"/>
      <c r="P888" s="1"/>
      <c r="Q888" s="1"/>
      <c r="R888" s="1"/>
      <c r="S888" s="2"/>
      <c r="T888" s="2"/>
      <c r="U888" s="1"/>
      <c r="V888" s="1"/>
      <c r="W888" s="1"/>
      <c r="X888" s="2"/>
      <c r="Y888" s="2"/>
      <c r="Z888" s="1"/>
      <c r="AA888" s="1"/>
      <c r="AB888" s="1"/>
      <c r="AC888" s="2"/>
      <c r="AD888" s="2"/>
      <c r="AE888" s="1"/>
      <c r="AF888" s="1"/>
      <c r="AG888" s="1"/>
      <c r="AH888" s="2"/>
      <c r="AI888" s="2"/>
      <c r="AJ888" s="1"/>
      <c r="AK888" s="1"/>
      <c r="AL888" s="1"/>
      <c r="AM888" s="2"/>
      <c r="AN888" s="2"/>
      <c r="AO888" s="1"/>
      <c r="AP888" s="1"/>
      <c r="AQ888" s="1"/>
      <c r="AR888" s="2"/>
      <c r="AS888" s="2"/>
      <c r="AT888" s="1"/>
      <c r="AU888" s="1"/>
      <c r="AV888" s="1"/>
      <c r="AW888" s="2"/>
      <c r="AX888" s="2"/>
      <c r="AY888" s="1"/>
      <c r="AZ888" s="1"/>
      <c r="BA888" s="1"/>
      <c r="BB888" s="2"/>
      <c r="BC888" s="2"/>
      <c r="BD888" s="1"/>
      <c r="BE888" s="1"/>
      <c r="BF888" s="1"/>
      <c r="BG888" s="2"/>
      <c r="BH888" s="2"/>
      <c r="BI888" s="1"/>
      <c r="BJ888" s="1"/>
      <c r="BK888" s="1"/>
      <c r="BL888" s="2"/>
      <c r="BM888" s="2"/>
      <c r="BN888" s="1"/>
      <c r="BO888" s="1"/>
      <c r="BP888" s="1"/>
      <c r="BQ888" s="2"/>
      <c r="BR888" s="2"/>
      <c r="BS888" s="1"/>
      <c r="BT888" s="1"/>
      <c r="BU888" s="1"/>
      <c r="BV888" s="2"/>
      <c r="BW888" s="2"/>
      <c r="BX888" s="1"/>
    </row>
    <row r="889" ht="16.5" customHeight="1">
      <c r="A889" s="1"/>
      <c r="B889" s="1"/>
      <c r="C889" s="1"/>
      <c r="D889" s="1"/>
      <c r="E889" s="67"/>
      <c r="F889" s="67"/>
      <c r="G889" s="1"/>
      <c r="H889" s="1"/>
      <c r="I889" s="65"/>
      <c r="J889" s="66"/>
      <c r="K889" s="1"/>
      <c r="L889" s="1"/>
      <c r="M889" s="1"/>
      <c r="N889" s="2"/>
      <c r="O889" s="2"/>
      <c r="P889" s="1"/>
      <c r="Q889" s="1"/>
      <c r="R889" s="1"/>
      <c r="S889" s="2"/>
      <c r="T889" s="2"/>
      <c r="U889" s="1"/>
      <c r="V889" s="1"/>
      <c r="W889" s="1"/>
      <c r="X889" s="2"/>
      <c r="Y889" s="2"/>
      <c r="Z889" s="1"/>
      <c r="AA889" s="1"/>
      <c r="AB889" s="1"/>
      <c r="AC889" s="2"/>
      <c r="AD889" s="2"/>
      <c r="AE889" s="1"/>
      <c r="AF889" s="1"/>
      <c r="AG889" s="1"/>
      <c r="AH889" s="2"/>
      <c r="AI889" s="2"/>
      <c r="AJ889" s="1"/>
      <c r="AK889" s="1"/>
      <c r="AL889" s="1"/>
      <c r="AM889" s="2"/>
      <c r="AN889" s="2"/>
      <c r="AO889" s="1"/>
      <c r="AP889" s="1"/>
      <c r="AQ889" s="1"/>
      <c r="AR889" s="2"/>
      <c r="AS889" s="2"/>
      <c r="AT889" s="1"/>
      <c r="AU889" s="1"/>
      <c r="AV889" s="1"/>
      <c r="AW889" s="2"/>
      <c r="AX889" s="2"/>
      <c r="AY889" s="1"/>
      <c r="AZ889" s="1"/>
      <c r="BA889" s="1"/>
      <c r="BB889" s="2"/>
      <c r="BC889" s="2"/>
      <c r="BD889" s="1"/>
      <c r="BE889" s="1"/>
      <c r="BF889" s="1"/>
      <c r="BG889" s="2"/>
      <c r="BH889" s="2"/>
      <c r="BI889" s="1"/>
      <c r="BJ889" s="1"/>
      <c r="BK889" s="1"/>
      <c r="BL889" s="2"/>
      <c r="BM889" s="2"/>
      <c r="BN889" s="1"/>
      <c r="BO889" s="1"/>
      <c r="BP889" s="1"/>
      <c r="BQ889" s="2"/>
      <c r="BR889" s="2"/>
      <c r="BS889" s="1"/>
      <c r="BT889" s="1"/>
      <c r="BU889" s="1"/>
      <c r="BV889" s="2"/>
      <c r="BW889" s="2"/>
      <c r="BX889" s="1"/>
    </row>
    <row r="890" ht="16.5" customHeight="1">
      <c r="A890" s="1"/>
      <c r="B890" s="1"/>
      <c r="C890" s="1"/>
      <c r="D890" s="1"/>
      <c r="E890" s="67"/>
      <c r="F890" s="67"/>
      <c r="G890" s="1"/>
      <c r="H890" s="1"/>
      <c r="I890" s="65"/>
      <c r="J890" s="66"/>
      <c r="K890" s="1"/>
      <c r="L890" s="1"/>
      <c r="M890" s="1"/>
      <c r="N890" s="2"/>
      <c r="O890" s="2"/>
      <c r="P890" s="1"/>
      <c r="Q890" s="1"/>
      <c r="R890" s="1"/>
      <c r="S890" s="2"/>
      <c r="T890" s="2"/>
      <c r="U890" s="1"/>
      <c r="V890" s="1"/>
      <c r="W890" s="1"/>
      <c r="X890" s="2"/>
      <c r="Y890" s="2"/>
      <c r="Z890" s="1"/>
      <c r="AA890" s="1"/>
      <c r="AB890" s="1"/>
      <c r="AC890" s="2"/>
      <c r="AD890" s="2"/>
      <c r="AE890" s="1"/>
      <c r="AF890" s="1"/>
      <c r="AG890" s="1"/>
      <c r="AH890" s="2"/>
      <c r="AI890" s="2"/>
      <c r="AJ890" s="1"/>
      <c r="AK890" s="1"/>
      <c r="AL890" s="1"/>
      <c r="AM890" s="2"/>
      <c r="AN890" s="2"/>
      <c r="AO890" s="1"/>
      <c r="AP890" s="1"/>
      <c r="AQ890" s="1"/>
      <c r="AR890" s="2"/>
      <c r="AS890" s="2"/>
      <c r="AT890" s="1"/>
      <c r="AU890" s="1"/>
      <c r="AV890" s="1"/>
      <c r="AW890" s="2"/>
      <c r="AX890" s="2"/>
      <c r="AY890" s="1"/>
      <c r="AZ890" s="1"/>
      <c r="BA890" s="1"/>
      <c r="BB890" s="2"/>
      <c r="BC890" s="2"/>
      <c r="BD890" s="1"/>
      <c r="BE890" s="1"/>
      <c r="BF890" s="1"/>
      <c r="BG890" s="2"/>
      <c r="BH890" s="2"/>
      <c r="BI890" s="1"/>
      <c r="BJ890" s="1"/>
      <c r="BK890" s="1"/>
      <c r="BL890" s="2"/>
      <c r="BM890" s="2"/>
      <c r="BN890" s="1"/>
      <c r="BO890" s="1"/>
      <c r="BP890" s="1"/>
      <c r="BQ890" s="2"/>
      <c r="BR890" s="2"/>
      <c r="BS890" s="1"/>
      <c r="BT890" s="1"/>
      <c r="BU890" s="1"/>
      <c r="BV890" s="2"/>
      <c r="BW890" s="2"/>
      <c r="BX890" s="1"/>
    </row>
    <row r="891" ht="16.5" customHeight="1">
      <c r="A891" s="1"/>
      <c r="B891" s="1"/>
      <c r="C891" s="1"/>
      <c r="D891" s="1"/>
      <c r="E891" s="67"/>
      <c r="F891" s="67"/>
      <c r="G891" s="1"/>
      <c r="H891" s="1"/>
      <c r="I891" s="65"/>
      <c r="J891" s="66"/>
      <c r="K891" s="1"/>
      <c r="L891" s="1"/>
      <c r="M891" s="1"/>
      <c r="N891" s="2"/>
      <c r="O891" s="2"/>
      <c r="P891" s="1"/>
      <c r="Q891" s="1"/>
      <c r="R891" s="1"/>
      <c r="S891" s="2"/>
      <c r="T891" s="2"/>
      <c r="U891" s="1"/>
      <c r="V891" s="1"/>
      <c r="W891" s="1"/>
      <c r="X891" s="2"/>
      <c r="Y891" s="2"/>
      <c r="Z891" s="1"/>
      <c r="AA891" s="1"/>
      <c r="AB891" s="1"/>
      <c r="AC891" s="2"/>
      <c r="AD891" s="2"/>
      <c r="AE891" s="1"/>
      <c r="AF891" s="1"/>
      <c r="AG891" s="1"/>
      <c r="AH891" s="2"/>
      <c r="AI891" s="2"/>
      <c r="AJ891" s="1"/>
      <c r="AK891" s="1"/>
      <c r="AL891" s="1"/>
      <c r="AM891" s="2"/>
      <c r="AN891" s="2"/>
      <c r="AO891" s="1"/>
      <c r="AP891" s="1"/>
      <c r="AQ891" s="1"/>
      <c r="AR891" s="2"/>
      <c r="AS891" s="2"/>
      <c r="AT891" s="1"/>
      <c r="AU891" s="1"/>
      <c r="AV891" s="1"/>
      <c r="AW891" s="2"/>
      <c r="AX891" s="2"/>
      <c r="AY891" s="1"/>
      <c r="AZ891" s="1"/>
      <c r="BA891" s="1"/>
      <c r="BB891" s="2"/>
      <c r="BC891" s="2"/>
      <c r="BD891" s="1"/>
      <c r="BE891" s="1"/>
      <c r="BF891" s="1"/>
      <c r="BG891" s="2"/>
      <c r="BH891" s="2"/>
      <c r="BI891" s="1"/>
      <c r="BJ891" s="1"/>
      <c r="BK891" s="1"/>
      <c r="BL891" s="2"/>
      <c r="BM891" s="2"/>
      <c r="BN891" s="1"/>
      <c r="BO891" s="1"/>
      <c r="BP891" s="1"/>
      <c r="BQ891" s="2"/>
      <c r="BR891" s="2"/>
      <c r="BS891" s="1"/>
      <c r="BT891" s="1"/>
      <c r="BU891" s="1"/>
      <c r="BV891" s="2"/>
      <c r="BW891" s="2"/>
      <c r="BX891" s="1"/>
    </row>
    <row r="892" ht="16.5" customHeight="1">
      <c r="A892" s="1"/>
      <c r="B892" s="1"/>
      <c r="C892" s="1"/>
      <c r="D892" s="1"/>
      <c r="E892" s="67"/>
      <c r="F892" s="67"/>
      <c r="G892" s="1"/>
      <c r="H892" s="1"/>
      <c r="I892" s="65"/>
      <c r="J892" s="66"/>
      <c r="K892" s="1"/>
      <c r="L892" s="1"/>
      <c r="M892" s="1"/>
      <c r="N892" s="2"/>
      <c r="O892" s="2"/>
      <c r="P892" s="1"/>
      <c r="Q892" s="1"/>
      <c r="R892" s="1"/>
      <c r="S892" s="2"/>
      <c r="T892" s="2"/>
      <c r="U892" s="1"/>
      <c r="V892" s="1"/>
      <c r="W892" s="1"/>
      <c r="X892" s="2"/>
      <c r="Y892" s="2"/>
      <c r="Z892" s="1"/>
      <c r="AA892" s="1"/>
      <c r="AB892" s="1"/>
      <c r="AC892" s="2"/>
      <c r="AD892" s="2"/>
      <c r="AE892" s="1"/>
      <c r="AF892" s="1"/>
      <c r="AG892" s="1"/>
      <c r="AH892" s="2"/>
      <c r="AI892" s="2"/>
      <c r="AJ892" s="1"/>
      <c r="AK892" s="1"/>
      <c r="AL892" s="1"/>
      <c r="AM892" s="2"/>
      <c r="AN892" s="2"/>
      <c r="AO892" s="1"/>
      <c r="AP892" s="1"/>
      <c r="AQ892" s="1"/>
      <c r="AR892" s="2"/>
      <c r="AS892" s="2"/>
      <c r="AT892" s="1"/>
      <c r="AU892" s="1"/>
      <c r="AV892" s="1"/>
      <c r="AW892" s="2"/>
      <c r="AX892" s="2"/>
      <c r="AY892" s="1"/>
      <c r="AZ892" s="1"/>
      <c r="BA892" s="1"/>
      <c r="BB892" s="2"/>
      <c r="BC892" s="2"/>
      <c r="BD892" s="1"/>
      <c r="BE892" s="1"/>
      <c r="BF892" s="1"/>
      <c r="BG892" s="2"/>
      <c r="BH892" s="2"/>
      <c r="BI892" s="1"/>
      <c r="BJ892" s="1"/>
      <c r="BK892" s="1"/>
      <c r="BL892" s="2"/>
      <c r="BM892" s="2"/>
      <c r="BN892" s="1"/>
      <c r="BO892" s="1"/>
      <c r="BP892" s="1"/>
      <c r="BQ892" s="2"/>
      <c r="BR892" s="2"/>
      <c r="BS892" s="1"/>
      <c r="BT892" s="1"/>
      <c r="BU892" s="1"/>
      <c r="BV892" s="2"/>
      <c r="BW892" s="2"/>
      <c r="BX892" s="1"/>
    </row>
    <row r="893" ht="16.5" customHeight="1">
      <c r="A893" s="1"/>
      <c r="B893" s="1"/>
      <c r="C893" s="1"/>
      <c r="D893" s="1"/>
      <c r="E893" s="67"/>
      <c r="F893" s="67"/>
      <c r="G893" s="1"/>
      <c r="H893" s="1"/>
      <c r="I893" s="65"/>
      <c r="J893" s="66"/>
      <c r="K893" s="1"/>
      <c r="L893" s="1"/>
      <c r="M893" s="1"/>
      <c r="N893" s="2"/>
      <c r="O893" s="2"/>
      <c r="P893" s="1"/>
      <c r="Q893" s="1"/>
      <c r="R893" s="1"/>
      <c r="S893" s="2"/>
      <c r="T893" s="2"/>
      <c r="U893" s="1"/>
      <c r="V893" s="1"/>
      <c r="W893" s="1"/>
      <c r="X893" s="2"/>
      <c r="Y893" s="2"/>
      <c r="Z893" s="1"/>
      <c r="AA893" s="1"/>
      <c r="AB893" s="1"/>
      <c r="AC893" s="2"/>
      <c r="AD893" s="2"/>
      <c r="AE893" s="1"/>
      <c r="AF893" s="1"/>
      <c r="AG893" s="1"/>
      <c r="AH893" s="2"/>
      <c r="AI893" s="2"/>
      <c r="AJ893" s="1"/>
      <c r="AK893" s="1"/>
      <c r="AL893" s="1"/>
      <c r="AM893" s="2"/>
      <c r="AN893" s="2"/>
      <c r="AO893" s="1"/>
      <c r="AP893" s="1"/>
      <c r="AQ893" s="1"/>
      <c r="AR893" s="2"/>
      <c r="AS893" s="2"/>
      <c r="AT893" s="1"/>
      <c r="AU893" s="1"/>
      <c r="AV893" s="1"/>
      <c r="AW893" s="2"/>
      <c r="AX893" s="2"/>
      <c r="AY893" s="1"/>
      <c r="AZ893" s="1"/>
      <c r="BA893" s="1"/>
      <c r="BB893" s="2"/>
      <c r="BC893" s="2"/>
      <c r="BD893" s="1"/>
      <c r="BE893" s="1"/>
      <c r="BF893" s="1"/>
      <c r="BG893" s="2"/>
      <c r="BH893" s="2"/>
      <c r="BI893" s="1"/>
      <c r="BJ893" s="1"/>
      <c r="BK893" s="1"/>
      <c r="BL893" s="2"/>
      <c r="BM893" s="2"/>
      <c r="BN893" s="1"/>
      <c r="BO893" s="1"/>
      <c r="BP893" s="1"/>
      <c r="BQ893" s="2"/>
      <c r="BR893" s="2"/>
      <c r="BS893" s="1"/>
      <c r="BT893" s="1"/>
      <c r="BU893" s="1"/>
      <c r="BV893" s="2"/>
      <c r="BW893" s="2"/>
      <c r="BX893" s="1"/>
    </row>
    <row r="894" ht="16.5" customHeight="1">
      <c r="A894" s="1"/>
      <c r="B894" s="1"/>
      <c r="C894" s="1"/>
      <c r="D894" s="1"/>
      <c r="E894" s="67"/>
      <c r="F894" s="67"/>
      <c r="G894" s="1"/>
      <c r="H894" s="1"/>
      <c r="I894" s="65"/>
      <c r="J894" s="66"/>
      <c r="K894" s="1"/>
      <c r="L894" s="1"/>
      <c r="M894" s="1"/>
      <c r="N894" s="2"/>
      <c r="O894" s="2"/>
      <c r="P894" s="1"/>
      <c r="Q894" s="1"/>
      <c r="R894" s="1"/>
      <c r="S894" s="2"/>
      <c r="T894" s="2"/>
      <c r="U894" s="1"/>
      <c r="V894" s="1"/>
      <c r="W894" s="1"/>
      <c r="X894" s="2"/>
      <c r="Y894" s="2"/>
      <c r="Z894" s="1"/>
      <c r="AA894" s="1"/>
      <c r="AB894" s="1"/>
      <c r="AC894" s="2"/>
      <c r="AD894" s="2"/>
      <c r="AE894" s="1"/>
      <c r="AF894" s="1"/>
      <c r="AG894" s="1"/>
      <c r="AH894" s="2"/>
      <c r="AI894" s="2"/>
      <c r="AJ894" s="1"/>
      <c r="AK894" s="1"/>
      <c r="AL894" s="1"/>
      <c r="AM894" s="2"/>
      <c r="AN894" s="2"/>
      <c r="AO894" s="1"/>
      <c r="AP894" s="1"/>
      <c r="AQ894" s="1"/>
      <c r="AR894" s="2"/>
      <c r="AS894" s="2"/>
      <c r="AT894" s="1"/>
      <c r="AU894" s="1"/>
      <c r="AV894" s="1"/>
      <c r="AW894" s="2"/>
      <c r="AX894" s="2"/>
      <c r="AY894" s="1"/>
      <c r="AZ894" s="1"/>
      <c r="BA894" s="1"/>
      <c r="BB894" s="2"/>
      <c r="BC894" s="2"/>
      <c r="BD894" s="1"/>
      <c r="BE894" s="1"/>
      <c r="BF894" s="1"/>
      <c r="BG894" s="2"/>
      <c r="BH894" s="2"/>
      <c r="BI894" s="1"/>
      <c r="BJ894" s="1"/>
      <c r="BK894" s="1"/>
      <c r="BL894" s="2"/>
      <c r="BM894" s="2"/>
      <c r="BN894" s="1"/>
      <c r="BO894" s="1"/>
      <c r="BP894" s="1"/>
      <c r="BQ894" s="2"/>
      <c r="BR894" s="2"/>
      <c r="BS894" s="1"/>
      <c r="BT894" s="1"/>
      <c r="BU894" s="1"/>
      <c r="BV894" s="2"/>
      <c r="BW894" s="2"/>
      <c r="BX894" s="1"/>
    </row>
    <row r="895" ht="16.5" customHeight="1">
      <c r="A895" s="1"/>
      <c r="B895" s="1"/>
      <c r="C895" s="1"/>
      <c r="D895" s="1"/>
      <c r="E895" s="67"/>
      <c r="F895" s="67"/>
      <c r="G895" s="1"/>
      <c r="H895" s="1"/>
      <c r="I895" s="65"/>
      <c r="J895" s="66"/>
      <c r="K895" s="1"/>
      <c r="L895" s="1"/>
      <c r="M895" s="1"/>
      <c r="N895" s="2"/>
      <c r="O895" s="2"/>
      <c r="P895" s="1"/>
      <c r="Q895" s="1"/>
      <c r="R895" s="1"/>
      <c r="S895" s="2"/>
      <c r="T895" s="2"/>
      <c r="U895" s="1"/>
      <c r="V895" s="1"/>
      <c r="W895" s="1"/>
      <c r="X895" s="2"/>
      <c r="Y895" s="2"/>
      <c r="Z895" s="1"/>
      <c r="AA895" s="1"/>
      <c r="AB895" s="1"/>
      <c r="AC895" s="2"/>
      <c r="AD895" s="2"/>
      <c r="AE895" s="1"/>
      <c r="AF895" s="1"/>
      <c r="AG895" s="1"/>
      <c r="AH895" s="2"/>
      <c r="AI895" s="2"/>
      <c r="AJ895" s="1"/>
      <c r="AK895" s="1"/>
      <c r="AL895" s="1"/>
      <c r="AM895" s="2"/>
      <c r="AN895" s="2"/>
      <c r="AO895" s="1"/>
      <c r="AP895" s="1"/>
      <c r="AQ895" s="1"/>
      <c r="AR895" s="2"/>
      <c r="AS895" s="2"/>
      <c r="AT895" s="1"/>
      <c r="AU895" s="1"/>
      <c r="AV895" s="1"/>
      <c r="AW895" s="2"/>
      <c r="AX895" s="2"/>
      <c r="AY895" s="1"/>
      <c r="AZ895" s="1"/>
      <c r="BA895" s="1"/>
      <c r="BB895" s="2"/>
      <c r="BC895" s="2"/>
      <c r="BD895" s="1"/>
      <c r="BE895" s="1"/>
      <c r="BF895" s="1"/>
      <c r="BG895" s="2"/>
      <c r="BH895" s="2"/>
      <c r="BI895" s="1"/>
      <c r="BJ895" s="1"/>
      <c r="BK895" s="1"/>
      <c r="BL895" s="2"/>
      <c r="BM895" s="2"/>
      <c r="BN895" s="1"/>
      <c r="BO895" s="1"/>
      <c r="BP895" s="1"/>
      <c r="BQ895" s="2"/>
      <c r="BR895" s="2"/>
      <c r="BS895" s="1"/>
      <c r="BT895" s="1"/>
      <c r="BU895" s="1"/>
      <c r="BV895" s="2"/>
      <c r="BW895" s="2"/>
      <c r="BX895" s="1"/>
    </row>
    <row r="896" ht="16.5" customHeight="1">
      <c r="A896" s="1"/>
      <c r="B896" s="1"/>
      <c r="C896" s="1"/>
      <c r="D896" s="1"/>
      <c r="E896" s="67"/>
      <c r="F896" s="67"/>
      <c r="G896" s="1"/>
      <c r="H896" s="1"/>
      <c r="I896" s="65"/>
      <c r="J896" s="66"/>
      <c r="K896" s="1"/>
      <c r="L896" s="1"/>
      <c r="M896" s="1"/>
      <c r="N896" s="2"/>
      <c r="O896" s="2"/>
      <c r="P896" s="1"/>
      <c r="Q896" s="1"/>
      <c r="R896" s="1"/>
      <c r="S896" s="2"/>
      <c r="T896" s="2"/>
      <c r="U896" s="1"/>
      <c r="V896" s="1"/>
      <c r="W896" s="1"/>
      <c r="X896" s="2"/>
      <c r="Y896" s="2"/>
      <c r="Z896" s="1"/>
      <c r="AA896" s="1"/>
      <c r="AB896" s="1"/>
      <c r="AC896" s="2"/>
      <c r="AD896" s="2"/>
      <c r="AE896" s="1"/>
      <c r="AF896" s="1"/>
      <c r="AG896" s="1"/>
      <c r="AH896" s="2"/>
      <c r="AI896" s="2"/>
      <c r="AJ896" s="1"/>
      <c r="AK896" s="1"/>
      <c r="AL896" s="1"/>
      <c r="AM896" s="2"/>
      <c r="AN896" s="2"/>
      <c r="AO896" s="1"/>
      <c r="AP896" s="1"/>
      <c r="AQ896" s="1"/>
      <c r="AR896" s="2"/>
      <c r="AS896" s="2"/>
      <c r="AT896" s="1"/>
      <c r="AU896" s="1"/>
      <c r="AV896" s="1"/>
      <c r="AW896" s="2"/>
      <c r="AX896" s="2"/>
      <c r="AY896" s="1"/>
      <c r="AZ896" s="1"/>
      <c r="BA896" s="1"/>
      <c r="BB896" s="2"/>
      <c r="BC896" s="2"/>
      <c r="BD896" s="1"/>
      <c r="BE896" s="1"/>
      <c r="BF896" s="1"/>
      <c r="BG896" s="2"/>
      <c r="BH896" s="2"/>
      <c r="BI896" s="1"/>
      <c r="BJ896" s="1"/>
      <c r="BK896" s="1"/>
      <c r="BL896" s="2"/>
      <c r="BM896" s="2"/>
      <c r="BN896" s="1"/>
      <c r="BO896" s="1"/>
      <c r="BP896" s="1"/>
      <c r="BQ896" s="2"/>
      <c r="BR896" s="2"/>
      <c r="BS896" s="1"/>
      <c r="BT896" s="1"/>
      <c r="BU896" s="1"/>
      <c r="BV896" s="2"/>
      <c r="BW896" s="2"/>
      <c r="BX896" s="1"/>
    </row>
    <row r="897" ht="16.5" customHeight="1">
      <c r="A897" s="1"/>
      <c r="B897" s="1"/>
      <c r="C897" s="1"/>
      <c r="D897" s="1"/>
      <c r="E897" s="67"/>
      <c r="F897" s="67"/>
      <c r="G897" s="1"/>
      <c r="H897" s="1"/>
      <c r="I897" s="65"/>
      <c r="J897" s="66"/>
      <c r="K897" s="1"/>
      <c r="L897" s="1"/>
      <c r="M897" s="1"/>
      <c r="N897" s="2"/>
      <c r="O897" s="2"/>
      <c r="P897" s="1"/>
      <c r="Q897" s="1"/>
      <c r="R897" s="1"/>
      <c r="S897" s="2"/>
      <c r="T897" s="2"/>
      <c r="U897" s="1"/>
      <c r="V897" s="1"/>
      <c r="W897" s="1"/>
      <c r="X897" s="2"/>
      <c r="Y897" s="2"/>
      <c r="Z897" s="1"/>
      <c r="AA897" s="1"/>
      <c r="AB897" s="1"/>
      <c r="AC897" s="2"/>
      <c r="AD897" s="2"/>
      <c r="AE897" s="1"/>
      <c r="AF897" s="1"/>
      <c r="AG897" s="1"/>
      <c r="AH897" s="2"/>
      <c r="AI897" s="2"/>
      <c r="AJ897" s="1"/>
      <c r="AK897" s="1"/>
      <c r="AL897" s="1"/>
      <c r="AM897" s="2"/>
      <c r="AN897" s="2"/>
      <c r="AO897" s="1"/>
      <c r="AP897" s="1"/>
      <c r="AQ897" s="1"/>
      <c r="AR897" s="2"/>
      <c r="AS897" s="2"/>
      <c r="AT897" s="1"/>
      <c r="AU897" s="1"/>
      <c r="AV897" s="1"/>
      <c r="AW897" s="2"/>
      <c r="AX897" s="2"/>
      <c r="AY897" s="1"/>
      <c r="AZ897" s="1"/>
      <c r="BA897" s="1"/>
      <c r="BB897" s="2"/>
      <c r="BC897" s="2"/>
      <c r="BD897" s="1"/>
      <c r="BE897" s="1"/>
      <c r="BF897" s="1"/>
      <c r="BG897" s="2"/>
      <c r="BH897" s="2"/>
      <c r="BI897" s="1"/>
      <c r="BJ897" s="1"/>
      <c r="BK897" s="1"/>
      <c r="BL897" s="2"/>
      <c r="BM897" s="2"/>
      <c r="BN897" s="1"/>
      <c r="BO897" s="1"/>
      <c r="BP897" s="1"/>
      <c r="BQ897" s="2"/>
      <c r="BR897" s="2"/>
      <c r="BS897" s="1"/>
      <c r="BT897" s="1"/>
      <c r="BU897" s="1"/>
      <c r="BV897" s="2"/>
      <c r="BW897" s="2"/>
      <c r="BX897" s="1"/>
    </row>
    <row r="898" ht="16.5" customHeight="1">
      <c r="A898" s="1"/>
      <c r="B898" s="1"/>
      <c r="C898" s="1"/>
      <c r="D898" s="1"/>
      <c r="E898" s="67"/>
      <c r="F898" s="67"/>
      <c r="G898" s="1"/>
      <c r="H898" s="1"/>
      <c r="I898" s="65"/>
      <c r="J898" s="66"/>
      <c r="K898" s="1"/>
      <c r="L898" s="1"/>
      <c r="M898" s="1"/>
      <c r="N898" s="2"/>
      <c r="O898" s="2"/>
      <c r="P898" s="1"/>
      <c r="Q898" s="1"/>
      <c r="R898" s="1"/>
      <c r="S898" s="2"/>
      <c r="T898" s="2"/>
      <c r="U898" s="1"/>
      <c r="V898" s="1"/>
      <c r="W898" s="1"/>
      <c r="X898" s="2"/>
      <c r="Y898" s="2"/>
      <c r="Z898" s="1"/>
      <c r="AA898" s="1"/>
      <c r="AB898" s="1"/>
      <c r="AC898" s="2"/>
      <c r="AD898" s="2"/>
      <c r="AE898" s="1"/>
      <c r="AF898" s="1"/>
      <c r="AG898" s="1"/>
      <c r="AH898" s="2"/>
      <c r="AI898" s="2"/>
      <c r="AJ898" s="1"/>
      <c r="AK898" s="1"/>
      <c r="AL898" s="1"/>
      <c r="AM898" s="2"/>
      <c r="AN898" s="2"/>
      <c r="AO898" s="1"/>
      <c r="AP898" s="1"/>
      <c r="AQ898" s="1"/>
      <c r="AR898" s="2"/>
      <c r="AS898" s="2"/>
      <c r="AT898" s="1"/>
      <c r="AU898" s="1"/>
      <c r="AV898" s="1"/>
      <c r="AW898" s="2"/>
      <c r="AX898" s="2"/>
      <c r="AY898" s="1"/>
      <c r="AZ898" s="1"/>
      <c r="BA898" s="1"/>
      <c r="BB898" s="2"/>
      <c r="BC898" s="2"/>
      <c r="BD898" s="1"/>
      <c r="BE898" s="1"/>
      <c r="BF898" s="1"/>
      <c r="BG898" s="2"/>
      <c r="BH898" s="2"/>
      <c r="BI898" s="1"/>
      <c r="BJ898" s="1"/>
      <c r="BK898" s="1"/>
      <c r="BL898" s="2"/>
      <c r="BM898" s="2"/>
      <c r="BN898" s="1"/>
      <c r="BO898" s="1"/>
      <c r="BP898" s="1"/>
      <c r="BQ898" s="2"/>
      <c r="BR898" s="2"/>
      <c r="BS898" s="1"/>
      <c r="BT898" s="1"/>
      <c r="BU898" s="1"/>
      <c r="BV898" s="2"/>
      <c r="BW898" s="2"/>
      <c r="BX898" s="1"/>
    </row>
    <row r="899" ht="16.5" customHeight="1">
      <c r="A899" s="1"/>
      <c r="B899" s="1"/>
      <c r="C899" s="1"/>
      <c r="D899" s="1"/>
      <c r="E899" s="67"/>
      <c r="F899" s="67"/>
      <c r="G899" s="1"/>
      <c r="H899" s="1"/>
      <c r="I899" s="65"/>
      <c r="J899" s="66"/>
      <c r="K899" s="1"/>
      <c r="L899" s="1"/>
      <c r="M899" s="1"/>
      <c r="N899" s="2"/>
      <c r="O899" s="2"/>
      <c r="P899" s="1"/>
      <c r="Q899" s="1"/>
      <c r="R899" s="1"/>
      <c r="S899" s="2"/>
      <c r="T899" s="2"/>
      <c r="U899" s="1"/>
      <c r="V899" s="1"/>
      <c r="W899" s="1"/>
      <c r="X899" s="2"/>
      <c r="Y899" s="2"/>
      <c r="Z899" s="1"/>
      <c r="AA899" s="1"/>
      <c r="AB899" s="1"/>
      <c r="AC899" s="2"/>
      <c r="AD899" s="2"/>
      <c r="AE899" s="1"/>
      <c r="AF899" s="1"/>
      <c r="AG899" s="1"/>
      <c r="AH899" s="2"/>
      <c r="AI899" s="2"/>
      <c r="AJ899" s="1"/>
      <c r="AK899" s="1"/>
      <c r="AL899" s="1"/>
      <c r="AM899" s="2"/>
      <c r="AN899" s="2"/>
      <c r="AO899" s="1"/>
      <c r="AP899" s="1"/>
      <c r="AQ899" s="1"/>
      <c r="AR899" s="2"/>
      <c r="AS899" s="2"/>
      <c r="AT899" s="1"/>
      <c r="AU899" s="1"/>
      <c r="AV899" s="1"/>
      <c r="AW899" s="2"/>
      <c r="AX899" s="2"/>
      <c r="AY899" s="1"/>
      <c r="AZ899" s="1"/>
      <c r="BA899" s="1"/>
      <c r="BB899" s="2"/>
      <c r="BC899" s="2"/>
      <c r="BD899" s="1"/>
      <c r="BE899" s="1"/>
      <c r="BF899" s="1"/>
      <c r="BG899" s="2"/>
      <c r="BH899" s="2"/>
      <c r="BI899" s="1"/>
      <c r="BJ899" s="1"/>
      <c r="BK899" s="1"/>
      <c r="BL899" s="2"/>
      <c r="BM899" s="2"/>
      <c r="BN899" s="1"/>
      <c r="BO899" s="1"/>
      <c r="BP899" s="1"/>
      <c r="BQ899" s="2"/>
      <c r="BR899" s="2"/>
      <c r="BS899" s="1"/>
      <c r="BT899" s="1"/>
      <c r="BU899" s="1"/>
      <c r="BV899" s="2"/>
      <c r="BW899" s="2"/>
      <c r="BX899" s="1"/>
    </row>
    <row r="900" ht="16.5" customHeight="1">
      <c r="A900" s="1"/>
      <c r="B900" s="1"/>
      <c r="C900" s="1"/>
      <c r="D900" s="1"/>
      <c r="E900" s="67"/>
      <c r="F900" s="67"/>
      <c r="G900" s="1"/>
      <c r="H900" s="1"/>
      <c r="I900" s="65"/>
      <c r="J900" s="66"/>
      <c r="K900" s="1"/>
      <c r="L900" s="1"/>
      <c r="M900" s="1"/>
      <c r="N900" s="2"/>
      <c r="O900" s="2"/>
      <c r="P900" s="1"/>
      <c r="Q900" s="1"/>
      <c r="R900" s="1"/>
      <c r="S900" s="2"/>
      <c r="T900" s="2"/>
      <c r="U900" s="1"/>
      <c r="V900" s="1"/>
      <c r="W900" s="1"/>
      <c r="X900" s="2"/>
      <c r="Y900" s="2"/>
      <c r="Z900" s="1"/>
      <c r="AA900" s="1"/>
      <c r="AB900" s="1"/>
      <c r="AC900" s="2"/>
      <c r="AD900" s="2"/>
      <c r="AE900" s="1"/>
      <c r="AF900" s="1"/>
      <c r="AG900" s="1"/>
      <c r="AH900" s="2"/>
      <c r="AI900" s="2"/>
      <c r="AJ900" s="1"/>
      <c r="AK900" s="1"/>
      <c r="AL900" s="1"/>
      <c r="AM900" s="2"/>
      <c r="AN900" s="2"/>
      <c r="AO900" s="1"/>
      <c r="AP900" s="1"/>
      <c r="AQ900" s="1"/>
      <c r="AR900" s="2"/>
      <c r="AS900" s="2"/>
      <c r="AT900" s="1"/>
      <c r="AU900" s="1"/>
      <c r="AV900" s="1"/>
      <c r="AW900" s="2"/>
      <c r="AX900" s="2"/>
      <c r="AY900" s="1"/>
      <c r="AZ900" s="1"/>
      <c r="BA900" s="1"/>
      <c r="BB900" s="2"/>
      <c r="BC900" s="2"/>
      <c r="BD900" s="1"/>
      <c r="BE900" s="1"/>
      <c r="BF900" s="1"/>
      <c r="BG900" s="2"/>
      <c r="BH900" s="2"/>
      <c r="BI900" s="1"/>
      <c r="BJ900" s="1"/>
      <c r="BK900" s="1"/>
      <c r="BL900" s="2"/>
      <c r="BM900" s="2"/>
      <c r="BN900" s="1"/>
      <c r="BO900" s="1"/>
      <c r="BP900" s="1"/>
      <c r="BQ900" s="2"/>
      <c r="BR900" s="2"/>
      <c r="BS900" s="1"/>
      <c r="BT900" s="1"/>
      <c r="BU900" s="1"/>
      <c r="BV900" s="2"/>
      <c r="BW900" s="2"/>
      <c r="BX900" s="1"/>
    </row>
    <row r="901" ht="16.5" customHeight="1">
      <c r="A901" s="1"/>
      <c r="B901" s="1"/>
      <c r="C901" s="1"/>
      <c r="D901" s="1"/>
      <c r="E901" s="67"/>
      <c r="F901" s="67"/>
      <c r="G901" s="1"/>
      <c r="H901" s="1"/>
      <c r="I901" s="65"/>
      <c r="J901" s="66"/>
      <c r="K901" s="1"/>
      <c r="L901" s="1"/>
      <c r="M901" s="1"/>
      <c r="N901" s="2"/>
      <c r="O901" s="2"/>
      <c r="P901" s="1"/>
      <c r="Q901" s="1"/>
      <c r="R901" s="1"/>
      <c r="S901" s="2"/>
      <c r="T901" s="2"/>
      <c r="U901" s="1"/>
      <c r="V901" s="1"/>
      <c r="W901" s="1"/>
      <c r="X901" s="2"/>
      <c r="Y901" s="2"/>
      <c r="Z901" s="1"/>
      <c r="AA901" s="1"/>
      <c r="AB901" s="1"/>
      <c r="AC901" s="2"/>
      <c r="AD901" s="2"/>
      <c r="AE901" s="1"/>
      <c r="AF901" s="1"/>
      <c r="AG901" s="1"/>
      <c r="AH901" s="2"/>
      <c r="AI901" s="2"/>
      <c r="AJ901" s="1"/>
      <c r="AK901" s="1"/>
      <c r="AL901" s="1"/>
      <c r="AM901" s="2"/>
      <c r="AN901" s="2"/>
      <c r="AO901" s="1"/>
      <c r="AP901" s="1"/>
      <c r="AQ901" s="1"/>
      <c r="AR901" s="2"/>
      <c r="AS901" s="2"/>
      <c r="AT901" s="1"/>
      <c r="AU901" s="1"/>
      <c r="AV901" s="1"/>
      <c r="AW901" s="2"/>
      <c r="AX901" s="2"/>
      <c r="AY901" s="1"/>
      <c r="AZ901" s="1"/>
      <c r="BA901" s="1"/>
      <c r="BB901" s="2"/>
      <c r="BC901" s="2"/>
      <c r="BD901" s="1"/>
      <c r="BE901" s="1"/>
      <c r="BF901" s="1"/>
      <c r="BG901" s="2"/>
      <c r="BH901" s="2"/>
      <c r="BI901" s="1"/>
      <c r="BJ901" s="1"/>
      <c r="BK901" s="1"/>
      <c r="BL901" s="2"/>
      <c r="BM901" s="2"/>
      <c r="BN901" s="1"/>
      <c r="BO901" s="1"/>
      <c r="BP901" s="1"/>
      <c r="BQ901" s="2"/>
      <c r="BR901" s="2"/>
      <c r="BS901" s="1"/>
      <c r="BT901" s="1"/>
      <c r="BU901" s="1"/>
      <c r="BV901" s="2"/>
      <c r="BW901" s="2"/>
      <c r="BX901" s="1"/>
    </row>
    <row r="902" ht="16.5" customHeight="1">
      <c r="A902" s="1"/>
      <c r="B902" s="1"/>
      <c r="C902" s="1"/>
      <c r="D902" s="1"/>
      <c r="E902" s="67"/>
      <c r="F902" s="67"/>
      <c r="G902" s="1"/>
      <c r="H902" s="1"/>
      <c r="I902" s="65"/>
      <c r="J902" s="66"/>
      <c r="K902" s="1"/>
      <c r="L902" s="1"/>
      <c r="M902" s="1"/>
      <c r="N902" s="2"/>
      <c r="O902" s="2"/>
      <c r="P902" s="1"/>
      <c r="Q902" s="1"/>
      <c r="R902" s="1"/>
      <c r="S902" s="2"/>
      <c r="T902" s="2"/>
      <c r="U902" s="1"/>
      <c r="V902" s="1"/>
      <c r="W902" s="1"/>
      <c r="X902" s="2"/>
      <c r="Y902" s="2"/>
      <c r="Z902" s="1"/>
      <c r="AA902" s="1"/>
      <c r="AB902" s="1"/>
      <c r="AC902" s="2"/>
      <c r="AD902" s="2"/>
      <c r="AE902" s="1"/>
      <c r="AF902" s="1"/>
      <c r="AG902" s="1"/>
      <c r="AH902" s="2"/>
      <c r="AI902" s="2"/>
      <c r="AJ902" s="1"/>
      <c r="AK902" s="1"/>
      <c r="AL902" s="1"/>
      <c r="AM902" s="2"/>
      <c r="AN902" s="2"/>
      <c r="AO902" s="1"/>
      <c r="AP902" s="1"/>
      <c r="AQ902" s="1"/>
      <c r="AR902" s="2"/>
      <c r="AS902" s="2"/>
      <c r="AT902" s="1"/>
      <c r="AU902" s="1"/>
      <c r="AV902" s="1"/>
      <c r="AW902" s="2"/>
      <c r="AX902" s="2"/>
      <c r="AY902" s="1"/>
      <c r="AZ902" s="1"/>
      <c r="BA902" s="1"/>
      <c r="BB902" s="2"/>
      <c r="BC902" s="2"/>
      <c r="BD902" s="1"/>
      <c r="BE902" s="1"/>
      <c r="BF902" s="1"/>
      <c r="BG902" s="2"/>
      <c r="BH902" s="2"/>
      <c r="BI902" s="1"/>
      <c r="BJ902" s="1"/>
      <c r="BK902" s="1"/>
      <c r="BL902" s="2"/>
      <c r="BM902" s="2"/>
      <c r="BN902" s="1"/>
      <c r="BO902" s="1"/>
      <c r="BP902" s="1"/>
      <c r="BQ902" s="2"/>
      <c r="BR902" s="2"/>
      <c r="BS902" s="1"/>
      <c r="BT902" s="1"/>
      <c r="BU902" s="1"/>
      <c r="BV902" s="2"/>
      <c r="BW902" s="2"/>
      <c r="BX902" s="1"/>
    </row>
    <row r="903" ht="16.5" customHeight="1">
      <c r="A903" s="1"/>
      <c r="B903" s="1"/>
      <c r="C903" s="1"/>
      <c r="D903" s="1"/>
      <c r="E903" s="67"/>
      <c r="F903" s="67"/>
      <c r="G903" s="1"/>
      <c r="H903" s="1"/>
      <c r="I903" s="65"/>
      <c r="J903" s="66"/>
      <c r="K903" s="1"/>
      <c r="L903" s="1"/>
      <c r="M903" s="1"/>
      <c r="N903" s="2"/>
      <c r="O903" s="2"/>
      <c r="P903" s="1"/>
      <c r="Q903" s="1"/>
      <c r="R903" s="1"/>
      <c r="S903" s="2"/>
      <c r="T903" s="2"/>
      <c r="U903" s="1"/>
      <c r="V903" s="1"/>
      <c r="W903" s="1"/>
      <c r="X903" s="2"/>
      <c r="Y903" s="2"/>
      <c r="Z903" s="1"/>
      <c r="AA903" s="1"/>
      <c r="AB903" s="1"/>
      <c r="AC903" s="2"/>
      <c r="AD903" s="2"/>
      <c r="AE903" s="1"/>
      <c r="AF903" s="1"/>
      <c r="AG903" s="1"/>
      <c r="AH903" s="2"/>
      <c r="AI903" s="2"/>
      <c r="AJ903" s="1"/>
      <c r="AK903" s="1"/>
      <c r="AL903" s="1"/>
      <c r="AM903" s="2"/>
      <c r="AN903" s="2"/>
      <c r="AO903" s="1"/>
      <c r="AP903" s="1"/>
      <c r="AQ903" s="1"/>
      <c r="AR903" s="2"/>
      <c r="AS903" s="2"/>
      <c r="AT903" s="1"/>
      <c r="AU903" s="1"/>
      <c r="AV903" s="1"/>
      <c r="AW903" s="2"/>
      <c r="AX903" s="2"/>
      <c r="AY903" s="1"/>
      <c r="AZ903" s="1"/>
      <c r="BA903" s="1"/>
      <c r="BB903" s="2"/>
      <c r="BC903" s="2"/>
      <c r="BD903" s="1"/>
      <c r="BE903" s="1"/>
      <c r="BF903" s="1"/>
      <c r="BG903" s="2"/>
      <c r="BH903" s="2"/>
      <c r="BI903" s="1"/>
      <c r="BJ903" s="1"/>
      <c r="BK903" s="1"/>
      <c r="BL903" s="2"/>
      <c r="BM903" s="2"/>
      <c r="BN903" s="1"/>
      <c r="BO903" s="1"/>
      <c r="BP903" s="1"/>
      <c r="BQ903" s="2"/>
      <c r="BR903" s="2"/>
      <c r="BS903" s="1"/>
      <c r="BT903" s="1"/>
      <c r="BU903" s="1"/>
      <c r="BV903" s="2"/>
      <c r="BW903" s="2"/>
      <c r="BX903" s="1"/>
    </row>
    <row r="904" ht="16.5" customHeight="1">
      <c r="A904" s="1"/>
      <c r="B904" s="1"/>
      <c r="C904" s="1"/>
      <c r="D904" s="1"/>
      <c r="E904" s="67"/>
      <c r="F904" s="67"/>
      <c r="G904" s="1"/>
      <c r="H904" s="1"/>
      <c r="I904" s="65"/>
      <c r="J904" s="66"/>
      <c r="K904" s="1"/>
      <c r="L904" s="1"/>
      <c r="M904" s="1"/>
      <c r="N904" s="2"/>
      <c r="O904" s="2"/>
      <c r="P904" s="1"/>
      <c r="Q904" s="1"/>
      <c r="R904" s="1"/>
      <c r="S904" s="2"/>
      <c r="T904" s="2"/>
      <c r="U904" s="1"/>
      <c r="V904" s="1"/>
      <c r="W904" s="1"/>
      <c r="X904" s="2"/>
      <c r="Y904" s="2"/>
      <c r="Z904" s="1"/>
      <c r="AA904" s="1"/>
      <c r="AB904" s="1"/>
      <c r="AC904" s="2"/>
      <c r="AD904" s="2"/>
      <c r="AE904" s="1"/>
      <c r="AF904" s="1"/>
      <c r="AG904" s="1"/>
      <c r="AH904" s="2"/>
      <c r="AI904" s="2"/>
      <c r="AJ904" s="1"/>
      <c r="AK904" s="1"/>
      <c r="AL904" s="1"/>
      <c r="AM904" s="2"/>
      <c r="AN904" s="2"/>
      <c r="AO904" s="1"/>
      <c r="AP904" s="1"/>
      <c r="AQ904" s="1"/>
      <c r="AR904" s="2"/>
      <c r="AS904" s="2"/>
      <c r="AT904" s="1"/>
      <c r="AU904" s="1"/>
      <c r="AV904" s="1"/>
      <c r="AW904" s="2"/>
      <c r="AX904" s="2"/>
      <c r="AY904" s="1"/>
      <c r="AZ904" s="1"/>
      <c r="BA904" s="1"/>
      <c r="BB904" s="2"/>
      <c r="BC904" s="2"/>
      <c r="BD904" s="1"/>
      <c r="BE904" s="1"/>
      <c r="BF904" s="1"/>
      <c r="BG904" s="2"/>
      <c r="BH904" s="2"/>
      <c r="BI904" s="1"/>
      <c r="BJ904" s="1"/>
      <c r="BK904" s="1"/>
      <c r="BL904" s="2"/>
      <c r="BM904" s="2"/>
      <c r="BN904" s="1"/>
      <c r="BO904" s="1"/>
      <c r="BP904" s="1"/>
      <c r="BQ904" s="2"/>
      <c r="BR904" s="2"/>
      <c r="BS904" s="1"/>
      <c r="BT904" s="1"/>
      <c r="BU904" s="1"/>
      <c r="BV904" s="2"/>
      <c r="BW904" s="2"/>
      <c r="BX904" s="1"/>
    </row>
    <row r="905" ht="16.5" customHeight="1">
      <c r="A905" s="1"/>
      <c r="B905" s="1"/>
      <c r="C905" s="1"/>
      <c r="D905" s="1"/>
      <c r="E905" s="67"/>
      <c r="F905" s="67"/>
      <c r="G905" s="1"/>
      <c r="H905" s="1"/>
      <c r="I905" s="65"/>
      <c r="J905" s="66"/>
      <c r="K905" s="1"/>
      <c r="L905" s="1"/>
      <c r="M905" s="1"/>
      <c r="N905" s="2"/>
      <c r="O905" s="2"/>
      <c r="P905" s="1"/>
      <c r="Q905" s="1"/>
      <c r="R905" s="1"/>
      <c r="S905" s="2"/>
      <c r="T905" s="2"/>
      <c r="U905" s="1"/>
      <c r="V905" s="1"/>
      <c r="W905" s="1"/>
      <c r="X905" s="2"/>
      <c r="Y905" s="2"/>
      <c r="Z905" s="1"/>
      <c r="AA905" s="1"/>
      <c r="AB905" s="1"/>
      <c r="AC905" s="2"/>
      <c r="AD905" s="2"/>
      <c r="AE905" s="1"/>
      <c r="AF905" s="1"/>
      <c r="AG905" s="1"/>
      <c r="AH905" s="2"/>
      <c r="AI905" s="2"/>
      <c r="AJ905" s="1"/>
      <c r="AK905" s="1"/>
      <c r="AL905" s="1"/>
      <c r="AM905" s="2"/>
      <c r="AN905" s="2"/>
      <c r="AO905" s="1"/>
      <c r="AP905" s="1"/>
      <c r="AQ905" s="1"/>
      <c r="AR905" s="2"/>
      <c r="AS905" s="2"/>
      <c r="AT905" s="1"/>
      <c r="AU905" s="1"/>
      <c r="AV905" s="1"/>
      <c r="AW905" s="2"/>
      <c r="AX905" s="2"/>
      <c r="AY905" s="1"/>
      <c r="AZ905" s="1"/>
      <c r="BA905" s="1"/>
      <c r="BB905" s="2"/>
      <c r="BC905" s="2"/>
      <c r="BD905" s="1"/>
      <c r="BE905" s="1"/>
      <c r="BF905" s="1"/>
      <c r="BG905" s="2"/>
      <c r="BH905" s="2"/>
      <c r="BI905" s="1"/>
      <c r="BJ905" s="1"/>
      <c r="BK905" s="1"/>
      <c r="BL905" s="2"/>
      <c r="BM905" s="2"/>
      <c r="BN905" s="1"/>
      <c r="BO905" s="1"/>
      <c r="BP905" s="1"/>
      <c r="BQ905" s="2"/>
      <c r="BR905" s="2"/>
      <c r="BS905" s="1"/>
      <c r="BT905" s="1"/>
      <c r="BU905" s="1"/>
      <c r="BV905" s="2"/>
      <c r="BW905" s="2"/>
      <c r="BX905" s="1"/>
    </row>
    <row r="906" ht="16.5" customHeight="1">
      <c r="A906" s="1"/>
      <c r="B906" s="1"/>
      <c r="C906" s="1"/>
      <c r="D906" s="1"/>
      <c r="E906" s="67"/>
      <c r="F906" s="67"/>
      <c r="G906" s="1"/>
      <c r="H906" s="1"/>
      <c r="I906" s="65"/>
      <c r="J906" s="66"/>
      <c r="K906" s="1"/>
      <c r="L906" s="1"/>
      <c r="M906" s="1"/>
      <c r="N906" s="2"/>
      <c r="O906" s="2"/>
      <c r="P906" s="1"/>
      <c r="Q906" s="1"/>
      <c r="R906" s="1"/>
      <c r="S906" s="2"/>
      <c r="T906" s="2"/>
      <c r="U906" s="1"/>
      <c r="V906" s="1"/>
      <c r="W906" s="1"/>
      <c r="X906" s="2"/>
      <c r="Y906" s="2"/>
      <c r="Z906" s="1"/>
      <c r="AA906" s="1"/>
      <c r="AB906" s="1"/>
      <c r="AC906" s="2"/>
      <c r="AD906" s="2"/>
      <c r="AE906" s="1"/>
      <c r="AF906" s="1"/>
      <c r="AG906" s="1"/>
      <c r="AH906" s="2"/>
      <c r="AI906" s="2"/>
      <c r="AJ906" s="1"/>
      <c r="AK906" s="1"/>
      <c r="AL906" s="1"/>
      <c r="AM906" s="2"/>
      <c r="AN906" s="2"/>
      <c r="AO906" s="1"/>
      <c r="AP906" s="1"/>
      <c r="AQ906" s="1"/>
      <c r="AR906" s="2"/>
      <c r="AS906" s="2"/>
      <c r="AT906" s="1"/>
      <c r="AU906" s="1"/>
      <c r="AV906" s="1"/>
      <c r="AW906" s="2"/>
      <c r="AX906" s="2"/>
      <c r="AY906" s="1"/>
      <c r="AZ906" s="1"/>
      <c r="BA906" s="1"/>
      <c r="BB906" s="2"/>
      <c r="BC906" s="2"/>
      <c r="BD906" s="1"/>
      <c r="BE906" s="1"/>
      <c r="BF906" s="1"/>
      <c r="BG906" s="2"/>
      <c r="BH906" s="2"/>
      <c r="BI906" s="1"/>
      <c r="BJ906" s="1"/>
      <c r="BK906" s="1"/>
      <c r="BL906" s="2"/>
      <c r="BM906" s="2"/>
      <c r="BN906" s="1"/>
      <c r="BO906" s="1"/>
      <c r="BP906" s="1"/>
      <c r="BQ906" s="2"/>
      <c r="BR906" s="2"/>
      <c r="BS906" s="1"/>
      <c r="BT906" s="1"/>
      <c r="BU906" s="1"/>
      <c r="BV906" s="2"/>
      <c r="BW906" s="2"/>
      <c r="BX906" s="1"/>
    </row>
    <row r="907" ht="16.5" customHeight="1">
      <c r="A907" s="1"/>
      <c r="B907" s="1"/>
      <c r="C907" s="1"/>
      <c r="D907" s="1"/>
      <c r="E907" s="67"/>
      <c r="F907" s="67"/>
      <c r="G907" s="1"/>
      <c r="H907" s="1"/>
      <c r="I907" s="65"/>
      <c r="J907" s="66"/>
      <c r="K907" s="1"/>
      <c r="L907" s="1"/>
      <c r="M907" s="1"/>
      <c r="N907" s="2"/>
      <c r="O907" s="2"/>
      <c r="P907" s="1"/>
      <c r="Q907" s="1"/>
      <c r="R907" s="1"/>
      <c r="S907" s="2"/>
      <c r="T907" s="2"/>
      <c r="U907" s="1"/>
      <c r="V907" s="1"/>
      <c r="W907" s="1"/>
      <c r="X907" s="2"/>
      <c r="Y907" s="2"/>
      <c r="Z907" s="1"/>
      <c r="AA907" s="1"/>
      <c r="AB907" s="1"/>
      <c r="AC907" s="2"/>
      <c r="AD907" s="2"/>
      <c r="AE907" s="1"/>
      <c r="AF907" s="1"/>
      <c r="AG907" s="1"/>
      <c r="AH907" s="2"/>
      <c r="AI907" s="2"/>
      <c r="AJ907" s="1"/>
      <c r="AK907" s="1"/>
      <c r="AL907" s="1"/>
      <c r="AM907" s="2"/>
      <c r="AN907" s="2"/>
      <c r="AO907" s="1"/>
      <c r="AP907" s="1"/>
      <c r="AQ907" s="1"/>
      <c r="AR907" s="2"/>
      <c r="AS907" s="2"/>
      <c r="AT907" s="1"/>
      <c r="AU907" s="1"/>
      <c r="AV907" s="1"/>
      <c r="AW907" s="2"/>
      <c r="AX907" s="2"/>
      <c r="AY907" s="1"/>
      <c r="AZ907" s="1"/>
      <c r="BA907" s="1"/>
      <c r="BB907" s="2"/>
      <c r="BC907" s="2"/>
      <c r="BD907" s="1"/>
      <c r="BE907" s="1"/>
      <c r="BF907" s="1"/>
      <c r="BG907" s="2"/>
      <c r="BH907" s="2"/>
      <c r="BI907" s="1"/>
      <c r="BJ907" s="1"/>
      <c r="BK907" s="1"/>
      <c r="BL907" s="2"/>
      <c r="BM907" s="2"/>
      <c r="BN907" s="1"/>
      <c r="BO907" s="1"/>
      <c r="BP907" s="1"/>
      <c r="BQ907" s="2"/>
      <c r="BR907" s="2"/>
      <c r="BS907" s="1"/>
      <c r="BT907" s="1"/>
      <c r="BU907" s="1"/>
      <c r="BV907" s="2"/>
      <c r="BW907" s="2"/>
      <c r="BX907" s="1"/>
    </row>
    <row r="908" ht="16.5" customHeight="1">
      <c r="A908" s="1"/>
      <c r="B908" s="1"/>
      <c r="C908" s="1"/>
      <c r="D908" s="1"/>
      <c r="E908" s="67"/>
      <c r="F908" s="67"/>
      <c r="G908" s="1"/>
      <c r="H908" s="1"/>
      <c r="I908" s="65"/>
      <c r="J908" s="66"/>
      <c r="K908" s="1"/>
      <c r="L908" s="1"/>
      <c r="M908" s="1"/>
      <c r="N908" s="2"/>
      <c r="O908" s="2"/>
      <c r="P908" s="1"/>
      <c r="Q908" s="1"/>
      <c r="R908" s="1"/>
      <c r="S908" s="2"/>
      <c r="T908" s="2"/>
      <c r="U908" s="1"/>
      <c r="V908" s="1"/>
      <c r="W908" s="1"/>
      <c r="X908" s="2"/>
      <c r="Y908" s="2"/>
      <c r="Z908" s="1"/>
      <c r="AA908" s="1"/>
      <c r="AB908" s="1"/>
      <c r="AC908" s="2"/>
      <c r="AD908" s="2"/>
      <c r="AE908" s="1"/>
      <c r="AF908" s="1"/>
      <c r="AG908" s="1"/>
      <c r="AH908" s="2"/>
      <c r="AI908" s="2"/>
      <c r="AJ908" s="1"/>
      <c r="AK908" s="1"/>
      <c r="AL908" s="1"/>
      <c r="AM908" s="2"/>
      <c r="AN908" s="2"/>
      <c r="AO908" s="1"/>
      <c r="AP908" s="1"/>
      <c r="AQ908" s="1"/>
      <c r="AR908" s="2"/>
      <c r="AS908" s="2"/>
      <c r="AT908" s="1"/>
      <c r="AU908" s="1"/>
      <c r="AV908" s="1"/>
      <c r="AW908" s="2"/>
      <c r="AX908" s="2"/>
      <c r="AY908" s="1"/>
      <c r="AZ908" s="1"/>
      <c r="BA908" s="1"/>
      <c r="BB908" s="2"/>
      <c r="BC908" s="2"/>
      <c r="BD908" s="1"/>
      <c r="BE908" s="1"/>
      <c r="BF908" s="1"/>
      <c r="BG908" s="2"/>
      <c r="BH908" s="2"/>
      <c r="BI908" s="1"/>
      <c r="BJ908" s="1"/>
      <c r="BK908" s="1"/>
      <c r="BL908" s="2"/>
      <c r="BM908" s="2"/>
      <c r="BN908" s="1"/>
      <c r="BO908" s="1"/>
      <c r="BP908" s="1"/>
      <c r="BQ908" s="2"/>
      <c r="BR908" s="2"/>
      <c r="BS908" s="1"/>
      <c r="BT908" s="1"/>
      <c r="BU908" s="1"/>
      <c r="BV908" s="2"/>
      <c r="BW908" s="2"/>
      <c r="BX908" s="1"/>
    </row>
    <row r="909" ht="16.5" customHeight="1">
      <c r="A909" s="1"/>
      <c r="B909" s="1"/>
      <c r="C909" s="1"/>
      <c r="D909" s="1"/>
      <c r="E909" s="67"/>
      <c r="F909" s="67"/>
      <c r="G909" s="1"/>
      <c r="H909" s="1"/>
      <c r="I909" s="65"/>
      <c r="J909" s="66"/>
      <c r="K909" s="1"/>
      <c r="L909" s="1"/>
      <c r="M909" s="1"/>
      <c r="N909" s="2"/>
      <c r="O909" s="2"/>
      <c r="P909" s="1"/>
      <c r="Q909" s="1"/>
      <c r="R909" s="1"/>
      <c r="S909" s="2"/>
      <c r="T909" s="2"/>
      <c r="U909" s="1"/>
      <c r="V909" s="1"/>
      <c r="W909" s="1"/>
      <c r="X909" s="2"/>
      <c r="Y909" s="2"/>
      <c r="Z909" s="1"/>
      <c r="AA909" s="1"/>
      <c r="AB909" s="1"/>
      <c r="AC909" s="2"/>
      <c r="AD909" s="2"/>
      <c r="AE909" s="1"/>
      <c r="AF909" s="1"/>
      <c r="AG909" s="1"/>
      <c r="AH909" s="2"/>
      <c r="AI909" s="2"/>
      <c r="AJ909" s="1"/>
      <c r="AK909" s="1"/>
      <c r="AL909" s="1"/>
      <c r="AM909" s="2"/>
      <c r="AN909" s="2"/>
      <c r="AO909" s="1"/>
      <c r="AP909" s="1"/>
      <c r="AQ909" s="1"/>
      <c r="AR909" s="2"/>
      <c r="AS909" s="2"/>
      <c r="AT909" s="1"/>
      <c r="AU909" s="1"/>
      <c r="AV909" s="1"/>
      <c r="AW909" s="2"/>
      <c r="AX909" s="2"/>
      <c r="AY909" s="1"/>
      <c r="AZ909" s="1"/>
      <c r="BA909" s="1"/>
      <c r="BB909" s="2"/>
      <c r="BC909" s="2"/>
      <c r="BD909" s="1"/>
      <c r="BE909" s="1"/>
      <c r="BF909" s="1"/>
      <c r="BG909" s="2"/>
      <c r="BH909" s="2"/>
      <c r="BI909" s="1"/>
      <c r="BJ909" s="1"/>
      <c r="BK909" s="1"/>
      <c r="BL909" s="2"/>
      <c r="BM909" s="2"/>
      <c r="BN909" s="1"/>
      <c r="BO909" s="1"/>
      <c r="BP909" s="1"/>
      <c r="BQ909" s="2"/>
      <c r="BR909" s="2"/>
      <c r="BS909" s="1"/>
      <c r="BT909" s="1"/>
      <c r="BU909" s="1"/>
      <c r="BV909" s="2"/>
      <c r="BW909" s="2"/>
      <c r="BX909" s="1"/>
    </row>
    <row r="910" ht="16.5" customHeight="1">
      <c r="A910" s="1"/>
      <c r="B910" s="1"/>
      <c r="C910" s="1"/>
      <c r="D910" s="1"/>
      <c r="E910" s="67"/>
      <c r="F910" s="67"/>
      <c r="G910" s="1"/>
      <c r="H910" s="1"/>
      <c r="I910" s="65"/>
      <c r="J910" s="66"/>
      <c r="K910" s="1"/>
      <c r="L910" s="1"/>
      <c r="M910" s="1"/>
      <c r="N910" s="2"/>
      <c r="O910" s="2"/>
      <c r="P910" s="1"/>
      <c r="Q910" s="1"/>
      <c r="R910" s="1"/>
      <c r="S910" s="2"/>
      <c r="T910" s="2"/>
      <c r="U910" s="1"/>
      <c r="V910" s="1"/>
      <c r="W910" s="1"/>
      <c r="X910" s="2"/>
      <c r="Y910" s="2"/>
      <c r="Z910" s="1"/>
      <c r="AA910" s="1"/>
      <c r="AB910" s="1"/>
      <c r="AC910" s="2"/>
      <c r="AD910" s="2"/>
      <c r="AE910" s="1"/>
      <c r="AF910" s="1"/>
      <c r="AG910" s="1"/>
      <c r="AH910" s="2"/>
      <c r="AI910" s="2"/>
      <c r="AJ910" s="1"/>
      <c r="AK910" s="1"/>
      <c r="AL910" s="1"/>
      <c r="AM910" s="2"/>
      <c r="AN910" s="2"/>
      <c r="AO910" s="1"/>
      <c r="AP910" s="1"/>
      <c r="AQ910" s="1"/>
      <c r="AR910" s="2"/>
      <c r="AS910" s="2"/>
      <c r="AT910" s="1"/>
      <c r="AU910" s="1"/>
      <c r="AV910" s="1"/>
      <c r="AW910" s="2"/>
      <c r="AX910" s="2"/>
      <c r="AY910" s="1"/>
      <c r="AZ910" s="1"/>
      <c r="BA910" s="1"/>
      <c r="BB910" s="2"/>
      <c r="BC910" s="2"/>
      <c r="BD910" s="1"/>
      <c r="BE910" s="1"/>
      <c r="BF910" s="1"/>
      <c r="BG910" s="2"/>
      <c r="BH910" s="2"/>
      <c r="BI910" s="1"/>
      <c r="BJ910" s="1"/>
      <c r="BK910" s="1"/>
      <c r="BL910" s="2"/>
      <c r="BM910" s="2"/>
      <c r="BN910" s="1"/>
      <c r="BO910" s="1"/>
      <c r="BP910" s="1"/>
      <c r="BQ910" s="2"/>
      <c r="BR910" s="2"/>
      <c r="BS910" s="1"/>
      <c r="BT910" s="1"/>
      <c r="BU910" s="1"/>
      <c r="BV910" s="2"/>
      <c r="BW910" s="2"/>
      <c r="BX910" s="1"/>
    </row>
    <row r="911" ht="16.5" customHeight="1">
      <c r="A911" s="1"/>
      <c r="B911" s="1"/>
      <c r="C911" s="1"/>
      <c r="D911" s="1"/>
      <c r="E911" s="67"/>
      <c r="F911" s="67"/>
      <c r="G911" s="1"/>
      <c r="H911" s="1"/>
      <c r="I911" s="65"/>
      <c r="J911" s="66"/>
      <c r="K911" s="1"/>
      <c r="L911" s="1"/>
      <c r="M911" s="1"/>
      <c r="N911" s="2"/>
      <c r="O911" s="2"/>
      <c r="P911" s="1"/>
      <c r="Q911" s="1"/>
      <c r="R911" s="1"/>
      <c r="S911" s="2"/>
      <c r="T911" s="2"/>
      <c r="U911" s="1"/>
      <c r="V911" s="1"/>
      <c r="W911" s="1"/>
      <c r="X911" s="2"/>
      <c r="Y911" s="2"/>
      <c r="Z911" s="1"/>
      <c r="AA911" s="1"/>
      <c r="AB911" s="1"/>
      <c r="AC911" s="2"/>
      <c r="AD911" s="2"/>
      <c r="AE911" s="1"/>
      <c r="AF911" s="1"/>
      <c r="AG911" s="1"/>
      <c r="AH911" s="2"/>
      <c r="AI911" s="2"/>
      <c r="AJ911" s="1"/>
      <c r="AK911" s="1"/>
      <c r="AL911" s="1"/>
      <c r="AM911" s="2"/>
      <c r="AN911" s="2"/>
      <c r="AO911" s="1"/>
      <c r="AP911" s="1"/>
      <c r="AQ911" s="1"/>
      <c r="AR911" s="2"/>
      <c r="AS911" s="2"/>
      <c r="AT911" s="1"/>
      <c r="AU911" s="1"/>
      <c r="AV911" s="1"/>
      <c r="AW911" s="2"/>
      <c r="AX911" s="2"/>
      <c r="AY911" s="1"/>
      <c r="AZ911" s="1"/>
      <c r="BA911" s="1"/>
      <c r="BB911" s="2"/>
      <c r="BC911" s="2"/>
      <c r="BD911" s="1"/>
      <c r="BE911" s="1"/>
      <c r="BF911" s="1"/>
      <c r="BG911" s="2"/>
      <c r="BH911" s="2"/>
      <c r="BI911" s="1"/>
      <c r="BJ911" s="1"/>
      <c r="BK911" s="1"/>
      <c r="BL911" s="2"/>
      <c r="BM911" s="2"/>
      <c r="BN911" s="1"/>
      <c r="BO911" s="1"/>
      <c r="BP911" s="1"/>
      <c r="BQ911" s="2"/>
      <c r="BR911" s="2"/>
      <c r="BS911" s="1"/>
      <c r="BT911" s="1"/>
      <c r="BU911" s="1"/>
      <c r="BV911" s="2"/>
      <c r="BW911" s="2"/>
      <c r="BX911" s="1"/>
    </row>
    <row r="912" ht="16.5" customHeight="1">
      <c r="A912" s="1"/>
      <c r="B912" s="1"/>
      <c r="C912" s="1"/>
      <c r="D912" s="1"/>
      <c r="E912" s="67"/>
      <c r="F912" s="67"/>
      <c r="G912" s="1"/>
      <c r="H912" s="1"/>
      <c r="I912" s="65"/>
      <c r="J912" s="66"/>
      <c r="K912" s="1"/>
      <c r="L912" s="1"/>
      <c r="M912" s="1"/>
      <c r="N912" s="2"/>
      <c r="O912" s="2"/>
      <c r="P912" s="1"/>
      <c r="Q912" s="1"/>
      <c r="R912" s="1"/>
      <c r="S912" s="2"/>
      <c r="T912" s="2"/>
      <c r="U912" s="1"/>
      <c r="V912" s="1"/>
      <c r="W912" s="1"/>
      <c r="X912" s="2"/>
      <c r="Y912" s="2"/>
      <c r="Z912" s="1"/>
      <c r="AA912" s="1"/>
      <c r="AB912" s="1"/>
      <c r="AC912" s="2"/>
      <c r="AD912" s="2"/>
      <c r="AE912" s="1"/>
      <c r="AF912" s="1"/>
      <c r="AG912" s="1"/>
      <c r="AH912" s="2"/>
      <c r="AI912" s="2"/>
      <c r="AJ912" s="1"/>
      <c r="AK912" s="1"/>
      <c r="AL912" s="1"/>
      <c r="AM912" s="2"/>
      <c r="AN912" s="2"/>
      <c r="AO912" s="1"/>
      <c r="AP912" s="1"/>
      <c r="AQ912" s="1"/>
      <c r="AR912" s="2"/>
      <c r="AS912" s="2"/>
      <c r="AT912" s="1"/>
      <c r="AU912" s="1"/>
      <c r="AV912" s="1"/>
      <c r="AW912" s="2"/>
      <c r="AX912" s="2"/>
      <c r="AY912" s="1"/>
      <c r="AZ912" s="1"/>
      <c r="BA912" s="1"/>
      <c r="BB912" s="2"/>
      <c r="BC912" s="2"/>
      <c r="BD912" s="1"/>
      <c r="BE912" s="1"/>
      <c r="BF912" s="1"/>
      <c r="BG912" s="2"/>
      <c r="BH912" s="2"/>
      <c r="BI912" s="1"/>
      <c r="BJ912" s="1"/>
      <c r="BK912" s="1"/>
      <c r="BL912" s="2"/>
      <c r="BM912" s="2"/>
      <c r="BN912" s="1"/>
      <c r="BO912" s="1"/>
      <c r="BP912" s="1"/>
      <c r="BQ912" s="2"/>
      <c r="BR912" s="2"/>
      <c r="BS912" s="1"/>
      <c r="BT912" s="1"/>
      <c r="BU912" s="1"/>
      <c r="BV912" s="2"/>
      <c r="BW912" s="2"/>
      <c r="BX912" s="1"/>
    </row>
    <row r="913" ht="16.5" customHeight="1">
      <c r="A913" s="1"/>
      <c r="B913" s="1"/>
      <c r="C913" s="1"/>
      <c r="D913" s="1"/>
      <c r="E913" s="67"/>
      <c r="F913" s="67"/>
      <c r="G913" s="1"/>
      <c r="H913" s="1"/>
      <c r="I913" s="65"/>
      <c r="J913" s="66"/>
      <c r="K913" s="1"/>
      <c r="L913" s="1"/>
      <c r="M913" s="1"/>
      <c r="N913" s="2"/>
      <c r="O913" s="2"/>
      <c r="P913" s="1"/>
      <c r="Q913" s="1"/>
      <c r="R913" s="1"/>
      <c r="S913" s="2"/>
      <c r="T913" s="2"/>
      <c r="U913" s="1"/>
      <c r="V913" s="1"/>
      <c r="W913" s="1"/>
      <c r="X913" s="2"/>
      <c r="Y913" s="2"/>
      <c r="Z913" s="1"/>
      <c r="AA913" s="1"/>
      <c r="AB913" s="1"/>
      <c r="AC913" s="2"/>
      <c r="AD913" s="2"/>
      <c r="AE913" s="1"/>
      <c r="AF913" s="1"/>
      <c r="AG913" s="1"/>
      <c r="AH913" s="2"/>
      <c r="AI913" s="2"/>
      <c r="AJ913" s="1"/>
      <c r="AK913" s="1"/>
      <c r="AL913" s="1"/>
      <c r="AM913" s="2"/>
      <c r="AN913" s="2"/>
      <c r="AO913" s="1"/>
      <c r="AP913" s="1"/>
      <c r="AQ913" s="1"/>
      <c r="AR913" s="2"/>
      <c r="AS913" s="2"/>
      <c r="AT913" s="1"/>
      <c r="AU913" s="1"/>
      <c r="AV913" s="1"/>
      <c r="AW913" s="2"/>
      <c r="AX913" s="2"/>
      <c r="AY913" s="1"/>
      <c r="AZ913" s="1"/>
      <c r="BA913" s="1"/>
      <c r="BB913" s="2"/>
      <c r="BC913" s="2"/>
      <c r="BD913" s="1"/>
      <c r="BE913" s="1"/>
      <c r="BF913" s="1"/>
      <c r="BG913" s="2"/>
      <c r="BH913" s="2"/>
      <c r="BI913" s="1"/>
      <c r="BJ913" s="1"/>
      <c r="BK913" s="1"/>
      <c r="BL913" s="2"/>
      <c r="BM913" s="2"/>
      <c r="BN913" s="1"/>
      <c r="BO913" s="1"/>
      <c r="BP913" s="1"/>
      <c r="BQ913" s="2"/>
      <c r="BR913" s="2"/>
      <c r="BS913" s="1"/>
      <c r="BT913" s="1"/>
      <c r="BU913" s="1"/>
      <c r="BV913" s="2"/>
      <c r="BW913" s="2"/>
      <c r="BX913" s="1"/>
    </row>
    <row r="914" ht="16.5" customHeight="1">
      <c r="A914" s="1"/>
      <c r="B914" s="1"/>
      <c r="C914" s="1"/>
      <c r="D914" s="1"/>
      <c r="E914" s="67"/>
      <c r="F914" s="67"/>
      <c r="G914" s="1"/>
      <c r="H914" s="1"/>
      <c r="I914" s="65"/>
      <c r="J914" s="66"/>
      <c r="K914" s="1"/>
      <c r="L914" s="1"/>
      <c r="M914" s="1"/>
      <c r="N914" s="2"/>
      <c r="O914" s="2"/>
      <c r="P914" s="1"/>
      <c r="Q914" s="1"/>
      <c r="R914" s="1"/>
      <c r="S914" s="2"/>
      <c r="T914" s="2"/>
      <c r="U914" s="1"/>
      <c r="V914" s="1"/>
      <c r="W914" s="1"/>
      <c r="X914" s="2"/>
      <c r="Y914" s="2"/>
      <c r="Z914" s="1"/>
      <c r="AA914" s="1"/>
      <c r="AB914" s="1"/>
      <c r="AC914" s="2"/>
      <c r="AD914" s="2"/>
      <c r="AE914" s="1"/>
      <c r="AF914" s="1"/>
      <c r="AG914" s="1"/>
      <c r="AH914" s="2"/>
      <c r="AI914" s="2"/>
      <c r="AJ914" s="1"/>
      <c r="AK914" s="1"/>
      <c r="AL914" s="1"/>
      <c r="AM914" s="2"/>
      <c r="AN914" s="2"/>
      <c r="AO914" s="1"/>
      <c r="AP914" s="1"/>
      <c r="AQ914" s="1"/>
      <c r="AR914" s="2"/>
      <c r="AS914" s="2"/>
      <c r="AT914" s="1"/>
      <c r="AU914" s="1"/>
      <c r="AV914" s="1"/>
      <c r="AW914" s="2"/>
      <c r="AX914" s="2"/>
      <c r="AY914" s="1"/>
      <c r="AZ914" s="1"/>
      <c r="BA914" s="1"/>
      <c r="BB914" s="2"/>
      <c r="BC914" s="2"/>
      <c r="BD914" s="1"/>
      <c r="BE914" s="1"/>
      <c r="BF914" s="1"/>
      <c r="BG914" s="2"/>
      <c r="BH914" s="2"/>
      <c r="BI914" s="1"/>
      <c r="BJ914" s="1"/>
      <c r="BK914" s="1"/>
      <c r="BL914" s="2"/>
      <c r="BM914" s="2"/>
      <c r="BN914" s="1"/>
      <c r="BO914" s="1"/>
      <c r="BP914" s="1"/>
      <c r="BQ914" s="2"/>
      <c r="BR914" s="2"/>
      <c r="BS914" s="1"/>
      <c r="BT914" s="1"/>
      <c r="BU914" s="1"/>
      <c r="BV914" s="2"/>
      <c r="BW914" s="2"/>
      <c r="BX914" s="1"/>
    </row>
    <row r="915" ht="16.5" customHeight="1">
      <c r="A915" s="1"/>
      <c r="B915" s="1"/>
      <c r="C915" s="1"/>
      <c r="D915" s="1"/>
      <c r="E915" s="67"/>
      <c r="F915" s="67"/>
      <c r="G915" s="1"/>
      <c r="H915" s="1"/>
      <c r="I915" s="65"/>
      <c r="J915" s="66"/>
      <c r="K915" s="1"/>
      <c r="L915" s="1"/>
      <c r="M915" s="1"/>
      <c r="N915" s="2"/>
      <c r="O915" s="2"/>
      <c r="P915" s="1"/>
      <c r="Q915" s="1"/>
      <c r="R915" s="1"/>
      <c r="S915" s="2"/>
      <c r="T915" s="2"/>
      <c r="U915" s="1"/>
      <c r="V915" s="1"/>
      <c r="W915" s="1"/>
      <c r="X915" s="2"/>
      <c r="Y915" s="2"/>
      <c r="Z915" s="1"/>
      <c r="AA915" s="1"/>
      <c r="AB915" s="1"/>
      <c r="AC915" s="2"/>
      <c r="AD915" s="2"/>
      <c r="AE915" s="1"/>
      <c r="AF915" s="1"/>
      <c r="AG915" s="1"/>
      <c r="AH915" s="2"/>
      <c r="AI915" s="2"/>
      <c r="AJ915" s="1"/>
      <c r="AK915" s="1"/>
      <c r="AL915" s="1"/>
      <c r="AM915" s="2"/>
      <c r="AN915" s="2"/>
      <c r="AO915" s="1"/>
      <c r="AP915" s="1"/>
      <c r="AQ915" s="1"/>
      <c r="AR915" s="2"/>
      <c r="AS915" s="2"/>
      <c r="AT915" s="1"/>
      <c r="AU915" s="1"/>
      <c r="AV915" s="1"/>
      <c r="AW915" s="2"/>
      <c r="AX915" s="2"/>
      <c r="AY915" s="1"/>
      <c r="AZ915" s="1"/>
      <c r="BA915" s="1"/>
      <c r="BB915" s="2"/>
      <c r="BC915" s="2"/>
      <c r="BD915" s="1"/>
      <c r="BE915" s="1"/>
      <c r="BF915" s="1"/>
      <c r="BG915" s="2"/>
      <c r="BH915" s="2"/>
      <c r="BI915" s="1"/>
      <c r="BJ915" s="1"/>
      <c r="BK915" s="1"/>
      <c r="BL915" s="2"/>
      <c r="BM915" s="2"/>
      <c r="BN915" s="1"/>
      <c r="BO915" s="1"/>
      <c r="BP915" s="1"/>
      <c r="BQ915" s="2"/>
      <c r="BR915" s="2"/>
      <c r="BS915" s="1"/>
      <c r="BT915" s="1"/>
      <c r="BU915" s="1"/>
      <c r="BV915" s="2"/>
      <c r="BW915" s="2"/>
      <c r="BX915" s="1"/>
    </row>
    <row r="916" ht="16.5" customHeight="1">
      <c r="A916" s="1"/>
      <c r="B916" s="1"/>
      <c r="C916" s="1"/>
      <c r="D916" s="1"/>
      <c r="E916" s="67"/>
      <c r="F916" s="67"/>
      <c r="G916" s="1"/>
      <c r="H916" s="1"/>
      <c r="I916" s="65"/>
      <c r="J916" s="66"/>
      <c r="K916" s="1"/>
      <c r="L916" s="1"/>
      <c r="M916" s="1"/>
      <c r="N916" s="2"/>
      <c r="O916" s="2"/>
      <c r="P916" s="1"/>
      <c r="Q916" s="1"/>
      <c r="R916" s="1"/>
      <c r="S916" s="2"/>
      <c r="T916" s="2"/>
      <c r="U916" s="1"/>
      <c r="V916" s="1"/>
      <c r="W916" s="1"/>
      <c r="X916" s="2"/>
      <c r="Y916" s="2"/>
      <c r="Z916" s="1"/>
      <c r="AA916" s="1"/>
      <c r="AB916" s="1"/>
      <c r="AC916" s="2"/>
      <c r="AD916" s="2"/>
      <c r="AE916" s="1"/>
      <c r="AF916" s="1"/>
      <c r="AG916" s="1"/>
      <c r="AH916" s="2"/>
      <c r="AI916" s="2"/>
      <c r="AJ916" s="1"/>
      <c r="AK916" s="1"/>
      <c r="AL916" s="1"/>
      <c r="AM916" s="2"/>
      <c r="AN916" s="2"/>
      <c r="AO916" s="1"/>
      <c r="AP916" s="1"/>
      <c r="AQ916" s="1"/>
      <c r="AR916" s="2"/>
      <c r="AS916" s="2"/>
      <c r="AT916" s="1"/>
      <c r="AU916" s="1"/>
      <c r="AV916" s="1"/>
      <c r="AW916" s="2"/>
      <c r="AX916" s="2"/>
      <c r="AY916" s="1"/>
      <c r="AZ916" s="1"/>
      <c r="BA916" s="1"/>
      <c r="BB916" s="2"/>
      <c r="BC916" s="2"/>
      <c r="BD916" s="1"/>
      <c r="BE916" s="1"/>
      <c r="BF916" s="1"/>
      <c r="BG916" s="2"/>
      <c r="BH916" s="2"/>
      <c r="BI916" s="1"/>
      <c r="BJ916" s="1"/>
      <c r="BK916" s="1"/>
      <c r="BL916" s="2"/>
      <c r="BM916" s="2"/>
      <c r="BN916" s="1"/>
      <c r="BO916" s="1"/>
      <c r="BP916" s="1"/>
      <c r="BQ916" s="2"/>
      <c r="BR916" s="2"/>
      <c r="BS916" s="1"/>
      <c r="BT916" s="1"/>
      <c r="BU916" s="1"/>
      <c r="BV916" s="2"/>
      <c r="BW916" s="2"/>
      <c r="BX916" s="1"/>
    </row>
    <row r="917" ht="16.5" customHeight="1">
      <c r="A917" s="1"/>
      <c r="B917" s="1"/>
      <c r="C917" s="1"/>
      <c r="D917" s="1"/>
      <c r="E917" s="67"/>
      <c r="F917" s="67"/>
      <c r="G917" s="1"/>
      <c r="H917" s="1"/>
      <c r="I917" s="65"/>
      <c r="J917" s="66"/>
      <c r="K917" s="1"/>
      <c r="L917" s="1"/>
      <c r="M917" s="1"/>
      <c r="N917" s="2"/>
      <c r="O917" s="2"/>
      <c r="P917" s="1"/>
      <c r="Q917" s="1"/>
      <c r="R917" s="1"/>
      <c r="S917" s="2"/>
      <c r="T917" s="2"/>
      <c r="U917" s="1"/>
      <c r="V917" s="1"/>
      <c r="W917" s="1"/>
      <c r="X917" s="2"/>
      <c r="Y917" s="2"/>
      <c r="Z917" s="1"/>
      <c r="AA917" s="1"/>
      <c r="AB917" s="1"/>
      <c r="AC917" s="2"/>
      <c r="AD917" s="2"/>
      <c r="AE917" s="1"/>
      <c r="AF917" s="1"/>
      <c r="AG917" s="1"/>
      <c r="AH917" s="2"/>
      <c r="AI917" s="2"/>
      <c r="AJ917" s="1"/>
      <c r="AK917" s="1"/>
      <c r="AL917" s="1"/>
      <c r="AM917" s="2"/>
      <c r="AN917" s="2"/>
      <c r="AO917" s="1"/>
      <c r="AP917" s="1"/>
      <c r="AQ917" s="1"/>
      <c r="AR917" s="2"/>
      <c r="AS917" s="2"/>
      <c r="AT917" s="1"/>
      <c r="AU917" s="1"/>
      <c r="AV917" s="1"/>
      <c r="AW917" s="2"/>
      <c r="AX917" s="2"/>
      <c r="AY917" s="1"/>
      <c r="AZ917" s="1"/>
      <c r="BA917" s="1"/>
      <c r="BB917" s="2"/>
      <c r="BC917" s="2"/>
      <c r="BD917" s="1"/>
      <c r="BE917" s="1"/>
      <c r="BF917" s="1"/>
      <c r="BG917" s="2"/>
      <c r="BH917" s="2"/>
      <c r="BI917" s="1"/>
      <c r="BJ917" s="1"/>
      <c r="BK917" s="1"/>
      <c r="BL917" s="2"/>
      <c r="BM917" s="2"/>
      <c r="BN917" s="1"/>
      <c r="BO917" s="1"/>
      <c r="BP917" s="1"/>
      <c r="BQ917" s="2"/>
      <c r="BR917" s="2"/>
      <c r="BS917" s="1"/>
      <c r="BT917" s="1"/>
      <c r="BU917" s="1"/>
      <c r="BV917" s="2"/>
      <c r="BW917" s="2"/>
      <c r="BX917" s="1"/>
    </row>
    <row r="918" ht="16.5" customHeight="1">
      <c r="A918" s="1"/>
      <c r="B918" s="1"/>
      <c r="C918" s="1"/>
      <c r="D918" s="1"/>
      <c r="E918" s="67"/>
      <c r="F918" s="67"/>
      <c r="G918" s="1"/>
      <c r="H918" s="1"/>
      <c r="I918" s="65"/>
      <c r="J918" s="66"/>
      <c r="K918" s="1"/>
      <c r="L918" s="1"/>
      <c r="M918" s="1"/>
      <c r="N918" s="2"/>
      <c r="O918" s="2"/>
      <c r="P918" s="1"/>
      <c r="Q918" s="1"/>
      <c r="R918" s="1"/>
      <c r="S918" s="2"/>
      <c r="T918" s="2"/>
      <c r="U918" s="1"/>
      <c r="V918" s="1"/>
      <c r="W918" s="1"/>
      <c r="X918" s="2"/>
      <c r="Y918" s="2"/>
      <c r="Z918" s="1"/>
      <c r="AA918" s="1"/>
      <c r="AB918" s="1"/>
      <c r="AC918" s="2"/>
      <c r="AD918" s="2"/>
      <c r="AE918" s="1"/>
      <c r="AF918" s="1"/>
      <c r="AG918" s="1"/>
      <c r="AH918" s="2"/>
      <c r="AI918" s="2"/>
      <c r="AJ918" s="1"/>
      <c r="AK918" s="1"/>
      <c r="AL918" s="1"/>
      <c r="AM918" s="2"/>
      <c r="AN918" s="2"/>
      <c r="AO918" s="1"/>
      <c r="AP918" s="1"/>
      <c r="AQ918" s="1"/>
      <c r="AR918" s="2"/>
      <c r="AS918" s="2"/>
      <c r="AT918" s="1"/>
      <c r="AU918" s="1"/>
      <c r="AV918" s="1"/>
      <c r="AW918" s="2"/>
      <c r="AX918" s="2"/>
      <c r="AY918" s="1"/>
      <c r="AZ918" s="1"/>
      <c r="BA918" s="1"/>
      <c r="BB918" s="2"/>
      <c r="BC918" s="2"/>
      <c r="BD918" s="1"/>
      <c r="BE918" s="1"/>
      <c r="BF918" s="1"/>
      <c r="BG918" s="2"/>
      <c r="BH918" s="2"/>
      <c r="BI918" s="1"/>
      <c r="BJ918" s="1"/>
      <c r="BK918" s="1"/>
      <c r="BL918" s="2"/>
      <c r="BM918" s="2"/>
      <c r="BN918" s="1"/>
      <c r="BO918" s="1"/>
      <c r="BP918" s="1"/>
      <c r="BQ918" s="2"/>
      <c r="BR918" s="2"/>
      <c r="BS918" s="1"/>
      <c r="BT918" s="1"/>
      <c r="BU918" s="1"/>
      <c r="BV918" s="2"/>
      <c r="BW918" s="2"/>
      <c r="BX918" s="1"/>
    </row>
    <row r="919" ht="16.5" customHeight="1">
      <c r="A919" s="1"/>
      <c r="B919" s="1"/>
      <c r="C919" s="1"/>
      <c r="D919" s="1"/>
      <c r="E919" s="67"/>
      <c r="F919" s="67"/>
      <c r="G919" s="1"/>
      <c r="H919" s="1"/>
      <c r="I919" s="65"/>
      <c r="J919" s="66"/>
      <c r="K919" s="1"/>
      <c r="L919" s="1"/>
      <c r="M919" s="1"/>
      <c r="N919" s="2"/>
      <c r="O919" s="2"/>
      <c r="P919" s="1"/>
      <c r="Q919" s="1"/>
      <c r="R919" s="1"/>
      <c r="S919" s="2"/>
      <c r="T919" s="2"/>
      <c r="U919" s="1"/>
      <c r="V919" s="1"/>
      <c r="W919" s="1"/>
      <c r="X919" s="2"/>
      <c r="Y919" s="2"/>
      <c r="Z919" s="1"/>
      <c r="AA919" s="1"/>
      <c r="AB919" s="1"/>
      <c r="AC919" s="2"/>
      <c r="AD919" s="2"/>
      <c r="AE919" s="1"/>
      <c r="AF919" s="1"/>
      <c r="AG919" s="1"/>
      <c r="AH919" s="2"/>
      <c r="AI919" s="2"/>
      <c r="AJ919" s="1"/>
      <c r="AK919" s="1"/>
      <c r="AL919" s="1"/>
      <c r="AM919" s="2"/>
      <c r="AN919" s="2"/>
      <c r="AO919" s="1"/>
      <c r="AP919" s="1"/>
      <c r="AQ919" s="1"/>
      <c r="AR919" s="2"/>
      <c r="AS919" s="2"/>
      <c r="AT919" s="1"/>
      <c r="AU919" s="1"/>
      <c r="AV919" s="1"/>
      <c r="AW919" s="2"/>
      <c r="AX919" s="2"/>
      <c r="AY919" s="1"/>
      <c r="AZ919" s="1"/>
      <c r="BA919" s="1"/>
      <c r="BB919" s="2"/>
      <c r="BC919" s="2"/>
      <c r="BD919" s="1"/>
      <c r="BE919" s="1"/>
      <c r="BF919" s="1"/>
      <c r="BG919" s="2"/>
      <c r="BH919" s="2"/>
      <c r="BI919" s="1"/>
      <c r="BJ919" s="1"/>
      <c r="BK919" s="1"/>
      <c r="BL919" s="2"/>
      <c r="BM919" s="2"/>
      <c r="BN919" s="1"/>
      <c r="BO919" s="1"/>
      <c r="BP919" s="1"/>
      <c r="BQ919" s="2"/>
      <c r="BR919" s="2"/>
      <c r="BS919" s="1"/>
      <c r="BT919" s="1"/>
      <c r="BU919" s="1"/>
      <c r="BV919" s="2"/>
      <c r="BW919" s="2"/>
      <c r="BX919" s="1"/>
    </row>
    <row r="920" ht="16.5" customHeight="1">
      <c r="A920" s="1"/>
      <c r="B920" s="1"/>
      <c r="C920" s="1"/>
      <c r="D920" s="1"/>
      <c r="E920" s="67"/>
      <c r="F920" s="67"/>
      <c r="G920" s="1"/>
      <c r="H920" s="1"/>
      <c r="I920" s="65"/>
      <c r="J920" s="66"/>
      <c r="K920" s="1"/>
      <c r="L920" s="1"/>
      <c r="M920" s="1"/>
      <c r="N920" s="2"/>
      <c r="O920" s="2"/>
      <c r="P920" s="1"/>
      <c r="Q920" s="1"/>
      <c r="R920" s="1"/>
      <c r="S920" s="2"/>
      <c r="T920" s="2"/>
      <c r="U920" s="1"/>
      <c r="V920" s="1"/>
      <c r="W920" s="1"/>
      <c r="X920" s="2"/>
      <c r="Y920" s="2"/>
      <c r="Z920" s="1"/>
      <c r="AA920" s="1"/>
      <c r="AB920" s="1"/>
      <c r="AC920" s="2"/>
      <c r="AD920" s="2"/>
      <c r="AE920" s="1"/>
      <c r="AF920" s="1"/>
      <c r="AG920" s="1"/>
      <c r="AH920" s="2"/>
      <c r="AI920" s="2"/>
      <c r="AJ920" s="1"/>
      <c r="AK920" s="1"/>
      <c r="AL920" s="1"/>
      <c r="AM920" s="2"/>
      <c r="AN920" s="2"/>
      <c r="AO920" s="1"/>
      <c r="AP920" s="1"/>
      <c r="AQ920" s="1"/>
      <c r="AR920" s="2"/>
      <c r="AS920" s="2"/>
      <c r="AT920" s="1"/>
      <c r="AU920" s="1"/>
      <c r="AV920" s="1"/>
      <c r="AW920" s="2"/>
      <c r="AX920" s="2"/>
      <c r="AY920" s="1"/>
      <c r="AZ920" s="1"/>
      <c r="BA920" s="1"/>
      <c r="BB920" s="2"/>
      <c r="BC920" s="2"/>
      <c r="BD920" s="1"/>
      <c r="BE920" s="1"/>
      <c r="BF920" s="1"/>
      <c r="BG920" s="2"/>
      <c r="BH920" s="2"/>
      <c r="BI920" s="1"/>
      <c r="BJ920" s="1"/>
      <c r="BK920" s="1"/>
      <c r="BL920" s="2"/>
      <c r="BM920" s="2"/>
      <c r="BN920" s="1"/>
      <c r="BO920" s="1"/>
      <c r="BP920" s="1"/>
      <c r="BQ920" s="2"/>
      <c r="BR920" s="2"/>
      <c r="BS920" s="1"/>
      <c r="BT920" s="1"/>
      <c r="BU920" s="1"/>
      <c r="BV920" s="2"/>
      <c r="BW920" s="2"/>
      <c r="BX920" s="1"/>
    </row>
    <row r="921" ht="16.5" customHeight="1">
      <c r="A921" s="1"/>
      <c r="B921" s="1"/>
      <c r="C921" s="1"/>
      <c r="D921" s="1"/>
      <c r="E921" s="67"/>
      <c r="F921" s="67"/>
      <c r="G921" s="1"/>
      <c r="H921" s="1"/>
      <c r="I921" s="65"/>
      <c r="J921" s="66"/>
      <c r="K921" s="1"/>
      <c r="L921" s="1"/>
      <c r="M921" s="1"/>
      <c r="N921" s="2"/>
      <c r="O921" s="2"/>
      <c r="P921" s="1"/>
      <c r="Q921" s="1"/>
      <c r="R921" s="1"/>
      <c r="S921" s="2"/>
      <c r="T921" s="2"/>
      <c r="U921" s="1"/>
      <c r="V921" s="1"/>
      <c r="W921" s="1"/>
      <c r="X921" s="2"/>
      <c r="Y921" s="2"/>
      <c r="Z921" s="1"/>
      <c r="AA921" s="1"/>
      <c r="AB921" s="1"/>
      <c r="AC921" s="2"/>
      <c r="AD921" s="2"/>
      <c r="AE921" s="1"/>
      <c r="AF921" s="1"/>
      <c r="AG921" s="1"/>
      <c r="AH921" s="2"/>
      <c r="AI921" s="2"/>
      <c r="AJ921" s="1"/>
      <c r="AK921" s="1"/>
      <c r="AL921" s="1"/>
      <c r="AM921" s="2"/>
      <c r="AN921" s="2"/>
      <c r="AO921" s="1"/>
      <c r="AP921" s="1"/>
      <c r="AQ921" s="1"/>
      <c r="AR921" s="2"/>
      <c r="AS921" s="2"/>
      <c r="AT921" s="1"/>
      <c r="AU921" s="1"/>
      <c r="AV921" s="1"/>
      <c r="AW921" s="2"/>
      <c r="AX921" s="2"/>
      <c r="AY921" s="1"/>
      <c r="AZ921" s="1"/>
      <c r="BA921" s="1"/>
      <c r="BB921" s="2"/>
      <c r="BC921" s="2"/>
      <c r="BD921" s="1"/>
      <c r="BE921" s="1"/>
      <c r="BF921" s="1"/>
      <c r="BG921" s="2"/>
      <c r="BH921" s="2"/>
      <c r="BI921" s="1"/>
      <c r="BJ921" s="1"/>
      <c r="BK921" s="1"/>
      <c r="BL921" s="2"/>
      <c r="BM921" s="2"/>
      <c r="BN921" s="1"/>
      <c r="BO921" s="1"/>
      <c r="BP921" s="1"/>
      <c r="BQ921" s="2"/>
      <c r="BR921" s="2"/>
      <c r="BS921" s="1"/>
      <c r="BT921" s="1"/>
      <c r="BU921" s="1"/>
      <c r="BV921" s="2"/>
      <c r="BW921" s="2"/>
      <c r="BX921" s="1"/>
    </row>
    <row r="922" ht="16.5" customHeight="1">
      <c r="A922" s="1"/>
      <c r="B922" s="1"/>
      <c r="C922" s="1"/>
      <c r="D922" s="1"/>
      <c r="E922" s="67"/>
      <c r="F922" s="67"/>
      <c r="G922" s="1"/>
      <c r="H922" s="1"/>
      <c r="I922" s="65"/>
      <c r="J922" s="66"/>
      <c r="K922" s="1"/>
      <c r="L922" s="1"/>
      <c r="M922" s="1"/>
      <c r="N922" s="2"/>
      <c r="O922" s="2"/>
      <c r="P922" s="1"/>
      <c r="Q922" s="1"/>
      <c r="R922" s="1"/>
      <c r="S922" s="2"/>
      <c r="T922" s="2"/>
      <c r="U922" s="1"/>
      <c r="V922" s="1"/>
      <c r="W922" s="1"/>
      <c r="X922" s="2"/>
      <c r="Y922" s="2"/>
      <c r="Z922" s="1"/>
      <c r="AA922" s="1"/>
      <c r="AB922" s="1"/>
      <c r="AC922" s="2"/>
      <c r="AD922" s="2"/>
      <c r="AE922" s="1"/>
      <c r="AF922" s="1"/>
      <c r="AG922" s="1"/>
      <c r="AH922" s="2"/>
      <c r="AI922" s="2"/>
      <c r="AJ922" s="1"/>
      <c r="AK922" s="1"/>
      <c r="AL922" s="1"/>
      <c r="AM922" s="2"/>
      <c r="AN922" s="2"/>
      <c r="AO922" s="1"/>
      <c r="AP922" s="1"/>
      <c r="AQ922" s="1"/>
      <c r="AR922" s="2"/>
      <c r="AS922" s="2"/>
      <c r="AT922" s="1"/>
      <c r="AU922" s="1"/>
      <c r="AV922" s="1"/>
      <c r="AW922" s="2"/>
      <c r="AX922" s="2"/>
      <c r="AY922" s="1"/>
      <c r="AZ922" s="1"/>
      <c r="BA922" s="1"/>
      <c r="BB922" s="2"/>
      <c r="BC922" s="2"/>
      <c r="BD922" s="1"/>
      <c r="BE922" s="1"/>
      <c r="BF922" s="1"/>
      <c r="BG922" s="2"/>
      <c r="BH922" s="2"/>
      <c r="BI922" s="1"/>
      <c r="BJ922" s="1"/>
      <c r="BK922" s="1"/>
      <c r="BL922" s="2"/>
      <c r="BM922" s="2"/>
      <c r="BN922" s="1"/>
      <c r="BO922" s="1"/>
      <c r="BP922" s="1"/>
      <c r="BQ922" s="2"/>
      <c r="BR922" s="2"/>
      <c r="BS922" s="1"/>
      <c r="BT922" s="1"/>
      <c r="BU922" s="1"/>
      <c r="BV922" s="2"/>
      <c r="BW922" s="2"/>
      <c r="BX922" s="1"/>
    </row>
    <row r="923" ht="16.5" customHeight="1">
      <c r="A923" s="1"/>
      <c r="B923" s="1"/>
      <c r="C923" s="1"/>
      <c r="D923" s="1"/>
      <c r="E923" s="67"/>
      <c r="F923" s="67"/>
      <c r="G923" s="1"/>
      <c r="H923" s="1"/>
      <c r="I923" s="65"/>
      <c r="J923" s="66"/>
      <c r="K923" s="1"/>
      <c r="L923" s="1"/>
      <c r="M923" s="1"/>
      <c r="N923" s="2"/>
      <c r="O923" s="2"/>
      <c r="P923" s="1"/>
      <c r="Q923" s="1"/>
      <c r="R923" s="1"/>
      <c r="S923" s="2"/>
      <c r="T923" s="2"/>
      <c r="U923" s="1"/>
      <c r="V923" s="1"/>
      <c r="W923" s="1"/>
      <c r="X923" s="2"/>
      <c r="Y923" s="2"/>
      <c r="Z923" s="1"/>
      <c r="AA923" s="1"/>
      <c r="AB923" s="1"/>
      <c r="AC923" s="2"/>
      <c r="AD923" s="2"/>
      <c r="AE923" s="1"/>
      <c r="AF923" s="1"/>
      <c r="AG923" s="1"/>
      <c r="AH923" s="2"/>
      <c r="AI923" s="2"/>
      <c r="AJ923" s="1"/>
      <c r="AK923" s="1"/>
      <c r="AL923" s="1"/>
      <c r="AM923" s="2"/>
      <c r="AN923" s="2"/>
      <c r="AO923" s="1"/>
      <c r="AP923" s="1"/>
      <c r="AQ923" s="1"/>
      <c r="AR923" s="2"/>
      <c r="AS923" s="2"/>
      <c r="AT923" s="1"/>
      <c r="AU923" s="1"/>
      <c r="AV923" s="1"/>
      <c r="AW923" s="2"/>
      <c r="AX923" s="2"/>
      <c r="AY923" s="1"/>
      <c r="AZ923" s="1"/>
      <c r="BA923" s="1"/>
      <c r="BB923" s="2"/>
      <c r="BC923" s="2"/>
      <c r="BD923" s="1"/>
      <c r="BE923" s="1"/>
      <c r="BF923" s="1"/>
      <c r="BG923" s="2"/>
      <c r="BH923" s="2"/>
      <c r="BI923" s="1"/>
      <c r="BJ923" s="1"/>
      <c r="BK923" s="1"/>
      <c r="BL923" s="2"/>
      <c r="BM923" s="2"/>
      <c r="BN923" s="1"/>
      <c r="BO923" s="1"/>
      <c r="BP923" s="1"/>
      <c r="BQ923" s="2"/>
      <c r="BR923" s="2"/>
      <c r="BS923" s="1"/>
      <c r="BT923" s="1"/>
      <c r="BU923" s="1"/>
      <c r="BV923" s="2"/>
      <c r="BW923" s="2"/>
      <c r="BX923" s="1"/>
    </row>
    <row r="924" ht="16.5" customHeight="1">
      <c r="A924" s="1"/>
      <c r="B924" s="1"/>
      <c r="C924" s="1"/>
      <c r="D924" s="1"/>
      <c r="E924" s="67"/>
      <c r="F924" s="67"/>
      <c r="G924" s="1"/>
      <c r="H924" s="1"/>
      <c r="I924" s="65"/>
      <c r="J924" s="66"/>
      <c r="K924" s="1"/>
      <c r="L924" s="1"/>
      <c r="M924" s="1"/>
      <c r="N924" s="2"/>
      <c r="O924" s="2"/>
      <c r="P924" s="1"/>
      <c r="Q924" s="1"/>
      <c r="R924" s="1"/>
      <c r="S924" s="2"/>
      <c r="T924" s="2"/>
      <c r="U924" s="1"/>
      <c r="V924" s="1"/>
      <c r="W924" s="1"/>
      <c r="X924" s="2"/>
      <c r="Y924" s="2"/>
      <c r="Z924" s="1"/>
      <c r="AA924" s="1"/>
      <c r="AB924" s="1"/>
      <c r="AC924" s="2"/>
      <c r="AD924" s="2"/>
      <c r="AE924" s="1"/>
      <c r="AF924" s="1"/>
      <c r="AG924" s="1"/>
      <c r="AH924" s="2"/>
      <c r="AI924" s="2"/>
      <c r="AJ924" s="1"/>
      <c r="AK924" s="1"/>
      <c r="AL924" s="1"/>
      <c r="AM924" s="2"/>
      <c r="AN924" s="2"/>
      <c r="AO924" s="1"/>
      <c r="AP924" s="1"/>
      <c r="AQ924" s="1"/>
      <c r="AR924" s="2"/>
      <c r="AS924" s="2"/>
      <c r="AT924" s="1"/>
      <c r="AU924" s="1"/>
      <c r="AV924" s="1"/>
      <c r="AW924" s="2"/>
      <c r="AX924" s="2"/>
      <c r="AY924" s="1"/>
      <c r="AZ924" s="1"/>
      <c r="BA924" s="1"/>
      <c r="BB924" s="2"/>
      <c r="BC924" s="2"/>
      <c r="BD924" s="1"/>
      <c r="BE924" s="1"/>
      <c r="BF924" s="1"/>
      <c r="BG924" s="2"/>
      <c r="BH924" s="2"/>
      <c r="BI924" s="1"/>
      <c r="BJ924" s="1"/>
      <c r="BK924" s="1"/>
      <c r="BL924" s="2"/>
      <c r="BM924" s="2"/>
      <c r="BN924" s="1"/>
      <c r="BO924" s="1"/>
      <c r="BP924" s="1"/>
      <c r="BQ924" s="2"/>
      <c r="BR924" s="2"/>
      <c r="BS924" s="1"/>
      <c r="BT924" s="1"/>
      <c r="BU924" s="1"/>
      <c r="BV924" s="2"/>
      <c r="BW924" s="2"/>
      <c r="BX924" s="1"/>
    </row>
    <row r="925" ht="16.5" customHeight="1">
      <c r="A925" s="1"/>
      <c r="B925" s="1"/>
      <c r="C925" s="1"/>
      <c r="D925" s="1"/>
      <c r="E925" s="67"/>
      <c r="F925" s="67"/>
      <c r="G925" s="1"/>
      <c r="H925" s="1"/>
      <c r="I925" s="65"/>
      <c r="J925" s="66"/>
      <c r="K925" s="1"/>
      <c r="L925" s="1"/>
      <c r="M925" s="1"/>
      <c r="N925" s="2"/>
      <c r="O925" s="2"/>
      <c r="P925" s="1"/>
      <c r="Q925" s="1"/>
      <c r="R925" s="1"/>
      <c r="S925" s="2"/>
      <c r="T925" s="2"/>
      <c r="U925" s="1"/>
      <c r="V925" s="1"/>
      <c r="W925" s="1"/>
      <c r="X925" s="2"/>
      <c r="Y925" s="2"/>
      <c r="Z925" s="1"/>
      <c r="AA925" s="1"/>
      <c r="AB925" s="1"/>
      <c r="AC925" s="2"/>
      <c r="AD925" s="2"/>
      <c r="AE925" s="1"/>
      <c r="AF925" s="1"/>
      <c r="AG925" s="1"/>
      <c r="AH925" s="2"/>
      <c r="AI925" s="2"/>
      <c r="AJ925" s="1"/>
      <c r="AK925" s="1"/>
      <c r="AL925" s="1"/>
      <c r="AM925" s="2"/>
      <c r="AN925" s="2"/>
      <c r="AO925" s="1"/>
      <c r="AP925" s="1"/>
      <c r="AQ925" s="1"/>
      <c r="AR925" s="2"/>
      <c r="AS925" s="2"/>
      <c r="AT925" s="1"/>
      <c r="AU925" s="1"/>
      <c r="AV925" s="1"/>
      <c r="AW925" s="2"/>
      <c r="AX925" s="2"/>
      <c r="AY925" s="1"/>
      <c r="AZ925" s="1"/>
      <c r="BA925" s="1"/>
      <c r="BB925" s="2"/>
      <c r="BC925" s="2"/>
      <c r="BD925" s="1"/>
      <c r="BE925" s="1"/>
      <c r="BF925" s="1"/>
      <c r="BG925" s="2"/>
      <c r="BH925" s="2"/>
      <c r="BI925" s="1"/>
      <c r="BJ925" s="1"/>
      <c r="BK925" s="1"/>
      <c r="BL925" s="2"/>
      <c r="BM925" s="2"/>
      <c r="BN925" s="1"/>
      <c r="BO925" s="1"/>
      <c r="BP925" s="1"/>
      <c r="BQ925" s="2"/>
      <c r="BR925" s="2"/>
      <c r="BS925" s="1"/>
      <c r="BT925" s="1"/>
      <c r="BU925" s="1"/>
      <c r="BV925" s="2"/>
      <c r="BW925" s="2"/>
      <c r="BX925" s="1"/>
    </row>
    <row r="926" ht="16.5" customHeight="1">
      <c r="A926" s="1"/>
      <c r="B926" s="1"/>
      <c r="C926" s="1"/>
      <c r="D926" s="1"/>
      <c r="E926" s="67"/>
      <c r="F926" s="67"/>
      <c r="G926" s="1"/>
      <c r="H926" s="1"/>
      <c r="I926" s="65"/>
      <c r="J926" s="66"/>
      <c r="K926" s="1"/>
      <c r="L926" s="1"/>
      <c r="M926" s="1"/>
      <c r="N926" s="2"/>
      <c r="O926" s="2"/>
      <c r="P926" s="1"/>
      <c r="Q926" s="1"/>
      <c r="R926" s="1"/>
      <c r="S926" s="2"/>
      <c r="T926" s="2"/>
      <c r="U926" s="1"/>
      <c r="V926" s="1"/>
      <c r="W926" s="1"/>
      <c r="X926" s="2"/>
      <c r="Y926" s="2"/>
      <c r="Z926" s="1"/>
      <c r="AA926" s="1"/>
      <c r="AB926" s="1"/>
      <c r="AC926" s="2"/>
      <c r="AD926" s="2"/>
      <c r="AE926" s="1"/>
      <c r="AF926" s="1"/>
      <c r="AG926" s="1"/>
      <c r="AH926" s="2"/>
      <c r="AI926" s="2"/>
      <c r="AJ926" s="1"/>
      <c r="AK926" s="1"/>
      <c r="AL926" s="1"/>
      <c r="AM926" s="2"/>
      <c r="AN926" s="2"/>
      <c r="AO926" s="1"/>
      <c r="AP926" s="1"/>
      <c r="AQ926" s="1"/>
      <c r="AR926" s="2"/>
      <c r="AS926" s="2"/>
      <c r="AT926" s="1"/>
      <c r="AU926" s="1"/>
      <c r="AV926" s="1"/>
      <c r="AW926" s="2"/>
      <c r="AX926" s="2"/>
      <c r="AY926" s="1"/>
      <c r="AZ926" s="1"/>
      <c r="BA926" s="1"/>
      <c r="BB926" s="2"/>
      <c r="BC926" s="2"/>
      <c r="BD926" s="1"/>
      <c r="BE926" s="1"/>
      <c r="BF926" s="1"/>
      <c r="BG926" s="2"/>
      <c r="BH926" s="2"/>
      <c r="BI926" s="1"/>
      <c r="BJ926" s="1"/>
      <c r="BK926" s="1"/>
      <c r="BL926" s="2"/>
      <c r="BM926" s="2"/>
      <c r="BN926" s="1"/>
      <c r="BO926" s="1"/>
      <c r="BP926" s="1"/>
      <c r="BQ926" s="2"/>
      <c r="BR926" s="2"/>
      <c r="BS926" s="1"/>
      <c r="BT926" s="1"/>
      <c r="BU926" s="1"/>
      <c r="BV926" s="2"/>
      <c r="BW926" s="2"/>
      <c r="BX926" s="1"/>
    </row>
    <row r="927" ht="16.5" customHeight="1">
      <c r="A927" s="1"/>
      <c r="B927" s="1"/>
      <c r="C927" s="1"/>
      <c r="D927" s="1"/>
      <c r="E927" s="67"/>
      <c r="F927" s="67"/>
      <c r="G927" s="1"/>
      <c r="H927" s="1"/>
      <c r="I927" s="65"/>
      <c r="J927" s="66"/>
      <c r="K927" s="1"/>
      <c r="L927" s="1"/>
      <c r="M927" s="1"/>
      <c r="N927" s="2"/>
      <c r="O927" s="2"/>
      <c r="P927" s="1"/>
      <c r="Q927" s="1"/>
      <c r="R927" s="1"/>
      <c r="S927" s="2"/>
      <c r="T927" s="2"/>
      <c r="U927" s="1"/>
      <c r="V927" s="1"/>
      <c r="W927" s="1"/>
      <c r="X927" s="2"/>
      <c r="Y927" s="2"/>
      <c r="Z927" s="1"/>
      <c r="AA927" s="1"/>
      <c r="AB927" s="1"/>
      <c r="AC927" s="2"/>
      <c r="AD927" s="2"/>
      <c r="AE927" s="1"/>
      <c r="AF927" s="1"/>
      <c r="AG927" s="1"/>
      <c r="AH927" s="2"/>
      <c r="AI927" s="2"/>
      <c r="AJ927" s="1"/>
      <c r="AK927" s="1"/>
      <c r="AL927" s="1"/>
      <c r="AM927" s="2"/>
      <c r="AN927" s="2"/>
      <c r="AO927" s="1"/>
      <c r="AP927" s="1"/>
      <c r="AQ927" s="1"/>
      <c r="AR927" s="2"/>
      <c r="AS927" s="2"/>
      <c r="AT927" s="1"/>
      <c r="AU927" s="1"/>
      <c r="AV927" s="1"/>
      <c r="AW927" s="2"/>
      <c r="AX927" s="2"/>
      <c r="AY927" s="1"/>
      <c r="AZ927" s="1"/>
      <c r="BA927" s="1"/>
      <c r="BB927" s="2"/>
      <c r="BC927" s="2"/>
      <c r="BD927" s="1"/>
      <c r="BE927" s="1"/>
      <c r="BF927" s="1"/>
      <c r="BG927" s="2"/>
      <c r="BH927" s="2"/>
      <c r="BI927" s="1"/>
      <c r="BJ927" s="1"/>
      <c r="BK927" s="1"/>
      <c r="BL927" s="2"/>
      <c r="BM927" s="2"/>
      <c r="BN927" s="1"/>
      <c r="BO927" s="1"/>
      <c r="BP927" s="1"/>
      <c r="BQ927" s="2"/>
      <c r="BR927" s="2"/>
      <c r="BS927" s="1"/>
      <c r="BT927" s="1"/>
      <c r="BU927" s="1"/>
      <c r="BV927" s="2"/>
      <c r="BW927" s="2"/>
      <c r="BX927" s="1"/>
    </row>
    <row r="928" ht="16.5" customHeight="1">
      <c r="A928" s="1"/>
      <c r="B928" s="1"/>
      <c r="C928" s="1"/>
      <c r="D928" s="1"/>
      <c r="E928" s="67"/>
      <c r="F928" s="67"/>
      <c r="G928" s="1"/>
      <c r="H928" s="1"/>
      <c r="I928" s="65"/>
      <c r="J928" s="66"/>
      <c r="K928" s="1"/>
      <c r="L928" s="1"/>
      <c r="M928" s="1"/>
      <c r="N928" s="2"/>
      <c r="O928" s="2"/>
      <c r="P928" s="1"/>
      <c r="Q928" s="1"/>
      <c r="R928" s="1"/>
      <c r="S928" s="2"/>
      <c r="T928" s="2"/>
      <c r="U928" s="1"/>
      <c r="V928" s="1"/>
      <c r="W928" s="1"/>
      <c r="X928" s="2"/>
      <c r="Y928" s="2"/>
      <c r="Z928" s="1"/>
      <c r="AA928" s="1"/>
      <c r="AB928" s="1"/>
      <c r="AC928" s="2"/>
      <c r="AD928" s="2"/>
      <c r="AE928" s="1"/>
      <c r="AF928" s="1"/>
      <c r="AG928" s="1"/>
      <c r="AH928" s="2"/>
      <c r="AI928" s="2"/>
      <c r="AJ928" s="1"/>
      <c r="AK928" s="1"/>
      <c r="AL928" s="1"/>
      <c r="AM928" s="2"/>
      <c r="AN928" s="2"/>
      <c r="AO928" s="1"/>
      <c r="AP928" s="1"/>
      <c r="AQ928" s="1"/>
      <c r="AR928" s="2"/>
      <c r="AS928" s="2"/>
      <c r="AT928" s="1"/>
      <c r="AU928" s="1"/>
      <c r="AV928" s="1"/>
      <c r="AW928" s="2"/>
      <c r="AX928" s="2"/>
      <c r="AY928" s="1"/>
      <c r="AZ928" s="1"/>
      <c r="BA928" s="1"/>
      <c r="BB928" s="2"/>
      <c r="BC928" s="2"/>
      <c r="BD928" s="1"/>
      <c r="BE928" s="1"/>
      <c r="BF928" s="1"/>
      <c r="BG928" s="2"/>
      <c r="BH928" s="2"/>
      <c r="BI928" s="1"/>
      <c r="BJ928" s="1"/>
      <c r="BK928" s="1"/>
      <c r="BL928" s="2"/>
      <c r="BM928" s="2"/>
      <c r="BN928" s="1"/>
      <c r="BO928" s="1"/>
      <c r="BP928" s="1"/>
      <c r="BQ928" s="2"/>
      <c r="BR928" s="2"/>
      <c r="BS928" s="1"/>
      <c r="BT928" s="1"/>
      <c r="BU928" s="1"/>
      <c r="BV928" s="2"/>
      <c r="BW928" s="2"/>
      <c r="BX928" s="1"/>
    </row>
    <row r="929" ht="16.5" customHeight="1">
      <c r="A929" s="1"/>
      <c r="B929" s="1"/>
      <c r="C929" s="1"/>
      <c r="D929" s="1"/>
      <c r="E929" s="67"/>
      <c r="F929" s="67"/>
      <c r="G929" s="1"/>
      <c r="H929" s="1"/>
      <c r="I929" s="65"/>
      <c r="J929" s="66"/>
      <c r="K929" s="1"/>
      <c r="L929" s="1"/>
      <c r="M929" s="1"/>
      <c r="N929" s="2"/>
      <c r="O929" s="2"/>
      <c r="P929" s="1"/>
      <c r="Q929" s="1"/>
      <c r="R929" s="1"/>
      <c r="S929" s="2"/>
      <c r="T929" s="2"/>
      <c r="U929" s="1"/>
      <c r="V929" s="1"/>
      <c r="W929" s="1"/>
      <c r="X929" s="2"/>
      <c r="Y929" s="2"/>
      <c r="Z929" s="1"/>
      <c r="AA929" s="1"/>
      <c r="AB929" s="1"/>
      <c r="AC929" s="2"/>
      <c r="AD929" s="2"/>
      <c r="AE929" s="1"/>
      <c r="AF929" s="1"/>
      <c r="AG929" s="1"/>
      <c r="AH929" s="2"/>
      <c r="AI929" s="2"/>
      <c r="AJ929" s="1"/>
      <c r="AK929" s="1"/>
      <c r="AL929" s="1"/>
      <c r="AM929" s="2"/>
      <c r="AN929" s="2"/>
      <c r="AO929" s="1"/>
      <c r="AP929" s="1"/>
      <c r="AQ929" s="1"/>
      <c r="AR929" s="2"/>
      <c r="AS929" s="2"/>
      <c r="AT929" s="1"/>
      <c r="AU929" s="1"/>
      <c r="AV929" s="1"/>
      <c r="AW929" s="2"/>
      <c r="AX929" s="2"/>
      <c r="AY929" s="1"/>
      <c r="AZ929" s="1"/>
      <c r="BA929" s="1"/>
      <c r="BB929" s="2"/>
      <c r="BC929" s="2"/>
      <c r="BD929" s="1"/>
      <c r="BE929" s="1"/>
      <c r="BF929" s="1"/>
      <c r="BG929" s="2"/>
      <c r="BH929" s="2"/>
      <c r="BI929" s="1"/>
      <c r="BJ929" s="1"/>
      <c r="BK929" s="1"/>
      <c r="BL929" s="2"/>
      <c r="BM929" s="2"/>
      <c r="BN929" s="1"/>
      <c r="BO929" s="1"/>
      <c r="BP929" s="1"/>
      <c r="BQ929" s="2"/>
      <c r="BR929" s="2"/>
      <c r="BS929" s="1"/>
      <c r="BT929" s="1"/>
      <c r="BU929" s="1"/>
      <c r="BV929" s="2"/>
      <c r="BW929" s="2"/>
      <c r="BX929" s="1"/>
    </row>
    <row r="930" ht="16.5" customHeight="1">
      <c r="A930" s="1"/>
      <c r="B930" s="1"/>
      <c r="C930" s="1"/>
      <c r="D930" s="1"/>
      <c r="E930" s="67"/>
      <c r="F930" s="67"/>
      <c r="G930" s="1"/>
      <c r="H930" s="1"/>
      <c r="I930" s="65"/>
      <c r="J930" s="66"/>
      <c r="K930" s="1"/>
      <c r="L930" s="1"/>
      <c r="M930" s="1"/>
      <c r="N930" s="2"/>
      <c r="O930" s="2"/>
      <c r="P930" s="1"/>
      <c r="Q930" s="1"/>
      <c r="R930" s="1"/>
      <c r="S930" s="2"/>
      <c r="T930" s="2"/>
      <c r="U930" s="1"/>
      <c r="V930" s="1"/>
      <c r="W930" s="1"/>
      <c r="X930" s="2"/>
      <c r="Y930" s="2"/>
      <c r="Z930" s="1"/>
      <c r="AA930" s="1"/>
      <c r="AB930" s="1"/>
      <c r="AC930" s="2"/>
      <c r="AD930" s="2"/>
      <c r="AE930" s="1"/>
      <c r="AF930" s="1"/>
      <c r="AG930" s="1"/>
      <c r="AH930" s="2"/>
      <c r="AI930" s="2"/>
      <c r="AJ930" s="1"/>
      <c r="AK930" s="1"/>
      <c r="AL930" s="1"/>
      <c r="AM930" s="2"/>
      <c r="AN930" s="2"/>
      <c r="AO930" s="1"/>
      <c r="AP930" s="1"/>
      <c r="AQ930" s="1"/>
      <c r="AR930" s="2"/>
      <c r="AS930" s="2"/>
      <c r="AT930" s="1"/>
      <c r="AU930" s="1"/>
      <c r="AV930" s="1"/>
      <c r="AW930" s="2"/>
      <c r="AX930" s="2"/>
      <c r="AY930" s="1"/>
      <c r="AZ930" s="1"/>
      <c r="BA930" s="1"/>
      <c r="BB930" s="2"/>
      <c r="BC930" s="2"/>
      <c r="BD930" s="1"/>
      <c r="BE930" s="1"/>
      <c r="BF930" s="1"/>
      <c r="BG930" s="2"/>
      <c r="BH930" s="2"/>
      <c r="BI930" s="1"/>
      <c r="BJ930" s="1"/>
      <c r="BK930" s="1"/>
      <c r="BL930" s="2"/>
      <c r="BM930" s="2"/>
      <c r="BN930" s="1"/>
      <c r="BO930" s="1"/>
      <c r="BP930" s="1"/>
      <c r="BQ930" s="2"/>
      <c r="BR930" s="2"/>
      <c r="BS930" s="1"/>
      <c r="BT930" s="1"/>
      <c r="BU930" s="1"/>
      <c r="BV930" s="2"/>
      <c r="BW930" s="2"/>
      <c r="BX930" s="1"/>
    </row>
    <row r="931" ht="16.5" customHeight="1">
      <c r="A931" s="1"/>
      <c r="B931" s="1"/>
      <c r="C931" s="1"/>
      <c r="D931" s="1"/>
      <c r="E931" s="67"/>
      <c r="F931" s="67"/>
      <c r="G931" s="1"/>
      <c r="H931" s="1"/>
      <c r="I931" s="65"/>
      <c r="J931" s="66"/>
      <c r="K931" s="1"/>
      <c r="L931" s="1"/>
      <c r="M931" s="1"/>
      <c r="N931" s="2"/>
      <c r="O931" s="2"/>
      <c r="P931" s="1"/>
      <c r="Q931" s="1"/>
      <c r="R931" s="1"/>
      <c r="S931" s="2"/>
      <c r="T931" s="2"/>
      <c r="U931" s="1"/>
      <c r="V931" s="1"/>
      <c r="W931" s="1"/>
      <c r="X931" s="2"/>
      <c r="Y931" s="2"/>
      <c r="Z931" s="1"/>
      <c r="AA931" s="1"/>
      <c r="AB931" s="1"/>
      <c r="AC931" s="2"/>
      <c r="AD931" s="2"/>
      <c r="AE931" s="1"/>
      <c r="AF931" s="1"/>
      <c r="AG931" s="1"/>
      <c r="AH931" s="2"/>
      <c r="AI931" s="2"/>
      <c r="AJ931" s="1"/>
      <c r="AK931" s="1"/>
      <c r="AL931" s="1"/>
      <c r="AM931" s="2"/>
      <c r="AN931" s="2"/>
      <c r="AO931" s="1"/>
      <c r="AP931" s="1"/>
      <c r="AQ931" s="1"/>
      <c r="AR931" s="2"/>
      <c r="AS931" s="2"/>
      <c r="AT931" s="1"/>
      <c r="AU931" s="1"/>
      <c r="AV931" s="1"/>
      <c r="AW931" s="2"/>
      <c r="AX931" s="2"/>
      <c r="AY931" s="1"/>
      <c r="AZ931" s="1"/>
      <c r="BA931" s="1"/>
      <c r="BB931" s="2"/>
      <c r="BC931" s="2"/>
      <c r="BD931" s="1"/>
      <c r="BE931" s="1"/>
      <c r="BF931" s="1"/>
      <c r="BG931" s="2"/>
      <c r="BH931" s="2"/>
      <c r="BI931" s="1"/>
      <c r="BJ931" s="1"/>
      <c r="BK931" s="1"/>
      <c r="BL931" s="2"/>
      <c r="BM931" s="2"/>
      <c r="BN931" s="1"/>
      <c r="BO931" s="1"/>
      <c r="BP931" s="1"/>
      <c r="BQ931" s="2"/>
      <c r="BR931" s="2"/>
      <c r="BS931" s="1"/>
      <c r="BT931" s="1"/>
      <c r="BU931" s="1"/>
      <c r="BV931" s="2"/>
      <c r="BW931" s="2"/>
      <c r="BX931" s="1"/>
    </row>
    <row r="932" ht="16.5" customHeight="1">
      <c r="A932" s="1"/>
      <c r="B932" s="1"/>
      <c r="C932" s="1"/>
      <c r="D932" s="1"/>
      <c r="E932" s="67"/>
      <c r="F932" s="67"/>
      <c r="G932" s="1"/>
      <c r="H932" s="1"/>
      <c r="I932" s="65"/>
      <c r="J932" s="66"/>
      <c r="K932" s="1"/>
      <c r="L932" s="1"/>
      <c r="M932" s="1"/>
      <c r="N932" s="2"/>
      <c r="O932" s="2"/>
      <c r="P932" s="1"/>
      <c r="Q932" s="1"/>
      <c r="R932" s="1"/>
      <c r="S932" s="2"/>
      <c r="T932" s="2"/>
      <c r="U932" s="1"/>
      <c r="V932" s="1"/>
      <c r="W932" s="1"/>
      <c r="X932" s="2"/>
      <c r="Y932" s="2"/>
      <c r="Z932" s="1"/>
      <c r="AA932" s="1"/>
      <c r="AB932" s="1"/>
      <c r="AC932" s="2"/>
      <c r="AD932" s="2"/>
      <c r="AE932" s="1"/>
      <c r="AF932" s="1"/>
      <c r="AG932" s="1"/>
      <c r="AH932" s="2"/>
      <c r="AI932" s="2"/>
      <c r="AJ932" s="1"/>
      <c r="AK932" s="1"/>
      <c r="AL932" s="1"/>
      <c r="AM932" s="2"/>
      <c r="AN932" s="2"/>
      <c r="AO932" s="1"/>
      <c r="AP932" s="1"/>
      <c r="AQ932" s="1"/>
      <c r="AR932" s="2"/>
      <c r="AS932" s="2"/>
      <c r="AT932" s="1"/>
      <c r="AU932" s="1"/>
      <c r="AV932" s="1"/>
      <c r="AW932" s="2"/>
      <c r="AX932" s="2"/>
      <c r="AY932" s="1"/>
      <c r="AZ932" s="1"/>
      <c r="BA932" s="1"/>
      <c r="BB932" s="2"/>
      <c r="BC932" s="2"/>
      <c r="BD932" s="1"/>
      <c r="BE932" s="1"/>
      <c r="BF932" s="1"/>
      <c r="BG932" s="2"/>
      <c r="BH932" s="2"/>
      <c r="BI932" s="1"/>
      <c r="BJ932" s="1"/>
      <c r="BK932" s="1"/>
      <c r="BL932" s="2"/>
      <c r="BM932" s="2"/>
      <c r="BN932" s="1"/>
      <c r="BO932" s="1"/>
      <c r="BP932" s="1"/>
      <c r="BQ932" s="2"/>
      <c r="BR932" s="2"/>
      <c r="BS932" s="1"/>
      <c r="BT932" s="1"/>
      <c r="BU932" s="1"/>
      <c r="BV932" s="2"/>
      <c r="BW932" s="2"/>
      <c r="BX932" s="1"/>
    </row>
    <row r="933" ht="16.5" customHeight="1">
      <c r="A933" s="1"/>
      <c r="B933" s="1"/>
      <c r="C933" s="1"/>
      <c r="D933" s="1"/>
      <c r="E933" s="67"/>
      <c r="F933" s="67"/>
      <c r="G933" s="1"/>
      <c r="H933" s="1"/>
      <c r="I933" s="65"/>
      <c r="J933" s="66"/>
      <c r="K933" s="1"/>
      <c r="L933" s="1"/>
      <c r="M933" s="1"/>
      <c r="N933" s="2"/>
      <c r="O933" s="2"/>
      <c r="P933" s="1"/>
      <c r="Q933" s="1"/>
      <c r="R933" s="1"/>
      <c r="S933" s="2"/>
      <c r="T933" s="2"/>
      <c r="U933" s="1"/>
      <c r="V933" s="1"/>
      <c r="W933" s="1"/>
      <c r="X933" s="2"/>
      <c r="Y933" s="2"/>
      <c r="Z933" s="1"/>
      <c r="AA933" s="1"/>
      <c r="AB933" s="1"/>
      <c r="AC933" s="2"/>
      <c r="AD933" s="2"/>
      <c r="AE933" s="1"/>
      <c r="AF933" s="1"/>
      <c r="AG933" s="1"/>
      <c r="AH933" s="2"/>
      <c r="AI933" s="2"/>
      <c r="AJ933" s="1"/>
      <c r="AK933" s="1"/>
      <c r="AL933" s="1"/>
      <c r="AM933" s="2"/>
      <c r="AN933" s="2"/>
      <c r="AO933" s="1"/>
      <c r="AP933" s="1"/>
      <c r="AQ933" s="1"/>
      <c r="AR933" s="2"/>
      <c r="AS933" s="2"/>
      <c r="AT933" s="1"/>
      <c r="AU933" s="1"/>
      <c r="AV933" s="1"/>
      <c r="AW933" s="2"/>
      <c r="AX933" s="2"/>
      <c r="AY933" s="1"/>
      <c r="AZ933" s="1"/>
      <c r="BA933" s="1"/>
      <c r="BB933" s="2"/>
      <c r="BC933" s="2"/>
      <c r="BD933" s="1"/>
      <c r="BE933" s="1"/>
      <c r="BF933" s="1"/>
      <c r="BG933" s="2"/>
      <c r="BH933" s="2"/>
      <c r="BI933" s="1"/>
      <c r="BJ933" s="1"/>
      <c r="BK933" s="1"/>
      <c r="BL933" s="2"/>
      <c r="BM933" s="2"/>
      <c r="BN933" s="1"/>
      <c r="BO933" s="1"/>
      <c r="BP933" s="1"/>
      <c r="BQ933" s="2"/>
      <c r="BR933" s="2"/>
      <c r="BS933" s="1"/>
      <c r="BT933" s="1"/>
      <c r="BU933" s="1"/>
      <c r="BV933" s="2"/>
      <c r="BW933" s="2"/>
      <c r="BX933" s="1"/>
    </row>
    <row r="934" ht="16.5" customHeight="1">
      <c r="A934" s="1"/>
      <c r="B934" s="1"/>
      <c r="C934" s="1"/>
      <c r="D934" s="1"/>
      <c r="E934" s="67"/>
      <c r="F934" s="67"/>
      <c r="G934" s="1"/>
      <c r="H934" s="1"/>
      <c r="I934" s="65"/>
      <c r="J934" s="66"/>
      <c r="K934" s="1"/>
      <c r="L934" s="1"/>
      <c r="M934" s="1"/>
      <c r="N934" s="2"/>
      <c r="O934" s="2"/>
      <c r="P934" s="1"/>
      <c r="Q934" s="1"/>
      <c r="R934" s="1"/>
      <c r="S934" s="2"/>
      <c r="T934" s="2"/>
      <c r="U934" s="1"/>
      <c r="V934" s="1"/>
      <c r="W934" s="1"/>
      <c r="X934" s="2"/>
      <c r="Y934" s="2"/>
      <c r="Z934" s="1"/>
      <c r="AA934" s="1"/>
      <c r="AB934" s="1"/>
      <c r="AC934" s="2"/>
      <c r="AD934" s="2"/>
      <c r="AE934" s="1"/>
      <c r="AF934" s="1"/>
      <c r="AG934" s="1"/>
      <c r="AH934" s="2"/>
      <c r="AI934" s="2"/>
      <c r="AJ934" s="1"/>
      <c r="AK934" s="1"/>
      <c r="AL934" s="1"/>
      <c r="AM934" s="2"/>
      <c r="AN934" s="2"/>
      <c r="AO934" s="1"/>
      <c r="AP934" s="1"/>
      <c r="AQ934" s="1"/>
      <c r="AR934" s="2"/>
      <c r="AS934" s="2"/>
      <c r="AT934" s="1"/>
      <c r="AU934" s="1"/>
      <c r="AV934" s="1"/>
      <c r="AW934" s="2"/>
      <c r="AX934" s="2"/>
      <c r="AY934" s="1"/>
      <c r="AZ934" s="1"/>
      <c r="BA934" s="1"/>
      <c r="BB934" s="2"/>
      <c r="BC934" s="2"/>
      <c r="BD934" s="1"/>
      <c r="BE934" s="1"/>
      <c r="BF934" s="1"/>
      <c r="BG934" s="2"/>
      <c r="BH934" s="2"/>
      <c r="BI934" s="1"/>
      <c r="BJ934" s="1"/>
      <c r="BK934" s="1"/>
      <c r="BL934" s="2"/>
      <c r="BM934" s="2"/>
      <c r="BN934" s="1"/>
      <c r="BO934" s="1"/>
      <c r="BP934" s="1"/>
      <c r="BQ934" s="2"/>
      <c r="BR934" s="2"/>
      <c r="BS934" s="1"/>
      <c r="BT934" s="1"/>
      <c r="BU934" s="1"/>
      <c r="BV934" s="2"/>
      <c r="BW934" s="2"/>
      <c r="BX934" s="1"/>
    </row>
    <row r="935" ht="16.5" customHeight="1">
      <c r="A935" s="1"/>
      <c r="B935" s="1"/>
      <c r="C935" s="1"/>
      <c r="D935" s="1"/>
      <c r="E935" s="67"/>
      <c r="F935" s="67"/>
      <c r="G935" s="1"/>
      <c r="H935" s="1"/>
      <c r="I935" s="65"/>
      <c r="J935" s="66"/>
      <c r="K935" s="1"/>
      <c r="L935" s="1"/>
      <c r="M935" s="1"/>
      <c r="N935" s="2"/>
      <c r="O935" s="2"/>
      <c r="P935" s="1"/>
      <c r="Q935" s="1"/>
      <c r="R935" s="1"/>
      <c r="S935" s="2"/>
      <c r="T935" s="2"/>
      <c r="U935" s="1"/>
      <c r="V935" s="1"/>
      <c r="W935" s="1"/>
      <c r="X935" s="2"/>
      <c r="Y935" s="2"/>
      <c r="Z935" s="1"/>
      <c r="AA935" s="1"/>
      <c r="AB935" s="1"/>
      <c r="AC935" s="2"/>
      <c r="AD935" s="2"/>
      <c r="AE935" s="1"/>
      <c r="AF935" s="1"/>
      <c r="AG935" s="1"/>
      <c r="AH935" s="2"/>
      <c r="AI935" s="2"/>
      <c r="AJ935" s="1"/>
      <c r="AK935" s="1"/>
      <c r="AL935" s="1"/>
      <c r="AM935" s="2"/>
      <c r="AN935" s="2"/>
      <c r="AO935" s="1"/>
      <c r="AP935" s="1"/>
      <c r="AQ935" s="1"/>
      <c r="AR935" s="2"/>
      <c r="AS935" s="2"/>
      <c r="AT935" s="1"/>
      <c r="AU935" s="1"/>
      <c r="AV935" s="1"/>
      <c r="AW935" s="2"/>
      <c r="AX935" s="2"/>
      <c r="AY935" s="1"/>
      <c r="AZ935" s="1"/>
      <c r="BA935" s="1"/>
      <c r="BB935" s="2"/>
      <c r="BC935" s="2"/>
      <c r="BD935" s="1"/>
      <c r="BE935" s="1"/>
      <c r="BF935" s="1"/>
      <c r="BG935" s="2"/>
      <c r="BH935" s="2"/>
      <c r="BI935" s="1"/>
      <c r="BJ935" s="1"/>
      <c r="BK935" s="1"/>
      <c r="BL935" s="2"/>
      <c r="BM935" s="2"/>
      <c r="BN935" s="1"/>
      <c r="BO935" s="1"/>
      <c r="BP935" s="1"/>
      <c r="BQ935" s="2"/>
      <c r="BR935" s="2"/>
      <c r="BS935" s="1"/>
      <c r="BT935" s="1"/>
      <c r="BU935" s="1"/>
      <c r="BV935" s="2"/>
      <c r="BW935" s="2"/>
      <c r="BX935" s="1"/>
    </row>
    <row r="936" ht="16.5" customHeight="1">
      <c r="A936" s="1"/>
      <c r="B936" s="1"/>
      <c r="C936" s="1"/>
      <c r="D936" s="1"/>
      <c r="E936" s="67"/>
      <c r="F936" s="67"/>
      <c r="G936" s="1"/>
      <c r="H936" s="1"/>
      <c r="I936" s="65"/>
      <c r="J936" s="66"/>
      <c r="K936" s="1"/>
      <c r="L936" s="1"/>
      <c r="M936" s="1"/>
      <c r="N936" s="2"/>
      <c r="O936" s="2"/>
      <c r="P936" s="1"/>
      <c r="Q936" s="1"/>
      <c r="R936" s="1"/>
      <c r="S936" s="2"/>
      <c r="T936" s="2"/>
      <c r="U936" s="1"/>
      <c r="V936" s="1"/>
      <c r="W936" s="1"/>
      <c r="X936" s="2"/>
      <c r="Y936" s="2"/>
      <c r="Z936" s="1"/>
      <c r="AA936" s="1"/>
      <c r="AB936" s="1"/>
      <c r="AC936" s="2"/>
      <c r="AD936" s="2"/>
      <c r="AE936" s="1"/>
      <c r="AF936" s="1"/>
      <c r="AG936" s="1"/>
      <c r="AH936" s="2"/>
      <c r="AI936" s="2"/>
      <c r="AJ936" s="1"/>
      <c r="AK936" s="1"/>
      <c r="AL936" s="1"/>
      <c r="AM936" s="2"/>
      <c r="AN936" s="2"/>
      <c r="AO936" s="1"/>
      <c r="AP936" s="1"/>
      <c r="AQ936" s="1"/>
      <c r="AR936" s="2"/>
      <c r="AS936" s="2"/>
      <c r="AT936" s="1"/>
      <c r="AU936" s="1"/>
      <c r="AV936" s="1"/>
      <c r="AW936" s="2"/>
      <c r="AX936" s="2"/>
      <c r="AY936" s="1"/>
      <c r="AZ936" s="1"/>
      <c r="BA936" s="1"/>
      <c r="BB936" s="2"/>
      <c r="BC936" s="2"/>
      <c r="BD936" s="1"/>
      <c r="BE936" s="1"/>
      <c r="BF936" s="1"/>
      <c r="BG936" s="2"/>
      <c r="BH936" s="2"/>
      <c r="BI936" s="1"/>
      <c r="BJ936" s="1"/>
      <c r="BK936" s="1"/>
      <c r="BL936" s="2"/>
      <c r="BM936" s="2"/>
      <c r="BN936" s="1"/>
      <c r="BO936" s="1"/>
      <c r="BP936" s="1"/>
      <c r="BQ936" s="2"/>
      <c r="BR936" s="2"/>
      <c r="BS936" s="1"/>
      <c r="BT936" s="1"/>
      <c r="BU936" s="1"/>
      <c r="BV936" s="2"/>
      <c r="BW936" s="2"/>
      <c r="BX936" s="1"/>
    </row>
    <row r="937" ht="16.5" customHeight="1">
      <c r="A937" s="1"/>
      <c r="B937" s="1"/>
      <c r="C937" s="1"/>
      <c r="D937" s="1"/>
      <c r="E937" s="67"/>
      <c r="F937" s="67"/>
      <c r="G937" s="1"/>
      <c r="H937" s="1"/>
      <c r="I937" s="65"/>
      <c r="J937" s="66"/>
      <c r="K937" s="1"/>
      <c r="L937" s="1"/>
      <c r="M937" s="1"/>
      <c r="N937" s="2"/>
      <c r="O937" s="2"/>
      <c r="P937" s="1"/>
      <c r="Q937" s="1"/>
      <c r="R937" s="1"/>
      <c r="S937" s="2"/>
      <c r="T937" s="2"/>
      <c r="U937" s="1"/>
      <c r="V937" s="1"/>
      <c r="W937" s="1"/>
      <c r="X937" s="2"/>
      <c r="Y937" s="2"/>
      <c r="Z937" s="1"/>
      <c r="AA937" s="1"/>
      <c r="AB937" s="1"/>
      <c r="AC937" s="2"/>
      <c r="AD937" s="2"/>
      <c r="AE937" s="1"/>
      <c r="AF937" s="1"/>
      <c r="AG937" s="1"/>
      <c r="AH937" s="2"/>
      <c r="AI937" s="2"/>
      <c r="AJ937" s="1"/>
      <c r="AK937" s="1"/>
      <c r="AL937" s="1"/>
      <c r="AM937" s="2"/>
      <c r="AN937" s="2"/>
      <c r="AO937" s="1"/>
      <c r="AP937" s="1"/>
      <c r="AQ937" s="1"/>
      <c r="AR937" s="2"/>
      <c r="AS937" s="2"/>
      <c r="AT937" s="1"/>
      <c r="AU937" s="1"/>
      <c r="AV937" s="1"/>
      <c r="AW937" s="2"/>
      <c r="AX937" s="2"/>
      <c r="AY937" s="1"/>
      <c r="AZ937" s="1"/>
      <c r="BA937" s="1"/>
      <c r="BB937" s="2"/>
      <c r="BC937" s="2"/>
      <c r="BD937" s="1"/>
      <c r="BE937" s="1"/>
      <c r="BF937" s="1"/>
      <c r="BG937" s="2"/>
      <c r="BH937" s="2"/>
      <c r="BI937" s="1"/>
      <c r="BJ937" s="1"/>
      <c r="BK937" s="1"/>
      <c r="BL937" s="2"/>
      <c r="BM937" s="2"/>
      <c r="BN937" s="1"/>
      <c r="BO937" s="1"/>
      <c r="BP937" s="1"/>
      <c r="BQ937" s="2"/>
      <c r="BR937" s="2"/>
      <c r="BS937" s="1"/>
      <c r="BT937" s="1"/>
      <c r="BU937" s="1"/>
      <c r="BV937" s="2"/>
      <c r="BW937" s="2"/>
      <c r="BX937" s="1"/>
    </row>
    <row r="938" ht="16.5" customHeight="1">
      <c r="A938" s="1"/>
      <c r="B938" s="1"/>
      <c r="C938" s="1"/>
      <c r="D938" s="1"/>
      <c r="E938" s="67"/>
      <c r="F938" s="67"/>
      <c r="G938" s="1"/>
      <c r="H938" s="1"/>
      <c r="I938" s="65"/>
      <c r="J938" s="66"/>
      <c r="K938" s="1"/>
      <c r="L938" s="1"/>
      <c r="M938" s="1"/>
      <c r="N938" s="2"/>
      <c r="O938" s="2"/>
      <c r="P938" s="1"/>
      <c r="Q938" s="1"/>
      <c r="R938" s="1"/>
      <c r="S938" s="2"/>
      <c r="T938" s="2"/>
      <c r="U938" s="1"/>
      <c r="V938" s="1"/>
      <c r="W938" s="1"/>
      <c r="X938" s="2"/>
      <c r="Y938" s="2"/>
      <c r="Z938" s="1"/>
      <c r="AA938" s="1"/>
      <c r="AB938" s="1"/>
      <c r="AC938" s="2"/>
      <c r="AD938" s="2"/>
      <c r="AE938" s="1"/>
      <c r="AF938" s="1"/>
      <c r="AG938" s="1"/>
      <c r="AH938" s="2"/>
      <c r="AI938" s="2"/>
      <c r="AJ938" s="1"/>
      <c r="AK938" s="1"/>
      <c r="AL938" s="1"/>
      <c r="AM938" s="2"/>
      <c r="AN938" s="2"/>
      <c r="AO938" s="1"/>
      <c r="AP938" s="1"/>
      <c r="AQ938" s="1"/>
      <c r="AR938" s="2"/>
      <c r="AS938" s="2"/>
      <c r="AT938" s="1"/>
      <c r="AU938" s="1"/>
      <c r="AV938" s="1"/>
      <c r="AW938" s="2"/>
      <c r="AX938" s="2"/>
      <c r="AY938" s="1"/>
      <c r="AZ938" s="1"/>
      <c r="BA938" s="1"/>
      <c r="BB938" s="2"/>
      <c r="BC938" s="2"/>
      <c r="BD938" s="1"/>
      <c r="BE938" s="1"/>
      <c r="BF938" s="1"/>
      <c r="BG938" s="2"/>
      <c r="BH938" s="2"/>
      <c r="BI938" s="1"/>
      <c r="BJ938" s="1"/>
      <c r="BK938" s="1"/>
      <c r="BL938" s="2"/>
      <c r="BM938" s="2"/>
      <c r="BN938" s="1"/>
      <c r="BO938" s="1"/>
      <c r="BP938" s="1"/>
      <c r="BQ938" s="2"/>
      <c r="BR938" s="2"/>
      <c r="BS938" s="1"/>
      <c r="BT938" s="1"/>
      <c r="BU938" s="1"/>
      <c r="BV938" s="2"/>
      <c r="BW938" s="2"/>
      <c r="BX938" s="1"/>
    </row>
    <row r="939" ht="16.5" customHeight="1">
      <c r="A939" s="1"/>
      <c r="B939" s="1"/>
      <c r="C939" s="1"/>
      <c r="D939" s="1"/>
      <c r="E939" s="67"/>
      <c r="F939" s="67"/>
      <c r="G939" s="1"/>
      <c r="H939" s="1"/>
      <c r="I939" s="65"/>
      <c r="J939" s="66"/>
      <c r="K939" s="1"/>
      <c r="L939" s="1"/>
      <c r="M939" s="1"/>
      <c r="N939" s="2"/>
      <c r="O939" s="2"/>
      <c r="P939" s="1"/>
      <c r="Q939" s="1"/>
      <c r="R939" s="1"/>
      <c r="S939" s="2"/>
      <c r="T939" s="2"/>
      <c r="U939" s="1"/>
      <c r="V939" s="1"/>
      <c r="W939" s="1"/>
      <c r="X939" s="2"/>
      <c r="Y939" s="2"/>
      <c r="Z939" s="1"/>
      <c r="AA939" s="1"/>
      <c r="AB939" s="1"/>
      <c r="AC939" s="2"/>
      <c r="AD939" s="2"/>
      <c r="AE939" s="1"/>
      <c r="AF939" s="1"/>
      <c r="AG939" s="1"/>
      <c r="AH939" s="2"/>
      <c r="AI939" s="2"/>
      <c r="AJ939" s="1"/>
      <c r="AK939" s="1"/>
      <c r="AL939" s="1"/>
      <c r="AM939" s="2"/>
      <c r="AN939" s="2"/>
      <c r="AO939" s="1"/>
      <c r="AP939" s="1"/>
      <c r="AQ939" s="1"/>
      <c r="AR939" s="2"/>
      <c r="AS939" s="2"/>
      <c r="AT939" s="1"/>
      <c r="AU939" s="1"/>
      <c r="AV939" s="1"/>
      <c r="AW939" s="2"/>
      <c r="AX939" s="2"/>
      <c r="AY939" s="1"/>
      <c r="AZ939" s="1"/>
      <c r="BA939" s="1"/>
      <c r="BB939" s="2"/>
      <c r="BC939" s="2"/>
      <c r="BD939" s="1"/>
      <c r="BE939" s="1"/>
      <c r="BF939" s="1"/>
      <c r="BG939" s="2"/>
      <c r="BH939" s="2"/>
      <c r="BI939" s="1"/>
      <c r="BJ939" s="1"/>
      <c r="BK939" s="1"/>
      <c r="BL939" s="2"/>
      <c r="BM939" s="2"/>
      <c r="BN939" s="1"/>
      <c r="BO939" s="1"/>
      <c r="BP939" s="1"/>
      <c r="BQ939" s="2"/>
      <c r="BR939" s="2"/>
      <c r="BS939" s="1"/>
      <c r="BT939" s="1"/>
      <c r="BU939" s="1"/>
      <c r="BV939" s="2"/>
      <c r="BW939" s="2"/>
      <c r="BX939" s="1"/>
    </row>
    <row r="940" ht="16.5" customHeight="1">
      <c r="A940" s="1"/>
      <c r="B940" s="1"/>
      <c r="C940" s="1"/>
      <c r="D940" s="1"/>
      <c r="E940" s="67"/>
      <c r="F940" s="67"/>
      <c r="G940" s="1"/>
      <c r="H940" s="1"/>
      <c r="I940" s="65"/>
      <c r="J940" s="66"/>
      <c r="K940" s="1"/>
      <c r="L940" s="1"/>
      <c r="M940" s="1"/>
      <c r="N940" s="2"/>
      <c r="O940" s="2"/>
      <c r="P940" s="1"/>
      <c r="Q940" s="1"/>
      <c r="R940" s="1"/>
      <c r="S940" s="2"/>
      <c r="T940" s="2"/>
      <c r="U940" s="1"/>
      <c r="V940" s="1"/>
      <c r="W940" s="1"/>
      <c r="X940" s="2"/>
      <c r="Y940" s="2"/>
      <c r="Z940" s="1"/>
      <c r="AA940" s="1"/>
      <c r="AB940" s="1"/>
      <c r="AC940" s="2"/>
      <c r="AD940" s="2"/>
      <c r="AE940" s="1"/>
      <c r="AF940" s="1"/>
      <c r="AG940" s="1"/>
      <c r="AH940" s="2"/>
      <c r="AI940" s="2"/>
      <c r="AJ940" s="1"/>
      <c r="AK940" s="1"/>
      <c r="AL940" s="1"/>
      <c r="AM940" s="2"/>
      <c r="AN940" s="2"/>
      <c r="AO940" s="1"/>
      <c r="AP940" s="1"/>
      <c r="AQ940" s="1"/>
      <c r="AR940" s="2"/>
      <c r="AS940" s="2"/>
      <c r="AT940" s="1"/>
      <c r="AU940" s="1"/>
      <c r="AV940" s="1"/>
      <c r="AW940" s="2"/>
      <c r="AX940" s="2"/>
      <c r="AY940" s="1"/>
      <c r="AZ940" s="1"/>
      <c r="BA940" s="1"/>
      <c r="BB940" s="2"/>
      <c r="BC940" s="2"/>
      <c r="BD940" s="1"/>
      <c r="BE940" s="1"/>
      <c r="BF940" s="1"/>
      <c r="BG940" s="2"/>
      <c r="BH940" s="2"/>
      <c r="BI940" s="1"/>
      <c r="BJ940" s="1"/>
      <c r="BK940" s="1"/>
      <c r="BL940" s="2"/>
      <c r="BM940" s="2"/>
      <c r="BN940" s="1"/>
      <c r="BO940" s="1"/>
      <c r="BP940" s="1"/>
      <c r="BQ940" s="2"/>
      <c r="BR940" s="2"/>
      <c r="BS940" s="1"/>
      <c r="BT940" s="1"/>
      <c r="BU940" s="1"/>
      <c r="BV940" s="2"/>
      <c r="BW940" s="2"/>
      <c r="BX940" s="1"/>
    </row>
    <row r="941" ht="16.5" customHeight="1">
      <c r="A941" s="1"/>
      <c r="B941" s="1"/>
      <c r="C941" s="1"/>
      <c r="D941" s="1"/>
      <c r="E941" s="67"/>
      <c r="F941" s="67"/>
      <c r="G941" s="1"/>
      <c r="H941" s="1"/>
      <c r="I941" s="65"/>
      <c r="J941" s="66"/>
      <c r="K941" s="1"/>
      <c r="L941" s="1"/>
      <c r="M941" s="1"/>
      <c r="N941" s="2"/>
      <c r="O941" s="2"/>
      <c r="P941" s="1"/>
      <c r="Q941" s="1"/>
      <c r="R941" s="1"/>
      <c r="S941" s="2"/>
      <c r="T941" s="2"/>
      <c r="U941" s="1"/>
      <c r="V941" s="1"/>
      <c r="W941" s="1"/>
      <c r="X941" s="2"/>
      <c r="Y941" s="2"/>
      <c r="Z941" s="1"/>
      <c r="AA941" s="1"/>
      <c r="AB941" s="1"/>
      <c r="AC941" s="2"/>
      <c r="AD941" s="2"/>
      <c r="AE941" s="1"/>
      <c r="AF941" s="1"/>
      <c r="AG941" s="1"/>
      <c r="AH941" s="2"/>
      <c r="AI941" s="2"/>
      <c r="AJ941" s="1"/>
      <c r="AK941" s="1"/>
      <c r="AL941" s="1"/>
      <c r="AM941" s="2"/>
      <c r="AN941" s="2"/>
      <c r="AO941" s="1"/>
      <c r="AP941" s="1"/>
      <c r="AQ941" s="1"/>
      <c r="AR941" s="2"/>
      <c r="AS941" s="2"/>
      <c r="AT941" s="1"/>
      <c r="AU941" s="1"/>
      <c r="AV941" s="1"/>
      <c r="AW941" s="2"/>
      <c r="AX941" s="2"/>
      <c r="AY941" s="1"/>
      <c r="AZ941" s="1"/>
      <c r="BA941" s="1"/>
      <c r="BB941" s="2"/>
      <c r="BC941" s="2"/>
      <c r="BD941" s="1"/>
      <c r="BE941" s="1"/>
      <c r="BF941" s="1"/>
      <c r="BG941" s="2"/>
      <c r="BH941" s="2"/>
      <c r="BI941" s="1"/>
      <c r="BJ941" s="1"/>
      <c r="BK941" s="1"/>
      <c r="BL941" s="2"/>
      <c r="BM941" s="2"/>
      <c r="BN941" s="1"/>
      <c r="BO941" s="1"/>
      <c r="BP941" s="1"/>
      <c r="BQ941" s="2"/>
      <c r="BR941" s="2"/>
      <c r="BS941" s="1"/>
      <c r="BT941" s="1"/>
      <c r="BU941" s="1"/>
      <c r="BV941" s="2"/>
      <c r="BW941" s="2"/>
      <c r="BX941" s="1"/>
    </row>
    <row r="942" ht="16.5" customHeight="1">
      <c r="A942" s="1"/>
      <c r="B942" s="1"/>
      <c r="C942" s="1"/>
      <c r="D942" s="1"/>
      <c r="E942" s="67"/>
      <c r="F942" s="67"/>
      <c r="G942" s="1"/>
      <c r="H942" s="1"/>
      <c r="I942" s="65"/>
      <c r="J942" s="66"/>
      <c r="K942" s="1"/>
      <c r="L942" s="1"/>
      <c r="M942" s="1"/>
      <c r="N942" s="2"/>
      <c r="O942" s="2"/>
      <c r="P942" s="1"/>
      <c r="Q942" s="1"/>
      <c r="R942" s="1"/>
      <c r="S942" s="2"/>
      <c r="T942" s="2"/>
      <c r="U942" s="1"/>
      <c r="V942" s="1"/>
      <c r="W942" s="1"/>
      <c r="X942" s="2"/>
      <c r="Y942" s="2"/>
      <c r="Z942" s="1"/>
      <c r="AA942" s="1"/>
      <c r="AB942" s="1"/>
      <c r="AC942" s="2"/>
      <c r="AD942" s="2"/>
      <c r="AE942" s="1"/>
      <c r="AF942" s="1"/>
      <c r="AG942" s="1"/>
      <c r="AH942" s="2"/>
      <c r="AI942" s="2"/>
      <c r="AJ942" s="1"/>
      <c r="AK942" s="1"/>
      <c r="AL942" s="1"/>
      <c r="AM942" s="2"/>
      <c r="AN942" s="2"/>
      <c r="AO942" s="1"/>
      <c r="AP942" s="1"/>
      <c r="AQ942" s="1"/>
      <c r="AR942" s="2"/>
      <c r="AS942" s="2"/>
      <c r="AT942" s="1"/>
      <c r="AU942" s="1"/>
      <c r="AV942" s="1"/>
      <c r="AW942" s="2"/>
      <c r="AX942" s="2"/>
      <c r="AY942" s="1"/>
      <c r="AZ942" s="1"/>
      <c r="BA942" s="1"/>
      <c r="BB942" s="2"/>
      <c r="BC942" s="2"/>
      <c r="BD942" s="1"/>
      <c r="BE942" s="1"/>
      <c r="BF942" s="1"/>
      <c r="BG942" s="2"/>
      <c r="BH942" s="2"/>
      <c r="BI942" s="1"/>
      <c r="BJ942" s="1"/>
      <c r="BK942" s="1"/>
      <c r="BL942" s="2"/>
      <c r="BM942" s="2"/>
      <c r="BN942" s="1"/>
      <c r="BO942" s="1"/>
      <c r="BP942" s="1"/>
      <c r="BQ942" s="2"/>
      <c r="BR942" s="2"/>
      <c r="BS942" s="1"/>
      <c r="BT942" s="1"/>
      <c r="BU942" s="1"/>
      <c r="BV942" s="2"/>
      <c r="BW942" s="2"/>
      <c r="BX942" s="1"/>
    </row>
    <row r="943" ht="16.5" customHeight="1">
      <c r="A943" s="1"/>
      <c r="B943" s="1"/>
      <c r="C943" s="1"/>
      <c r="D943" s="1"/>
      <c r="E943" s="67"/>
      <c r="F943" s="67"/>
      <c r="G943" s="1"/>
      <c r="H943" s="1"/>
      <c r="I943" s="65"/>
      <c r="J943" s="66"/>
      <c r="K943" s="1"/>
      <c r="L943" s="1"/>
      <c r="M943" s="1"/>
      <c r="N943" s="2"/>
      <c r="O943" s="2"/>
      <c r="P943" s="1"/>
      <c r="Q943" s="1"/>
      <c r="R943" s="1"/>
      <c r="S943" s="2"/>
      <c r="T943" s="2"/>
      <c r="U943" s="1"/>
      <c r="V943" s="1"/>
      <c r="W943" s="1"/>
      <c r="X943" s="2"/>
      <c r="Y943" s="2"/>
      <c r="Z943" s="1"/>
      <c r="AA943" s="1"/>
      <c r="AB943" s="1"/>
      <c r="AC943" s="2"/>
      <c r="AD943" s="2"/>
      <c r="AE943" s="1"/>
      <c r="AF943" s="1"/>
      <c r="AG943" s="1"/>
      <c r="AH943" s="2"/>
      <c r="AI943" s="2"/>
      <c r="AJ943" s="1"/>
      <c r="AK943" s="1"/>
      <c r="AL943" s="1"/>
      <c r="AM943" s="2"/>
      <c r="AN943" s="2"/>
      <c r="AO943" s="1"/>
      <c r="AP943" s="1"/>
      <c r="AQ943" s="1"/>
      <c r="AR943" s="2"/>
      <c r="AS943" s="2"/>
      <c r="AT943" s="1"/>
      <c r="AU943" s="1"/>
      <c r="AV943" s="1"/>
      <c r="AW943" s="2"/>
      <c r="AX943" s="2"/>
      <c r="AY943" s="1"/>
      <c r="AZ943" s="1"/>
      <c r="BA943" s="1"/>
      <c r="BB943" s="2"/>
      <c r="BC943" s="2"/>
      <c r="BD943" s="1"/>
      <c r="BE943" s="1"/>
      <c r="BF943" s="1"/>
      <c r="BG943" s="2"/>
      <c r="BH943" s="2"/>
      <c r="BI943" s="1"/>
      <c r="BJ943" s="1"/>
      <c r="BK943" s="1"/>
      <c r="BL943" s="2"/>
      <c r="BM943" s="2"/>
      <c r="BN943" s="1"/>
      <c r="BO943" s="1"/>
      <c r="BP943" s="1"/>
      <c r="BQ943" s="2"/>
      <c r="BR943" s="2"/>
      <c r="BS943" s="1"/>
      <c r="BT943" s="1"/>
      <c r="BU943" s="1"/>
      <c r="BV943" s="2"/>
      <c r="BW943" s="2"/>
      <c r="BX943" s="1"/>
    </row>
    <row r="944" ht="16.5" customHeight="1">
      <c r="A944" s="1"/>
      <c r="B944" s="1"/>
      <c r="C944" s="1"/>
      <c r="D944" s="1"/>
      <c r="E944" s="67"/>
      <c r="F944" s="67"/>
      <c r="G944" s="1"/>
      <c r="H944" s="1"/>
      <c r="I944" s="65"/>
      <c r="J944" s="66"/>
      <c r="K944" s="1"/>
      <c r="L944" s="1"/>
      <c r="M944" s="1"/>
      <c r="N944" s="2"/>
      <c r="O944" s="2"/>
      <c r="P944" s="1"/>
      <c r="Q944" s="1"/>
      <c r="R944" s="1"/>
      <c r="S944" s="2"/>
      <c r="T944" s="2"/>
      <c r="U944" s="1"/>
      <c r="V944" s="1"/>
      <c r="W944" s="1"/>
      <c r="X944" s="2"/>
      <c r="Y944" s="2"/>
      <c r="Z944" s="1"/>
      <c r="AA944" s="1"/>
      <c r="AB944" s="1"/>
      <c r="AC944" s="2"/>
      <c r="AD944" s="2"/>
      <c r="AE944" s="1"/>
      <c r="AF944" s="1"/>
      <c r="AG944" s="1"/>
      <c r="AH944" s="2"/>
      <c r="AI944" s="2"/>
      <c r="AJ944" s="1"/>
      <c r="AK944" s="1"/>
      <c r="AL944" s="1"/>
      <c r="AM944" s="2"/>
      <c r="AN944" s="2"/>
      <c r="AO944" s="1"/>
      <c r="AP944" s="1"/>
      <c r="AQ944" s="1"/>
      <c r="AR944" s="2"/>
      <c r="AS944" s="2"/>
      <c r="AT944" s="1"/>
      <c r="AU944" s="1"/>
      <c r="AV944" s="1"/>
      <c r="AW944" s="2"/>
      <c r="AX944" s="2"/>
      <c r="AY944" s="1"/>
      <c r="AZ944" s="1"/>
      <c r="BA944" s="1"/>
      <c r="BB944" s="2"/>
      <c r="BC944" s="2"/>
      <c r="BD944" s="1"/>
      <c r="BE944" s="1"/>
      <c r="BF944" s="1"/>
      <c r="BG944" s="2"/>
      <c r="BH944" s="2"/>
      <c r="BI944" s="1"/>
      <c r="BJ944" s="1"/>
      <c r="BK944" s="1"/>
      <c r="BL944" s="2"/>
      <c r="BM944" s="2"/>
      <c r="BN944" s="1"/>
      <c r="BO944" s="1"/>
      <c r="BP944" s="1"/>
      <c r="BQ944" s="2"/>
      <c r="BR944" s="2"/>
      <c r="BS944" s="1"/>
      <c r="BT944" s="1"/>
      <c r="BU944" s="1"/>
      <c r="BV944" s="2"/>
      <c r="BW944" s="2"/>
      <c r="BX944" s="1"/>
    </row>
    <row r="945" ht="16.5" customHeight="1">
      <c r="A945" s="1"/>
      <c r="B945" s="1"/>
      <c r="C945" s="1"/>
      <c r="D945" s="1"/>
      <c r="E945" s="67"/>
      <c r="F945" s="67"/>
      <c r="G945" s="1"/>
      <c r="H945" s="1"/>
      <c r="I945" s="65"/>
      <c r="J945" s="66"/>
      <c r="K945" s="1"/>
      <c r="L945" s="1"/>
      <c r="M945" s="1"/>
      <c r="N945" s="2"/>
      <c r="O945" s="2"/>
      <c r="P945" s="1"/>
      <c r="Q945" s="1"/>
      <c r="R945" s="1"/>
      <c r="S945" s="2"/>
      <c r="T945" s="2"/>
      <c r="U945" s="1"/>
      <c r="V945" s="1"/>
      <c r="W945" s="1"/>
      <c r="X945" s="2"/>
      <c r="Y945" s="2"/>
      <c r="Z945" s="1"/>
      <c r="AA945" s="1"/>
      <c r="AB945" s="1"/>
      <c r="AC945" s="2"/>
      <c r="AD945" s="2"/>
      <c r="AE945" s="1"/>
      <c r="AF945" s="1"/>
      <c r="AG945" s="1"/>
      <c r="AH945" s="2"/>
      <c r="AI945" s="2"/>
      <c r="AJ945" s="1"/>
      <c r="AK945" s="1"/>
      <c r="AL945" s="1"/>
      <c r="AM945" s="2"/>
      <c r="AN945" s="2"/>
      <c r="AO945" s="1"/>
      <c r="AP945" s="1"/>
      <c r="AQ945" s="1"/>
      <c r="AR945" s="2"/>
      <c r="AS945" s="2"/>
      <c r="AT945" s="1"/>
      <c r="AU945" s="1"/>
      <c r="AV945" s="1"/>
      <c r="AW945" s="2"/>
      <c r="AX945" s="2"/>
      <c r="AY945" s="1"/>
      <c r="AZ945" s="1"/>
      <c r="BA945" s="1"/>
      <c r="BB945" s="2"/>
      <c r="BC945" s="2"/>
      <c r="BD945" s="1"/>
      <c r="BE945" s="1"/>
      <c r="BF945" s="1"/>
      <c r="BG945" s="2"/>
      <c r="BH945" s="2"/>
      <c r="BI945" s="1"/>
      <c r="BJ945" s="1"/>
      <c r="BK945" s="1"/>
      <c r="BL945" s="2"/>
      <c r="BM945" s="2"/>
      <c r="BN945" s="1"/>
      <c r="BO945" s="1"/>
      <c r="BP945" s="1"/>
      <c r="BQ945" s="2"/>
      <c r="BR945" s="2"/>
      <c r="BS945" s="1"/>
      <c r="BT945" s="1"/>
      <c r="BU945" s="1"/>
      <c r="BV945" s="2"/>
      <c r="BW945" s="2"/>
      <c r="BX945" s="1"/>
    </row>
    <row r="946" ht="16.5" customHeight="1">
      <c r="A946" s="1"/>
      <c r="B946" s="1"/>
      <c r="C946" s="1"/>
      <c r="D946" s="1"/>
      <c r="E946" s="67"/>
      <c r="F946" s="67"/>
      <c r="G946" s="1"/>
      <c r="H946" s="1"/>
      <c r="I946" s="65"/>
      <c r="J946" s="66"/>
      <c r="K946" s="1"/>
      <c r="L946" s="1"/>
      <c r="M946" s="1"/>
      <c r="N946" s="2"/>
      <c r="O946" s="2"/>
      <c r="P946" s="1"/>
      <c r="Q946" s="1"/>
      <c r="R946" s="1"/>
      <c r="S946" s="2"/>
      <c r="T946" s="2"/>
      <c r="U946" s="1"/>
      <c r="V946" s="1"/>
      <c r="W946" s="1"/>
      <c r="X946" s="2"/>
      <c r="Y946" s="2"/>
      <c r="Z946" s="1"/>
      <c r="AA946" s="1"/>
      <c r="AB946" s="1"/>
      <c r="AC946" s="2"/>
      <c r="AD946" s="2"/>
      <c r="AE946" s="1"/>
      <c r="AF946" s="1"/>
      <c r="AG946" s="1"/>
      <c r="AH946" s="2"/>
      <c r="AI946" s="2"/>
      <c r="AJ946" s="1"/>
      <c r="AK946" s="1"/>
      <c r="AL946" s="1"/>
      <c r="AM946" s="2"/>
      <c r="AN946" s="2"/>
      <c r="AO946" s="1"/>
      <c r="AP946" s="1"/>
      <c r="AQ946" s="1"/>
      <c r="AR946" s="2"/>
      <c r="AS946" s="2"/>
      <c r="AT946" s="1"/>
      <c r="AU946" s="1"/>
      <c r="AV946" s="1"/>
      <c r="AW946" s="2"/>
      <c r="AX946" s="2"/>
      <c r="AY946" s="1"/>
      <c r="AZ946" s="1"/>
      <c r="BA946" s="1"/>
      <c r="BB946" s="2"/>
      <c r="BC946" s="2"/>
      <c r="BD946" s="1"/>
      <c r="BE946" s="1"/>
      <c r="BF946" s="1"/>
      <c r="BG946" s="2"/>
      <c r="BH946" s="2"/>
      <c r="BI946" s="1"/>
      <c r="BJ946" s="1"/>
      <c r="BK946" s="1"/>
      <c r="BL946" s="2"/>
      <c r="BM946" s="2"/>
      <c r="BN946" s="1"/>
      <c r="BO946" s="1"/>
      <c r="BP946" s="1"/>
      <c r="BQ946" s="2"/>
      <c r="BR946" s="2"/>
      <c r="BS946" s="1"/>
      <c r="BT946" s="1"/>
      <c r="BU946" s="1"/>
      <c r="BV946" s="2"/>
      <c r="BW946" s="2"/>
      <c r="BX946" s="1"/>
    </row>
    <row r="947" ht="16.5" customHeight="1">
      <c r="A947" s="1"/>
      <c r="B947" s="1"/>
      <c r="C947" s="1"/>
      <c r="D947" s="1"/>
      <c r="E947" s="67"/>
      <c r="F947" s="67"/>
      <c r="G947" s="1"/>
      <c r="H947" s="1"/>
      <c r="I947" s="65"/>
      <c r="J947" s="66"/>
      <c r="K947" s="1"/>
      <c r="L947" s="1"/>
      <c r="M947" s="1"/>
      <c r="N947" s="2"/>
      <c r="O947" s="2"/>
      <c r="P947" s="1"/>
      <c r="Q947" s="1"/>
      <c r="R947" s="1"/>
      <c r="S947" s="2"/>
      <c r="T947" s="2"/>
      <c r="U947" s="1"/>
      <c r="V947" s="1"/>
      <c r="W947" s="1"/>
      <c r="X947" s="2"/>
      <c r="Y947" s="2"/>
      <c r="Z947" s="1"/>
      <c r="AA947" s="1"/>
      <c r="AB947" s="1"/>
      <c r="AC947" s="2"/>
      <c r="AD947" s="2"/>
      <c r="AE947" s="1"/>
      <c r="AF947" s="1"/>
      <c r="AG947" s="1"/>
      <c r="AH947" s="2"/>
      <c r="AI947" s="2"/>
      <c r="AJ947" s="1"/>
      <c r="AK947" s="1"/>
      <c r="AL947" s="1"/>
      <c r="AM947" s="2"/>
      <c r="AN947" s="2"/>
      <c r="AO947" s="1"/>
      <c r="AP947" s="1"/>
      <c r="AQ947" s="1"/>
      <c r="AR947" s="2"/>
      <c r="AS947" s="2"/>
      <c r="AT947" s="1"/>
      <c r="AU947" s="1"/>
      <c r="AV947" s="1"/>
      <c r="AW947" s="2"/>
      <c r="AX947" s="2"/>
      <c r="AY947" s="1"/>
      <c r="AZ947" s="1"/>
      <c r="BA947" s="1"/>
      <c r="BB947" s="2"/>
      <c r="BC947" s="2"/>
      <c r="BD947" s="1"/>
      <c r="BE947" s="1"/>
      <c r="BF947" s="1"/>
      <c r="BG947" s="2"/>
      <c r="BH947" s="2"/>
      <c r="BI947" s="1"/>
      <c r="BJ947" s="1"/>
      <c r="BK947" s="1"/>
      <c r="BL947" s="2"/>
      <c r="BM947" s="2"/>
      <c r="BN947" s="1"/>
      <c r="BO947" s="1"/>
      <c r="BP947" s="1"/>
      <c r="BQ947" s="2"/>
      <c r="BR947" s="2"/>
      <c r="BS947" s="1"/>
      <c r="BT947" s="1"/>
      <c r="BU947" s="1"/>
      <c r="BV947" s="2"/>
      <c r="BW947" s="2"/>
      <c r="BX947" s="1"/>
    </row>
    <row r="948" ht="16.5" customHeight="1">
      <c r="A948" s="1"/>
      <c r="B948" s="1"/>
      <c r="C948" s="1"/>
      <c r="D948" s="1"/>
      <c r="E948" s="67"/>
      <c r="F948" s="67"/>
      <c r="G948" s="1"/>
      <c r="H948" s="1"/>
      <c r="I948" s="65"/>
      <c r="J948" s="66"/>
      <c r="K948" s="1"/>
      <c r="L948" s="1"/>
      <c r="M948" s="1"/>
      <c r="N948" s="2"/>
      <c r="O948" s="2"/>
      <c r="P948" s="1"/>
      <c r="Q948" s="1"/>
      <c r="R948" s="1"/>
      <c r="S948" s="2"/>
      <c r="T948" s="2"/>
      <c r="U948" s="1"/>
      <c r="V948" s="1"/>
      <c r="W948" s="1"/>
      <c r="X948" s="2"/>
      <c r="Y948" s="2"/>
      <c r="Z948" s="1"/>
      <c r="AA948" s="1"/>
      <c r="AB948" s="1"/>
      <c r="AC948" s="2"/>
      <c r="AD948" s="2"/>
      <c r="AE948" s="1"/>
      <c r="AF948" s="1"/>
      <c r="AG948" s="1"/>
      <c r="AH948" s="2"/>
      <c r="AI948" s="2"/>
      <c r="AJ948" s="1"/>
      <c r="AK948" s="1"/>
      <c r="AL948" s="1"/>
      <c r="AM948" s="2"/>
      <c r="AN948" s="2"/>
      <c r="AO948" s="1"/>
      <c r="AP948" s="1"/>
      <c r="AQ948" s="1"/>
      <c r="AR948" s="2"/>
      <c r="AS948" s="2"/>
      <c r="AT948" s="1"/>
      <c r="AU948" s="1"/>
      <c r="AV948" s="1"/>
      <c r="AW948" s="2"/>
      <c r="AX948" s="2"/>
      <c r="AY948" s="1"/>
      <c r="AZ948" s="1"/>
      <c r="BA948" s="1"/>
      <c r="BB948" s="2"/>
      <c r="BC948" s="2"/>
      <c r="BD948" s="1"/>
      <c r="BE948" s="1"/>
      <c r="BF948" s="1"/>
      <c r="BG948" s="2"/>
      <c r="BH948" s="2"/>
      <c r="BI948" s="1"/>
      <c r="BJ948" s="1"/>
      <c r="BK948" s="1"/>
      <c r="BL948" s="2"/>
      <c r="BM948" s="2"/>
      <c r="BN948" s="1"/>
      <c r="BO948" s="1"/>
      <c r="BP948" s="1"/>
      <c r="BQ948" s="2"/>
      <c r="BR948" s="2"/>
      <c r="BS948" s="1"/>
      <c r="BT948" s="1"/>
      <c r="BU948" s="1"/>
      <c r="BV948" s="2"/>
      <c r="BW948" s="2"/>
      <c r="BX948" s="1"/>
    </row>
    <row r="949" ht="16.5" customHeight="1">
      <c r="A949" s="1"/>
      <c r="B949" s="1"/>
      <c r="C949" s="1"/>
      <c r="D949" s="1"/>
      <c r="E949" s="67"/>
      <c r="F949" s="67"/>
      <c r="G949" s="1"/>
      <c r="H949" s="1"/>
      <c r="I949" s="65"/>
      <c r="J949" s="66"/>
      <c r="K949" s="1"/>
      <c r="L949" s="1"/>
      <c r="M949" s="1"/>
      <c r="N949" s="2"/>
      <c r="O949" s="2"/>
      <c r="P949" s="1"/>
      <c r="Q949" s="1"/>
      <c r="R949" s="1"/>
      <c r="S949" s="2"/>
      <c r="T949" s="2"/>
      <c r="U949" s="1"/>
      <c r="V949" s="1"/>
      <c r="W949" s="1"/>
      <c r="X949" s="2"/>
      <c r="Y949" s="2"/>
      <c r="Z949" s="1"/>
      <c r="AA949" s="1"/>
      <c r="AB949" s="1"/>
      <c r="AC949" s="2"/>
      <c r="AD949" s="2"/>
      <c r="AE949" s="1"/>
      <c r="AF949" s="1"/>
      <c r="AG949" s="1"/>
      <c r="AH949" s="2"/>
      <c r="AI949" s="2"/>
      <c r="AJ949" s="1"/>
      <c r="AK949" s="1"/>
      <c r="AL949" s="1"/>
      <c r="AM949" s="2"/>
      <c r="AN949" s="2"/>
      <c r="AO949" s="1"/>
      <c r="AP949" s="1"/>
      <c r="AQ949" s="1"/>
      <c r="AR949" s="2"/>
      <c r="AS949" s="2"/>
      <c r="AT949" s="1"/>
      <c r="AU949" s="1"/>
      <c r="AV949" s="1"/>
      <c r="AW949" s="2"/>
      <c r="AX949" s="2"/>
      <c r="AY949" s="1"/>
      <c r="AZ949" s="1"/>
      <c r="BA949" s="1"/>
      <c r="BB949" s="2"/>
      <c r="BC949" s="2"/>
      <c r="BD949" s="1"/>
      <c r="BE949" s="1"/>
      <c r="BF949" s="1"/>
      <c r="BG949" s="2"/>
      <c r="BH949" s="2"/>
      <c r="BI949" s="1"/>
      <c r="BJ949" s="1"/>
      <c r="BK949" s="1"/>
      <c r="BL949" s="2"/>
      <c r="BM949" s="2"/>
      <c r="BN949" s="1"/>
      <c r="BO949" s="1"/>
      <c r="BP949" s="1"/>
      <c r="BQ949" s="2"/>
      <c r="BR949" s="2"/>
      <c r="BS949" s="1"/>
      <c r="BT949" s="1"/>
      <c r="BU949" s="1"/>
      <c r="BV949" s="2"/>
      <c r="BW949" s="2"/>
      <c r="BX949" s="1"/>
    </row>
    <row r="950" ht="16.5" customHeight="1">
      <c r="A950" s="1"/>
      <c r="B950" s="1"/>
      <c r="C950" s="1"/>
      <c r="D950" s="1"/>
      <c r="E950" s="67"/>
      <c r="F950" s="67"/>
      <c r="G950" s="1"/>
      <c r="H950" s="1"/>
      <c r="I950" s="65"/>
      <c r="J950" s="66"/>
      <c r="K950" s="1"/>
      <c r="L950" s="1"/>
      <c r="M950" s="1"/>
      <c r="N950" s="2"/>
      <c r="O950" s="2"/>
      <c r="P950" s="1"/>
      <c r="Q950" s="1"/>
      <c r="R950" s="1"/>
      <c r="S950" s="2"/>
      <c r="T950" s="2"/>
      <c r="U950" s="1"/>
      <c r="V950" s="1"/>
      <c r="W950" s="1"/>
      <c r="X950" s="2"/>
      <c r="Y950" s="2"/>
      <c r="Z950" s="1"/>
      <c r="AA950" s="1"/>
      <c r="AB950" s="1"/>
      <c r="AC950" s="2"/>
      <c r="AD950" s="2"/>
      <c r="AE950" s="1"/>
      <c r="AF950" s="1"/>
      <c r="AG950" s="1"/>
      <c r="AH950" s="2"/>
      <c r="AI950" s="2"/>
      <c r="AJ950" s="1"/>
      <c r="AK950" s="1"/>
      <c r="AL950" s="1"/>
      <c r="AM950" s="2"/>
      <c r="AN950" s="2"/>
      <c r="AO950" s="1"/>
      <c r="AP950" s="1"/>
      <c r="AQ950" s="1"/>
      <c r="AR950" s="2"/>
      <c r="AS950" s="2"/>
      <c r="AT950" s="1"/>
      <c r="AU950" s="1"/>
      <c r="AV950" s="1"/>
      <c r="AW950" s="2"/>
      <c r="AX950" s="2"/>
      <c r="AY950" s="1"/>
      <c r="AZ950" s="1"/>
      <c r="BA950" s="1"/>
      <c r="BB950" s="2"/>
      <c r="BC950" s="2"/>
      <c r="BD950" s="1"/>
      <c r="BE950" s="1"/>
      <c r="BF950" s="1"/>
      <c r="BG950" s="2"/>
      <c r="BH950" s="2"/>
      <c r="BI950" s="1"/>
      <c r="BJ950" s="1"/>
      <c r="BK950" s="1"/>
      <c r="BL950" s="2"/>
      <c r="BM950" s="2"/>
      <c r="BN950" s="1"/>
      <c r="BO950" s="1"/>
      <c r="BP950" s="1"/>
      <c r="BQ950" s="2"/>
      <c r="BR950" s="2"/>
      <c r="BS950" s="1"/>
      <c r="BT950" s="1"/>
      <c r="BU950" s="1"/>
      <c r="BV950" s="2"/>
      <c r="BW950" s="2"/>
      <c r="BX950" s="1"/>
    </row>
    <row r="951" ht="16.5" customHeight="1">
      <c r="A951" s="1"/>
      <c r="B951" s="1"/>
      <c r="C951" s="1"/>
      <c r="D951" s="1"/>
      <c r="E951" s="67"/>
      <c r="F951" s="67"/>
      <c r="G951" s="1"/>
      <c r="H951" s="1"/>
      <c r="I951" s="65"/>
      <c r="J951" s="66"/>
      <c r="K951" s="1"/>
      <c r="L951" s="1"/>
      <c r="M951" s="1"/>
      <c r="N951" s="2"/>
      <c r="O951" s="2"/>
      <c r="P951" s="1"/>
      <c r="Q951" s="1"/>
      <c r="R951" s="1"/>
      <c r="S951" s="2"/>
      <c r="T951" s="2"/>
      <c r="U951" s="1"/>
      <c r="V951" s="1"/>
      <c r="W951" s="1"/>
      <c r="X951" s="2"/>
      <c r="Y951" s="2"/>
      <c r="Z951" s="1"/>
      <c r="AA951" s="1"/>
      <c r="AB951" s="1"/>
      <c r="AC951" s="2"/>
      <c r="AD951" s="2"/>
      <c r="AE951" s="1"/>
      <c r="AF951" s="1"/>
      <c r="AG951" s="1"/>
      <c r="AH951" s="2"/>
      <c r="AI951" s="2"/>
      <c r="AJ951" s="1"/>
      <c r="AK951" s="1"/>
      <c r="AL951" s="1"/>
      <c r="AM951" s="2"/>
      <c r="AN951" s="2"/>
      <c r="AO951" s="1"/>
      <c r="AP951" s="1"/>
      <c r="AQ951" s="1"/>
      <c r="AR951" s="2"/>
      <c r="AS951" s="2"/>
      <c r="AT951" s="1"/>
      <c r="AU951" s="1"/>
      <c r="AV951" s="1"/>
      <c r="AW951" s="2"/>
      <c r="AX951" s="2"/>
      <c r="AY951" s="1"/>
      <c r="AZ951" s="1"/>
      <c r="BA951" s="1"/>
      <c r="BB951" s="2"/>
      <c r="BC951" s="2"/>
      <c r="BD951" s="1"/>
      <c r="BE951" s="1"/>
      <c r="BF951" s="1"/>
      <c r="BG951" s="2"/>
      <c r="BH951" s="2"/>
      <c r="BI951" s="1"/>
      <c r="BJ951" s="1"/>
      <c r="BK951" s="1"/>
      <c r="BL951" s="2"/>
      <c r="BM951" s="2"/>
      <c r="BN951" s="1"/>
      <c r="BO951" s="1"/>
      <c r="BP951" s="1"/>
      <c r="BQ951" s="2"/>
      <c r="BR951" s="2"/>
      <c r="BS951" s="1"/>
      <c r="BT951" s="1"/>
      <c r="BU951" s="1"/>
      <c r="BV951" s="2"/>
      <c r="BW951" s="2"/>
      <c r="BX951" s="1"/>
    </row>
    <row r="952" ht="16.5" customHeight="1">
      <c r="A952" s="1"/>
      <c r="B952" s="1"/>
      <c r="C952" s="1"/>
      <c r="D952" s="1"/>
      <c r="E952" s="67"/>
      <c r="F952" s="67"/>
      <c r="G952" s="1"/>
      <c r="H952" s="1"/>
      <c r="I952" s="65"/>
      <c r="J952" s="66"/>
      <c r="K952" s="1"/>
      <c r="L952" s="1"/>
      <c r="M952" s="1"/>
      <c r="N952" s="2"/>
      <c r="O952" s="2"/>
      <c r="P952" s="1"/>
      <c r="Q952" s="1"/>
      <c r="R952" s="1"/>
      <c r="S952" s="2"/>
      <c r="T952" s="2"/>
      <c r="U952" s="1"/>
      <c r="V952" s="1"/>
      <c r="W952" s="1"/>
      <c r="X952" s="2"/>
      <c r="Y952" s="2"/>
      <c r="Z952" s="1"/>
      <c r="AA952" s="1"/>
      <c r="AB952" s="1"/>
      <c r="AC952" s="2"/>
      <c r="AD952" s="2"/>
      <c r="AE952" s="1"/>
      <c r="AF952" s="1"/>
      <c r="AG952" s="1"/>
      <c r="AH952" s="2"/>
      <c r="AI952" s="2"/>
      <c r="AJ952" s="1"/>
      <c r="AK952" s="1"/>
      <c r="AL952" s="1"/>
      <c r="AM952" s="2"/>
      <c r="AN952" s="2"/>
      <c r="AO952" s="1"/>
      <c r="AP952" s="1"/>
      <c r="AQ952" s="1"/>
      <c r="AR952" s="2"/>
      <c r="AS952" s="2"/>
      <c r="AT952" s="1"/>
      <c r="AU952" s="1"/>
      <c r="AV952" s="1"/>
      <c r="AW952" s="2"/>
      <c r="AX952" s="2"/>
      <c r="AY952" s="1"/>
      <c r="AZ952" s="1"/>
      <c r="BA952" s="1"/>
      <c r="BB952" s="2"/>
      <c r="BC952" s="2"/>
      <c r="BD952" s="1"/>
      <c r="BE952" s="1"/>
      <c r="BF952" s="1"/>
      <c r="BG952" s="2"/>
      <c r="BH952" s="2"/>
      <c r="BI952" s="1"/>
      <c r="BJ952" s="1"/>
      <c r="BK952" s="1"/>
      <c r="BL952" s="2"/>
      <c r="BM952" s="2"/>
      <c r="BN952" s="1"/>
      <c r="BO952" s="1"/>
      <c r="BP952" s="1"/>
      <c r="BQ952" s="2"/>
      <c r="BR952" s="2"/>
      <c r="BS952" s="1"/>
      <c r="BT952" s="1"/>
      <c r="BU952" s="1"/>
      <c r="BV952" s="2"/>
      <c r="BW952" s="2"/>
      <c r="BX952" s="1"/>
    </row>
    <row r="953" ht="16.5" customHeight="1">
      <c r="A953" s="1"/>
      <c r="B953" s="1"/>
      <c r="C953" s="1"/>
      <c r="D953" s="1"/>
      <c r="E953" s="67"/>
      <c r="F953" s="67"/>
      <c r="G953" s="1"/>
      <c r="H953" s="1"/>
      <c r="I953" s="65"/>
      <c r="J953" s="66"/>
      <c r="K953" s="1"/>
      <c r="L953" s="1"/>
      <c r="M953" s="1"/>
      <c r="N953" s="2"/>
      <c r="O953" s="2"/>
      <c r="P953" s="1"/>
      <c r="Q953" s="1"/>
      <c r="R953" s="1"/>
      <c r="S953" s="2"/>
      <c r="T953" s="2"/>
      <c r="U953" s="1"/>
      <c r="V953" s="1"/>
      <c r="W953" s="1"/>
      <c r="X953" s="2"/>
      <c r="Y953" s="2"/>
      <c r="Z953" s="1"/>
      <c r="AA953" s="1"/>
      <c r="AB953" s="1"/>
      <c r="AC953" s="2"/>
      <c r="AD953" s="2"/>
      <c r="AE953" s="1"/>
      <c r="AF953" s="1"/>
      <c r="AG953" s="1"/>
      <c r="AH953" s="2"/>
      <c r="AI953" s="2"/>
      <c r="AJ953" s="1"/>
      <c r="AK953" s="1"/>
      <c r="AL953" s="1"/>
      <c r="AM953" s="2"/>
      <c r="AN953" s="2"/>
      <c r="AO953" s="1"/>
      <c r="AP953" s="1"/>
      <c r="AQ953" s="1"/>
      <c r="AR953" s="2"/>
      <c r="AS953" s="2"/>
      <c r="AT953" s="1"/>
      <c r="AU953" s="1"/>
      <c r="AV953" s="1"/>
      <c r="AW953" s="2"/>
      <c r="AX953" s="2"/>
      <c r="AY953" s="1"/>
      <c r="AZ953" s="1"/>
      <c r="BA953" s="1"/>
      <c r="BB953" s="2"/>
      <c r="BC953" s="2"/>
      <c r="BD953" s="1"/>
      <c r="BE953" s="1"/>
      <c r="BF953" s="1"/>
      <c r="BG953" s="2"/>
      <c r="BH953" s="2"/>
      <c r="BI953" s="1"/>
      <c r="BJ953" s="1"/>
      <c r="BK953" s="1"/>
      <c r="BL953" s="2"/>
      <c r="BM953" s="2"/>
      <c r="BN953" s="1"/>
      <c r="BO953" s="1"/>
      <c r="BP953" s="1"/>
      <c r="BQ953" s="2"/>
      <c r="BR953" s="2"/>
      <c r="BS953" s="1"/>
      <c r="BT953" s="1"/>
      <c r="BU953" s="1"/>
      <c r="BV953" s="2"/>
      <c r="BW953" s="2"/>
      <c r="BX953" s="1"/>
    </row>
    <row r="954" ht="16.5" customHeight="1">
      <c r="A954" s="1"/>
      <c r="B954" s="1"/>
      <c r="C954" s="1"/>
      <c r="D954" s="1"/>
      <c r="E954" s="67"/>
      <c r="F954" s="67"/>
      <c r="G954" s="1"/>
      <c r="H954" s="1"/>
      <c r="I954" s="65"/>
      <c r="J954" s="66"/>
      <c r="K954" s="1"/>
      <c r="L954" s="1"/>
      <c r="M954" s="1"/>
      <c r="N954" s="2"/>
      <c r="O954" s="2"/>
      <c r="P954" s="1"/>
      <c r="Q954" s="1"/>
      <c r="R954" s="1"/>
      <c r="S954" s="2"/>
      <c r="T954" s="2"/>
      <c r="U954" s="1"/>
      <c r="V954" s="1"/>
      <c r="W954" s="1"/>
      <c r="X954" s="2"/>
      <c r="Y954" s="2"/>
      <c r="Z954" s="1"/>
      <c r="AA954" s="1"/>
      <c r="AB954" s="1"/>
      <c r="AC954" s="2"/>
      <c r="AD954" s="2"/>
      <c r="AE954" s="1"/>
      <c r="AF954" s="1"/>
      <c r="AG954" s="1"/>
      <c r="AH954" s="2"/>
      <c r="AI954" s="2"/>
      <c r="AJ954" s="1"/>
      <c r="AK954" s="1"/>
      <c r="AL954" s="1"/>
      <c r="AM954" s="2"/>
      <c r="AN954" s="2"/>
      <c r="AO954" s="1"/>
      <c r="AP954" s="1"/>
      <c r="AQ954" s="1"/>
      <c r="AR954" s="2"/>
      <c r="AS954" s="2"/>
      <c r="AT954" s="1"/>
      <c r="AU954" s="1"/>
      <c r="AV954" s="1"/>
      <c r="AW954" s="2"/>
      <c r="AX954" s="2"/>
      <c r="AY954" s="1"/>
      <c r="AZ954" s="1"/>
      <c r="BA954" s="1"/>
      <c r="BB954" s="2"/>
      <c r="BC954" s="2"/>
      <c r="BD954" s="1"/>
      <c r="BE954" s="1"/>
      <c r="BF954" s="1"/>
      <c r="BG954" s="2"/>
      <c r="BH954" s="2"/>
      <c r="BI954" s="1"/>
      <c r="BJ954" s="1"/>
      <c r="BK954" s="1"/>
      <c r="BL954" s="2"/>
      <c r="BM954" s="2"/>
      <c r="BN954" s="1"/>
      <c r="BO954" s="1"/>
      <c r="BP954" s="1"/>
      <c r="BQ954" s="2"/>
      <c r="BR954" s="2"/>
      <c r="BS954" s="1"/>
      <c r="BT954" s="1"/>
      <c r="BU954" s="1"/>
      <c r="BV954" s="2"/>
      <c r="BW954" s="2"/>
      <c r="BX954" s="1"/>
    </row>
    <row r="955" ht="16.5" customHeight="1">
      <c r="A955" s="1"/>
      <c r="B955" s="1"/>
      <c r="C955" s="1"/>
      <c r="D955" s="1"/>
      <c r="E955" s="67"/>
      <c r="F955" s="67"/>
      <c r="G955" s="1"/>
      <c r="H955" s="1"/>
      <c r="I955" s="65"/>
      <c r="J955" s="66"/>
      <c r="K955" s="1"/>
      <c r="L955" s="1"/>
      <c r="M955" s="1"/>
      <c r="N955" s="2"/>
      <c r="O955" s="2"/>
      <c r="P955" s="1"/>
      <c r="Q955" s="1"/>
      <c r="R955" s="1"/>
      <c r="S955" s="2"/>
      <c r="T955" s="2"/>
      <c r="U955" s="1"/>
      <c r="V955" s="1"/>
      <c r="W955" s="1"/>
      <c r="X955" s="2"/>
      <c r="Y955" s="2"/>
      <c r="Z955" s="1"/>
      <c r="AA955" s="1"/>
      <c r="AB955" s="1"/>
      <c r="AC955" s="2"/>
      <c r="AD955" s="2"/>
      <c r="AE955" s="1"/>
      <c r="AF955" s="1"/>
      <c r="AG955" s="1"/>
      <c r="AH955" s="2"/>
      <c r="AI955" s="2"/>
      <c r="AJ955" s="1"/>
      <c r="AK955" s="1"/>
      <c r="AL955" s="1"/>
      <c r="AM955" s="2"/>
      <c r="AN955" s="2"/>
      <c r="AO955" s="1"/>
      <c r="AP955" s="1"/>
      <c r="AQ955" s="1"/>
      <c r="AR955" s="2"/>
      <c r="AS955" s="2"/>
      <c r="AT955" s="1"/>
      <c r="AU955" s="1"/>
      <c r="AV955" s="1"/>
      <c r="AW955" s="2"/>
      <c r="AX955" s="2"/>
      <c r="AY955" s="1"/>
      <c r="AZ955" s="1"/>
      <c r="BA955" s="1"/>
      <c r="BB955" s="2"/>
      <c r="BC955" s="2"/>
      <c r="BD955" s="1"/>
      <c r="BE955" s="1"/>
      <c r="BF955" s="1"/>
      <c r="BG955" s="2"/>
      <c r="BH955" s="2"/>
      <c r="BI955" s="1"/>
      <c r="BJ955" s="1"/>
      <c r="BK955" s="1"/>
      <c r="BL955" s="2"/>
      <c r="BM955" s="2"/>
      <c r="BN955" s="1"/>
      <c r="BO955" s="1"/>
      <c r="BP955" s="1"/>
      <c r="BQ955" s="2"/>
      <c r="BR955" s="2"/>
      <c r="BS955" s="1"/>
      <c r="BT955" s="1"/>
      <c r="BU955" s="1"/>
      <c r="BV955" s="2"/>
      <c r="BW955" s="2"/>
      <c r="BX955" s="1"/>
    </row>
    <row r="956" ht="16.5" customHeight="1">
      <c r="A956" s="1"/>
      <c r="B956" s="1"/>
      <c r="C956" s="1"/>
      <c r="D956" s="1"/>
      <c r="E956" s="67"/>
      <c r="F956" s="67"/>
      <c r="G956" s="1"/>
      <c r="H956" s="1"/>
      <c r="I956" s="65"/>
      <c r="J956" s="66"/>
      <c r="K956" s="1"/>
      <c r="L956" s="1"/>
      <c r="M956" s="1"/>
      <c r="N956" s="2"/>
      <c r="O956" s="2"/>
      <c r="P956" s="1"/>
      <c r="Q956" s="1"/>
      <c r="R956" s="1"/>
      <c r="S956" s="2"/>
      <c r="T956" s="2"/>
      <c r="U956" s="1"/>
      <c r="V956" s="1"/>
      <c r="W956" s="1"/>
      <c r="X956" s="2"/>
      <c r="Y956" s="2"/>
      <c r="Z956" s="1"/>
      <c r="AA956" s="1"/>
      <c r="AB956" s="1"/>
      <c r="AC956" s="2"/>
      <c r="AD956" s="2"/>
      <c r="AE956" s="1"/>
      <c r="AF956" s="1"/>
      <c r="AG956" s="1"/>
      <c r="AH956" s="2"/>
      <c r="AI956" s="2"/>
      <c r="AJ956" s="1"/>
      <c r="AK956" s="1"/>
      <c r="AL956" s="1"/>
      <c r="AM956" s="2"/>
      <c r="AN956" s="2"/>
      <c r="AO956" s="1"/>
      <c r="AP956" s="1"/>
      <c r="AQ956" s="1"/>
      <c r="AR956" s="2"/>
      <c r="AS956" s="2"/>
      <c r="AT956" s="1"/>
      <c r="AU956" s="1"/>
      <c r="AV956" s="1"/>
      <c r="AW956" s="2"/>
      <c r="AX956" s="2"/>
      <c r="AY956" s="1"/>
      <c r="AZ956" s="1"/>
      <c r="BA956" s="1"/>
      <c r="BB956" s="2"/>
      <c r="BC956" s="2"/>
      <c r="BD956" s="1"/>
      <c r="BE956" s="1"/>
      <c r="BF956" s="1"/>
      <c r="BG956" s="2"/>
      <c r="BH956" s="2"/>
      <c r="BI956" s="1"/>
      <c r="BJ956" s="1"/>
      <c r="BK956" s="1"/>
      <c r="BL956" s="2"/>
      <c r="BM956" s="2"/>
      <c r="BN956" s="1"/>
      <c r="BO956" s="1"/>
      <c r="BP956" s="1"/>
      <c r="BQ956" s="2"/>
      <c r="BR956" s="2"/>
      <c r="BS956" s="1"/>
      <c r="BT956" s="1"/>
      <c r="BU956" s="1"/>
      <c r="BV956" s="2"/>
      <c r="BW956" s="2"/>
      <c r="BX956" s="1"/>
    </row>
    <row r="957" ht="16.5" customHeight="1">
      <c r="A957" s="1"/>
      <c r="B957" s="1"/>
      <c r="C957" s="1"/>
      <c r="D957" s="1"/>
      <c r="E957" s="67"/>
      <c r="F957" s="67"/>
      <c r="G957" s="1"/>
      <c r="H957" s="1"/>
      <c r="I957" s="65"/>
      <c r="J957" s="66"/>
      <c r="K957" s="1"/>
      <c r="L957" s="1"/>
      <c r="M957" s="1"/>
      <c r="N957" s="2"/>
      <c r="O957" s="2"/>
      <c r="P957" s="1"/>
      <c r="Q957" s="1"/>
      <c r="R957" s="1"/>
      <c r="S957" s="2"/>
      <c r="T957" s="2"/>
      <c r="U957" s="1"/>
      <c r="V957" s="1"/>
      <c r="W957" s="1"/>
      <c r="X957" s="2"/>
      <c r="Y957" s="2"/>
      <c r="Z957" s="1"/>
      <c r="AA957" s="1"/>
      <c r="AB957" s="1"/>
      <c r="AC957" s="2"/>
      <c r="AD957" s="2"/>
      <c r="AE957" s="1"/>
      <c r="AF957" s="1"/>
      <c r="AG957" s="1"/>
      <c r="AH957" s="2"/>
      <c r="AI957" s="2"/>
      <c r="AJ957" s="1"/>
      <c r="AK957" s="1"/>
      <c r="AL957" s="1"/>
      <c r="AM957" s="2"/>
      <c r="AN957" s="2"/>
      <c r="AO957" s="1"/>
      <c r="AP957" s="1"/>
      <c r="AQ957" s="1"/>
      <c r="AR957" s="2"/>
      <c r="AS957" s="2"/>
      <c r="AT957" s="1"/>
      <c r="AU957" s="1"/>
      <c r="AV957" s="1"/>
      <c r="AW957" s="2"/>
      <c r="AX957" s="2"/>
      <c r="AY957" s="1"/>
      <c r="AZ957" s="1"/>
      <c r="BA957" s="1"/>
      <c r="BB957" s="2"/>
      <c r="BC957" s="2"/>
      <c r="BD957" s="1"/>
      <c r="BE957" s="1"/>
      <c r="BF957" s="1"/>
      <c r="BG957" s="2"/>
      <c r="BH957" s="2"/>
      <c r="BI957" s="1"/>
      <c r="BJ957" s="1"/>
      <c r="BK957" s="1"/>
      <c r="BL957" s="2"/>
      <c r="BM957" s="2"/>
      <c r="BN957" s="1"/>
      <c r="BO957" s="1"/>
      <c r="BP957" s="1"/>
      <c r="BQ957" s="2"/>
      <c r="BR957" s="2"/>
      <c r="BS957" s="1"/>
      <c r="BT957" s="1"/>
      <c r="BU957" s="1"/>
      <c r="BV957" s="2"/>
      <c r="BW957" s="2"/>
      <c r="BX957" s="1"/>
    </row>
    <row r="958" ht="16.5" customHeight="1">
      <c r="A958" s="1"/>
      <c r="B958" s="1"/>
      <c r="C958" s="1"/>
      <c r="D958" s="1"/>
      <c r="E958" s="67"/>
      <c r="F958" s="67"/>
      <c r="G958" s="1"/>
      <c r="H958" s="1"/>
      <c r="I958" s="65"/>
      <c r="J958" s="66"/>
      <c r="K958" s="1"/>
      <c r="L958" s="1"/>
      <c r="M958" s="1"/>
      <c r="N958" s="2"/>
      <c r="O958" s="2"/>
      <c r="P958" s="1"/>
      <c r="Q958" s="1"/>
      <c r="R958" s="1"/>
      <c r="S958" s="2"/>
      <c r="T958" s="2"/>
      <c r="U958" s="1"/>
      <c r="V958" s="1"/>
      <c r="W958" s="1"/>
      <c r="X958" s="2"/>
      <c r="Y958" s="2"/>
      <c r="Z958" s="1"/>
      <c r="AA958" s="1"/>
      <c r="AB958" s="1"/>
      <c r="AC958" s="2"/>
      <c r="AD958" s="2"/>
      <c r="AE958" s="1"/>
      <c r="AF958" s="1"/>
      <c r="AG958" s="1"/>
      <c r="AH958" s="2"/>
      <c r="AI958" s="2"/>
      <c r="AJ958" s="1"/>
      <c r="AK958" s="1"/>
      <c r="AL958" s="1"/>
      <c r="AM958" s="2"/>
      <c r="AN958" s="2"/>
      <c r="AO958" s="1"/>
      <c r="AP958" s="1"/>
      <c r="AQ958" s="1"/>
      <c r="AR958" s="2"/>
      <c r="AS958" s="2"/>
      <c r="AT958" s="1"/>
      <c r="AU958" s="1"/>
      <c r="AV958" s="1"/>
      <c r="AW958" s="2"/>
      <c r="AX958" s="2"/>
      <c r="AY958" s="1"/>
      <c r="AZ958" s="1"/>
      <c r="BA958" s="1"/>
      <c r="BB958" s="2"/>
      <c r="BC958" s="2"/>
      <c r="BD958" s="1"/>
      <c r="BE958" s="1"/>
      <c r="BF958" s="1"/>
      <c r="BG958" s="2"/>
      <c r="BH958" s="2"/>
      <c r="BI958" s="1"/>
      <c r="BJ958" s="1"/>
      <c r="BK958" s="1"/>
      <c r="BL958" s="2"/>
      <c r="BM958" s="2"/>
      <c r="BN958" s="1"/>
      <c r="BO958" s="1"/>
      <c r="BP958" s="1"/>
      <c r="BQ958" s="2"/>
      <c r="BR958" s="2"/>
      <c r="BS958" s="1"/>
      <c r="BT958" s="1"/>
      <c r="BU958" s="1"/>
      <c r="BV958" s="2"/>
      <c r="BW958" s="2"/>
      <c r="BX958" s="1"/>
    </row>
    <row r="959" ht="16.5" customHeight="1">
      <c r="A959" s="1"/>
      <c r="B959" s="1"/>
      <c r="C959" s="1"/>
      <c r="D959" s="1"/>
      <c r="E959" s="67"/>
      <c r="F959" s="67"/>
      <c r="G959" s="1"/>
      <c r="H959" s="1"/>
      <c r="I959" s="65"/>
      <c r="J959" s="66"/>
      <c r="K959" s="1"/>
      <c r="L959" s="1"/>
      <c r="M959" s="1"/>
      <c r="N959" s="2"/>
      <c r="O959" s="2"/>
      <c r="P959" s="1"/>
      <c r="Q959" s="1"/>
      <c r="R959" s="1"/>
      <c r="S959" s="2"/>
      <c r="T959" s="2"/>
      <c r="U959" s="1"/>
      <c r="V959" s="1"/>
      <c r="W959" s="1"/>
      <c r="X959" s="2"/>
      <c r="Y959" s="2"/>
      <c r="Z959" s="1"/>
      <c r="AA959" s="1"/>
      <c r="AB959" s="1"/>
      <c r="AC959" s="2"/>
      <c r="AD959" s="2"/>
      <c r="AE959" s="1"/>
      <c r="AF959" s="1"/>
      <c r="AG959" s="1"/>
      <c r="AH959" s="2"/>
      <c r="AI959" s="2"/>
      <c r="AJ959" s="1"/>
      <c r="AK959" s="1"/>
      <c r="AL959" s="1"/>
      <c r="AM959" s="2"/>
      <c r="AN959" s="2"/>
      <c r="AO959" s="1"/>
      <c r="AP959" s="1"/>
      <c r="AQ959" s="1"/>
      <c r="AR959" s="2"/>
      <c r="AS959" s="2"/>
      <c r="AT959" s="1"/>
      <c r="AU959" s="1"/>
      <c r="AV959" s="1"/>
      <c r="AW959" s="2"/>
      <c r="AX959" s="2"/>
      <c r="AY959" s="1"/>
      <c r="AZ959" s="1"/>
      <c r="BA959" s="1"/>
      <c r="BB959" s="2"/>
      <c r="BC959" s="2"/>
      <c r="BD959" s="1"/>
      <c r="BE959" s="1"/>
      <c r="BF959" s="1"/>
      <c r="BG959" s="2"/>
      <c r="BH959" s="2"/>
      <c r="BI959" s="1"/>
      <c r="BJ959" s="1"/>
      <c r="BK959" s="1"/>
      <c r="BL959" s="2"/>
      <c r="BM959" s="2"/>
      <c r="BN959" s="1"/>
      <c r="BO959" s="1"/>
      <c r="BP959" s="1"/>
      <c r="BQ959" s="2"/>
      <c r="BR959" s="2"/>
      <c r="BS959" s="1"/>
      <c r="BT959" s="1"/>
      <c r="BU959" s="1"/>
      <c r="BV959" s="2"/>
      <c r="BW959" s="2"/>
      <c r="BX959" s="1"/>
    </row>
    <row r="960" ht="16.5" customHeight="1">
      <c r="A960" s="1"/>
      <c r="B960" s="1"/>
      <c r="C960" s="1"/>
      <c r="D960" s="1"/>
      <c r="E960" s="67"/>
      <c r="F960" s="67"/>
      <c r="G960" s="1"/>
      <c r="H960" s="1"/>
      <c r="I960" s="65"/>
      <c r="J960" s="66"/>
      <c r="K960" s="1"/>
      <c r="L960" s="1"/>
      <c r="M960" s="1"/>
      <c r="N960" s="2"/>
      <c r="O960" s="2"/>
      <c r="P960" s="1"/>
      <c r="Q960" s="1"/>
      <c r="R960" s="1"/>
      <c r="S960" s="2"/>
      <c r="T960" s="2"/>
      <c r="U960" s="1"/>
      <c r="V960" s="1"/>
      <c r="W960" s="1"/>
      <c r="X960" s="2"/>
      <c r="Y960" s="2"/>
      <c r="Z960" s="1"/>
      <c r="AA960" s="1"/>
      <c r="AB960" s="1"/>
      <c r="AC960" s="2"/>
      <c r="AD960" s="2"/>
      <c r="AE960" s="1"/>
      <c r="AF960" s="1"/>
      <c r="AG960" s="1"/>
      <c r="AH960" s="2"/>
      <c r="AI960" s="2"/>
      <c r="AJ960" s="1"/>
      <c r="AK960" s="1"/>
      <c r="AL960" s="1"/>
      <c r="AM960" s="2"/>
      <c r="AN960" s="2"/>
      <c r="AO960" s="1"/>
      <c r="AP960" s="1"/>
      <c r="AQ960" s="1"/>
      <c r="AR960" s="2"/>
      <c r="AS960" s="2"/>
      <c r="AT960" s="1"/>
      <c r="AU960" s="1"/>
      <c r="AV960" s="1"/>
      <c r="AW960" s="2"/>
      <c r="AX960" s="2"/>
      <c r="AY960" s="1"/>
      <c r="AZ960" s="1"/>
      <c r="BA960" s="1"/>
      <c r="BB960" s="2"/>
      <c r="BC960" s="2"/>
      <c r="BD960" s="1"/>
      <c r="BE960" s="1"/>
      <c r="BF960" s="1"/>
      <c r="BG960" s="2"/>
      <c r="BH960" s="2"/>
      <c r="BI960" s="1"/>
      <c r="BJ960" s="1"/>
      <c r="BK960" s="1"/>
      <c r="BL960" s="2"/>
      <c r="BM960" s="2"/>
      <c r="BN960" s="1"/>
      <c r="BO960" s="1"/>
      <c r="BP960" s="1"/>
      <c r="BQ960" s="2"/>
      <c r="BR960" s="2"/>
      <c r="BS960" s="1"/>
      <c r="BT960" s="1"/>
      <c r="BU960" s="1"/>
      <c r="BV960" s="2"/>
      <c r="BW960" s="2"/>
      <c r="BX960" s="1"/>
    </row>
    <row r="961" ht="16.5" customHeight="1">
      <c r="A961" s="1"/>
      <c r="B961" s="1"/>
      <c r="C961" s="1"/>
      <c r="D961" s="1"/>
      <c r="E961" s="67"/>
      <c r="F961" s="67"/>
      <c r="G961" s="1"/>
      <c r="H961" s="1"/>
      <c r="I961" s="65"/>
      <c r="J961" s="66"/>
      <c r="K961" s="1"/>
      <c r="L961" s="1"/>
      <c r="M961" s="1"/>
      <c r="N961" s="2"/>
      <c r="O961" s="2"/>
      <c r="P961" s="1"/>
      <c r="Q961" s="1"/>
      <c r="R961" s="1"/>
      <c r="S961" s="2"/>
      <c r="T961" s="2"/>
      <c r="U961" s="1"/>
      <c r="V961" s="1"/>
      <c r="W961" s="1"/>
      <c r="X961" s="2"/>
      <c r="Y961" s="2"/>
      <c r="Z961" s="1"/>
      <c r="AA961" s="1"/>
      <c r="AB961" s="1"/>
      <c r="AC961" s="2"/>
      <c r="AD961" s="2"/>
      <c r="AE961" s="1"/>
      <c r="AF961" s="1"/>
      <c r="AG961" s="1"/>
      <c r="AH961" s="2"/>
      <c r="AI961" s="2"/>
      <c r="AJ961" s="1"/>
      <c r="AK961" s="1"/>
      <c r="AL961" s="1"/>
      <c r="AM961" s="2"/>
      <c r="AN961" s="2"/>
      <c r="AO961" s="1"/>
      <c r="AP961" s="1"/>
      <c r="AQ961" s="1"/>
      <c r="AR961" s="2"/>
      <c r="AS961" s="2"/>
      <c r="AT961" s="1"/>
      <c r="AU961" s="1"/>
      <c r="AV961" s="1"/>
      <c r="AW961" s="2"/>
      <c r="AX961" s="2"/>
      <c r="AY961" s="1"/>
      <c r="AZ961" s="1"/>
      <c r="BA961" s="1"/>
      <c r="BB961" s="2"/>
      <c r="BC961" s="2"/>
      <c r="BD961" s="1"/>
      <c r="BE961" s="1"/>
      <c r="BF961" s="1"/>
      <c r="BG961" s="2"/>
      <c r="BH961" s="2"/>
      <c r="BI961" s="1"/>
      <c r="BJ961" s="1"/>
      <c r="BK961" s="1"/>
      <c r="BL961" s="2"/>
      <c r="BM961" s="2"/>
      <c r="BN961" s="1"/>
      <c r="BO961" s="1"/>
      <c r="BP961" s="1"/>
      <c r="BQ961" s="2"/>
      <c r="BR961" s="2"/>
      <c r="BS961" s="1"/>
      <c r="BT961" s="1"/>
      <c r="BU961" s="1"/>
      <c r="BV961" s="2"/>
      <c r="BW961" s="2"/>
      <c r="BX961" s="1"/>
    </row>
    <row r="962" ht="16.5" customHeight="1">
      <c r="A962" s="1"/>
      <c r="B962" s="1"/>
      <c r="C962" s="1"/>
      <c r="D962" s="1"/>
      <c r="E962" s="67"/>
      <c r="F962" s="67"/>
      <c r="G962" s="1"/>
      <c r="H962" s="1"/>
      <c r="I962" s="65"/>
      <c r="J962" s="66"/>
      <c r="K962" s="1"/>
      <c r="L962" s="1"/>
      <c r="M962" s="1"/>
      <c r="N962" s="2"/>
      <c r="O962" s="2"/>
      <c r="P962" s="1"/>
      <c r="Q962" s="1"/>
      <c r="R962" s="1"/>
      <c r="S962" s="2"/>
      <c r="T962" s="2"/>
      <c r="U962" s="1"/>
      <c r="V962" s="1"/>
      <c r="W962" s="1"/>
      <c r="X962" s="2"/>
      <c r="Y962" s="2"/>
      <c r="Z962" s="1"/>
      <c r="AA962" s="1"/>
      <c r="AB962" s="1"/>
      <c r="AC962" s="2"/>
      <c r="AD962" s="2"/>
      <c r="AE962" s="1"/>
      <c r="AF962" s="1"/>
      <c r="AG962" s="1"/>
      <c r="AH962" s="2"/>
      <c r="AI962" s="2"/>
      <c r="AJ962" s="1"/>
      <c r="AK962" s="1"/>
      <c r="AL962" s="1"/>
      <c r="AM962" s="2"/>
      <c r="AN962" s="2"/>
      <c r="AO962" s="1"/>
      <c r="AP962" s="1"/>
      <c r="AQ962" s="1"/>
      <c r="AR962" s="2"/>
      <c r="AS962" s="2"/>
      <c r="AT962" s="1"/>
      <c r="AU962" s="1"/>
      <c r="AV962" s="1"/>
      <c r="AW962" s="2"/>
      <c r="AX962" s="2"/>
      <c r="AY962" s="1"/>
      <c r="AZ962" s="1"/>
      <c r="BA962" s="1"/>
      <c r="BB962" s="2"/>
      <c r="BC962" s="2"/>
      <c r="BD962" s="1"/>
      <c r="BE962" s="1"/>
      <c r="BF962" s="1"/>
      <c r="BG962" s="2"/>
      <c r="BH962" s="2"/>
      <c r="BI962" s="1"/>
      <c r="BJ962" s="1"/>
      <c r="BK962" s="1"/>
      <c r="BL962" s="2"/>
      <c r="BM962" s="2"/>
      <c r="BN962" s="1"/>
      <c r="BO962" s="1"/>
      <c r="BP962" s="1"/>
      <c r="BQ962" s="2"/>
      <c r="BR962" s="2"/>
      <c r="BS962" s="1"/>
      <c r="BT962" s="1"/>
      <c r="BU962" s="1"/>
      <c r="BV962" s="2"/>
      <c r="BW962" s="2"/>
      <c r="BX962" s="1"/>
    </row>
    <row r="963" ht="16.5" customHeight="1">
      <c r="A963" s="1"/>
      <c r="B963" s="1"/>
      <c r="C963" s="1"/>
      <c r="D963" s="1"/>
      <c r="E963" s="67"/>
      <c r="F963" s="67"/>
      <c r="G963" s="1"/>
      <c r="H963" s="1"/>
      <c r="I963" s="65"/>
      <c r="J963" s="66"/>
      <c r="K963" s="1"/>
      <c r="L963" s="1"/>
      <c r="M963" s="1"/>
      <c r="N963" s="2"/>
      <c r="O963" s="2"/>
      <c r="P963" s="1"/>
      <c r="Q963" s="1"/>
      <c r="R963" s="1"/>
      <c r="S963" s="2"/>
      <c r="T963" s="2"/>
      <c r="U963" s="1"/>
      <c r="V963" s="1"/>
      <c r="W963" s="1"/>
      <c r="X963" s="2"/>
      <c r="Y963" s="2"/>
      <c r="Z963" s="1"/>
      <c r="AA963" s="1"/>
      <c r="AB963" s="1"/>
      <c r="AC963" s="2"/>
      <c r="AD963" s="2"/>
      <c r="AE963" s="1"/>
      <c r="AF963" s="1"/>
      <c r="AG963" s="1"/>
      <c r="AH963" s="2"/>
      <c r="AI963" s="2"/>
      <c r="AJ963" s="1"/>
      <c r="AK963" s="1"/>
      <c r="AL963" s="1"/>
      <c r="AM963" s="2"/>
      <c r="AN963" s="2"/>
      <c r="AO963" s="1"/>
      <c r="AP963" s="1"/>
      <c r="AQ963" s="1"/>
      <c r="AR963" s="2"/>
      <c r="AS963" s="2"/>
      <c r="AT963" s="1"/>
      <c r="AU963" s="1"/>
      <c r="AV963" s="1"/>
      <c r="AW963" s="2"/>
      <c r="AX963" s="2"/>
      <c r="AY963" s="1"/>
      <c r="AZ963" s="1"/>
      <c r="BA963" s="1"/>
      <c r="BB963" s="2"/>
      <c r="BC963" s="2"/>
      <c r="BD963" s="1"/>
      <c r="BE963" s="1"/>
      <c r="BF963" s="1"/>
      <c r="BG963" s="2"/>
      <c r="BH963" s="2"/>
      <c r="BI963" s="1"/>
      <c r="BJ963" s="1"/>
      <c r="BK963" s="1"/>
      <c r="BL963" s="2"/>
      <c r="BM963" s="2"/>
      <c r="BN963" s="1"/>
      <c r="BO963" s="1"/>
      <c r="BP963" s="1"/>
      <c r="BQ963" s="2"/>
      <c r="BR963" s="2"/>
      <c r="BS963" s="1"/>
      <c r="BT963" s="1"/>
      <c r="BU963" s="1"/>
      <c r="BV963" s="2"/>
      <c r="BW963" s="2"/>
      <c r="BX963" s="1"/>
    </row>
    <row r="964" ht="16.5" customHeight="1">
      <c r="A964" s="1"/>
      <c r="B964" s="1"/>
      <c r="C964" s="1"/>
      <c r="D964" s="1"/>
      <c r="E964" s="67"/>
      <c r="F964" s="67"/>
      <c r="G964" s="1"/>
      <c r="H964" s="1"/>
      <c r="I964" s="65"/>
      <c r="J964" s="66"/>
      <c r="K964" s="1"/>
      <c r="L964" s="1"/>
      <c r="M964" s="1"/>
      <c r="N964" s="2"/>
      <c r="O964" s="2"/>
      <c r="P964" s="1"/>
      <c r="Q964" s="1"/>
      <c r="R964" s="1"/>
      <c r="S964" s="2"/>
      <c r="T964" s="2"/>
      <c r="U964" s="1"/>
      <c r="V964" s="1"/>
      <c r="W964" s="1"/>
      <c r="X964" s="2"/>
      <c r="Y964" s="2"/>
      <c r="Z964" s="1"/>
      <c r="AA964" s="1"/>
      <c r="AB964" s="1"/>
      <c r="AC964" s="2"/>
      <c r="AD964" s="2"/>
      <c r="AE964" s="1"/>
      <c r="AF964" s="1"/>
      <c r="AG964" s="1"/>
      <c r="AH964" s="2"/>
      <c r="AI964" s="2"/>
      <c r="AJ964" s="1"/>
      <c r="AK964" s="1"/>
      <c r="AL964" s="1"/>
      <c r="AM964" s="2"/>
      <c r="AN964" s="2"/>
      <c r="AO964" s="1"/>
      <c r="AP964" s="1"/>
      <c r="AQ964" s="1"/>
      <c r="AR964" s="2"/>
      <c r="AS964" s="2"/>
      <c r="AT964" s="1"/>
      <c r="AU964" s="1"/>
      <c r="AV964" s="1"/>
      <c r="AW964" s="2"/>
      <c r="AX964" s="2"/>
      <c r="AY964" s="1"/>
      <c r="AZ964" s="1"/>
      <c r="BA964" s="1"/>
      <c r="BB964" s="2"/>
      <c r="BC964" s="2"/>
      <c r="BD964" s="1"/>
      <c r="BE964" s="1"/>
      <c r="BF964" s="1"/>
      <c r="BG964" s="2"/>
      <c r="BH964" s="2"/>
      <c r="BI964" s="1"/>
      <c r="BJ964" s="1"/>
      <c r="BK964" s="1"/>
      <c r="BL964" s="2"/>
      <c r="BM964" s="2"/>
      <c r="BN964" s="1"/>
      <c r="BO964" s="1"/>
      <c r="BP964" s="1"/>
      <c r="BQ964" s="2"/>
      <c r="BR964" s="2"/>
      <c r="BS964" s="1"/>
      <c r="BT964" s="1"/>
      <c r="BU964" s="1"/>
      <c r="BV964" s="2"/>
      <c r="BW964" s="2"/>
      <c r="BX964" s="1"/>
    </row>
    <row r="965" ht="16.5" customHeight="1">
      <c r="A965" s="1"/>
      <c r="B965" s="1"/>
      <c r="C965" s="1"/>
      <c r="D965" s="1"/>
      <c r="E965" s="67"/>
      <c r="F965" s="67"/>
      <c r="G965" s="1"/>
      <c r="H965" s="1"/>
      <c r="I965" s="65"/>
      <c r="J965" s="66"/>
      <c r="K965" s="1"/>
      <c r="L965" s="1"/>
      <c r="M965" s="1"/>
      <c r="N965" s="2"/>
      <c r="O965" s="2"/>
      <c r="P965" s="1"/>
      <c r="Q965" s="1"/>
      <c r="R965" s="1"/>
      <c r="S965" s="2"/>
      <c r="T965" s="2"/>
      <c r="U965" s="1"/>
      <c r="V965" s="1"/>
      <c r="W965" s="1"/>
      <c r="X965" s="2"/>
      <c r="Y965" s="2"/>
      <c r="Z965" s="1"/>
      <c r="AA965" s="1"/>
      <c r="AB965" s="1"/>
      <c r="AC965" s="2"/>
      <c r="AD965" s="2"/>
      <c r="AE965" s="1"/>
      <c r="AF965" s="1"/>
      <c r="AG965" s="1"/>
      <c r="AH965" s="2"/>
      <c r="AI965" s="2"/>
      <c r="AJ965" s="1"/>
      <c r="AK965" s="1"/>
      <c r="AL965" s="1"/>
      <c r="AM965" s="2"/>
      <c r="AN965" s="2"/>
      <c r="AO965" s="1"/>
      <c r="AP965" s="1"/>
      <c r="AQ965" s="1"/>
      <c r="AR965" s="2"/>
      <c r="AS965" s="2"/>
      <c r="AT965" s="1"/>
      <c r="AU965" s="1"/>
      <c r="AV965" s="1"/>
      <c r="AW965" s="2"/>
      <c r="AX965" s="2"/>
      <c r="AY965" s="1"/>
      <c r="AZ965" s="1"/>
      <c r="BA965" s="1"/>
      <c r="BB965" s="2"/>
      <c r="BC965" s="2"/>
      <c r="BD965" s="1"/>
      <c r="BE965" s="1"/>
      <c r="BF965" s="1"/>
      <c r="BG965" s="2"/>
      <c r="BH965" s="2"/>
      <c r="BI965" s="1"/>
      <c r="BJ965" s="1"/>
      <c r="BK965" s="1"/>
      <c r="BL965" s="2"/>
      <c r="BM965" s="2"/>
      <c r="BN965" s="1"/>
      <c r="BO965" s="1"/>
      <c r="BP965" s="1"/>
      <c r="BQ965" s="2"/>
      <c r="BR965" s="2"/>
      <c r="BS965" s="1"/>
      <c r="BT965" s="1"/>
      <c r="BU965" s="1"/>
      <c r="BV965" s="2"/>
      <c r="BW965" s="2"/>
      <c r="BX965" s="1"/>
    </row>
    <row r="966" ht="16.5" customHeight="1">
      <c r="A966" s="1"/>
      <c r="B966" s="1"/>
      <c r="C966" s="1"/>
      <c r="D966" s="1"/>
      <c r="E966" s="67"/>
      <c r="F966" s="67"/>
      <c r="G966" s="1"/>
      <c r="H966" s="1"/>
      <c r="I966" s="65"/>
      <c r="J966" s="66"/>
      <c r="K966" s="1"/>
      <c r="L966" s="1"/>
      <c r="M966" s="1"/>
      <c r="N966" s="2"/>
      <c r="O966" s="2"/>
      <c r="P966" s="1"/>
      <c r="Q966" s="1"/>
      <c r="R966" s="1"/>
      <c r="S966" s="2"/>
      <c r="T966" s="2"/>
      <c r="U966" s="1"/>
      <c r="V966" s="1"/>
      <c r="W966" s="1"/>
      <c r="X966" s="2"/>
      <c r="Y966" s="2"/>
      <c r="Z966" s="1"/>
      <c r="AA966" s="1"/>
      <c r="AB966" s="1"/>
      <c r="AC966" s="2"/>
      <c r="AD966" s="2"/>
      <c r="AE966" s="1"/>
      <c r="AF966" s="1"/>
      <c r="AG966" s="1"/>
      <c r="AH966" s="2"/>
      <c r="AI966" s="2"/>
      <c r="AJ966" s="1"/>
      <c r="AK966" s="1"/>
      <c r="AL966" s="1"/>
      <c r="AM966" s="2"/>
      <c r="AN966" s="2"/>
      <c r="AO966" s="1"/>
      <c r="AP966" s="1"/>
      <c r="AQ966" s="1"/>
      <c r="AR966" s="2"/>
      <c r="AS966" s="2"/>
      <c r="AT966" s="1"/>
      <c r="AU966" s="1"/>
      <c r="AV966" s="1"/>
      <c r="AW966" s="2"/>
      <c r="AX966" s="2"/>
      <c r="AY966" s="1"/>
      <c r="AZ966" s="1"/>
      <c r="BA966" s="1"/>
      <c r="BB966" s="2"/>
      <c r="BC966" s="2"/>
      <c r="BD966" s="1"/>
      <c r="BE966" s="1"/>
      <c r="BF966" s="1"/>
      <c r="BG966" s="2"/>
      <c r="BH966" s="2"/>
      <c r="BI966" s="1"/>
      <c r="BJ966" s="1"/>
      <c r="BK966" s="1"/>
      <c r="BL966" s="2"/>
      <c r="BM966" s="2"/>
      <c r="BN966" s="1"/>
      <c r="BO966" s="1"/>
      <c r="BP966" s="1"/>
      <c r="BQ966" s="2"/>
      <c r="BR966" s="2"/>
      <c r="BS966" s="1"/>
      <c r="BT966" s="1"/>
      <c r="BU966" s="1"/>
      <c r="BV966" s="2"/>
      <c r="BW966" s="2"/>
      <c r="BX966" s="1"/>
    </row>
    <row r="967" ht="16.5" customHeight="1">
      <c r="A967" s="1"/>
      <c r="B967" s="1"/>
      <c r="C967" s="1"/>
      <c r="D967" s="1"/>
      <c r="E967" s="67"/>
      <c r="F967" s="67"/>
      <c r="G967" s="1"/>
      <c r="H967" s="1"/>
      <c r="I967" s="65"/>
      <c r="J967" s="66"/>
      <c r="K967" s="1"/>
      <c r="L967" s="1"/>
      <c r="M967" s="1"/>
      <c r="N967" s="2"/>
      <c r="O967" s="2"/>
      <c r="P967" s="1"/>
      <c r="Q967" s="1"/>
      <c r="R967" s="1"/>
      <c r="S967" s="2"/>
      <c r="T967" s="2"/>
      <c r="U967" s="1"/>
      <c r="V967" s="1"/>
      <c r="W967" s="1"/>
      <c r="X967" s="2"/>
      <c r="Y967" s="2"/>
      <c r="Z967" s="1"/>
      <c r="AA967" s="1"/>
      <c r="AB967" s="1"/>
      <c r="AC967" s="2"/>
      <c r="AD967" s="2"/>
      <c r="AE967" s="1"/>
      <c r="AF967" s="1"/>
      <c r="AG967" s="1"/>
      <c r="AH967" s="2"/>
      <c r="AI967" s="2"/>
      <c r="AJ967" s="1"/>
      <c r="AK967" s="1"/>
      <c r="AL967" s="1"/>
      <c r="AM967" s="2"/>
      <c r="AN967" s="2"/>
      <c r="AO967" s="1"/>
      <c r="AP967" s="1"/>
      <c r="AQ967" s="1"/>
      <c r="AR967" s="2"/>
      <c r="AS967" s="2"/>
      <c r="AT967" s="1"/>
      <c r="AU967" s="1"/>
      <c r="AV967" s="1"/>
      <c r="AW967" s="2"/>
      <c r="AX967" s="2"/>
      <c r="AY967" s="1"/>
      <c r="AZ967" s="1"/>
      <c r="BA967" s="1"/>
      <c r="BB967" s="2"/>
      <c r="BC967" s="2"/>
      <c r="BD967" s="1"/>
      <c r="BE967" s="1"/>
      <c r="BF967" s="1"/>
      <c r="BG967" s="2"/>
      <c r="BH967" s="2"/>
      <c r="BI967" s="1"/>
      <c r="BJ967" s="1"/>
      <c r="BK967" s="1"/>
      <c r="BL967" s="2"/>
      <c r="BM967" s="2"/>
      <c r="BN967" s="1"/>
      <c r="BO967" s="1"/>
      <c r="BP967" s="1"/>
      <c r="BQ967" s="2"/>
      <c r="BR967" s="2"/>
      <c r="BS967" s="1"/>
      <c r="BT967" s="1"/>
      <c r="BU967" s="1"/>
      <c r="BV967" s="2"/>
      <c r="BW967" s="2"/>
      <c r="BX967" s="1"/>
    </row>
    <row r="968" ht="16.5" customHeight="1">
      <c r="A968" s="1"/>
      <c r="B968" s="1"/>
      <c r="C968" s="1"/>
      <c r="D968" s="1"/>
      <c r="E968" s="67"/>
      <c r="F968" s="67"/>
      <c r="G968" s="1"/>
      <c r="H968" s="1"/>
      <c r="I968" s="65"/>
      <c r="J968" s="66"/>
      <c r="K968" s="1"/>
      <c r="L968" s="1"/>
      <c r="M968" s="1"/>
      <c r="N968" s="2"/>
      <c r="O968" s="2"/>
      <c r="P968" s="1"/>
      <c r="Q968" s="1"/>
      <c r="R968" s="1"/>
      <c r="S968" s="2"/>
      <c r="T968" s="2"/>
      <c r="U968" s="1"/>
      <c r="V968" s="1"/>
      <c r="W968" s="1"/>
      <c r="X968" s="2"/>
      <c r="Y968" s="2"/>
      <c r="Z968" s="1"/>
      <c r="AA968" s="1"/>
      <c r="AB968" s="1"/>
      <c r="AC968" s="2"/>
      <c r="AD968" s="2"/>
      <c r="AE968" s="1"/>
      <c r="AF968" s="1"/>
      <c r="AG968" s="1"/>
      <c r="AH968" s="2"/>
      <c r="AI968" s="2"/>
      <c r="AJ968" s="1"/>
      <c r="AK968" s="1"/>
      <c r="AL968" s="1"/>
      <c r="AM968" s="2"/>
      <c r="AN968" s="2"/>
      <c r="AO968" s="1"/>
      <c r="AP968" s="1"/>
      <c r="AQ968" s="1"/>
      <c r="AR968" s="2"/>
      <c r="AS968" s="2"/>
      <c r="AT968" s="1"/>
      <c r="AU968" s="1"/>
      <c r="AV968" s="1"/>
      <c r="AW968" s="2"/>
      <c r="AX968" s="2"/>
      <c r="AY968" s="1"/>
      <c r="AZ968" s="1"/>
      <c r="BA968" s="1"/>
      <c r="BB968" s="2"/>
      <c r="BC968" s="2"/>
      <c r="BD968" s="1"/>
      <c r="BE968" s="1"/>
      <c r="BF968" s="1"/>
      <c r="BG968" s="2"/>
      <c r="BH968" s="2"/>
      <c r="BI968" s="1"/>
      <c r="BJ968" s="1"/>
      <c r="BK968" s="1"/>
      <c r="BL968" s="2"/>
      <c r="BM968" s="2"/>
      <c r="BN968" s="1"/>
      <c r="BO968" s="1"/>
      <c r="BP968" s="1"/>
      <c r="BQ968" s="2"/>
      <c r="BR968" s="2"/>
      <c r="BS968" s="1"/>
      <c r="BT968" s="1"/>
      <c r="BU968" s="1"/>
      <c r="BV968" s="2"/>
      <c r="BW968" s="2"/>
      <c r="BX968" s="1"/>
    </row>
    <row r="969" ht="16.5" customHeight="1">
      <c r="A969" s="1"/>
      <c r="B969" s="1"/>
      <c r="C969" s="1"/>
      <c r="D969" s="1"/>
      <c r="E969" s="67"/>
      <c r="F969" s="67"/>
      <c r="G969" s="1"/>
      <c r="H969" s="1"/>
      <c r="I969" s="65"/>
      <c r="J969" s="66"/>
      <c r="K969" s="1"/>
      <c r="L969" s="1"/>
      <c r="M969" s="1"/>
      <c r="N969" s="2"/>
      <c r="O969" s="2"/>
      <c r="P969" s="1"/>
      <c r="Q969" s="1"/>
      <c r="R969" s="1"/>
      <c r="S969" s="2"/>
      <c r="T969" s="2"/>
      <c r="U969" s="1"/>
      <c r="V969" s="1"/>
      <c r="W969" s="1"/>
      <c r="X969" s="2"/>
      <c r="Y969" s="2"/>
      <c r="Z969" s="1"/>
      <c r="AA969" s="1"/>
      <c r="AB969" s="1"/>
      <c r="AC969" s="2"/>
      <c r="AD969" s="2"/>
      <c r="AE969" s="1"/>
      <c r="AF969" s="1"/>
      <c r="AG969" s="1"/>
      <c r="AH969" s="2"/>
      <c r="AI969" s="2"/>
      <c r="AJ969" s="1"/>
      <c r="AK969" s="1"/>
      <c r="AL969" s="1"/>
      <c r="AM969" s="2"/>
      <c r="AN969" s="2"/>
      <c r="AO969" s="1"/>
      <c r="AP969" s="1"/>
      <c r="AQ969" s="1"/>
      <c r="AR969" s="2"/>
      <c r="AS969" s="2"/>
      <c r="AT969" s="1"/>
      <c r="AU969" s="1"/>
      <c r="AV969" s="1"/>
      <c r="AW969" s="2"/>
      <c r="AX969" s="2"/>
      <c r="AY969" s="1"/>
      <c r="AZ969" s="1"/>
      <c r="BA969" s="1"/>
      <c r="BB969" s="2"/>
      <c r="BC969" s="2"/>
      <c r="BD969" s="1"/>
      <c r="BE969" s="1"/>
      <c r="BF969" s="1"/>
      <c r="BG969" s="2"/>
      <c r="BH969" s="2"/>
      <c r="BI969" s="1"/>
      <c r="BJ969" s="1"/>
      <c r="BK969" s="1"/>
      <c r="BL969" s="2"/>
      <c r="BM969" s="2"/>
      <c r="BN969" s="1"/>
      <c r="BO969" s="1"/>
      <c r="BP969" s="1"/>
      <c r="BQ969" s="2"/>
      <c r="BR969" s="2"/>
      <c r="BS969" s="1"/>
      <c r="BT969" s="1"/>
      <c r="BU969" s="1"/>
      <c r="BV969" s="2"/>
      <c r="BW969" s="2"/>
      <c r="BX969" s="1"/>
    </row>
    <row r="970" ht="16.5" customHeight="1">
      <c r="A970" s="1"/>
      <c r="B970" s="1"/>
      <c r="C970" s="1"/>
      <c r="D970" s="1"/>
      <c r="E970" s="67"/>
      <c r="F970" s="67"/>
      <c r="G970" s="1"/>
      <c r="H970" s="1"/>
      <c r="I970" s="65"/>
      <c r="J970" s="66"/>
      <c r="K970" s="1"/>
      <c r="L970" s="1"/>
      <c r="M970" s="1"/>
      <c r="N970" s="2"/>
      <c r="O970" s="2"/>
      <c r="P970" s="1"/>
      <c r="Q970" s="1"/>
      <c r="R970" s="1"/>
      <c r="S970" s="2"/>
      <c r="T970" s="2"/>
      <c r="U970" s="1"/>
      <c r="V970" s="1"/>
      <c r="W970" s="1"/>
      <c r="X970" s="2"/>
      <c r="Y970" s="2"/>
      <c r="Z970" s="1"/>
      <c r="AA970" s="1"/>
      <c r="AB970" s="1"/>
      <c r="AC970" s="2"/>
      <c r="AD970" s="2"/>
      <c r="AE970" s="1"/>
      <c r="AF970" s="1"/>
      <c r="AG970" s="1"/>
      <c r="AH970" s="2"/>
      <c r="AI970" s="2"/>
      <c r="AJ970" s="1"/>
      <c r="AK970" s="1"/>
      <c r="AL970" s="1"/>
      <c r="AM970" s="2"/>
      <c r="AN970" s="2"/>
      <c r="AO970" s="1"/>
      <c r="AP970" s="1"/>
      <c r="AQ970" s="1"/>
      <c r="AR970" s="2"/>
      <c r="AS970" s="2"/>
      <c r="AT970" s="1"/>
      <c r="AU970" s="1"/>
      <c r="AV970" s="1"/>
      <c r="AW970" s="2"/>
      <c r="AX970" s="2"/>
      <c r="AY970" s="1"/>
      <c r="AZ970" s="1"/>
      <c r="BA970" s="1"/>
      <c r="BB970" s="2"/>
      <c r="BC970" s="2"/>
      <c r="BD970" s="1"/>
      <c r="BE970" s="1"/>
      <c r="BF970" s="1"/>
      <c r="BG970" s="2"/>
      <c r="BH970" s="2"/>
      <c r="BI970" s="1"/>
      <c r="BJ970" s="1"/>
      <c r="BK970" s="1"/>
      <c r="BL970" s="2"/>
      <c r="BM970" s="2"/>
      <c r="BN970" s="1"/>
      <c r="BO970" s="1"/>
      <c r="BP970" s="1"/>
      <c r="BQ970" s="2"/>
      <c r="BR970" s="2"/>
      <c r="BS970" s="1"/>
      <c r="BT970" s="1"/>
      <c r="BU970" s="1"/>
      <c r="BV970" s="2"/>
      <c r="BW970" s="2"/>
      <c r="BX970" s="1"/>
    </row>
    <row r="971" ht="16.5" customHeight="1">
      <c r="A971" s="1"/>
      <c r="B971" s="1"/>
      <c r="C971" s="1"/>
      <c r="D971" s="1"/>
      <c r="E971" s="67"/>
      <c r="F971" s="67"/>
      <c r="G971" s="1"/>
      <c r="H971" s="1"/>
      <c r="I971" s="65"/>
      <c r="J971" s="66"/>
      <c r="K971" s="1"/>
      <c r="L971" s="1"/>
      <c r="M971" s="1"/>
      <c r="N971" s="2"/>
      <c r="O971" s="2"/>
      <c r="P971" s="1"/>
      <c r="Q971" s="1"/>
      <c r="R971" s="1"/>
      <c r="S971" s="2"/>
      <c r="T971" s="2"/>
      <c r="U971" s="1"/>
      <c r="V971" s="1"/>
      <c r="W971" s="1"/>
      <c r="X971" s="2"/>
      <c r="Y971" s="2"/>
      <c r="Z971" s="1"/>
      <c r="AA971" s="1"/>
      <c r="AB971" s="1"/>
      <c r="AC971" s="2"/>
      <c r="AD971" s="2"/>
      <c r="AE971" s="1"/>
      <c r="AF971" s="1"/>
      <c r="AG971" s="1"/>
      <c r="AH971" s="2"/>
      <c r="AI971" s="2"/>
      <c r="AJ971" s="1"/>
      <c r="AK971" s="1"/>
      <c r="AL971" s="1"/>
      <c r="AM971" s="2"/>
      <c r="AN971" s="2"/>
      <c r="AO971" s="1"/>
      <c r="AP971" s="1"/>
      <c r="AQ971" s="1"/>
      <c r="AR971" s="2"/>
      <c r="AS971" s="2"/>
      <c r="AT971" s="1"/>
      <c r="AU971" s="1"/>
      <c r="AV971" s="1"/>
      <c r="AW971" s="2"/>
      <c r="AX971" s="2"/>
      <c r="AY971" s="1"/>
      <c r="AZ971" s="1"/>
      <c r="BA971" s="1"/>
      <c r="BB971" s="2"/>
      <c r="BC971" s="2"/>
      <c r="BD971" s="1"/>
      <c r="BE971" s="1"/>
      <c r="BF971" s="1"/>
      <c r="BG971" s="2"/>
      <c r="BH971" s="2"/>
      <c r="BI971" s="1"/>
      <c r="BJ971" s="1"/>
      <c r="BK971" s="1"/>
      <c r="BL971" s="2"/>
      <c r="BM971" s="2"/>
      <c r="BN971" s="1"/>
      <c r="BO971" s="1"/>
      <c r="BP971" s="1"/>
      <c r="BQ971" s="2"/>
      <c r="BR971" s="2"/>
      <c r="BS971" s="1"/>
      <c r="BT971" s="1"/>
      <c r="BU971" s="1"/>
      <c r="BV971" s="2"/>
      <c r="BW971" s="2"/>
      <c r="BX971" s="1"/>
    </row>
    <row r="972" ht="16.5" customHeight="1">
      <c r="A972" s="1"/>
      <c r="B972" s="1"/>
      <c r="C972" s="1"/>
      <c r="D972" s="1"/>
      <c r="E972" s="67"/>
      <c r="F972" s="67"/>
      <c r="G972" s="1"/>
      <c r="H972" s="1"/>
      <c r="I972" s="65"/>
      <c r="J972" s="66"/>
      <c r="K972" s="1"/>
      <c r="L972" s="1"/>
      <c r="M972" s="1"/>
      <c r="N972" s="2"/>
      <c r="O972" s="2"/>
      <c r="P972" s="1"/>
      <c r="Q972" s="1"/>
      <c r="R972" s="1"/>
      <c r="S972" s="2"/>
      <c r="T972" s="2"/>
      <c r="U972" s="1"/>
      <c r="V972" s="1"/>
      <c r="W972" s="1"/>
      <c r="X972" s="2"/>
      <c r="Y972" s="2"/>
      <c r="Z972" s="1"/>
      <c r="AA972" s="1"/>
      <c r="AB972" s="1"/>
      <c r="AC972" s="2"/>
      <c r="AD972" s="2"/>
      <c r="AE972" s="1"/>
      <c r="AF972" s="1"/>
      <c r="AG972" s="1"/>
      <c r="AH972" s="2"/>
      <c r="AI972" s="2"/>
      <c r="AJ972" s="1"/>
      <c r="AK972" s="1"/>
      <c r="AL972" s="1"/>
      <c r="AM972" s="2"/>
      <c r="AN972" s="2"/>
      <c r="AO972" s="1"/>
      <c r="AP972" s="1"/>
      <c r="AQ972" s="1"/>
      <c r="AR972" s="2"/>
      <c r="AS972" s="2"/>
      <c r="AT972" s="1"/>
      <c r="AU972" s="1"/>
      <c r="AV972" s="1"/>
      <c r="AW972" s="2"/>
      <c r="AX972" s="2"/>
      <c r="AY972" s="1"/>
      <c r="AZ972" s="1"/>
      <c r="BA972" s="1"/>
      <c r="BB972" s="2"/>
      <c r="BC972" s="2"/>
      <c r="BD972" s="1"/>
      <c r="BE972" s="1"/>
      <c r="BF972" s="1"/>
      <c r="BG972" s="2"/>
      <c r="BH972" s="2"/>
      <c r="BI972" s="1"/>
      <c r="BJ972" s="1"/>
      <c r="BK972" s="1"/>
      <c r="BL972" s="2"/>
      <c r="BM972" s="2"/>
      <c r="BN972" s="1"/>
      <c r="BO972" s="1"/>
      <c r="BP972" s="1"/>
      <c r="BQ972" s="2"/>
      <c r="BR972" s="2"/>
      <c r="BS972" s="1"/>
      <c r="BT972" s="1"/>
      <c r="BU972" s="1"/>
      <c r="BV972" s="2"/>
      <c r="BW972" s="2"/>
      <c r="BX972" s="1"/>
    </row>
    <row r="973" ht="16.5" customHeight="1">
      <c r="A973" s="1"/>
      <c r="B973" s="1"/>
      <c r="C973" s="1"/>
      <c r="D973" s="1"/>
      <c r="E973" s="67"/>
      <c r="F973" s="67"/>
      <c r="G973" s="1"/>
      <c r="H973" s="1"/>
      <c r="I973" s="65"/>
      <c r="J973" s="66"/>
      <c r="K973" s="1"/>
      <c r="L973" s="1"/>
      <c r="M973" s="1"/>
      <c r="N973" s="2"/>
      <c r="O973" s="2"/>
      <c r="P973" s="1"/>
      <c r="Q973" s="1"/>
      <c r="R973" s="1"/>
      <c r="S973" s="2"/>
      <c r="T973" s="2"/>
      <c r="U973" s="1"/>
      <c r="V973" s="1"/>
      <c r="W973" s="1"/>
      <c r="X973" s="2"/>
      <c r="Y973" s="2"/>
      <c r="Z973" s="1"/>
      <c r="AA973" s="1"/>
      <c r="AB973" s="1"/>
      <c r="AC973" s="2"/>
      <c r="AD973" s="2"/>
      <c r="AE973" s="1"/>
      <c r="AF973" s="1"/>
      <c r="AG973" s="1"/>
      <c r="AH973" s="2"/>
      <c r="AI973" s="2"/>
      <c r="AJ973" s="1"/>
      <c r="AK973" s="1"/>
      <c r="AL973" s="1"/>
      <c r="AM973" s="2"/>
      <c r="AN973" s="2"/>
      <c r="AO973" s="1"/>
      <c r="AP973" s="1"/>
      <c r="AQ973" s="1"/>
      <c r="AR973" s="2"/>
      <c r="AS973" s="2"/>
      <c r="AT973" s="1"/>
      <c r="AU973" s="1"/>
      <c r="AV973" s="1"/>
      <c r="AW973" s="2"/>
      <c r="AX973" s="2"/>
      <c r="AY973" s="1"/>
      <c r="AZ973" s="1"/>
      <c r="BA973" s="1"/>
      <c r="BB973" s="2"/>
      <c r="BC973" s="2"/>
      <c r="BD973" s="1"/>
      <c r="BE973" s="1"/>
      <c r="BF973" s="1"/>
      <c r="BG973" s="2"/>
      <c r="BH973" s="2"/>
      <c r="BI973" s="1"/>
      <c r="BJ973" s="1"/>
      <c r="BK973" s="1"/>
      <c r="BL973" s="2"/>
      <c r="BM973" s="2"/>
      <c r="BN973" s="1"/>
      <c r="BO973" s="1"/>
      <c r="BP973" s="1"/>
      <c r="BQ973" s="2"/>
      <c r="BR973" s="2"/>
      <c r="BS973" s="1"/>
      <c r="BT973" s="1"/>
      <c r="BU973" s="1"/>
      <c r="BV973" s="2"/>
      <c r="BW973" s="2"/>
      <c r="BX973" s="1"/>
    </row>
    <row r="974" ht="16.5" customHeight="1">
      <c r="A974" s="1"/>
      <c r="B974" s="1"/>
      <c r="C974" s="1"/>
      <c r="D974" s="1"/>
      <c r="E974" s="67"/>
      <c r="F974" s="67"/>
      <c r="G974" s="1"/>
      <c r="H974" s="1"/>
      <c r="I974" s="65"/>
      <c r="J974" s="66"/>
      <c r="K974" s="1"/>
      <c r="L974" s="1"/>
      <c r="M974" s="1"/>
      <c r="N974" s="2"/>
      <c r="O974" s="2"/>
      <c r="P974" s="1"/>
      <c r="Q974" s="1"/>
      <c r="R974" s="1"/>
      <c r="S974" s="2"/>
      <c r="T974" s="2"/>
      <c r="U974" s="1"/>
      <c r="V974" s="1"/>
      <c r="W974" s="1"/>
      <c r="X974" s="2"/>
      <c r="Y974" s="2"/>
      <c r="Z974" s="1"/>
      <c r="AA974" s="1"/>
      <c r="AB974" s="1"/>
      <c r="AC974" s="2"/>
      <c r="AD974" s="2"/>
      <c r="AE974" s="1"/>
      <c r="AF974" s="1"/>
      <c r="AG974" s="1"/>
      <c r="AH974" s="2"/>
      <c r="AI974" s="2"/>
      <c r="AJ974" s="1"/>
      <c r="AK974" s="1"/>
      <c r="AL974" s="1"/>
      <c r="AM974" s="2"/>
      <c r="AN974" s="2"/>
      <c r="AO974" s="1"/>
      <c r="AP974" s="1"/>
      <c r="AQ974" s="1"/>
      <c r="AR974" s="2"/>
      <c r="AS974" s="2"/>
      <c r="AT974" s="1"/>
      <c r="AU974" s="1"/>
      <c r="AV974" s="1"/>
      <c r="AW974" s="2"/>
      <c r="AX974" s="2"/>
      <c r="AY974" s="1"/>
      <c r="AZ974" s="1"/>
      <c r="BA974" s="1"/>
      <c r="BB974" s="2"/>
      <c r="BC974" s="2"/>
      <c r="BD974" s="1"/>
      <c r="BE974" s="1"/>
      <c r="BF974" s="1"/>
      <c r="BG974" s="2"/>
      <c r="BH974" s="2"/>
      <c r="BI974" s="1"/>
      <c r="BJ974" s="1"/>
      <c r="BK974" s="1"/>
      <c r="BL974" s="2"/>
      <c r="BM974" s="2"/>
      <c r="BN974" s="1"/>
      <c r="BO974" s="1"/>
      <c r="BP974" s="1"/>
      <c r="BQ974" s="2"/>
      <c r="BR974" s="2"/>
      <c r="BS974" s="1"/>
      <c r="BT974" s="1"/>
      <c r="BU974" s="1"/>
      <c r="BV974" s="2"/>
      <c r="BW974" s="2"/>
      <c r="BX974" s="1"/>
    </row>
    <row r="975" ht="16.5" customHeight="1">
      <c r="A975" s="1"/>
      <c r="B975" s="1"/>
      <c r="C975" s="1"/>
      <c r="D975" s="1"/>
      <c r="E975" s="67"/>
      <c r="F975" s="67"/>
      <c r="G975" s="1"/>
      <c r="H975" s="1"/>
      <c r="I975" s="65"/>
      <c r="J975" s="66"/>
      <c r="K975" s="1"/>
      <c r="L975" s="1"/>
      <c r="M975" s="1"/>
      <c r="N975" s="2"/>
      <c r="O975" s="2"/>
      <c r="P975" s="1"/>
      <c r="Q975" s="1"/>
      <c r="R975" s="1"/>
      <c r="S975" s="2"/>
      <c r="T975" s="2"/>
      <c r="U975" s="1"/>
      <c r="V975" s="1"/>
      <c r="W975" s="1"/>
      <c r="X975" s="2"/>
      <c r="Y975" s="2"/>
      <c r="Z975" s="1"/>
      <c r="AA975" s="1"/>
      <c r="AB975" s="1"/>
      <c r="AC975" s="2"/>
      <c r="AD975" s="2"/>
      <c r="AE975" s="1"/>
      <c r="AF975" s="1"/>
      <c r="AG975" s="1"/>
      <c r="AH975" s="2"/>
      <c r="AI975" s="2"/>
      <c r="AJ975" s="1"/>
      <c r="AK975" s="1"/>
      <c r="AL975" s="1"/>
      <c r="AM975" s="2"/>
      <c r="AN975" s="2"/>
      <c r="AO975" s="1"/>
      <c r="AP975" s="1"/>
      <c r="AQ975" s="1"/>
      <c r="AR975" s="2"/>
      <c r="AS975" s="2"/>
      <c r="AT975" s="1"/>
      <c r="AU975" s="1"/>
      <c r="AV975" s="1"/>
      <c r="AW975" s="2"/>
      <c r="AX975" s="2"/>
      <c r="AY975" s="1"/>
      <c r="AZ975" s="1"/>
      <c r="BA975" s="1"/>
      <c r="BB975" s="2"/>
      <c r="BC975" s="2"/>
      <c r="BD975" s="1"/>
      <c r="BE975" s="1"/>
      <c r="BF975" s="1"/>
      <c r="BG975" s="2"/>
      <c r="BH975" s="2"/>
      <c r="BI975" s="1"/>
      <c r="BJ975" s="1"/>
      <c r="BK975" s="1"/>
      <c r="BL975" s="2"/>
      <c r="BM975" s="2"/>
      <c r="BN975" s="1"/>
      <c r="BO975" s="1"/>
      <c r="BP975" s="1"/>
      <c r="BQ975" s="2"/>
      <c r="BR975" s="2"/>
      <c r="BS975" s="1"/>
      <c r="BT975" s="1"/>
      <c r="BU975" s="1"/>
      <c r="BV975" s="2"/>
      <c r="BW975" s="2"/>
      <c r="BX975" s="1"/>
    </row>
    <row r="976" ht="16.5" customHeight="1">
      <c r="A976" s="1"/>
      <c r="B976" s="1"/>
      <c r="C976" s="1"/>
      <c r="D976" s="1"/>
      <c r="E976" s="67"/>
      <c r="F976" s="67"/>
      <c r="G976" s="1"/>
      <c r="H976" s="1"/>
      <c r="I976" s="65"/>
      <c r="J976" s="66"/>
      <c r="K976" s="1"/>
      <c r="L976" s="1"/>
      <c r="M976" s="1"/>
      <c r="N976" s="2"/>
      <c r="O976" s="2"/>
      <c r="P976" s="1"/>
      <c r="Q976" s="1"/>
      <c r="R976" s="1"/>
      <c r="S976" s="2"/>
      <c r="T976" s="2"/>
      <c r="U976" s="1"/>
      <c r="V976" s="1"/>
      <c r="W976" s="1"/>
      <c r="X976" s="2"/>
      <c r="Y976" s="2"/>
      <c r="Z976" s="1"/>
      <c r="AA976" s="1"/>
      <c r="AB976" s="1"/>
      <c r="AC976" s="2"/>
      <c r="AD976" s="2"/>
      <c r="AE976" s="1"/>
      <c r="AF976" s="1"/>
      <c r="AG976" s="1"/>
      <c r="AH976" s="2"/>
      <c r="AI976" s="2"/>
      <c r="AJ976" s="1"/>
      <c r="AK976" s="1"/>
      <c r="AL976" s="1"/>
      <c r="AM976" s="2"/>
      <c r="AN976" s="2"/>
      <c r="AO976" s="1"/>
      <c r="AP976" s="1"/>
      <c r="AQ976" s="1"/>
      <c r="AR976" s="2"/>
      <c r="AS976" s="2"/>
      <c r="AT976" s="1"/>
      <c r="AU976" s="1"/>
      <c r="AV976" s="1"/>
      <c r="AW976" s="2"/>
      <c r="AX976" s="2"/>
      <c r="AY976" s="1"/>
      <c r="AZ976" s="1"/>
      <c r="BA976" s="1"/>
      <c r="BB976" s="2"/>
      <c r="BC976" s="2"/>
      <c r="BD976" s="1"/>
      <c r="BE976" s="1"/>
      <c r="BF976" s="1"/>
      <c r="BG976" s="2"/>
      <c r="BH976" s="2"/>
      <c r="BI976" s="1"/>
      <c r="BJ976" s="1"/>
      <c r="BK976" s="1"/>
      <c r="BL976" s="2"/>
      <c r="BM976" s="2"/>
      <c r="BN976" s="1"/>
      <c r="BO976" s="1"/>
      <c r="BP976" s="1"/>
      <c r="BQ976" s="2"/>
      <c r="BR976" s="2"/>
      <c r="BS976" s="1"/>
      <c r="BT976" s="1"/>
      <c r="BU976" s="1"/>
      <c r="BV976" s="2"/>
      <c r="BW976" s="2"/>
      <c r="BX976" s="1"/>
    </row>
    <row r="977" ht="16.5" customHeight="1">
      <c r="A977" s="1"/>
      <c r="B977" s="1"/>
      <c r="C977" s="1"/>
      <c r="D977" s="1"/>
      <c r="E977" s="67"/>
      <c r="F977" s="67"/>
      <c r="G977" s="1"/>
      <c r="H977" s="1"/>
      <c r="I977" s="65"/>
      <c r="J977" s="66"/>
      <c r="K977" s="1"/>
      <c r="L977" s="1"/>
      <c r="M977" s="1"/>
      <c r="N977" s="2"/>
      <c r="O977" s="2"/>
      <c r="P977" s="1"/>
      <c r="Q977" s="1"/>
      <c r="R977" s="1"/>
      <c r="S977" s="2"/>
      <c r="T977" s="2"/>
      <c r="U977" s="1"/>
      <c r="V977" s="1"/>
      <c r="W977" s="1"/>
      <c r="X977" s="2"/>
      <c r="Y977" s="2"/>
      <c r="Z977" s="1"/>
      <c r="AA977" s="1"/>
      <c r="AB977" s="1"/>
      <c r="AC977" s="2"/>
      <c r="AD977" s="2"/>
      <c r="AE977" s="1"/>
      <c r="AF977" s="1"/>
      <c r="AG977" s="1"/>
      <c r="AH977" s="2"/>
      <c r="AI977" s="2"/>
      <c r="AJ977" s="1"/>
      <c r="AK977" s="1"/>
      <c r="AL977" s="1"/>
      <c r="AM977" s="2"/>
      <c r="AN977" s="2"/>
      <c r="AO977" s="1"/>
      <c r="AP977" s="1"/>
      <c r="AQ977" s="1"/>
      <c r="AR977" s="2"/>
      <c r="AS977" s="2"/>
      <c r="AT977" s="1"/>
      <c r="AU977" s="1"/>
      <c r="AV977" s="1"/>
      <c r="AW977" s="2"/>
      <c r="AX977" s="2"/>
      <c r="AY977" s="1"/>
      <c r="AZ977" s="1"/>
      <c r="BA977" s="1"/>
      <c r="BB977" s="2"/>
      <c r="BC977" s="2"/>
      <c r="BD977" s="1"/>
      <c r="BE977" s="1"/>
      <c r="BF977" s="1"/>
      <c r="BG977" s="2"/>
      <c r="BH977" s="2"/>
      <c r="BI977" s="1"/>
      <c r="BJ977" s="1"/>
      <c r="BK977" s="1"/>
      <c r="BL977" s="2"/>
      <c r="BM977" s="2"/>
      <c r="BN977" s="1"/>
      <c r="BO977" s="1"/>
      <c r="BP977" s="1"/>
      <c r="BQ977" s="2"/>
      <c r="BR977" s="2"/>
      <c r="BS977" s="1"/>
      <c r="BT977" s="1"/>
      <c r="BU977" s="1"/>
      <c r="BV977" s="2"/>
      <c r="BW977" s="2"/>
      <c r="BX977" s="1"/>
    </row>
    <row r="978" ht="16.5" customHeight="1">
      <c r="A978" s="1"/>
      <c r="B978" s="1"/>
      <c r="C978" s="1"/>
      <c r="D978" s="1"/>
      <c r="E978" s="67"/>
      <c r="F978" s="67"/>
      <c r="G978" s="1"/>
      <c r="H978" s="1"/>
      <c r="I978" s="65"/>
      <c r="J978" s="66"/>
      <c r="K978" s="1"/>
      <c r="L978" s="1"/>
      <c r="M978" s="1"/>
      <c r="N978" s="2"/>
      <c r="O978" s="2"/>
      <c r="P978" s="1"/>
      <c r="Q978" s="1"/>
      <c r="R978" s="1"/>
      <c r="S978" s="2"/>
      <c r="T978" s="2"/>
      <c r="U978" s="1"/>
      <c r="V978" s="1"/>
      <c r="W978" s="1"/>
      <c r="X978" s="2"/>
      <c r="Y978" s="2"/>
      <c r="Z978" s="1"/>
      <c r="AA978" s="1"/>
      <c r="AB978" s="1"/>
      <c r="AC978" s="2"/>
      <c r="AD978" s="2"/>
      <c r="AE978" s="1"/>
      <c r="AF978" s="1"/>
      <c r="AG978" s="1"/>
      <c r="AH978" s="2"/>
      <c r="AI978" s="2"/>
      <c r="AJ978" s="1"/>
      <c r="AK978" s="1"/>
      <c r="AL978" s="1"/>
      <c r="AM978" s="2"/>
      <c r="AN978" s="2"/>
      <c r="AO978" s="1"/>
      <c r="AP978" s="1"/>
      <c r="AQ978" s="1"/>
      <c r="AR978" s="2"/>
      <c r="AS978" s="2"/>
      <c r="AT978" s="1"/>
      <c r="AU978" s="1"/>
      <c r="AV978" s="1"/>
      <c r="AW978" s="2"/>
      <c r="AX978" s="2"/>
      <c r="AY978" s="1"/>
      <c r="AZ978" s="1"/>
      <c r="BA978" s="1"/>
      <c r="BB978" s="2"/>
      <c r="BC978" s="2"/>
      <c r="BD978" s="1"/>
      <c r="BE978" s="1"/>
      <c r="BF978" s="1"/>
      <c r="BG978" s="2"/>
      <c r="BH978" s="2"/>
      <c r="BI978" s="1"/>
      <c r="BJ978" s="1"/>
      <c r="BK978" s="1"/>
      <c r="BL978" s="2"/>
      <c r="BM978" s="2"/>
      <c r="BN978" s="1"/>
      <c r="BO978" s="1"/>
      <c r="BP978" s="1"/>
      <c r="BQ978" s="2"/>
      <c r="BR978" s="2"/>
      <c r="BS978" s="1"/>
      <c r="BT978" s="1"/>
      <c r="BU978" s="1"/>
      <c r="BV978" s="2"/>
      <c r="BW978" s="2"/>
      <c r="BX978" s="1"/>
    </row>
    <row r="979" ht="16.5" customHeight="1">
      <c r="A979" s="1"/>
      <c r="B979" s="1"/>
      <c r="C979" s="1"/>
      <c r="D979" s="1"/>
      <c r="E979" s="67"/>
      <c r="F979" s="67"/>
      <c r="G979" s="1"/>
      <c r="H979" s="1"/>
      <c r="I979" s="65"/>
      <c r="J979" s="66"/>
      <c r="K979" s="1"/>
      <c r="L979" s="1"/>
      <c r="M979" s="1"/>
      <c r="N979" s="2"/>
      <c r="O979" s="2"/>
      <c r="P979" s="1"/>
      <c r="Q979" s="1"/>
      <c r="R979" s="1"/>
      <c r="S979" s="2"/>
      <c r="T979" s="2"/>
      <c r="U979" s="1"/>
      <c r="V979" s="1"/>
      <c r="W979" s="1"/>
      <c r="X979" s="2"/>
      <c r="Y979" s="2"/>
      <c r="Z979" s="1"/>
      <c r="AA979" s="1"/>
      <c r="AB979" s="1"/>
      <c r="AC979" s="2"/>
      <c r="AD979" s="2"/>
      <c r="AE979" s="1"/>
      <c r="AF979" s="1"/>
      <c r="AG979" s="1"/>
      <c r="AH979" s="2"/>
      <c r="AI979" s="2"/>
      <c r="AJ979" s="1"/>
      <c r="AK979" s="1"/>
      <c r="AL979" s="1"/>
      <c r="AM979" s="2"/>
      <c r="AN979" s="2"/>
      <c r="AO979" s="1"/>
      <c r="AP979" s="1"/>
      <c r="AQ979" s="1"/>
      <c r="AR979" s="2"/>
      <c r="AS979" s="2"/>
      <c r="AT979" s="1"/>
      <c r="AU979" s="1"/>
      <c r="AV979" s="1"/>
      <c r="AW979" s="2"/>
      <c r="AX979" s="2"/>
      <c r="AY979" s="1"/>
      <c r="AZ979" s="1"/>
      <c r="BA979" s="1"/>
      <c r="BB979" s="2"/>
      <c r="BC979" s="2"/>
      <c r="BD979" s="1"/>
      <c r="BE979" s="1"/>
      <c r="BF979" s="1"/>
      <c r="BG979" s="2"/>
      <c r="BH979" s="2"/>
      <c r="BI979" s="1"/>
      <c r="BJ979" s="1"/>
      <c r="BK979" s="1"/>
      <c r="BL979" s="2"/>
      <c r="BM979" s="2"/>
      <c r="BN979" s="1"/>
      <c r="BO979" s="1"/>
      <c r="BP979" s="1"/>
      <c r="BQ979" s="2"/>
      <c r="BR979" s="2"/>
      <c r="BS979" s="1"/>
      <c r="BT979" s="1"/>
      <c r="BU979" s="1"/>
      <c r="BV979" s="2"/>
      <c r="BW979" s="2"/>
      <c r="BX979" s="1"/>
    </row>
    <row r="980" ht="16.5" customHeight="1">
      <c r="A980" s="1"/>
      <c r="B980" s="1"/>
      <c r="C980" s="1"/>
      <c r="D980" s="1"/>
      <c r="E980" s="67"/>
      <c r="F980" s="67"/>
      <c r="G980" s="1"/>
      <c r="H980" s="1"/>
      <c r="I980" s="65"/>
      <c r="J980" s="66"/>
      <c r="K980" s="1"/>
      <c r="L980" s="1"/>
      <c r="M980" s="1"/>
      <c r="N980" s="2"/>
      <c r="O980" s="2"/>
      <c r="P980" s="1"/>
      <c r="Q980" s="1"/>
      <c r="R980" s="1"/>
      <c r="S980" s="2"/>
      <c r="T980" s="2"/>
      <c r="U980" s="1"/>
      <c r="V980" s="1"/>
      <c r="W980" s="1"/>
      <c r="X980" s="2"/>
      <c r="Y980" s="2"/>
      <c r="Z980" s="1"/>
      <c r="AA980" s="1"/>
      <c r="AB980" s="1"/>
      <c r="AC980" s="2"/>
      <c r="AD980" s="2"/>
      <c r="AE980" s="1"/>
      <c r="AF980" s="1"/>
      <c r="AG980" s="1"/>
      <c r="AH980" s="2"/>
      <c r="AI980" s="2"/>
      <c r="AJ980" s="1"/>
      <c r="AK980" s="1"/>
      <c r="AL980" s="1"/>
      <c r="AM980" s="2"/>
      <c r="AN980" s="2"/>
      <c r="AO980" s="1"/>
      <c r="AP980" s="1"/>
      <c r="AQ980" s="1"/>
      <c r="AR980" s="2"/>
      <c r="AS980" s="2"/>
      <c r="AT980" s="1"/>
      <c r="AU980" s="1"/>
      <c r="AV980" s="1"/>
      <c r="AW980" s="2"/>
      <c r="AX980" s="2"/>
      <c r="AY980" s="1"/>
      <c r="AZ980" s="1"/>
      <c r="BA980" s="1"/>
      <c r="BB980" s="2"/>
      <c r="BC980" s="2"/>
      <c r="BD980" s="1"/>
      <c r="BE980" s="1"/>
      <c r="BF980" s="1"/>
      <c r="BG980" s="2"/>
      <c r="BH980" s="2"/>
      <c r="BI980" s="1"/>
      <c r="BJ980" s="1"/>
      <c r="BK980" s="1"/>
      <c r="BL980" s="2"/>
      <c r="BM980" s="2"/>
      <c r="BN980" s="1"/>
      <c r="BO980" s="1"/>
      <c r="BP980" s="1"/>
      <c r="BQ980" s="2"/>
      <c r="BR980" s="2"/>
      <c r="BS980" s="1"/>
      <c r="BT980" s="1"/>
      <c r="BU980" s="1"/>
      <c r="BV980" s="2"/>
      <c r="BW980" s="2"/>
      <c r="BX980" s="1"/>
    </row>
    <row r="981" ht="16.5" customHeight="1">
      <c r="A981" s="1"/>
      <c r="B981" s="1"/>
      <c r="C981" s="1"/>
      <c r="D981" s="1"/>
      <c r="E981" s="67"/>
      <c r="F981" s="67"/>
      <c r="G981" s="1"/>
      <c r="H981" s="1"/>
      <c r="I981" s="65"/>
      <c r="J981" s="66"/>
      <c r="K981" s="1"/>
      <c r="L981" s="1"/>
      <c r="M981" s="1"/>
      <c r="N981" s="2"/>
      <c r="O981" s="2"/>
      <c r="P981" s="1"/>
      <c r="Q981" s="1"/>
      <c r="R981" s="1"/>
      <c r="S981" s="2"/>
      <c r="T981" s="2"/>
      <c r="U981" s="1"/>
      <c r="V981" s="1"/>
      <c r="W981" s="1"/>
      <c r="X981" s="2"/>
      <c r="Y981" s="2"/>
      <c r="Z981" s="1"/>
      <c r="AA981" s="1"/>
      <c r="AB981" s="1"/>
      <c r="AC981" s="2"/>
      <c r="AD981" s="2"/>
      <c r="AE981" s="1"/>
      <c r="AF981" s="1"/>
      <c r="AG981" s="1"/>
      <c r="AH981" s="2"/>
      <c r="AI981" s="2"/>
      <c r="AJ981" s="1"/>
      <c r="AK981" s="1"/>
      <c r="AL981" s="1"/>
      <c r="AM981" s="2"/>
      <c r="AN981" s="2"/>
      <c r="AO981" s="1"/>
      <c r="AP981" s="1"/>
      <c r="AQ981" s="1"/>
      <c r="AR981" s="2"/>
      <c r="AS981" s="2"/>
      <c r="AT981" s="1"/>
      <c r="AU981" s="1"/>
      <c r="AV981" s="1"/>
      <c r="AW981" s="2"/>
      <c r="AX981" s="2"/>
      <c r="AY981" s="1"/>
      <c r="AZ981" s="1"/>
      <c r="BA981" s="1"/>
      <c r="BB981" s="2"/>
      <c r="BC981" s="2"/>
      <c r="BD981" s="1"/>
      <c r="BE981" s="1"/>
      <c r="BF981" s="1"/>
      <c r="BG981" s="2"/>
      <c r="BH981" s="2"/>
      <c r="BI981" s="1"/>
      <c r="BJ981" s="1"/>
      <c r="BK981" s="1"/>
      <c r="BL981" s="2"/>
      <c r="BM981" s="2"/>
      <c r="BN981" s="1"/>
      <c r="BO981" s="1"/>
      <c r="BP981" s="1"/>
      <c r="BQ981" s="2"/>
      <c r="BR981" s="2"/>
      <c r="BS981" s="1"/>
      <c r="BT981" s="1"/>
      <c r="BU981" s="1"/>
      <c r="BV981" s="2"/>
      <c r="BW981" s="2"/>
      <c r="BX981" s="1"/>
    </row>
    <row r="982" ht="16.5" customHeight="1">
      <c r="A982" s="1"/>
      <c r="B982" s="1"/>
      <c r="C982" s="1"/>
      <c r="D982" s="1"/>
      <c r="E982" s="67"/>
      <c r="F982" s="67"/>
      <c r="G982" s="1"/>
      <c r="H982" s="1"/>
      <c r="I982" s="65"/>
      <c r="J982" s="66"/>
      <c r="K982" s="1"/>
      <c r="L982" s="1"/>
      <c r="M982" s="1"/>
      <c r="N982" s="2"/>
      <c r="O982" s="2"/>
      <c r="P982" s="1"/>
      <c r="Q982" s="1"/>
      <c r="R982" s="1"/>
      <c r="S982" s="2"/>
      <c r="T982" s="2"/>
      <c r="U982" s="1"/>
      <c r="V982" s="1"/>
      <c r="W982" s="1"/>
      <c r="X982" s="2"/>
      <c r="Y982" s="2"/>
      <c r="Z982" s="1"/>
      <c r="AA982" s="1"/>
      <c r="AB982" s="1"/>
      <c r="AC982" s="2"/>
      <c r="AD982" s="2"/>
      <c r="AE982" s="1"/>
      <c r="AF982" s="1"/>
      <c r="AG982" s="1"/>
      <c r="AH982" s="2"/>
      <c r="AI982" s="2"/>
      <c r="AJ982" s="1"/>
      <c r="AK982" s="1"/>
      <c r="AL982" s="1"/>
      <c r="AM982" s="2"/>
      <c r="AN982" s="2"/>
      <c r="AO982" s="1"/>
      <c r="AP982" s="1"/>
      <c r="AQ982" s="1"/>
      <c r="AR982" s="2"/>
      <c r="AS982" s="2"/>
      <c r="AT982" s="1"/>
      <c r="AU982" s="1"/>
      <c r="AV982" s="1"/>
      <c r="AW982" s="2"/>
      <c r="AX982" s="2"/>
      <c r="AY982" s="1"/>
      <c r="AZ982" s="1"/>
      <c r="BA982" s="1"/>
      <c r="BB982" s="2"/>
      <c r="BC982" s="2"/>
      <c r="BD982" s="1"/>
      <c r="BE982" s="1"/>
      <c r="BF982" s="1"/>
      <c r="BG982" s="2"/>
      <c r="BH982" s="2"/>
      <c r="BI982" s="1"/>
      <c r="BJ982" s="1"/>
      <c r="BK982" s="1"/>
      <c r="BL982" s="2"/>
      <c r="BM982" s="2"/>
      <c r="BN982" s="1"/>
      <c r="BO982" s="1"/>
      <c r="BP982" s="1"/>
      <c r="BQ982" s="2"/>
      <c r="BR982" s="2"/>
      <c r="BS982" s="1"/>
      <c r="BT982" s="1"/>
      <c r="BU982" s="1"/>
      <c r="BV982" s="2"/>
      <c r="BW982" s="2"/>
      <c r="BX982" s="1"/>
    </row>
    <row r="983" ht="16.5" customHeight="1">
      <c r="A983" s="1"/>
      <c r="B983" s="1"/>
      <c r="C983" s="1"/>
      <c r="D983" s="1"/>
      <c r="E983" s="67"/>
      <c r="F983" s="67"/>
      <c r="G983" s="1"/>
      <c r="H983" s="1"/>
      <c r="I983" s="65"/>
      <c r="J983" s="66"/>
      <c r="K983" s="1"/>
      <c r="L983" s="1"/>
      <c r="M983" s="1"/>
      <c r="N983" s="2"/>
      <c r="O983" s="2"/>
      <c r="P983" s="1"/>
      <c r="Q983" s="1"/>
      <c r="R983" s="1"/>
      <c r="S983" s="2"/>
      <c r="T983" s="2"/>
      <c r="U983" s="1"/>
      <c r="V983" s="1"/>
      <c r="W983" s="1"/>
      <c r="X983" s="2"/>
      <c r="Y983" s="2"/>
      <c r="Z983" s="1"/>
      <c r="AA983" s="1"/>
      <c r="AB983" s="1"/>
      <c r="AC983" s="2"/>
      <c r="AD983" s="2"/>
      <c r="AE983" s="1"/>
      <c r="AF983" s="1"/>
      <c r="AG983" s="1"/>
      <c r="AH983" s="2"/>
      <c r="AI983" s="2"/>
      <c r="AJ983" s="1"/>
      <c r="AK983" s="1"/>
      <c r="AL983" s="1"/>
      <c r="AM983" s="2"/>
      <c r="AN983" s="2"/>
      <c r="AO983" s="1"/>
      <c r="AP983" s="1"/>
      <c r="AQ983" s="1"/>
      <c r="AR983" s="2"/>
      <c r="AS983" s="2"/>
      <c r="AT983" s="1"/>
      <c r="AU983" s="1"/>
      <c r="AV983" s="1"/>
      <c r="AW983" s="2"/>
      <c r="AX983" s="2"/>
      <c r="AY983" s="1"/>
      <c r="AZ983" s="1"/>
      <c r="BA983" s="1"/>
      <c r="BB983" s="2"/>
      <c r="BC983" s="2"/>
      <c r="BD983" s="1"/>
      <c r="BE983" s="1"/>
      <c r="BF983" s="1"/>
      <c r="BG983" s="2"/>
      <c r="BH983" s="2"/>
      <c r="BI983" s="1"/>
      <c r="BJ983" s="1"/>
      <c r="BK983" s="1"/>
      <c r="BL983" s="2"/>
      <c r="BM983" s="2"/>
      <c r="BN983" s="1"/>
      <c r="BO983" s="1"/>
      <c r="BP983" s="1"/>
      <c r="BQ983" s="2"/>
      <c r="BR983" s="2"/>
      <c r="BS983" s="1"/>
      <c r="BT983" s="1"/>
      <c r="BU983" s="1"/>
      <c r="BV983" s="2"/>
      <c r="BW983" s="2"/>
      <c r="BX983" s="1"/>
    </row>
    <row r="984" ht="16.5" customHeight="1">
      <c r="A984" s="1"/>
      <c r="B984" s="1"/>
      <c r="C984" s="1"/>
      <c r="D984" s="1"/>
      <c r="E984" s="67"/>
      <c r="F984" s="67"/>
      <c r="G984" s="1"/>
      <c r="H984" s="1"/>
      <c r="I984" s="65"/>
      <c r="J984" s="66"/>
      <c r="K984" s="1"/>
      <c r="L984" s="1"/>
      <c r="M984" s="1"/>
      <c r="N984" s="2"/>
      <c r="O984" s="2"/>
      <c r="P984" s="1"/>
      <c r="Q984" s="1"/>
      <c r="R984" s="1"/>
      <c r="S984" s="2"/>
      <c r="T984" s="2"/>
      <c r="U984" s="1"/>
      <c r="V984" s="1"/>
      <c r="W984" s="1"/>
      <c r="X984" s="2"/>
      <c r="Y984" s="2"/>
      <c r="Z984" s="1"/>
      <c r="AA984" s="1"/>
      <c r="AB984" s="1"/>
      <c r="AC984" s="2"/>
      <c r="AD984" s="2"/>
      <c r="AE984" s="1"/>
      <c r="AF984" s="1"/>
      <c r="AG984" s="1"/>
      <c r="AH984" s="2"/>
      <c r="AI984" s="2"/>
      <c r="AJ984" s="1"/>
      <c r="AK984" s="1"/>
      <c r="AL984" s="1"/>
      <c r="AM984" s="2"/>
      <c r="AN984" s="2"/>
      <c r="AO984" s="1"/>
      <c r="AP984" s="1"/>
      <c r="AQ984" s="1"/>
      <c r="AR984" s="2"/>
      <c r="AS984" s="2"/>
      <c r="AT984" s="1"/>
      <c r="AU984" s="1"/>
      <c r="AV984" s="1"/>
      <c r="AW984" s="2"/>
      <c r="AX984" s="2"/>
      <c r="AY984" s="1"/>
      <c r="AZ984" s="1"/>
      <c r="BA984" s="1"/>
      <c r="BB984" s="2"/>
      <c r="BC984" s="2"/>
      <c r="BD984" s="1"/>
      <c r="BE984" s="1"/>
      <c r="BF984" s="1"/>
      <c r="BG984" s="2"/>
      <c r="BH984" s="2"/>
      <c r="BI984" s="1"/>
      <c r="BJ984" s="1"/>
      <c r="BK984" s="1"/>
      <c r="BL984" s="2"/>
      <c r="BM984" s="2"/>
      <c r="BN984" s="1"/>
      <c r="BO984" s="1"/>
      <c r="BP984" s="1"/>
      <c r="BQ984" s="2"/>
      <c r="BR984" s="2"/>
      <c r="BS984" s="1"/>
      <c r="BT984" s="1"/>
      <c r="BU984" s="1"/>
      <c r="BV984" s="2"/>
      <c r="BW984" s="2"/>
      <c r="BX984" s="1"/>
    </row>
    <row r="985" ht="16.5" customHeight="1">
      <c r="A985" s="1"/>
      <c r="B985" s="1"/>
      <c r="C985" s="1"/>
      <c r="D985" s="1"/>
      <c r="E985" s="67"/>
      <c r="F985" s="67"/>
      <c r="G985" s="1"/>
      <c r="H985" s="1"/>
      <c r="I985" s="65"/>
      <c r="J985" s="66"/>
      <c r="K985" s="1"/>
      <c r="L985" s="1"/>
      <c r="M985" s="1"/>
      <c r="N985" s="2"/>
      <c r="O985" s="2"/>
      <c r="P985" s="1"/>
      <c r="Q985" s="1"/>
      <c r="R985" s="1"/>
      <c r="S985" s="2"/>
      <c r="T985" s="2"/>
      <c r="U985" s="1"/>
      <c r="V985" s="1"/>
      <c r="W985" s="1"/>
      <c r="X985" s="2"/>
      <c r="Y985" s="2"/>
      <c r="Z985" s="1"/>
      <c r="AA985" s="1"/>
      <c r="AB985" s="1"/>
      <c r="AC985" s="2"/>
      <c r="AD985" s="2"/>
      <c r="AE985" s="1"/>
      <c r="AF985" s="1"/>
      <c r="AG985" s="1"/>
      <c r="AH985" s="2"/>
      <c r="AI985" s="2"/>
      <c r="AJ985" s="1"/>
      <c r="AK985" s="1"/>
      <c r="AL985" s="1"/>
      <c r="AM985" s="2"/>
      <c r="AN985" s="2"/>
      <c r="AO985" s="1"/>
      <c r="AP985" s="1"/>
      <c r="AQ985" s="1"/>
      <c r="AR985" s="2"/>
      <c r="AS985" s="2"/>
      <c r="AT985" s="1"/>
      <c r="AU985" s="1"/>
      <c r="AV985" s="1"/>
      <c r="AW985" s="2"/>
      <c r="AX985" s="2"/>
      <c r="AY985" s="1"/>
      <c r="AZ985" s="1"/>
      <c r="BA985" s="1"/>
      <c r="BB985" s="2"/>
      <c r="BC985" s="2"/>
      <c r="BD985" s="1"/>
      <c r="BE985" s="1"/>
      <c r="BF985" s="1"/>
      <c r="BG985" s="2"/>
      <c r="BH985" s="2"/>
      <c r="BI985" s="1"/>
      <c r="BJ985" s="1"/>
      <c r="BK985" s="1"/>
      <c r="BL985" s="2"/>
      <c r="BM985" s="2"/>
      <c r="BN985" s="1"/>
      <c r="BO985" s="1"/>
      <c r="BP985" s="1"/>
      <c r="BQ985" s="2"/>
      <c r="BR985" s="2"/>
      <c r="BS985" s="1"/>
      <c r="BT985" s="1"/>
      <c r="BU985" s="1"/>
      <c r="BV985" s="2"/>
      <c r="BW985" s="2"/>
      <c r="BX985" s="1"/>
    </row>
    <row r="986" ht="16.5" customHeight="1">
      <c r="A986" s="1"/>
      <c r="B986" s="1"/>
      <c r="C986" s="1"/>
      <c r="D986" s="1"/>
      <c r="E986" s="67"/>
      <c r="F986" s="67"/>
      <c r="G986" s="1"/>
      <c r="H986" s="1"/>
      <c r="I986" s="65"/>
      <c r="J986" s="66"/>
      <c r="K986" s="1"/>
      <c r="L986" s="1"/>
      <c r="M986" s="1"/>
      <c r="N986" s="2"/>
      <c r="O986" s="2"/>
      <c r="P986" s="1"/>
      <c r="Q986" s="1"/>
      <c r="R986" s="1"/>
      <c r="S986" s="2"/>
      <c r="T986" s="2"/>
      <c r="U986" s="1"/>
      <c r="V986" s="1"/>
      <c r="W986" s="1"/>
      <c r="X986" s="2"/>
      <c r="Y986" s="2"/>
      <c r="Z986" s="1"/>
      <c r="AA986" s="1"/>
      <c r="AB986" s="1"/>
      <c r="AC986" s="2"/>
      <c r="AD986" s="2"/>
      <c r="AE986" s="1"/>
      <c r="AF986" s="1"/>
      <c r="AG986" s="1"/>
      <c r="AH986" s="2"/>
      <c r="AI986" s="2"/>
      <c r="AJ986" s="1"/>
      <c r="AK986" s="1"/>
      <c r="AL986" s="1"/>
      <c r="AM986" s="2"/>
      <c r="AN986" s="2"/>
      <c r="AO986" s="1"/>
      <c r="AP986" s="1"/>
      <c r="AQ986" s="1"/>
      <c r="AR986" s="2"/>
      <c r="AS986" s="2"/>
      <c r="AT986" s="1"/>
      <c r="AU986" s="1"/>
      <c r="AV986" s="1"/>
      <c r="AW986" s="2"/>
      <c r="AX986" s="2"/>
      <c r="AY986" s="1"/>
      <c r="AZ986" s="1"/>
      <c r="BA986" s="1"/>
      <c r="BB986" s="2"/>
      <c r="BC986" s="2"/>
      <c r="BD986" s="1"/>
      <c r="BE986" s="1"/>
      <c r="BF986" s="1"/>
      <c r="BG986" s="2"/>
      <c r="BH986" s="2"/>
      <c r="BI986" s="1"/>
      <c r="BJ986" s="1"/>
      <c r="BK986" s="1"/>
      <c r="BL986" s="2"/>
      <c r="BM986" s="2"/>
      <c r="BN986" s="1"/>
      <c r="BO986" s="1"/>
      <c r="BP986" s="1"/>
      <c r="BQ986" s="2"/>
      <c r="BR986" s="2"/>
      <c r="BS986" s="1"/>
      <c r="BT986" s="1"/>
      <c r="BU986" s="1"/>
      <c r="BV986" s="2"/>
      <c r="BW986" s="2"/>
      <c r="BX986" s="1"/>
    </row>
    <row r="987" ht="16.5" customHeight="1">
      <c r="A987" s="1"/>
      <c r="B987" s="1"/>
      <c r="C987" s="1"/>
      <c r="D987" s="1"/>
      <c r="E987" s="67"/>
      <c r="F987" s="67"/>
      <c r="G987" s="1"/>
      <c r="H987" s="1"/>
      <c r="I987" s="65"/>
      <c r="J987" s="66"/>
      <c r="K987" s="1"/>
      <c r="L987" s="1"/>
      <c r="M987" s="1"/>
      <c r="N987" s="2"/>
      <c r="O987" s="2"/>
      <c r="P987" s="1"/>
      <c r="Q987" s="1"/>
      <c r="R987" s="1"/>
      <c r="S987" s="2"/>
      <c r="T987" s="2"/>
      <c r="U987" s="1"/>
      <c r="V987" s="1"/>
      <c r="W987" s="1"/>
      <c r="X987" s="2"/>
      <c r="Y987" s="2"/>
      <c r="Z987" s="1"/>
      <c r="AA987" s="1"/>
      <c r="AB987" s="1"/>
      <c r="AC987" s="2"/>
      <c r="AD987" s="2"/>
      <c r="AE987" s="1"/>
      <c r="AF987" s="1"/>
      <c r="AG987" s="1"/>
      <c r="AH987" s="2"/>
      <c r="AI987" s="2"/>
      <c r="AJ987" s="1"/>
      <c r="AK987" s="1"/>
      <c r="AL987" s="1"/>
      <c r="AM987" s="2"/>
      <c r="AN987" s="2"/>
      <c r="AO987" s="1"/>
      <c r="AP987" s="1"/>
      <c r="AQ987" s="1"/>
      <c r="AR987" s="2"/>
      <c r="AS987" s="2"/>
      <c r="AT987" s="1"/>
      <c r="AU987" s="1"/>
      <c r="AV987" s="1"/>
      <c r="AW987" s="2"/>
      <c r="AX987" s="2"/>
      <c r="AY987" s="1"/>
      <c r="AZ987" s="1"/>
      <c r="BA987" s="1"/>
      <c r="BB987" s="2"/>
      <c r="BC987" s="2"/>
      <c r="BD987" s="1"/>
      <c r="BE987" s="1"/>
      <c r="BF987" s="1"/>
      <c r="BG987" s="2"/>
      <c r="BH987" s="2"/>
      <c r="BI987" s="1"/>
      <c r="BJ987" s="1"/>
      <c r="BK987" s="1"/>
      <c r="BL987" s="2"/>
      <c r="BM987" s="2"/>
      <c r="BN987" s="1"/>
      <c r="BO987" s="1"/>
      <c r="BP987" s="1"/>
      <c r="BQ987" s="2"/>
      <c r="BR987" s="2"/>
      <c r="BS987" s="1"/>
      <c r="BT987" s="1"/>
      <c r="BU987" s="1"/>
      <c r="BV987" s="2"/>
      <c r="BW987" s="2"/>
      <c r="BX987" s="1"/>
    </row>
    <row r="988" ht="16.5" customHeight="1">
      <c r="A988" s="1"/>
      <c r="B988" s="1"/>
      <c r="C988" s="1"/>
      <c r="D988" s="1"/>
      <c r="E988" s="67"/>
      <c r="F988" s="67"/>
      <c r="G988" s="1"/>
      <c r="H988" s="1"/>
      <c r="I988" s="65"/>
      <c r="J988" s="66"/>
      <c r="K988" s="1"/>
      <c r="L988" s="1"/>
      <c r="M988" s="1"/>
      <c r="N988" s="2"/>
      <c r="O988" s="2"/>
      <c r="P988" s="1"/>
      <c r="Q988" s="1"/>
      <c r="R988" s="1"/>
      <c r="S988" s="2"/>
      <c r="T988" s="2"/>
      <c r="U988" s="1"/>
      <c r="V988" s="1"/>
      <c r="W988" s="1"/>
      <c r="X988" s="2"/>
      <c r="Y988" s="2"/>
      <c r="Z988" s="1"/>
      <c r="AA988" s="1"/>
      <c r="AB988" s="1"/>
      <c r="AC988" s="2"/>
      <c r="AD988" s="2"/>
      <c r="AE988" s="1"/>
      <c r="AF988" s="1"/>
      <c r="AG988" s="1"/>
      <c r="AH988" s="2"/>
      <c r="AI988" s="2"/>
      <c r="AJ988" s="1"/>
      <c r="AK988" s="1"/>
      <c r="AL988" s="1"/>
      <c r="AM988" s="2"/>
      <c r="AN988" s="2"/>
      <c r="AO988" s="1"/>
      <c r="AP988" s="1"/>
      <c r="AQ988" s="1"/>
      <c r="AR988" s="2"/>
      <c r="AS988" s="2"/>
      <c r="AT988" s="1"/>
      <c r="AU988" s="1"/>
      <c r="AV988" s="1"/>
      <c r="AW988" s="2"/>
      <c r="AX988" s="2"/>
      <c r="AY988" s="1"/>
      <c r="AZ988" s="1"/>
      <c r="BA988" s="1"/>
      <c r="BB988" s="2"/>
      <c r="BC988" s="2"/>
      <c r="BD988" s="1"/>
      <c r="BE988" s="1"/>
      <c r="BF988" s="1"/>
      <c r="BG988" s="2"/>
      <c r="BH988" s="2"/>
      <c r="BI988" s="1"/>
      <c r="BJ988" s="1"/>
      <c r="BK988" s="1"/>
      <c r="BL988" s="2"/>
      <c r="BM988" s="2"/>
      <c r="BN988" s="1"/>
      <c r="BO988" s="1"/>
      <c r="BP988" s="1"/>
      <c r="BQ988" s="2"/>
      <c r="BR988" s="2"/>
      <c r="BS988" s="1"/>
      <c r="BT988" s="1"/>
      <c r="BU988" s="1"/>
      <c r="BV988" s="2"/>
      <c r="BW988" s="2"/>
      <c r="BX988" s="1"/>
    </row>
    <row r="989" ht="16.5" customHeight="1">
      <c r="A989" s="1"/>
      <c r="B989" s="1"/>
      <c r="C989" s="1"/>
      <c r="D989" s="1"/>
      <c r="E989" s="67"/>
      <c r="F989" s="67"/>
      <c r="G989" s="1"/>
      <c r="H989" s="1"/>
      <c r="I989" s="65"/>
      <c r="J989" s="66"/>
      <c r="K989" s="1"/>
      <c r="L989" s="1"/>
      <c r="M989" s="1"/>
      <c r="N989" s="2"/>
      <c r="O989" s="2"/>
      <c r="P989" s="1"/>
      <c r="Q989" s="1"/>
      <c r="R989" s="1"/>
      <c r="S989" s="2"/>
      <c r="T989" s="2"/>
      <c r="U989" s="1"/>
      <c r="V989" s="1"/>
      <c r="W989" s="1"/>
      <c r="X989" s="2"/>
      <c r="Y989" s="2"/>
      <c r="Z989" s="1"/>
      <c r="AA989" s="1"/>
      <c r="AB989" s="1"/>
      <c r="AC989" s="2"/>
      <c r="AD989" s="2"/>
      <c r="AE989" s="1"/>
      <c r="AF989" s="1"/>
      <c r="AG989" s="1"/>
      <c r="AH989" s="2"/>
      <c r="AI989" s="2"/>
      <c r="AJ989" s="1"/>
      <c r="AK989" s="1"/>
      <c r="AL989" s="1"/>
      <c r="AM989" s="2"/>
      <c r="AN989" s="2"/>
      <c r="AO989" s="1"/>
      <c r="AP989" s="1"/>
      <c r="AQ989" s="1"/>
      <c r="AR989" s="2"/>
      <c r="AS989" s="2"/>
      <c r="AT989" s="1"/>
      <c r="AU989" s="1"/>
      <c r="AV989" s="1"/>
      <c r="AW989" s="2"/>
      <c r="AX989" s="2"/>
      <c r="AY989" s="1"/>
      <c r="AZ989" s="1"/>
      <c r="BA989" s="1"/>
      <c r="BB989" s="2"/>
      <c r="BC989" s="2"/>
      <c r="BD989" s="1"/>
      <c r="BE989" s="1"/>
      <c r="BF989" s="1"/>
      <c r="BG989" s="2"/>
      <c r="BH989" s="2"/>
      <c r="BI989" s="1"/>
      <c r="BJ989" s="1"/>
      <c r="BK989" s="1"/>
      <c r="BL989" s="2"/>
      <c r="BM989" s="2"/>
      <c r="BN989" s="1"/>
      <c r="BO989" s="1"/>
      <c r="BP989" s="1"/>
      <c r="BQ989" s="2"/>
      <c r="BR989" s="2"/>
      <c r="BS989" s="1"/>
      <c r="BT989" s="1"/>
      <c r="BU989" s="1"/>
      <c r="BV989" s="2"/>
      <c r="BW989" s="2"/>
      <c r="BX989" s="1"/>
    </row>
    <row r="990" ht="16.5" customHeight="1">
      <c r="A990" s="1"/>
      <c r="B990" s="1"/>
      <c r="C990" s="1"/>
      <c r="D990" s="1"/>
      <c r="E990" s="67"/>
      <c r="F990" s="67"/>
      <c r="G990" s="1"/>
      <c r="H990" s="1"/>
      <c r="I990" s="65"/>
      <c r="J990" s="66"/>
      <c r="K990" s="1"/>
      <c r="L990" s="1"/>
      <c r="M990" s="1"/>
      <c r="N990" s="2"/>
      <c r="O990" s="2"/>
      <c r="P990" s="1"/>
      <c r="Q990" s="1"/>
      <c r="R990" s="1"/>
      <c r="S990" s="2"/>
      <c r="T990" s="2"/>
      <c r="U990" s="1"/>
      <c r="V990" s="1"/>
      <c r="W990" s="1"/>
      <c r="X990" s="2"/>
      <c r="Y990" s="2"/>
      <c r="Z990" s="1"/>
      <c r="AA990" s="1"/>
      <c r="AB990" s="1"/>
      <c r="AC990" s="2"/>
      <c r="AD990" s="2"/>
      <c r="AE990" s="1"/>
      <c r="AF990" s="1"/>
      <c r="AG990" s="1"/>
      <c r="AH990" s="2"/>
      <c r="AI990" s="2"/>
      <c r="AJ990" s="1"/>
      <c r="AK990" s="1"/>
      <c r="AL990" s="1"/>
      <c r="AM990" s="2"/>
      <c r="AN990" s="2"/>
      <c r="AO990" s="1"/>
      <c r="AP990" s="1"/>
      <c r="AQ990" s="1"/>
      <c r="AR990" s="2"/>
      <c r="AS990" s="2"/>
      <c r="AT990" s="1"/>
      <c r="AU990" s="1"/>
      <c r="AV990" s="1"/>
      <c r="AW990" s="2"/>
      <c r="AX990" s="2"/>
      <c r="AY990" s="1"/>
      <c r="AZ990" s="1"/>
      <c r="BA990" s="1"/>
      <c r="BB990" s="2"/>
      <c r="BC990" s="2"/>
      <c r="BD990" s="1"/>
      <c r="BE990" s="1"/>
      <c r="BF990" s="1"/>
      <c r="BG990" s="2"/>
      <c r="BH990" s="2"/>
      <c r="BI990" s="1"/>
      <c r="BJ990" s="1"/>
      <c r="BK990" s="1"/>
      <c r="BL990" s="2"/>
      <c r="BM990" s="2"/>
      <c r="BN990" s="1"/>
      <c r="BO990" s="1"/>
      <c r="BP990" s="1"/>
      <c r="BQ990" s="2"/>
      <c r="BR990" s="2"/>
      <c r="BS990" s="1"/>
      <c r="BT990" s="1"/>
      <c r="BU990" s="1"/>
      <c r="BV990" s="2"/>
      <c r="BW990" s="2"/>
      <c r="BX990" s="1"/>
    </row>
    <row r="991" ht="16.5" customHeight="1">
      <c r="A991" s="1"/>
      <c r="B991" s="1"/>
      <c r="C991" s="1"/>
      <c r="D991" s="1"/>
      <c r="E991" s="67"/>
      <c r="F991" s="67"/>
      <c r="G991" s="1"/>
      <c r="H991" s="1"/>
      <c r="I991" s="65"/>
      <c r="J991" s="66"/>
      <c r="K991" s="1"/>
      <c r="L991" s="1"/>
      <c r="M991" s="1"/>
      <c r="N991" s="2"/>
      <c r="O991" s="2"/>
      <c r="P991" s="1"/>
      <c r="Q991" s="1"/>
      <c r="R991" s="1"/>
      <c r="S991" s="2"/>
      <c r="T991" s="2"/>
      <c r="U991" s="1"/>
      <c r="V991" s="1"/>
      <c r="W991" s="1"/>
      <c r="X991" s="2"/>
      <c r="Y991" s="2"/>
      <c r="Z991" s="1"/>
      <c r="AA991" s="1"/>
      <c r="AB991" s="1"/>
      <c r="AC991" s="2"/>
      <c r="AD991" s="2"/>
      <c r="AE991" s="1"/>
      <c r="AF991" s="1"/>
      <c r="AG991" s="1"/>
      <c r="AH991" s="2"/>
      <c r="AI991" s="2"/>
      <c r="AJ991" s="1"/>
      <c r="AK991" s="1"/>
      <c r="AL991" s="1"/>
      <c r="AM991" s="2"/>
      <c r="AN991" s="2"/>
      <c r="AO991" s="1"/>
      <c r="AP991" s="1"/>
      <c r="AQ991" s="1"/>
      <c r="AR991" s="2"/>
      <c r="AS991" s="2"/>
      <c r="AT991" s="1"/>
      <c r="AU991" s="1"/>
      <c r="AV991" s="1"/>
      <c r="AW991" s="2"/>
      <c r="AX991" s="2"/>
      <c r="AY991" s="1"/>
      <c r="AZ991" s="1"/>
      <c r="BA991" s="1"/>
      <c r="BB991" s="2"/>
      <c r="BC991" s="2"/>
      <c r="BD991" s="1"/>
      <c r="BE991" s="1"/>
      <c r="BF991" s="1"/>
      <c r="BG991" s="2"/>
      <c r="BH991" s="2"/>
      <c r="BI991" s="1"/>
      <c r="BJ991" s="1"/>
      <c r="BK991" s="1"/>
      <c r="BL991" s="2"/>
      <c r="BM991" s="2"/>
      <c r="BN991" s="1"/>
      <c r="BO991" s="1"/>
      <c r="BP991" s="1"/>
      <c r="BQ991" s="2"/>
      <c r="BR991" s="2"/>
      <c r="BS991" s="1"/>
      <c r="BT991" s="1"/>
      <c r="BU991" s="1"/>
      <c r="BV991" s="2"/>
      <c r="BW991" s="2"/>
      <c r="BX991" s="1"/>
    </row>
    <row r="992" ht="16.5" customHeight="1">
      <c r="A992" s="1"/>
      <c r="B992" s="1"/>
      <c r="C992" s="1"/>
      <c r="D992" s="1"/>
      <c r="E992" s="67"/>
      <c r="F992" s="67"/>
      <c r="G992" s="1"/>
      <c r="H992" s="1"/>
      <c r="I992" s="65"/>
      <c r="J992" s="66"/>
      <c r="K992" s="1"/>
      <c r="L992" s="1"/>
      <c r="M992" s="1"/>
      <c r="N992" s="2"/>
      <c r="O992" s="2"/>
      <c r="P992" s="1"/>
      <c r="Q992" s="1"/>
      <c r="R992" s="1"/>
      <c r="S992" s="2"/>
      <c r="T992" s="2"/>
      <c r="U992" s="1"/>
      <c r="V992" s="1"/>
      <c r="W992" s="1"/>
      <c r="X992" s="2"/>
      <c r="Y992" s="2"/>
      <c r="Z992" s="1"/>
      <c r="AA992" s="1"/>
      <c r="AB992" s="1"/>
      <c r="AC992" s="2"/>
      <c r="AD992" s="2"/>
      <c r="AE992" s="1"/>
      <c r="AF992" s="1"/>
      <c r="AG992" s="1"/>
      <c r="AH992" s="2"/>
      <c r="AI992" s="2"/>
      <c r="AJ992" s="1"/>
      <c r="AK992" s="1"/>
      <c r="AL992" s="1"/>
      <c r="AM992" s="2"/>
      <c r="AN992" s="2"/>
      <c r="AO992" s="1"/>
      <c r="AP992" s="1"/>
      <c r="AQ992" s="1"/>
      <c r="AR992" s="2"/>
      <c r="AS992" s="2"/>
      <c r="AT992" s="1"/>
      <c r="AU992" s="1"/>
      <c r="AV992" s="1"/>
      <c r="AW992" s="2"/>
      <c r="AX992" s="2"/>
      <c r="AY992" s="1"/>
      <c r="AZ992" s="1"/>
      <c r="BA992" s="1"/>
      <c r="BB992" s="2"/>
      <c r="BC992" s="2"/>
      <c r="BD992" s="1"/>
      <c r="BE992" s="1"/>
      <c r="BF992" s="1"/>
      <c r="BG992" s="2"/>
      <c r="BH992" s="2"/>
      <c r="BI992" s="1"/>
      <c r="BJ992" s="1"/>
      <c r="BK992" s="1"/>
      <c r="BL992" s="2"/>
      <c r="BM992" s="2"/>
      <c r="BN992" s="1"/>
      <c r="BO992" s="1"/>
      <c r="BP992" s="1"/>
      <c r="BQ992" s="2"/>
      <c r="BR992" s="2"/>
      <c r="BS992" s="1"/>
      <c r="BT992" s="1"/>
      <c r="BU992" s="1"/>
      <c r="BV992" s="2"/>
      <c r="BW992" s="2"/>
      <c r="BX992" s="1"/>
    </row>
    <row r="993" ht="16.5" customHeight="1">
      <c r="A993" s="1"/>
      <c r="B993" s="1"/>
      <c r="C993" s="1"/>
      <c r="D993" s="1"/>
      <c r="E993" s="67"/>
      <c r="F993" s="67"/>
      <c r="G993" s="1"/>
      <c r="H993" s="1"/>
      <c r="I993" s="65"/>
      <c r="J993" s="66"/>
      <c r="K993" s="1"/>
      <c r="L993" s="1"/>
      <c r="M993" s="1"/>
      <c r="N993" s="2"/>
      <c r="O993" s="2"/>
      <c r="P993" s="1"/>
      <c r="Q993" s="1"/>
      <c r="R993" s="1"/>
      <c r="S993" s="2"/>
      <c r="T993" s="2"/>
      <c r="U993" s="1"/>
      <c r="V993" s="1"/>
      <c r="W993" s="1"/>
      <c r="X993" s="2"/>
      <c r="Y993" s="2"/>
      <c r="Z993" s="1"/>
      <c r="AA993" s="1"/>
      <c r="AB993" s="1"/>
      <c r="AC993" s="2"/>
      <c r="AD993" s="2"/>
      <c r="AE993" s="1"/>
      <c r="AF993" s="1"/>
      <c r="AG993" s="1"/>
      <c r="AH993" s="2"/>
      <c r="AI993" s="2"/>
      <c r="AJ993" s="1"/>
      <c r="AK993" s="1"/>
      <c r="AL993" s="1"/>
      <c r="AM993" s="2"/>
      <c r="AN993" s="2"/>
      <c r="AO993" s="1"/>
      <c r="AP993" s="1"/>
      <c r="AQ993" s="1"/>
      <c r="AR993" s="2"/>
      <c r="AS993" s="2"/>
      <c r="AT993" s="1"/>
      <c r="AU993" s="1"/>
      <c r="AV993" s="1"/>
      <c r="AW993" s="2"/>
      <c r="AX993" s="2"/>
      <c r="AY993" s="1"/>
      <c r="AZ993" s="1"/>
      <c r="BA993" s="1"/>
      <c r="BB993" s="2"/>
      <c r="BC993" s="2"/>
      <c r="BD993" s="1"/>
      <c r="BE993" s="1"/>
      <c r="BF993" s="1"/>
      <c r="BG993" s="2"/>
      <c r="BH993" s="2"/>
      <c r="BI993" s="1"/>
      <c r="BJ993" s="1"/>
      <c r="BK993" s="1"/>
      <c r="BL993" s="2"/>
      <c r="BM993" s="2"/>
      <c r="BN993" s="1"/>
      <c r="BO993" s="1"/>
      <c r="BP993" s="1"/>
      <c r="BQ993" s="2"/>
      <c r="BR993" s="2"/>
      <c r="BS993" s="1"/>
      <c r="BT993" s="1"/>
      <c r="BU993" s="1"/>
      <c r="BV993" s="2"/>
      <c r="BW993" s="2"/>
      <c r="BX993" s="1"/>
    </row>
    <row r="994" ht="16.5" customHeight="1">
      <c r="A994" s="1"/>
      <c r="B994" s="1"/>
      <c r="C994" s="1"/>
      <c r="D994" s="1"/>
      <c r="E994" s="67"/>
      <c r="F994" s="67"/>
      <c r="G994" s="1"/>
      <c r="H994" s="1"/>
      <c r="I994" s="65"/>
      <c r="J994" s="66"/>
      <c r="K994" s="1"/>
      <c r="L994" s="1"/>
      <c r="M994" s="1"/>
      <c r="N994" s="2"/>
      <c r="O994" s="2"/>
      <c r="P994" s="1"/>
      <c r="Q994" s="1"/>
      <c r="R994" s="1"/>
      <c r="S994" s="2"/>
      <c r="T994" s="2"/>
      <c r="U994" s="1"/>
      <c r="V994" s="1"/>
      <c r="W994" s="1"/>
      <c r="X994" s="2"/>
      <c r="Y994" s="2"/>
      <c r="Z994" s="1"/>
      <c r="AA994" s="1"/>
      <c r="AB994" s="1"/>
      <c r="AC994" s="2"/>
      <c r="AD994" s="2"/>
      <c r="AE994" s="1"/>
      <c r="AF994" s="1"/>
      <c r="AG994" s="1"/>
      <c r="AH994" s="2"/>
      <c r="AI994" s="2"/>
      <c r="AJ994" s="1"/>
      <c r="AK994" s="1"/>
      <c r="AL994" s="1"/>
      <c r="AM994" s="2"/>
      <c r="AN994" s="2"/>
      <c r="AO994" s="1"/>
      <c r="AP994" s="1"/>
      <c r="AQ994" s="1"/>
      <c r="AR994" s="2"/>
      <c r="AS994" s="2"/>
      <c r="AT994" s="1"/>
      <c r="AU994" s="1"/>
      <c r="AV994" s="1"/>
      <c r="AW994" s="2"/>
      <c r="AX994" s="2"/>
      <c r="AY994" s="1"/>
      <c r="AZ994" s="1"/>
      <c r="BA994" s="1"/>
      <c r="BB994" s="2"/>
      <c r="BC994" s="2"/>
      <c r="BD994" s="1"/>
      <c r="BE994" s="1"/>
      <c r="BF994" s="1"/>
      <c r="BG994" s="2"/>
      <c r="BH994" s="2"/>
      <c r="BI994" s="1"/>
      <c r="BJ994" s="1"/>
      <c r="BK994" s="1"/>
      <c r="BL994" s="2"/>
      <c r="BM994" s="2"/>
      <c r="BN994" s="1"/>
      <c r="BO994" s="1"/>
      <c r="BP994" s="1"/>
      <c r="BQ994" s="2"/>
      <c r="BR994" s="2"/>
      <c r="BS994" s="1"/>
      <c r="BT994" s="1"/>
      <c r="BU994" s="1"/>
      <c r="BV994" s="2"/>
      <c r="BW994" s="2"/>
      <c r="BX994" s="1"/>
    </row>
    <row r="995" ht="16.5" customHeight="1">
      <c r="A995" s="1"/>
      <c r="B995" s="1"/>
      <c r="C995" s="1"/>
      <c r="D995" s="1"/>
      <c r="E995" s="67"/>
      <c r="F995" s="67"/>
      <c r="G995" s="1"/>
      <c r="H995" s="1"/>
      <c r="I995" s="65"/>
      <c r="J995" s="66"/>
      <c r="K995" s="1"/>
      <c r="L995" s="1"/>
      <c r="M995" s="1"/>
      <c r="N995" s="2"/>
      <c r="O995" s="2"/>
      <c r="P995" s="1"/>
      <c r="Q995" s="1"/>
      <c r="R995" s="1"/>
      <c r="S995" s="2"/>
      <c r="T995" s="2"/>
      <c r="U995" s="1"/>
      <c r="V995" s="1"/>
      <c r="W995" s="1"/>
      <c r="X995" s="2"/>
      <c r="Y995" s="2"/>
      <c r="Z995" s="1"/>
      <c r="AA995" s="1"/>
      <c r="AB995" s="1"/>
      <c r="AC995" s="2"/>
      <c r="AD995" s="2"/>
      <c r="AE995" s="1"/>
      <c r="AF995" s="1"/>
      <c r="AG995" s="1"/>
      <c r="AH995" s="2"/>
      <c r="AI995" s="2"/>
      <c r="AJ995" s="1"/>
      <c r="AK995" s="1"/>
      <c r="AL995" s="1"/>
      <c r="AM995" s="2"/>
      <c r="AN995" s="2"/>
      <c r="AO995" s="1"/>
      <c r="AP995" s="1"/>
      <c r="AQ995" s="1"/>
      <c r="AR995" s="2"/>
      <c r="AS995" s="2"/>
      <c r="AT995" s="1"/>
      <c r="AU995" s="1"/>
      <c r="AV995" s="1"/>
      <c r="AW995" s="2"/>
      <c r="AX995" s="2"/>
      <c r="AY995" s="1"/>
      <c r="AZ995" s="1"/>
      <c r="BA995" s="1"/>
      <c r="BB995" s="2"/>
      <c r="BC995" s="2"/>
      <c r="BD995" s="1"/>
      <c r="BE995" s="1"/>
      <c r="BF995" s="1"/>
      <c r="BG995" s="2"/>
      <c r="BH995" s="2"/>
      <c r="BI995" s="1"/>
      <c r="BJ995" s="1"/>
      <c r="BK995" s="1"/>
      <c r="BL995" s="2"/>
      <c r="BM995" s="2"/>
      <c r="BN995" s="1"/>
      <c r="BO995" s="1"/>
      <c r="BP995" s="1"/>
      <c r="BQ995" s="2"/>
      <c r="BR995" s="2"/>
      <c r="BS995" s="1"/>
      <c r="BT995" s="1"/>
      <c r="BU995" s="1"/>
      <c r="BV995" s="2"/>
      <c r="BW995" s="2"/>
      <c r="BX995" s="1"/>
    </row>
    <row r="996" ht="16.5" customHeight="1">
      <c r="A996" s="1"/>
      <c r="B996" s="1"/>
      <c r="C996" s="1"/>
      <c r="D996" s="1"/>
      <c r="E996" s="67"/>
      <c r="F996" s="67"/>
      <c r="G996" s="1"/>
      <c r="H996" s="1"/>
      <c r="I996" s="65"/>
      <c r="J996" s="66"/>
      <c r="K996" s="1"/>
      <c r="L996" s="1"/>
      <c r="M996" s="1"/>
      <c r="N996" s="2"/>
      <c r="O996" s="2"/>
      <c r="P996" s="1"/>
      <c r="Q996" s="1"/>
      <c r="R996" s="1"/>
      <c r="S996" s="2"/>
      <c r="T996" s="2"/>
      <c r="U996" s="1"/>
      <c r="V996" s="1"/>
      <c r="W996" s="1"/>
      <c r="X996" s="2"/>
      <c r="Y996" s="2"/>
      <c r="Z996" s="1"/>
      <c r="AA996" s="1"/>
      <c r="AB996" s="1"/>
      <c r="AC996" s="2"/>
      <c r="AD996" s="2"/>
      <c r="AE996" s="1"/>
      <c r="AF996" s="1"/>
      <c r="AG996" s="1"/>
      <c r="AH996" s="2"/>
      <c r="AI996" s="2"/>
      <c r="AJ996" s="1"/>
      <c r="AK996" s="1"/>
      <c r="AL996" s="1"/>
      <c r="AM996" s="2"/>
      <c r="AN996" s="2"/>
      <c r="AO996" s="1"/>
      <c r="AP996" s="1"/>
      <c r="AQ996" s="1"/>
      <c r="AR996" s="2"/>
      <c r="AS996" s="2"/>
      <c r="AT996" s="1"/>
      <c r="AU996" s="1"/>
      <c r="AV996" s="1"/>
      <c r="AW996" s="2"/>
      <c r="AX996" s="2"/>
      <c r="AY996" s="1"/>
      <c r="AZ996" s="1"/>
      <c r="BA996" s="1"/>
      <c r="BB996" s="2"/>
      <c r="BC996" s="2"/>
      <c r="BD996" s="1"/>
      <c r="BE996" s="1"/>
      <c r="BF996" s="1"/>
      <c r="BG996" s="2"/>
      <c r="BH996" s="2"/>
      <c r="BI996" s="1"/>
      <c r="BJ996" s="1"/>
      <c r="BK996" s="1"/>
      <c r="BL996" s="2"/>
      <c r="BM996" s="2"/>
      <c r="BN996" s="1"/>
      <c r="BO996" s="1"/>
      <c r="BP996" s="1"/>
      <c r="BQ996" s="2"/>
      <c r="BR996" s="2"/>
      <c r="BS996" s="1"/>
      <c r="BT996" s="1"/>
      <c r="BU996" s="1"/>
      <c r="BV996" s="2"/>
      <c r="BW996" s="2"/>
      <c r="BX996" s="1"/>
    </row>
    <row r="997" ht="16.5" customHeight="1">
      <c r="A997" s="1"/>
      <c r="B997" s="1"/>
      <c r="C997" s="1"/>
      <c r="D997" s="1"/>
      <c r="E997" s="67"/>
      <c r="F997" s="67"/>
      <c r="G997" s="1"/>
      <c r="H997" s="1"/>
      <c r="I997" s="65"/>
      <c r="J997" s="66"/>
      <c r="K997" s="1"/>
      <c r="L997" s="1"/>
      <c r="M997" s="1"/>
      <c r="N997" s="2"/>
      <c r="O997" s="2"/>
      <c r="P997" s="1"/>
      <c r="Q997" s="1"/>
      <c r="R997" s="1"/>
      <c r="S997" s="2"/>
      <c r="T997" s="2"/>
      <c r="U997" s="1"/>
      <c r="V997" s="1"/>
      <c r="W997" s="1"/>
      <c r="X997" s="2"/>
      <c r="Y997" s="2"/>
      <c r="Z997" s="1"/>
      <c r="AA997" s="1"/>
      <c r="AB997" s="1"/>
      <c r="AC997" s="2"/>
      <c r="AD997" s="2"/>
      <c r="AE997" s="1"/>
      <c r="AF997" s="1"/>
      <c r="AG997" s="1"/>
      <c r="AH997" s="2"/>
      <c r="AI997" s="2"/>
      <c r="AJ997" s="1"/>
      <c r="AK997" s="1"/>
      <c r="AL997" s="1"/>
      <c r="AM997" s="2"/>
      <c r="AN997" s="2"/>
      <c r="AO997" s="1"/>
      <c r="AP997" s="1"/>
      <c r="AQ997" s="1"/>
      <c r="AR997" s="2"/>
      <c r="AS997" s="2"/>
      <c r="AT997" s="1"/>
      <c r="AU997" s="1"/>
      <c r="AV997" s="1"/>
      <c r="AW997" s="2"/>
      <c r="AX997" s="2"/>
      <c r="AY997" s="1"/>
      <c r="AZ997" s="1"/>
      <c r="BA997" s="1"/>
      <c r="BB997" s="2"/>
      <c r="BC997" s="2"/>
      <c r="BD997" s="1"/>
      <c r="BE997" s="1"/>
      <c r="BF997" s="1"/>
      <c r="BG997" s="2"/>
      <c r="BH997" s="2"/>
      <c r="BI997" s="1"/>
      <c r="BJ997" s="1"/>
      <c r="BK997" s="1"/>
      <c r="BL997" s="2"/>
      <c r="BM997" s="2"/>
      <c r="BN997" s="1"/>
      <c r="BO997" s="1"/>
      <c r="BP997" s="1"/>
      <c r="BQ997" s="2"/>
      <c r="BR997" s="2"/>
      <c r="BS997" s="1"/>
      <c r="BT997" s="1"/>
      <c r="BU997" s="1"/>
      <c r="BV997" s="2"/>
      <c r="BW997" s="2"/>
      <c r="BX997" s="1"/>
    </row>
    <row r="998" ht="16.5" customHeight="1">
      <c r="A998" s="1"/>
      <c r="B998" s="1"/>
      <c r="C998" s="1"/>
      <c r="D998" s="1"/>
      <c r="E998" s="67"/>
      <c r="F998" s="67"/>
      <c r="G998" s="1"/>
      <c r="H998" s="1"/>
      <c r="I998" s="65"/>
      <c r="J998" s="66"/>
      <c r="K998" s="1"/>
      <c r="L998" s="1"/>
      <c r="M998" s="1"/>
      <c r="N998" s="2"/>
      <c r="O998" s="2"/>
      <c r="P998" s="1"/>
      <c r="Q998" s="1"/>
      <c r="R998" s="1"/>
      <c r="S998" s="2"/>
      <c r="T998" s="2"/>
      <c r="U998" s="1"/>
      <c r="V998" s="1"/>
      <c r="W998" s="1"/>
      <c r="X998" s="2"/>
      <c r="Y998" s="2"/>
      <c r="Z998" s="1"/>
      <c r="AA998" s="1"/>
      <c r="AB998" s="1"/>
      <c r="AC998" s="2"/>
      <c r="AD998" s="2"/>
      <c r="AE998" s="1"/>
      <c r="AF998" s="1"/>
      <c r="AG998" s="1"/>
      <c r="AH998" s="2"/>
      <c r="AI998" s="2"/>
      <c r="AJ998" s="1"/>
      <c r="AK998" s="1"/>
      <c r="AL998" s="1"/>
      <c r="AM998" s="2"/>
      <c r="AN998" s="2"/>
      <c r="AO998" s="1"/>
      <c r="AP998" s="1"/>
      <c r="AQ998" s="1"/>
      <c r="AR998" s="2"/>
      <c r="AS998" s="2"/>
      <c r="AT998" s="1"/>
      <c r="AU998" s="1"/>
      <c r="AV998" s="1"/>
      <c r="AW998" s="2"/>
      <c r="AX998" s="2"/>
      <c r="AY998" s="1"/>
      <c r="AZ998" s="1"/>
      <c r="BA998" s="1"/>
      <c r="BB998" s="2"/>
      <c r="BC998" s="2"/>
      <c r="BD998" s="1"/>
      <c r="BE998" s="1"/>
      <c r="BF998" s="1"/>
      <c r="BG998" s="2"/>
      <c r="BH998" s="2"/>
      <c r="BI998" s="1"/>
      <c r="BJ998" s="1"/>
      <c r="BK998" s="1"/>
      <c r="BL998" s="2"/>
      <c r="BM998" s="2"/>
      <c r="BN998" s="1"/>
      <c r="BO998" s="1"/>
      <c r="BP998" s="1"/>
      <c r="BQ998" s="2"/>
      <c r="BR998" s="2"/>
      <c r="BS998" s="1"/>
      <c r="BT998" s="1"/>
      <c r="BU998" s="1"/>
      <c r="BV998" s="2"/>
      <c r="BW998" s="2"/>
      <c r="BX998" s="1"/>
    </row>
    <row r="999" ht="16.5" customHeight="1">
      <c r="A999" s="1"/>
      <c r="B999" s="1"/>
      <c r="C999" s="1"/>
      <c r="D999" s="1"/>
      <c r="E999" s="67"/>
      <c r="F999" s="67"/>
      <c r="G999" s="1"/>
      <c r="H999" s="1"/>
      <c r="I999" s="65"/>
      <c r="J999" s="66"/>
      <c r="K999" s="1"/>
      <c r="L999" s="1"/>
      <c r="M999" s="1"/>
      <c r="N999" s="2"/>
      <c r="O999" s="2"/>
      <c r="P999" s="1"/>
      <c r="Q999" s="1"/>
      <c r="R999" s="1"/>
      <c r="S999" s="2"/>
      <c r="T999" s="2"/>
      <c r="U999" s="1"/>
      <c r="V999" s="1"/>
      <c r="W999" s="1"/>
      <c r="X999" s="2"/>
      <c r="Y999" s="2"/>
      <c r="Z999" s="1"/>
      <c r="AA999" s="1"/>
      <c r="AB999" s="1"/>
      <c r="AC999" s="2"/>
      <c r="AD999" s="2"/>
      <c r="AE999" s="1"/>
      <c r="AF999" s="1"/>
      <c r="AG999" s="1"/>
      <c r="AH999" s="2"/>
      <c r="AI999" s="2"/>
      <c r="AJ999" s="1"/>
      <c r="AK999" s="1"/>
      <c r="AL999" s="1"/>
      <c r="AM999" s="2"/>
      <c r="AN999" s="2"/>
      <c r="AO999" s="1"/>
      <c r="AP999" s="1"/>
      <c r="AQ999" s="1"/>
      <c r="AR999" s="2"/>
      <c r="AS999" s="2"/>
      <c r="AT999" s="1"/>
      <c r="AU999" s="1"/>
      <c r="AV999" s="1"/>
      <c r="AW999" s="2"/>
      <c r="AX999" s="2"/>
      <c r="AY999" s="1"/>
      <c r="AZ999" s="1"/>
      <c r="BA999" s="1"/>
      <c r="BB999" s="2"/>
      <c r="BC999" s="2"/>
      <c r="BD999" s="1"/>
      <c r="BE999" s="1"/>
      <c r="BF999" s="1"/>
      <c r="BG999" s="2"/>
      <c r="BH999" s="2"/>
      <c r="BI999" s="1"/>
      <c r="BJ999" s="1"/>
      <c r="BK999" s="1"/>
      <c r="BL999" s="2"/>
      <c r="BM999" s="2"/>
      <c r="BN999" s="1"/>
      <c r="BO999" s="1"/>
      <c r="BP999" s="1"/>
      <c r="BQ999" s="2"/>
      <c r="BR999" s="2"/>
      <c r="BS999" s="1"/>
      <c r="BT999" s="1"/>
      <c r="BU999" s="1"/>
      <c r="BV999" s="2"/>
      <c r="BW999" s="2"/>
      <c r="BX999" s="1"/>
    </row>
    <row r="1000" ht="16.5" customHeight="1">
      <c r="A1000" s="1"/>
      <c r="B1000" s="1"/>
      <c r="C1000" s="1"/>
      <c r="D1000" s="1"/>
      <c r="E1000" s="67"/>
      <c r="F1000" s="67"/>
      <c r="G1000" s="1"/>
      <c r="H1000" s="1"/>
      <c r="I1000" s="65"/>
      <c r="J1000" s="66"/>
      <c r="K1000" s="1"/>
      <c r="L1000" s="1"/>
      <c r="M1000" s="1"/>
      <c r="N1000" s="2"/>
      <c r="O1000" s="2"/>
      <c r="P1000" s="1"/>
      <c r="Q1000" s="1"/>
      <c r="R1000" s="1"/>
      <c r="S1000" s="2"/>
      <c r="T1000" s="2"/>
      <c r="U1000" s="1"/>
      <c r="V1000" s="1"/>
      <c r="W1000" s="1"/>
      <c r="X1000" s="2"/>
      <c r="Y1000" s="2"/>
      <c r="Z1000" s="1"/>
      <c r="AA1000" s="1"/>
      <c r="AB1000" s="1"/>
      <c r="AC1000" s="2"/>
      <c r="AD1000" s="2"/>
      <c r="AE1000" s="1"/>
      <c r="AF1000" s="1"/>
      <c r="AG1000" s="1"/>
      <c r="AH1000" s="2"/>
      <c r="AI1000" s="2"/>
      <c r="AJ1000" s="1"/>
      <c r="AK1000" s="1"/>
      <c r="AL1000" s="1"/>
      <c r="AM1000" s="2"/>
      <c r="AN1000" s="2"/>
      <c r="AO1000" s="1"/>
      <c r="AP1000" s="1"/>
      <c r="AQ1000" s="1"/>
      <c r="AR1000" s="2"/>
      <c r="AS1000" s="2"/>
      <c r="AT1000" s="1"/>
      <c r="AU1000" s="1"/>
      <c r="AV1000" s="1"/>
      <c r="AW1000" s="2"/>
      <c r="AX1000" s="2"/>
      <c r="AY1000" s="1"/>
      <c r="AZ1000" s="1"/>
      <c r="BA1000" s="1"/>
      <c r="BB1000" s="2"/>
      <c r="BC1000" s="2"/>
      <c r="BD1000" s="1"/>
      <c r="BE1000" s="1"/>
      <c r="BF1000" s="1"/>
      <c r="BG1000" s="2"/>
      <c r="BH1000" s="2"/>
      <c r="BI1000" s="1"/>
      <c r="BJ1000" s="1"/>
      <c r="BK1000" s="1"/>
      <c r="BL1000" s="2"/>
      <c r="BM1000" s="2"/>
      <c r="BN1000" s="1"/>
      <c r="BO1000" s="1"/>
      <c r="BP1000" s="1"/>
      <c r="BQ1000" s="2"/>
      <c r="BR1000" s="2"/>
      <c r="BS1000" s="1"/>
      <c r="BT1000" s="1"/>
      <c r="BU1000" s="1"/>
      <c r="BV1000" s="2"/>
      <c r="BW1000" s="2"/>
      <c r="BX1000" s="1"/>
    </row>
  </sheetData>
  <autoFilter ref="$B$19:$BW$48"/>
  <mergeCells count="56">
    <mergeCell ref="C6:C9"/>
    <mergeCell ref="C13:C15"/>
    <mergeCell ref="B20:D20"/>
    <mergeCell ref="B21:B23"/>
    <mergeCell ref="C21:D21"/>
    <mergeCell ref="B24:B27"/>
    <mergeCell ref="C24:D24"/>
    <mergeCell ref="B43:B46"/>
    <mergeCell ref="C43:D43"/>
    <mergeCell ref="B47:B48"/>
    <mergeCell ref="C47:D47"/>
    <mergeCell ref="B28:B30"/>
    <mergeCell ref="C28:D28"/>
    <mergeCell ref="B31:B33"/>
    <mergeCell ref="C31:D31"/>
    <mergeCell ref="B34:B36"/>
    <mergeCell ref="C34:D34"/>
    <mergeCell ref="C37:D37"/>
    <mergeCell ref="AT3:AX3"/>
    <mergeCell ref="AY3:BC3"/>
    <mergeCell ref="BD3:BH3"/>
    <mergeCell ref="BI3:BM3"/>
    <mergeCell ref="BN3:BR3"/>
    <mergeCell ref="BS3:BW3"/>
    <mergeCell ref="K3:O3"/>
    <mergeCell ref="P3:T3"/>
    <mergeCell ref="U3:Y3"/>
    <mergeCell ref="Z3:AD3"/>
    <mergeCell ref="AE3:AI3"/>
    <mergeCell ref="AJ3:AN3"/>
    <mergeCell ref="AO3:AS3"/>
    <mergeCell ref="B3:D4"/>
    <mergeCell ref="C5:D5"/>
    <mergeCell ref="E3:E4"/>
    <mergeCell ref="F3:F4"/>
    <mergeCell ref="G3:G4"/>
    <mergeCell ref="H3:H4"/>
    <mergeCell ref="I3:I4"/>
    <mergeCell ref="J3:J4"/>
    <mergeCell ref="B5:B15"/>
    <mergeCell ref="AT18:AX18"/>
    <mergeCell ref="AY18:BC18"/>
    <mergeCell ref="BD18:BH18"/>
    <mergeCell ref="BI18:BM18"/>
    <mergeCell ref="BN18:BR18"/>
    <mergeCell ref="BS18:BW18"/>
    <mergeCell ref="K18:O18"/>
    <mergeCell ref="P18:T18"/>
    <mergeCell ref="U18:Y18"/>
    <mergeCell ref="Z18:AD18"/>
    <mergeCell ref="AE18:AI18"/>
    <mergeCell ref="AJ18:AN18"/>
    <mergeCell ref="AO18:AS18"/>
    <mergeCell ref="B37:B40"/>
    <mergeCell ref="B41:B42"/>
    <mergeCell ref="C41:D41"/>
  </mergeCells>
  <printOptions/>
  <pageMargins bottom="0.52" footer="0.0" header="0.0" left="0.33" right="0.22" top="0.75"/>
  <pageSetup fitToWidth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43"/>
    <col customWidth="1" min="2" max="2" width="17.29"/>
    <col customWidth="1" min="3" max="5" width="11.43"/>
    <col customWidth="1" min="6" max="6" width="18.29"/>
    <col customWidth="1" min="7" max="9" width="11.43"/>
    <col customWidth="1" min="10" max="11" width="12.14"/>
    <col customWidth="1" min="12" max="12" width="10.86"/>
    <col customWidth="1" min="13" max="13" width="8.71"/>
    <col customWidth="1" min="14" max="14" width="2.14"/>
    <col customWidth="1" min="15" max="15" width="132.57"/>
    <col customWidth="1" min="16" max="16" width="62.29"/>
    <col customWidth="1" min="17" max="17" width="7.71"/>
    <col customWidth="1" min="18" max="26" width="8.71"/>
  </cols>
  <sheetData>
    <row r="1" ht="16.5" customHeight="1">
      <c r="A1" s="290"/>
      <c r="B1" s="290"/>
      <c r="C1" s="290"/>
      <c r="D1" s="290"/>
      <c r="E1" s="290"/>
      <c r="F1" s="290"/>
      <c r="G1" s="290"/>
      <c r="H1" s="290"/>
      <c r="I1" s="290"/>
      <c r="J1" s="291"/>
      <c r="K1" s="291"/>
      <c r="L1" s="290"/>
      <c r="M1" s="290"/>
      <c r="N1" s="290"/>
      <c r="O1" s="1"/>
      <c r="P1" s="1"/>
      <c r="Q1" s="1"/>
      <c r="R1" s="290"/>
      <c r="S1" s="290"/>
      <c r="T1" s="290"/>
      <c r="U1" s="290"/>
      <c r="V1" s="290"/>
      <c r="W1" s="290"/>
      <c r="X1" s="290"/>
      <c r="Y1" s="290"/>
      <c r="Z1" s="290"/>
    </row>
    <row r="2" ht="16.5" customHeight="1">
      <c r="A2" s="290"/>
      <c r="B2" s="290"/>
      <c r="C2" s="290"/>
      <c r="D2" s="290"/>
      <c r="E2" s="290"/>
      <c r="F2" s="290"/>
      <c r="G2" s="290"/>
      <c r="H2" s="290"/>
      <c r="I2" s="290"/>
      <c r="J2" s="291"/>
      <c r="K2" s="291"/>
      <c r="L2" s="290"/>
      <c r="M2" s="290"/>
      <c r="N2" s="290"/>
      <c r="O2" s="1"/>
      <c r="P2" s="1"/>
      <c r="Q2" s="1"/>
      <c r="R2" s="290"/>
      <c r="S2" s="290"/>
      <c r="T2" s="290"/>
      <c r="U2" s="290"/>
      <c r="V2" s="290"/>
      <c r="W2" s="290"/>
      <c r="X2" s="290"/>
      <c r="Y2" s="290"/>
      <c r="Z2" s="290"/>
    </row>
    <row r="3" ht="16.5" customHeight="1">
      <c r="A3" s="290"/>
      <c r="B3" s="290"/>
      <c r="C3" s="290"/>
      <c r="D3" s="290"/>
      <c r="E3" s="290"/>
      <c r="F3" s="290"/>
      <c r="G3" s="290"/>
      <c r="H3" s="290"/>
      <c r="I3" s="290"/>
      <c r="J3" s="291"/>
      <c r="K3" s="291"/>
      <c r="L3" s="290"/>
      <c r="M3" s="290"/>
      <c r="N3" s="290"/>
      <c r="O3" s="1"/>
      <c r="P3" s="1"/>
      <c r="Q3" s="1"/>
      <c r="R3" s="290"/>
      <c r="S3" s="290"/>
      <c r="T3" s="290"/>
      <c r="U3" s="290"/>
      <c r="V3" s="290"/>
      <c r="W3" s="290"/>
      <c r="X3" s="290"/>
      <c r="Y3" s="290"/>
      <c r="Z3" s="290"/>
    </row>
    <row r="4" ht="27.0" customHeight="1">
      <c r="A4" s="290"/>
      <c r="B4" s="292" t="s">
        <v>84</v>
      </c>
      <c r="N4" s="290"/>
      <c r="O4" s="1"/>
      <c r="P4" s="1"/>
      <c r="Q4" s="1"/>
      <c r="R4" s="290"/>
      <c r="S4" s="290"/>
      <c r="T4" s="290"/>
      <c r="U4" s="290"/>
      <c r="V4" s="290"/>
      <c r="W4" s="290"/>
      <c r="X4" s="290"/>
      <c r="Y4" s="290"/>
      <c r="Z4" s="290"/>
    </row>
    <row r="5" ht="31.5" customHeight="1">
      <c r="A5" s="290"/>
      <c r="B5" s="293"/>
      <c r="C5" s="293"/>
      <c r="D5" s="293"/>
      <c r="E5" s="293"/>
      <c r="F5" s="293"/>
      <c r="G5" s="293"/>
      <c r="H5" s="293"/>
      <c r="I5" s="293"/>
      <c r="J5" s="294"/>
      <c r="K5" s="294"/>
      <c r="L5" s="293" t="s">
        <v>1</v>
      </c>
      <c r="M5" s="290"/>
      <c r="N5" s="290"/>
      <c r="O5" s="1"/>
      <c r="P5" s="1"/>
      <c r="Q5" s="1"/>
      <c r="R5" s="290"/>
      <c r="S5" s="290"/>
      <c r="T5" s="290"/>
      <c r="U5" s="290"/>
      <c r="V5" s="290"/>
      <c r="W5" s="290"/>
      <c r="X5" s="290"/>
      <c r="Y5" s="290"/>
      <c r="Z5" s="290"/>
    </row>
    <row r="6" ht="34.5" customHeight="1">
      <c r="A6" s="290"/>
      <c r="B6" s="295" t="s">
        <v>85</v>
      </c>
      <c r="C6" s="296" t="s">
        <v>86</v>
      </c>
      <c r="D6" s="296" t="s">
        <v>87</v>
      </c>
      <c r="E6" s="297" t="s">
        <v>88</v>
      </c>
      <c r="F6" s="295" t="s">
        <v>89</v>
      </c>
      <c r="G6" s="296" t="s">
        <v>86</v>
      </c>
      <c r="H6" s="296" t="s">
        <v>87</v>
      </c>
      <c r="I6" s="298" t="s">
        <v>88</v>
      </c>
      <c r="J6" s="299" t="s">
        <v>86</v>
      </c>
      <c r="K6" s="300" t="s">
        <v>87</v>
      </c>
      <c r="L6" s="301" t="s">
        <v>90</v>
      </c>
      <c r="M6" s="302" t="s">
        <v>6</v>
      </c>
      <c r="N6" s="67"/>
      <c r="O6" s="303" t="s">
        <v>91</v>
      </c>
      <c r="P6" s="303" t="s">
        <v>92</v>
      </c>
      <c r="Q6" s="1"/>
      <c r="R6" s="290"/>
      <c r="S6" s="290"/>
      <c r="T6" s="290"/>
      <c r="U6" s="290"/>
      <c r="V6" s="290"/>
      <c r="W6" s="290"/>
      <c r="X6" s="290"/>
      <c r="Y6" s="290"/>
      <c r="Z6" s="290"/>
    </row>
    <row r="7" ht="16.5" customHeight="1">
      <c r="A7" s="290">
        <v>1.0</v>
      </c>
      <c r="B7" s="304" t="s">
        <v>29</v>
      </c>
      <c r="C7" s="110">
        <v>183988.0</v>
      </c>
      <c r="D7" s="110">
        <v>266133.0</v>
      </c>
      <c r="E7" s="305">
        <f t="shared" ref="E7:E36" si="2">SUM(C7:D7)</f>
        <v>450121</v>
      </c>
      <c r="F7" s="306" t="s">
        <v>29</v>
      </c>
      <c r="G7" s="110">
        <v>191440.0</v>
      </c>
      <c r="H7" s="110">
        <v>287956.0</v>
      </c>
      <c r="I7" s="307">
        <f t="shared" ref="I7:I36" si="3">SUM(G7:H7)</f>
        <v>479396</v>
      </c>
      <c r="J7" s="308">
        <f t="shared" ref="J7:K7" si="1">G7-C7</f>
        <v>7452</v>
      </c>
      <c r="K7" s="309">
        <f t="shared" si="1"/>
        <v>21823</v>
      </c>
      <c r="L7" s="310">
        <f t="shared" ref="L7:L37" si="5">+I7-E7</f>
        <v>29275</v>
      </c>
      <c r="M7" s="311">
        <f t="shared" ref="M7:M37" si="6">I7/E7-1</f>
        <v>0.06503806754</v>
      </c>
      <c r="N7" s="1"/>
      <c r="O7" s="312"/>
      <c r="P7" s="312"/>
      <c r="Q7" s="313"/>
      <c r="R7" s="313"/>
      <c r="S7" s="313"/>
      <c r="T7" s="313"/>
      <c r="U7" s="313"/>
      <c r="V7" s="313"/>
      <c r="W7" s="313"/>
      <c r="X7" s="313"/>
      <c r="Y7" s="313"/>
      <c r="Z7" s="313"/>
    </row>
    <row r="8" ht="18.75" customHeight="1">
      <c r="A8" s="290">
        <v>2.0</v>
      </c>
      <c r="B8" s="304" t="s">
        <v>93</v>
      </c>
      <c r="C8" s="110">
        <v>57471.0</v>
      </c>
      <c r="D8" s="110">
        <v>431402.0</v>
      </c>
      <c r="E8" s="305">
        <f t="shared" si="2"/>
        <v>488873</v>
      </c>
      <c r="F8" s="306" t="s">
        <v>93</v>
      </c>
      <c r="G8" s="110">
        <v>64614.0</v>
      </c>
      <c r="H8" s="110">
        <v>449848.0</v>
      </c>
      <c r="I8" s="307">
        <f t="shared" si="3"/>
        <v>514462</v>
      </c>
      <c r="J8" s="308">
        <f t="shared" ref="J8:K8" si="4">G8-C8</f>
        <v>7143</v>
      </c>
      <c r="K8" s="309">
        <f t="shared" si="4"/>
        <v>18446</v>
      </c>
      <c r="L8" s="310">
        <f t="shared" si="5"/>
        <v>25589</v>
      </c>
      <c r="M8" s="311">
        <f t="shared" si="6"/>
        <v>0.05234283751</v>
      </c>
      <c r="N8" s="1"/>
      <c r="O8" s="314" t="s">
        <v>94</v>
      </c>
      <c r="P8" s="312" t="s">
        <v>95</v>
      </c>
      <c r="Q8" s="290"/>
      <c r="R8" s="290"/>
      <c r="S8" s="290"/>
      <c r="T8" s="290"/>
      <c r="U8" s="290"/>
      <c r="V8" s="290"/>
      <c r="W8" s="290"/>
      <c r="X8" s="290"/>
      <c r="Y8" s="290"/>
      <c r="Z8" s="290"/>
    </row>
    <row r="9" ht="18.75" customHeight="1">
      <c r="A9" s="290">
        <v>3.0</v>
      </c>
      <c r="B9" s="304" t="s">
        <v>96</v>
      </c>
      <c r="C9" s="110">
        <v>123115.0</v>
      </c>
      <c r="D9" s="110">
        <v>82836.0</v>
      </c>
      <c r="E9" s="305">
        <f t="shared" si="2"/>
        <v>205951</v>
      </c>
      <c r="F9" s="306" t="s">
        <v>96</v>
      </c>
      <c r="G9" s="110">
        <v>115854.0</v>
      </c>
      <c r="H9" s="110">
        <v>97563.0</v>
      </c>
      <c r="I9" s="307">
        <f t="shared" si="3"/>
        <v>213417</v>
      </c>
      <c r="J9" s="308">
        <f t="shared" ref="J9:K9" si="7">G9-C9</f>
        <v>-7261</v>
      </c>
      <c r="K9" s="309">
        <f t="shared" si="7"/>
        <v>14727</v>
      </c>
      <c r="L9" s="310">
        <f t="shared" si="5"/>
        <v>7466</v>
      </c>
      <c r="M9" s="311">
        <f t="shared" si="6"/>
        <v>0.03625134134</v>
      </c>
      <c r="N9" s="1"/>
      <c r="O9" s="315" t="s">
        <v>97</v>
      </c>
      <c r="P9" s="312" t="s">
        <v>98</v>
      </c>
      <c r="Q9" s="290"/>
      <c r="R9" s="290"/>
      <c r="S9" s="290"/>
      <c r="T9" s="290"/>
      <c r="U9" s="290"/>
      <c r="V9" s="290"/>
      <c r="W9" s="290"/>
      <c r="X9" s="290"/>
      <c r="Y9" s="290"/>
      <c r="Z9" s="290"/>
    </row>
    <row r="10" ht="18.75" customHeight="1">
      <c r="A10" s="290">
        <v>4.0</v>
      </c>
      <c r="B10" s="304" t="s">
        <v>47</v>
      </c>
      <c r="C10" s="110">
        <v>7908.0</v>
      </c>
      <c r="D10" s="110">
        <v>12226.0</v>
      </c>
      <c r="E10" s="305">
        <f t="shared" si="2"/>
        <v>20134</v>
      </c>
      <c r="F10" s="306" t="s">
        <v>47</v>
      </c>
      <c r="G10" s="110">
        <v>11685.0</v>
      </c>
      <c r="H10" s="110">
        <v>6117.0</v>
      </c>
      <c r="I10" s="307">
        <f t="shared" si="3"/>
        <v>17802</v>
      </c>
      <c r="J10" s="308">
        <f t="shared" ref="J10:K10" si="8">G10-C10</f>
        <v>3777</v>
      </c>
      <c r="K10" s="309">
        <f t="shared" si="8"/>
        <v>-6109</v>
      </c>
      <c r="L10" s="310">
        <f t="shared" si="5"/>
        <v>-2332</v>
      </c>
      <c r="M10" s="311">
        <f t="shared" si="6"/>
        <v>-0.1158239793</v>
      </c>
      <c r="N10" s="1"/>
      <c r="O10" s="312" t="s">
        <v>99</v>
      </c>
      <c r="P10" s="312"/>
      <c r="Q10" s="290"/>
      <c r="R10" s="290"/>
      <c r="S10" s="290"/>
      <c r="T10" s="290"/>
      <c r="U10" s="290"/>
      <c r="V10" s="290"/>
      <c r="W10" s="290"/>
      <c r="X10" s="290"/>
      <c r="Y10" s="290"/>
      <c r="Z10" s="290"/>
    </row>
    <row r="11" ht="18.75" customHeight="1">
      <c r="A11" s="290">
        <v>5.0</v>
      </c>
      <c r="B11" s="304" t="s">
        <v>100</v>
      </c>
      <c r="C11" s="110">
        <v>12132.0</v>
      </c>
      <c r="D11" s="110">
        <v>56838.0</v>
      </c>
      <c r="E11" s="305">
        <f t="shared" si="2"/>
        <v>68970</v>
      </c>
      <c r="F11" s="306" t="s">
        <v>100</v>
      </c>
      <c r="G11" s="110">
        <v>12902.0</v>
      </c>
      <c r="H11" s="110">
        <v>52824.0</v>
      </c>
      <c r="I11" s="307">
        <f t="shared" si="3"/>
        <v>65726</v>
      </c>
      <c r="J11" s="308">
        <f t="shared" ref="J11:K11" si="9">G11-C11</f>
        <v>770</v>
      </c>
      <c r="K11" s="309">
        <f t="shared" si="9"/>
        <v>-4014</v>
      </c>
      <c r="L11" s="310">
        <f t="shared" si="5"/>
        <v>-3244</v>
      </c>
      <c r="M11" s="311">
        <f t="shared" si="6"/>
        <v>-0.04703494273</v>
      </c>
      <c r="N11" s="1"/>
      <c r="O11" s="312" t="s">
        <v>101</v>
      </c>
      <c r="P11" s="312" t="s">
        <v>102</v>
      </c>
      <c r="Q11" s="290"/>
      <c r="R11" s="290"/>
      <c r="S11" s="290"/>
      <c r="T11" s="290"/>
      <c r="U11" s="290"/>
      <c r="V11" s="290"/>
      <c r="W11" s="290"/>
      <c r="X11" s="290"/>
      <c r="Y11" s="290"/>
      <c r="Z11" s="290"/>
    </row>
    <row r="12" ht="18.75" customHeight="1">
      <c r="A12" s="290">
        <v>6.0</v>
      </c>
      <c r="B12" s="304" t="s">
        <v>103</v>
      </c>
      <c r="C12" s="110">
        <v>10392.0</v>
      </c>
      <c r="D12" s="110">
        <v>202381.0</v>
      </c>
      <c r="E12" s="305">
        <f t="shared" si="2"/>
        <v>212773</v>
      </c>
      <c r="F12" s="306" t="s">
        <v>103</v>
      </c>
      <c r="G12" s="110">
        <v>10730.0</v>
      </c>
      <c r="H12" s="110">
        <v>202088.0</v>
      </c>
      <c r="I12" s="307">
        <f t="shared" si="3"/>
        <v>212818</v>
      </c>
      <c r="J12" s="308">
        <f t="shared" ref="J12:K12" si="10">G12-C12</f>
        <v>338</v>
      </c>
      <c r="K12" s="309">
        <f t="shared" si="10"/>
        <v>-293</v>
      </c>
      <c r="L12" s="310">
        <f t="shared" si="5"/>
        <v>45</v>
      </c>
      <c r="M12" s="311">
        <f t="shared" si="6"/>
        <v>0.0002114929996</v>
      </c>
      <c r="N12" s="1"/>
      <c r="O12" s="312" t="s">
        <v>104</v>
      </c>
      <c r="P12" s="312" t="s">
        <v>105</v>
      </c>
      <c r="Q12" s="290"/>
      <c r="R12" s="290"/>
      <c r="S12" s="290"/>
      <c r="T12" s="290"/>
      <c r="U12" s="290"/>
      <c r="V12" s="290"/>
      <c r="W12" s="290"/>
      <c r="X12" s="290"/>
      <c r="Y12" s="290"/>
      <c r="Z12" s="290"/>
    </row>
    <row r="13" ht="18.75" customHeight="1">
      <c r="A13" s="290">
        <v>7.0</v>
      </c>
      <c r="B13" s="304" t="s">
        <v>106</v>
      </c>
      <c r="C13" s="110">
        <v>526.0</v>
      </c>
      <c r="D13" s="110">
        <v>190701.0</v>
      </c>
      <c r="E13" s="305">
        <f t="shared" si="2"/>
        <v>191227</v>
      </c>
      <c r="F13" s="306" t="s">
        <v>106</v>
      </c>
      <c r="G13" s="110">
        <v>513.0</v>
      </c>
      <c r="H13" s="110">
        <v>194472.0</v>
      </c>
      <c r="I13" s="307">
        <f t="shared" si="3"/>
        <v>194985</v>
      </c>
      <c r="J13" s="308">
        <f t="shared" ref="J13:K13" si="11">G13-C13</f>
        <v>-13</v>
      </c>
      <c r="K13" s="309">
        <f t="shared" si="11"/>
        <v>3771</v>
      </c>
      <c r="L13" s="310">
        <f t="shared" si="5"/>
        <v>3758</v>
      </c>
      <c r="M13" s="311">
        <f t="shared" si="6"/>
        <v>0.01965203658</v>
      </c>
      <c r="N13" s="1"/>
      <c r="O13" s="312" t="s">
        <v>107</v>
      </c>
      <c r="P13" s="312" t="s">
        <v>108</v>
      </c>
      <c r="Q13" s="290"/>
      <c r="R13" s="290"/>
      <c r="S13" s="290"/>
      <c r="T13" s="290"/>
      <c r="U13" s="290"/>
      <c r="V13" s="290"/>
      <c r="W13" s="290"/>
      <c r="X13" s="290"/>
      <c r="Y13" s="290"/>
      <c r="Z13" s="290"/>
    </row>
    <row r="14" ht="18.75" customHeight="1">
      <c r="A14" s="290">
        <v>8.0</v>
      </c>
      <c r="B14" s="304" t="s">
        <v>109</v>
      </c>
      <c r="C14" s="110"/>
      <c r="D14" s="110"/>
      <c r="E14" s="305">
        <f t="shared" si="2"/>
        <v>0</v>
      </c>
      <c r="F14" s="306" t="s">
        <v>109</v>
      </c>
      <c r="G14" s="110"/>
      <c r="H14" s="110">
        <v>12552.0</v>
      </c>
      <c r="I14" s="307">
        <f t="shared" si="3"/>
        <v>12552</v>
      </c>
      <c r="J14" s="308">
        <f t="shared" ref="J14:K14" si="12">G14-C14</f>
        <v>0</v>
      </c>
      <c r="K14" s="309">
        <f t="shared" si="12"/>
        <v>12552</v>
      </c>
      <c r="L14" s="310">
        <f t="shared" si="5"/>
        <v>12552</v>
      </c>
      <c r="M14" s="311" t="str">
        <f t="shared" si="6"/>
        <v>#DIV/0!</v>
      </c>
      <c r="N14" s="1"/>
      <c r="O14" s="312" t="s">
        <v>110</v>
      </c>
      <c r="P14" s="315" t="s">
        <v>111</v>
      </c>
      <c r="Q14" s="290"/>
      <c r="R14" s="290"/>
      <c r="S14" s="290"/>
      <c r="T14" s="290"/>
      <c r="U14" s="290"/>
      <c r="V14" s="290"/>
      <c r="W14" s="290"/>
      <c r="X14" s="290"/>
      <c r="Y14" s="290"/>
      <c r="Z14" s="290"/>
    </row>
    <row r="15" ht="18.75" customHeight="1">
      <c r="A15" s="290">
        <v>9.0</v>
      </c>
      <c r="B15" s="304" t="s">
        <v>112</v>
      </c>
      <c r="C15" s="110"/>
      <c r="D15" s="110">
        <v>36728.0</v>
      </c>
      <c r="E15" s="305">
        <f t="shared" si="2"/>
        <v>36728</v>
      </c>
      <c r="F15" s="306" t="s">
        <v>112</v>
      </c>
      <c r="G15" s="110">
        <v>100.0</v>
      </c>
      <c r="H15" s="110">
        <v>47816.0</v>
      </c>
      <c r="I15" s="307">
        <f t="shared" si="3"/>
        <v>47916</v>
      </c>
      <c r="J15" s="308">
        <f t="shared" ref="J15:K15" si="13">G15-C15</f>
        <v>100</v>
      </c>
      <c r="K15" s="309">
        <f t="shared" si="13"/>
        <v>11088</v>
      </c>
      <c r="L15" s="310">
        <f t="shared" si="5"/>
        <v>11188</v>
      </c>
      <c r="M15" s="311">
        <f t="shared" si="6"/>
        <v>0.3046177303</v>
      </c>
      <c r="N15" s="1"/>
      <c r="O15" s="312" t="s">
        <v>113</v>
      </c>
      <c r="P15" s="315" t="s">
        <v>114</v>
      </c>
      <c r="Q15" s="290"/>
      <c r="R15" s="290"/>
      <c r="S15" s="290"/>
      <c r="T15" s="290"/>
      <c r="U15" s="290"/>
      <c r="V15" s="290"/>
      <c r="W15" s="290"/>
      <c r="X15" s="290"/>
      <c r="Y15" s="290"/>
      <c r="Z15" s="290"/>
    </row>
    <row r="16" ht="18.75" customHeight="1">
      <c r="A16" s="290">
        <v>10.0</v>
      </c>
      <c r="B16" s="304" t="s">
        <v>115</v>
      </c>
      <c r="C16" s="110">
        <v>11604.0</v>
      </c>
      <c r="D16" s="110">
        <v>33093.0</v>
      </c>
      <c r="E16" s="305">
        <f t="shared" si="2"/>
        <v>44697</v>
      </c>
      <c r="F16" s="306" t="s">
        <v>115</v>
      </c>
      <c r="G16" s="110">
        <v>10640.0</v>
      </c>
      <c r="H16" s="110">
        <v>43832.0</v>
      </c>
      <c r="I16" s="307">
        <f t="shared" si="3"/>
        <v>54472</v>
      </c>
      <c r="J16" s="308">
        <f t="shared" ref="J16:K16" si="14">G16-C16</f>
        <v>-964</v>
      </c>
      <c r="K16" s="309">
        <f t="shared" si="14"/>
        <v>10739</v>
      </c>
      <c r="L16" s="310">
        <f t="shared" si="5"/>
        <v>9775</v>
      </c>
      <c r="M16" s="311">
        <f t="shared" si="6"/>
        <v>0.218694767</v>
      </c>
      <c r="N16" s="1"/>
      <c r="O16" s="312" t="s">
        <v>116</v>
      </c>
      <c r="P16" s="315" t="s">
        <v>117</v>
      </c>
      <c r="Q16" s="290"/>
      <c r="R16" s="290"/>
      <c r="S16" s="290"/>
      <c r="T16" s="290"/>
      <c r="U16" s="290"/>
      <c r="V16" s="290"/>
      <c r="W16" s="290"/>
      <c r="X16" s="290"/>
      <c r="Y16" s="290"/>
      <c r="Z16" s="290"/>
    </row>
    <row r="17" ht="20.25" customHeight="1">
      <c r="A17" s="290">
        <v>11.0</v>
      </c>
      <c r="B17" s="304" t="s">
        <v>118</v>
      </c>
      <c r="C17" s="110">
        <v>3982.0</v>
      </c>
      <c r="D17" s="110">
        <v>25186.0</v>
      </c>
      <c r="E17" s="305">
        <f t="shared" si="2"/>
        <v>29168</v>
      </c>
      <c r="F17" s="306" t="s">
        <v>118</v>
      </c>
      <c r="G17" s="110">
        <v>3968.0</v>
      </c>
      <c r="H17" s="110">
        <v>24968.0</v>
      </c>
      <c r="I17" s="307">
        <f t="shared" si="3"/>
        <v>28936</v>
      </c>
      <c r="J17" s="308">
        <f t="shared" ref="J17:K17" si="15">G17-C17</f>
        <v>-14</v>
      </c>
      <c r="K17" s="309">
        <f t="shared" si="15"/>
        <v>-218</v>
      </c>
      <c r="L17" s="310">
        <f t="shared" si="5"/>
        <v>-232</v>
      </c>
      <c r="M17" s="311">
        <f t="shared" si="6"/>
        <v>-0.007953922106</v>
      </c>
      <c r="N17" s="1"/>
      <c r="O17" s="312"/>
      <c r="P17" s="312" t="s">
        <v>119</v>
      </c>
      <c r="Q17" s="290"/>
      <c r="R17" s="290"/>
      <c r="S17" s="290"/>
      <c r="T17" s="290"/>
      <c r="U17" s="290"/>
      <c r="V17" s="290"/>
      <c r="W17" s="290"/>
      <c r="X17" s="290"/>
      <c r="Y17" s="290"/>
      <c r="Z17" s="290"/>
    </row>
    <row r="18" ht="18.75" customHeight="1">
      <c r="A18" s="290">
        <v>12.0</v>
      </c>
      <c r="B18" s="304" t="s">
        <v>120</v>
      </c>
      <c r="C18" s="110">
        <v>176.0</v>
      </c>
      <c r="D18" s="110">
        <v>10821.0</v>
      </c>
      <c r="E18" s="305">
        <f t="shared" si="2"/>
        <v>10997</v>
      </c>
      <c r="F18" s="306" t="s">
        <v>120</v>
      </c>
      <c r="G18" s="110">
        <v>148.0</v>
      </c>
      <c r="H18" s="110">
        <v>13756.0</v>
      </c>
      <c r="I18" s="307">
        <f t="shared" si="3"/>
        <v>13904</v>
      </c>
      <c r="J18" s="308">
        <f t="shared" ref="J18:K18" si="16">G18-C18</f>
        <v>-28</v>
      </c>
      <c r="K18" s="309">
        <f t="shared" si="16"/>
        <v>2935</v>
      </c>
      <c r="L18" s="310">
        <f t="shared" si="5"/>
        <v>2907</v>
      </c>
      <c r="M18" s="311">
        <f t="shared" si="6"/>
        <v>0.2643448213</v>
      </c>
      <c r="N18" s="1"/>
      <c r="O18" s="312" t="s">
        <v>121</v>
      </c>
      <c r="P18" s="312" t="s">
        <v>102</v>
      </c>
      <c r="Q18" s="290"/>
      <c r="R18" s="290"/>
      <c r="S18" s="290"/>
      <c r="T18" s="290"/>
      <c r="U18" s="290"/>
      <c r="V18" s="290"/>
      <c r="W18" s="290"/>
      <c r="X18" s="290"/>
      <c r="Y18" s="290"/>
      <c r="Z18" s="290"/>
    </row>
    <row r="19" ht="18.75" customHeight="1">
      <c r="A19" s="290">
        <v>13.0</v>
      </c>
      <c r="B19" s="304" t="s">
        <v>122</v>
      </c>
      <c r="C19" s="110">
        <v>20.0</v>
      </c>
      <c r="D19" s="110">
        <v>1276.0</v>
      </c>
      <c r="E19" s="305">
        <f t="shared" si="2"/>
        <v>1296</v>
      </c>
      <c r="F19" s="306" t="s">
        <v>122</v>
      </c>
      <c r="G19" s="110"/>
      <c r="H19" s="110">
        <v>2120.0</v>
      </c>
      <c r="I19" s="307">
        <f t="shared" si="3"/>
        <v>2120</v>
      </c>
      <c r="J19" s="308">
        <f t="shared" ref="J19:K19" si="17">G19-C19</f>
        <v>-20</v>
      </c>
      <c r="K19" s="309">
        <f t="shared" si="17"/>
        <v>844</v>
      </c>
      <c r="L19" s="310">
        <f t="shared" si="5"/>
        <v>824</v>
      </c>
      <c r="M19" s="311">
        <f t="shared" si="6"/>
        <v>0.6358024691</v>
      </c>
      <c r="N19" s="1"/>
      <c r="O19" s="312"/>
      <c r="P19" s="315" t="s">
        <v>123</v>
      </c>
      <c r="Q19" s="290"/>
      <c r="R19" s="290"/>
      <c r="S19" s="290"/>
      <c r="T19" s="290"/>
      <c r="U19" s="290"/>
      <c r="V19" s="290"/>
      <c r="W19" s="290"/>
      <c r="X19" s="290"/>
      <c r="Y19" s="290"/>
      <c r="Z19" s="290"/>
    </row>
    <row r="20" ht="18.75" customHeight="1">
      <c r="A20" s="290">
        <v>14.0</v>
      </c>
      <c r="B20" s="304" t="s">
        <v>124</v>
      </c>
      <c r="C20" s="110">
        <v>1786.0</v>
      </c>
      <c r="D20" s="110">
        <v>158228.0</v>
      </c>
      <c r="E20" s="305">
        <f t="shared" si="2"/>
        <v>160014</v>
      </c>
      <c r="F20" s="306" t="s">
        <v>124</v>
      </c>
      <c r="G20" s="110">
        <v>1780.0</v>
      </c>
      <c r="H20" s="110">
        <v>182198.0</v>
      </c>
      <c r="I20" s="307">
        <f t="shared" si="3"/>
        <v>183978</v>
      </c>
      <c r="J20" s="308">
        <f t="shared" ref="J20:K20" si="18">G20-C20</f>
        <v>-6</v>
      </c>
      <c r="K20" s="309">
        <f t="shared" si="18"/>
        <v>23970</v>
      </c>
      <c r="L20" s="310">
        <f t="shared" si="5"/>
        <v>23964</v>
      </c>
      <c r="M20" s="311">
        <f t="shared" si="6"/>
        <v>0.1497618958</v>
      </c>
      <c r="N20" s="1"/>
      <c r="O20" s="312" t="s">
        <v>125</v>
      </c>
      <c r="P20" s="312" t="s">
        <v>126</v>
      </c>
      <c r="Q20" s="290"/>
      <c r="R20" s="290"/>
      <c r="S20" s="290"/>
      <c r="T20" s="290"/>
      <c r="U20" s="290"/>
      <c r="V20" s="290"/>
      <c r="W20" s="290"/>
      <c r="X20" s="290"/>
      <c r="Y20" s="290"/>
      <c r="Z20" s="290"/>
    </row>
    <row r="21" ht="18.75" customHeight="1">
      <c r="A21" s="290">
        <v>15.0</v>
      </c>
      <c r="B21" s="304" t="s">
        <v>127</v>
      </c>
      <c r="C21" s="110">
        <v>792.0</v>
      </c>
      <c r="D21" s="110">
        <v>18548.0</v>
      </c>
      <c r="E21" s="305">
        <f t="shared" si="2"/>
        <v>19340</v>
      </c>
      <c r="F21" s="306" t="s">
        <v>127</v>
      </c>
      <c r="G21" s="110">
        <v>906.0</v>
      </c>
      <c r="H21" s="110">
        <v>17266.0</v>
      </c>
      <c r="I21" s="307">
        <f t="shared" si="3"/>
        <v>18172</v>
      </c>
      <c r="J21" s="308">
        <f t="shared" ref="J21:K21" si="19">G21-C21</f>
        <v>114</v>
      </c>
      <c r="K21" s="309">
        <f t="shared" si="19"/>
        <v>-1282</v>
      </c>
      <c r="L21" s="310">
        <f t="shared" si="5"/>
        <v>-1168</v>
      </c>
      <c r="M21" s="311">
        <f t="shared" si="6"/>
        <v>-0.06039296794</v>
      </c>
      <c r="N21" s="1"/>
      <c r="O21" s="315"/>
      <c r="P21" s="312" t="s">
        <v>102</v>
      </c>
      <c r="Q21" s="290"/>
      <c r="R21" s="290"/>
      <c r="S21" s="290"/>
      <c r="T21" s="290"/>
      <c r="U21" s="290"/>
      <c r="V21" s="290"/>
      <c r="W21" s="290"/>
      <c r="X21" s="290"/>
      <c r="Y21" s="290"/>
      <c r="Z21" s="290"/>
    </row>
    <row r="22" ht="18.0" customHeight="1">
      <c r="A22" s="290">
        <v>16.0</v>
      </c>
      <c r="B22" s="304" t="s">
        <v>128</v>
      </c>
      <c r="C22" s="110">
        <v>55836.0</v>
      </c>
      <c r="D22" s="110">
        <v>448244.0</v>
      </c>
      <c r="E22" s="305">
        <f t="shared" si="2"/>
        <v>504080</v>
      </c>
      <c r="F22" s="306" t="s">
        <v>128</v>
      </c>
      <c r="G22" s="110">
        <v>67154.0</v>
      </c>
      <c r="H22" s="110">
        <v>509513.0</v>
      </c>
      <c r="I22" s="307">
        <f t="shared" si="3"/>
        <v>576667</v>
      </c>
      <c r="J22" s="308">
        <f t="shared" ref="J22:K22" si="20">G22-C22</f>
        <v>11318</v>
      </c>
      <c r="K22" s="309">
        <f t="shared" si="20"/>
        <v>61269</v>
      </c>
      <c r="L22" s="310">
        <f t="shared" si="5"/>
        <v>72587</v>
      </c>
      <c r="M22" s="311">
        <f t="shared" si="6"/>
        <v>0.1439989684</v>
      </c>
      <c r="N22" s="1"/>
      <c r="O22" s="312" t="s">
        <v>129</v>
      </c>
      <c r="P22" s="312" t="s">
        <v>130</v>
      </c>
      <c r="Q22" s="290"/>
      <c r="R22" s="290"/>
      <c r="S22" s="290"/>
      <c r="T22" s="290"/>
      <c r="U22" s="290"/>
      <c r="V22" s="290"/>
      <c r="W22" s="290"/>
      <c r="X22" s="290"/>
      <c r="Y22" s="290"/>
      <c r="Z22" s="290"/>
    </row>
    <row r="23" ht="18.75" customHeight="1">
      <c r="A23" s="290">
        <v>17.0</v>
      </c>
      <c r="B23" s="304" t="s">
        <v>131</v>
      </c>
      <c r="C23" s="110">
        <v>418.0</v>
      </c>
      <c r="D23" s="110">
        <v>18038.0</v>
      </c>
      <c r="E23" s="305">
        <f t="shared" si="2"/>
        <v>18456</v>
      </c>
      <c r="F23" s="306" t="s">
        <v>131</v>
      </c>
      <c r="G23" s="110">
        <v>484.0</v>
      </c>
      <c r="H23" s="110">
        <v>17708.0</v>
      </c>
      <c r="I23" s="307">
        <f t="shared" si="3"/>
        <v>18192</v>
      </c>
      <c r="J23" s="308">
        <f t="shared" ref="J23:K23" si="21">G23-C23</f>
        <v>66</v>
      </c>
      <c r="K23" s="309">
        <f t="shared" si="21"/>
        <v>-330</v>
      </c>
      <c r="L23" s="310">
        <f t="shared" si="5"/>
        <v>-264</v>
      </c>
      <c r="M23" s="311">
        <f t="shared" si="6"/>
        <v>-0.01430429129</v>
      </c>
      <c r="N23" s="1"/>
      <c r="O23" s="312"/>
      <c r="P23" s="312" t="s">
        <v>114</v>
      </c>
      <c r="Q23" s="290"/>
      <c r="R23" s="290"/>
      <c r="S23" s="290"/>
      <c r="T23" s="290"/>
      <c r="U23" s="290"/>
      <c r="V23" s="290"/>
      <c r="W23" s="290"/>
      <c r="X23" s="290"/>
      <c r="Y23" s="290"/>
      <c r="Z23" s="290"/>
    </row>
    <row r="24" ht="18.75" customHeight="1">
      <c r="A24" s="290">
        <v>18.0</v>
      </c>
      <c r="B24" s="304" t="s">
        <v>132</v>
      </c>
      <c r="C24" s="110">
        <v>776.0</v>
      </c>
      <c r="D24" s="110">
        <v>736.0</v>
      </c>
      <c r="E24" s="305">
        <f t="shared" si="2"/>
        <v>1512</v>
      </c>
      <c r="F24" s="306" t="s">
        <v>132</v>
      </c>
      <c r="G24" s="110">
        <v>140.0</v>
      </c>
      <c r="H24" s="110">
        <v>112.0</v>
      </c>
      <c r="I24" s="307">
        <f t="shared" si="3"/>
        <v>252</v>
      </c>
      <c r="J24" s="308">
        <f t="shared" ref="J24:K24" si="22">G24-C24</f>
        <v>-636</v>
      </c>
      <c r="K24" s="309">
        <f t="shared" si="22"/>
        <v>-624</v>
      </c>
      <c r="L24" s="310">
        <f t="shared" si="5"/>
        <v>-1260</v>
      </c>
      <c r="M24" s="311">
        <f t="shared" si="6"/>
        <v>-0.8333333333</v>
      </c>
      <c r="N24" s="1"/>
      <c r="O24" s="312" t="s">
        <v>133</v>
      </c>
      <c r="P24" s="312" t="s">
        <v>134</v>
      </c>
      <c r="Q24" s="290"/>
      <c r="R24" s="290"/>
      <c r="S24" s="290"/>
      <c r="T24" s="290"/>
      <c r="U24" s="290"/>
      <c r="V24" s="290"/>
      <c r="W24" s="290"/>
      <c r="X24" s="290"/>
      <c r="Y24" s="290"/>
      <c r="Z24" s="290"/>
    </row>
    <row r="25" ht="18.75" customHeight="1">
      <c r="A25" s="290">
        <v>19.0</v>
      </c>
      <c r="B25" s="304" t="s">
        <v>135</v>
      </c>
      <c r="C25" s="110">
        <v>69194.0</v>
      </c>
      <c r="D25" s="110">
        <v>768.0</v>
      </c>
      <c r="E25" s="305">
        <f t="shared" si="2"/>
        <v>69962</v>
      </c>
      <c r="F25" s="306" t="s">
        <v>135</v>
      </c>
      <c r="G25" s="110">
        <v>46512.0</v>
      </c>
      <c r="H25" s="110">
        <v>1116.0</v>
      </c>
      <c r="I25" s="307">
        <f t="shared" si="3"/>
        <v>47628</v>
      </c>
      <c r="J25" s="308">
        <f t="shared" ref="J25:K25" si="23">G25-C25</f>
        <v>-22682</v>
      </c>
      <c r="K25" s="309">
        <f t="shared" si="23"/>
        <v>348</v>
      </c>
      <c r="L25" s="310">
        <f t="shared" si="5"/>
        <v>-22334</v>
      </c>
      <c r="M25" s="311">
        <f t="shared" si="6"/>
        <v>-0.3192304394</v>
      </c>
      <c r="N25" s="1"/>
      <c r="O25" s="312" t="s">
        <v>136</v>
      </c>
      <c r="P25" s="312" t="s">
        <v>137</v>
      </c>
      <c r="Q25" s="290"/>
      <c r="R25" s="290"/>
      <c r="S25" s="290"/>
      <c r="T25" s="290"/>
      <c r="U25" s="290"/>
      <c r="V25" s="290"/>
      <c r="W25" s="290"/>
      <c r="X25" s="290"/>
      <c r="Y25" s="290"/>
      <c r="Z25" s="290"/>
    </row>
    <row r="26" ht="18.75" customHeight="1">
      <c r="A26" s="290">
        <v>20.0</v>
      </c>
      <c r="B26" s="304" t="s">
        <v>138</v>
      </c>
      <c r="C26" s="110">
        <v>269660.0</v>
      </c>
      <c r="D26" s="110">
        <v>16874.0</v>
      </c>
      <c r="E26" s="305">
        <f t="shared" si="2"/>
        <v>286534</v>
      </c>
      <c r="F26" s="306" t="s">
        <v>138</v>
      </c>
      <c r="G26" s="110">
        <v>244660.0</v>
      </c>
      <c r="H26" s="110">
        <v>17288.0</v>
      </c>
      <c r="I26" s="307">
        <f t="shared" si="3"/>
        <v>261948</v>
      </c>
      <c r="J26" s="308">
        <f t="shared" ref="J26:K26" si="24">G26-C26</f>
        <v>-25000</v>
      </c>
      <c r="K26" s="309">
        <f t="shared" si="24"/>
        <v>414</v>
      </c>
      <c r="L26" s="310">
        <f t="shared" si="5"/>
        <v>-24586</v>
      </c>
      <c r="M26" s="311">
        <f t="shared" si="6"/>
        <v>-0.08580482595</v>
      </c>
      <c r="N26" s="1"/>
      <c r="O26" s="315" t="s">
        <v>139</v>
      </c>
      <c r="P26" s="312" t="s">
        <v>140</v>
      </c>
      <c r="Q26" s="290"/>
      <c r="R26" s="290"/>
      <c r="S26" s="290"/>
      <c r="T26" s="290"/>
      <c r="U26" s="290"/>
      <c r="V26" s="290"/>
      <c r="W26" s="290"/>
      <c r="X26" s="290"/>
      <c r="Y26" s="290"/>
      <c r="Z26" s="290"/>
    </row>
    <row r="27" ht="18.75" customHeight="1">
      <c r="A27" s="290">
        <v>21.0</v>
      </c>
      <c r="B27" s="304" t="s">
        <v>141</v>
      </c>
      <c r="C27" s="110">
        <v>160990.0</v>
      </c>
      <c r="D27" s="110">
        <v>4248.0</v>
      </c>
      <c r="E27" s="305">
        <f t="shared" si="2"/>
        <v>165238</v>
      </c>
      <c r="F27" s="306" t="s">
        <v>141</v>
      </c>
      <c r="G27" s="110">
        <v>173012.0</v>
      </c>
      <c r="H27" s="110">
        <v>10074.0</v>
      </c>
      <c r="I27" s="307">
        <f t="shared" si="3"/>
        <v>183086</v>
      </c>
      <c r="J27" s="308">
        <f t="shared" ref="J27:K27" si="25">G27-C27</f>
        <v>12022</v>
      </c>
      <c r="K27" s="309">
        <f t="shared" si="25"/>
        <v>5826</v>
      </c>
      <c r="L27" s="310">
        <f t="shared" si="5"/>
        <v>17848</v>
      </c>
      <c r="M27" s="311">
        <f t="shared" si="6"/>
        <v>0.1080138951</v>
      </c>
      <c r="N27" s="1"/>
      <c r="O27" s="312" t="s">
        <v>142</v>
      </c>
      <c r="P27" s="312" t="s">
        <v>143</v>
      </c>
      <c r="Q27" s="290"/>
      <c r="R27" s="290"/>
      <c r="S27" s="290"/>
      <c r="T27" s="290"/>
      <c r="U27" s="290"/>
      <c r="V27" s="290"/>
      <c r="W27" s="290"/>
      <c r="X27" s="290"/>
      <c r="Y27" s="290"/>
      <c r="Z27" s="290"/>
    </row>
    <row r="28" ht="18.75" customHeight="1">
      <c r="A28" s="290">
        <v>22.0</v>
      </c>
      <c r="B28" s="304" t="s">
        <v>144</v>
      </c>
      <c r="C28" s="110">
        <v>29620.0</v>
      </c>
      <c r="D28" s="110">
        <v>11132.0</v>
      </c>
      <c r="E28" s="305">
        <f t="shared" si="2"/>
        <v>40752</v>
      </c>
      <c r="F28" s="306" t="s">
        <v>144</v>
      </c>
      <c r="G28" s="110">
        <v>20972.0</v>
      </c>
      <c r="H28" s="110">
        <v>10080.0</v>
      </c>
      <c r="I28" s="307">
        <f t="shared" si="3"/>
        <v>31052</v>
      </c>
      <c r="J28" s="308">
        <f t="shared" ref="J28:K28" si="26">G28-C28</f>
        <v>-8648</v>
      </c>
      <c r="K28" s="309">
        <f t="shared" si="26"/>
        <v>-1052</v>
      </c>
      <c r="L28" s="310">
        <f t="shared" si="5"/>
        <v>-9700</v>
      </c>
      <c r="M28" s="311">
        <f t="shared" si="6"/>
        <v>-0.2380251276</v>
      </c>
      <c r="N28" s="1"/>
      <c r="O28" s="312" t="s">
        <v>145</v>
      </c>
      <c r="P28" s="312" t="s">
        <v>102</v>
      </c>
      <c r="Q28" s="290"/>
      <c r="R28" s="290"/>
      <c r="S28" s="290"/>
      <c r="T28" s="290"/>
      <c r="U28" s="290"/>
      <c r="V28" s="290"/>
      <c r="W28" s="290"/>
      <c r="X28" s="290"/>
      <c r="Y28" s="290"/>
      <c r="Z28" s="290"/>
    </row>
    <row r="29" ht="18.75" customHeight="1">
      <c r="A29" s="290">
        <v>23.0</v>
      </c>
      <c r="B29" s="304" t="s">
        <v>146</v>
      </c>
      <c r="C29" s="110">
        <v>16068.0</v>
      </c>
      <c r="D29" s="110"/>
      <c r="E29" s="305">
        <f t="shared" si="2"/>
        <v>16068</v>
      </c>
      <c r="F29" s="306" t="s">
        <v>146</v>
      </c>
      <c r="G29" s="110">
        <v>16672.0</v>
      </c>
      <c r="H29" s="110">
        <v>24.0</v>
      </c>
      <c r="I29" s="307">
        <f t="shared" si="3"/>
        <v>16696</v>
      </c>
      <c r="J29" s="308">
        <f t="shared" ref="J29:K29" si="27">G29-C29</f>
        <v>604</v>
      </c>
      <c r="K29" s="309">
        <f t="shared" si="27"/>
        <v>24</v>
      </c>
      <c r="L29" s="310">
        <f t="shared" si="5"/>
        <v>628</v>
      </c>
      <c r="M29" s="311">
        <f t="shared" si="6"/>
        <v>0.03908389345</v>
      </c>
      <c r="N29" s="1"/>
      <c r="O29" s="312" t="s">
        <v>147</v>
      </c>
      <c r="P29" s="312" t="s">
        <v>148</v>
      </c>
      <c r="Q29" s="290"/>
      <c r="R29" s="290"/>
      <c r="S29" s="290"/>
      <c r="T29" s="290"/>
      <c r="U29" s="290"/>
      <c r="V29" s="290"/>
      <c r="W29" s="290"/>
      <c r="X29" s="290"/>
      <c r="Y29" s="290"/>
      <c r="Z29" s="290"/>
    </row>
    <row r="30" ht="18.75" customHeight="1">
      <c r="A30" s="290">
        <v>24.0</v>
      </c>
      <c r="B30" s="304" t="s">
        <v>149</v>
      </c>
      <c r="C30" s="110">
        <v>37608.0</v>
      </c>
      <c r="D30" s="110">
        <v>2580.0</v>
      </c>
      <c r="E30" s="305">
        <f t="shared" si="2"/>
        <v>40188</v>
      </c>
      <c r="F30" s="306" t="s">
        <v>149</v>
      </c>
      <c r="G30" s="110">
        <v>41528.0</v>
      </c>
      <c r="H30" s="110">
        <v>2258.0</v>
      </c>
      <c r="I30" s="307">
        <f t="shared" si="3"/>
        <v>43786</v>
      </c>
      <c r="J30" s="308">
        <f t="shared" ref="J30:K30" si="28">G30-C30</f>
        <v>3920</v>
      </c>
      <c r="K30" s="309">
        <f t="shared" si="28"/>
        <v>-322</v>
      </c>
      <c r="L30" s="310">
        <f t="shared" si="5"/>
        <v>3598</v>
      </c>
      <c r="M30" s="311">
        <f t="shared" si="6"/>
        <v>0.0895292127</v>
      </c>
      <c r="N30" s="1"/>
      <c r="O30" s="312" t="s">
        <v>150</v>
      </c>
      <c r="P30" s="312" t="s">
        <v>151</v>
      </c>
      <c r="Q30" s="290"/>
      <c r="R30" s="290"/>
      <c r="S30" s="290"/>
      <c r="T30" s="290"/>
      <c r="U30" s="290"/>
      <c r="V30" s="290"/>
      <c r="W30" s="290"/>
      <c r="X30" s="290"/>
      <c r="Y30" s="290"/>
      <c r="Z30" s="290"/>
    </row>
    <row r="31" ht="18.75" customHeight="1">
      <c r="A31" s="290">
        <v>25.0</v>
      </c>
      <c r="B31" s="304" t="s">
        <v>152</v>
      </c>
      <c r="C31" s="110">
        <v>14196.0</v>
      </c>
      <c r="D31" s="110">
        <v>20.0</v>
      </c>
      <c r="E31" s="305">
        <f t="shared" si="2"/>
        <v>14216</v>
      </c>
      <c r="F31" s="306" t="s">
        <v>152</v>
      </c>
      <c r="G31" s="110">
        <v>26023.0</v>
      </c>
      <c r="H31" s="110">
        <v>112.0</v>
      </c>
      <c r="I31" s="307">
        <f t="shared" si="3"/>
        <v>26135</v>
      </c>
      <c r="J31" s="308">
        <f t="shared" ref="J31:K31" si="29">G31-C31</f>
        <v>11827</v>
      </c>
      <c r="K31" s="309">
        <f t="shared" si="29"/>
        <v>92</v>
      </c>
      <c r="L31" s="310">
        <f t="shared" si="5"/>
        <v>11919</v>
      </c>
      <c r="M31" s="311">
        <f t="shared" si="6"/>
        <v>0.8384214969</v>
      </c>
      <c r="N31" s="1"/>
      <c r="O31" s="312" t="s">
        <v>153</v>
      </c>
      <c r="P31" s="312" t="s">
        <v>154</v>
      </c>
      <c r="Q31" s="290"/>
      <c r="R31" s="290"/>
      <c r="S31" s="290"/>
      <c r="T31" s="290"/>
      <c r="U31" s="290"/>
      <c r="V31" s="290"/>
      <c r="W31" s="290"/>
      <c r="X31" s="290"/>
      <c r="Y31" s="290"/>
      <c r="Z31" s="290"/>
    </row>
    <row r="32" ht="18.75" customHeight="1">
      <c r="A32" s="290">
        <v>26.0</v>
      </c>
      <c r="B32" s="304" t="s">
        <v>155</v>
      </c>
      <c r="C32" s="110">
        <v>178.0</v>
      </c>
      <c r="D32" s="110">
        <v>268035.0</v>
      </c>
      <c r="E32" s="305">
        <f t="shared" si="2"/>
        <v>268213</v>
      </c>
      <c r="F32" s="306" t="s">
        <v>155</v>
      </c>
      <c r="G32" s="110">
        <v>356.0</v>
      </c>
      <c r="H32" s="110">
        <v>280711.0</v>
      </c>
      <c r="I32" s="307">
        <f t="shared" si="3"/>
        <v>281067</v>
      </c>
      <c r="J32" s="308">
        <f t="shared" ref="J32:K32" si="30">G32-C32</f>
        <v>178</v>
      </c>
      <c r="K32" s="309">
        <f t="shared" si="30"/>
        <v>12676</v>
      </c>
      <c r="L32" s="310">
        <f t="shared" si="5"/>
        <v>12854</v>
      </c>
      <c r="M32" s="311">
        <f t="shared" si="6"/>
        <v>0.04792459724</v>
      </c>
      <c r="N32" s="1"/>
      <c r="O32" s="312" t="s">
        <v>156</v>
      </c>
      <c r="P32" s="312" t="s">
        <v>157</v>
      </c>
      <c r="Q32" s="290"/>
      <c r="R32" s="290"/>
      <c r="S32" s="290"/>
      <c r="T32" s="290"/>
      <c r="U32" s="290"/>
      <c r="V32" s="290"/>
      <c r="W32" s="290"/>
      <c r="X32" s="290"/>
      <c r="Y32" s="290"/>
      <c r="Z32" s="290"/>
    </row>
    <row r="33" ht="18.75" customHeight="1">
      <c r="A33" s="290">
        <v>27.0</v>
      </c>
      <c r="B33" s="304" t="s">
        <v>158</v>
      </c>
      <c r="C33" s="110">
        <v>37732.0</v>
      </c>
      <c r="D33" s="110">
        <v>242.0</v>
      </c>
      <c r="E33" s="305">
        <f t="shared" si="2"/>
        <v>37974</v>
      </c>
      <c r="F33" s="306" t="s">
        <v>158</v>
      </c>
      <c r="G33" s="110">
        <v>31856.0</v>
      </c>
      <c r="H33" s="110">
        <v>708.0</v>
      </c>
      <c r="I33" s="307">
        <f t="shared" si="3"/>
        <v>32564</v>
      </c>
      <c r="J33" s="308">
        <f t="shared" ref="J33:K33" si="31">G33-C33</f>
        <v>-5876</v>
      </c>
      <c r="K33" s="309">
        <f t="shared" si="31"/>
        <v>466</v>
      </c>
      <c r="L33" s="310">
        <f t="shared" si="5"/>
        <v>-5410</v>
      </c>
      <c r="M33" s="311">
        <f t="shared" si="6"/>
        <v>-0.1424658977</v>
      </c>
      <c r="N33" s="1"/>
      <c r="O33" s="312" t="s">
        <v>159</v>
      </c>
      <c r="P33" s="312" t="s">
        <v>114</v>
      </c>
      <c r="Q33" s="290"/>
      <c r="R33" s="290"/>
      <c r="S33" s="290"/>
      <c r="T33" s="290"/>
      <c r="U33" s="290"/>
      <c r="V33" s="290"/>
      <c r="W33" s="290"/>
      <c r="X33" s="290"/>
      <c r="Y33" s="290"/>
      <c r="Z33" s="290"/>
    </row>
    <row r="34" ht="18.75" customHeight="1">
      <c r="A34" s="290">
        <v>28.0</v>
      </c>
      <c r="B34" s="304" t="s">
        <v>160</v>
      </c>
      <c r="C34" s="110">
        <v>38800.0</v>
      </c>
      <c r="D34" s="110"/>
      <c r="E34" s="305">
        <f t="shared" si="2"/>
        <v>38800</v>
      </c>
      <c r="F34" s="306" t="s">
        <v>160</v>
      </c>
      <c r="G34" s="110">
        <v>36480.0</v>
      </c>
      <c r="H34" s="110"/>
      <c r="I34" s="307">
        <f t="shared" si="3"/>
        <v>36480</v>
      </c>
      <c r="J34" s="308">
        <f t="shared" ref="J34:K34" si="32">G34-C34</f>
        <v>-2320</v>
      </c>
      <c r="K34" s="309">
        <f t="shared" si="32"/>
        <v>0</v>
      </c>
      <c r="L34" s="310">
        <f t="shared" si="5"/>
        <v>-2320</v>
      </c>
      <c r="M34" s="311">
        <f t="shared" si="6"/>
        <v>-0.05979381443</v>
      </c>
      <c r="N34" s="1"/>
      <c r="O34" s="312" t="s">
        <v>161</v>
      </c>
      <c r="P34" s="312" t="s">
        <v>162</v>
      </c>
      <c r="Q34" s="290"/>
      <c r="R34" s="290"/>
      <c r="S34" s="290"/>
      <c r="T34" s="290"/>
      <c r="U34" s="290"/>
      <c r="V34" s="290"/>
      <c r="W34" s="290"/>
      <c r="X34" s="290"/>
      <c r="Y34" s="290"/>
      <c r="Z34" s="290"/>
    </row>
    <row r="35" ht="18.75" customHeight="1">
      <c r="A35" s="290">
        <v>29.0</v>
      </c>
      <c r="B35" s="304" t="s">
        <v>163</v>
      </c>
      <c r="C35" s="110"/>
      <c r="D35" s="110"/>
      <c r="E35" s="305">
        <f t="shared" si="2"/>
        <v>0</v>
      </c>
      <c r="F35" s="306" t="s">
        <v>163</v>
      </c>
      <c r="G35" s="110"/>
      <c r="H35" s="110"/>
      <c r="I35" s="307">
        <f t="shared" si="3"/>
        <v>0</v>
      </c>
      <c r="J35" s="308">
        <f t="shared" ref="J35:K35" si="33">G35-C35</f>
        <v>0</v>
      </c>
      <c r="K35" s="309">
        <f t="shared" si="33"/>
        <v>0</v>
      </c>
      <c r="L35" s="310">
        <f t="shared" si="5"/>
        <v>0</v>
      </c>
      <c r="M35" s="311" t="str">
        <f t="shared" si="6"/>
        <v>#DIV/0!</v>
      </c>
      <c r="N35" s="1"/>
      <c r="O35" s="312"/>
      <c r="P35" s="312"/>
      <c r="Q35" s="290"/>
      <c r="R35" s="290"/>
      <c r="S35" s="290"/>
      <c r="T35" s="290"/>
      <c r="U35" s="290"/>
      <c r="V35" s="290"/>
      <c r="W35" s="290"/>
      <c r="X35" s="290"/>
      <c r="Y35" s="290"/>
      <c r="Z35" s="290"/>
    </row>
    <row r="36" ht="18.75" customHeight="1">
      <c r="A36" s="290">
        <v>30.0</v>
      </c>
      <c r="B36" s="304" t="s">
        <v>164</v>
      </c>
      <c r="C36" s="110">
        <v>16.0</v>
      </c>
      <c r="D36" s="110">
        <v>496.0</v>
      </c>
      <c r="E36" s="305">
        <f t="shared" si="2"/>
        <v>512</v>
      </c>
      <c r="F36" s="306" t="s">
        <v>164</v>
      </c>
      <c r="G36" s="110">
        <v>32.0</v>
      </c>
      <c r="H36" s="110">
        <v>526.0</v>
      </c>
      <c r="I36" s="307">
        <f t="shared" si="3"/>
        <v>558</v>
      </c>
      <c r="J36" s="308">
        <f t="shared" ref="J36:K36" si="34">G36-C36</f>
        <v>16</v>
      </c>
      <c r="K36" s="309">
        <f t="shared" si="34"/>
        <v>30</v>
      </c>
      <c r="L36" s="310">
        <f t="shared" si="5"/>
        <v>46</v>
      </c>
      <c r="M36" s="311">
        <f t="shared" si="6"/>
        <v>0.08984375</v>
      </c>
      <c r="N36" s="1"/>
      <c r="O36" s="312"/>
      <c r="P36" s="312"/>
      <c r="Q36" s="290"/>
      <c r="R36" s="290"/>
      <c r="S36" s="290"/>
      <c r="T36" s="290"/>
      <c r="U36" s="290"/>
      <c r="V36" s="290"/>
      <c r="W36" s="290"/>
      <c r="X36" s="290"/>
      <c r="Y36" s="290"/>
      <c r="Z36" s="290"/>
    </row>
    <row r="37" ht="18.75" customHeight="1">
      <c r="A37" s="290"/>
      <c r="B37" s="316"/>
      <c r="C37" s="317">
        <f t="shared" ref="C37:E37" si="35">SUM(C7:C36)</f>
        <v>1144984</v>
      </c>
      <c r="D37" s="317">
        <f t="shared" si="35"/>
        <v>2297810</v>
      </c>
      <c r="E37" s="317">
        <f t="shared" si="35"/>
        <v>3442794</v>
      </c>
      <c r="F37" s="318" t="s">
        <v>165</v>
      </c>
      <c r="G37" s="319">
        <f t="shared" ref="G37:K37" si="36">SUM(G7:G36)</f>
        <v>1131161</v>
      </c>
      <c r="H37" s="319">
        <f t="shared" si="36"/>
        <v>2485606</v>
      </c>
      <c r="I37" s="319">
        <f t="shared" si="36"/>
        <v>3616767</v>
      </c>
      <c r="J37" s="320">
        <f t="shared" si="36"/>
        <v>-13823</v>
      </c>
      <c r="K37" s="321">
        <f t="shared" si="36"/>
        <v>187796</v>
      </c>
      <c r="L37" s="322">
        <f t="shared" si="5"/>
        <v>173973</v>
      </c>
      <c r="M37" s="323">
        <f t="shared" si="6"/>
        <v>0.05053250354</v>
      </c>
      <c r="N37" s="1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</row>
    <row r="38" ht="18.75" customHeight="1">
      <c r="A38" s="290"/>
      <c r="B38" s="324"/>
      <c r="C38" s="26"/>
      <c r="D38" s="26"/>
      <c r="E38" s="26"/>
      <c r="F38" s="325"/>
      <c r="G38" s="26"/>
      <c r="H38" s="26"/>
      <c r="I38" s="326">
        <f>+E37+I37</f>
        <v>7059561</v>
      </c>
      <c r="J38" s="327"/>
      <c r="K38" s="327"/>
      <c r="L38" s="327"/>
      <c r="M38" s="66"/>
      <c r="N38" s="1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</row>
    <row r="39" ht="18.75" customHeight="1">
      <c r="A39" s="290"/>
      <c r="B39" s="327" t="s">
        <v>166</v>
      </c>
      <c r="C39" s="327">
        <f t="shared" ref="C39:E39" si="37">SUM(C10:C36)</f>
        <v>780410</v>
      </c>
      <c r="D39" s="327">
        <f t="shared" si="37"/>
        <v>1517439</v>
      </c>
      <c r="E39" s="327">
        <f t="shared" si="37"/>
        <v>2297849</v>
      </c>
      <c r="F39" s="325"/>
      <c r="G39" s="327">
        <f t="shared" ref="G39:L39" si="38">SUM(G10:G36)</f>
        <v>759253</v>
      </c>
      <c r="H39" s="327">
        <f t="shared" si="38"/>
        <v>1650239</v>
      </c>
      <c r="I39" s="327">
        <f t="shared" si="38"/>
        <v>2409492</v>
      </c>
      <c r="J39" s="327">
        <f t="shared" si="38"/>
        <v>-21157</v>
      </c>
      <c r="K39" s="327">
        <f t="shared" si="38"/>
        <v>132800</v>
      </c>
      <c r="L39" s="327">
        <f t="shared" si="38"/>
        <v>111643</v>
      </c>
      <c r="M39" s="328">
        <f>I39/E39-1</f>
        <v>0.04858587314</v>
      </c>
      <c r="N39" s="1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</row>
    <row r="40" ht="16.5" customHeight="1">
      <c r="A40" s="290"/>
      <c r="B40" s="290"/>
      <c r="C40" s="290"/>
      <c r="D40" s="290"/>
      <c r="E40" s="290"/>
      <c r="F40" s="290"/>
      <c r="G40" s="290"/>
      <c r="H40" s="290"/>
      <c r="I40" s="290"/>
      <c r="J40" s="291"/>
      <c r="K40" s="291"/>
      <c r="L40" s="290"/>
      <c r="M40" s="290"/>
      <c r="N40" s="290"/>
      <c r="O40" s="1"/>
      <c r="P40" s="1"/>
      <c r="Q40" s="1"/>
      <c r="R40" s="290"/>
      <c r="S40" s="290"/>
      <c r="T40" s="290"/>
      <c r="U40" s="290"/>
      <c r="V40" s="290"/>
      <c r="W40" s="290"/>
      <c r="X40" s="290"/>
      <c r="Y40" s="290"/>
      <c r="Z40" s="290"/>
    </row>
    <row r="41" ht="20.25" customHeight="1">
      <c r="A41" s="290"/>
      <c r="B41" s="290"/>
      <c r="C41" s="290"/>
      <c r="D41" s="290"/>
      <c r="E41" s="290"/>
      <c r="F41" s="290"/>
      <c r="G41" s="290"/>
      <c r="H41" s="290"/>
      <c r="I41" s="290"/>
      <c r="J41" s="291"/>
      <c r="K41" s="291"/>
      <c r="L41" s="290"/>
      <c r="M41" s="290"/>
      <c r="N41" s="290"/>
      <c r="O41" s="1"/>
      <c r="P41" s="1"/>
      <c r="Q41" s="1"/>
      <c r="R41" s="290"/>
      <c r="S41" s="290"/>
      <c r="T41" s="290"/>
      <c r="U41" s="290"/>
      <c r="V41" s="290"/>
      <c r="W41" s="290"/>
      <c r="X41" s="290"/>
      <c r="Y41" s="290"/>
      <c r="Z41" s="290"/>
    </row>
    <row r="42" ht="20.25" customHeight="1">
      <c r="A42" s="290"/>
      <c r="B42" s="290"/>
      <c r="C42" s="290"/>
      <c r="D42" s="290"/>
      <c r="E42" s="290"/>
      <c r="F42" s="290"/>
      <c r="G42" s="290"/>
      <c r="H42" s="290"/>
      <c r="I42" s="290"/>
      <c r="J42" s="291"/>
      <c r="K42" s="291"/>
      <c r="L42" s="290"/>
      <c r="M42" s="290"/>
      <c r="N42" s="290"/>
      <c r="O42" s="1"/>
      <c r="P42" s="1"/>
      <c r="Q42" s="1"/>
      <c r="R42" s="290"/>
      <c r="S42" s="290"/>
      <c r="T42" s="290"/>
      <c r="U42" s="290"/>
      <c r="V42" s="290"/>
      <c r="W42" s="290"/>
      <c r="X42" s="290"/>
      <c r="Y42" s="290"/>
      <c r="Z42" s="290"/>
    </row>
    <row r="43" ht="16.5" customHeight="1">
      <c r="A43" s="290"/>
      <c r="B43" s="290"/>
      <c r="C43" s="290"/>
      <c r="D43" s="290"/>
      <c r="E43" s="290"/>
      <c r="F43" s="290"/>
      <c r="G43" s="290"/>
      <c r="H43" s="290"/>
      <c r="I43" s="290"/>
      <c r="J43" s="291"/>
      <c r="K43" s="291"/>
      <c r="L43" s="290"/>
      <c r="M43" s="290"/>
      <c r="N43" s="290"/>
      <c r="O43" s="1"/>
      <c r="P43" s="1"/>
      <c r="Q43" s="1"/>
      <c r="R43" s="290"/>
      <c r="S43" s="290"/>
      <c r="T43" s="290"/>
      <c r="U43" s="290"/>
      <c r="V43" s="290"/>
      <c r="W43" s="290"/>
      <c r="X43" s="290"/>
      <c r="Y43" s="290"/>
      <c r="Z43" s="290"/>
    </row>
    <row r="44" ht="16.5" customHeight="1">
      <c r="A44" s="290"/>
      <c r="B44" s="290"/>
      <c r="C44" s="290"/>
      <c r="D44" s="290"/>
      <c r="E44" s="290"/>
      <c r="F44" s="290"/>
      <c r="G44" s="290"/>
      <c r="H44" s="290"/>
      <c r="I44" s="290"/>
      <c r="J44" s="291"/>
      <c r="K44" s="291"/>
      <c r="L44" s="290"/>
      <c r="M44" s="290"/>
      <c r="N44" s="290"/>
      <c r="O44" s="1"/>
      <c r="P44" s="1"/>
      <c r="Q44" s="1"/>
      <c r="R44" s="290"/>
      <c r="S44" s="290"/>
      <c r="T44" s="290"/>
      <c r="U44" s="290"/>
      <c r="V44" s="290"/>
      <c r="W44" s="290"/>
      <c r="X44" s="290"/>
      <c r="Y44" s="290"/>
      <c r="Z44" s="290"/>
    </row>
    <row r="45" ht="27.0" hidden="1" customHeight="1">
      <c r="A45" s="290"/>
      <c r="B45" s="292" t="s">
        <v>84</v>
      </c>
      <c r="N45" s="290"/>
      <c r="O45" s="1"/>
      <c r="P45" s="1"/>
      <c r="Q45" s="1"/>
      <c r="R45" s="290"/>
      <c r="S45" s="290"/>
      <c r="T45" s="290"/>
      <c r="U45" s="290"/>
      <c r="V45" s="290"/>
      <c r="W45" s="290"/>
      <c r="X45" s="290"/>
      <c r="Y45" s="290"/>
      <c r="Z45" s="290"/>
    </row>
    <row r="46" ht="31.5" hidden="1" customHeight="1">
      <c r="A46" s="290"/>
      <c r="B46" s="293"/>
      <c r="C46" s="293"/>
      <c r="D46" s="293"/>
      <c r="E46" s="293"/>
      <c r="F46" s="293"/>
      <c r="G46" s="293"/>
      <c r="H46" s="293"/>
      <c r="I46" s="293"/>
      <c r="J46" s="294"/>
      <c r="K46" s="294"/>
      <c r="L46" s="293" t="s">
        <v>1</v>
      </c>
      <c r="M46" s="290"/>
      <c r="N46" s="290"/>
      <c r="O46" s="1"/>
      <c r="P46" s="1"/>
      <c r="Q46" s="1"/>
      <c r="R46" s="290"/>
      <c r="S46" s="290"/>
      <c r="T46" s="290"/>
      <c r="U46" s="290"/>
      <c r="V46" s="290"/>
      <c r="W46" s="290"/>
      <c r="X46" s="290"/>
      <c r="Y46" s="290"/>
      <c r="Z46" s="290"/>
    </row>
    <row r="47" ht="34.5" hidden="1" customHeight="1">
      <c r="A47" s="290"/>
      <c r="B47" s="295" t="s">
        <v>167</v>
      </c>
      <c r="C47" s="296" t="s">
        <v>86</v>
      </c>
      <c r="D47" s="296" t="s">
        <v>87</v>
      </c>
      <c r="E47" s="297" t="s">
        <v>88</v>
      </c>
      <c r="F47" s="295" t="s">
        <v>168</v>
      </c>
      <c r="G47" s="296" t="s">
        <v>86</v>
      </c>
      <c r="H47" s="296" t="s">
        <v>87</v>
      </c>
      <c r="I47" s="298" t="s">
        <v>88</v>
      </c>
      <c r="J47" s="299" t="s">
        <v>86</v>
      </c>
      <c r="K47" s="300" t="s">
        <v>87</v>
      </c>
      <c r="L47" s="301" t="s">
        <v>90</v>
      </c>
      <c r="M47" s="302" t="s">
        <v>6</v>
      </c>
      <c r="N47" s="67"/>
      <c r="O47" s="303" t="s">
        <v>91</v>
      </c>
      <c r="P47" s="303" t="s">
        <v>92</v>
      </c>
      <c r="Q47" s="1"/>
      <c r="R47" s="290"/>
      <c r="S47" s="290"/>
      <c r="T47" s="290"/>
      <c r="U47" s="290"/>
      <c r="V47" s="290"/>
      <c r="W47" s="290"/>
      <c r="X47" s="290"/>
      <c r="Y47" s="290"/>
      <c r="Z47" s="290"/>
    </row>
    <row r="48" ht="16.5" hidden="1" customHeight="1">
      <c r="A48" s="290">
        <v>1.0</v>
      </c>
      <c r="B48" s="304" t="s">
        <v>29</v>
      </c>
      <c r="C48" s="110">
        <v>156808.0</v>
      </c>
      <c r="D48" s="110">
        <v>228780.0</v>
      </c>
      <c r="E48" s="305">
        <f t="shared" ref="E48:E77" si="40">SUM(C48:D48)</f>
        <v>385588</v>
      </c>
      <c r="F48" s="306" t="s">
        <v>29</v>
      </c>
      <c r="G48" s="110">
        <v>177784.0</v>
      </c>
      <c r="H48" s="110">
        <v>256874.0</v>
      </c>
      <c r="I48" s="307">
        <f t="shared" ref="I48:I77" si="41">SUM(G48:H48)</f>
        <v>434658</v>
      </c>
      <c r="J48" s="308">
        <f t="shared" ref="J48:K48" si="39">G48-C48</f>
        <v>20976</v>
      </c>
      <c r="K48" s="309">
        <f t="shared" si="39"/>
        <v>28094</v>
      </c>
      <c r="L48" s="310">
        <f t="shared" ref="L48:L78" si="43">+I48-E48</f>
        <v>49070</v>
      </c>
      <c r="M48" s="311">
        <f t="shared" ref="M48:M78" si="44">I48/E48-1</f>
        <v>0.1272601844</v>
      </c>
      <c r="N48" s="1"/>
      <c r="O48" s="312"/>
      <c r="P48" s="312"/>
      <c r="Q48" s="313"/>
      <c r="R48" s="313"/>
      <c r="S48" s="313"/>
      <c r="T48" s="313"/>
      <c r="U48" s="313"/>
      <c r="V48" s="313"/>
      <c r="W48" s="313"/>
      <c r="X48" s="313"/>
      <c r="Y48" s="313"/>
      <c r="Z48" s="313"/>
    </row>
    <row r="49" ht="18.75" hidden="1" customHeight="1">
      <c r="A49" s="290">
        <v>2.0</v>
      </c>
      <c r="B49" s="304" t="s">
        <v>93</v>
      </c>
      <c r="C49" s="110">
        <v>51183.0</v>
      </c>
      <c r="D49" s="110">
        <v>386984.0</v>
      </c>
      <c r="E49" s="305">
        <f t="shared" si="40"/>
        <v>438167</v>
      </c>
      <c r="F49" s="306" t="s">
        <v>93</v>
      </c>
      <c r="G49" s="110">
        <v>60138.0</v>
      </c>
      <c r="H49" s="110">
        <v>402193.0</v>
      </c>
      <c r="I49" s="307">
        <f t="shared" si="41"/>
        <v>462331</v>
      </c>
      <c r="J49" s="308">
        <f t="shared" ref="J49:K49" si="42">G49-C49</f>
        <v>8955</v>
      </c>
      <c r="K49" s="309">
        <f t="shared" si="42"/>
        <v>15209</v>
      </c>
      <c r="L49" s="310">
        <f t="shared" si="43"/>
        <v>24164</v>
      </c>
      <c r="M49" s="311">
        <f t="shared" si="44"/>
        <v>0.05514792305</v>
      </c>
      <c r="N49" s="1"/>
      <c r="O49" s="314" t="s">
        <v>169</v>
      </c>
      <c r="P49" s="312" t="s">
        <v>95</v>
      </c>
      <c r="Q49" s="290"/>
      <c r="R49" s="290"/>
      <c r="S49" s="290"/>
      <c r="T49" s="290"/>
      <c r="U49" s="290"/>
      <c r="V49" s="290"/>
      <c r="W49" s="290"/>
      <c r="X49" s="290"/>
      <c r="Y49" s="290"/>
      <c r="Z49" s="290"/>
    </row>
    <row r="50" ht="18.75" hidden="1" customHeight="1">
      <c r="A50" s="290">
        <v>3.0</v>
      </c>
      <c r="B50" s="304" t="s">
        <v>96</v>
      </c>
      <c r="C50" s="110">
        <v>100527.0</v>
      </c>
      <c r="D50" s="110">
        <v>74053.0</v>
      </c>
      <c r="E50" s="305">
        <f t="shared" si="40"/>
        <v>174580</v>
      </c>
      <c r="F50" s="306" t="s">
        <v>96</v>
      </c>
      <c r="G50" s="110">
        <v>98304.0</v>
      </c>
      <c r="H50" s="110">
        <v>89324.0</v>
      </c>
      <c r="I50" s="307">
        <f t="shared" si="41"/>
        <v>187628</v>
      </c>
      <c r="J50" s="308">
        <f t="shared" ref="J50:K50" si="45">G50-C50</f>
        <v>-2223</v>
      </c>
      <c r="K50" s="309">
        <f t="shared" si="45"/>
        <v>15271</v>
      </c>
      <c r="L50" s="310">
        <f t="shared" si="43"/>
        <v>13048</v>
      </c>
      <c r="M50" s="311">
        <f t="shared" si="44"/>
        <v>0.0747393745</v>
      </c>
      <c r="N50" s="1"/>
      <c r="O50" s="315" t="s">
        <v>170</v>
      </c>
      <c r="P50" s="312" t="s">
        <v>98</v>
      </c>
      <c r="Q50" s="290"/>
      <c r="R50" s="290"/>
      <c r="S50" s="290"/>
      <c r="T50" s="290"/>
      <c r="U50" s="290"/>
      <c r="V50" s="290"/>
      <c r="W50" s="290"/>
      <c r="X50" s="290"/>
      <c r="Y50" s="290"/>
      <c r="Z50" s="290"/>
    </row>
    <row r="51" ht="18.75" hidden="1" customHeight="1">
      <c r="A51" s="290">
        <v>4.0</v>
      </c>
      <c r="B51" s="304" t="s">
        <v>47</v>
      </c>
      <c r="C51" s="110">
        <v>6776.0</v>
      </c>
      <c r="D51" s="110">
        <v>12063.0</v>
      </c>
      <c r="E51" s="305">
        <f t="shared" si="40"/>
        <v>18839</v>
      </c>
      <c r="F51" s="306" t="s">
        <v>47</v>
      </c>
      <c r="G51" s="110">
        <v>10433.0</v>
      </c>
      <c r="H51" s="110">
        <v>6006.0</v>
      </c>
      <c r="I51" s="307">
        <f t="shared" si="41"/>
        <v>16439</v>
      </c>
      <c r="J51" s="308">
        <f t="shared" ref="J51:K51" si="46">G51-C51</f>
        <v>3657</v>
      </c>
      <c r="K51" s="309">
        <f t="shared" si="46"/>
        <v>-6057</v>
      </c>
      <c r="L51" s="310">
        <f t="shared" si="43"/>
        <v>-2400</v>
      </c>
      <c r="M51" s="311">
        <f t="shared" si="44"/>
        <v>-0.127395297</v>
      </c>
      <c r="N51" s="1"/>
      <c r="O51" s="312" t="s">
        <v>171</v>
      </c>
      <c r="P51" s="312"/>
      <c r="Q51" s="290"/>
      <c r="R51" s="290"/>
      <c r="S51" s="290"/>
      <c r="T51" s="290"/>
      <c r="U51" s="290"/>
      <c r="V51" s="290"/>
      <c r="W51" s="290"/>
      <c r="X51" s="290"/>
      <c r="Y51" s="290"/>
      <c r="Z51" s="290"/>
    </row>
    <row r="52" ht="18.75" hidden="1" customHeight="1">
      <c r="A52" s="290">
        <v>5.0</v>
      </c>
      <c r="B52" s="304" t="s">
        <v>100</v>
      </c>
      <c r="C52" s="110">
        <v>10818.0</v>
      </c>
      <c r="D52" s="110">
        <v>49084.0</v>
      </c>
      <c r="E52" s="305">
        <f t="shared" si="40"/>
        <v>59902</v>
      </c>
      <c r="F52" s="306" t="s">
        <v>100</v>
      </c>
      <c r="G52" s="110">
        <v>11560.0</v>
      </c>
      <c r="H52" s="110">
        <v>47378.0</v>
      </c>
      <c r="I52" s="307">
        <f t="shared" si="41"/>
        <v>58938</v>
      </c>
      <c r="J52" s="308">
        <f t="shared" ref="J52:K52" si="47">G52-C52</f>
        <v>742</v>
      </c>
      <c r="K52" s="309">
        <f t="shared" si="47"/>
        <v>-1706</v>
      </c>
      <c r="L52" s="310">
        <f t="shared" si="43"/>
        <v>-964</v>
      </c>
      <c r="M52" s="311">
        <f t="shared" si="44"/>
        <v>-0.01609295182</v>
      </c>
      <c r="N52" s="1"/>
      <c r="O52" s="312" t="s">
        <v>172</v>
      </c>
      <c r="P52" s="312" t="s">
        <v>102</v>
      </c>
      <c r="Q52" s="290"/>
      <c r="R52" s="290"/>
      <c r="S52" s="290"/>
      <c r="T52" s="290"/>
      <c r="U52" s="290"/>
      <c r="V52" s="290"/>
      <c r="W52" s="290"/>
      <c r="X52" s="290"/>
      <c r="Y52" s="290"/>
      <c r="Z52" s="290"/>
    </row>
    <row r="53" ht="18.75" hidden="1" customHeight="1">
      <c r="A53" s="290">
        <v>6.0</v>
      </c>
      <c r="B53" s="304" t="s">
        <v>103</v>
      </c>
      <c r="C53" s="110">
        <v>9150.0</v>
      </c>
      <c r="D53" s="110">
        <v>180477.0</v>
      </c>
      <c r="E53" s="305">
        <f t="shared" si="40"/>
        <v>189627</v>
      </c>
      <c r="F53" s="306" t="s">
        <v>103</v>
      </c>
      <c r="G53" s="110">
        <v>9654.0</v>
      </c>
      <c r="H53" s="110">
        <v>180194.0</v>
      </c>
      <c r="I53" s="307">
        <f t="shared" si="41"/>
        <v>189848</v>
      </c>
      <c r="J53" s="308">
        <f t="shared" ref="J53:K53" si="48">G53-C53</f>
        <v>504</v>
      </c>
      <c r="K53" s="309">
        <f t="shared" si="48"/>
        <v>-283</v>
      </c>
      <c r="L53" s="310">
        <f t="shared" si="43"/>
        <v>221</v>
      </c>
      <c r="M53" s="311">
        <f t="shared" si="44"/>
        <v>0.001165445849</v>
      </c>
      <c r="N53" s="1"/>
      <c r="O53" s="312" t="s">
        <v>173</v>
      </c>
      <c r="P53" s="312" t="s">
        <v>105</v>
      </c>
      <c r="Q53" s="290"/>
      <c r="R53" s="290"/>
      <c r="S53" s="290"/>
      <c r="T53" s="290"/>
      <c r="U53" s="290"/>
      <c r="V53" s="290"/>
      <c r="W53" s="290"/>
      <c r="X53" s="290"/>
      <c r="Y53" s="290"/>
      <c r="Z53" s="290"/>
    </row>
    <row r="54" ht="18.75" hidden="1" customHeight="1">
      <c r="A54" s="290">
        <v>7.0</v>
      </c>
      <c r="B54" s="304" t="s">
        <v>106</v>
      </c>
      <c r="C54" s="110">
        <v>486.0</v>
      </c>
      <c r="D54" s="110">
        <v>171621.0</v>
      </c>
      <c r="E54" s="305">
        <f t="shared" si="40"/>
        <v>172107</v>
      </c>
      <c r="F54" s="306" t="s">
        <v>106</v>
      </c>
      <c r="G54" s="110">
        <v>453.0</v>
      </c>
      <c r="H54" s="110">
        <v>171306.0</v>
      </c>
      <c r="I54" s="307">
        <f t="shared" si="41"/>
        <v>171759</v>
      </c>
      <c r="J54" s="308">
        <f t="shared" ref="J54:K54" si="49">G54-C54</f>
        <v>-33</v>
      </c>
      <c r="K54" s="309">
        <f t="shared" si="49"/>
        <v>-315</v>
      </c>
      <c r="L54" s="310">
        <f t="shared" si="43"/>
        <v>-348</v>
      </c>
      <c r="M54" s="311">
        <f t="shared" si="44"/>
        <v>-0.002021997943</v>
      </c>
      <c r="N54" s="1"/>
      <c r="O54" s="312" t="s">
        <v>174</v>
      </c>
      <c r="P54" s="312" t="s">
        <v>175</v>
      </c>
      <c r="Q54" s="290"/>
      <c r="R54" s="290"/>
      <c r="S54" s="290"/>
      <c r="T54" s="290"/>
      <c r="U54" s="290"/>
      <c r="V54" s="290"/>
      <c r="W54" s="290"/>
      <c r="X54" s="290"/>
      <c r="Y54" s="290"/>
      <c r="Z54" s="290"/>
    </row>
    <row r="55" ht="18.75" hidden="1" customHeight="1">
      <c r="A55" s="290">
        <v>8.0</v>
      </c>
      <c r="B55" s="304" t="s">
        <v>109</v>
      </c>
      <c r="C55" s="110"/>
      <c r="D55" s="110"/>
      <c r="E55" s="305">
        <f t="shared" si="40"/>
        <v>0</v>
      </c>
      <c r="F55" s="306" t="s">
        <v>109</v>
      </c>
      <c r="G55" s="110"/>
      <c r="H55" s="110">
        <v>9116.0</v>
      </c>
      <c r="I55" s="307">
        <f t="shared" si="41"/>
        <v>9116</v>
      </c>
      <c r="J55" s="308">
        <f t="shared" ref="J55:K55" si="50">G55-C55</f>
        <v>0</v>
      </c>
      <c r="K55" s="309">
        <f t="shared" si="50"/>
        <v>9116</v>
      </c>
      <c r="L55" s="310">
        <f t="shared" si="43"/>
        <v>9116</v>
      </c>
      <c r="M55" s="311" t="str">
        <f t="shared" si="44"/>
        <v>#DIV/0!</v>
      </c>
      <c r="N55" s="1"/>
      <c r="O55" s="312" t="s">
        <v>176</v>
      </c>
      <c r="P55" s="315" t="s">
        <v>111</v>
      </c>
      <c r="Q55" s="290"/>
      <c r="R55" s="290"/>
      <c r="S55" s="290"/>
      <c r="T55" s="290"/>
      <c r="U55" s="290"/>
      <c r="V55" s="290"/>
      <c r="W55" s="290"/>
      <c r="X55" s="290"/>
      <c r="Y55" s="290"/>
      <c r="Z55" s="290"/>
    </row>
    <row r="56" ht="18.75" hidden="1" customHeight="1">
      <c r="A56" s="290">
        <v>9.0</v>
      </c>
      <c r="B56" s="304" t="s">
        <v>112</v>
      </c>
      <c r="C56" s="110"/>
      <c r="D56" s="110">
        <v>32108.0</v>
      </c>
      <c r="E56" s="305">
        <f t="shared" si="40"/>
        <v>32108</v>
      </c>
      <c r="F56" s="306" t="s">
        <v>112</v>
      </c>
      <c r="G56" s="110">
        <v>80.0</v>
      </c>
      <c r="H56" s="110">
        <v>44896.0</v>
      </c>
      <c r="I56" s="307">
        <f t="shared" si="41"/>
        <v>44976</v>
      </c>
      <c r="J56" s="308">
        <f t="shared" ref="J56:K56" si="51">G56-C56</f>
        <v>80</v>
      </c>
      <c r="K56" s="309">
        <f t="shared" si="51"/>
        <v>12788</v>
      </c>
      <c r="L56" s="310">
        <f t="shared" si="43"/>
        <v>12868</v>
      </c>
      <c r="M56" s="311">
        <f t="shared" si="44"/>
        <v>0.4007723932</v>
      </c>
      <c r="N56" s="1"/>
      <c r="O56" s="312" t="s">
        <v>177</v>
      </c>
      <c r="P56" s="315" t="s">
        <v>114</v>
      </c>
      <c r="Q56" s="290"/>
      <c r="R56" s="290"/>
      <c r="S56" s="290"/>
      <c r="T56" s="290"/>
      <c r="U56" s="290"/>
      <c r="V56" s="290"/>
      <c r="W56" s="290"/>
      <c r="X56" s="290"/>
      <c r="Y56" s="290"/>
      <c r="Z56" s="290"/>
    </row>
    <row r="57" ht="18.75" hidden="1" customHeight="1">
      <c r="A57" s="290">
        <v>10.0</v>
      </c>
      <c r="B57" s="304" t="s">
        <v>115</v>
      </c>
      <c r="C57" s="110">
        <v>7804.0</v>
      </c>
      <c r="D57" s="110">
        <v>28645.0</v>
      </c>
      <c r="E57" s="305">
        <f t="shared" si="40"/>
        <v>36449</v>
      </c>
      <c r="F57" s="306" t="s">
        <v>115</v>
      </c>
      <c r="G57" s="110">
        <v>9640.0</v>
      </c>
      <c r="H57" s="110">
        <v>39112.0</v>
      </c>
      <c r="I57" s="307">
        <f t="shared" si="41"/>
        <v>48752</v>
      </c>
      <c r="J57" s="308">
        <f t="shared" ref="J57:K57" si="52">G57-C57</f>
        <v>1836</v>
      </c>
      <c r="K57" s="309">
        <f t="shared" si="52"/>
        <v>10467</v>
      </c>
      <c r="L57" s="310">
        <f t="shared" si="43"/>
        <v>12303</v>
      </c>
      <c r="M57" s="311">
        <f t="shared" si="44"/>
        <v>0.3375401246</v>
      </c>
      <c r="N57" s="1"/>
      <c r="O57" s="312" t="s">
        <v>178</v>
      </c>
      <c r="P57" s="315" t="s">
        <v>117</v>
      </c>
      <c r="Q57" s="290"/>
      <c r="R57" s="290"/>
      <c r="S57" s="290"/>
      <c r="T57" s="290"/>
      <c r="U57" s="290"/>
      <c r="V57" s="290"/>
      <c r="W57" s="290"/>
      <c r="X57" s="290"/>
      <c r="Y57" s="290"/>
      <c r="Z57" s="290"/>
    </row>
    <row r="58" ht="20.25" hidden="1" customHeight="1">
      <c r="A58" s="290">
        <v>11.0</v>
      </c>
      <c r="B58" s="304" t="s">
        <v>118</v>
      </c>
      <c r="C58" s="110">
        <v>3712.0</v>
      </c>
      <c r="D58" s="110">
        <v>21734.0</v>
      </c>
      <c r="E58" s="305">
        <f t="shared" si="40"/>
        <v>25446</v>
      </c>
      <c r="F58" s="306" t="s">
        <v>118</v>
      </c>
      <c r="G58" s="110">
        <v>3432.0</v>
      </c>
      <c r="H58" s="110">
        <v>21928.0</v>
      </c>
      <c r="I58" s="307">
        <f t="shared" si="41"/>
        <v>25360</v>
      </c>
      <c r="J58" s="308">
        <f t="shared" ref="J58:K58" si="53">G58-C58</f>
        <v>-280</v>
      </c>
      <c r="K58" s="309">
        <f t="shared" si="53"/>
        <v>194</v>
      </c>
      <c r="L58" s="310">
        <f t="shared" si="43"/>
        <v>-86</v>
      </c>
      <c r="M58" s="311">
        <f t="shared" si="44"/>
        <v>-0.003379706044</v>
      </c>
      <c r="N58" s="1"/>
      <c r="O58" s="312"/>
      <c r="P58" s="312" t="s">
        <v>119</v>
      </c>
      <c r="Q58" s="290"/>
      <c r="R58" s="290"/>
      <c r="S58" s="290"/>
      <c r="T58" s="290"/>
      <c r="U58" s="290"/>
      <c r="V58" s="290"/>
      <c r="W58" s="290"/>
      <c r="X58" s="290"/>
      <c r="Y58" s="290"/>
      <c r="Z58" s="290"/>
    </row>
    <row r="59" ht="18.75" hidden="1" customHeight="1">
      <c r="A59" s="290">
        <v>12.0</v>
      </c>
      <c r="B59" s="304" t="s">
        <v>120</v>
      </c>
      <c r="C59" s="110">
        <v>176.0</v>
      </c>
      <c r="D59" s="110">
        <v>9595.0</v>
      </c>
      <c r="E59" s="305">
        <f t="shared" si="40"/>
        <v>9771</v>
      </c>
      <c r="F59" s="306" t="s">
        <v>120</v>
      </c>
      <c r="G59" s="110">
        <v>148.0</v>
      </c>
      <c r="H59" s="110">
        <v>12812.0</v>
      </c>
      <c r="I59" s="307">
        <f t="shared" si="41"/>
        <v>12960</v>
      </c>
      <c r="J59" s="308">
        <f t="shared" ref="J59:K59" si="54">G59-C59</f>
        <v>-28</v>
      </c>
      <c r="K59" s="309">
        <f t="shared" si="54"/>
        <v>3217</v>
      </c>
      <c r="L59" s="310">
        <f t="shared" si="43"/>
        <v>3189</v>
      </c>
      <c r="M59" s="311">
        <f t="shared" si="44"/>
        <v>0.3263739638</v>
      </c>
      <c r="N59" s="1"/>
      <c r="O59" s="312" t="s">
        <v>179</v>
      </c>
      <c r="P59" s="312" t="s">
        <v>102</v>
      </c>
      <c r="Q59" s="290"/>
      <c r="R59" s="290"/>
      <c r="S59" s="290"/>
      <c r="T59" s="290"/>
      <c r="U59" s="290"/>
      <c r="V59" s="290"/>
      <c r="W59" s="290"/>
      <c r="X59" s="290"/>
      <c r="Y59" s="290"/>
      <c r="Z59" s="290"/>
    </row>
    <row r="60" ht="18.75" hidden="1" customHeight="1">
      <c r="A60" s="290">
        <v>13.0</v>
      </c>
      <c r="B60" s="304" t="s">
        <v>122</v>
      </c>
      <c r="C60" s="110">
        <v>20.0</v>
      </c>
      <c r="D60" s="110">
        <v>1148.0</v>
      </c>
      <c r="E60" s="305">
        <f t="shared" si="40"/>
        <v>1168</v>
      </c>
      <c r="F60" s="306" t="s">
        <v>122</v>
      </c>
      <c r="G60" s="110"/>
      <c r="H60" s="110">
        <v>1804.0</v>
      </c>
      <c r="I60" s="307">
        <f t="shared" si="41"/>
        <v>1804</v>
      </c>
      <c r="J60" s="308">
        <f t="shared" ref="J60:K60" si="55">G60-C60</f>
        <v>-20</v>
      </c>
      <c r="K60" s="309">
        <f t="shared" si="55"/>
        <v>656</v>
      </c>
      <c r="L60" s="310">
        <f t="shared" si="43"/>
        <v>636</v>
      </c>
      <c r="M60" s="311">
        <f t="shared" si="44"/>
        <v>0.5445205479</v>
      </c>
      <c r="N60" s="1"/>
      <c r="O60" s="312"/>
      <c r="P60" s="315" t="s">
        <v>123</v>
      </c>
      <c r="Q60" s="290"/>
      <c r="R60" s="290"/>
      <c r="S60" s="290"/>
      <c r="T60" s="290"/>
      <c r="U60" s="290"/>
      <c r="V60" s="290"/>
      <c r="W60" s="290"/>
      <c r="X60" s="290"/>
      <c r="Y60" s="290"/>
      <c r="Z60" s="290"/>
    </row>
    <row r="61" ht="18.75" hidden="1" customHeight="1">
      <c r="A61" s="290">
        <v>14.0</v>
      </c>
      <c r="B61" s="304" t="s">
        <v>124</v>
      </c>
      <c r="C61" s="110">
        <v>1606.0</v>
      </c>
      <c r="D61" s="110">
        <v>141207.0</v>
      </c>
      <c r="E61" s="305">
        <f t="shared" si="40"/>
        <v>142813</v>
      </c>
      <c r="F61" s="306" t="s">
        <v>124</v>
      </c>
      <c r="G61" s="110">
        <v>1572.0</v>
      </c>
      <c r="H61" s="110">
        <v>163934.0</v>
      </c>
      <c r="I61" s="307">
        <f t="shared" si="41"/>
        <v>165506</v>
      </c>
      <c r="J61" s="308">
        <f t="shared" ref="J61:K61" si="56">G61-C61</f>
        <v>-34</v>
      </c>
      <c r="K61" s="309">
        <f t="shared" si="56"/>
        <v>22727</v>
      </c>
      <c r="L61" s="310">
        <f t="shared" si="43"/>
        <v>22693</v>
      </c>
      <c r="M61" s="311">
        <f t="shared" si="44"/>
        <v>0.1589001001</v>
      </c>
      <c r="N61" s="1"/>
      <c r="O61" s="312" t="s">
        <v>180</v>
      </c>
      <c r="P61" s="312" t="s">
        <v>181</v>
      </c>
      <c r="Q61" s="290"/>
      <c r="R61" s="290"/>
      <c r="S61" s="290"/>
      <c r="T61" s="290"/>
      <c r="U61" s="290"/>
      <c r="V61" s="290"/>
      <c r="W61" s="290"/>
      <c r="X61" s="290"/>
      <c r="Y61" s="290"/>
      <c r="Z61" s="290"/>
    </row>
    <row r="62" ht="18.75" hidden="1" customHeight="1">
      <c r="A62" s="290">
        <v>15.0</v>
      </c>
      <c r="B62" s="304" t="s">
        <v>127</v>
      </c>
      <c r="C62" s="110">
        <v>646.0</v>
      </c>
      <c r="D62" s="110">
        <v>16360.0</v>
      </c>
      <c r="E62" s="305">
        <f t="shared" si="40"/>
        <v>17006</v>
      </c>
      <c r="F62" s="306" t="s">
        <v>127</v>
      </c>
      <c r="G62" s="110">
        <v>786.0</v>
      </c>
      <c r="H62" s="110">
        <v>15926.0</v>
      </c>
      <c r="I62" s="307">
        <f t="shared" si="41"/>
        <v>16712</v>
      </c>
      <c r="J62" s="308">
        <f t="shared" ref="J62:K62" si="57">G62-C62</f>
        <v>140</v>
      </c>
      <c r="K62" s="309">
        <f t="shared" si="57"/>
        <v>-434</v>
      </c>
      <c r="L62" s="310">
        <f t="shared" si="43"/>
        <v>-294</v>
      </c>
      <c r="M62" s="311">
        <f t="shared" si="44"/>
        <v>-0.01728801599</v>
      </c>
      <c r="N62" s="1"/>
      <c r="O62" s="315"/>
      <c r="P62" s="312" t="s">
        <v>102</v>
      </c>
      <c r="Q62" s="290"/>
      <c r="R62" s="290"/>
      <c r="S62" s="290"/>
      <c r="T62" s="290"/>
      <c r="U62" s="290"/>
      <c r="V62" s="290"/>
      <c r="W62" s="290"/>
      <c r="X62" s="290"/>
      <c r="Y62" s="290"/>
      <c r="Z62" s="290"/>
    </row>
    <row r="63" ht="18.0" hidden="1" customHeight="1">
      <c r="A63" s="290">
        <v>16.0</v>
      </c>
      <c r="B63" s="304" t="s">
        <v>128</v>
      </c>
      <c r="C63" s="110">
        <v>43900.0</v>
      </c>
      <c r="D63" s="110">
        <v>395136.0</v>
      </c>
      <c r="E63" s="305">
        <f t="shared" si="40"/>
        <v>439036</v>
      </c>
      <c r="F63" s="306" t="s">
        <v>128</v>
      </c>
      <c r="G63" s="110">
        <v>57480.0</v>
      </c>
      <c r="H63" s="110">
        <v>456952.0</v>
      </c>
      <c r="I63" s="307">
        <f t="shared" si="41"/>
        <v>514432</v>
      </c>
      <c r="J63" s="308">
        <f t="shared" ref="J63:K63" si="58">G63-C63</f>
        <v>13580</v>
      </c>
      <c r="K63" s="309">
        <f t="shared" si="58"/>
        <v>61816</v>
      </c>
      <c r="L63" s="310">
        <f t="shared" si="43"/>
        <v>75396</v>
      </c>
      <c r="M63" s="311">
        <f t="shared" si="44"/>
        <v>0.171730792</v>
      </c>
      <c r="N63" s="1"/>
      <c r="O63" s="312" t="s">
        <v>182</v>
      </c>
      <c r="P63" s="312" t="s">
        <v>183</v>
      </c>
      <c r="Q63" s="290"/>
      <c r="R63" s="290"/>
      <c r="S63" s="290"/>
      <c r="T63" s="290"/>
      <c r="U63" s="290"/>
      <c r="V63" s="290"/>
      <c r="W63" s="290"/>
      <c r="X63" s="290"/>
      <c r="Y63" s="290"/>
      <c r="Z63" s="290"/>
    </row>
    <row r="64" ht="18.75" hidden="1" customHeight="1">
      <c r="A64" s="290">
        <v>17.0</v>
      </c>
      <c r="B64" s="304" t="s">
        <v>131</v>
      </c>
      <c r="C64" s="110">
        <v>350.0</v>
      </c>
      <c r="D64" s="110">
        <v>16106.0</v>
      </c>
      <c r="E64" s="305">
        <f t="shared" si="40"/>
        <v>16456</v>
      </c>
      <c r="F64" s="306" t="s">
        <v>131</v>
      </c>
      <c r="G64" s="110">
        <v>452.0</v>
      </c>
      <c r="H64" s="110">
        <v>15850.0</v>
      </c>
      <c r="I64" s="307">
        <f t="shared" si="41"/>
        <v>16302</v>
      </c>
      <c r="J64" s="308">
        <f t="shared" ref="J64:K64" si="59">G64-C64</f>
        <v>102</v>
      </c>
      <c r="K64" s="309">
        <f t="shared" si="59"/>
        <v>-256</v>
      </c>
      <c r="L64" s="310">
        <f t="shared" si="43"/>
        <v>-154</v>
      </c>
      <c r="M64" s="311">
        <f t="shared" si="44"/>
        <v>-0.00935828877</v>
      </c>
      <c r="N64" s="1"/>
      <c r="O64" s="312"/>
      <c r="P64" s="312" t="s">
        <v>114</v>
      </c>
      <c r="Q64" s="290"/>
      <c r="R64" s="290"/>
      <c r="S64" s="290"/>
      <c r="T64" s="290"/>
      <c r="U64" s="290"/>
      <c r="V64" s="290"/>
      <c r="W64" s="290"/>
      <c r="X64" s="290"/>
      <c r="Y64" s="290"/>
      <c r="Z64" s="290"/>
    </row>
    <row r="65" ht="18.75" hidden="1" customHeight="1">
      <c r="A65" s="290">
        <v>18.0</v>
      </c>
      <c r="B65" s="304" t="s">
        <v>132</v>
      </c>
      <c r="C65" s="110">
        <v>740.0</v>
      </c>
      <c r="D65" s="110">
        <v>556.0</v>
      </c>
      <c r="E65" s="305">
        <f t="shared" si="40"/>
        <v>1296</v>
      </c>
      <c r="F65" s="306" t="s">
        <v>132</v>
      </c>
      <c r="G65" s="110">
        <v>100.0</v>
      </c>
      <c r="H65" s="110">
        <v>112.0</v>
      </c>
      <c r="I65" s="307">
        <f t="shared" si="41"/>
        <v>212</v>
      </c>
      <c r="J65" s="308">
        <f t="shared" ref="J65:K65" si="60">G65-C65</f>
        <v>-640</v>
      </c>
      <c r="K65" s="309">
        <f t="shared" si="60"/>
        <v>-444</v>
      </c>
      <c r="L65" s="310">
        <f t="shared" si="43"/>
        <v>-1084</v>
      </c>
      <c r="M65" s="311">
        <f t="shared" si="44"/>
        <v>-0.8364197531</v>
      </c>
      <c r="N65" s="1"/>
      <c r="O65" s="312" t="s">
        <v>184</v>
      </c>
      <c r="P65" s="312" t="s">
        <v>134</v>
      </c>
      <c r="Q65" s="290"/>
      <c r="R65" s="290"/>
      <c r="S65" s="290"/>
      <c r="T65" s="290"/>
      <c r="U65" s="290"/>
      <c r="V65" s="290"/>
      <c r="W65" s="290"/>
      <c r="X65" s="290"/>
      <c r="Y65" s="290"/>
      <c r="Z65" s="290"/>
    </row>
    <row r="66" ht="18.75" hidden="1" customHeight="1">
      <c r="A66" s="290">
        <v>19.0</v>
      </c>
      <c r="B66" s="304" t="s">
        <v>135</v>
      </c>
      <c r="C66" s="110">
        <v>38178.0</v>
      </c>
      <c r="D66" s="110">
        <v>604.0</v>
      </c>
      <c r="E66" s="305">
        <f t="shared" si="40"/>
        <v>38782</v>
      </c>
      <c r="F66" s="306" t="s">
        <v>135</v>
      </c>
      <c r="G66" s="110">
        <v>39316.0</v>
      </c>
      <c r="H66" s="110">
        <v>1104.0</v>
      </c>
      <c r="I66" s="307">
        <f t="shared" si="41"/>
        <v>40420</v>
      </c>
      <c r="J66" s="308">
        <f t="shared" ref="J66:K66" si="61">G66-C66</f>
        <v>1138</v>
      </c>
      <c r="K66" s="309">
        <f t="shared" si="61"/>
        <v>500</v>
      </c>
      <c r="L66" s="310">
        <f t="shared" si="43"/>
        <v>1638</v>
      </c>
      <c r="M66" s="311">
        <f t="shared" si="44"/>
        <v>0.04223608891</v>
      </c>
      <c r="N66" s="1"/>
      <c r="O66" s="312" t="s">
        <v>185</v>
      </c>
      <c r="P66" s="312" t="s">
        <v>137</v>
      </c>
      <c r="Q66" s="290"/>
      <c r="R66" s="290"/>
      <c r="S66" s="290"/>
      <c r="T66" s="290"/>
      <c r="U66" s="290"/>
      <c r="V66" s="290"/>
      <c r="W66" s="290"/>
      <c r="X66" s="290"/>
      <c r="Y66" s="290"/>
      <c r="Z66" s="290"/>
    </row>
    <row r="67" ht="18.75" hidden="1" customHeight="1">
      <c r="A67" s="290">
        <v>20.0</v>
      </c>
      <c r="B67" s="304" t="s">
        <v>138</v>
      </c>
      <c r="C67" s="110">
        <v>221230.0</v>
      </c>
      <c r="D67" s="110">
        <v>15080.0</v>
      </c>
      <c r="E67" s="305">
        <f t="shared" si="40"/>
        <v>236310</v>
      </c>
      <c r="F67" s="306" t="s">
        <v>138</v>
      </c>
      <c r="G67" s="110">
        <v>208262.0</v>
      </c>
      <c r="H67" s="110">
        <v>15008.0</v>
      </c>
      <c r="I67" s="307">
        <f t="shared" si="41"/>
        <v>223270</v>
      </c>
      <c r="J67" s="308">
        <f t="shared" ref="J67:K67" si="62">G67-C67</f>
        <v>-12968</v>
      </c>
      <c r="K67" s="309">
        <f t="shared" si="62"/>
        <v>-72</v>
      </c>
      <c r="L67" s="310">
        <f t="shared" si="43"/>
        <v>-13040</v>
      </c>
      <c r="M67" s="311">
        <f t="shared" si="44"/>
        <v>-0.05518175278</v>
      </c>
      <c r="N67" s="1"/>
      <c r="O67" s="315" t="s">
        <v>186</v>
      </c>
      <c r="P67" s="312" t="s">
        <v>187</v>
      </c>
      <c r="Q67" s="290"/>
      <c r="R67" s="290"/>
      <c r="S67" s="290"/>
      <c r="T67" s="290"/>
      <c r="U67" s="290"/>
      <c r="V67" s="290"/>
      <c r="W67" s="290"/>
      <c r="X67" s="290"/>
      <c r="Y67" s="290"/>
      <c r="Z67" s="290"/>
    </row>
    <row r="68" ht="18.75" hidden="1" customHeight="1">
      <c r="A68" s="290">
        <v>21.0</v>
      </c>
      <c r="B68" s="304" t="s">
        <v>141</v>
      </c>
      <c r="C68" s="110">
        <v>130870.0</v>
      </c>
      <c r="D68" s="110">
        <v>4038.0</v>
      </c>
      <c r="E68" s="305">
        <f t="shared" si="40"/>
        <v>134908</v>
      </c>
      <c r="F68" s="306" t="s">
        <v>141</v>
      </c>
      <c r="G68" s="110">
        <v>151392.0</v>
      </c>
      <c r="H68" s="110">
        <v>8482.0</v>
      </c>
      <c r="I68" s="307">
        <f t="shared" si="41"/>
        <v>159874</v>
      </c>
      <c r="J68" s="308">
        <f t="shared" ref="J68:K68" si="63">G68-C68</f>
        <v>20522</v>
      </c>
      <c r="K68" s="309">
        <f t="shared" si="63"/>
        <v>4444</v>
      </c>
      <c r="L68" s="310">
        <f t="shared" si="43"/>
        <v>24966</v>
      </c>
      <c r="M68" s="311">
        <f t="shared" si="44"/>
        <v>0.1850594479</v>
      </c>
      <c r="N68" s="1"/>
      <c r="O68" s="312" t="s">
        <v>188</v>
      </c>
      <c r="P68" s="312" t="s">
        <v>189</v>
      </c>
      <c r="Q68" s="290"/>
      <c r="R68" s="290"/>
      <c r="S68" s="290"/>
      <c r="T68" s="290"/>
      <c r="U68" s="290"/>
      <c r="V68" s="290"/>
      <c r="W68" s="290"/>
      <c r="X68" s="290"/>
      <c r="Y68" s="290"/>
      <c r="Z68" s="290"/>
    </row>
    <row r="69" ht="18.75" hidden="1" customHeight="1">
      <c r="A69" s="290">
        <v>22.0</v>
      </c>
      <c r="B69" s="304" t="s">
        <v>144</v>
      </c>
      <c r="C69" s="110">
        <v>21540.0</v>
      </c>
      <c r="D69" s="110">
        <v>9392.0</v>
      </c>
      <c r="E69" s="305">
        <f t="shared" si="40"/>
        <v>30932</v>
      </c>
      <c r="F69" s="306" t="s">
        <v>144</v>
      </c>
      <c r="G69" s="110">
        <v>18160.0</v>
      </c>
      <c r="H69" s="110">
        <v>8812.0</v>
      </c>
      <c r="I69" s="307">
        <f t="shared" si="41"/>
        <v>26972</v>
      </c>
      <c r="J69" s="308">
        <f t="shared" ref="J69:K69" si="64">G69-C69</f>
        <v>-3380</v>
      </c>
      <c r="K69" s="309">
        <f t="shared" si="64"/>
        <v>-580</v>
      </c>
      <c r="L69" s="310">
        <f t="shared" si="43"/>
        <v>-3960</v>
      </c>
      <c r="M69" s="311">
        <f t="shared" si="44"/>
        <v>-0.1280227596</v>
      </c>
      <c r="N69" s="1"/>
      <c r="O69" s="312" t="s">
        <v>190</v>
      </c>
      <c r="P69" s="312" t="s">
        <v>102</v>
      </c>
      <c r="Q69" s="290"/>
      <c r="R69" s="290"/>
      <c r="S69" s="290"/>
      <c r="T69" s="290"/>
      <c r="U69" s="290"/>
      <c r="V69" s="290"/>
      <c r="W69" s="290"/>
      <c r="X69" s="290"/>
      <c r="Y69" s="290"/>
      <c r="Z69" s="290"/>
    </row>
    <row r="70" ht="18.75" hidden="1" customHeight="1">
      <c r="A70" s="290">
        <v>23.0</v>
      </c>
      <c r="B70" s="304" t="s">
        <v>146</v>
      </c>
      <c r="C70" s="110">
        <v>12128.0</v>
      </c>
      <c r="D70" s="110"/>
      <c r="E70" s="305">
        <f t="shared" si="40"/>
        <v>12128</v>
      </c>
      <c r="F70" s="306" t="s">
        <v>146</v>
      </c>
      <c r="G70" s="110">
        <v>14300.0</v>
      </c>
      <c r="H70" s="110">
        <v>12.0</v>
      </c>
      <c r="I70" s="307">
        <f t="shared" si="41"/>
        <v>14312</v>
      </c>
      <c r="J70" s="308">
        <f t="shared" ref="J70:K70" si="65">G70-C70</f>
        <v>2172</v>
      </c>
      <c r="K70" s="309">
        <f t="shared" si="65"/>
        <v>12</v>
      </c>
      <c r="L70" s="310">
        <f t="shared" si="43"/>
        <v>2184</v>
      </c>
      <c r="M70" s="311">
        <f t="shared" si="44"/>
        <v>0.1800791557</v>
      </c>
      <c r="N70" s="1"/>
      <c r="O70" s="312" t="s">
        <v>191</v>
      </c>
      <c r="P70" s="312" t="s">
        <v>148</v>
      </c>
      <c r="Q70" s="290"/>
      <c r="R70" s="290"/>
      <c r="S70" s="290"/>
      <c r="T70" s="290"/>
      <c r="U70" s="290"/>
      <c r="V70" s="290"/>
      <c r="W70" s="290"/>
      <c r="X70" s="290"/>
      <c r="Y70" s="290"/>
      <c r="Z70" s="290"/>
    </row>
    <row r="71" ht="18.75" hidden="1" customHeight="1">
      <c r="A71" s="290">
        <v>24.0</v>
      </c>
      <c r="B71" s="304" t="s">
        <v>149</v>
      </c>
      <c r="C71" s="110">
        <v>33848.0</v>
      </c>
      <c r="D71" s="110">
        <v>2286.0</v>
      </c>
      <c r="E71" s="305">
        <f t="shared" si="40"/>
        <v>36134</v>
      </c>
      <c r="F71" s="306" t="s">
        <v>149</v>
      </c>
      <c r="G71" s="110">
        <v>37104.0</v>
      </c>
      <c r="H71" s="110">
        <v>2062.0</v>
      </c>
      <c r="I71" s="307">
        <f t="shared" si="41"/>
        <v>39166</v>
      </c>
      <c r="J71" s="308">
        <f t="shared" ref="J71:K71" si="66">G71-C71</f>
        <v>3256</v>
      </c>
      <c r="K71" s="309">
        <f t="shared" si="66"/>
        <v>-224</v>
      </c>
      <c r="L71" s="310">
        <f t="shared" si="43"/>
        <v>3032</v>
      </c>
      <c r="M71" s="311">
        <f t="shared" si="44"/>
        <v>0.08390989096</v>
      </c>
      <c r="N71" s="1"/>
      <c r="O71" s="312" t="s">
        <v>192</v>
      </c>
      <c r="P71" s="312" t="s">
        <v>151</v>
      </c>
      <c r="Q71" s="290"/>
      <c r="R71" s="290"/>
      <c r="S71" s="290"/>
      <c r="T71" s="290"/>
      <c r="U71" s="290"/>
      <c r="V71" s="290"/>
      <c r="W71" s="290"/>
      <c r="X71" s="290"/>
      <c r="Y71" s="290"/>
      <c r="Z71" s="290"/>
    </row>
    <row r="72" ht="18.75" hidden="1" customHeight="1">
      <c r="A72" s="290">
        <v>25.0</v>
      </c>
      <c r="B72" s="304" t="s">
        <v>152</v>
      </c>
      <c r="C72" s="110">
        <v>9296.0</v>
      </c>
      <c r="D72" s="110">
        <v>20.0</v>
      </c>
      <c r="E72" s="305">
        <f t="shared" si="40"/>
        <v>9316</v>
      </c>
      <c r="F72" s="306" t="s">
        <v>152</v>
      </c>
      <c r="G72" s="110">
        <v>22263.0</v>
      </c>
      <c r="H72" s="110">
        <v>112.0</v>
      </c>
      <c r="I72" s="307">
        <f t="shared" si="41"/>
        <v>22375</v>
      </c>
      <c r="J72" s="308">
        <f t="shared" ref="J72:K72" si="67">G72-C72</f>
        <v>12967</v>
      </c>
      <c r="K72" s="309">
        <f t="shared" si="67"/>
        <v>92</v>
      </c>
      <c r="L72" s="310">
        <f t="shared" si="43"/>
        <v>13059</v>
      </c>
      <c r="M72" s="311">
        <f t="shared" si="44"/>
        <v>1.401781881</v>
      </c>
      <c r="N72" s="1"/>
      <c r="O72" s="312" t="s">
        <v>193</v>
      </c>
      <c r="P72" s="312" t="s">
        <v>154</v>
      </c>
      <c r="Q72" s="290"/>
      <c r="R72" s="290"/>
      <c r="S72" s="290"/>
      <c r="T72" s="290"/>
      <c r="U72" s="290"/>
      <c r="V72" s="290"/>
      <c r="W72" s="290"/>
      <c r="X72" s="290"/>
      <c r="Y72" s="290"/>
      <c r="Z72" s="290"/>
    </row>
    <row r="73" ht="18.75" hidden="1" customHeight="1">
      <c r="A73" s="290">
        <v>26.0</v>
      </c>
      <c r="B73" s="304" t="s">
        <v>155</v>
      </c>
      <c r="C73" s="110">
        <v>160.0</v>
      </c>
      <c r="D73" s="110">
        <v>244592.0</v>
      </c>
      <c r="E73" s="305">
        <f t="shared" si="40"/>
        <v>244752</v>
      </c>
      <c r="F73" s="306" t="s">
        <v>155</v>
      </c>
      <c r="G73" s="110">
        <v>196.0</v>
      </c>
      <c r="H73" s="110">
        <v>255021.0</v>
      </c>
      <c r="I73" s="307">
        <f t="shared" si="41"/>
        <v>255217</v>
      </c>
      <c r="J73" s="308">
        <f t="shared" ref="J73:K73" si="68">G73-C73</f>
        <v>36</v>
      </c>
      <c r="K73" s="309">
        <f t="shared" si="68"/>
        <v>10429</v>
      </c>
      <c r="L73" s="310">
        <f t="shared" si="43"/>
        <v>10465</v>
      </c>
      <c r="M73" s="311">
        <f t="shared" si="44"/>
        <v>0.04275756684</v>
      </c>
      <c r="N73" s="1"/>
      <c r="O73" s="312" t="s">
        <v>194</v>
      </c>
      <c r="P73" s="312" t="s">
        <v>195</v>
      </c>
      <c r="Q73" s="290"/>
      <c r="R73" s="290"/>
      <c r="S73" s="290"/>
      <c r="T73" s="290"/>
      <c r="U73" s="290"/>
      <c r="V73" s="290"/>
      <c r="W73" s="290"/>
      <c r="X73" s="290"/>
      <c r="Y73" s="290"/>
      <c r="Z73" s="290"/>
    </row>
    <row r="74" ht="18.75" hidden="1" customHeight="1">
      <c r="A74" s="290">
        <v>27.0</v>
      </c>
      <c r="B74" s="304" t="s">
        <v>158</v>
      </c>
      <c r="C74" s="110">
        <v>34832.0</v>
      </c>
      <c r="D74" s="110">
        <v>202.0</v>
      </c>
      <c r="E74" s="305">
        <f t="shared" si="40"/>
        <v>35034</v>
      </c>
      <c r="F74" s="306" t="s">
        <v>158</v>
      </c>
      <c r="G74" s="110">
        <v>29516.0</v>
      </c>
      <c r="H74" s="110">
        <v>708.0</v>
      </c>
      <c r="I74" s="307">
        <f t="shared" si="41"/>
        <v>30224</v>
      </c>
      <c r="J74" s="308">
        <f t="shared" ref="J74:K74" si="69">G74-C74</f>
        <v>-5316</v>
      </c>
      <c r="K74" s="309">
        <f t="shared" si="69"/>
        <v>506</v>
      </c>
      <c r="L74" s="310">
        <f t="shared" si="43"/>
        <v>-4810</v>
      </c>
      <c r="M74" s="311">
        <f t="shared" si="44"/>
        <v>-0.1372951989</v>
      </c>
      <c r="N74" s="1"/>
      <c r="O74" s="312" t="s">
        <v>196</v>
      </c>
      <c r="P74" s="312" t="s">
        <v>119</v>
      </c>
      <c r="Q74" s="290"/>
      <c r="R74" s="290"/>
      <c r="S74" s="290"/>
      <c r="T74" s="290"/>
      <c r="U74" s="290"/>
      <c r="V74" s="290"/>
      <c r="W74" s="290"/>
      <c r="X74" s="290"/>
      <c r="Y74" s="290"/>
      <c r="Z74" s="290"/>
    </row>
    <row r="75" ht="18.75" hidden="1" customHeight="1">
      <c r="A75" s="290">
        <v>28.0</v>
      </c>
      <c r="B75" s="304" t="s">
        <v>160</v>
      </c>
      <c r="C75" s="110">
        <v>33680.0</v>
      </c>
      <c r="D75" s="110"/>
      <c r="E75" s="305">
        <f t="shared" si="40"/>
        <v>33680</v>
      </c>
      <c r="F75" s="306" t="s">
        <v>160</v>
      </c>
      <c r="G75" s="110">
        <v>34280.0</v>
      </c>
      <c r="H75" s="110"/>
      <c r="I75" s="307">
        <f t="shared" si="41"/>
        <v>34280</v>
      </c>
      <c r="J75" s="308">
        <f t="shared" ref="J75:K75" si="70">G75-C75</f>
        <v>600</v>
      </c>
      <c r="K75" s="309">
        <f t="shared" si="70"/>
        <v>0</v>
      </c>
      <c r="L75" s="310">
        <f t="shared" si="43"/>
        <v>600</v>
      </c>
      <c r="M75" s="311">
        <f t="shared" si="44"/>
        <v>0.01781472684</v>
      </c>
      <c r="N75" s="1"/>
      <c r="O75" s="312" t="s">
        <v>197</v>
      </c>
      <c r="P75" s="312" t="s">
        <v>162</v>
      </c>
      <c r="Q75" s="290"/>
      <c r="R75" s="290"/>
      <c r="S75" s="290"/>
      <c r="T75" s="290"/>
      <c r="U75" s="290"/>
      <c r="V75" s="290"/>
      <c r="W75" s="290"/>
      <c r="X75" s="290"/>
      <c r="Y75" s="290"/>
      <c r="Z75" s="290"/>
    </row>
    <row r="76" ht="18.75" hidden="1" customHeight="1">
      <c r="A76" s="290">
        <v>29.0</v>
      </c>
      <c r="B76" s="304" t="s">
        <v>163</v>
      </c>
      <c r="C76" s="110"/>
      <c r="D76" s="110"/>
      <c r="E76" s="305">
        <f t="shared" si="40"/>
        <v>0</v>
      </c>
      <c r="F76" s="306" t="s">
        <v>163</v>
      </c>
      <c r="G76" s="110"/>
      <c r="H76" s="110"/>
      <c r="I76" s="307">
        <f t="shared" si="41"/>
        <v>0</v>
      </c>
      <c r="J76" s="308">
        <f t="shared" ref="J76:K76" si="71">G76-C76</f>
        <v>0</v>
      </c>
      <c r="K76" s="309">
        <f t="shared" si="71"/>
        <v>0</v>
      </c>
      <c r="L76" s="310">
        <f t="shared" si="43"/>
        <v>0</v>
      </c>
      <c r="M76" s="311" t="str">
        <f t="shared" si="44"/>
        <v>#DIV/0!</v>
      </c>
      <c r="N76" s="1"/>
      <c r="O76" s="312"/>
      <c r="P76" s="312"/>
      <c r="Q76" s="290"/>
      <c r="R76" s="290"/>
      <c r="S76" s="290"/>
      <c r="T76" s="290"/>
      <c r="U76" s="290"/>
      <c r="V76" s="290"/>
      <c r="W76" s="290"/>
      <c r="X76" s="290"/>
      <c r="Y76" s="290"/>
      <c r="Z76" s="290"/>
    </row>
    <row r="77" ht="18.75" hidden="1" customHeight="1">
      <c r="A77" s="290">
        <v>30.0</v>
      </c>
      <c r="B77" s="304" t="s">
        <v>164</v>
      </c>
      <c r="C77" s="110">
        <v>16.0</v>
      </c>
      <c r="D77" s="110">
        <v>386.0</v>
      </c>
      <c r="E77" s="305">
        <f t="shared" si="40"/>
        <v>402</v>
      </c>
      <c r="F77" s="306" t="s">
        <v>164</v>
      </c>
      <c r="G77" s="110">
        <v>32.0</v>
      </c>
      <c r="H77" s="110">
        <v>488.0</v>
      </c>
      <c r="I77" s="307">
        <f t="shared" si="41"/>
        <v>520</v>
      </c>
      <c r="J77" s="308">
        <f t="shared" ref="J77:K77" si="72">G77-C77</f>
        <v>16</v>
      </c>
      <c r="K77" s="309">
        <f t="shared" si="72"/>
        <v>102</v>
      </c>
      <c r="L77" s="310">
        <f t="shared" si="43"/>
        <v>118</v>
      </c>
      <c r="M77" s="311">
        <f t="shared" si="44"/>
        <v>0.2935323383</v>
      </c>
      <c r="N77" s="1"/>
      <c r="O77" s="312"/>
      <c r="P77" s="312"/>
      <c r="Q77" s="290"/>
      <c r="R77" s="290"/>
      <c r="S77" s="290"/>
      <c r="T77" s="290"/>
      <c r="U77" s="290"/>
      <c r="V77" s="290"/>
      <c r="W77" s="290"/>
      <c r="X77" s="290"/>
      <c r="Y77" s="290"/>
      <c r="Z77" s="290"/>
    </row>
    <row r="78" ht="18.75" hidden="1" customHeight="1">
      <c r="A78" s="290"/>
      <c r="B78" s="316"/>
      <c r="C78" s="317">
        <f t="shared" ref="C78:E78" si="73">SUM(C48:C77)</f>
        <v>930480</v>
      </c>
      <c r="D78" s="317">
        <f t="shared" si="73"/>
        <v>2042257</v>
      </c>
      <c r="E78" s="317">
        <f t="shared" si="73"/>
        <v>2972737</v>
      </c>
      <c r="F78" s="318" t="s">
        <v>165</v>
      </c>
      <c r="G78" s="319">
        <f t="shared" ref="G78:K78" si="74">SUM(G48:G77)</f>
        <v>996837</v>
      </c>
      <c r="H78" s="319">
        <f t="shared" si="74"/>
        <v>2227526</v>
      </c>
      <c r="I78" s="319">
        <f t="shared" si="74"/>
        <v>3224363</v>
      </c>
      <c r="J78" s="320">
        <f t="shared" si="74"/>
        <v>66357</v>
      </c>
      <c r="K78" s="321">
        <f t="shared" si="74"/>
        <v>185269</v>
      </c>
      <c r="L78" s="322">
        <f t="shared" si="43"/>
        <v>251626</v>
      </c>
      <c r="M78" s="323">
        <f t="shared" si="44"/>
        <v>0.08464455483</v>
      </c>
      <c r="N78" s="1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</row>
    <row r="79" ht="18.75" hidden="1" customHeight="1">
      <c r="A79" s="290"/>
      <c r="B79" s="324"/>
      <c r="C79" s="26"/>
      <c r="D79" s="26"/>
      <c r="E79" s="26"/>
      <c r="F79" s="325"/>
      <c r="G79" s="26"/>
      <c r="H79" s="26"/>
      <c r="I79" s="326">
        <f>+E78+I78</f>
        <v>6197100</v>
      </c>
      <c r="J79" s="327"/>
      <c r="K79" s="327"/>
      <c r="L79" s="327"/>
      <c r="M79" s="66"/>
      <c r="N79" s="1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</row>
    <row r="80" ht="18.75" hidden="1" customHeight="1">
      <c r="A80" s="290"/>
      <c r="B80" s="327" t="s">
        <v>166</v>
      </c>
      <c r="C80" s="327">
        <f t="shared" ref="C80:E80" si="75">SUM(C51:C77)</f>
        <v>621962</v>
      </c>
      <c r="D80" s="327">
        <f t="shared" si="75"/>
        <v>1352440</v>
      </c>
      <c r="E80" s="327">
        <f t="shared" si="75"/>
        <v>1974402</v>
      </c>
      <c r="F80" s="325"/>
      <c r="G80" s="327">
        <f t="shared" ref="G80:L80" si="76">SUM(G51:G77)</f>
        <v>660611</v>
      </c>
      <c r="H80" s="327">
        <f t="shared" si="76"/>
        <v>1479135</v>
      </c>
      <c r="I80" s="327">
        <f t="shared" si="76"/>
        <v>2139746</v>
      </c>
      <c r="J80" s="327">
        <f t="shared" si="76"/>
        <v>38649</v>
      </c>
      <c r="K80" s="327">
        <f t="shared" si="76"/>
        <v>126695</v>
      </c>
      <c r="L80" s="327">
        <f t="shared" si="76"/>
        <v>165344</v>
      </c>
      <c r="M80" s="328">
        <f>I80/E80-1</f>
        <v>0.08374383737</v>
      </c>
      <c r="N80" s="1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</row>
    <row r="81" ht="16.5" hidden="1" customHeight="1">
      <c r="A81" s="290"/>
      <c r="B81" s="290"/>
      <c r="C81" s="290"/>
      <c r="D81" s="290"/>
      <c r="E81" s="290"/>
      <c r="F81" s="290"/>
      <c r="G81" s="290"/>
      <c r="H81" s="290"/>
      <c r="I81" s="290"/>
      <c r="J81" s="291"/>
      <c r="K81" s="291"/>
      <c r="L81" s="290"/>
      <c r="M81" s="290"/>
      <c r="N81" s="290"/>
      <c r="O81" s="1"/>
      <c r="P81" s="1"/>
      <c r="Q81" s="1"/>
      <c r="R81" s="290"/>
      <c r="S81" s="290"/>
      <c r="T81" s="290"/>
      <c r="U81" s="290"/>
      <c r="V81" s="290"/>
      <c r="W81" s="290"/>
      <c r="X81" s="290"/>
      <c r="Y81" s="290"/>
      <c r="Z81" s="290"/>
    </row>
    <row r="82" ht="16.5" customHeight="1">
      <c r="A82" s="290"/>
      <c r="B82" s="290"/>
      <c r="C82" s="290"/>
      <c r="D82" s="290"/>
      <c r="E82" s="290"/>
      <c r="F82" s="290"/>
      <c r="G82" s="290"/>
      <c r="H82" s="290"/>
      <c r="I82" s="290"/>
      <c r="J82" s="291"/>
      <c r="K82" s="291"/>
      <c r="L82" s="290"/>
      <c r="M82" s="290"/>
      <c r="N82" s="290"/>
      <c r="O82" s="1"/>
      <c r="P82" s="1"/>
      <c r="Q82" s="1"/>
      <c r="R82" s="290"/>
      <c r="S82" s="290"/>
      <c r="T82" s="290"/>
      <c r="U82" s="290"/>
      <c r="V82" s="290"/>
      <c r="W82" s="290"/>
      <c r="X82" s="290"/>
      <c r="Y82" s="290"/>
      <c r="Z82" s="290"/>
    </row>
    <row r="83" ht="16.5" customHeight="1">
      <c r="A83" s="290"/>
      <c r="B83" s="290"/>
      <c r="C83" s="290"/>
      <c r="D83" s="290"/>
      <c r="E83" s="290"/>
      <c r="F83" s="290"/>
      <c r="G83" s="290"/>
      <c r="H83" s="290"/>
      <c r="I83" s="290"/>
      <c r="J83" s="291"/>
      <c r="K83" s="291"/>
      <c r="L83" s="290"/>
      <c r="M83" s="290"/>
      <c r="N83" s="290"/>
      <c r="O83" s="1"/>
      <c r="P83" s="1"/>
      <c r="Q83" s="1"/>
      <c r="R83" s="290"/>
      <c r="S83" s="290"/>
      <c r="T83" s="290"/>
      <c r="U83" s="290"/>
      <c r="V83" s="290"/>
      <c r="W83" s="290"/>
      <c r="X83" s="290"/>
      <c r="Y83" s="290"/>
      <c r="Z83" s="290"/>
    </row>
    <row r="84" ht="16.5" customHeight="1">
      <c r="A84" s="290"/>
      <c r="B84" s="290"/>
      <c r="C84" s="290"/>
      <c r="D84" s="290"/>
      <c r="E84" s="290"/>
      <c r="F84" s="290"/>
      <c r="G84" s="290"/>
      <c r="H84" s="290"/>
      <c r="I84" s="290"/>
      <c r="J84" s="291"/>
      <c r="K84" s="291"/>
      <c r="L84" s="290"/>
      <c r="M84" s="290"/>
      <c r="N84" s="290"/>
      <c r="O84" s="1"/>
      <c r="P84" s="1"/>
      <c r="Q84" s="1"/>
      <c r="R84" s="290"/>
      <c r="S84" s="290"/>
      <c r="T84" s="290"/>
      <c r="U84" s="290"/>
      <c r="V84" s="290"/>
      <c r="W84" s="290"/>
      <c r="X84" s="290"/>
      <c r="Y84" s="290"/>
      <c r="Z84" s="290"/>
    </row>
    <row r="85" ht="27.0" hidden="1" customHeight="1">
      <c r="A85" s="290"/>
      <c r="B85" s="292" t="s">
        <v>84</v>
      </c>
      <c r="N85" s="290"/>
      <c r="O85" s="1"/>
      <c r="P85" s="1"/>
      <c r="Q85" s="1"/>
      <c r="R85" s="290"/>
      <c r="S85" s="290"/>
      <c r="T85" s="290"/>
      <c r="U85" s="290"/>
      <c r="V85" s="290"/>
      <c r="W85" s="290"/>
      <c r="X85" s="290"/>
      <c r="Y85" s="290"/>
      <c r="Z85" s="290"/>
    </row>
    <row r="86" ht="31.5" hidden="1" customHeight="1">
      <c r="A86" s="290"/>
      <c r="B86" s="293"/>
      <c r="C86" s="293"/>
      <c r="D86" s="293"/>
      <c r="E86" s="293"/>
      <c r="F86" s="293"/>
      <c r="G86" s="293"/>
      <c r="H86" s="293"/>
      <c r="I86" s="293"/>
      <c r="J86" s="294"/>
      <c r="K86" s="294"/>
      <c r="L86" s="293" t="s">
        <v>1</v>
      </c>
      <c r="M86" s="290"/>
      <c r="N86" s="290"/>
      <c r="O86" s="1"/>
      <c r="P86" s="1"/>
      <c r="Q86" s="1"/>
      <c r="R86" s="290"/>
      <c r="S86" s="290"/>
      <c r="T86" s="290"/>
      <c r="U86" s="290"/>
      <c r="V86" s="290"/>
      <c r="W86" s="290"/>
      <c r="X86" s="290"/>
      <c r="Y86" s="290"/>
      <c r="Z86" s="290"/>
    </row>
    <row r="87" ht="34.5" hidden="1" customHeight="1">
      <c r="A87" s="290"/>
      <c r="B87" s="295" t="s">
        <v>198</v>
      </c>
      <c r="C87" s="296" t="s">
        <v>86</v>
      </c>
      <c r="D87" s="296" t="s">
        <v>87</v>
      </c>
      <c r="E87" s="297" t="s">
        <v>88</v>
      </c>
      <c r="F87" s="295" t="s">
        <v>198</v>
      </c>
      <c r="G87" s="296" t="s">
        <v>86</v>
      </c>
      <c r="H87" s="296" t="s">
        <v>87</v>
      </c>
      <c r="I87" s="298" t="s">
        <v>88</v>
      </c>
      <c r="J87" s="299" t="s">
        <v>86</v>
      </c>
      <c r="K87" s="300" t="s">
        <v>87</v>
      </c>
      <c r="L87" s="301" t="s">
        <v>90</v>
      </c>
      <c r="M87" s="302" t="s">
        <v>6</v>
      </c>
      <c r="N87" s="67"/>
      <c r="O87" s="303" t="s">
        <v>91</v>
      </c>
      <c r="P87" s="303" t="s">
        <v>92</v>
      </c>
      <c r="Q87" s="1"/>
      <c r="R87" s="290"/>
      <c r="S87" s="290"/>
      <c r="T87" s="290"/>
      <c r="U87" s="290"/>
      <c r="V87" s="290"/>
      <c r="W87" s="290"/>
      <c r="X87" s="290"/>
      <c r="Y87" s="290"/>
      <c r="Z87" s="290"/>
    </row>
    <row r="88" ht="16.5" hidden="1" customHeight="1">
      <c r="A88" s="290">
        <v>1.0</v>
      </c>
      <c r="B88" s="304" t="s">
        <v>29</v>
      </c>
      <c r="C88" s="110">
        <v>139028.0</v>
      </c>
      <c r="D88" s="110">
        <v>206016.0</v>
      </c>
      <c r="E88" s="305">
        <f t="shared" ref="E88:E116" si="78">SUM(C88:D88)</f>
        <v>345044</v>
      </c>
      <c r="F88" s="306" t="s">
        <v>199</v>
      </c>
      <c r="G88" s="110">
        <v>154480.0</v>
      </c>
      <c r="H88" s="110">
        <v>228802.0</v>
      </c>
      <c r="I88" s="307">
        <f t="shared" ref="I88:I116" si="79">SUM(G88:H88)</f>
        <v>383282</v>
      </c>
      <c r="J88" s="308">
        <f t="shared" ref="J88:K88" si="77">G88-C88</f>
        <v>15452</v>
      </c>
      <c r="K88" s="309">
        <f t="shared" si="77"/>
        <v>22786</v>
      </c>
      <c r="L88" s="310">
        <f t="shared" ref="L88:L117" si="81">+I88-E88</f>
        <v>38238</v>
      </c>
      <c r="M88" s="311">
        <f t="shared" ref="M88:M117" si="82">I88/E88-1</f>
        <v>0.110820649</v>
      </c>
      <c r="N88" s="1"/>
      <c r="O88" s="312"/>
      <c r="P88" s="312"/>
      <c r="Q88" s="313"/>
      <c r="R88" s="313"/>
      <c r="S88" s="313"/>
      <c r="T88" s="313"/>
      <c r="U88" s="313"/>
      <c r="V88" s="313"/>
      <c r="W88" s="313"/>
      <c r="X88" s="313"/>
      <c r="Y88" s="313"/>
      <c r="Z88" s="313"/>
    </row>
    <row r="89" ht="18.75" hidden="1" customHeight="1">
      <c r="A89" s="290">
        <v>2.0</v>
      </c>
      <c r="B89" s="304" t="s">
        <v>93</v>
      </c>
      <c r="C89" s="110">
        <v>47129.0</v>
      </c>
      <c r="D89" s="110">
        <v>340702.0</v>
      </c>
      <c r="E89" s="305">
        <f t="shared" si="78"/>
        <v>387831</v>
      </c>
      <c r="F89" s="306" t="s">
        <v>93</v>
      </c>
      <c r="G89" s="110">
        <v>52320.0</v>
      </c>
      <c r="H89" s="110">
        <v>356974.0</v>
      </c>
      <c r="I89" s="307">
        <f t="shared" si="79"/>
        <v>409294</v>
      </c>
      <c r="J89" s="308">
        <f t="shared" ref="J89:K89" si="80">G89-C89</f>
        <v>5191</v>
      </c>
      <c r="K89" s="309">
        <f t="shared" si="80"/>
        <v>16272</v>
      </c>
      <c r="L89" s="310">
        <f t="shared" si="81"/>
        <v>21463</v>
      </c>
      <c r="M89" s="311">
        <f t="shared" si="82"/>
        <v>0.05534111507</v>
      </c>
      <c r="N89" s="1"/>
      <c r="O89" s="314" t="s">
        <v>200</v>
      </c>
      <c r="P89" s="312" t="s">
        <v>95</v>
      </c>
      <c r="Q89" s="290"/>
      <c r="R89" s="290"/>
      <c r="S89" s="290"/>
      <c r="T89" s="290"/>
      <c r="U89" s="290"/>
      <c r="V89" s="290"/>
      <c r="W89" s="290"/>
      <c r="X89" s="290"/>
      <c r="Y89" s="290"/>
      <c r="Z89" s="290"/>
    </row>
    <row r="90" ht="18.75" hidden="1" customHeight="1">
      <c r="A90" s="290">
        <v>3.0</v>
      </c>
      <c r="B90" s="304" t="s">
        <v>96</v>
      </c>
      <c r="C90" s="110">
        <v>90947.0</v>
      </c>
      <c r="D90" s="110">
        <v>65675.0</v>
      </c>
      <c r="E90" s="305">
        <f t="shared" si="78"/>
        <v>156622</v>
      </c>
      <c r="F90" s="306" t="s">
        <v>96</v>
      </c>
      <c r="G90" s="110">
        <v>89380.0</v>
      </c>
      <c r="H90" s="110">
        <v>80638.0</v>
      </c>
      <c r="I90" s="307">
        <f t="shared" si="79"/>
        <v>170018</v>
      </c>
      <c r="J90" s="308">
        <f t="shared" ref="J90:K90" si="83">G90-C90</f>
        <v>-1567</v>
      </c>
      <c r="K90" s="309">
        <f t="shared" si="83"/>
        <v>14963</v>
      </c>
      <c r="L90" s="310">
        <f t="shared" si="81"/>
        <v>13396</v>
      </c>
      <c r="M90" s="311">
        <f t="shared" si="82"/>
        <v>0.08553076835</v>
      </c>
      <c r="N90" s="1"/>
      <c r="O90" s="315" t="s">
        <v>201</v>
      </c>
      <c r="P90" s="312" t="s">
        <v>98</v>
      </c>
      <c r="Q90" s="290"/>
      <c r="R90" s="290"/>
      <c r="S90" s="290"/>
      <c r="T90" s="290"/>
      <c r="U90" s="290"/>
      <c r="V90" s="290"/>
      <c r="W90" s="290"/>
      <c r="X90" s="290"/>
      <c r="Y90" s="290"/>
      <c r="Z90" s="290"/>
    </row>
    <row r="91" ht="18.75" hidden="1" customHeight="1">
      <c r="A91" s="290">
        <v>4.0</v>
      </c>
      <c r="B91" s="304" t="s">
        <v>47</v>
      </c>
      <c r="C91" s="110">
        <v>6416.0</v>
      </c>
      <c r="D91" s="110">
        <v>11956.0</v>
      </c>
      <c r="E91" s="305">
        <f t="shared" si="78"/>
        <v>18372</v>
      </c>
      <c r="F91" s="306" t="s">
        <v>47</v>
      </c>
      <c r="G91" s="110">
        <v>7985.0</v>
      </c>
      <c r="H91" s="110">
        <v>1286.0</v>
      </c>
      <c r="I91" s="307">
        <f t="shared" si="79"/>
        <v>9271</v>
      </c>
      <c r="J91" s="308">
        <f t="shared" ref="J91:K91" si="84">G91-C91</f>
        <v>1569</v>
      </c>
      <c r="K91" s="309">
        <f t="shared" si="84"/>
        <v>-10670</v>
      </c>
      <c r="L91" s="310">
        <f t="shared" si="81"/>
        <v>-9101</v>
      </c>
      <c r="M91" s="311">
        <f t="shared" si="82"/>
        <v>-0.4953733943</v>
      </c>
      <c r="N91" s="1"/>
      <c r="O91" s="312" t="s">
        <v>202</v>
      </c>
      <c r="P91" s="312"/>
      <c r="Q91" s="290"/>
      <c r="R91" s="290"/>
      <c r="S91" s="290"/>
      <c r="T91" s="290"/>
      <c r="U91" s="290"/>
      <c r="V91" s="290"/>
      <c r="W91" s="290"/>
      <c r="X91" s="290"/>
      <c r="Y91" s="290"/>
      <c r="Z91" s="290"/>
    </row>
    <row r="92" ht="18.75" hidden="1" customHeight="1">
      <c r="A92" s="290">
        <v>5.0</v>
      </c>
      <c r="B92" s="304" t="s">
        <v>100</v>
      </c>
      <c r="C92" s="110">
        <v>9754.0</v>
      </c>
      <c r="D92" s="110">
        <v>44016.0</v>
      </c>
      <c r="E92" s="305">
        <f t="shared" si="78"/>
        <v>53770</v>
      </c>
      <c r="F92" s="306" t="s">
        <v>100</v>
      </c>
      <c r="G92" s="110">
        <v>10476.0</v>
      </c>
      <c r="H92" s="110">
        <v>41950.0</v>
      </c>
      <c r="I92" s="307">
        <f t="shared" si="79"/>
        <v>52426</v>
      </c>
      <c r="J92" s="308">
        <f t="shared" ref="J92:K92" si="85">G92-C92</f>
        <v>722</v>
      </c>
      <c r="K92" s="309">
        <f t="shared" si="85"/>
        <v>-2066</v>
      </c>
      <c r="L92" s="310">
        <f t="shared" si="81"/>
        <v>-1344</v>
      </c>
      <c r="M92" s="311">
        <f t="shared" si="82"/>
        <v>-0.02499535057</v>
      </c>
      <c r="N92" s="1"/>
      <c r="O92" s="312" t="s">
        <v>203</v>
      </c>
      <c r="P92" s="312" t="s">
        <v>102</v>
      </c>
      <c r="Q92" s="290"/>
      <c r="R92" s="290"/>
      <c r="S92" s="290"/>
      <c r="T92" s="290"/>
      <c r="U92" s="290"/>
      <c r="V92" s="290"/>
      <c r="W92" s="290"/>
      <c r="X92" s="290"/>
      <c r="Y92" s="290"/>
      <c r="Z92" s="290"/>
    </row>
    <row r="93" ht="18.75" hidden="1" customHeight="1">
      <c r="A93" s="290">
        <v>6.0</v>
      </c>
      <c r="B93" s="304" t="s">
        <v>103</v>
      </c>
      <c r="C93" s="110">
        <v>8076.0</v>
      </c>
      <c r="D93" s="110">
        <v>161681.0</v>
      </c>
      <c r="E93" s="305">
        <f t="shared" si="78"/>
        <v>169757</v>
      </c>
      <c r="F93" s="306" t="s">
        <v>103</v>
      </c>
      <c r="G93" s="110">
        <v>8532.0</v>
      </c>
      <c r="H93" s="110">
        <v>160170.0</v>
      </c>
      <c r="I93" s="307">
        <f t="shared" si="79"/>
        <v>168702</v>
      </c>
      <c r="J93" s="308">
        <f t="shared" ref="J93:K93" si="86">G93-C93</f>
        <v>456</v>
      </c>
      <c r="K93" s="309">
        <f t="shared" si="86"/>
        <v>-1511</v>
      </c>
      <c r="L93" s="310">
        <f t="shared" si="81"/>
        <v>-1055</v>
      </c>
      <c r="M93" s="311">
        <f t="shared" si="82"/>
        <v>-0.006214765812</v>
      </c>
      <c r="N93" s="1"/>
      <c r="O93" s="312" t="s">
        <v>204</v>
      </c>
      <c r="P93" s="312" t="s">
        <v>105</v>
      </c>
      <c r="Q93" s="290"/>
      <c r="R93" s="290"/>
      <c r="S93" s="290"/>
      <c r="T93" s="290"/>
      <c r="U93" s="290"/>
      <c r="V93" s="290"/>
      <c r="W93" s="290"/>
      <c r="X93" s="290"/>
      <c r="Y93" s="290"/>
      <c r="Z93" s="290"/>
    </row>
    <row r="94" ht="18.75" hidden="1" customHeight="1">
      <c r="A94" s="290">
        <v>28.0</v>
      </c>
      <c r="B94" s="304" t="s">
        <v>106</v>
      </c>
      <c r="C94" s="110">
        <v>446.0</v>
      </c>
      <c r="D94" s="110">
        <v>153477.0</v>
      </c>
      <c r="E94" s="305">
        <f t="shared" si="78"/>
        <v>153923</v>
      </c>
      <c r="F94" s="306" t="s">
        <v>106</v>
      </c>
      <c r="G94" s="110">
        <v>373.0</v>
      </c>
      <c r="H94" s="110">
        <v>147080.0</v>
      </c>
      <c r="I94" s="307">
        <f t="shared" si="79"/>
        <v>147453</v>
      </c>
      <c r="J94" s="308">
        <f t="shared" ref="J94:K94" si="87">G94-C94</f>
        <v>-73</v>
      </c>
      <c r="K94" s="309">
        <f t="shared" si="87"/>
        <v>-6397</v>
      </c>
      <c r="L94" s="310">
        <f t="shared" si="81"/>
        <v>-6470</v>
      </c>
      <c r="M94" s="311">
        <f t="shared" si="82"/>
        <v>-0.04203400401</v>
      </c>
      <c r="N94" s="1"/>
      <c r="O94" s="312" t="s">
        <v>205</v>
      </c>
      <c r="P94" s="312" t="s">
        <v>206</v>
      </c>
      <c r="Q94" s="290"/>
      <c r="R94" s="290"/>
      <c r="S94" s="290"/>
      <c r="T94" s="290"/>
      <c r="U94" s="290"/>
      <c r="V94" s="290"/>
      <c r="W94" s="290"/>
      <c r="X94" s="290"/>
      <c r="Y94" s="290"/>
      <c r="Z94" s="290"/>
    </row>
    <row r="95" ht="18.75" hidden="1" customHeight="1">
      <c r="A95" s="290">
        <v>7.0</v>
      </c>
      <c r="B95" s="304" t="s">
        <v>112</v>
      </c>
      <c r="C95" s="110"/>
      <c r="D95" s="110">
        <v>27804.0</v>
      </c>
      <c r="E95" s="305">
        <f t="shared" si="78"/>
        <v>27804</v>
      </c>
      <c r="F95" s="306" t="s">
        <v>112</v>
      </c>
      <c r="G95" s="110">
        <v>80.0</v>
      </c>
      <c r="H95" s="110">
        <v>44704.0</v>
      </c>
      <c r="I95" s="307">
        <f t="shared" si="79"/>
        <v>44784</v>
      </c>
      <c r="J95" s="308">
        <f t="shared" ref="J95:K95" si="88">G95-C95</f>
        <v>80</v>
      </c>
      <c r="K95" s="309">
        <f t="shared" si="88"/>
        <v>16900</v>
      </c>
      <c r="L95" s="310">
        <f t="shared" si="81"/>
        <v>16980</v>
      </c>
      <c r="M95" s="311">
        <f t="shared" si="82"/>
        <v>0.6107034959</v>
      </c>
      <c r="N95" s="1"/>
      <c r="O95" s="312" t="s">
        <v>207</v>
      </c>
      <c r="P95" s="315" t="s">
        <v>208</v>
      </c>
      <c r="Q95" s="290"/>
      <c r="R95" s="290"/>
      <c r="S95" s="290"/>
      <c r="T95" s="290"/>
      <c r="U95" s="290"/>
      <c r="V95" s="290"/>
      <c r="W95" s="290"/>
      <c r="X95" s="290"/>
      <c r="Y95" s="290"/>
      <c r="Z95" s="290"/>
    </row>
    <row r="96" ht="18.75" hidden="1" customHeight="1">
      <c r="A96" s="290">
        <v>8.0</v>
      </c>
      <c r="B96" s="304" t="s">
        <v>115</v>
      </c>
      <c r="C96" s="110">
        <v>6404.0</v>
      </c>
      <c r="D96" s="110">
        <v>25497.0</v>
      </c>
      <c r="E96" s="305">
        <f t="shared" si="78"/>
        <v>31901</v>
      </c>
      <c r="F96" s="306" t="s">
        <v>115</v>
      </c>
      <c r="G96" s="110">
        <v>9240.0</v>
      </c>
      <c r="H96" s="110">
        <v>34024.0</v>
      </c>
      <c r="I96" s="307">
        <f t="shared" si="79"/>
        <v>43264</v>
      </c>
      <c r="J96" s="308">
        <f t="shared" ref="J96:K96" si="89">G96-C96</f>
        <v>2836</v>
      </c>
      <c r="K96" s="309">
        <f t="shared" si="89"/>
        <v>8527</v>
      </c>
      <c r="L96" s="310">
        <f t="shared" si="81"/>
        <v>11363</v>
      </c>
      <c r="M96" s="311">
        <f t="shared" si="82"/>
        <v>0.3561957305</v>
      </c>
      <c r="N96" s="1"/>
      <c r="O96" s="312" t="s">
        <v>209</v>
      </c>
      <c r="P96" s="315" t="s">
        <v>117</v>
      </c>
      <c r="Q96" s="290"/>
      <c r="R96" s="290"/>
      <c r="S96" s="290"/>
      <c r="T96" s="290"/>
      <c r="U96" s="290"/>
      <c r="V96" s="290"/>
      <c r="W96" s="290"/>
      <c r="X96" s="290"/>
      <c r="Y96" s="290"/>
      <c r="Z96" s="290"/>
    </row>
    <row r="97" ht="18.75" hidden="1" customHeight="1">
      <c r="A97" s="290">
        <v>9.0</v>
      </c>
      <c r="B97" s="304" t="s">
        <v>118</v>
      </c>
      <c r="C97" s="110">
        <v>3212.0</v>
      </c>
      <c r="D97" s="110">
        <v>19486.0</v>
      </c>
      <c r="E97" s="305">
        <f t="shared" si="78"/>
        <v>22698</v>
      </c>
      <c r="F97" s="306" t="s">
        <v>118</v>
      </c>
      <c r="G97" s="110">
        <v>3090.0</v>
      </c>
      <c r="H97" s="110">
        <v>19902.0</v>
      </c>
      <c r="I97" s="307">
        <f t="shared" si="79"/>
        <v>22992</v>
      </c>
      <c r="J97" s="308">
        <f t="shared" ref="J97:K97" si="90">G97-C97</f>
        <v>-122</v>
      </c>
      <c r="K97" s="309">
        <f t="shared" si="90"/>
        <v>416</v>
      </c>
      <c r="L97" s="310">
        <f t="shared" si="81"/>
        <v>294</v>
      </c>
      <c r="M97" s="311">
        <f t="shared" si="82"/>
        <v>0.01295268306</v>
      </c>
      <c r="N97" s="1"/>
      <c r="O97" s="312"/>
      <c r="P97" s="315" t="s">
        <v>119</v>
      </c>
      <c r="Q97" s="290"/>
      <c r="R97" s="290"/>
      <c r="S97" s="290"/>
      <c r="T97" s="290"/>
      <c r="U97" s="290"/>
      <c r="V97" s="290"/>
      <c r="W97" s="290"/>
      <c r="X97" s="290"/>
      <c r="Y97" s="290"/>
      <c r="Z97" s="290"/>
    </row>
    <row r="98" ht="20.25" hidden="1" customHeight="1">
      <c r="A98" s="290">
        <v>10.0</v>
      </c>
      <c r="B98" s="304" t="s">
        <v>120</v>
      </c>
      <c r="C98" s="110">
        <v>112.0</v>
      </c>
      <c r="D98" s="110">
        <v>8401.0</v>
      </c>
      <c r="E98" s="305">
        <f t="shared" si="78"/>
        <v>8513</v>
      </c>
      <c r="F98" s="306" t="s">
        <v>120</v>
      </c>
      <c r="G98" s="110">
        <v>108.0</v>
      </c>
      <c r="H98" s="110">
        <v>10638.0</v>
      </c>
      <c r="I98" s="307">
        <f t="shared" si="79"/>
        <v>10746</v>
      </c>
      <c r="J98" s="308">
        <f t="shared" ref="J98:K98" si="91">G98-C98</f>
        <v>-4</v>
      </c>
      <c r="K98" s="309">
        <f t="shared" si="91"/>
        <v>2237</v>
      </c>
      <c r="L98" s="310">
        <f t="shared" si="81"/>
        <v>2233</v>
      </c>
      <c r="M98" s="311">
        <f t="shared" si="82"/>
        <v>0.2623047104</v>
      </c>
      <c r="N98" s="1"/>
      <c r="O98" s="312" t="s">
        <v>210</v>
      </c>
      <c r="P98" s="312" t="s">
        <v>102</v>
      </c>
      <c r="Q98" s="290"/>
      <c r="R98" s="290"/>
      <c r="S98" s="290"/>
      <c r="T98" s="290"/>
      <c r="U98" s="290"/>
      <c r="V98" s="290"/>
      <c r="W98" s="290"/>
      <c r="X98" s="290"/>
      <c r="Y98" s="290"/>
      <c r="Z98" s="290"/>
    </row>
    <row r="99" ht="18.75" hidden="1" customHeight="1">
      <c r="A99" s="290">
        <v>11.0</v>
      </c>
      <c r="B99" s="304" t="s">
        <v>122</v>
      </c>
      <c r="C99" s="110">
        <v>20.0</v>
      </c>
      <c r="D99" s="110">
        <v>984.0</v>
      </c>
      <c r="E99" s="305">
        <f t="shared" si="78"/>
        <v>1004</v>
      </c>
      <c r="F99" s="306" t="s">
        <v>122</v>
      </c>
      <c r="G99" s="110"/>
      <c r="H99" s="110">
        <v>1636.0</v>
      </c>
      <c r="I99" s="307">
        <f t="shared" si="79"/>
        <v>1636</v>
      </c>
      <c r="J99" s="308">
        <f t="shared" ref="J99:K99" si="92">G99-C99</f>
        <v>-20</v>
      </c>
      <c r="K99" s="309">
        <f t="shared" si="92"/>
        <v>652</v>
      </c>
      <c r="L99" s="310">
        <f t="shared" si="81"/>
        <v>632</v>
      </c>
      <c r="M99" s="311">
        <f t="shared" si="82"/>
        <v>0.6294820717</v>
      </c>
      <c r="N99" s="1"/>
      <c r="O99" s="312"/>
      <c r="P99" s="312" t="s">
        <v>123</v>
      </c>
      <c r="Q99" s="290"/>
      <c r="R99" s="290"/>
      <c r="S99" s="290"/>
      <c r="T99" s="290"/>
      <c r="U99" s="290"/>
      <c r="V99" s="290"/>
      <c r="W99" s="290"/>
      <c r="X99" s="290"/>
      <c r="Y99" s="290"/>
      <c r="Z99" s="290"/>
    </row>
    <row r="100" ht="18.75" hidden="1" customHeight="1">
      <c r="A100" s="290">
        <v>12.0</v>
      </c>
      <c r="B100" s="304" t="s">
        <v>124</v>
      </c>
      <c r="C100" s="110">
        <v>1418.0</v>
      </c>
      <c r="D100" s="110">
        <v>125039.0</v>
      </c>
      <c r="E100" s="305">
        <f t="shared" si="78"/>
        <v>126457</v>
      </c>
      <c r="F100" s="306" t="s">
        <v>124</v>
      </c>
      <c r="G100" s="110">
        <v>1364.0</v>
      </c>
      <c r="H100" s="110">
        <v>142754.0</v>
      </c>
      <c r="I100" s="307">
        <f t="shared" si="79"/>
        <v>144118</v>
      </c>
      <c r="J100" s="308">
        <f t="shared" ref="J100:K100" si="93">G100-C100</f>
        <v>-54</v>
      </c>
      <c r="K100" s="309">
        <f t="shared" si="93"/>
        <v>17715</v>
      </c>
      <c r="L100" s="310">
        <f t="shared" si="81"/>
        <v>17661</v>
      </c>
      <c r="M100" s="311">
        <f t="shared" si="82"/>
        <v>0.1396601216</v>
      </c>
      <c r="N100" s="1"/>
      <c r="O100" s="312" t="s">
        <v>211</v>
      </c>
      <c r="P100" s="315" t="s">
        <v>212</v>
      </c>
      <c r="Q100" s="290"/>
      <c r="R100" s="290"/>
      <c r="S100" s="290"/>
      <c r="T100" s="290"/>
      <c r="U100" s="290"/>
      <c r="V100" s="290"/>
      <c r="W100" s="290"/>
      <c r="X100" s="290"/>
      <c r="Y100" s="290"/>
      <c r="Z100" s="290"/>
    </row>
    <row r="101" ht="18.75" hidden="1" customHeight="1">
      <c r="A101" s="290">
        <v>13.0</v>
      </c>
      <c r="B101" s="304" t="s">
        <v>127</v>
      </c>
      <c r="C101" s="110">
        <v>610.0</v>
      </c>
      <c r="D101" s="110">
        <v>14442.0</v>
      </c>
      <c r="E101" s="305">
        <f t="shared" si="78"/>
        <v>15052</v>
      </c>
      <c r="F101" s="306" t="s">
        <v>127</v>
      </c>
      <c r="G101" s="110">
        <v>720.0</v>
      </c>
      <c r="H101" s="110">
        <v>13926.0</v>
      </c>
      <c r="I101" s="307">
        <f t="shared" si="79"/>
        <v>14646</v>
      </c>
      <c r="J101" s="308">
        <f t="shared" ref="J101:K101" si="94">G101-C101</f>
        <v>110</v>
      </c>
      <c r="K101" s="309">
        <f t="shared" si="94"/>
        <v>-516</v>
      </c>
      <c r="L101" s="310">
        <f t="shared" si="81"/>
        <v>-406</v>
      </c>
      <c r="M101" s="311">
        <f t="shared" si="82"/>
        <v>-0.02697315971</v>
      </c>
      <c r="N101" s="1"/>
      <c r="O101" s="312"/>
      <c r="P101" s="312" t="s">
        <v>102</v>
      </c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</row>
    <row r="102" ht="18.75" hidden="1" customHeight="1">
      <c r="A102" s="290">
        <v>14.0</v>
      </c>
      <c r="B102" s="304" t="s">
        <v>128</v>
      </c>
      <c r="C102" s="110">
        <v>38390.0</v>
      </c>
      <c r="D102" s="110">
        <v>352998.0</v>
      </c>
      <c r="E102" s="305">
        <f t="shared" si="78"/>
        <v>391388</v>
      </c>
      <c r="F102" s="306" t="s">
        <v>128</v>
      </c>
      <c r="G102" s="110">
        <v>48082.0</v>
      </c>
      <c r="H102" s="110">
        <v>403552.0</v>
      </c>
      <c r="I102" s="307">
        <f t="shared" si="79"/>
        <v>451634</v>
      </c>
      <c r="J102" s="308">
        <f t="shared" ref="J102:K102" si="95">G102-C102</f>
        <v>9692</v>
      </c>
      <c r="K102" s="309">
        <f t="shared" si="95"/>
        <v>50554</v>
      </c>
      <c r="L102" s="310">
        <f t="shared" si="81"/>
        <v>60246</v>
      </c>
      <c r="M102" s="311">
        <f t="shared" si="82"/>
        <v>0.1539290934</v>
      </c>
      <c r="N102" s="1"/>
      <c r="O102" s="315" t="s">
        <v>213</v>
      </c>
      <c r="P102" s="312" t="s">
        <v>214</v>
      </c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</row>
    <row r="103" ht="18.0" hidden="1" customHeight="1">
      <c r="A103" s="290">
        <v>15.0</v>
      </c>
      <c r="B103" s="304" t="s">
        <v>131</v>
      </c>
      <c r="C103" s="110">
        <v>350.0</v>
      </c>
      <c r="D103" s="110">
        <v>14132.0</v>
      </c>
      <c r="E103" s="305">
        <f t="shared" si="78"/>
        <v>14482</v>
      </c>
      <c r="F103" s="306" t="s">
        <v>131</v>
      </c>
      <c r="G103" s="110">
        <v>386.0</v>
      </c>
      <c r="H103" s="110">
        <v>14114.0</v>
      </c>
      <c r="I103" s="307">
        <f t="shared" si="79"/>
        <v>14500</v>
      </c>
      <c r="J103" s="308">
        <f t="shared" ref="J103:K103" si="96">G103-C103</f>
        <v>36</v>
      </c>
      <c r="K103" s="309">
        <f t="shared" si="96"/>
        <v>-18</v>
      </c>
      <c r="L103" s="310">
        <f t="shared" si="81"/>
        <v>18</v>
      </c>
      <c r="M103" s="311">
        <f t="shared" si="82"/>
        <v>0.001242922248</v>
      </c>
      <c r="N103" s="1"/>
      <c r="O103" s="312"/>
      <c r="P103" s="312" t="s">
        <v>119</v>
      </c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</row>
    <row r="104" ht="18.75" hidden="1" customHeight="1">
      <c r="A104" s="290">
        <v>16.0</v>
      </c>
      <c r="B104" s="304" t="s">
        <v>132</v>
      </c>
      <c r="C104" s="110">
        <v>740.0</v>
      </c>
      <c r="D104" s="110">
        <v>556.0</v>
      </c>
      <c r="E104" s="305">
        <f t="shared" si="78"/>
        <v>1296</v>
      </c>
      <c r="F104" s="306" t="s">
        <v>132</v>
      </c>
      <c r="G104" s="110">
        <v>100.0</v>
      </c>
      <c r="H104" s="110">
        <v>112.0</v>
      </c>
      <c r="I104" s="307">
        <f t="shared" si="79"/>
        <v>212</v>
      </c>
      <c r="J104" s="308">
        <f t="shared" ref="J104:K104" si="97">G104-C104</f>
        <v>-640</v>
      </c>
      <c r="K104" s="309">
        <f t="shared" si="97"/>
        <v>-444</v>
      </c>
      <c r="L104" s="310">
        <f t="shared" si="81"/>
        <v>-1084</v>
      </c>
      <c r="M104" s="311">
        <f t="shared" si="82"/>
        <v>-0.8364197531</v>
      </c>
      <c r="N104" s="1"/>
      <c r="O104" s="312" t="s">
        <v>184</v>
      </c>
      <c r="P104" s="312" t="s">
        <v>134</v>
      </c>
      <c r="Q104" s="290"/>
      <c r="R104" s="290"/>
      <c r="S104" s="290"/>
      <c r="T104" s="290"/>
      <c r="U104" s="290"/>
      <c r="V104" s="290"/>
      <c r="W104" s="290"/>
      <c r="X104" s="290"/>
      <c r="Y104" s="290"/>
      <c r="Z104" s="290"/>
    </row>
    <row r="105" ht="18.75" hidden="1" customHeight="1">
      <c r="A105" s="290">
        <v>17.0</v>
      </c>
      <c r="B105" s="304" t="s">
        <v>135</v>
      </c>
      <c r="C105" s="110">
        <v>34432.0</v>
      </c>
      <c r="D105" s="110">
        <v>592.0</v>
      </c>
      <c r="E105" s="305">
        <f t="shared" si="78"/>
        <v>35024</v>
      </c>
      <c r="F105" s="306" t="s">
        <v>135</v>
      </c>
      <c r="G105" s="110">
        <v>35910.0</v>
      </c>
      <c r="H105" s="110">
        <v>1020.0</v>
      </c>
      <c r="I105" s="307">
        <f t="shared" si="79"/>
        <v>36930</v>
      </c>
      <c r="J105" s="308">
        <f t="shared" ref="J105:K105" si="98">G105-C105</f>
        <v>1478</v>
      </c>
      <c r="K105" s="309">
        <f t="shared" si="98"/>
        <v>428</v>
      </c>
      <c r="L105" s="310">
        <f t="shared" si="81"/>
        <v>1906</v>
      </c>
      <c r="M105" s="311">
        <f t="shared" si="82"/>
        <v>0.0544198264</v>
      </c>
      <c r="N105" s="1"/>
      <c r="O105" s="312" t="s">
        <v>215</v>
      </c>
      <c r="P105" s="312" t="s">
        <v>137</v>
      </c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</row>
    <row r="106" ht="18.75" hidden="1" customHeight="1">
      <c r="A106" s="290">
        <v>18.0</v>
      </c>
      <c r="B106" s="304" t="s">
        <v>138</v>
      </c>
      <c r="C106" s="110">
        <v>189764.0</v>
      </c>
      <c r="D106" s="110">
        <v>13722.0</v>
      </c>
      <c r="E106" s="305">
        <f t="shared" si="78"/>
        <v>203486</v>
      </c>
      <c r="F106" s="306" t="s">
        <v>138</v>
      </c>
      <c r="G106" s="110">
        <v>185988.0</v>
      </c>
      <c r="H106" s="110">
        <v>13632.0</v>
      </c>
      <c r="I106" s="307">
        <f t="shared" si="79"/>
        <v>199620</v>
      </c>
      <c r="J106" s="308">
        <f t="shared" ref="J106:K106" si="99">G106-C106</f>
        <v>-3776</v>
      </c>
      <c r="K106" s="309">
        <f t="shared" si="99"/>
        <v>-90</v>
      </c>
      <c r="L106" s="310">
        <f t="shared" si="81"/>
        <v>-3866</v>
      </c>
      <c r="M106" s="311">
        <f t="shared" si="82"/>
        <v>-0.01899885004</v>
      </c>
      <c r="N106" s="1"/>
      <c r="O106" s="312" t="s">
        <v>216</v>
      </c>
      <c r="P106" s="312" t="s">
        <v>187</v>
      </c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</row>
    <row r="107" ht="18.75" hidden="1" customHeight="1">
      <c r="A107" s="290">
        <v>19.0</v>
      </c>
      <c r="B107" s="304" t="s">
        <v>141</v>
      </c>
      <c r="C107" s="110">
        <v>116416.0</v>
      </c>
      <c r="D107" s="110">
        <v>3566.0</v>
      </c>
      <c r="E107" s="305">
        <f t="shared" si="78"/>
        <v>119982</v>
      </c>
      <c r="F107" s="306" t="s">
        <v>141</v>
      </c>
      <c r="G107" s="110">
        <v>131348.0</v>
      </c>
      <c r="H107" s="110">
        <v>5554.0</v>
      </c>
      <c r="I107" s="307">
        <f t="shared" si="79"/>
        <v>136902</v>
      </c>
      <c r="J107" s="308">
        <f t="shared" ref="J107:K107" si="100">G107-C107</f>
        <v>14932</v>
      </c>
      <c r="K107" s="309">
        <f t="shared" si="100"/>
        <v>1988</v>
      </c>
      <c r="L107" s="310">
        <f t="shared" si="81"/>
        <v>16920</v>
      </c>
      <c r="M107" s="311">
        <f t="shared" si="82"/>
        <v>0.1410211532</v>
      </c>
      <c r="N107" s="1"/>
      <c r="O107" s="315" t="s">
        <v>217</v>
      </c>
      <c r="P107" s="312" t="s">
        <v>218</v>
      </c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</row>
    <row r="108" ht="18.75" hidden="1" customHeight="1">
      <c r="A108" s="290">
        <v>20.0</v>
      </c>
      <c r="B108" s="304" t="s">
        <v>144</v>
      </c>
      <c r="C108" s="110">
        <v>19676.0</v>
      </c>
      <c r="D108" s="110">
        <v>8460.0</v>
      </c>
      <c r="E108" s="305">
        <f t="shared" si="78"/>
        <v>28136</v>
      </c>
      <c r="F108" s="306" t="s">
        <v>144</v>
      </c>
      <c r="G108" s="110">
        <v>15800.0</v>
      </c>
      <c r="H108" s="110">
        <v>6958.0</v>
      </c>
      <c r="I108" s="307">
        <f t="shared" si="79"/>
        <v>22758</v>
      </c>
      <c r="J108" s="308">
        <f t="shared" ref="J108:K108" si="101">G108-C108</f>
        <v>-3876</v>
      </c>
      <c r="K108" s="309">
        <f t="shared" si="101"/>
        <v>-1502</v>
      </c>
      <c r="L108" s="310">
        <f t="shared" si="81"/>
        <v>-5378</v>
      </c>
      <c r="M108" s="311">
        <f t="shared" si="82"/>
        <v>-0.1911430196</v>
      </c>
      <c r="N108" s="1"/>
      <c r="O108" s="312" t="s">
        <v>219</v>
      </c>
      <c r="P108" s="312" t="s">
        <v>102</v>
      </c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</row>
    <row r="109" ht="18.75" hidden="1" customHeight="1">
      <c r="A109" s="290">
        <v>21.0</v>
      </c>
      <c r="B109" s="304" t="s">
        <v>146</v>
      </c>
      <c r="C109" s="110">
        <v>11216.0</v>
      </c>
      <c r="D109" s="110"/>
      <c r="E109" s="305">
        <f t="shared" si="78"/>
        <v>11216</v>
      </c>
      <c r="F109" s="306" t="s">
        <v>146</v>
      </c>
      <c r="G109" s="110">
        <v>12488.0</v>
      </c>
      <c r="H109" s="110">
        <v>12.0</v>
      </c>
      <c r="I109" s="307">
        <f t="shared" si="79"/>
        <v>12500</v>
      </c>
      <c r="J109" s="308">
        <f t="shared" ref="J109:K109" si="102">G109-C109</f>
        <v>1272</v>
      </c>
      <c r="K109" s="309">
        <f t="shared" si="102"/>
        <v>12</v>
      </c>
      <c r="L109" s="310">
        <f t="shared" si="81"/>
        <v>1284</v>
      </c>
      <c r="M109" s="311">
        <f t="shared" si="82"/>
        <v>0.1144793153</v>
      </c>
      <c r="N109" s="1"/>
      <c r="O109" s="312" t="s">
        <v>220</v>
      </c>
      <c r="P109" s="312" t="s">
        <v>148</v>
      </c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</row>
    <row r="110" ht="18.75" hidden="1" customHeight="1">
      <c r="A110" s="290">
        <v>22.0</v>
      </c>
      <c r="B110" s="304" t="s">
        <v>149</v>
      </c>
      <c r="C110" s="110">
        <v>30112.0</v>
      </c>
      <c r="D110" s="110">
        <v>2108.0</v>
      </c>
      <c r="E110" s="305">
        <f t="shared" si="78"/>
        <v>32220</v>
      </c>
      <c r="F110" s="306" t="s">
        <v>149</v>
      </c>
      <c r="G110" s="110">
        <v>32856.0</v>
      </c>
      <c r="H110" s="110">
        <v>1870.0</v>
      </c>
      <c r="I110" s="307">
        <f t="shared" si="79"/>
        <v>34726</v>
      </c>
      <c r="J110" s="308">
        <f t="shared" ref="J110:K110" si="103">G110-C110</f>
        <v>2744</v>
      </c>
      <c r="K110" s="309">
        <f t="shared" si="103"/>
        <v>-238</v>
      </c>
      <c r="L110" s="310">
        <f t="shared" si="81"/>
        <v>2506</v>
      </c>
      <c r="M110" s="311">
        <f t="shared" si="82"/>
        <v>0.07777777778</v>
      </c>
      <c r="N110" s="1"/>
      <c r="O110" s="312" t="s">
        <v>221</v>
      </c>
      <c r="P110" s="312" t="s">
        <v>151</v>
      </c>
      <c r="Q110" s="290"/>
      <c r="R110" s="290"/>
      <c r="S110" s="290"/>
      <c r="T110" s="290"/>
      <c r="U110" s="290"/>
      <c r="V110" s="290"/>
      <c r="W110" s="290"/>
      <c r="X110" s="290"/>
      <c r="Y110" s="290"/>
      <c r="Z110" s="290"/>
    </row>
    <row r="111" ht="18.75" hidden="1" customHeight="1">
      <c r="A111" s="290">
        <v>23.0</v>
      </c>
      <c r="B111" s="304" t="s">
        <v>152</v>
      </c>
      <c r="C111" s="110">
        <v>8396.0</v>
      </c>
      <c r="D111" s="110">
        <v>20.0</v>
      </c>
      <c r="E111" s="305">
        <f t="shared" si="78"/>
        <v>8416</v>
      </c>
      <c r="F111" s="306" t="s">
        <v>152</v>
      </c>
      <c r="G111" s="110">
        <v>18043.0</v>
      </c>
      <c r="H111" s="110">
        <v>100.0</v>
      </c>
      <c r="I111" s="307">
        <f t="shared" si="79"/>
        <v>18143</v>
      </c>
      <c r="J111" s="308">
        <f t="shared" ref="J111:K111" si="104">G111-C111</f>
        <v>9647</v>
      </c>
      <c r="K111" s="309">
        <f t="shared" si="104"/>
        <v>80</v>
      </c>
      <c r="L111" s="310">
        <f t="shared" si="81"/>
        <v>9727</v>
      </c>
      <c r="M111" s="311">
        <f t="shared" si="82"/>
        <v>1.155774715</v>
      </c>
      <c r="N111" s="1"/>
      <c r="O111" s="312" t="s">
        <v>222</v>
      </c>
      <c r="P111" s="312" t="s">
        <v>154</v>
      </c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</row>
    <row r="112" ht="18.75" hidden="1" customHeight="1">
      <c r="A112" s="290">
        <v>24.0</v>
      </c>
      <c r="B112" s="304" t="s">
        <v>155</v>
      </c>
      <c r="C112" s="110">
        <v>60.0</v>
      </c>
      <c r="D112" s="110">
        <v>222976.0</v>
      </c>
      <c r="E112" s="305">
        <f t="shared" si="78"/>
        <v>223036</v>
      </c>
      <c r="F112" s="306" t="s">
        <v>155</v>
      </c>
      <c r="G112" s="110">
        <v>196.0</v>
      </c>
      <c r="H112" s="110">
        <v>226541.0</v>
      </c>
      <c r="I112" s="307">
        <f t="shared" si="79"/>
        <v>226737</v>
      </c>
      <c r="J112" s="308">
        <f t="shared" ref="J112:K112" si="105">G112-C112</f>
        <v>136</v>
      </c>
      <c r="K112" s="309">
        <f t="shared" si="105"/>
        <v>3565</v>
      </c>
      <c r="L112" s="310">
        <f t="shared" si="81"/>
        <v>3701</v>
      </c>
      <c r="M112" s="311">
        <f t="shared" si="82"/>
        <v>0.01659373375</v>
      </c>
      <c r="N112" s="1"/>
      <c r="O112" s="312" t="s">
        <v>223</v>
      </c>
      <c r="P112" s="312" t="s">
        <v>224</v>
      </c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</row>
    <row r="113" ht="18.75" hidden="1" customHeight="1">
      <c r="A113" s="290">
        <v>25.0</v>
      </c>
      <c r="B113" s="304" t="s">
        <v>158</v>
      </c>
      <c r="C113" s="110">
        <v>32132.0</v>
      </c>
      <c r="D113" s="110">
        <v>124.0</v>
      </c>
      <c r="E113" s="305">
        <f t="shared" si="78"/>
        <v>32256</v>
      </c>
      <c r="F113" s="306" t="s">
        <v>158</v>
      </c>
      <c r="G113" s="110">
        <v>28296.0</v>
      </c>
      <c r="H113" s="110">
        <v>684.0</v>
      </c>
      <c r="I113" s="307">
        <f t="shared" si="79"/>
        <v>28980</v>
      </c>
      <c r="J113" s="308">
        <f t="shared" ref="J113:K113" si="106">G113-C113</f>
        <v>-3836</v>
      </c>
      <c r="K113" s="309">
        <f t="shared" si="106"/>
        <v>560</v>
      </c>
      <c r="L113" s="310">
        <f t="shared" si="81"/>
        <v>-3276</v>
      </c>
      <c r="M113" s="311">
        <f t="shared" si="82"/>
        <v>-0.1015625</v>
      </c>
      <c r="N113" s="1"/>
      <c r="O113" s="312" t="s">
        <v>225</v>
      </c>
      <c r="P113" s="312" t="s">
        <v>119</v>
      </c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</row>
    <row r="114" ht="18.75" hidden="1" customHeight="1">
      <c r="A114" s="290">
        <v>26.0</v>
      </c>
      <c r="B114" s="304" t="s">
        <v>160</v>
      </c>
      <c r="C114" s="110">
        <v>31160.0</v>
      </c>
      <c r="D114" s="110"/>
      <c r="E114" s="305">
        <f t="shared" si="78"/>
        <v>31160</v>
      </c>
      <c r="F114" s="306" t="s">
        <v>160</v>
      </c>
      <c r="G114" s="110">
        <v>29280.0</v>
      </c>
      <c r="H114" s="110"/>
      <c r="I114" s="307">
        <f t="shared" si="79"/>
        <v>29280</v>
      </c>
      <c r="J114" s="308">
        <f t="shared" ref="J114:K114" si="107">G114-C114</f>
        <v>-1880</v>
      </c>
      <c r="K114" s="309">
        <f t="shared" si="107"/>
        <v>0</v>
      </c>
      <c r="L114" s="310">
        <f t="shared" si="81"/>
        <v>-1880</v>
      </c>
      <c r="M114" s="311">
        <f t="shared" si="82"/>
        <v>-0.06033376123</v>
      </c>
      <c r="N114" s="1"/>
      <c r="O114" s="312" t="s">
        <v>226</v>
      </c>
      <c r="P114" s="312" t="s">
        <v>162</v>
      </c>
      <c r="Q114" s="290"/>
      <c r="R114" s="290"/>
      <c r="S114" s="290"/>
      <c r="T114" s="290"/>
      <c r="U114" s="290"/>
      <c r="V114" s="290"/>
      <c r="W114" s="290"/>
      <c r="X114" s="290"/>
      <c r="Y114" s="290"/>
      <c r="Z114" s="290"/>
    </row>
    <row r="115" ht="18.75" hidden="1" customHeight="1">
      <c r="A115" s="290">
        <v>27.0</v>
      </c>
      <c r="B115" s="304" t="s">
        <v>163</v>
      </c>
      <c r="C115" s="110"/>
      <c r="D115" s="110"/>
      <c r="E115" s="305">
        <f t="shared" si="78"/>
        <v>0</v>
      </c>
      <c r="F115" s="306" t="s">
        <v>163</v>
      </c>
      <c r="G115" s="110"/>
      <c r="H115" s="110"/>
      <c r="I115" s="307">
        <f t="shared" si="79"/>
        <v>0</v>
      </c>
      <c r="J115" s="308">
        <f t="shared" ref="J115:K115" si="108">G115-C115</f>
        <v>0</v>
      </c>
      <c r="K115" s="309">
        <f t="shared" si="108"/>
        <v>0</v>
      </c>
      <c r="L115" s="310">
        <f t="shared" si="81"/>
        <v>0</v>
      </c>
      <c r="M115" s="311" t="str">
        <f t="shared" si="82"/>
        <v>#DIV/0!</v>
      </c>
      <c r="N115" s="1"/>
      <c r="O115" s="312"/>
      <c r="P115" s="312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</row>
    <row r="116" ht="18.75" hidden="1" customHeight="1">
      <c r="A116" s="290">
        <v>32.0</v>
      </c>
      <c r="B116" s="304" t="s">
        <v>164</v>
      </c>
      <c r="C116" s="110">
        <v>16.0</v>
      </c>
      <c r="D116" s="110">
        <v>362.0</v>
      </c>
      <c r="E116" s="305">
        <f t="shared" si="78"/>
        <v>378</v>
      </c>
      <c r="F116" s="306" t="s">
        <v>164</v>
      </c>
      <c r="G116" s="110">
        <v>32.0</v>
      </c>
      <c r="H116" s="110">
        <v>432.0</v>
      </c>
      <c r="I116" s="307">
        <f t="shared" si="79"/>
        <v>464</v>
      </c>
      <c r="J116" s="308">
        <f t="shared" ref="J116:K116" si="109">G116-C116</f>
        <v>16</v>
      </c>
      <c r="K116" s="309">
        <f t="shared" si="109"/>
        <v>70</v>
      </c>
      <c r="L116" s="310">
        <f t="shared" si="81"/>
        <v>86</v>
      </c>
      <c r="M116" s="311">
        <f t="shared" si="82"/>
        <v>0.2275132275</v>
      </c>
      <c r="N116" s="1"/>
      <c r="O116" s="312"/>
      <c r="P116" s="312"/>
      <c r="Q116" s="290"/>
      <c r="R116" s="290"/>
      <c r="S116" s="290"/>
      <c r="T116" s="290"/>
      <c r="U116" s="290"/>
      <c r="V116" s="290"/>
      <c r="W116" s="290"/>
      <c r="X116" s="290"/>
      <c r="Y116" s="290"/>
      <c r="Z116" s="290"/>
    </row>
    <row r="117" ht="18.75" hidden="1" customHeight="1">
      <c r="A117" s="290"/>
      <c r="B117" s="316" t="s">
        <v>165</v>
      </c>
      <c r="C117" s="329">
        <f t="shared" ref="C117:E117" si="110">SUM(C88:C116)</f>
        <v>826432</v>
      </c>
      <c r="D117" s="329">
        <f t="shared" si="110"/>
        <v>1824792</v>
      </c>
      <c r="E117" s="317">
        <f t="shared" si="110"/>
        <v>2651224</v>
      </c>
      <c r="F117" s="318" t="s">
        <v>165</v>
      </c>
      <c r="G117" s="329">
        <f t="shared" ref="G117:K117" si="111">SUM(G88:G116)</f>
        <v>876953</v>
      </c>
      <c r="H117" s="329">
        <f t="shared" si="111"/>
        <v>1959065</v>
      </c>
      <c r="I117" s="319">
        <f t="shared" si="111"/>
        <v>2836018</v>
      </c>
      <c r="J117" s="320">
        <f t="shared" si="111"/>
        <v>50521</v>
      </c>
      <c r="K117" s="321">
        <f t="shared" si="111"/>
        <v>134273</v>
      </c>
      <c r="L117" s="322">
        <f t="shared" si="81"/>
        <v>184794</v>
      </c>
      <c r="M117" s="323">
        <f t="shared" si="82"/>
        <v>0.06970139075</v>
      </c>
      <c r="N117" s="1"/>
      <c r="O117" s="290"/>
      <c r="P117" s="290"/>
      <c r="Q117" s="290"/>
      <c r="R117" s="290"/>
      <c r="S117" s="290"/>
      <c r="T117" s="290"/>
      <c r="U117" s="290"/>
      <c r="V117" s="290"/>
      <c r="W117" s="290"/>
      <c r="X117" s="290"/>
      <c r="Y117" s="290"/>
      <c r="Z117" s="290"/>
    </row>
    <row r="118" ht="18.75" hidden="1" customHeight="1">
      <c r="A118" s="290"/>
      <c r="B118" s="324"/>
      <c r="C118" s="26"/>
      <c r="D118" s="26"/>
      <c r="E118" s="26"/>
      <c r="F118" s="325"/>
      <c r="G118" s="26"/>
      <c r="H118" s="26"/>
      <c r="I118" s="326">
        <f>+E117+I117</f>
        <v>5487242</v>
      </c>
      <c r="J118" s="327"/>
      <c r="K118" s="327"/>
      <c r="L118" s="327"/>
      <c r="M118" s="66"/>
      <c r="N118" s="1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</row>
    <row r="119" ht="18.75" hidden="1" customHeight="1">
      <c r="A119" s="290"/>
      <c r="B119" s="327" t="s">
        <v>166</v>
      </c>
      <c r="C119" s="327">
        <f t="shared" ref="C119:E119" si="112">SUM(C91:C116)</f>
        <v>549328</v>
      </c>
      <c r="D119" s="327">
        <f t="shared" si="112"/>
        <v>1212399</v>
      </c>
      <c r="E119" s="327">
        <f t="shared" si="112"/>
        <v>1761727</v>
      </c>
      <c r="F119" s="325"/>
      <c r="G119" s="327">
        <f t="shared" ref="G119:L119" si="113">SUM(G91:G116)</f>
        <v>580773</v>
      </c>
      <c r="H119" s="327">
        <f t="shared" si="113"/>
        <v>1292651</v>
      </c>
      <c r="I119" s="327">
        <f t="shared" si="113"/>
        <v>1873424</v>
      </c>
      <c r="J119" s="327">
        <f t="shared" si="113"/>
        <v>31445</v>
      </c>
      <c r="K119" s="327">
        <f t="shared" si="113"/>
        <v>80252</v>
      </c>
      <c r="L119" s="327">
        <f t="shared" si="113"/>
        <v>111697</v>
      </c>
      <c r="M119" s="328">
        <f>I119/E119-1</f>
        <v>0.06340199134</v>
      </c>
      <c r="N119" s="1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</row>
    <row r="120" ht="16.5" customHeight="1">
      <c r="A120" s="290"/>
      <c r="B120" s="290"/>
      <c r="C120" s="290"/>
      <c r="D120" s="290"/>
      <c r="E120" s="290"/>
      <c r="F120" s="290"/>
      <c r="G120" s="290"/>
      <c r="H120" s="290"/>
      <c r="I120" s="290"/>
      <c r="J120" s="291"/>
      <c r="K120" s="291"/>
      <c r="L120" s="290"/>
      <c r="M120" s="290"/>
      <c r="N120" s="290"/>
      <c r="O120" s="1"/>
      <c r="P120" s="1"/>
      <c r="Q120" s="1"/>
      <c r="R120" s="290"/>
      <c r="S120" s="290"/>
      <c r="T120" s="290"/>
      <c r="U120" s="290"/>
      <c r="V120" s="290"/>
      <c r="W120" s="290"/>
      <c r="X120" s="290"/>
      <c r="Y120" s="290"/>
      <c r="Z120" s="290"/>
    </row>
    <row r="121" ht="16.5" customHeight="1">
      <c r="A121" s="290"/>
      <c r="B121" s="290"/>
      <c r="C121" s="290"/>
      <c r="D121" s="290"/>
      <c r="E121" s="290"/>
      <c r="F121" s="290"/>
      <c r="G121" s="290"/>
      <c r="H121" s="290"/>
      <c r="I121" s="290"/>
      <c r="J121" s="291"/>
      <c r="K121" s="291"/>
      <c r="L121" s="290"/>
      <c r="M121" s="290"/>
      <c r="N121" s="290"/>
      <c r="O121" s="1"/>
      <c r="P121" s="1"/>
      <c r="Q121" s="1"/>
      <c r="R121" s="290"/>
      <c r="S121" s="290"/>
      <c r="T121" s="290"/>
      <c r="U121" s="290"/>
      <c r="V121" s="290"/>
      <c r="W121" s="290"/>
      <c r="X121" s="290"/>
      <c r="Y121" s="290"/>
      <c r="Z121" s="290"/>
    </row>
    <row r="122" ht="27.0" hidden="1" customHeight="1">
      <c r="A122" s="290"/>
      <c r="B122" s="292" t="s">
        <v>84</v>
      </c>
      <c r="N122" s="290"/>
      <c r="O122" s="1"/>
      <c r="P122" s="1"/>
      <c r="Q122" s="1"/>
      <c r="R122" s="290"/>
      <c r="S122" s="290"/>
      <c r="T122" s="290"/>
      <c r="U122" s="290"/>
      <c r="V122" s="290"/>
      <c r="W122" s="290"/>
      <c r="X122" s="290"/>
      <c r="Y122" s="290"/>
      <c r="Z122" s="290"/>
    </row>
    <row r="123" ht="31.5" hidden="1" customHeight="1">
      <c r="A123" s="290"/>
      <c r="B123" s="293"/>
      <c r="C123" s="293"/>
      <c r="D123" s="293"/>
      <c r="E123" s="293"/>
      <c r="F123" s="293"/>
      <c r="G123" s="293"/>
      <c r="H123" s="293"/>
      <c r="I123" s="293"/>
      <c r="J123" s="294"/>
      <c r="K123" s="294"/>
      <c r="L123" s="293" t="s">
        <v>1</v>
      </c>
      <c r="M123" s="290"/>
      <c r="N123" s="290"/>
      <c r="O123" s="1"/>
      <c r="P123" s="1"/>
      <c r="Q123" s="1"/>
      <c r="R123" s="290"/>
      <c r="S123" s="290"/>
      <c r="T123" s="290"/>
      <c r="U123" s="290"/>
      <c r="V123" s="290"/>
      <c r="W123" s="290"/>
      <c r="X123" s="290"/>
      <c r="Y123" s="290"/>
      <c r="Z123" s="290"/>
    </row>
    <row r="124" ht="34.5" hidden="1" customHeight="1">
      <c r="A124" s="290"/>
      <c r="B124" s="295" t="s">
        <v>227</v>
      </c>
      <c r="C124" s="296" t="s">
        <v>86</v>
      </c>
      <c r="D124" s="296" t="s">
        <v>87</v>
      </c>
      <c r="E124" s="297" t="s">
        <v>88</v>
      </c>
      <c r="F124" s="295" t="s">
        <v>228</v>
      </c>
      <c r="G124" s="296" t="s">
        <v>86</v>
      </c>
      <c r="H124" s="296" t="s">
        <v>87</v>
      </c>
      <c r="I124" s="298" t="s">
        <v>88</v>
      </c>
      <c r="J124" s="299" t="s">
        <v>86</v>
      </c>
      <c r="K124" s="300" t="s">
        <v>87</v>
      </c>
      <c r="L124" s="301" t="s">
        <v>90</v>
      </c>
      <c r="M124" s="302" t="s">
        <v>6</v>
      </c>
      <c r="N124" s="67"/>
      <c r="O124" s="303" t="s">
        <v>91</v>
      </c>
      <c r="P124" s="303" t="s">
        <v>92</v>
      </c>
      <c r="Q124" s="1"/>
      <c r="R124" s="290"/>
      <c r="S124" s="290"/>
      <c r="T124" s="290"/>
      <c r="U124" s="290"/>
      <c r="V124" s="290"/>
      <c r="W124" s="290"/>
      <c r="X124" s="290"/>
      <c r="Y124" s="290"/>
      <c r="Z124" s="290"/>
    </row>
    <row r="125" ht="16.5" hidden="1" customHeight="1">
      <c r="A125" s="290">
        <v>1.0</v>
      </c>
      <c r="B125" s="304" t="s">
        <v>29</v>
      </c>
      <c r="C125" s="110">
        <v>125400.0</v>
      </c>
      <c r="D125" s="110">
        <v>185638.0</v>
      </c>
      <c r="E125" s="305">
        <f t="shared" ref="E125:E153" si="115">SUM(C125:D125)</f>
        <v>311038</v>
      </c>
      <c r="F125" s="306" t="s">
        <v>199</v>
      </c>
      <c r="G125" s="110">
        <v>138364.0</v>
      </c>
      <c r="H125" s="110">
        <v>203320.0</v>
      </c>
      <c r="I125" s="307">
        <f t="shared" ref="I125:I153" si="116">SUM(G125:H125)</f>
        <v>341684</v>
      </c>
      <c r="J125" s="308">
        <f t="shared" ref="J125:K125" si="114">G125-C125</f>
        <v>12964</v>
      </c>
      <c r="K125" s="309">
        <f t="shared" si="114"/>
        <v>17682</v>
      </c>
      <c r="L125" s="310">
        <f t="shared" ref="L125:L154" si="118">+I125-E125</f>
        <v>30646</v>
      </c>
      <c r="M125" s="311">
        <f t="shared" ref="M125:M154" si="119">I125/E125-1</f>
        <v>0.09852815412</v>
      </c>
      <c r="N125" s="1"/>
      <c r="O125" s="312"/>
      <c r="P125" s="312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</row>
    <row r="126" ht="18.75" hidden="1" customHeight="1">
      <c r="A126" s="290">
        <v>2.0</v>
      </c>
      <c r="B126" s="304" t="s">
        <v>93</v>
      </c>
      <c r="C126" s="110">
        <v>37865.0</v>
      </c>
      <c r="D126" s="110">
        <v>297876.0</v>
      </c>
      <c r="E126" s="305">
        <f t="shared" si="115"/>
        <v>335741</v>
      </c>
      <c r="F126" s="306" t="s">
        <v>93</v>
      </c>
      <c r="G126" s="110">
        <v>46684.0</v>
      </c>
      <c r="H126" s="110">
        <v>304384.0</v>
      </c>
      <c r="I126" s="307">
        <f t="shared" si="116"/>
        <v>351068</v>
      </c>
      <c r="J126" s="308">
        <f t="shared" ref="J126:K126" si="117">G126-C126</f>
        <v>8819</v>
      </c>
      <c r="K126" s="309">
        <f t="shared" si="117"/>
        <v>6508</v>
      </c>
      <c r="L126" s="310">
        <f t="shared" si="118"/>
        <v>15327</v>
      </c>
      <c r="M126" s="311">
        <f t="shared" si="119"/>
        <v>0.04565126094</v>
      </c>
      <c r="N126" s="1"/>
      <c r="O126" s="314" t="s">
        <v>229</v>
      </c>
      <c r="P126" s="312" t="s">
        <v>95</v>
      </c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</row>
    <row r="127" ht="18.75" hidden="1" customHeight="1">
      <c r="A127" s="290">
        <v>3.0</v>
      </c>
      <c r="B127" s="304" t="s">
        <v>96</v>
      </c>
      <c r="C127" s="110">
        <v>75143.0</v>
      </c>
      <c r="D127" s="110">
        <v>55590.0</v>
      </c>
      <c r="E127" s="305">
        <f t="shared" si="115"/>
        <v>130733</v>
      </c>
      <c r="F127" s="306" t="s">
        <v>96</v>
      </c>
      <c r="G127" s="110">
        <v>78316.0</v>
      </c>
      <c r="H127" s="110">
        <v>69962.0</v>
      </c>
      <c r="I127" s="307">
        <f t="shared" si="116"/>
        <v>148278</v>
      </c>
      <c r="J127" s="308">
        <f t="shared" ref="J127:K127" si="120">G127-C127</f>
        <v>3173</v>
      </c>
      <c r="K127" s="309">
        <f t="shared" si="120"/>
        <v>14372</v>
      </c>
      <c r="L127" s="310">
        <f t="shared" si="118"/>
        <v>17545</v>
      </c>
      <c r="M127" s="311">
        <f t="shared" si="119"/>
        <v>0.1342048297</v>
      </c>
      <c r="N127" s="1"/>
      <c r="O127" s="315" t="s">
        <v>230</v>
      </c>
      <c r="P127" s="312" t="s">
        <v>98</v>
      </c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</row>
    <row r="128" ht="18.75" hidden="1" customHeight="1">
      <c r="A128" s="290">
        <v>4.0</v>
      </c>
      <c r="B128" s="304" t="s">
        <v>47</v>
      </c>
      <c r="C128" s="110">
        <v>6200.0</v>
      </c>
      <c r="D128" s="110">
        <v>11835.0</v>
      </c>
      <c r="E128" s="305">
        <f t="shared" si="115"/>
        <v>18035</v>
      </c>
      <c r="F128" s="306" t="s">
        <v>47</v>
      </c>
      <c r="G128" s="110">
        <v>6597.0</v>
      </c>
      <c r="H128" s="110">
        <v>1145.0</v>
      </c>
      <c r="I128" s="307">
        <f t="shared" si="116"/>
        <v>7742</v>
      </c>
      <c r="J128" s="308">
        <f t="shared" ref="J128:K128" si="121">G128-C128</f>
        <v>397</v>
      </c>
      <c r="K128" s="309">
        <f t="shared" si="121"/>
        <v>-10690</v>
      </c>
      <c r="L128" s="310">
        <f t="shared" si="118"/>
        <v>-10293</v>
      </c>
      <c r="M128" s="311">
        <f t="shared" si="119"/>
        <v>-0.570723593</v>
      </c>
      <c r="N128" s="1"/>
      <c r="O128" s="312" t="s">
        <v>231</v>
      </c>
      <c r="P128" s="312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</row>
    <row r="129" ht="18.75" hidden="1" customHeight="1">
      <c r="A129" s="290">
        <v>5.0</v>
      </c>
      <c r="B129" s="304" t="s">
        <v>100</v>
      </c>
      <c r="C129" s="110">
        <v>8018.0</v>
      </c>
      <c r="D129" s="110">
        <v>39122.0</v>
      </c>
      <c r="E129" s="305">
        <f t="shared" si="115"/>
        <v>47140</v>
      </c>
      <c r="F129" s="306" t="s">
        <v>100</v>
      </c>
      <c r="G129" s="110">
        <v>8968.0</v>
      </c>
      <c r="H129" s="110">
        <v>37044.0</v>
      </c>
      <c r="I129" s="307">
        <f t="shared" si="116"/>
        <v>46012</v>
      </c>
      <c r="J129" s="308">
        <f t="shared" ref="J129:K129" si="122">G129-C129</f>
        <v>950</v>
      </c>
      <c r="K129" s="309">
        <f t="shared" si="122"/>
        <v>-2078</v>
      </c>
      <c r="L129" s="310">
        <f t="shared" si="118"/>
        <v>-1128</v>
      </c>
      <c r="M129" s="311">
        <f t="shared" si="119"/>
        <v>-0.02392872295</v>
      </c>
      <c r="N129" s="1"/>
      <c r="O129" s="312" t="s">
        <v>232</v>
      </c>
      <c r="P129" s="312" t="s">
        <v>102</v>
      </c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</row>
    <row r="130" ht="18.75" hidden="1" customHeight="1">
      <c r="A130" s="290">
        <v>6.0</v>
      </c>
      <c r="B130" s="304" t="s">
        <v>103</v>
      </c>
      <c r="C130" s="110">
        <v>7026.0</v>
      </c>
      <c r="D130" s="110">
        <v>138993.0</v>
      </c>
      <c r="E130" s="305">
        <f t="shared" si="115"/>
        <v>146019</v>
      </c>
      <c r="F130" s="306" t="s">
        <v>103</v>
      </c>
      <c r="G130" s="110">
        <v>7816.0</v>
      </c>
      <c r="H130" s="110">
        <v>141748.0</v>
      </c>
      <c r="I130" s="307">
        <f t="shared" si="116"/>
        <v>149564</v>
      </c>
      <c r="J130" s="308">
        <f t="shared" ref="J130:K130" si="123">G130-C130</f>
        <v>790</v>
      </c>
      <c r="K130" s="309">
        <f t="shared" si="123"/>
        <v>2755</v>
      </c>
      <c r="L130" s="310">
        <f t="shared" si="118"/>
        <v>3545</v>
      </c>
      <c r="M130" s="311">
        <f t="shared" si="119"/>
        <v>0.0242776625</v>
      </c>
      <c r="N130" s="1"/>
      <c r="O130" s="312" t="s">
        <v>233</v>
      </c>
      <c r="P130" s="312" t="s">
        <v>105</v>
      </c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</row>
    <row r="131" ht="18.75" hidden="1" customHeight="1">
      <c r="A131" s="290">
        <v>28.0</v>
      </c>
      <c r="B131" s="304" t="s">
        <v>106</v>
      </c>
      <c r="C131" s="110">
        <v>446.0</v>
      </c>
      <c r="D131" s="110">
        <v>131577.0</v>
      </c>
      <c r="E131" s="305">
        <f t="shared" si="115"/>
        <v>132023</v>
      </c>
      <c r="F131" s="306" t="s">
        <v>106</v>
      </c>
      <c r="G131" s="110">
        <v>353.0</v>
      </c>
      <c r="H131" s="110">
        <v>129014.0</v>
      </c>
      <c r="I131" s="307">
        <f t="shared" si="116"/>
        <v>129367</v>
      </c>
      <c r="J131" s="308">
        <f t="shared" ref="J131:K131" si="124">G131-C131</f>
        <v>-93</v>
      </c>
      <c r="K131" s="309">
        <f t="shared" si="124"/>
        <v>-2563</v>
      </c>
      <c r="L131" s="310">
        <f t="shared" si="118"/>
        <v>-2656</v>
      </c>
      <c r="M131" s="311">
        <f t="shared" si="119"/>
        <v>-0.02011770676</v>
      </c>
      <c r="N131" s="1"/>
      <c r="O131" s="312" t="s">
        <v>234</v>
      </c>
      <c r="P131" s="312" t="s">
        <v>235</v>
      </c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</row>
    <row r="132" ht="18.75" hidden="1" customHeight="1">
      <c r="A132" s="290">
        <v>7.0</v>
      </c>
      <c r="B132" s="304" t="s">
        <v>112</v>
      </c>
      <c r="C132" s="110"/>
      <c r="D132" s="110">
        <v>23364.0</v>
      </c>
      <c r="E132" s="305">
        <f t="shared" si="115"/>
        <v>23364</v>
      </c>
      <c r="F132" s="306" t="s">
        <v>112</v>
      </c>
      <c r="G132" s="110">
        <v>80.0</v>
      </c>
      <c r="H132" s="110">
        <v>38364.0</v>
      </c>
      <c r="I132" s="307">
        <f t="shared" si="116"/>
        <v>38444</v>
      </c>
      <c r="J132" s="308">
        <f t="shared" ref="J132:K132" si="125">G132-C132</f>
        <v>80</v>
      </c>
      <c r="K132" s="309">
        <f t="shared" si="125"/>
        <v>15000</v>
      </c>
      <c r="L132" s="310">
        <f t="shared" si="118"/>
        <v>15080</v>
      </c>
      <c r="M132" s="311">
        <f t="shared" si="119"/>
        <v>0.6454374251</v>
      </c>
      <c r="N132" s="1"/>
      <c r="O132" s="312" t="s">
        <v>236</v>
      </c>
      <c r="P132" s="315" t="s">
        <v>237</v>
      </c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</row>
    <row r="133" ht="18.75" hidden="1" customHeight="1">
      <c r="A133" s="290">
        <v>8.0</v>
      </c>
      <c r="B133" s="304" t="s">
        <v>115</v>
      </c>
      <c r="C133" s="110">
        <v>5804.0</v>
      </c>
      <c r="D133" s="110">
        <v>22385.0</v>
      </c>
      <c r="E133" s="305">
        <f t="shared" si="115"/>
        <v>28189</v>
      </c>
      <c r="F133" s="306" t="s">
        <v>115</v>
      </c>
      <c r="G133" s="110">
        <v>9040.0</v>
      </c>
      <c r="H133" s="110">
        <v>30276.0</v>
      </c>
      <c r="I133" s="307">
        <f t="shared" si="116"/>
        <v>39316</v>
      </c>
      <c r="J133" s="308">
        <f t="shared" ref="J133:K133" si="126">G133-C133</f>
        <v>3236</v>
      </c>
      <c r="K133" s="309">
        <f t="shared" si="126"/>
        <v>7891</v>
      </c>
      <c r="L133" s="310">
        <f t="shared" si="118"/>
        <v>11127</v>
      </c>
      <c r="M133" s="311">
        <f t="shared" si="119"/>
        <v>0.3947284402</v>
      </c>
      <c r="N133" s="1"/>
      <c r="O133" s="312" t="s">
        <v>238</v>
      </c>
      <c r="P133" s="315" t="s">
        <v>117</v>
      </c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</row>
    <row r="134" ht="18.75" hidden="1" customHeight="1">
      <c r="A134" s="290">
        <v>9.0</v>
      </c>
      <c r="B134" s="304" t="s">
        <v>118</v>
      </c>
      <c r="C134" s="110">
        <v>2672.0</v>
      </c>
      <c r="D134" s="110">
        <v>16884.0</v>
      </c>
      <c r="E134" s="305">
        <f t="shared" si="115"/>
        <v>19556</v>
      </c>
      <c r="F134" s="306" t="s">
        <v>118</v>
      </c>
      <c r="G134" s="110">
        <v>2526.0</v>
      </c>
      <c r="H134" s="110">
        <v>17580.0</v>
      </c>
      <c r="I134" s="307">
        <f t="shared" si="116"/>
        <v>20106</v>
      </c>
      <c r="J134" s="308">
        <f t="shared" ref="J134:K134" si="127">G134-C134</f>
        <v>-146</v>
      </c>
      <c r="K134" s="309">
        <f t="shared" si="127"/>
        <v>696</v>
      </c>
      <c r="L134" s="310">
        <f t="shared" si="118"/>
        <v>550</v>
      </c>
      <c r="M134" s="311">
        <f t="shared" si="119"/>
        <v>0.02812436081</v>
      </c>
      <c r="N134" s="1"/>
      <c r="O134" s="312"/>
      <c r="P134" s="315" t="s">
        <v>119</v>
      </c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</row>
    <row r="135" ht="20.25" hidden="1" customHeight="1">
      <c r="A135" s="290">
        <v>10.0</v>
      </c>
      <c r="B135" s="304" t="s">
        <v>120</v>
      </c>
      <c r="C135" s="110">
        <v>92.0</v>
      </c>
      <c r="D135" s="110">
        <v>7617.0</v>
      </c>
      <c r="E135" s="305">
        <f t="shared" si="115"/>
        <v>7709</v>
      </c>
      <c r="F135" s="306" t="s">
        <v>120</v>
      </c>
      <c r="G135" s="110">
        <v>88.0</v>
      </c>
      <c r="H135" s="110">
        <v>9540.0</v>
      </c>
      <c r="I135" s="307">
        <f t="shared" si="116"/>
        <v>9628</v>
      </c>
      <c r="J135" s="308">
        <f t="shared" ref="J135:K135" si="128">G135-C135</f>
        <v>-4</v>
      </c>
      <c r="K135" s="309">
        <f t="shared" si="128"/>
        <v>1923</v>
      </c>
      <c r="L135" s="310">
        <f t="shared" si="118"/>
        <v>1919</v>
      </c>
      <c r="M135" s="311">
        <f t="shared" si="119"/>
        <v>0.2489298223</v>
      </c>
      <c r="N135" s="1"/>
      <c r="O135" s="312" t="s">
        <v>239</v>
      </c>
      <c r="P135" s="312" t="s">
        <v>102</v>
      </c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</row>
    <row r="136" ht="18.75" hidden="1" customHeight="1">
      <c r="A136" s="290">
        <v>11.0</v>
      </c>
      <c r="B136" s="304" t="s">
        <v>122</v>
      </c>
      <c r="C136" s="110">
        <v>20.0</v>
      </c>
      <c r="D136" s="110">
        <v>852.0</v>
      </c>
      <c r="E136" s="305">
        <f t="shared" si="115"/>
        <v>872</v>
      </c>
      <c r="F136" s="306" t="s">
        <v>122</v>
      </c>
      <c r="G136" s="110"/>
      <c r="H136" s="110">
        <v>1364.0</v>
      </c>
      <c r="I136" s="307">
        <f t="shared" si="116"/>
        <v>1364</v>
      </c>
      <c r="J136" s="308">
        <f t="shared" ref="J136:K136" si="129">G136-C136</f>
        <v>-20</v>
      </c>
      <c r="K136" s="309">
        <f t="shared" si="129"/>
        <v>512</v>
      </c>
      <c r="L136" s="310">
        <f t="shared" si="118"/>
        <v>492</v>
      </c>
      <c r="M136" s="311">
        <f t="shared" si="119"/>
        <v>0.5642201835</v>
      </c>
      <c r="N136" s="1"/>
      <c r="O136" s="312"/>
      <c r="P136" s="312" t="s">
        <v>123</v>
      </c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</row>
    <row r="137" ht="18.75" hidden="1" customHeight="1">
      <c r="A137" s="290">
        <v>12.0</v>
      </c>
      <c r="B137" s="304" t="s">
        <v>124</v>
      </c>
      <c r="C137" s="110">
        <v>1222.0</v>
      </c>
      <c r="D137" s="110">
        <v>108575.0</v>
      </c>
      <c r="E137" s="305">
        <f t="shared" si="115"/>
        <v>109797</v>
      </c>
      <c r="F137" s="306" t="s">
        <v>124</v>
      </c>
      <c r="G137" s="110">
        <v>1288.0</v>
      </c>
      <c r="H137" s="110">
        <v>124522.0</v>
      </c>
      <c r="I137" s="307">
        <f t="shared" si="116"/>
        <v>125810</v>
      </c>
      <c r="J137" s="308">
        <f t="shared" ref="J137:K137" si="130">G137-C137</f>
        <v>66</v>
      </c>
      <c r="K137" s="309">
        <f t="shared" si="130"/>
        <v>15947</v>
      </c>
      <c r="L137" s="310">
        <f t="shared" si="118"/>
        <v>16013</v>
      </c>
      <c r="M137" s="311">
        <f t="shared" si="119"/>
        <v>0.1458418718</v>
      </c>
      <c r="N137" s="1"/>
      <c r="O137" s="312" t="s">
        <v>240</v>
      </c>
      <c r="P137" s="315" t="s">
        <v>241</v>
      </c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</row>
    <row r="138" ht="18.75" hidden="1" customHeight="1">
      <c r="A138" s="290">
        <v>13.0</v>
      </c>
      <c r="B138" s="304" t="s">
        <v>127</v>
      </c>
      <c r="C138" s="110">
        <v>532.0</v>
      </c>
      <c r="D138" s="110">
        <v>12634.0</v>
      </c>
      <c r="E138" s="305">
        <f t="shared" si="115"/>
        <v>13166</v>
      </c>
      <c r="F138" s="306" t="s">
        <v>127</v>
      </c>
      <c r="G138" s="110">
        <v>648.0</v>
      </c>
      <c r="H138" s="110">
        <v>12690.0</v>
      </c>
      <c r="I138" s="307">
        <f t="shared" si="116"/>
        <v>13338</v>
      </c>
      <c r="J138" s="308">
        <f t="shared" ref="J138:K138" si="131">G138-C138</f>
        <v>116</v>
      </c>
      <c r="K138" s="309">
        <f t="shared" si="131"/>
        <v>56</v>
      </c>
      <c r="L138" s="310">
        <f t="shared" si="118"/>
        <v>172</v>
      </c>
      <c r="M138" s="311">
        <f t="shared" si="119"/>
        <v>0.01306395261</v>
      </c>
      <c r="N138" s="1"/>
      <c r="O138" s="312"/>
      <c r="P138" s="312" t="s">
        <v>102</v>
      </c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</row>
    <row r="139" ht="18.75" hidden="1" customHeight="1">
      <c r="A139" s="290">
        <v>14.0</v>
      </c>
      <c r="B139" s="304" t="s">
        <v>128</v>
      </c>
      <c r="C139" s="110">
        <v>32928.0</v>
      </c>
      <c r="D139" s="110">
        <v>306479.0</v>
      </c>
      <c r="E139" s="305">
        <f t="shared" si="115"/>
        <v>339407</v>
      </c>
      <c r="F139" s="306" t="s">
        <v>128</v>
      </c>
      <c r="G139" s="110">
        <v>42828.0</v>
      </c>
      <c r="H139" s="110">
        <v>354973.0</v>
      </c>
      <c r="I139" s="307">
        <f t="shared" si="116"/>
        <v>397801</v>
      </c>
      <c r="J139" s="308">
        <f t="shared" ref="J139:K139" si="132">G139-C139</f>
        <v>9900</v>
      </c>
      <c r="K139" s="309">
        <f t="shared" si="132"/>
        <v>48494</v>
      </c>
      <c r="L139" s="310">
        <f t="shared" si="118"/>
        <v>58394</v>
      </c>
      <c r="M139" s="311">
        <f t="shared" si="119"/>
        <v>0.1720471293</v>
      </c>
      <c r="N139" s="1"/>
      <c r="O139" s="315" t="s">
        <v>242</v>
      </c>
      <c r="P139" s="312" t="s">
        <v>243</v>
      </c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</row>
    <row r="140" ht="18.0" hidden="1" customHeight="1">
      <c r="A140" s="290">
        <v>15.0</v>
      </c>
      <c r="B140" s="304" t="s">
        <v>131</v>
      </c>
      <c r="C140" s="110">
        <v>332.0</v>
      </c>
      <c r="D140" s="110">
        <v>12254.0</v>
      </c>
      <c r="E140" s="305">
        <f t="shared" si="115"/>
        <v>12586</v>
      </c>
      <c r="F140" s="306" t="s">
        <v>131</v>
      </c>
      <c r="G140" s="110">
        <v>386.0</v>
      </c>
      <c r="H140" s="110">
        <v>12500.0</v>
      </c>
      <c r="I140" s="307">
        <f t="shared" si="116"/>
        <v>12886</v>
      </c>
      <c r="J140" s="308">
        <f t="shared" ref="J140:K140" si="133">G140-C140</f>
        <v>54</v>
      </c>
      <c r="K140" s="309">
        <f t="shared" si="133"/>
        <v>246</v>
      </c>
      <c r="L140" s="310">
        <f t="shared" si="118"/>
        <v>300</v>
      </c>
      <c r="M140" s="311">
        <f t="shared" si="119"/>
        <v>0.02383600826</v>
      </c>
      <c r="N140" s="1"/>
      <c r="O140" s="312"/>
      <c r="P140" s="312" t="s">
        <v>119</v>
      </c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</row>
    <row r="141" ht="18.75" hidden="1" customHeight="1">
      <c r="A141" s="290">
        <v>16.0</v>
      </c>
      <c r="B141" s="304" t="s">
        <v>132</v>
      </c>
      <c r="C141" s="110">
        <v>740.0</v>
      </c>
      <c r="D141" s="110">
        <v>556.0</v>
      </c>
      <c r="E141" s="305">
        <f t="shared" si="115"/>
        <v>1296</v>
      </c>
      <c r="F141" s="306" t="s">
        <v>132</v>
      </c>
      <c r="G141" s="110">
        <v>100.0</v>
      </c>
      <c r="H141" s="110">
        <v>112.0</v>
      </c>
      <c r="I141" s="307">
        <f t="shared" si="116"/>
        <v>212</v>
      </c>
      <c r="J141" s="308">
        <f t="shared" ref="J141:K141" si="134">G141-C141</f>
        <v>-640</v>
      </c>
      <c r="K141" s="309">
        <f t="shared" si="134"/>
        <v>-444</v>
      </c>
      <c r="L141" s="310">
        <f t="shared" si="118"/>
        <v>-1084</v>
      </c>
      <c r="M141" s="311">
        <f t="shared" si="119"/>
        <v>-0.8364197531</v>
      </c>
      <c r="N141" s="1"/>
      <c r="O141" s="312" t="s">
        <v>244</v>
      </c>
      <c r="P141" s="312" t="s">
        <v>134</v>
      </c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</row>
    <row r="142" ht="18.75" hidden="1" customHeight="1">
      <c r="A142" s="290">
        <v>17.0</v>
      </c>
      <c r="B142" s="304" t="s">
        <v>135</v>
      </c>
      <c r="C142" s="110">
        <v>30752.0</v>
      </c>
      <c r="D142" s="110">
        <v>576.0</v>
      </c>
      <c r="E142" s="305">
        <f t="shared" si="115"/>
        <v>31328</v>
      </c>
      <c r="F142" s="306" t="s">
        <v>135</v>
      </c>
      <c r="G142" s="110">
        <v>31932.0</v>
      </c>
      <c r="H142" s="110">
        <v>840.0</v>
      </c>
      <c r="I142" s="307">
        <f t="shared" si="116"/>
        <v>32772</v>
      </c>
      <c r="J142" s="308">
        <f t="shared" ref="J142:K142" si="135">G142-C142</f>
        <v>1180</v>
      </c>
      <c r="K142" s="309">
        <f t="shared" si="135"/>
        <v>264</v>
      </c>
      <c r="L142" s="310">
        <f t="shared" si="118"/>
        <v>1444</v>
      </c>
      <c r="M142" s="311">
        <f t="shared" si="119"/>
        <v>0.04609295199</v>
      </c>
      <c r="N142" s="1"/>
      <c r="O142" s="312" t="s">
        <v>245</v>
      </c>
      <c r="P142" s="312" t="s">
        <v>137</v>
      </c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</row>
    <row r="143" ht="18.75" hidden="1" customHeight="1">
      <c r="A143" s="290">
        <v>18.0</v>
      </c>
      <c r="B143" s="304" t="s">
        <v>138</v>
      </c>
      <c r="C143" s="110">
        <v>165646.0</v>
      </c>
      <c r="D143" s="110">
        <v>11430.0</v>
      </c>
      <c r="E143" s="305">
        <f t="shared" si="115"/>
        <v>177076</v>
      </c>
      <c r="F143" s="306" t="s">
        <v>138</v>
      </c>
      <c r="G143" s="110">
        <v>168332.0</v>
      </c>
      <c r="H143" s="110">
        <v>12214.0</v>
      </c>
      <c r="I143" s="307">
        <f t="shared" si="116"/>
        <v>180546</v>
      </c>
      <c r="J143" s="308">
        <f t="shared" ref="J143:K143" si="136">G143-C143</f>
        <v>2686</v>
      </c>
      <c r="K143" s="309">
        <f t="shared" si="136"/>
        <v>784</v>
      </c>
      <c r="L143" s="310">
        <f t="shared" si="118"/>
        <v>3470</v>
      </c>
      <c r="M143" s="311">
        <f t="shared" si="119"/>
        <v>0.01959610563</v>
      </c>
      <c r="N143" s="1"/>
      <c r="O143" s="312" t="s">
        <v>246</v>
      </c>
      <c r="P143" s="312" t="s">
        <v>247</v>
      </c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</row>
    <row r="144" ht="18.75" hidden="1" customHeight="1">
      <c r="A144" s="290">
        <v>19.0</v>
      </c>
      <c r="B144" s="304" t="s">
        <v>141</v>
      </c>
      <c r="C144" s="110">
        <v>102004.0</v>
      </c>
      <c r="D144" s="110">
        <v>3134.0</v>
      </c>
      <c r="E144" s="305">
        <f t="shared" si="115"/>
        <v>105138</v>
      </c>
      <c r="F144" s="306" t="s">
        <v>141</v>
      </c>
      <c r="G144" s="110">
        <v>117008.0</v>
      </c>
      <c r="H144" s="110">
        <v>4972.0</v>
      </c>
      <c r="I144" s="307">
        <f t="shared" si="116"/>
        <v>121980</v>
      </c>
      <c r="J144" s="308">
        <f t="shared" ref="J144:K144" si="137">G144-C144</f>
        <v>15004</v>
      </c>
      <c r="K144" s="309">
        <f t="shared" si="137"/>
        <v>1838</v>
      </c>
      <c r="L144" s="310">
        <f t="shared" si="118"/>
        <v>16842</v>
      </c>
      <c r="M144" s="311">
        <f t="shared" si="119"/>
        <v>0.1601894653</v>
      </c>
      <c r="N144" s="1"/>
      <c r="O144" s="315" t="s">
        <v>248</v>
      </c>
      <c r="P144" s="312" t="s">
        <v>249</v>
      </c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</row>
    <row r="145" ht="18.75" hidden="1" customHeight="1">
      <c r="A145" s="290">
        <v>20.0</v>
      </c>
      <c r="B145" s="304" t="s">
        <v>144</v>
      </c>
      <c r="C145" s="110">
        <v>16056.0</v>
      </c>
      <c r="D145" s="110">
        <v>7380.0</v>
      </c>
      <c r="E145" s="305">
        <f t="shared" si="115"/>
        <v>23436</v>
      </c>
      <c r="F145" s="306" t="s">
        <v>144</v>
      </c>
      <c r="G145" s="110">
        <v>13800.0</v>
      </c>
      <c r="H145" s="110">
        <v>5626.0</v>
      </c>
      <c r="I145" s="307">
        <f t="shared" si="116"/>
        <v>19426</v>
      </c>
      <c r="J145" s="308">
        <f t="shared" ref="J145:K145" si="138">G145-C145</f>
        <v>-2256</v>
      </c>
      <c r="K145" s="309">
        <f t="shared" si="138"/>
        <v>-1754</v>
      </c>
      <c r="L145" s="310">
        <f t="shared" si="118"/>
        <v>-4010</v>
      </c>
      <c r="M145" s="311">
        <f t="shared" si="119"/>
        <v>-0.171104284</v>
      </c>
      <c r="N145" s="1"/>
      <c r="O145" s="312" t="s">
        <v>250</v>
      </c>
      <c r="P145" s="312" t="s">
        <v>102</v>
      </c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</row>
    <row r="146" ht="18.75" hidden="1" customHeight="1">
      <c r="A146" s="290">
        <v>21.0</v>
      </c>
      <c r="B146" s="304" t="s">
        <v>146</v>
      </c>
      <c r="C146" s="110">
        <v>9820.0</v>
      </c>
      <c r="D146" s="110"/>
      <c r="E146" s="305">
        <f t="shared" si="115"/>
        <v>9820</v>
      </c>
      <c r="F146" s="306" t="s">
        <v>146</v>
      </c>
      <c r="G146" s="110">
        <v>10820.0</v>
      </c>
      <c r="H146" s="110">
        <v>12.0</v>
      </c>
      <c r="I146" s="307">
        <f t="shared" si="116"/>
        <v>10832</v>
      </c>
      <c r="J146" s="308">
        <f t="shared" ref="J146:K146" si="139">G146-C146</f>
        <v>1000</v>
      </c>
      <c r="K146" s="309">
        <f t="shared" si="139"/>
        <v>12</v>
      </c>
      <c r="L146" s="310">
        <f t="shared" si="118"/>
        <v>1012</v>
      </c>
      <c r="M146" s="311">
        <f t="shared" si="119"/>
        <v>0.1030549898</v>
      </c>
      <c r="N146" s="1"/>
      <c r="O146" s="312" t="s">
        <v>251</v>
      </c>
      <c r="P146" s="312" t="s">
        <v>148</v>
      </c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</row>
    <row r="147" ht="18.75" hidden="1" customHeight="1">
      <c r="A147" s="290">
        <v>22.0</v>
      </c>
      <c r="B147" s="304" t="s">
        <v>149</v>
      </c>
      <c r="C147" s="110">
        <v>26276.0</v>
      </c>
      <c r="D147" s="110">
        <v>1942.0</v>
      </c>
      <c r="E147" s="305">
        <f t="shared" si="115"/>
        <v>28218</v>
      </c>
      <c r="F147" s="306" t="s">
        <v>149</v>
      </c>
      <c r="G147" s="110">
        <v>28024.0</v>
      </c>
      <c r="H147" s="110">
        <v>1522.0</v>
      </c>
      <c r="I147" s="307">
        <f t="shared" si="116"/>
        <v>29546</v>
      </c>
      <c r="J147" s="308">
        <f t="shared" ref="J147:K147" si="140">G147-C147</f>
        <v>1748</v>
      </c>
      <c r="K147" s="309">
        <f t="shared" si="140"/>
        <v>-420</v>
      </c>
      <c r="L147" s="310">
        <f t="shared" si="118"/>
        <v>1328</v>
      </c>
      <c r="M147" s="311">
        <f t="shared" si="119"/>
        <v>0.04706215891</v>
      </c>
      <c r="N147" s="1"/>
      <c r="O147" s="312" t="s">
        <v>252</v>
      </c>
      <c r="P147" s="312" t="s">
        <v>151</v>
      </c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</row>
    <row r="148" ht="18.75" hidden="1" customHeight="1">
      <c r="A148" s="290">
        <v>23.0</v>
      </c>
      <c r="B148" s="304" t="s">
        <v>152</v>
      </c>
      <c r="C148" s="110">
        <v>7836.0</v>
      </c>
      <c r="D148" s="110">
        <v>20.0</v>
      </c>
      <c r="E148" s="305">
        <f t="shared" si="115"/>
        <v>7856</v>
      </c>
      <c r="F148" s="306" t="s">
        <v>152</v>
      </c>
      <c r="G148" s="110">
        <v>18043.0</v>
      </c>
      <c r="H148" s="110">
        <v>100.0</v>
      </c>
      <c r="I148" s="307">
        <f t="shared" si="116"/>
        <v>18143</v>
      </c>
      <c r="J148" s="308">
        <f t="shared" ref="J148:K148" si="141">G148-C148</f>
        <v>10207</v>
      </c>
      <c r="K148" s="309">
        <f t="shared" si="141"/>
        <v>80</v>
      </c>
      <c r="L148" s="310">
        <f t="shared" si="118"/>
        <v>10287</v>
      </c>
      <c r="M148" s="311">
        <f t="shared" si="119"/>
        <v>1.30944501</v>
      </c>
      <c r="N148" s="1"/>
      <c r="O148" s="312" t="s">
        <v>253</v>
      </c>
      <c r="P148" s="312" t="s">
        <v>154</v>
      </c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</row>
    <row r="149" ht="18.75" hidden="1" customHeight="1">
      <c r="A149" s="290">
        <v>24.0</v>
      </c>
      <c r="B149" s="304" t="s">
        <v>155</v>
      </c>
      <c r="C149" s="110">
        <v>60.0</v>
      </c>
      <c r="D149" s="110">
        <v>201624.0</v>
      </c>
      <c r="E149" s="305">
        <f t="shared" si="115"/>
        <v>201684</v>
      </c>
      <c r="F149" s="306" t="s">
        <v>155</v>
      </c>
      <c r="G149" s="110">
        <v>196.0</v>
      </c>
      <c r="H149" s="110">
        <v>200507.0</v>
      </c>
      <c r="I149" s="307">
        <f t="shared" si="116"/>
        <v>200703</v>
      </c>
      <c r="J149" s="308">
        <f t="shared" ref="J149:K149" si="142">G149-C149</f>
        <v>136</v>
      </c>
      <c r="K149" s="309">
        <f t="shared" si="142"/>
        <v>-1117</v>
      </c>
      <c r="L149" s="310">
        <f t="shared" si="118"/>
        <v>-981</v>
      </c>
      <c r="M149" s="311">
        <f t="shared" si="119"/>
        <v>-0.004864044743</v>
      </c>
      <c r="N149" s="1"/>
      <c r="O149" s="312" t="s">
        <v>254</v>
      </c>
      <c r="P149" s="312" t="s">
        <v>224</v>
      </c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</row>
    <row r="150" ht="18.75" hidden="1" customHeight="1">
      <c r="A150" s="290">
        <v>25.0</v>
      </c>
      <c r="B150" s="304" t="s">
        <v>158</v>
      </c>
      <c r="C150" s="110">
        <v>29972.0</v>
      </c>
      <c r="D150" s="110">
        <v>100.0</v>
      </c>
      <c r="E150" s="305">
        <f t="shared" si="115"/>
        <v>30072</v>
      </c>
      <c r="F150" s="306" t="s">
        <v>158</v>
      </c>
      <c r="G150" s="110">
        <v>26924.0</v>
      </c>
      <c r="H150" s="110">
        <v>448.0</v>
      </c>
      <c r="I150" s="307">
        <f t="shared" si="116"/>
        <v>27372</v>
      </c>
      <c r="J150" s="308">
        <f t="shared" ref="J150:K150" si="143">G150-C150</f>
        <v>-3048</v>
      </c>
      <c r="K150" s="309">
        <f t="shared" si="143"/>
        <v>348</v>
      </c>
      <c r="L150" s="310">
        <f t="shared" si="118"/>
        <v>-2700</v>
      </c>
      <c r="M150" s="311">
        <f t="shared" si="119"/>
        <v>-0.08978451716</v>
      </c>
      <c r="N150" s="1"/>
      <c r="O150" s="312" t="s">
        <v>255</v>
      </c>
      <c r="P150" s="312" t="s">
        <v>256</v>
      </c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</row>
    <row r="151" ht="18.75" hidden="1" customHeight="1">
      <c r="A151" s="290">
        <v>26.0</v>
      </c>
      <c r="B151" s="304" t="s">
        <v>160</v>
      </c>
      <c r="C151" s="110">
        <v>25820.0</v>
      </c>
      <c r="D151" s="110"/>
      <c r="E151" s="305">
        <f t="shared" si="115"/>
        <v>25820</v>
      </c>
      <c r="F151" s="306" t="s">
        <v>160</v>
      </c>
      <c r="G151" s="110">
        <v>26080.0</v>
      </c>
      <c r="H151" s="110"/>
      <c r="I151" s="307">
        <f t="shared" si="116"/>
        <v>26080</v>
      </c>
      <c r="J151" s="308">
        <f t="shared" ref="J151:K151" si="144">G151-C151</f>
        <v>260</v>
      </c>
      <c r="K151" s="309">
        <f t="shared" si="144"/>
        <v>0</v>
      </c>
      <c r="L151" s="310">
        <f t="shared" si="118"/>
        <v>260</v>
      </c>
      <c r="M151" s="311">
        <f t="shared" si="119"/>
        <v>0.0100697134</v>
      </c>
      <c r="N151" s="1"/>
      <c r="O151" s="312" t="s">
        <v>257</v>
      </c>
      <c r="P151" s="312" t="s">
        <v>258</v>
      </c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</row>
    <row r="152" ht="18.75" hidden="1" customHeight="1">
      <c r="A152" s="290">
        <v>27.0</v>
      </c>
      <c r="B152" s="304" t="s">
        <v>163</v>
      </c>
      <c r="C152" s="110"/>
      <c r="D152" s="110"/>
      <c r="E152" s="305">
        <f t="shared" si="115"/>
        <v>0</v>
      </c>
      <c r="F152" s="306" t="s">
        <v>163</v>
      </c>
      <c r="G152" s="110"/>
      <c r="H152" s="110"/>
      <c r="I152" s="307">
        <f t="shared" si="116"/>
        <v>0</v>
      </c>
      <c r="J152" s="308">
        <f t="shared" ref="J152:K152" si="145">G152-C152</f>
        <v>0</v>
      </c>
      <c r="K152" s="309">
        <f t="shared" si="145"/>
        <v>0</v>
      </c>
      <c r="L152" s="310">
        <f t="shared" si="118"/>
        <v>0</v>
      </c>
      <c r="M152" s="311" t="str">
        <f t="shared" si="119"/>
        <v>#DIV/0!</v>
      </c>
      <c r="N152" s="1"/>
      <c r="O152" s="312"/>
      <c r="P152" s="312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</row>
    <row r="153" ht="18.75" hidden="1" customHeight="1">
      <c r="A153" s="290">
        <v>32.0</v>
      </c>
      <c r="B153" s="304" t="s">
        <v>164</v>
      </c>
      <c r="C153" s="110">
        <v>16.0</v>
      </c>
      <c r="D153" s="110">
        <v>332.0</v>
      </c>
      <c r="E153" s="305">
        <f t="shared" si="115"/>
        <v>348</v>
      </c>
      <c r="F153" s="306" t="s">
        <v>164</v>
      </c>
      <c r="G153" s="110">
        <v>32.0</v>
      </c>
      <c r="H153" s="110">
        <v>370.0</v>
      </c>
      <c r="I153" s="307">
        <f t="shared" si="116"/>
        <v>402</v>
      </c>
      <c r="J153" s="308">
        <f t="shared" ref="J153:K153" si="146">G153-C153</f>
        <v>16</v>
      </c>
      <c r="K153" s="309">
        <f t="shared" si="146"/>
        <v>38</v>
      </c>
      <c r="L153" s="310">
        <f t="shared" si="118"/>
        <v>54</v>
      </c>
      <c r="M153" s="311">
        <f t="shared" si="119"/>
        <v>0.1551724138</v>
      </c>
      <c r="N153" s="1"/>
      <c r="O153" s="312"/>
      <c r="P153" s="312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</row>
    <row r="154" ht="18.75" hidden="1" customHeight="1">
      <c r="A154" s="290"/>
      <c r="B154" s="316" t="s">
        <v>165</v>
      </c>
      <c r="C154" s="329">
        <f t="shared" ref="C154:E154" si="147">SUM(C125:C153)</f>
        <v>718698</v>
      </c>
      <c r="D154" s="329">
        <f t="shared" si="147"/>
        <v>1598769</v>
      </c>
      <c r="E154" s="317">
        <f t="shared" si="147"/>
        <v>2317467</v>
      </c>
      <c r="F154" s="318" t="s">
        <v>165</v>
      </c>
      <c r="G154" s="329">
        <f t="shared" ref="G154:K154" si="148">SUM(G125:G153)</f>
        <v>785273</v>
      </c>
      <c r="H154" s="329">
        <f t="shared" si="148"/>
        <v>1715149</v>
      </c>
      <c r="I154" s="319">
        <f t="shared" si="148"/>
        <v>2500422</v>
      </c>
      <c r="J154" s="320">
        <f t="shared" si="148"/>
        <v>66575</v>
      </c>
      <c r="K154" s="321">
        <f t="shared" si="148"/>
        <v>116380</v>
      </c>
      <c r="L154" s="322">
        <f t="shared" si="118"/>
        <v>182955</v>
      </c>
      <c r="M154" s="323">
        <f t="shared" si="119"/>
        <v>0.07894610797</v>
      </c>
      <c r="N154" s="1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</row>
    <row r="155" ht="18.75" hidden="1" customHeight="1">
      <c r="A155" s="290"/>
      <c r="B155" s="324"/>
      <c r="C155" s="26"/>
      <c r="D155" s="26"/>
      <c r="E155" s="26"/>
      <c r="F155" s="325"/>
      <c r="G155" s="26"/>
      <c r="H155" s="26"/>
      <c r="I155" s="26">
        <f>+E154+I154</f>
        <v>4817889</v>
      </c>
      <c r="J155" s="327"/>
      <c r="K155" s="327"/>
      <c r="L155" s="327"/>
      <c r="M155" s="66"/>
      <c r="N155" s="1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</row>
    <row r="156" ht="18.75" hidden="1" customHeight="1">
      <c r="A156" s="290"/>
      <c r="B156" s="327" t="s">
        <v>166</v>
      </c>
      <c r="C156" s="327">
        <f t="shared" ref="C156:E156" si="149">SUM(C128:C153)</f>
        <v>480290</v>
      </c>
      <c r="D156" s="327">
        <f t="shared" si="149"/>
        <v>1059665</v>
      </c>
      <c r="E156" s="327">
        <f t="shared" si="149"/>
        <v>1539955</v>
      </c>
      <c r="F156" s="325"/>
      <c r="G156" s="327">
        <f t="shared" ref="G156:L156" si="150">SUM(G128:G153)</f>
        <v>521909</v>
      </c>
      <c r="H156" s="327">
        <f t="shared" si="150"/>
        <v>1137483</v>
      </c>
      <c r="I156" s="327">
        <f t="shared" si="150"/>
        <v>1659392</v>
      </c>
      <c r="J156" s="327">
        <f t="shared" si="150"/>
        <v>41619</v>
      </c>
      <c r="K156" s="327">
        <f t="shared" si="150"/>
        <v>77818</v>
      </c>
      <c r="L156" s="327">
        <f t="shared" si="150"/>
        <v>119437</v>
      </c>
      <c r="M156" s="328">
        <f>I156/E156-1</f>
        <v>0.07755875983</v>
      </c>
      <c r="N156" s="1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</row>
    <row r="157" ht="16.5" customHeight="1">
      <c r="A157" s="290"/>
      <c r="B157" s="290"/>
      <c r="C157" s="290"/>
      <c r="D157" s="290"/>
      <c r="E157" s="290"/>
      <c r="F157" s="290"/>
      <c r="G157" s="290"/>
      <c r="H157" s="290"/>
      <c r="I157" s="290"/>
      <c r="J157" s="291"/>
      <c r="K157" s="291"/>
      <c r="L157" s="290"/>
      <c r="M157" s="290"/>
      <c r="N157" s="290"/>
      <c r="O157" s="1"/>
      <c r="P157" s="1"/>
      <c r="Q157" s="1"/>
      <c r="R157" s="290"/>
      <c r="S157" s="290"/>
      <c r="T157" s="290"/>
      <c r="U157" s="290"/>
      <c r="V157" s="290"/>
      <c r="W157" s="290"/>
      <c r="X157" s="290"/>
      <c r="Y157" s="290"/>
      <c r="Z157" s="290"/>
    </row>
    <row r="158" ht="16.5" customHeight="1">
      <c r="A158" s="290"/>
      <c r="B158" s="290"/>
      <c r="C158" s="290"/>
      <c r="D158" s="290"/>
      <c r="E158" s="290"/>
      <c r="F158" s="290"/>
      <c r="G158" s="290"/>
      <c r="H158" s="290"/>
      <c r="I158" s="290"/>
      <c r="J158" s="291"/>
      <c r="K158" s="291"/>
      <c r="L158" s="290"/>
      <c r="M158" s="290"/>
      <c r="N158" s="290"/>
      <c r="O158" s="1"/>
      <c r="P158" s="1"/>
      <c r="Q158" s="1"/>
      <c r="R158" s="290"/>
      <c r="S158" s="290"/>
      <c r="T158" s="290"/>
      <c r="U158" s="290"/>
      <c r="V158" s="290"/>
      <c r="W158" s="290"/>
      <c r="X158" s="290"/>
      <c r="Y158" s="290"/>
      <c r="Z158" s="290"/>
    </row>
    <row r="159" ht="16.5" customHeight="1">
      <c r="A159" s="290"/>
      <c r="B159" s="290"/>
      <c r="C159" s="290"/>
      <c r="D159" s="290"/>
      <c r="E159" s="290"/>
      <c r="F159" s="290"/>
      <c r="G159" s="290"/>
      <c r="H159" s="290"/>
      <c r="I159" s="290"/>
      <c r="J159" s="291"/>
      <c r="K159" s="291"/>
      <c r="L159" s="290"/>
      <c r="M159" s="290"/>
      <c r="N159" s="290"/>
      <c r="O159" s="1"/>
      <c r="P159" s="1"/>
      <c r="Q159" s="1"/>
      <c r="R159" s="290"/>
      <c r="S159" s="290"/>
      <c r="T159" s="290"/>
      <c r="U159" s="290"/>
      <c r="V159" s="290"/>
      <c r="W159" s="290"/>
      <c r="X159" s="290"/>
      <c r="Y159" s="290"/>
      <c r="Z159" s="290"/>
    </row>
    <row r="160" ht="27.0" hidden="1" customHeight="1">
      <c r="A160" s="290"/>
      <c r="B160" s="292" t="s">
        <v>84</v>
      </c>
      <c r="N160" s="290"/>
      <c r="O160" s="1"/>
      <c r="P160" s="1"/>
      <c r="Q160" s="1"/>
      <c r="R160" s="290"/>
      <c r="S160" s="290"/>
      <c r="T160" s="290"/>
      <c r="U160" s="290"/>
      <c r="V160" s="290"/>
      <c r="W160" s="290"/>
      <c r="X160" s="290"/>
      <c r="Y160" s="290"/>
      <c r="Z160" s="290"/>
    </row>
    <row r="161" ht="31.5" hidden="1" customHeight="1">
      <c r="A161" s="290"/>
      <c r="B161" s="293"/>
      <c r="C161" s="293"/>
      <c r="D161" s="293"/>
      <c r="E161" s="293"/>
      <c r="F161" s="293"/>
      <c r="G161" s="293"/>
      <c r="H161" s="293"/>
      <c r="I161" s="293"/>
      <c r="J161" s="294"/>
      <c r="K161" s="294"/>
      <c r="L161" s="293" t="s">
        <v>1</v>
      </c>
      <c r="M161" s="290"/>
      <c r="N161" s="290"/>
      <c r="O161" s="1"/>
      <c r="P161" s="1"/>
      <c r="Q161" s="1"/>
      <c r="R161" s="290"/>
      <c r="S161" s="290"/>
      <c r="T161" s="290"/>
      <c r="U161" s="290"/>
      <c r="V161" s="290"/>
      <c r="W161" s="290"/>
      <c r="X161" s="290"/>
      <c r="Y161" s="290"/>
      <c r="Z161" s="290"/>
    </row>
    <row r="162" ht="34.5" hidden="1" customHeight="1">
      <c r="A162" s="290"/>
      <c r="B162" s="295" t="s">
        <v>259</v>
      </c>
      <c r="C162" s="296" t="s">
        <v>86</v>
      </c>
      <c r="D162" s="296" t="s">
        <v>87</v>
      </c>
      <c r="E162" s="297" t="s">
        <v>88</v>
      </c>
      <c r="F162" s="295" t="s">
        <v>260</v>
      </c>
      <c r="G162" s="296" t="s">
        <v>86</v>
      </c>
      <c r="H162" s="296" t="s">
        <v>87</v>
      </c>
      <c r="I162" s="298" t="s">
        <v>88</v>
      </c>
      <c r="J162" s="299" t="s">
        <v>86</v>
      </c>
      <c r="K162" s="300" t="s">
        <v>87</v>
      </c>
      <c r="L162" s="301" t="s">
        <v>90</v>
      </c>
      <c r="M162" s="302" t="s">
        <v>6</v>
      </c>
      <c r="N162" s="67"/>
      <c r="O162" s="303" t="s">
        <v>91</v>
      </c>
      <c r="P162" s="303" t="s">
        <v>92</v>
      </c>
      <c r="Q162" s="1"/>
      <c r="R162" s="290"/>
      <c r="S162" s="290"/>
      <c r="T162" s="290"/>
      <c r="U162" s="290"/>
      <c r="V162" s="290"/>
      <c r="W162" s="290"/>
      <c r="X162" s="290"/>
      <c r="Y162" s="290"/>
      <c r="Z162" s="290"/>
    </row>
    <row r="163" ht="16.5" hidden="1" customHeight="1">
      <c r="A163" s="290">
        <v>1.0</v>
      </c>
      <c r="B163" s="304" t="s">
        <v>29</v>
      </c>
      <c r="C163" s="110">
        <v>103212.0</v>
      </c>
      <c r="D163" s="110">
        <v>147742.0</v>
      </c>
      <c r="E163" s="305">
        <f t="shared" ref="E163:E191" si="152">SUM(C163:D163)</f>
        <v>250954</v>
      </c>
      <c r="F163" s="306" t="s">
        <v>199</v>
      </c>
      <c r="G163" s="110">
        <v>115840.0</v>
      </c>
      <c r="H163" s="110">
        <v>176524.0</v>
      </c>
      <c r="I163" s="307">
        <f t="shared" ref="I163:I191" si="153">SUM(G163:H163)</f>
        <v>292364</v>
      </c>
      <c r="J163" s="308">
        <f t="shared" ref="J163:K163" si="151">G163-C163</f>
        <v>12628</v>
      </c>
      <c r="K163" s="309">
        <f t="shared" si="151"/>
        <v>28782</v>
      </c>
      <c r="L163" s="310">
        <f t="shared" ref="L163:L192" si="155">+I163-E163</f>
        <v>41410</v>
      </c>
      <c r="M163" s="311">
        <f t="shared" ref="M163:M192" si="156">I163/E163-1</f>
        <v>0.1650103206</v>
      </c>
      <c r="N163" s="1"/>
      <c r="O163" s="312"/>
      <c r="P163" s="312"/>
      <c r="Q163" s="313"/>
      <c r="R163" s="313"/>
      <c r="S163" s="313"/>
      <c r="T163" s="313"/>
      <c r="U163" s="313"/>
      <c r="V163" s="313"/>
      <c r="W163" s="313"/>
      <c r="X163" s="313"/>
      <c r="Y163" s="313"/>
      <c r="Z163" s="313"/>
    </row>
    <row r="164" ht="18.75" hidden="1" customHeight="1">
      <c r="A164" s="290">
        <v>2.0</v>
      </c>
      <c r="B164" s="304" t="s">
        <v>93</v>
      </c>
      <c r="C164" s="110">
        <v>32907.0</v>
      </c>
      <c r="D164" s="110">
        <v>244960.0</v>
      </c>
      <c r="E164" s="305">
        <f t="shared" si="152"/>
        <v>277867</v>
      </c>
      <c r="F164" s="306" t="s">
        <v>93</v>
      </c>
      <c r="G164" s="110">
        <v>41028.0</v>
      </c>
      <c r="H164" s="110">
        <v>262172.0</v>
      </c>
      <c r="I164" s="307">
        <f t="shared" si="153"/>
        <v>303200</v>
      </c>
      <c r="J164" s="308">
        <f t="shared" ref="J164:K164" si="154">G164-C164</f>
        <v>8121</v>
      </c>
      <c r="K164" s="309">
        <f t="shared" si="154"/>
        <v>17212</v>
      </c>
      <c r="L164" s="310">
        <f t="shared" si="155"/>
        <v>25333</v>
      </c>
      <c r="M164" s="311">
        <f t="shared" si="156"/>
        <v>0.09116951635</v>
      </c>
      <c r="N164" s="1"/>
      <c r="O164" s="314" t="s">
        <v>261</v>
      </c>
      <c r="P164" s="312" t="s">
        <v>95</v>
      </c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</row>
    <row r="165" ht="18.75" hidden="1" customHeight="1">
      <c r="A165" s="290">
        <v>3.0</v>
      </c>
      <c r="B165" s="304" t="s">
        <v>96</v>
      </c>
      <c r="C165" s="110">
        <v>64727.0</v>
      </c>
      <c r="D165" s="110">
        <v>48970.0</v>
      </c>
      <c r="E165" s="305">
        <f t="shared" si="152"/>
        <v>113697</v>
      </c>
      <c r="F165" s="306" t="s">
        <v>96</v>
      </c>
      <c r="G165" s="110">
        <v>66168.0</v>
      </c>
      <c r="H165" s="110">
        <v>60434.0</v>
      </c>
      <c r="I165" s="307">
        <f t="shared" si="153"/>
        <v>126602</v>
      </c>
      <c r="J165" s="308">
        <f t="shared" ref="J165:K165" si="157">G165-C165</f>
        <v>1441</v>
      </c>
      <c r="K165" s="309">
        <f t="shared" si="157"/>
        <v>11464</v>
      </c>
      <c r="L165" s="310">
        <f t="shared" si="155"/>
        <v>12905</v>
      </c>
      <c r="M165" s="311">
        <f t="shared" si="156"/>
        <v>0.1135034346</v>
      </c>
      <c r="N165" s="1"/>
      <c r="O165" s="315" t="s">
        <v>262</v>
      </c>
      <c r="P165" s="312" t="s">
        <v>98</v>
      </c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</row>
    <row r="166" ht="18.75" hidden="1" customHeight="1">
      <c r="A166" s="290">
        <v>4.0</v>
      </c>
      <c r="B166" s="304" t="s">
        <v>47</v>
      </c>
      <c r="C166" s="110">
        <v>5796.0</v>
      </c>
      <c r="D166" s="110">
        <v>10055.0</v>
      </c>
      <c r="E166" s="305">
        <f t="shared" si="152"/>
        <v>15851</v>
      </c>
      <c r="F166" s="306" t="s">
        <v>47</v>
      </c>
      <c r="G166" s="110">
        <v>5905.0</v>
      </c>
      <c r="H166" s="110">
        <v>889.0</v>
      </c>
      <c r="I166" s="307">
        <f t="shared" si="153"/>
        <v>6794</v>
      </c>
      <c r="J166" s="308">
        <f t="shared" ref="J166:K166" si="158">G166-C166</f>
        <v>109</v>
      </c>
      <c r="K166" s="309">
        <f t="shared" si="158"/>
        <v>-9166</v>
      </c>
      <c r="L166" s="310">
        <f t="shared" si="155"/>
        <v>-9057</v>
      </c>
      <c r="M166" s="311">
        <f t="shared" si="156"/>
        <v>-0.5713835089</v>
      </c>
      <c r="N166" s="1"/>
      <c r="O166" s="312" t="s">
        <v>263</v>
      </c>
      <c r="P166" s="312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</row>
    <row r="167" ht="18.75" hidden="1" customHeight="1">
      <c r="A167" s="290">
        <v>5.0</v>
      </c>
      <c r="B167" s="304" t="s">
        <v>100</v>
      </c>
      <c r="C167" s="110">
        <v>6718.0</v>
      </c>
      <c r="D167" s="110">
        <v>32884.0</v>
      </c>
      <c r="E167" s="305">
        <f t="shared" si="152"/>
        <v>39602</v>
      </c>
      <c r="F167" s="306" t="s">
        <v>100</v>
      </c>
      <c r="G167" s="110">
        <v>7882.0</v>
      </c>
      <c r="H167" s="110">
        <v>31696.0</v>
      </c>
      <c r="I167" s="307">
        <f t="shared" si="153"/>
        <v>39578</v>
      </c>
      <c r="J167" s="308">
        <f t="shared" ref="J167:K167" si="159">G167-C167</f>
        <v>1164</v>
      </c>
      <c r="K167" s="309">
        <f t="shared" si="159"/>
        <v>-1188</v>
      </c>
      <c r="L167" s="310">
        <f t="shared" si="155"/>
        <v>-24</v>
      </c>
      <c r="M167" s="311">
        <f t="shared" si="156"/>
        <v>-0.0006060299985</v>
      </c>
      <c r="N167" s="1"/>
      <c r="O167" s="312" t="s">
        <v>264</v>
      </c>
      <c r="P167" s="312" t="s">
        <v>102</v>
      </c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</row>
    <row r="168" ht="18.75" hidden="1" customHeight="1">
      <c r="A168" s="290">
        <v>6.0</v>
      </c>
      <c r="B168" s="304" t="s">
        <v>103</v>
      </c>
      <c r="C168" s="110">
        <v>6046.0</v>
      </c>
      <c r="D168" s="110">
        <v>118117.0</v>
      </c>
      <c r="E168" s="305">
        <f t="shared" si="152"/>
        <v>124163</v>
      </c>
      <c r="F168" s="306" t="s">
        <v>103</v>
      </c>
      <c r="G168" s="110">
        <v>6396.0</v>
      </c>
      <c r="H168" s="110">
        <v>123864.0</v>
      </c>
      <c r="I168" s="307">
        <f t="shared" si="153"/>
        <v>130260</v>
      </c>
      <c r="J168" s="308">
        <f t="shared" ref="J168:K168" si="160">G168-C168</f>
        <v>350</v>
      </c>
      <c r="K168" s="309">
        <f t="shared" si="160"/>
        <v>5747</v>
      </c>
      <c r="L168" s="310">
        <f t="shared" si="155"/>
        <v>6097</v>
      </c>
      <c r="M168" s="311">
        <f t="shared" si="156"/>
        <v>0.04910480578</v>
      </c>
      <c r="N168" s="1"/>
      <c r="O168" s="312" t="s">
        <v>265</v>
      </c>
      <c r="P168" s="312" t="s">
        <v>105</v>
      </c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</row>
    <row r="169" ht="18.75" hidden="1" customHeight="1">
      <c r="A169" s="290">
        <v>28.0</v>
      </c>
      <c r="B169" s="304" t="s">
        <v>106</v>
      </c>
      <c r="C169" s="110">
        <v>404.0</v>
      </c>
      <c r="D169" s="110">
        <v>113606.0</v>
      </c>
      <c r="E169" s="305">
        <f t="shared" si="152"/>
        <v>114010</v>
      </c>
      <c r="F169" s="306" t="s">
        <v>106</v>
      </c>
      <c r="G169" s="110">
        <v>301.0</v>
      </c>
      <c r="H169" s="110">
        <v>109526.0</v>
      </c>
      <c r="I169" s="307">
        <f t="shared" si="153"/>
        <v>109827</v>
      </c>
      <c r="J169" s="308">
        <f t="shared" ref="J169:K169" si="161">G169-C169</f>
        <v>-103</v>
      </c>
      <c r="K169" s="309">
        <f t="shared" si="161"/>
        <v>-4080</v>
      </c>
      <c r="L169" s="310">
        <f t="shared" si="155"/>
        <v>-4183</v>
      </c>
      <c r="M169" s="311">
        <f t="shared" si="156"/>
        <v>-0.03668976406</v>
      </c>
      <c r="N169" s="1"/>
      <c r="O169" s="312" t="s">
        <v>266</v>
      </c>
      <c r="P169" s="312" t="s">
        <v>267</v>
      </c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</row>
    <row r="170" ht="18.75" hidden="1" customHeight="1">
      <c r="A170" s="290">
        <v>7.0</v>
      </c>
      <c r="B170" s="304" t="s">
        <v>112</v>
      </c>
      <c r="C170" s="110"/>
      <c r="D170" s="110">
        <v>18668.0</v>
      </c>
      <c r="E170" s="305">
        <f t="shared" si="152"/>
        <v>18668</v>
      </c>
      <c r="F170" s="306" t="s">
        <v>112</v>
      </c>
      <c r="G170" s="110">
        <v>60.0</v>
      </c>
      <c r="H170" s="110">
        <v>29724.0</v>
      </c>
      <c r="I170" s="307">
        <f t="shared" si="153"/>
        <v>29784</v>
      </c>
      <c r="J170" s="308">
        <f t="shared" ref="J170:K170" si="162">G170-C170</f>
        <v>60</v>
      </c>
      <c r="K170" s="309">
        <f t="shared" si="162"/>
        <v>11056</v>
      </c>
      <c r="L170" s="310">
        <f t="shared" si="155"/>
        <v>11116</v>
      </c>
      <c r="M170" s="311">
        <f t="shared" si="156"/>
        <v>0.5954574673</v>
      </c>
      <c r="N170" s="1"/>
      <c r="O170" s="312" t="s">
        <v>268</v>
      </c>
      <c r="P170" s="315" t="s">
        <v>269</v>
      </c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</row>
    <row r="171" ht="18.75" hidden="1" customHeight="1">
      <c r="A171" s="290">
        <v>8.0</v>
      </c>
      <c r="B171" s="304" t="s">
        <v>115</v>
      </c>
      <c r="C171" s="110">
        <v>4784.0</v>
      </c>
      <c r="D171" s="110">
        <v>19313.0</v>
      </c>
      <c r="E171" s="305">
        <f t="shared" si="152"/>
        <v>24097</v>
      </c>
      <c r="F171" s="306" t="s">
        <v>115</v>
      </c>
      <c r="G171" s="110">
        <v>9040.0</v>
      </c>
      <c r="H171" s="110">
        <v>24816.0</v>
      </c>
      <c r="I171" s="307">
        <f t="shared" si="153"/>
        <v>33856</v>
      </c>
      <c r="J171" s="308">
        <f t="shared" ref="J171:K171" si="163">G171-C171</f>
        <v>4256</v>
      </c>
      <c r="K171" s="309">
        <f t="shared" si="163"/>
        <v>5503</v>
      </c>
      <c r="L171" s="310">
        <f t="shared" si="155"/>
        <v>9759</v>
      </c>
      <c r="M171" s="311">
        <f t="shared" si="156"/>
        <v>0.4049881728</v>
      </c>
      <c r="N171" s="1"/>
      <c r="O171" s="312" t="s">
        <v>270</v>
      </c>
      <c r="P171" s="315" t="s">
        <v>117</v>
      </c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</row>
    <row r="172" ht="18.75" hidden="1" customHeight="1">
      <c r="A172" s="290">
        <v>9.0</v>
      </c>
      <c r="B172" s="304" t="s">
        <v>118</v>
      </c>
      <c r="C172" s="110">
        <v>2176.0</v>
      </c>
      <c r="D172" s="110">
        <v>14058.0</v>
      </c>
      <c r="E172" s="305">
        <f t="shared" si="152"/>
        <v>16234</v>
      </c>
      <c r="F172" s="306" t="s">
        <v>118</v>
      </c>
      <c r="G172" s="110">
        <v>2252.0</v>
      </c>
      <c r="H172" s="110">
        <v>15108.0</v>
      </c>
      <c r="I172" s="307">
        <f t="shared" si="153"/>
        <v>17360</v>
      </c>
      <c r="J172" s="308">
        <f t="shared" ref="J172:K172" si="164">G172-C172</f>
        <v>76</v>
      </c>
      <c r="K172" s="309">
        <f t="shared" si="164"/>
        <v>1050</v>
      </c>
      <c r="L172" s="310">
        <f t="shared" si="155"/>
        <v>1126</v>
      </c>
      <c r="M172" s="311">
        <f t="shared" si="156"/>
        <v>0.06936060121</v>
      </c>
      <c r="N172" s="1"/>
      <c r="O172" s="312"/>
      <c r="P172" s="315" t="s">
        <v>256</v>
      </c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</row>
    <row r="173" ht="18.75" hidden="1" customHeight="1">
      <c r="A173" s="290">
        <v>10.0</v>
      </c>
      <c r="B173" s="304" t="s">
        <v>120</v>
      </c>
      <c r="C173" s="110">
        <v>92.0</v>
      </c>
      <c r="D173" s="110">
        <v>5895.0</v>
      </c>
      <c r="E173" s="305">
        <f t="shared" si="152"/>
        <v>5987</v>
      </c>
      <c r="F173" s="306" t="s">
        <v>120</v>
      </c>
      <c r="G173" s="110">
        <v>88.0</v>
      </c>
      <c r="H173" s="110">
        <v>7730.0</v>
      </c>
      <c r="I173" s="307">
        <f t="shared" si="153"/>
        <v>7818</v>
      </c>
      <c r="J173" s="308">
        <f t="shared" ref="J173:K173" si="165">G173-C173</f>
        <v>-4</v>
      </c>
      <c r="K173" s="309">
        <f t="shared" si="165"/>
        <v>1835</v>
      </c>
      <c r="L173" s="310">
        <f t="shared" si="155"/>
        <v>1831</v>
      </c>
      <c r="M173" s="311">
        <f t="shared" si="156"/>
        <v>0.3058292968</v>
      </c>
      <c r="N173" s="1"/>
      <c r="O173" s="312" t="s">
        <v>271</v>
      </c>
      <c r="P173" s="312" t="s">
        <v>272</v>
      </c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</row>
    <row r="174" ht="18.75" hidden="1" customHeight="1">
      <c r="A174" s="290">
        <v>11.0</v>
      </c>
      <c r="B174" s="304" t="s">
        <v>122</v>
      </c>
      <c r="C174" s="110">
        <v>20.0</v>
      </c>
      <c r="D174" s="110">
        <v>688.0</v>
      </c>
      <c r="E174" s="305">
        <f t="shared" si="152"/>
        <v>708</v>
      </c>
      <c r="F174" s="306" t="s">
        <v>122</v>
      </c>
      <c r="G174" s="110"/>
      <c r="H174" s="110">
        <v>1208.0</v>
      </c>
      <c r="I174" s="307">
        <f t="shared" si="153"/>
        <v>1208</v>
      </c>
      <c r="J174" s="308">
        <f t="shared" ref="J174:K174" si="166">G174-C174</f>
        <v>-20</v>
      </c>
      <c r="K174" s="309">
        <f t="shared" si="166"/>
        <v>520</v>
      </c>
      <c r="L174" s="310">
        <f t="shared" si="155"/>
        <v>500</v>
      </c>
      <c r="M174" s="311">
        <f t="shared" si="156"/>
        <v>0.7062146893</v>
      </c>
      <c r="N174" s="1"/>
      <c r="O174" s="312"/>
      <c r="P174" s="312" t="s">
        <v>123</v>
      </c>
      <c r="Q174" s="290"/>
      <c r="R174" s="290"/>
      <c r="S174" s="290"/>
      <c r="T174" s="290"/>
      <c r="U174" s="290"/>
      <c r="V174" s="290"/>
      <c r="W174" s="290"/>
      <c r="X174" s="290"/>
      <c r="Y174" s="290"/>
      <c r="Z174" s="290"/>
    </row>
    <row r="175" ht="18.75" hidden="1" customHeight="1">
      <c r="A175" s="290">
        <v>12.0</v>
      </c>
      <c r="B175" s="304" t="s">
        <v>124</v>
      </c>
      <c r="C175" s="110">
        <v>984.0</v>
      </c>
      <c r="D175" s="110">
        <v>91786.0</v>
      </c>
      <c r="E175" s="305">
        <f t="shared" si="152"/>
        <v>92770</v>
      </c>
      <c r="F175" s="306" t="s">
        <v>124</v>
      </c>
      <c r="G175" s="110">
        <v>912.0</v>
      </c>
      <c r="H175" s="110">
        <v>104046.0</v>
      </c>
      <c r="I175" s="307">
        <f t="shared" si="153"/>
        <v>104958</v>
      </c>
      <c r="J175" s="308">
        <f t="shared" ref="J175:K175" si="167">G175-C175</f>
        <v>-72</v>
      </c>
      <c r="K175" s="309">
        <f t="shared" si="167"/>
        <v>12260</v>
      </c>
      <c r="L175" s="310">
        <f t="shared" si="155"/>
        <v>12188</v>
      </c>
      <c r="M175" s="311">
        <f t="shared" si="156"/>
        <v>0.1313786785</v>
      </c>
      <c r="N175" s="1"/>
      <c r="O175" s="312" t="s">
        <v>273</v>
      </c>
      <c r="P175" s="315" t="s">
        <v>274</v>
      </c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</row>
    <row r="176" ht="18.75" hidden="1" customHeight="1">
      <c r="A176" s="290">
        <v>13.0</v>
      </c>
      <c r="B176" s="304" t="s">
        <v>127</v>
      </c>
      <c r="C176" s="110">
        <v>472.0</v>
      </c>
      <c r="D176" s="110">
        <v>10852.0</v>
      </c>
      <c r="E176" s="305">
        <f t="shared" si="152"/>
        <v>11324</v>
      </c>
      <c r="F176" s="306" t="s">
        <v>127</v>
      </c>
      <c r="G176" s="110">
        <v>514.0</v>
      </c>
      <c r="H176" s="110">
        <v>11198.0</v>
      </c>
      <c r="I176" s="307">
        <f t="shared" si="153"/>
        <v>11712</v>
      </c>
      <c r="J176" s="308">
        <f t="shared" ref="J176:K176" si="168">G176-C176</f>
        <v>42</v>
      </c>
      <c r="K176" s="309">
        <f t="shared" si="168"/>
        <v>346</v>
      </c>
      <c r="L176" s="310">
        <f t="shared" si="155"/>
        <v>388</v>
      </c>
      <c r="M176" s="311">
        <f t="shared" si="156"/>
        <v>0.03426351113</v>
      </c>
      <c r="N176" s="1"/>
      <c r="O176" s="312"/>
      <c r="P176" s="312" t="s">
        <v>102</v>
      </c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</row>
    <row r="177" ht="18.75" hidden="1" customHeight="1">
      <c r="A177" s="290">
        <v>14.0</v>
      </c>
      <c r="B177" s="304" t="s">
        <v>128</v>
      </c>
      <c r="C177" s="110">
        <v>27776.0</v>
      </c>
      <c r="D177" s="110">
        <v>259148.0</v>
      </c>
      <c r="E177" s="305">
        <f t="shared" si="152"/>
        <v>286924</v>
      </c>
      <c r="F177" s="306" t="s">
        <v>128</v>
      </c>
      <c r="G177" s="110">
        <v>37330.0</v>
      </c>
      <c r="H177" s="110">
        <v>299388.0</v>
      </c>
      <c r="I177" s="307">
        <f t="shared" si="153"/>
        <v>336718</v>
      </c>
      <c r="J177" s="308">
        <f t="shared" ref="J177:K177" si="169">G177-C177</f>
        <v>9554</v>
      </c>
      <c r="K177" s="309">
        <f t="shared" si="169"/>
        <v>40240</v>
      </c>
      <c r="L177" s="310">
        <f t="shared" si="155"/>
        <v>49794</v>
      </c>
      <c r="M177" s="311">
        <f t="shared" si="156"/>
        <v>0.1735442138</v>
      </c>
      <c r="N177" s="1"/>
      <c r="O177" s="315" t="s">
        <v>275</v>
      </c>
      <c r="P177" s="312" t="s">
        <v>276</v>
      </c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</row>
    <row r="178" ht="18.0" hidden="1" customHeight="1">
      <c r="A178" s="290">
        <v>15.0</v>
      </c>
      <c r="B178" s="304" t="s">
        <v>131</v>
      </c>
      <c r="C178" s="110">
        <v>320.0</v>
      </c>
      <c r="D178" s="110">
        <v>10236.0</v>
      </c>
      <c r="E178" s="305">
        <f t="shared" si="152"/>
        <v>10556</v>
      </c>
      <c r="F178" s="306" t="s">
        <v>131</v>
      </c>
      <c r="G178" s="110">
        <v>350.0</v>
      </c>
      <c r="H178" s="110">
        <v>10270.0</v>
      </c>
      <c r="I178" s="307">
        <f t="shared" si="153"/>
        <v>10620</v>
      </c>
      <c r="J178" s="308">
        <f t="shared" ref="J178:K178" si="170">G178-C178</f>
        <v>30</v>
      </c>
      <c r="K178" s="309">
        <f t="shared" si="170"/>
        <v>34</v>
      </c>
      <c r="L178" s="310">
        <f t="shared" si="155"/>
        <v>64</v>
      </c>
      <c r="M178" s="311">
        <f t="shared" si="156"/>
        <v>0.006062902615</v>
      </c>
      <c r="N178" s="1"/>
      <c r="O178" s="312"/>
      <c r="P178" s="312" t="s">
        <v>119</v>
      </c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</row>
    <row r="179" ht="18.75" hidden="1" customHeight="1">
      <c r="A179" s="290">
        <v>16.0</v>
      </c>
      <c r="B179" s="304" t="s">
        <v>132</v>
      </c>
      <c r="C179" s="110">
        <v>600.0</v>
      </c>
      <c r="D179" s="110">
        <v>340.0</v>
      </c>
      <c r="E179" s="305">
        <f t="shared" si="152"/>
        <v>940</v>
      </c>
      <c r="F179" s="306" t="s">
        <v>132</v>
      </c>
      <c r="G179" s="110">
        <v>100.0</v>
      </c>
      <c r="H179" s="110">
        <v>128.0</v>
      </c>
      <c r="I179" s="307">
        <f t="shared" si="153"/>
        <v>228</v>
      </c>
      <c r="J179" s="308">
        <f t="shared" ref="J179:K179" si="171">G179-C179</f>
        <v>-500</v>
      </c>
      <c r="K179" s="309">
        <f t="shared" si="171"/>
        <v>-212</v>
      </c>
      <c r="L179" s="310">
        <f t="shared" si="155"/>
        <v>-712</v>
      </c>
      <c r="M179" s="311">
        <f t="shared" si="156"/>
        <v>-0.7574468085</v>
      </c>
      <c r="N179" s="1"/>
      <c r="O179" s="312" t="s">
        <v>277</v>
      </c>
      <c r="P179" s="312" t="s">
        <v>134</v>
      </c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</row>
    <row r="180" ht="18.75" hidden="1" customHeight="1">
      <c r="A180" s="290">
        <v>17.0</v>
      </c>
      <c r="B180" s="304" t="s">
        <v>135</v>
      </c>
      <c r="C180" s="110">
        <v>27836.0</v>
      </c>
      <c r="D180" s="110">
        <v>456.0</v>
      </c>
      <c r="E180" s="305">
        <f t="shared" si="152"/>
        <v>28292</v>
      </c>
      <c r="F180" s="306" t="s">
        <v>135</v>
      </c>
      <c r="G180" s="110">
        <v>29076.0</v>
      </c>
      <c r="H180" s="110">
        <v>744.0</v>
      </c>
      <c r="I180" s="307">
        <f t="shared" si="153"/>
        <v>29820</v>
      </c>
      <c r="J180" s="308">
        <f t="shared" ref="J180:K180" si="172">G180-C180</f>
        <v>1240</v>
      </c>
      <c r="K180" s="309">
        <f t="shared" si="172"/>
        <v>288</v>
      </c>
      <c r="L180" s="310">
        <f t="shared" si="155"/>
        <v>1528</v>
      </c>
      <c r="M180" s="311">
        <f t="shared" si="156"/>
        <v>0.0540082002</v>
      </c>
      <c r="N180" s="1"/>
      <c r="O180" s="312" t="s">
        <v>278</v>
      </c>
      <c r="P180" s="312" t="s">
        <v>137</v>
      </c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</row>
    <row r="181" ht="18.75" hidden="1" customHeight="1">
      <c r="A181" s="290">
        <v>18.0</v>
      </c>
      <c r="B181" s="304" t="s">
        <v>138</v>
      </c>
      <c r="C181" s="110">
        <v>146494.0</v>
      </c>
      <c r="D181" s="110">
        <v>10108.0</v>
      </c>
      <c r="E181" s="305">
        <f t="shared" si="152"/>
        <v>156602</v>
      </c>
      <c r="F181" s="306" t="s">
        <v>138</v>
      </c>
      <c r="G181" s="110">
        <v>151124.0</v>
      </c>
      <c r="H181" s="110">
        <v>9890.0</v>
      </c>
      <c r="I181" s="307">
        <f t="shared" si="153"/>
        <v>161014</v>
      </c>
      <c r="J181" s="308">
        <f t="shared" ref="J181:K181" si="173">G181-C181</f>
        <v>4630</v>
      </c>
      <c r="K181" s="309">
        <f t="shared" si="173"/>
        <v>-218</v>
      </c>
      <c r="L181" s="310">
        <f t="shared" si="155"/>
        <v>4412</v>
      </c>
      <c r="M181" s="311">
        <f t="shared" si="156"/>
        <v>0.02817333112</v>
      </c>
      <c r="N181" s="1"/>
      <c r="O181" s="312" t="s">
        <v>279</v>
      </c>
      <c r="P181" s="312" t="s">
        <v>247</v>
      </c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</row>
    <row r="182" ht="18.75" hidden="1" customHeight="1">
      <c r="A182" s="290">
        <v>19.0</v>
      </c>
      <c r="B182" s="304" t="s">
        <v>141</v>
      </c>
      <c r="C182" s="110">
        <v>86332.0</v>
      </c>
      <c r="D182" s="110">
        <v>2802.0</v>
      </c>
      <c r="E182" s="305">
        <f t="shared" si="152"/>
        <v>89134</v>
      </c>
      <c r="F182" s="306" t="s">
        <v>141</v>
      </c>
      <c r="G182" s="110">
        <v>103752.0</v>
      </c>
      <c r="H182" s="110">
        <v>4263.0</v>
      </c>
      <c r="I182" s="307">
        <f t="shared" si="153"/>
        <v>108015</v>
      </c>
      <c r="J182" s="308">
        <f t="shared" ref="J182:K182" si="174">G182-C182</f>
        <v>17420</v>
      </c>
      <c r="K182" s="309">
        <f t="shared" si="174"/>
        <v>1461</v>
      </c>
      <c r="L182" s="310">
        <f t="shared" si="155"/>
        <v>18881</v>
      </c>
      <c r="M182" s="311">
        <f t="shared" si="156"/>
        <v>0.2118271367</v>
      </c>
      <c r="N182" s="1"/>
      <c r="O182" s="315" t="s">
        <v>280</v>
      </c>
      <c r="P182" s="312" t="s">
        <v>281</v>
      </c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</row>
    <row r="183" ht="18.75" hidden="1" customHeight="1">
      <c r="A183" s="290">
        <v>20.0</v>
      </c>
      <c r="B183" s="304" t="s">
        <v>144</v>
      </c>
      <c r="C183" s="110">
        <v>15256.0</v>
      </c>
      <c r="D183" s="110">
        <v>6410.0</v>
      </c>
      <c r="E183" s="305">
        <f t="shared" si="152"/>
        <v>21666</v>
      </c>
      <c r="F183" s="306" t="s">
        <v>144</v>
      </c>
      <c r="G183" s="110">
        <v>12336.0</v>
      </c>
      <c r="H183" s="110">
        <v>4306.0</v>
      </c>
      <c r="I183" s="307">
        <f t="shared" si="153"/>
        <v>16642</v>
      </c>
      <c r="J183" s="308">
        <f t="shared" ref="J183:K183" si="175">G183-C183</f>
        <v>-2920</v>
      </c>
      <c r="K183" s="309">
        <f t="shared" si="175"/>
        <v>-2104</v>
      </c>
      <c r="L183" s="310">
        <f t="shared" si="155"/>
        <v>-5024</v>
      </c>
      <c r="M183" s="311">
        <f t="shared" si="156"/>
        <v>-0.231884058</v>
      </c>
      <c r="N183" s="1"/>
      <c r="O183" s="312" t="s">
        <v>282</v>
      </c>
      <c r="P183" s="312" t="s">
        <v>102</v>
      </c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</row>
    <row r="184" ht="18.75" hidden="1" customHeight="1">
      <c r="A184" s="290">
        <v>21.0</v>
      </c>
      <c r="B184" s="304" t="s">
        <v>146</v>
      </c>
      <c r="C184" s="110">
        <v>8168.0</v>
      </c>
      <c r="D184" s="110"/>
      <c r="E184" s="305">
        <f t="shared" si="152"/>
        <v>8168</v>
      </c>
      <c r="F184" s="306" t="s">
        <v>146</v>
      </c>
      <c r="G184" s="110">
        <v>10304.0</v>
      </c>
      <c r="H184" s="110">
        <v>12.0</v>
      </c>
      <c r="I184" s="307">
        <f t="shared" si="153"/>
        <v>10316</v>
      </c>
      <c r="J184" s="308">
        <f t="shared" ref="J184:K184" si="176">G184-C184</f>
        <v>2136</v>
      </c>
      <c r="K184" s="309">
        <f t="shared" si="176"/>
        <v>12</v>
      </c>
      <c r="L184" s="310">
        <f t="shared" si="155"/>
        <v>2148</v>
      </c>
      <c r="M184" s="311">
        <f t="shared" si="156"/>
        <v>0.2629774731</v>
      </c>
      <c r="N184" s="1"/>
      <c r="O184" s="312" t="s">
        <v>283</v>
      </c>
      <c r="P184" s="312" t="s">
        <v>148</v>
      </c>
      <c r="Q184" s="290"/>
      <c r="R184" s="290"/>
      <c r="S184" s="290"/>
      <c r="T184" s="290"/>
      <c r="U184" s="290"/>
      <c r="V184" s="290"/>
      <c r="W184" s="290"/>
      <c r="X184" s="290"/>
      <c r="Y184" s="290"/>
      <c r="Z184" s="290"/>
    </row>
    <row r="185" ht="18.75" hidden="1" customHeight="1">
      <c r="A185" s="290">
        <v>22.0</v>
      </c>
      <c r="B185" s="304" t="s">
        <v>149</v>
      </c>
      <c r="C185" s="110">
        <v>21576.0</v>
      </c>
      <c r="D185" s="110">
        <v>1572.0</v>
      </c>
      <c r="E185" s="305">
        <f t="shared" si="152"/>
        <v>23148</v>
      </c>
      <c r="F185" s="306" t="s">
        <v>149</v>
      </c>
      <c r="G185" s="110">
        <v>23304.0</v>
      </c>
      <c r="H185" s="110">
        <v>1362.0</v>
      </c>
      <c r="I185" s="307">
        <f t="shared" si="153"/>
        <v>24666</v>
      </c>
      <c r="J185" s="308">
        <f t="shared" ref="J185:K185" si="177">G185-C185</f>
        <v>1728</v>
      </c>
      <c r="K185" s="309">
        <f t="shared" si="177"/>
        <v>-210</v>
      </c>
      <c r="L185" s="310">
        <f t="shared" si="155"/>
        <v>1518</v>
      </c>
      <c r="M185" s="311">
        <f t="shared" si="156"/>
        <v>0.0655780197</v>
      </c>
      <c r="N185" s="1"/>
      <c r="O185" s="312" t="s">
        <v>252</v>
      </c>
      <c r="P185" s="312" t="s">
        <v>151</v>
      </c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</row>
    <row r="186" ht="18.75" hidden="1" customHeight="1">
      <c r="A186" s="290">
        <v>23.0</v>
      </c>
      <c r="B186" s="304" t="s">
        <v>152</v>
      </c>
      <c r="C186" s="110">
        <v>3816.0</v>
      </c>
      <c r="D186" s="110">
        <v>20.0</v>
      </c>
      <c r="E186" s="305">
        <f t="shared" si="152"/>
        <v>3836</v>
      </c>
      <c r="F186" s="306" t="s">
        <v>152</v>
      </c>
      <c r="G186" s="110">
        <v>17963.0</v>
      </c>
      <c r="H186" s="110">
        <v>80.0</v>
      </c>
      <c r="I186" s="307">
        <f t="shared" si="153"/>
        <v>18043</v>
      </c>
      <c r="J186" s="308">
        <f t="shared" ref="J186:K186" si="178">G186-C186</f>
        <v>14147</v>
      </c>
      <c r="K186" s="309">
        <f t="shared" si="178"/>
        <v>60</v>
      </c>
      <c r="L186" s="310">
        <f t="shared" si="155"/>
        <v>14207</v>
      </c>
      <c r="M186" s="311">
        <f t="shared" si="156"/>
        <v>3.703597497</v>
      </c>
      <c r="N186" s="1"/>
      <c r="O186" s="312" t="s">
        <v>284</v>
      </c>
      <c r="P186" s="312" t="s">
        <v>154</v>
      </c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</row>
    <row r="187" ht="18.75" hidden="1" customHeight="1">
      <c r="A187" s="290">
        <v>24.0</v>
      </c>
      <c r="B187" s="304" t="s">
        <v>155</v>
      </c>
      <c r="C187" s="110">
        <v>60.0</v>
      </c>
      <c r="D187" s="110">
        <v>181530.0</v>
      </c>
      <c r="E187" s="305">
        <f t="shared" si="152"/>
        <v>181590</v>
      </c>
      <c r="F187" s="306" t="s">
        <v>155</v>
      </c>
      <c r="G187" s="110">
        <v>178.0</v>
      </c>
      <c r="H187" s="110">
        <v>172755.0</v>
      </c>
      <c r="I187" s="307">
        <f t="shared" si="153"/>
        <v>172933</v>
      </c>
      <c r="J187" s="308">
        <f t="shared" ref="J187:K187" si="179">G187-C187</f>
        <v>118</v>
      </c>
      <c r="K187" s="309">
        <f t="shared" si="179"/>
        <v>-8775</v>
      </c>
      <c r="L187" s="310">
        <f t="shared" si="155"/>
        <v>-8657</v>
      </c>
      <c r="M187" s="311">
        <f t="shared" si="156"/>
        <v>-0.04767333003</v>
      </c>
      <c r="N187" s="1"/>
      <c r="O187" s="312" t="s">
        <v>285</v>
      </c>
      <c r="P187" s="312" t="s">
        <v>224</v>
      </c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</row>
    <row r="188" ht="18.75" hidden="1" customHeight="1">
      <c r="A188" s="290">
        <v>25.0</v>
      </c>
      <c r="B188" s="304" t="s">
        <v>158</v>
      </c>
      <c r="C188" s="110">
        <v>28092.0</v>
      </c>
      <c r="D188" s="110">
        <v>76.0</v>
      </c>
      <c r="E188" s="305">
        <f t="shared" si="152"/>
        <v>28168</v>
      </c>
      <c r="F188" s="306" t="s">
        <v>158</v>
      </c>
      <c r="G188" s="110">
        <v>24892.0</v>
      </c>
      <c r="H188" s="110">
        <v>448.0</v>
      </c>
      <c r="I188" s="307">
        <f t="shared" si="153"/>
        <v>25340</v>
      </c>
      <c r="J188" s="308">
        <f t="shared" ref="J188:K188" si="180">G188-C188</f>
        <v>-3200</v>
      </c>
      <c r="K188" s="309">
        <f t="shared" si="180"/>
        <v>372</v>
      </c>
      <c r="L188" s="310">
        <f t="shared" si="155"/>
        <v>-2828</v>
      </c>
      <c r="M188" s="311">
        <f t="shared" si="156"/>
        <v>-0.1003976143</v>
      </c>
      <c r="N188" s="1"/>
      <c r="O188" s="312" t="s">
        <v>286</v>
      </c>
      <c r="P188" s="312" t="s">
        <v>256</v>
      </c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</row>
    <row r="189" ht="18.75" hidden="1" customHeight="1">
      <c r="A189" s="290">
        <v>26.0</v>
      </c>
      <c r="B189" s="304" t="s">
        <v>160</v>
      </c>
      <c r="C189" s="110">
        <v>22420.0</v>
      </c>
      <c r="D189" s="110"/>
      <c r="E189" s="305">
        <f t="shared" si="152"/>
        <v>22420</v>
      </c>
      <c r="F189" s="306" t="s">
        <v>160</v>
      </c>
      <c r="G189" s="110">
        <v>23880.0</v>
      </c>
      <c r="H189" s="110"/>
      <c r="I189" s="307">
        <f t="shared" si="153"/>
        <v>23880</v>
      </c>
      <c r="J189" s="308">
        <f t="shared" ref="J189:K189" si="181">G189-C189</f>
        <v>1460</v>
      </c>
      <c r="K189" s="309">
        <f t="shared" si="181"/>
        <v>0</v>
      </c>
      <c r="L189" s="310">
        <f t="shared" si="155"/>
        <v>1460</v>
      </c>
      <c r="M189" s="311">
        <f t="shared" si="156"/>
        <v>0.06512042819</v>
      </c>
      <c r="N189" s="1"/>
      <c r="O189" s="312" t="s">
        <v>287</v>
      </c>
      <c r="P189" s="312" t="s">
        <v>258</v>
      </c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</row>
    <row r="190" ht="18.75" hidden="1" customHeight="1">
      <c r="A190" s="290">
        <v>27.0</v>
      </c>
      <c r="B190" s="304" t="s">
        <v>163</v>
      </c>
      <c r="C190" s="110"/>
      <c r="D190" s="110"/>
      <c r="E190" s="305">
        <f t="shared" si="152"/>
        <v>0</v>
      </c>
      <c r="F190" s="306" t="s">
        <v>163</v>
      </c>
      <c r="G190" s="110"/>
      <c r="H190" s="110"/>
      <c r="I190" s="307">
        <f t="shared" si="153"/>
        <v>0</v>
      </c>
      <c r="J190" s="308">
        <f t="shared" ref="J190:K190" si="182">G190-C190</f>
        <v>0</v>
      </c>
      <c r="K190" s="309">
        <f t="shared" si="182"/>
        <v>0</v>
      </c>
      <c r="L190" s="310">
        <f t="shared" si="155"/>
        <v>0</v>
      </c>
      <c r="M190" s="311" t="str">
        <f t="shared" si="156"/>
        <v>#DIV/0!</v>
      </c>
      <c r="N190" s="1"/>
      <c r="O190" s="312"/>
      <c r="P190" s="312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</row>
    <row r="191" ht="18.75" hidden="1" customHeight="1">
      <c r="A191" s="290">
        <v>32.0</v>
      </c>
      <c r="B191" s="304" t="s">
        <v>164</v>
      </c>
      <c r="C191" s="110"/>
      <c r="D191" s="110">
        <v>298.0</v>
      </c>
      <c r="E191" s="305">
        <f t="shared" si="152"/>
        <v>298</v>
      </c>
      <c r="F191" s="306" t="s">
        <v>164</v>
      </c>
      <c r="G191" s="110">
        <v>32.0</v>
      </c>
      <c r="H191" s="110">
        <v>332.0</v>
      </c>
      <c r="I191" s="307">
        <f t="shared" si="153"/>
        <v>364</v>
      </c>
      <c r="J191" s="308">
        <f t="shared" ref="J191:K191" si="183">G191-C191</f>
        <v>32</v>
      </c>
      <c r="K191" s="309">
        <f t="shared" si="183"/>
        <v>34</v>
      </c>
      <c r="L191" s="310">
        <f t="shared" si="155"/>
        <v>66</v>
      </c>
      <c r="M191" s="311">
        <f t="shared" si="156"/>
        <v>0.2214765101</v>
      </c>
      <c r="N191" s="1"/>
      <c r="O191" s="312"/>
      <c r="P191" s="312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</row>
    <row r="192" ht="18.75" hidden="1" customHeight="1">
      <c r="A192" s="290"/>
      <c r="B192" s="316" t="s">
        <v>165</v>
      </c>
      <c r="C192" s="329">
        <f t="shared" ref="C192:E192" si="184">SUM(C163:C191)</f>
        <v>617084</v>
      </c>
      <c r="D192" s="329">
        <f t="shared" si="184"/>
        <v>1350590</v>
      </c>
      <c r="E192" s="317">
        <f t="shared" si="184"/>
        <v>1967674</v>
      </c>
      <c r="F192" s="318" t="s">
        <v>165</v>
      </c>
      <c r="G192" s="329">
        <f t="shared" ref="G192:K192" si="185">SUM(G163:G191)</f>
        <v>691007</v>
      </c>
      <c r="H192" s="329">
        <f t="shared" si="185"/>
        <v>1462913</v>
      </c>
      <c r="I192" s="319">
        <f t="shared" si="185"/>
        <v>2153920</v>
      </c>
      <c r="J192" s="320">
        <f t="shared" si="185"/>
        <v>73923</v>
      </c>
      <c r="K192" s="321">
        <f t="shared" si="185"/>
        <v>112323</v>
      </c>
      <c r="L192" s="322">
        <f t="shared" si="155"/>
        <v>186246</v>
      </c>
      <c r="M192" s="323">
        <f t="shared" si="156"/>
        <v>0.09465287441</v>
      </c>
      <c r="N192" s="1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</row>
    <row r="193" ht="18.75" hidden="1" customHeight="1">
      <c r="A193" s="290"/>
      <c r="B193" s="324"/>
      <c r="C193" s="26"/>
      <c r="D193" s="26"/>
      <c r="E193" s="26"/>
      <c r="F193" s="325"/>
      <c r="G193" s="26"/>
      <c r="H193" s="26"/>
      <c r="I193" s="26">
        <f>+E192+I192</f>
        <v>4121594</v>
      </c>
      <c r="J193" s="327"/>
      <c r="K193" s="327"/>
      <c r="L193" s="327"/>
      <c r="M193" s="66"/>
      <c r="N193" s="1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</row>
    <row r="194" ht="18.75" hidden="1" customHeight="1">
      <c r="A194" s="290"/>
      <c r="B194" s="327" t="s">
        <v>166</v>
      </c>
      <c r="C194" s="327">
        <f t="shared" ref="C194:E194" si="186">SUM(C166:C191)</f>
        <v>416238</v>
      </c>
      <c r="D194" s="327">
        <f t="shared" si="186"/>
        <v>908918</v>
      </c>
      <c r="E194" s="327">
        <f t="shared" si="186"/>
        <v>1325156</v>
      </c>
      <c r="F194" s="325"/>
      <c r="G194" s="327">
        <f t="shared" ref="G194:L194" si="187">SUM(G166:G191)</f>
        <v>467971</v>
      </c>
      <c r="H194" s="327">
        <f t="shared" si="187"/>
        <v>963783</v>
      </c>
      <c r="I194" s="327">
        <f t="shared" si="187"/>
        <v>1431754</v>
      </c>
      <c r="J194" s="327">
        <f t="shared" si="187"/>
        <v>51733</v>
      </c>
      <c r="K194" s="327">
        <f t="shared" si="187"/>
        <v>54865</v>
      </c>
      <c r="L194" s="327">
        <f t="shared" si="187"/>
        <v>106598</v>
      </c>
      <c r="M194" s="328">
        <f>I194/E194-1</f>
        <v>0.08044184987</v>
      </c>
      <c r="N194" s="1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</row>
    <row r="195" ht="18.75" customHeight="1">
      <c r="A195" s="290"/>
      <c r="B195" s="327"/>
      <c r="C195" s="327"/>
      <c r="D195" s="327"/>
      <c r="E195" s="327"/>
      <c r="F195" s="325"/>
      <c r="G195" s="327"/>
      <c r="H195" s="327"/>
      <c r="I195" s="327"/>
      <c r="J195" s="327"/>
      <c r="K195" s="327"/>
      <c r="L195" s="327"/>
      <c r="M195" s="327"/>
      <c r="N195" s="1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</row>
    <row r="196" ht="18.75" customHeight="1">
      <c r="A196" s="290"/>
      <c r="B196" s="327"/>
      <c r="C196" s="327"/>
      <c r="D196" s="327"/>
      <c r="E196" s="327"/>
      <c r="F196" s="325"/>
      <c r="G196" s="327"/>
      <c r="H196" s="327"/>
      <c r="I196" s="327"/>
      <c r="J196" s="327"/>
      <c r="K196" s="327"/>
      <c r="L196" s="327"/>
      <c r="M196" s="327"/>
      <c r="N196" s="1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</row>
    <row r="197" ht="27.0" hidden="1" customHeight="1">
      <c r="A197" s="290"/>
      <c r="B197" s="292" t="s">
        <v>84</v>
      </c>
      <c r="N197" s="290"/>
      <c r="O197" s="1"/>
      <c r="P197" s="1"/>
      <c r="Q197" s="1"/>
      <c r="R197" s="290"/>
      <c r="S197" s="290"/>
      <c r="T197" s="290"/>
      <c r="U197" s="290"/>
      <c r="V197" s="290"/>
      <c r="W197" s="290"/>
      <c r="X197" s="290"/>
      <c r="Y197" s="290"/>
      <c r="Z197" s="290"/>
    </row>
    <row r="198" ht="31.5" hidden="1" customHeight="1">
      <c r="A198" s="290"/>
      <c r="B198" s="293"/>
      <c r="C198" s="293"/>
      <c r="D198" s="293"/>
      <c r="E198" s="293"/>
      <c r="F198" s="293"/>
      <c r="G198" s="293"/>
      <c r="H198" s="293"/>
      <c r="I198" s="293"/>
      <c r="J198" s="294"/>
      <c r="K198" s="294"/>
      <c r="L198" s="293" t="s">
        <v>1</v>
      </c>
      <c r="M198" s="290"/>
      <c r="N198" s="290"/>
      <c r="O198" s="1"/>
      <c r="P198" s="1"/>
      <c r="Q198" s="1"/>
      <c r="R198" s="290"/>
      <c r="S198" s="290"/>
      <c r="T198" s="290"/>
      <c r="U198" s="290"/>
      <c r="V198" s="290"/>
      <c r="W198" s="290"/>
      <c r="X198" s="290"/>
      <c r="Y198" s="290"/>
      <c r="Z198" s="290"/>
    </row>
    <row r="199" ht="34.5" hidden="1" customHeight="1">
      <c r="A199" s="290"/>
      <c r="B199" s="295" t="s">
        <v>288</v>
      </c>
      <c r="C199" s="296" t="s">
        <v>86</v>
      </c>
      <c r="D199" s="296" t="s">
        <v>87</v>
      </c>
      <c r="E199" s="297" t="s">
        <v>88</v>
      </c>
      <c r="F199" s="295" t="s">
        <v>289</v>
      </c>
      <c r="G199" s="296" t="s">
        <v>86</v>
      </c>
      <c r="H199" s="296" t="s">
        <v>87</v>
      </c>
      <c r="I199" s="298" t="s">
        <v>88</v>
      </c>
      <c r="J199" s="299" t="s">
        <v>86</v>
      </c>
      <c r="K199" s="300" t="s">
        <v>87</v>
      </c>
      <c r="L199" s="301" t="s">
        <v>90</v>
      </c>
      <c r="M199" s="302" t="s">
        <v>6</v>
      </c>
      <c r="N199" s="67"/>
      <c r="O199" s="303" t="s">
        <v>91</v>
      </c>
      <c r="P199" s="303" t="s">
        <v>92</v>
      </c>
      <c r="Q199" s="1"/>
      <c r="R199" s="290"/>
      <c r="S199" s="290"/>
      <c r="T199" s="290"/>
      <c r="U199" s="290"/>
      <c r="V199" s="290"/>
      <c r="W199" s="290"/>
      <c r="X199" s="290"/>
      <c r="Y199" s="290"/>
      <c r="Z199" s="290"/>
    </row>
    <row r="200" ht="16.5" hidden="1" customHeight="1">
      <c r="A200" s="290">
        <v>1.0</v>
      </c>
      <c r="B200" s="304" t="s">
        <v>29</v>
      </c>
      <c r="C200" s="110">
        <v>83788.0</v>
      </c>
      <c r="D200" s="110">
        <v>126888.0</v>
      </c>
      <c r="E200" s="305">
        <f t="shared" ref="E200:E228" si="189">SUM(C200:D200)</f>
        <v>210676</v>
      </c>
      <c r="F200" s="306" t="s">
        <v>199</v>
      </c>
      <c r="G200" s="110">
        <v>92348.0</v>
      </c>
      <c r="H200" s="110">
        <v>140056.0</v>
      </c>
      <c r="I200" s="307">
        <f t="shared" ref="I200:I228" si="190">SUM(G200:H200)</f>
        <v>232404</v>
      </c>
      <c r="J200" s="308">
        <f t="shared" ref="J200:K200" si="188">G200-C200</f>
        <v>8560</v>
      </c>
      <c r="K200" s="309">
        <f t="shared" si="188"/>
        <v>13168</v>
      </c>
      <c r="L200" s="310">
        <f t="shared" ref="L200:L229" si="192">+I200-E200</f>
        <v>21728</v>
      </c>
      <c r="M200" s="311">
        <f t="shared" ref="M200:M229" si="193">I200/E200-1</f>
        <v>0.1031346712</v>
      </c>
      <c r="N200" s="1"/>
      <c r="O200" s="312"/>
      <c r="P200" s="312"/>
      <c r="Q200" s="313"/>
      <c r="R200" s="313"/>
      <c r="S200" s="313"/>
      <c r="T200" s="313"/>
      <c r="U200" s="313"/>
      <c r="V200" s="313"/>
      <c r="W200" s="313"/>
      <c r="X200" s="313"/>
      <c r="Y200" s="313"/>
      <c r="Z200" s="313"/>
    </row>
    <row r="201" ht="18.75" hidden="1" customHeight="1">
      <c r="A201" s="290">
        <v>2.0</v>
      </c>
      <c r="B201" s="304" t="s">
        <v>93</v>
      </c>
      <c r="C201" s="110">
        <v>25279.0</v>
      </c>
      <c r="D201" s="110">
        <v>200953.0</v>
      </c>
      <c r="E201" s="305">
        <f t="shared" si="189"/>
        <v>226232</v>
      </c>
      <c r="F201" s="306" t="s">
        <v>93</v>
      </c>
      <c r="G201" s="110">
        <v>36948.0</v>
      </c>
      <c r="H201" s="110">
        <v>216764.0</v>
      </c>
      <c r="I201" s="307">
        <f t="shared" si="190"/>
        <v>253712</v>
      </c>
      <c r="J201" s="308">
        <f t="shared" ref="J201:K201" si="191">G201-C201</f>
        <v>11669</v>
      </c>
      <c r="K201" s="309">
        <f t="shared" si="191"/>
        <v>15811</v>
      </c>
      <c r="L201" s="310">
        <f t="shared" si="192"/>
        <v>27480</v>
      </c>
      <c r="M201" s="311">
        <f t="shared" si="193"/>
        <v>0.1214682273</v>
      </c>
      <c r="N201" s="1"/>
      <c r="O201" s="314" t="s">
        <v>290</v>
      </c>
      <c r="P201" s="312" t="s">
        <v>95</v>
      </c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</row>
    <row r="202" ht="18.75" hidden="1" customHeight="1">
      <c r="A202" s="290">
        <v>3.0</v>
      </c>
      <c r="B202" s="304" t="s">
        <v>96</v>
      </c>
      <c r="C202" s="110">
        <v>51599.0</v>
      </c>
      <c r="D202" s="110">
        <v>39336.0</v>
      </c>
      <c r="E202" s="305">
        <f t="shared" si="189"/>
        <v>90935</v>
      </c>
      <c r="F202" s="306" t="s">
        <v>96</v>
      </c>
      <c r="G202" s="110">
        <v>53244.0</v>
      </c>
      <c r="H202" s="110">
        <v>49922.0</v>
      </c>
      <c r="I202" s="307">
        <f t="shared" si="190"/>
        <v>103166</v>
      </c>
      <c r="J202" s="308">
        <f t="shared" ref="J202:K202" si="194">G202-C202</f>
        <v>1645</v>
      </c>
      <c r="K202" s="309">
        <f t="shared" si="194"/>
        <v>10586</v>
      </c>
      <c r="L202" s="310">
        <f t="shared" si="192"/>
        <v>12231</v>
      </c>
      <c r="M202" s="311">
        <f t="shared" si="193"/>
        <v>0.1345026667</v>
      </c>
      <c r="N202" s="1"/>
      <c r="O202" s="315" t="s">
        <v>291</v>
      </c>
      <c r="P202" s="312" t="s">
        <v>98</v>
      </c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</row>
    <row r="203" ht="18.75" hidden="1" customHeight="1">
      <c r="A203" s="290">
        <v>4.0</v>
      </c>
      <c r="B203" s="304" t="s">
        <v>47</v>
      </c>
      <c r="C203" s="110">
        <v>4808.0</v>
      </c>
      <c r="D203" s="110">
        <v>3380.0</v>
      </c>
      <c r="E203" s="305">
        <f t="shared" si="189"/>
        <v>8188</v>
      </c>
      <c r="F203" s="306" t="s">
        <v>47</v>
      </c>
      <c r="G203" s="110">
        <v>4173.0</v>
      </c>
      <c r="H203" s="110">
        <v>573.0</v>
      </c>
      <c r="I203" s="307">
        <f t="shared" si="190"/>
        <v>4746</v>
      </c>
      <c r="J203" s="308">
        <f t="shared" ref="J203:K203" si="195">G203-C203</f>
        <v>-635</v>
      </c>
      <c r="K203" s="309">
        <f t="shared" si="195"/>
        <v>-2807</v>
      </c>
      <c r="L203" s="310">
        <f t="shared" si="192"/>
        <v>-3442</v>
      </c>
      <c r="M203" s="311">
        <f t="shared" si="193"/>
        <v>-0.420371275</v>
      </c>
      <c r="N203" s="1"/>
      <c r="O203" s="312" t="s">
        <v>292</v>
      </c>
      <c r="P203" s="312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</row>
    <row r="204" ht="18.75" hidden="1" customHeight="1">
      <c r="A204" s="290">
        <v>5.0</v>
      </c>
      <c r="B204" s="304" t="s">
        <v>100</v>
      </c>
      <c r="C204" s="110">
        <v>5584.0</v>
      </c>
      <c r="D204" s="110">
        <v>28264.0</v>
      </c>
      <c r="E204" s="305">
        <f t="shared" si="189"/>
        <v>33848</v>
      </c>
      <c r="F204" s="306" t="s">
        <v>100</v>
      </c>
      <c r="G204" s="110">
        <v>6960.0</v>
      </c>
      <c r="H204" s="110">
        <v>26482.0</v>
      </c>
      <c r="I204" s="307">
        <f t="shared" si="190"/>
        <v>33442</v>
      </c>
      <c r="J204" s="308">
        <f t="shared" ref="J204:K204" si="196">G204-C204</f>
        <v>1376</v>
      </c>
      <c r="K204" s="309">
        <f t="shared" si="196"/>
        <v>-1782</v>
      </c>
      <c r="L204" s="310">
        <f t="shared" si="192"/>
        <v>-406</v>
      </c>
      <c r="M204" s="311">
        <f t="shared" si="193"/>
        <v>-0.01199480028</v>
      </c>
      <c r="N204" s="1"/>
      <c r="O204" s="312" t="s">
        <v>293</v>
      </c>
      <c r="P204" s="312" t="s">
        <v>102</v>
      </c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</row>
    <row r="205" ht="18.75" hidden="1" customHeight="1">
      <c r="A205" s="290">
        <v>6.0</v>
      </c>
      <c r="B205" s="304" t="s">
        <v>103</v>
      </c>
      <c r="C205" s="110">
        <v>4962.0</v>
      </c>
      <c r="D205" s="110">
        <v>97241.0</v>
      </c>
      <c r="E205" s="305">
        <f t="shared" si="189"/>
        <v>102203</v>
      </c>
      <c r="F205" s="306" t="s">
        <v>103</v>
      </c>
      <c r="G205" s="110">
        <v>5360.0</v>
      </c>
      <c r="H205" s="110">
        <v>97524.0</v>
      </c>
      <c r="I205" s="307">
        <f t="shared" si="190"/>
        <v>102884</v>
      </c>
      <c r="J205" s="308">
        <f t="shared" ref="J205:K205" si="197">G205-C205</f>
        <v>398</v>
      </c>
      <c r="K205" s="309">
        <f t="shared" si="197"/>
        <v>283</v>
      </c>
      <c r="L205" s="310">
        <f t="shared" si="192"/>
        <v>681</v>
      </c>
      <c r="M205" s="311">
        <f t="shared" si="193"/>
        <v>0.006663209495</v>
      </c>
      <c r="N205" s="1"/>
      <c r="O205" s="312" t="s">
        <v>294</v>
      </c>
      <c r="P205" s="312" t="s">
        <v>295</v>
      </c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</row>
    <row r="206" ht="18.75" hidden="1" customHeight="1">
      <c r="A206" s="290">
        <v>28.0</v>
      </c>
      <c r="B206" s="304" t="s">
        <v>106</v>
      </c>
      <c r="C206" s="110">
        <v>344.0</v>
      </c>
      <c r="D206" s="110">
        <v>94366.0</v>
      </c>
      <c r="E206" s="305">
        <f t="shared" si="189"/>
        <v>94710</v>
      </c>
      <c r="F206" s="306" t="s">
        <v>106</v>
      </c>
      <c r="G206" s="110">
        <v>221.0</v>
      </c>
      <c r="H206" s="110">
        <v>89112.0</v>
      </c>
      <c r="I206" s="307">
        <f t="shared" si="190"/>
        <v>89333</v>
      </c>
      <c r="J206" s="308">
        <f t="shared" ref="J206:K206" si="198">G206-C206</f>
        <v>-123</v>
      </c>
      <c r="K206" s="309">
        <f t="shared" si="198"/>
        <v>-5254</v>
      </c>
      <c r="L206" s="310">
        <f t="shared" si="192"/>
        <v>-5377</v>
      </c>
      <c r="M206" s="311">
        <f t="shared" si="193"/>
        <v>-0.05677330799</v>
      </c>
      <c r="N206" s="1"/>
      <c r="O206" s="312" t="s">
        <v>296</v>
      </c>
      <c r="P206" s="312" t="s">
        <v>297</v>
      </c>
      <c r="Q206" s="290"/>
      <c r="R206" s="290"/>
      <c r="S206" s="290"/>
      <c r="T206" s="290"/>
      <c r="U206" s="290"/>
      <c r="V206" s="290"/>
      <c r="W206" s="290"/>
      <c r="X206" s="290"/>
      <c r="Y206" s="290"/>
      <c r="Z206" s="290"/>
    </row>
    <row r="207" ht="18.75" hidden="1" customHeight="1">
      <c r="A207" s="290">
        <v>7.0</v>
      </c>
      <c r="B207" s="304" t="s">
        <v>112</v>
      </c>
      <c r="C207" s="110"/>
      <c r="D207" s="110">
        <v>14768.0</v>
      </c>
      <c r="E207" s="305">
        <f t="shared" si="189"/>
        <v>14768</v>
      </c>
      <c r="F207" s="306" t="s">
        <v>112</v>
      </c>
      <c r="G207" s="110">
        <v>20.0</v>
      </c>
      <c r="H207" s="110">
        <v>23856.0</v>
      </c>
      <c r="I207" s="307">
        <f t="shared" si="190"/>
        <v>23876</v>
      </c>
      <c r="J207" s="308">
        <f t="shared" ref="J207:K207" si="199">G207-C207</f>
        <v>20</v>
      </c>
      <c r="K207" s="309">
        <f t="shared" si="199"/>
        <v>9088</v>
      </c>
      <c r="L207" s="310">
        <f t="shared" si="192"/>
        <v>9108</v>
      </c>
      <c r="M207" s="311">
        <f t="shared" si="193"/>
        <v>0.6167388949</v>
      </c>
      <c r="N207" s="1"/>
      <c r="O207" s="312" t="s">
        <v>298</v>
      </c>
      <c r="P207" s="315" t="s">
        <v>299</v>
      </c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</row>
    <row r="208" ht="18.75" hidden="1" customHeight="1">
      <c r="A208" s="290">
        <v>8.0</v>
      </c>
      <c r="B208" s="304" t="s">
        <v>115</v>
      </c>
      <c r="C208" s="110">
        <v>3584.0</v>
      </c>
      <c r="D208" s="110">
        <v>16011.0</v>
      </c>
      <c r="E208" s="305">
        <f t="shared" si="189"/>
        <v>19595</v>
      </c>
      <c r="F208" s="306" t="s">
        <v>115</v>
      </c>
      <c r="G208" s="110">
        <v>9040.0</v>
      </c>
      <c r="H208" s="110">
        <v>20572.0</v>
      </c>
      <c r="I208" s="307">
        <f t="shared" si="190"/>
        <v>29612</v>
      </c>
      <c r="J208" s="308">
        <f t="shared" ref="J208:K208" si="200">G208-C208</f>
        <v>5456</v>
      </c>
      <c r="K208" s="309">
        <f t="shared" si="200"/>
        <v>4561</v>
      </c>
      <c r="L208" s="310">
        <f t="shared" si="192"/>
        <v>10017</v>
      </c>
      <c r="M208" s="311">
        <f t="shared" si="193"/>
        <v>0.5112018372</v>
      </c>
      <c r="N208" s="1"/>
      <c r="O208" s="312" t="s">
        <v>300</v>
      </c>
      <c r="P208" s="315" t="s">
        <v>117</v>
      </c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</row>
    <row r="209" ht="18.75" hidden="1" customHeight="1">
      <c r="A209" s="290">
        <v>9.0</v>
      </c>
      <c r="B209" s="304" t="s">
        <v>118</v>
      </c>
      <c r="C209" s="110">
        <v>1894.0</v>
      </c>
      <c r="D209" s="110">
        <v>12174.0</v>
      </c>
      <c r="E209" s="305">
        <f t="shared" si="189"/>
        <v>14068</v>
      </c>
      <c r="F209" s="306" t="s">
        <v>118</v>
      </c>
      <c r="G209" s="110">
        <v>1898.0</v>
      </c>
      <c r="H209" s="110">
        <v>11896.0</v>
      </c>
      <c r="I209" s="307">
        <f t="shared" si="190"/>
        <v>13794</v>
      </c>
      <c r="J209" s="308">
        <f t="shared" ref="J209:K209" si="201">G209-C209</f>
        <v>4</v>
      </c>
      <c r="K209" s="309">
        <f t="shared" si="201"/>
        <v>-278</v>
      </c>
      <c r="L209" s="310">
        <f t="shared" si="192"/>
        <v>-274</v>
      </c>
      <c r="M209" s="311">
        <f t="shared" si="193"/>
        <v>-0.01947682684</v>
      </c>
      <c r="N209" s="1"/>
      <c r="O209" s="312"/>
      <c r="P209" s="315" t="s">
        <v>256</v>
      </c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</row>
    <row r="210" ht="18.75" hidden="1" customHeight="1">
      <c r="A210" s="290">
        <v>10.0</v>
      </c>
      <c r="B210" s="304" t="s">
        <v>120</v>
      </c>
      <c r="C210" s="110">
        <v>60.0</v>
      </c>
      <c r="D210" s="110">
        <v>4613.0</v>
      </c>
      <c r="E210" s="305">
        <f t="shared" si="189"/>
        <v>4673</v>
      </c>
      <c r="F210" s="306" t="s">
        <v>120</v>
      </c>
      <c r="G210" s="110">
        <v>64.0</v>
      </c>
      <c r="H210" s="110">
        <v>6346.0</v>
      </c>
      <c r="I210" s="307">
        <f t="shared" si="190"/>
        <v>6410</v>
      </c>
      <c r="J210" s="308">
        <f t="shared" ref="J210:K210" si="202">G210-C210</f>
        <v>4</v>
      </c>
      <c r="K210" s="309">
        <f t="shared" si="202"/>
        <v>1733</v>
      </c>
      <c r="L210" s="310">
        <f t="shared" si="192"/>
        <v>1737</v>
      </c>
      <c r="M210" s="311">
        <f t="shared" si="193"/>
        <v>0.3717098224</v>
      </c>
      <c r="N210" s="1"/>
      <c r="O210" s="312" t="s">
        <v>301</v>
      </c>
      <c r="P210" s="312" t="s">
        <v>272</v>
      </c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</row>
    <row r="211" ht="18.75" hidden="1" customHeight="1">
      <c r="A211" s="290">
        <v>11.0</v>
      </c>
      <c r="B211" s="304" t="s">
        <v>122</v>
      </c>
      <c r="C211" s="110">
        <v>20.0</v>
      </c>
      <c r="D211" s="110">
        <v>604.0</v>
      </c>
      <c r="E211" s="305">
        <f t="shared" si="189"/>
        <v>624</v>
      </c>
      <c r="F211" s="306" t="s">
        <v>122</v>
      </c>
      <c r="G211" s="110"/>
      <c r="H211" s="110">
        <v>852.0</v>
      </c>
      <c r="I211" s="307">
        <f t="shared" si="190"/>
        <v>852</v>
      </c>
      <c r="J211" s="308">
        <f t="shared" ref="J211:K211" si="203">G211-C211</f>
        <v>-20</v>
      </c>
      <c r="K211" s="309">
        <f t="shared" si="203"/>
        <v>248</v>
      </c>
      <c r="L211" s="310">
        <f t="shared" si="192"/>
        <v>228</v>
      </c>
      <c r="M211" s="311">
        <f t="shared" si="193"/>
        <v>0.3653846154</v>
      </c>
      <c r="N211" s="1"/>
      <c r="O211" s="312"/>
      <c r="P211" s="312" t="s">
        <v>123</v>
      </c>
      <c r="Q211" s="290"/>
      <c r="R211" s="290"/>
      <c r="S211" s="290"/>
      <c r="T211" s="290"/>
      <c r="U211" s="290"/>
      <c r="V211" s="290"/>
      <c r="W211" s="290"/>
      <c r="X211" s="290"/>
      <c r="Y211" s="290"/>
      <c r="Z211" s="290"/>
    </row>
    <row r="212" ht="18.75" hidden="1" customHeight="1">
      <c r="A212" s="290">
        <v>12.0</v>
      </c>
      <c r="B212" s="304" t="s">
        <v>124</v>
      </c>
      <c r="C212" s="110">
        <v>812.0</v>
      </c>
      <c r="D212" s="110">
        <v>75017.0</v>
      </c>
      <c r="E212" s="305">
        <f t="shared" si="189"/>
        <v>75829</v>
      </c>
      <c r="F212" s="306" t="s">
        <v>124</v>
      </c>
      <c r="G212" s="110">
        <v>668.0</v>
      </c>
      <c r="H212" s="110">
        <v>86895.0</v>
      </c>
      <c r="I212" s="307">
        <f t="shared" si="190"/>
        <v>87563</v>
      </c>
      <c r="J212" s="308">
        <f t="shared" ref="J212:K212" si="204">G212-C212</f>
        <v>-144</v>
      </c>
      <c r="K212" s="309">
        <f t="shared" si="204"/>
        <v>11878</v>
      </c>
      <c r="L212" s="310">
        <f t="shared" si="192"/>
        <v>11734</v>
      </c>
      <c r="M212" s="311">
        <f t="shared" si="193"/>
        <v>0.1547429084</v>
      </c>
      <c r="N212" s="1"/>
      <c r="O212" s="312" t="s">
        <v>302</v>
      </c>
      <c r="P212" s="315" t="s">
        <v>303</v>
      </c>
      <c r="Q212" s="290"/>
      <c r="R212" s="290"/>
      <c r="S212" s="290"/>
      <c r="T212" s="290"/>
      <c r="U212" s="290"/>
      <c r="V212" s="290"/>
      <c r="W212" s="290"/>
      <c r="X212" s="290"/>
      <c r="Y212" s="290"/>
      <c r="Z212" s="290"/>
    </row>
    <row r="213" ht="18.75" hidden="1" customHeight="1">
      <c r="A213" s="290">
        <v>13.0</v>
      </c>
      <c r="B213" s="304" t="s">
        <v>127</v>
      </c>
      <c r="C213" s="110">
        <v>386.0</v>
      </c>
      <c r="D213" s="110">
        <v>9028.0</v>
      </c>
      <c r="E213" s="305">
        <f t="shared" si="189"/>
        <v>9414</v>
      </c>
      <c r="F213" s="306" t="s">
        <v>127</v>
      </c>
      <c r="G213" s="110">
        <v>410.0</v>
      </c>
      <c r="H213" s="110">
        <v>9366.0</v>
      </c>
      <c r="I213" s="307">
        <f t="shared" si="190"/>
        <v>9776</v>
      </c>
      <c r="J213" s="308">
        <f t="shared" ref="J213:K213" si="205">G213-C213</f>
        <v>24</v>
      </c>
      <c r="K213" s="309">
        <f t="shared" si="205"/>
        <v>338</v>
      </c>
      <c r="L213" s="310">
        <f t="shared" si="192"/>
        <v>362</v>
      </c>
      <c r="M213" s="311">
        <f t="shared" si="193"/>
        <v>0.03845336733</v>
      </c>
      <c r="N213" s="1"/>
      <c r="O213" s="312"/>
      <c r="P213" s="312" t="s">
        <v>102</v>
      </c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</row>
    <row r="214" ht="18.75" hidden="1" customHeight="1">
      <c r="A214" s="290">
        <v>14.0</v>
      </c>
      <c r="B214" s="304" t="s">
        <v>128</v>
      </c>
      <c r="C214" s="110">
        <v>22690.0</v>
      </c>
      <c r="D214" s="110">
        <v>213041.0</v>
      </c>
      <c r="E214" s="305">
        <f t="shared" si="189"/>
        <v>235731</v>
      </c>
      <c r="F214" s="306" t="s">
        <v>128</v>
      </c>
      <c r="G214" s="110">
        <v>32396.0</v>
      </c>
      <c r="H214" s="110">
        <v>246942.0</v>
      </c>
      <c r="I214" s="307">
        <f t="shared" si="190"/>
        <v>279338</v>
      </c>
      <c r="J214" s="308">
        <f t="shared" ref="J214:K214" si="206">G214-C214</f>
        <v>9706</v>
      </c>
      <c r="K214" s="309">
        <f t="shared" si="206"/>
        <v>33901</v>
      </c>
      <c r="L214" s="310">
        <f t="shared" si="192"/>
        <v>43607</v>
      </c>
      <c r="M214" s="311">
        <f t="shared" si="193"/>
        <v>0.1849862767</v>
      </c>
      <c r="N214" s="1"/>
      <c r="O214" s="315" t="s">
        <v>304</v>
      </c>
      <c r="P214" s="312" t="s">
        <v>305</v>
      </c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</row>
    <row r="215" ht="18.0" hidden="1" customHeight="1">
      <c r="A215" s="290">
        <v>15.0</v>
      </c>
      <c r="B215" s="304" t="s">
        <v>131</v>
      </c>
      <c r="C215" s="110">
        <v>304.0</v>
      </c>
      <c r="D215" s="110">
        <v>8584.0</v>
      </c>
      <c r="E215" s="305">
        <f t="shared" si="189"/>
        <v>8888</v>
      </c>
      <c r="F215" s="306" t="s">
        <v>131</v>
      </c>
      <c r="G215" s="110">
        <v>338.0</v>
      </c>
      <c r="H215" s="110">
        <v>8774.0</v>
      </c>
      <c r="I215" s="307">
        <f t="shared" si="190"/>
        <v>9112</v>
      </c>
      <c r="J215" s="308">
        <f t="shared" ref="J215:K215" si="207">G215-C215</f>
        <v>34</v>
      </c>
      <c r="K215" s="309">
        <f t="shared" si="207"/>
        <v>190</v>
      </c>
      <c r="L215" s="310">
        <f t="shared" si="192"/>
        <v>224</v>
      </c>
      <c r="M215" s="311">
        <f t="shared" si="193"/>
        <v>0.02520252025</v>
      </c>
      <c r="N215" s="1"/>
      <c r="O215" s="312"/>
      <c r="P215" s="312" t="s">
        <v>119</v>
      </c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</row>
    <row r="216" ht="18.75" hidden="1" customHeight="1">
      <c r="A216" s="290">
        <v>16.0</v>
      </c>
      <c r="B216" s="304" t="s">
        <v>132</v>
      </c>
      <c r="C216" s="110">
        <v>400.0</v>
      </c>
      <c r="D216" s="110">
        <v>340.0</v>
      </c>
      <c r="E216" s="305">
        <f t="shared" si="189"/>
        <v>740</v>
      </c>
      <c r="F216" s="306" t="s">
        <v>132</v>
      </c>
      <c r="G216" s="110">
        <v>60.0</v>
      </c>
      <c r="H216" s="110">
        <v>128.0</v>
      </c>
      <c r="I216" s="307">
        <f t="shared" si="190"/>
        <v>188</v>
      </c>
      <c r="J216" s="308">
        <f t="shared" ref="J216:K216" si="208">G216-C216</f>
        <v>-340</v>
      </c>
      <c r="K216" s="309">
        <f t="shared" si="208"/>
        <v>-212</v>
      </c>
      <c r="L216" s="310">
        <f t="shared" si="192"/>
        <v>-552</v>
      </c>
      <c r="M216" s="311">
        <f t="shared" si="193"/>
        <v>-0.7459459459</v>
      </c>
      <c r="N216" s="1"/>
      <c r="O216" s="312"/>
      <c r="P216" s="312" t="s">
        <v>134</v>
      </c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</row>
    <row r="217" ht="18.75" hidden="1" customHeight="1">
      <c r="A217" s="290">
        <v>17.0</v>
      </c>
      <c r="B217" s="304" t="s">
        <v>135</v>
      </c>
      <c r="C217" s="110">
        <v>22918.0</v>
      </c>
      <c r="D217" s="110">
        <v>368.0</v>
      </c>
      <c r="E217" s="305">
        <f t="shared" si="189"/>
        <v>23286</v>
      </c>
      <c r="F217" s="306" t="s">
        <v>135</v>
      </c>
      <c r="G217" s="110">
        <v>24068.0</v>
      </c>
      <c r="H217" s="110">
        <v>624.0</v>
      </c>
      <c r="I217" s="307">
        <f t="shared" si="190"/>
        <v>24692</v>
      </c>
      <c r="J217" s="308">
        <f t="shared" ref="J217:K217" si="209">G217-C217</f>
        <v>1150</v>
      </c>
      <c r="K217" s="309">
        <f t="shared" si="209"/>
        <v>256</v>
      </c>
      <c r="L217" s="310">
        <f t="shared" si="192"/>
        <v>1406</v>
      </c>
      <c r="M217" s="311">
        <f t="shared" si="193"/>
        <v>0.06037962724</v>
      </c>
      <c r="N217" s="1"/>
      <c r="O217" s="312" t="s">
        <v>306</v>
      </c>
      <c r="P217" s="312" t="s">
        <v>137</v>
      </c>
      <c r="Q217" s="290"/>
      <c r="R217" s="290"/>
      <c r="S217" s="290"/>
      <c r="T217" s="290"/>
      <c r="U217" s="290"/>
      <c r="V217" s="290"/>
      <c r="W217" s="290"/>
      <c r="X217" s="290"/>
      <c r="Y217" s="290"/>
      <c r="Z217" s="290"/>
    </row>
    <row r="218" ht="18.75" hidden="1" customHeight="1">
      <c r="A218" s="290">
        <v>18.0</v>
      </c>
      <c r="B218" s="304" t="s">
        <v>138</v>
      </c>
      <c r="C218" s="110">
        <v>126722.0</v>
      </c>
      <c r="D218" s="110">
        <v>8526.0</v>
      </c>
      <c r="E218" s="305">
        <f t="shared" si="189"/>
        <v>135248</v>
      </c>
      <c r="F218" s="306" t="s">
        <v>138</v>
      </c>
      <c r="G218" s="110">
        <v>137812.0</v>
      </c>
      <c r="H218" s="110">
        <v>8420.0</v>
      </c>
      <c r="I218" s="307">
        <f t="shared" si="190"/>
        <v>146232</v>
      </c>
      <c r="J218" s="308">
        <f t="shared" ref="J218:K218" si="210">G218-C218</f>
        <v>11090</v>
      </c>
      <c r="K218" s="309">
        <f t="shared" si="210"/>
        <v>-106</v>
      </c>
      <c r="L218" s="310">
        <f t="shared" si="192"/>
        <v>10984</v>
      </c>
      <c r="M218" s="311">
        <f t="shared" si="193"/>
        <v>0.08121377026</v>
      </c>
      <c r="N218" s="1"/>
      <c r="O218" s="312" t="s">
        <v>307</v>
      </c>
      <c r="P218" s="312" t="s">
        <v>247</v>
      </c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</row>
    <row r="219" ht="18.75" hidden="1" customHeight="1">
      <c r="A219" s="290">
        <v>19.0</v>
      </c>
      <c r="B219" s="304" t="s">
        <v>141</v>
      </c>
      <c r="C219" s="110">
        <v>70308.0</v>
      </c>
      <c r="D219" s="110">
        <v>2252.0</v>
      </c>
      <c r="E219" s="305">
        <f t="shared" si="189"/>
        <v>72560</v>
      </c>
      <c r="F219" s="306" t="s">
        <v>141</v>
      </c>
      <c r="G219" s="110">
        <v>87664.0</v>
      </c>
      <c r="H219" s="110">
        <v>2013.0</v>
      </c>
      <c r="I219" s="307">
        <f t="shared" si="190"/>
        <v>89677</v>
      </c>
      <c r="J219" s="308">
        <f t="shared" ref="J219:K219" si="211">G219-C219</f>
        <v>17356</v>
      </c>
      <c r="K219" s="309">
        <f t="shared" si="211"/>
        <v>-239</v>
      </c>
      <c r="L219" s="310">
        <f t="shared" si="192"/>
        <v>17117</v>
      </c>
      <c r="M219" s="311">
        <f t="shared" si="193"/>
        <v>0.235901323</v>
      </c>
      <c r="N219" s="1"/>
      <c r="O219" s="315" t="s">
        <v>308</v>
      </c>
      <c r="P219" s="312" t="s">
        <v>309</v>
      </c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</row>
    <row r="220" ht="18.75" hidden="1" customHeight="1">
      <c r="A220" s="290">
        <v>20.0</v>
      </c>
      <c r="B220" s="304" t="s">
        <v>144</v>
      </c>
      <c r="C220" s="110">
        <v>11884.0</v>
      </c>
      <c r="D220" s="110">
        <v>5280.0</v>
      </c>
      <c r="E220" s="305">
        <f t="shared" si="189"/>
        <v>17164</v>
      </c>
      <c r="F220" s="306" t="s">
        <v>144</v>
      </c>
      <c r="G220" s="110">
        <v>11220.0</v>
      </c>
      <c r="H220" s="110">
        <v>3428.0</v>
      </c>
      <c r="I220" s="307">
        <f t="shared" si="190"/>
        <v>14648</v>
      </c>
      <c r="J220" s="308">
        <f t="shared" ref="J220:K220" si="212">G220-C220</f>
        <v>-664</v>
      </c>
      <c r="K220" s="309">
        <f t="shared" si="212"/>
        <v>-1852</v>
      </c>
      <c r="L220" s="310">
        <f t="shared" si="192"/>
        <v>-2516</v>
      </c>
      <c r="M220" s="311">
        <f t="shared" si="193"/>
        <v>-0.1465858774</v>
      </c>
      <c r="N220" s="1"/>
      <c r="O220" s="312" t="s">
        <v>310</v>
      </c>
      <c r="P220" s="312" t="s">
        <v>102</v>
      </c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</row>
    <row r="221" ht="18.75" hidden="1" customHeight="1">
      <c r="A221" s="290">
        <v>21.0</v>
      </c>
      <c r="B221" s="304" t="s">
        <v>146</v>
      </c>
      <c r="C221" s="110">
        <v>6928.0</v>
      </c>
      <c r="D221" s="110"/>
      <c r="E221" s="305">
        <f t="shared" si="189"/>
        <v>6928</v>
      </c>
      <c r="F221" s="306" t="s">
        <v>146</v>
      </c>
      <c r="G221" s="110">
        <v>9908.0</v>
      </c>
      <c r="H221" s="110">
        <v>12.0</v>
      </c>
      <c r="I221" s="307">
        <f t="shared" si="190"/>
        <v>9920</v>
      </c>
      <c r="J221" s="308">
        <f t="shared" ref="J221:K221" si="213">G221-C221</f>
        <v>2980</v>
      </c>
      <c r="K221" s="309">
        <f t="shared" si="213"/>
        <v>12</v>
      </c>
      <c r="L221" s="310">
        <f t="shared" si="192"/>
        <v>2992</v>
      </c>
      <c r="M221" s="311">
        <f t="shared" si="193"/>
        <v>0.4318706697</v>
      </c>
      <c r="N221" s="1"/>
      <c r="O221" s="312" t="s">
        <v>311</v>
      </c>
      <c r="P221" s="312" t="s">
        <v>148</v>
      </c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</row>
    <row r="222" ht="18.75" hidden="1" customHeight="1">
      <c r="A222" s="290">
        <v>22.0</v>
      </c>
      <c r="B222" s="304" t="s">
        <v>149</v>
      </c>
      <c r="C222" s="110">
        <v>17720.0</v>
      </c>
      <c r="D222" s="110">
        <v>1320.0</v>
      </c>
      <c r="E222" s="305">
        <f t="shared" si="189"/>
        <v>19040</v>
      </c>
      <c r="F222" s="306" t="s">
        <v>149</v>
      </c>
      <c r="G222" s="110">
        <v>19848.0</v>
      </c>
      <c r="H222" s="110">
        <v>1140.0</v>
      </c>
      <c r="I222" s="307">
        <f t="shared" si="190"/>
        <v>20988</v>
      </c>
      <c r="J222" s="308">
        <f t="shared" ref="J222:K222" si="214">G222-C222</f>
        <v>2128</v>
      </c>
      <c r="K222" s="309">
        <f t="shared" si="214"/>
        <v>-180</v>
      </c>
      <c r="L222" s="310">
        <f t="shared" si="192"/>
        <v>1948</v>
      </c>
      <c r="M222" s="311">
        <f t="shared" si="193"/>
        <v>0.1023109244</v>
      </c>
      <c r="N222" s="1"/>
      <c r="O222" s="312" t="s">
        <v>312</v>
      </c>
      <c r="P222" s="312" t="s">
        <v>151</v>
      </c>
      <c r="Q222" s="290"/>
      <c r="R222" s="290"/>
      <c r="S222" s="290"/>
      <c r="T222" s="290"/>
      <c r="U222" s="290"/>
      <c r="V222" s="290"/>
      <c r="W222" s="290"/>
      <c r="X222" s="290"/>
      <c r="Y222" s="290"/>
      <c r="Z222" s="290"/>
    </row>
    <row r="223" ht="18.75" hidden="1" customHeight="1">
      <c r="A223" s="290">
        <v>23.0</v>
      </c>
      <c r="B223" s="304" t="s">
        <v>152</v>
      </c>
      <c r="C223" s="110">
        <v>2136.0</v>
      </c>
      <c r="D223" s="110">
        <v>20.0</v>
      </c>
      <c r="E223" s="305">
        <f t="shared" si="189"/>
        <v>2156</v>
      </c>
      <c r="F223" s="306" t="s">
        <v>152</v>
      </c>
      <c r="G223" s="110">
        <v>12802.0</v>
      </c>
      <c r="H223" s="110">
        <v>80.0</v>
      </c>
      <c r="I223" s="307">
        <f t="shared" si="190"/>
        <v>12882</v>
      </c>
      <c r="J223" s="308">
        <f t="shared" ref="J223:K223" si="215">G223-C223</f>
        <v>10666</v>
      </c>
      <c r="K223" s="309">
        <f t="shared" si="215"/>
        <v>60</v>
      </c>
      <c r="L223" s="310">
        <f t="shared" si="192"/>
        <v>10726</v>
      </c>
      <c r="M223" s="311">
        <f t="shared" si="193"/>
        <v>4.974953618</v>
      </c>
      <c r="N223" s="1"/>
      <c r="O223" s="312" t="s">
        <v>284</v>
      </c>
      <c r="P223" s="312" t="s">
        <v>313</v>
      </c>
      <c r="Q223" s="290"/>
      <c r="R223" s="290"/>
      <c r="S223" s="290"/>
      <c r="T223" s="290"/>
      <c r="U223" s="290"/>
      <c r="V223" s="290"/>
      <c r="W223" s="290"/>
      <c r="X223" s="290"/>
      <c r="Y223" s="290"/>
      <c r="Z223" s="290"/>
    </row>
    <row r="224" ht="18.75" hidden="1" customHeight="1">
      <c r="A224" s="290">
        <v>24.0</v>
      </c>
      <c r="B224" s="304" t="s">
        <v>155</v>
      </c>
      <c r="C224" s="110"/>
      <c r="D224" s="110">
        <v>162664.0</v>
      </c>
      <c r="E224" s="305">
        <f t="shared" si="189"/>
        <v>162664</v>
      </c>
      <c r="F224" s="306" t="s">
        <v>155</v>
      </c>
      <c r="G224" s="110">
        <v>178.0</v>
      </c>
      <c r="H224" s="110">
        <v>136275.0</v>
      </c>
      <c r="I224" s="307">
        <f t="shared" si="190"/>
        <v>136453</v>
      </c>
      <c r="J224" s="308">
        <f t="shared" ref="J224:K224" si="216">G224-C224</f>
        <v>178</v>
      </c>
      <c r="K224" s="309">
        <f t="shared" si="216"/>
        <v>-26389</v>
      </c>
      <c r="L224" s="310">
        <f t="shared" si="192"/>
        <v>-26211</v>
      </c>
      <c r="M224" s="311">
        <f t="shared" si="193"/>
        <v>-0.1611358383</v>
      </c>
      <c r="N224" s="1"/>
      <c r="O224" s="312" t="s">
        <v>314</v>
      </c>
      <c r="P224" s="312" t="s">
        <v>224</v>
      </c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</row>
    <row r="225" ht="18.75" hidden="1" customHeight="1">
      <c r="A225" s="290">
        <v>25.0</v>
      </c>
      <c r="B225" s="304" t="s">
        <v>158</v>
      </c>
      <c r="C225" s="110">
        <v>20112.0</v>
      </c>
      <c r="D225" s="110">
        <v>76.0</v>
      </c>
      <c r="E225" s="305">
        <f t="shared" si="189"/>
        <v>20188</v>
      </c>
      <c r="F225" s="306" t="s">
        <v>158</v>
      </c>
      <c r="G225" s="110">
        <v>15672.0</v>
      </c>
      <c r="H225" s="110">
        <v>388.0</v>
      </c>
      <c r="I225" s="307">
        <f t="shared" si="190"/>
        <v>16060</v>
      </c>
      <c r="J225" s="308">
        <f t="shared" ref="J225:K225" si="217">G225-C225</f>
        <v>-4440</v>
      </c>
      <c r="K225" s="309">
        <f t="shared" si="217"/>
        <v>312</v>
      </c>
      <c r="L225" s="310">
        <f t="shared" si="192"/>
        <v>-4128</v>
      </c>
      <c r="M225" s="311">
        <f t="shared" si="193"/>
        <v>-0.2044779077</v>
      </c>
      <c r="N225" s="1"/>
      <c r="O225" s="312" t="s">
        <v>315</v>
      </c>
      <c r="P225" s="312" t="s">
        <v>102</v>
      </c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</row>
    <row r="226" ht="18.75" hidden="1" customHeight="1">
      <c r="A226" s="290">
        <v>26.0</v>
      </c>
      <c r="B226" s="304" t="s">
        <v>160</v>
      </c>
      <c r="C226" s="110">
        <v>15920.0</v>
      </c>
      <c r="D226" s="110"/>
      <c r="E226" s="305">
        <f t="shared" si="189"/>
        <v>15920</v>
      </c>
      <c r="F226" s="306" t="s">
        <v>160</v>
      </c>
      <c r="G226" s="110">
        <v>19080.0</v>
      </c>
      <c r="H226" s="110"/>
      <c r="I226" s="307">
        <f t="shared" si="190"/>
        <v>19080</v>
      </c>
      <c r="J226" s="308">
        <f t="shared" ref="J226:K226" si="218">G226-C226</f>
        <v>3160</v>
      </c>
      <c r="K226" s="309">
        <f t="shared" si="218"/>
        <v>0</v>
      </c>
      <c r="L226" s="310">
        <f t="shared" si="192"/>
        <v>3160</v>
      </c>
      <c r="M226" s="311">
        <f t="shared" si="193"/>
        <v>0.1984924623</v>
      </c>
      <c r="N226" s="1"/>
      <c r="O226" s="312" t="s">
        <v>316</v>
      </c>
      <c r="P226" s="312" t="s">
        <v>258</v>
      </c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</row>
    <row r="227" ht="18.75" hidden="1" customHeight="1">
      <c r="A227" s="290">
        <v>27.0</v>
      </c>
      <c r="B227" s="304" t="s">
        <v>163</v>
      </c>
      <c r="C227" s="110"/>
      <c r="D227" s="110"/>
      <c r="E227" s="305">
        <f t="shared" si="189"/>
        <v>0</v>
      </c>
      <c r="F227" s="306" t="s">
        <v>163</v>
      </c>
      <c r="G227" s="110"/>
      <c r="H227" s="110"/>
      <c r="I227" s="307">
        <f t="shared" si="190"/>
        <v>0</v>
      </c>
      <c r="J227" s="308">
        <f t="shared" ref="J227:K227" si="219">G227-C227</f>
        <v>0</v>
      </c>
      <c r="K227" s="309">
        <f t="shared" si="219"/>
        <v>0</v>
      </c>
      <c r="L227" s="310">
        <f t="shared" si="192"/>
        <v>0</v>
      </c>
      <c r="M227" s="311" t="str">
        <f t="shared" si="193"/>
        <v>#DIV/0!</v>
      </c>
      <c r="N227" s="1"/>
      <c r="O227" s="312"/>
      <c r="P227" s="312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</row>
    <row r="228" ht="18.75" hidden="1" customHeight="1">
      <c r="A228" s="290">
        <v>32.0</v>
      </c>
      <c r="B228" s="304" t="s">
        <v>164</v>
      </c>
      <c r="C228" s="110"/>
      <c r="D228" s="110">
        <v>264.0</v>
      </c>
      <c r="E228" s="305">
        <f t="shared" si="189"/>
        <v>264</v>
      </c>
      <c r="F228" s="306" t="s">
        <v>164</v>
      </c>
      <c r="G228" s="110">
        <v>16.0</v>
      </c>
      <c r="H228" s="110">
        <v>302.0</v>
      </c>
      <c r="I228" s="307">
        <f t="shared" si="190"/>
        <v>318</v>
      </c>
      <c r="J228" s="308">
        <f t="shared" ref="J228:K228" si="220">G228-C228</f>
        <v>16</v>
      </c>
      <c r="K228" s="309">
        <f t="shared" si="220"/>
        <v>38</v>
      </c>
      <c r="L228" s="310">
        <f t="shared" si="192"/>
        <v>54</v>
      </c>
      <c r="M228" s="311">
        <f t="shared" si="193"/>
        <v>0.2045454545</v>
      </c>
      <c r="N228" s="1"/>
      <c r="O228" s="312"/>
      <c r="P228" s="312"/>
      <c r="Q228" s="290"/>
      <c r="R228" s="290"/>
      <c r="S228" s="290"/>
      <c r="T228" s="290"/>
      <c r="U228" s="290"/>
      <c r="V228" s="290"/>
      <c r="W228" s="290"/>
      <c r="X228" s="290"/>
      <c r="Y228" s="290"/>
      <c r="Z228" s="290"/>
    </row>
    <row r="229" ht="18.75" hidden="1" customHeight="1">
      <c r="A229" s="290"/>
      <c r="B229" s="316" t="s">
        <v>165</v>
      </c>
      <c r="C229" s="329">
        <f t="shared" ref="C229:E229" si="221">SUM(C200:C228)</f>
        <v>501162</v>
      </c>
      <c r="D229" s="329">
        <f t="shared" si="221"/>
        <v>1125378</v>
      </c>
      <c r="E229" s="317">
        <f t="shared" si="221"/>
        <v>1626540</v>
      </c>
      <c r="F229" s="318" t="s">
        <v>165</v>
      </c>
      <c r="G229" s="329">
        <f t="shared" ref="G229:K229" si="222">SUM(G200:G228)</f>
        <v>582416</v>
      </c>
      <c r="H229" s="329">
        <f t="shared" si="222"/>
        <v>1188742</v>
      </c>
      <c r="I229" s="319">
        <f t="shared" si="222"/>
        <v>1771158</v>
      </c>
      <c r="J229" s="320">
        <f t="shared" si="222"/>
        <v>81254</v>
      </c>
      <c r="K229" s="321">
        <f t="shared" si="222"/>
        <v>63364</v>
      </c>
      <c r="L229" s="322">
        <f t="shared" si="192"/>
        <v>144618</v>
      </c>
      <c r="M229" s="323">
        <f t="shared" si="193"/>
        <v>0.08891143163</v>
      </c>
      <c r="N229" s="1"/>
      <c r="O229" s="290"/>
      <c r="P229" s="290"/>
      <c r="Q229" s="290"/>
      <c r="R229" s="290"/>
      <c r="S229" s="290"/>
      <c r="T229" s="290"/>
      <c r="U229" s="290"/>
      <c r="V229" s="290"/>
      <c r="W229" s="290"/>
      <c r="X229" s="290"/>
      <c r="Y229" s="290"/>
      <c r="Z229" s="290"/>
    </row>
    <row r="230" ht="18.75" hidden="1" customHeight="1">
      <c r="A230" s="290"/>
      <c r="B230" s="324"/>
      <c r="C230" s="26"/>
      <c r="D230" s="26"/>
      <c r="E230" s="26"/>
      <c r="F230" s="325"/>
      <c r="G230" s="26"/>
      <c r="H230" s="26"/>
      <c r="I230" s="26">
        <f>+E229+I229</f>
        <v>3397698</v>
      </c>
      <c r="J230" s="327"/>
      <c r="K230" s="327"/>
      <c r="L230" s="327"/>
      <c r="M230" s="66"/>
      <c r="N230" s="1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</row>
    <row r="231" ht="18.75" hidden="1" customHeight="1">
      <c r="A231" s="290"/>
      <c r="B231" s="327" t="s">
        <v>166</v>
      </c>
      <c r="C231" s="327">
        <f t="shared" ref="C231:E231" si="223">SUM(C203:C228)</f>
        <v>340496</v>
      </c>
      <c r="D231" s="327">
        <f t="shared" si="223"/>
        <v>758201</v>
      </c>
      <c r="E231" s="327">
        <f t="shared" si="223"/>
        <v>1098697</v>
      </c>
      <c r="F231" s="325"/>
      <c r="G231" s="327">
        <f t="shared" ref="G231:L231" si="224">SUM(G203:G228)</f>
        <v>399876</v>
      </c>
      <c r="H231" s="327">
        <f t="shared" si="224"/>
        <v>782000</v>
      </c>
      <c r="I231" s="327">
        <f t="shared" si="224"/>
        <v>1181876</v>
      </c>
      <c r="J231" s="327">
        <f t="shared" si="224"/>
        <v>59380</v>
      </c>
      <c r="K231" s="327">
        <f t="shared" si="224"/>
        <v>23799</v>
      </c>
      <c r="L231" s="327">
        <f t="shared" si="224"/>
        <v>83179</v>
      </c>
      <c r="M231" s="328">
        <f>I231/E231-1</f>
        <v>0.07570695105</v>
      </c>
      <c r="N231" s="1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</row>
    <row r="232" ht="18.75" customHeight="1">
      <c r="A232" s="290"/>
      <c r="B232" s="327"/>
      <c r="C232" s="327"/>
      <c r="D232" s="327"/>
      <c r="E232" s="327"/>
      <c r="F232" s="325"/>
      <c r="G232" s="327"/>
      <c r="H232" s="327"/>
      <c r="I232" s="327"/>
      <c r="J232" s="327"/>
      <c r="K232" s="327"/>
      <c r="L232" s="327"/>
      <c r="M232" s="330"/>
      <c r="N232" s="1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</row>
    <row r="233" ht="18.75" customHeight="1">
      <c r="A233" s="290"/>
      <c r="B233" s="327"/>
      <c r="C233" s="327"/>
      <c r="D233" s="327"/>
      <c r="E233" s="327"/>
      <c r="F233" s="325"/>
      <c r="G233" s="327"/>
      <c r="H233" s="327"/>
      <c r="I233" s="327"/>
      <c r="J233" s="327"/>
      <c r="K233" s="327"/>
      <c r="L233" s="327"/>
      <c r="M233" s="330"/>
      <c r="N233" s="1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</row>
    <row r="234" ht="27.0" hidden="1" customHeight="1">
      <c r="A234" s="290"/>
      <c r="B234" s="292" t="s">
        <v>84</v>
      </c>
      <c r="N234" s="290"/>
      <c r="O234" s="1"/>
      <c r="P234" s="1"/>
      <c r="Q234" s="1"/>
      <c r="R234" s="290"/>
      <c r="S234" s="290"/>
      <c r="T234" s="290"/>
      <c r="U234" s="290"/>
      <c r="V234" s="290"/>
      <c r="W234" s="290"/>
      <c r="X234" s="290"/>
      <c r="Y234" s="290"/>
      <c r="Z234" s="290"/>
    </row>
    <row r="235" ht="31.5" hidden="1" customHeight="1">
      <c r="A235" s="290"/>
      <c r="B235" s="293"/>
      <c r="C235" s="293"/>
      <c r="D235" s="293"/>
      <c r="E235" s="293"/>
      <c r="F235" s="293"/>
      <c r="G235" s="293"/>
      <c r="H235" s="293"/>
      <c r="I235" s="293"/>
      <c r="J235" s="294"/>
      <c r="K235" s="294"/>
      <c r="L235" s="293" t="s">
        <v>1</v>
      </c>
      <c r="M235" s="290"/>
      <c r="N235" s="290"/>
      <c r="O235" s="1"/>
      <c r="P235" s="1"/>
      <c r="Q235" s="1"/>
      <c r="R235" s="290"/>
      <c r="S235" s="290"/>
      <c r="T235" s="290"/>
      <c r="U235" s="290"/>
      <c r="V235" s="290"/>
      <c r="W235" s="290"/>
      <c r="X235" s="290"/>
      <c r="Y235" s="290"/>
      <c r="Z235" s="290"/>
    </row>
    <row r="236" ht="34.5" hidden="1" customHeight="1">
      <c r="A236" s="290"/>
      <c r="B236" s="295" t="s">
        <v>317</v>
      </c>
      <c r="C236" s="296" t="s">
        <v>86</v>
      </c>
      <c r="D236" s="296" t="s">
        <v>87</v>
      </c>
      <c r="E236" s="297" t="s">
        <v>88</v>
      </c>
      <c r="F236" s="295" t="s">
        <v>318</v>
      </c>
      <c r="G236" s="296" t="s">
        <v>86</v>
      </c>
      <c r="H236" s="296" t="s">
        <v>87</v>
      </c>
      <c r="I236" s="298" t="s">
        <v>88</v>
      </c>
      <c r="J236" s="299" t="s">
        <v>86</v>
      </c>
      <c r="K236" s="300" t="s">
        <v>87</v>
      </c>
      <c r="L236" s="301" t="s">
        <v>90</v>
      </c>
      <c r="M236" s="302" t="s">
        <v>6</v>
      </c>
      <c r="N236" s="67"/>
      <c r="O236" s="303" t="s">
        <v>91</v>
      </c>
      <c r="P236" s="303" t="s">
        <v>92</v>
      </c>
      <c r="Q236" s="1"/>
      <c r="R236" s="290"/>
      <c r="S236" s="290"/>
      <c r="T236" s="290"/>
      <c r="U236" s="290"/>
      <c r="V236" s="290"/>
      <c r="W236" s="290"/>
      <c r="X236" s="290"/>
      <c r="Y236" s="290"/>
      <c r="Z236" s="290"/>
    </row>
    <row r="237" ht="16.5" hidden="1" customHeight="1">
      <c r="A237" s="290">
        <v>1.0</v>
      </c>
      <c r="B237" s="304" t="s">
        <v>29</v>
      </c>
      <c r="C237" s="110">
        <v>102508.0</v>
      </c>
      <c r="D237" s="110">
        <v>62948.0</v>
      </c>
      <c r="E237" s="305">
        <f t="shared" ref="E237:E265" si="226">SUM(C237:D237)</f>
        <v>165456</v>
      </c>
      <c r="F237" s="306" t="s">
        <v>199</v>
      </c>
      <c r="G237" s="110">
        <v>111936.0</v>
      </c>
      <c r="H237" s="110">
        <v>73000.0</v>
      </c>
      <c r="I237" s="307">
        <f t="shared" ref="I237:I265" si="227">SUM(G237:H237)</f>
        <v>184936</v>
      </c>
      <c r="J237" s="308">
        <f t="shared" ref="J237:K237" si="225">G237-C237</f>
        <v>9428</v>
      </c>
      <c r="K237" s="309">
        <f t="shared" si="225"/>
        <v>10052</v>
      </c>
      <c r="L237" s="310">
        <f t="shared" ref="L237:L266" si="229">+I237-E237</f>
        <v>19480</v>
      </c>
      <c r="M237" s="311">
        <f t="shared" ref="M237:M266" si="230">I237/E237-1</f>
        <v>0.1177352287</v>
      </c>
      <c r="N237" s="1"/>
      <c r="O237" s="312"/>
      <c r="P237" s="312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</row>
    <row r="238" ht="18.75" hidden="1" customHeight="1">
      <c r="A238" s="290">
        <v>2.0</v>
      </c>
      <c r="B238" s="304" t="s">
        <v>93</v>
      </c>
      <c r="C238" s="110">
        <v>158007.0</v>
      </c>
      <c r="D238" s="110">
        <v>20021.0</v>
      </c>
      <c r="E238" s="305">
        <f t="shared" si="226"/>
        <v>178028</v>
      </c>
      <c r="F238" s="306" t="s">
        <v>93</v>
      </c>
      <c r="G238" s="110">
        <v>173300.0</v>
      </c>
      <c r="H238" s="110">
        <v>30738.0</v>
      </c>
      <c r="I238" s="307">
        <f t="shared" si="227"/>
        <v>204038</v>
      </c>
      <c r="J238" s="308">
        <f t="shared" ref="J238:K238" si="228">G238-C238</f>
        <v>15293</v>
      </c>
      <c r="K238" s="309">
        <f t="shared" si="228"/>
        <v>10717</v>
      </c>
      <c r="L238" s="310">
        <f t="shared" si="229"/>
        <v>26010</v>
      </c>
      <c r="M238" s="311">
        <f t="shared" si="230"/>
        <v>0.1461006134</v>
      </c>
      <c r="N238" s="1"/>
      <c r="O238" s="314" t="s">
        <v>319</v>
      </c>
      <c r="P238" s="312" t="s">
        <v>95</v>
      </c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</row>
    <row r="239" ht="18.75" hidden="1" customHeight="1">
      <c r="A239" s="290">
        <v>3.0</v>
      </c>
      <c r="B239" s="304" t="s">
        <v>96</v>
      </c>
      <c r="C239" s="110">
        <v>31208.0</v>
      </c>
      <c r="D239" s="110">
        <v>37955.0</v>
      </c>
      <c r="E239" s="305">
        <f t="shared" si="226"/>
        <v>69163</v>
      </c>
      <c r="F239" s="306" t="s">
        <v>96</v>
      </c>
      <c r="G239" s="110">
        <v>42822.0</v>
      </c>
      <c r="H239" s="110">
        <v>46352.0</v>
      </c>
      <c r="I239" s="307">
        <f t="shared" si="227"/>
        <v>89174</v>
      </c>
      <c r="J239" s="308">
        <f t="shared" ref="J239:K239" si="231">G239-C239</f>
        <v>11614</v>
      </c>
      <c r="K239" s="309">
        <f t="shared" si="231"/>
        <v>8397</v>
      </c>
      <c r="L239" s="310">
        <f t="shared" si="229"/>
        <v>20011</v>
      </c>
      <c r="M239" s="311">
        <f t="shared" si="230"/>
        <v>0.2893310007</v>
      </c>
      <c r="N239" s="1"/>
      <c r="O239" s="315" t="s">
        <v>320</v>
      </c>
      <c r="P239" s="312" t="s">
        <v>98</v>
      </c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</row>
    <row r="240" ht="18.75" hidden="1" customHeight="1">
      <c r="A240" s="290">
        <v>4.0</v>
      </c>
      <c r="B240" s="304" t="s">
        <v>47</v>
      </c>
      <c r="C240" s="110">
        <v>3308.0</v>
      </c>
      <c r="D240" s="110">
        <v>4156.0</v>
      </c>
      <c r="E240" s="305">
        <f t="shared" si="226"/>
        <v>7464</v>
      </c>
      <c r="F240" s="306" t="s">
        <v>47</v>
      </c>
      <c r="G240" s="110">
        <v>510.0</v>
      </c>
      <c r="H240" s="110">
        <v>3149.0</v>
      </c>
      <c r="I240" s="307">
        <f t="shared" si="227"/>
        <v>3659</v>
      </c>
      <c r="J240" s="308">
        <f t="shared" ref="J240:K240" si="232">G240-C240</f>
        <v>-2798</v>
      </c>
      <c r="K240" s="309">
        <f t="shared" si="232"/>
        <v>-1007</v>
      </c>
      <c r="L240" s="310">
        <f t="shared" si="229"/>
        <v>-3805</v>
      </c>
      <c r="M240" s="311">
        <f t="shared" si="230"/>
        <v>-0.5097802787</v>
      </c>
      <c r="N240" s="1"/>
      <c r="O240" s="312" t="s">
        <v>321</v>
      </c>
      <c r="P240" s="312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</row>
    <row r="241" ht="18.75" hidden="1" customHeight="1">
      <c r="A241" s="290">
        <v>5.0</v>
      </c>
      <c r="B241" s="304" t="s">
        <v>100</v>
      </c>
      <c r="C241" s="110">
        <v>22714.0</v>
      </c>
      <c r="D241" s="110">
        <v>4308.0</v>
      </c>
      <c r="E241" s="305">
        <f t="shared" si="226"/>
        <v>27022</v>
      </c>
      <c r="F241" s="306" t="s">
        <v>100</v>
      </c>
      <c r="G241" s="110">
        <v>21300.0</v>
      </c>
      <c r="H241" s="110">
        <v>5428.0</v>
      </c>
      <c r="I241" s="307">
        <f t="shared" si="227"/>
        <v>26728</v>
      </c>
      <c r="J241" s="308">
        <f t="shared" ref="J241:K241" si="233">G241-C241</f>
        <v>-1414</v>
      </c>
      <c r="K241" s="309">
        <f t="shared" si="233"/>
        <v>1120</v>
      </c>
      <c r="L241" s="310">
        <f t="shared" si="229"/>
        <v>-294</v>
      </c>
      <c r="M241" s="311">
        <f t="shared" si="230"/>
        <v>-0.01088002368</v>
      </c>
      <c r="N241" s="1"/>
      <c r="O241" s="312" t="s">
        <v>322</v>
      </c>
      <c r="P241" s="312" t="s">
        <v>102</v>
      </c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</row>
    <row r="242" ht="18.75" hidden="1" customHeight="1">
      <c r="A242" s="290">
        <v>6.0</v>
      </c>
      <c r="B242" s="304" t="s">
        <v>103</v>
      </c>
      <c r="C242" s="110">
        <v>77465.0</v>
      </c>
      <c r="D242" s="110">
        <v>4012.0</v>
      </c>
      <c r="E242" s="305">
        <f t="shared" si="226"/>
        <v>81477</v>
      </c>
      <c r="F242" s="306" t="s">
        <v>103</v>
      </c>
      <c r="G242" s="110">
        <v>77994.0</v>
      </c>
      <c r="H242" s="110">
        <v>3966.0</v>
      </c>
      <c r="I242" s="307">
        <f t="shared" si="227"/>
        <v>81960</v>
      </c>
      <c r="J242" s="308">
        <f t="shared" ref="J242:K242" si="234">G242-C242</f>
        <v>529</v>
      </c>
      <c r="K242" s="309">
        <f t="shared" si="234"/>
        <v>-46</v>
      </c>
      <c r="L242" s="310">
        <f t="shared" si="229"/>
        <v>483</v>
      </c>
      <c r="M242" s="311">
        <f t="shared" si="230"/>
        <v>0.005928053316</v>
      </c>
      <c r="N242" s="1"/>
      <c r="O242" s="312" t="s">
        <v>323</v>
      </c>
      <c r="P242" s="312" t="s">
        <v>295</v>
      </c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</row>
    <row r="243" ht="18.75" hidden="1" customHeight="1">
      <c r="A243" s="290">
        <v>28.0</v>
      </c>
      <c r="B243" s="304" t="s">
        <v>106</v>
      </c>
      <c r="C243" s="110">
        <v>78826.0</v>
      </c>
      <c r="D243" s="110">
        <v>284.0</v>
      </c>
      <c r="E243" s="305">
        <f t="shared" si="226"/>
        <v>79110</v>
      </c>
      <c r="F243" s="306" t="s">
        <v>106</v>
      </c>
      <c r="G243" s="110">
        <v>71536.0</v>
      </c>
      <c r="H243" s="110">
        <v>221.0</v>
      </c>
      <c r="I243" s="307">
        <f t="shared" si="227"/>
        <v>71757</v>
      </c>
      <c r="J243" s="308">
        <f t="shared" ref="J243:K243" si="235">G243-C243</f>
        <v>-7290</v>
      </c>
      <c r="K243" s="309">
        <f t="shared" si="235"/>
        <v>-63</v>
      </c>
      <c r="L243" s="310">
        <f t="shared" si="229"/>
        <v>-7353</v>
      </c>
      <c r="M243" s="311">
        <f t="shared" si="230"/>
        <v>-0.09294653015</v>
      </c>
      <c r="N243" s="1"/>
      <c r="O243" s="312" t="s">
        <v>324</v>
      </c>
      <c r="P243" s="312" t="s">
        <v>235</v>
      </c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</row>
    <row r="244" ht="18.75" hidden="1" customHeight="1">
      <c r="A244" s="290">
        <v>7.0</v>
      </c>
      <c r="B244" s="304" t="s">
        <v>112</v>
      </c>
      <c r="C244" s="110">
        <v>8820.0</v>
      </c>
      <c r="D244" s="110"/>
      <c r="E244" s="305">
        <f t="shared" si="226"/>
        <v>8820</v>
      </c>
      <c r="F244" s="306" t="s">
        <v>112</v>
      </c>
      <c r="G244" s="110">
        <v>18464.0</v>
      </c>
      <c r="H244" s="110"/>
      <c r="I244" s="307">
        <f t="shared" si="227"/>
        <v>18464</v>
      </c>
      <c r="J244" s="308">
        <f t="shared" ref="J244:K244" si="236">G244-C244</f>
        <v>9644</v>
      </c>
      <c r="K244" s="309">
        <f t="shared" si="236"/>
        <v>0</v>
      </c>
      <c r="L244" s="310">
        <f t="shared" si="229"/>
        <v>9644</v>
      </c>
      <c r="M244" s="311">
        <f t="shared" si="230"/>
        <v>1.093424036</v>
      </c>
      <c r="N244" s="1"/>
      <c r="O244" s="312" t="s">
        <v>325</v>
      </c>
      <c r="P244" s="315" t="s">
        <v>326</v>
      </c>
      <c r="Q244" s="290"/>
      <c r="R244" s="290"/>
      <c r="S244" s="290"/>
      <c r="T244" s="290"/>
      <c r="U244" s="290"/>
      <c r="V244" s="290"/>
      <c r="W244" s="290"/>
      <c r="X244" s="290"/>
      <c r="Y244" s="290"/>
      <c r="Z244" s="290"/>
    </row>
    <row r="245" ht="18.75" hidden="1" customHeight="1">
      <c r="A245" s="290">
        <v>8.0</v>
      </c>
      <c r="B245" s="304" t="s">
        <v>115</v>
      </c>
      <c r="C245" s="110">
        <v>12329.0</v>
      </c>
      <c r="D245" s="110">
        <v>2324.0</v>
      </c>
      <c r="E245" s="305">
        <f t="shared" si="226"/>
        <v>14653</v>
      </c>
      <c r="F245" s="306" t="s">
        <v>115</v>
      </c>
      <c r="G245" s="110">
        <v>16536.0</v>
      </c>
      <c r="H245" s="110">
        <v>4040.0</v>
      </c>
      <c r="I245" s="307">
        <f t="shared" si="227"/>
        <v>20576</v>
      </c>
      <c r="J245" s="308">
        <f t="shared" ref="J245:K245" si="237">G245-C245</f>
        <v>4207</v>
      </c>
      <c r="K245" s="309">
        <f t="shared" si="237"/>
        <v>1716</v>
      </c>
      <c r="L245" s="310">
        <f t="shared" si="229"/>
        <v>5923</v>
      </c>
      <c r="M245" s="311">
        <f t="shared" si="230"/>
        <v>0.4042175664</v>
      </c>
      <c r="N245" s="1"/>
      <c r="O245" s="312" t="s">
        <v>327</v>
      </c>
      <c r="P245" s="315" t="s">
        <v>117</v>
      </c>
      <c r="Q245" s="290"/>
      <c r="R245" s="290"/>
      <c r="S245" s="290"/>
      <c r="T245" s="290"/>
      <c r="U245" s="290"/>
      <c r="V245" s="290"/>
      <c r="W245" s="290"/>
      <c r="X245" s="290"/>
      <c r="Y245" s="290"/>
      <c r="Z245" s="290"/>
    </row>
    <row r="246" ht="18.75" hidden="1" customHeight="1">
      <c r="A246" s="290">
        <v>9.0</v>
      </c>
      <c r="B246" s="304" t="s">
        <v>118</v>
      </c>
      <c r="C246" s="110">
        <v>9534.0</v>
      </c>
      <c r="D246" s="110">
        <v>1504.0</v>
      </c>
      <c r="E246" s="305">
        <f t="shared" si="226"/>
        <v>11038</v>
      </c>
      <c r="F246" s="306" t="s">
        <v>118</v>
      </c>
      <c r="G246" s="110">
        <v>10072.0</v>
      </c>
      <c r="H246" s="110">
        <v>1592.0</v>
      </c>
      <c r="I246" s="307">
        <f t="shared" si="227"/>
        <v>11664</v>
      </c>
      <c r="J246" s="308">
        <f t="shared" ref="J246:K246" si="238">G246-C246</f>
        <v>538</v>
      </c>
      <c r="K246" s="309">
        <f t="shared" si="238"/>
        <v>88</v>
      </c>
      <c r="L246" s="310">
        <f t="shared" si="229"/>
        <v>626</v>
      </c>
      <c r="M246" s="311">
        <f t="shared" si="230"/>
        <v>0.05671317268</v>
      </c>
      <c r="N246" s="1"/>
      <c r="O246" s="312"/>
      <c r="P246" s="315" t="s">
        <v>256</v>
      </c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</row>
    <row r="247" ht="18.75" hidden="1" customHeight="1">
      <c r="A247" s="290">
        <v>10.0</v>
      </c>
      <c r="B247" s="304" t="s">
        <v>120</v>
      </c>
      <c r="C247" s="110">
        <v>3370.0</v>
      </c>
      <c r="D247" s="110">
        <v>60.0</v>
      </c>
      <c r="E247" s="305">
        <f t="shared" si="226"/>
        <v>3430</v>
      </c>
      <c r="F247" s="306" t="s">
        <v>120</v>
      </c>
      <c r="G247" s="110">
        <v>5032.0</v>
      </c>
      <c r="H247" s="110">
        <v>44.0</v>
      </c>
      <c r="I247" s="307">
        <f t="shared" si="227"/>
        <v>5076</v>
      </c>
      <c r="J247" s="308">
        <f t="shared" ref="J247:K247" si="239">G247-C247</f>
        <v>1662</v>
      </c>
      <c r="K247" s="309">
        <f t="shared" si="239"/>
        <v>-16</v>
      </c>
      <c r="L247" s="310">
        <f t="shared" si="229"/>
        <v>1646</v>
      </c>
      <c r="M247" s="311">
        <f t="shared" si="230"/>
        <v>0.4798833819</v>
      </c>
      <c r="N247" s="1"/>
      <c r="O247" s="312" t="s">
        <v>328</v>
      </c>
      <c r="P247" s="312" t="s">
        <v>329</v>
      </c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</row>
    <row r="248" ht="18.75" hidden="1" customHeight="1">
      <c r="A248" s="290">
        <v>11.0</v>
      </c>
      <c r="B248" s="304" t="s">
        <v>122</v>
      </c>
      <c r="C248" s="110">
        <v>496.0</v>
      </c>
      <c r="D248" s="110">
        <v>20.0</v>
      </c>
      <c r="E248" s="305">
        <f t="shared" si="226"/>
        <v>516</v>
      </c>
      <c r="F248" s="306" t="s">
        <v>122</v>
      </c>
      <c r="G248" s="110">
        <v>524.0</v>
      </c>
      <c r="H248" s="110"/>
      <c r="I248" s="307">
        <f t="shared" si="227"/>
        <v>524</v>
      </c>
      <c r="J248" s="308">
        <f t="shared" ref="J248:K248" si="240">G248-C248</f>
        <v>28</v>
      </c>
      <c r="K248" s="309">
        <f t="shared" si="240"/>
        <v>-20</v>
      </c>
      <c r="L248" s="310">
        <f t="shared" si="229"/>
        <v>8</v>
      </c>
      <c r="M248" s="311">
        <f t="shared" si="230"/>
        <v>0.01550387597</v>
      </c>
      <c r="N248" s="1"/>
      <c r="O248" s="312"/>
      <c r="P248" s="312" t="s">
        <v>123</v>
      </c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</row>
    <row r="249" ht="18.75" hidden="1" customHeight="1">
      <c r="A249" s="290">
        <v>12.0</v>
      </c>
      <c r="B249" s="304" t="s">
        <v>124</v>
      </c>
      <c r="C249" s="110">
        <v>58689.0</v>
      </c>
      <c r="D249" s="110">
        <v>588.0</v>
      </c>
      <c r="E249" s="305">
        <f t="shared" si="226"/>
        <v>59277</v>
      </c>
      <c r="F249" s="306" t="s">
        <v>124</v>
      </c>
      <c r="G249" s="110">
        <v>68469.0</v>
      </c>
      <c r="H249" s="110">
        <v>588.0</v>
      </c>
      <c r="I249" s="307">
        <f t="shared" si="227"/>
        <v>69057</v>
      </c>
      <c r="J249" s="308">
        <f t="shared" ref="J249:K249" si="241">G249-C249</f>
        <v>9780</v>
      </c>
      <c r="K249" s="309">
        <f t="shared" si="241"/>
        <v>0</v>
      </c>
      <c r="L249" s="310">
        <f t="shared" si="229"/>
        <v>9780</v>
      </c>
      <c r="M249" s="311">
        <f t="shared" si="230"/>
        <v>0.1649881067</v>
      </c>
      <c r="N249" s="1"/>
      <c r="O249" s="312" t="s">
        <v>330</v>
      </c>
      <c r="P249" s="315" t="s">
        <v>331</v>
      </c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</row>
    <row r="250" ht="18.75" hidden="1" customHeight="1">
      <c r="A250" s="290">
        <v>13.0</v>
      </c>
      <c r="B250" s="304" t="s">
        <v>127</v>
      </c>
      <c r="C250" s="110">
        <v>7564.0</v>
      </c>
      <c r="D250" s="110">
        <v>272.0</v>
      </c>
      <c r="E250" s="305">
        <f t="shared" si="226"/>
        <v>7836</v>
      </c>
      <c r="F250" s="306" t="s">
        <v>127</v>
      </c>
      <c r="G250" s="110">
        <v>7270.0</v>
      </c>
      <c r="H250" s="110">
        <v>266.0</v>
      </c>
      <c r="I250" s="307">
        <f t="shared" si="227"/>
        <v>7536</v>
      </c>
      <c r="J250" s="308">
        <f t="shared" ref="J250:K250" si="242">G250-C250</f>
        <v>-294</v>
      </c>
      <c r="K250" s="309">
        <f t="shared" si="242"/>
        <v>-6</v>
      </c>
      <c r="L250" s="310">
        <f t="shared" si="229"/>
        <v>-300</v>
      </c>
      <c r="M250" s="311">
        <f t="shared" si="230"/>
        <v>-0.0382848392</v>
      </c>
      <c r="N250" s="1"/>
      <c r="O250" s="312"/>
      <c r="P250" s="312" t="s">
        <v>272</v>
      </c>
      <c r="Q250" s="290"/>
      <c r="R250" s="290"/>
      <c r="S250" s="290"/>
      <c r="T250" s="290"/>
      <c r="U250" s="290"/>
      <c r="V250" s="290"/>
      <c r="W250" s="290"/>
      <c r="X250" s="290"/>
      <c r="Y250" s="290"/>
      <c r="Z250" s="290"/>
    </row>
    <row r="251" ht="18.75" hidden="1" customHeight="1">
      <c r="A251" s="290">
        <v>14.0</v>
      </c>
      <c r="B251" s="304" t="s">
        <v>128</v>
      </c>
      <c r="C251" s="110">
        <v>166721.0</v>
      </c>
      <c r="D251" s="110">
        <v>17978.0</v>
      </c>
      <c r="E251" s="305">
        <f t="shared" si="226"/>
        <v>184699</v>
      </c>
      <c r="F251" s="306" t="s">
        <v>128</v>
      </c>
      <c r="G251" s="110">
        <v>194303.0</v>
      </c>
      <c r="H251" s="110">
        <v>24116.0</v>
      </c>
      <c r="I251" s="307">
        <f t="shared" si="227"/>
        <v>218419</v>
      </c>
      <c r="J251" s="308">
        <f t="shared" ref="J251:K251" si="243">G251-C251</f>
        <v>27582</v>
      </c>
      <c r="K251" s="309">
        <f t="shared" si="243"/>
        <v>6138</v>
      </c>
      <c r="L251" s="310">
        <f t="shared" si="229"/>
        <v>33720</v>
      </c>
      <c r="M251" s="311">
        <f t="shared" si="230"/>
        <v>0.1825673122</v>
      </c>
      <c r="N251" s="1"/>
      <c r="O251" s="315" t="s">
        <v>332</v>
      </c>
      <c r="P251" s="312" t="s">
        <v>333</v>
      </c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</row>
    <row r="252" ht="18.0" hidden="1" customHeight="1">
      <c r="A252" s="290">
        <v>15.0</v>
      </c>
      <c r="B252" s="304" t="s">
        <v>131</v>
      </c>
      <c r="C252" s="110">
        <v>6522.0</v>
      </c>
      <c r="D252" s="110">
        <v>200.0</v>
      </c>
      <c r="E252" s="305">
        <f t="shared" si="226"/>
        <v>6722</v>
      </c>
      <c r="F252" s="306" t="s">
        <v>131</v>
      </c>
      <c r="G252" s="110">
        <v>7212.0</v>
      </c>
      <c r="H252" s="110">
        <v>252.0</v>
      </c>
      <c r="I252" s="307">
        <f t="shared" si="227"/>
        <v>7464</v>
      </c>
      <c r="J252" s="308">
        <f t="shared" ref="J252:K252" si="244">G252-C252</f>
        <v>690</v>
      </c>
      <c r="K252" s="309">
        <f t="shared" si="244"/>
        <v>52</v>
      </c>
      <c r="L252" s="310">
        <f t="shared" si="229"/>
        <v>742</v>
      </c>
      <c r="M252" s="311">
        <f t="shared" si="230"/>
        <v>0.1103838143</v>
      </c>
      <c r="N252" s="1"/>
      <c r="O252" s="312"/>
      <c r="P252" s="312" t="s">
        <v>256</v>
      </c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</row>
    <row r="253" ht="18.75" hidden="1" customHeight="1">
      <c r="A253" s="290">
        <v>16.0</v>
      </c>
      <c r="B253" s="304" t="s">
        <v>132</v>
      </c>
      <c r="C253" s="110">
        <v>340.0</v>
      </c>
      <c r="D253" s="110">
        <v>400.0</v>
      </c>
      <c r="E253" s="305">
        <f t="shared" si="226"/>
        <v>740</v>
      </c>
      <c r="F253" s="306" t="s">
        <v>132</v>
      </c>
      <c r="G253" s="110">
        <v>128.0</v>
      </c>
      <c r="H253" s="110">
        <v>60.0</v>
      </c>
      <c r="I253" s="307">
        <f t="shared" si="227"/>
        <v>188</v>
      </c>
      <c r="J253" s="308">
        <f t="shared" ref="J253:K253" si="245">G253-C253</f>
        <v>-212</v>
      </c>
      <c r="K253" s="309">
        <f t="shared" si="245"/>
        <v>-340</v>
      </c>
      <c r="L253" s="310">
        <f t="shared" si="229"/>
        <v>-552</v>
      </c>
      <c r="M253" s="311">
        <f t="shared" si="230"/>
        <v>-0.7459459459</v>
      </c>
      <c r="N253" s="1"/>
      <c r="O253" s="312"/>
      <c r="P253" s="312" t="s">
        <v>134</v>
      </c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</row>
    <row r="254" ht="18.75" hidden="1" customHeight="1">
      <c r="A254" s="290">
        <v>17.0</v>
      </c>
      <c r="B254" s="304" t="s">
        <v>135</v>
      </c>
      <c r="C254" s="110">
        <v>328.0</v>
      </c>
      <c r="D254" s="110">
        <v>20356.0</v>
      </c>
      <c r="E254" s="305">
        <f t="shared" si="226"/>
        <v>20684</v>
      </c>
      <c r="F254" s="306" t="s">
        <v>135</v>
      </c>
      <c r="G254" s="110">
        <v>424.0</v>
      </c>
      <c r="H254" s="110">
        <v>13862.0</v>
      </c>
      <c r="I254" s="307">
        <f t="shared" si="227"/>
        <v>14286</v>
      </c>
      <c r="J254" s="308">
        <f t="shared" ref="J254:K254" si="246">G254-C254</f>
        <v>96</v>
      </c>
      <c r="K254" s="309">
        <f t="shared" si="246"/>
        <v>-6494</v>
      </c>
      <c r="L254" s="310">
        <f t="shared" si="229"/>
        <v>-6398</v>
      </c>
      <c r="M254" s="311">
        <f t="shared" si="230"/>
        <v>-0.3093212145</v>
      </c>
      <c r="N254" s="1"/>
      <c r="O254" s="312" t="s">
        <v>334</v>
      </c>
      <c r="P254" s="312" t="s">
        <v>137</v>
      </c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</row>
    <row r="255" ht="18.75" hidden="1" customHeight="1">
      <c r="A255" s="290">
        <v>18.0</v>
      </c>
      <c r="B255" s="304" t="s">
        <v>138</v>
      </c>
      <c r="C255" s="110">
        <v>6276.0</v>
      </c>
      <c r="D255" s="110">
        <v>106046.0</v>
      </c>
      <c r="E255" s="305">
        <f t="shared" si="226"/>
        <v>112322</v>
      </c>
      <c r="F255" s="306" t="s">
        <v>138</v>
      </c>
      <c r="G255" s="110">
        <v>6548.0</v>
      </c>
      <c r="H255" s="110">
        <v>96462.0</v>
      </c>
      <c r="I255" s="307">
        <f t="shared" si="227"/>
        <v>103010</v>
      </c>
      <c r="J255" s="308">
        <f t="shared" ref="J255:K255" si="247">G255-C255</f>
        <v>272</v>
      </c>
      <c r="K255" s="309">
        <f t="shared" si="247"/>
        <v>-9584</v>
      </c>
      <c r="L255" s="310">
        <f t="shared" si="229"/>
        <v>-9312</v>
      </c>
      <c r="M255" s="311">
        <f t="shared" si="230"/>
        <v>-0.08290450669</v>
      </c>
      <c r="N255" s="1"/>
      <c r="O255" s="312" t="s">
        <v>335</v>
      </c>
      <c r="P255" s="312" t="s">
        <v>336</v>
      </c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</row>
    <row r="256" ht="18.75" hidden="1" customHeight="1">
      <c r="A256" s="290">
        <v>19.0</v>
      </c>
      <c r="B256" s="304" t="s">
        <v>141</v>
      </c>
      <c r="C256" s="110">
        <v>1738.0</v>
      </c>
      <c r="D256" s="110">
        <v>56120.0</v>
      </c>
      <c r="E256" s="305">
        <f t="shared" si="226"/>
        <v>57858</v>
      </c>
      <c r="F256" s="306" t="s">
        <v>141</v>
      </c>
      <c r="G256" s="110">
        <v>1654.0</v>
      </c>
      <c r="H256" s="110">
        <v>61076.0</v>
      </c>
      <c r="I256" s="307">
        <f t="shared" si="227"/>
        <v>62730</v>
      </c>
      <c r="J256" s="308">
        <f t="shared" ref="J256:K256" si="248">G256-C256</f>
        <v>-84</v>
      </c>
      <c r="K256" s="309">
        <f t="shared" si="248"/>
        <v>4956</v>
      </c>
      <c r="L256" s="310">
        <f t="shared" si="229"/>
        <v>4872</v>
      </c>
      <c r="M256" s="311">
        <f t="shared" si="230"/>
        <v>0.08420615991</v>
      </c>
      <c r="N256" s="1"/>
      <c r="O256" s="315" t="s">
        <v>337</v>
      </c>
      <c r="P256" s="312" t="s">
        <v>338</v>
      </c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</row>
    <row r="257" ht="18.75" hidden="1" customHeight="1">
      <c r="A257" s="290">
        <v>20.0</v>
      </c>
      <c r="B257" s="304" t="s">
        <v>144</v>
      </c>
      <c r="C257" s="110">
        <v>4026.0</v>
      </c>
      <c r="D257" s="110">
        <v>8984.0</v>
      </c>
      <c r="E257" s="305">
        <f t="shared" si="226"/>
        <v>13010</v>
      </c>
      <c r="F257" s="306" t="s">
        <v>144</v>
      </c>
      <c r="G257" s="110">
        <v>2344.0</v>
      </c>
      <c r="H257" s="110">
        <v>6620.0</v>
      </c>
      <c r="I257" s="307">
        <f t="shared" si="227"/>
        <v>8964</v>
      </c>
      <c r="J257" s="308">
        <f t="shared" ref="J257:K257" si="249">G257-C257</f>
        <v>-1682</v>
      </c>
      <c r="K257" s="309">
        <f t="shared" si="249"/>
        <v>-2364</v>
      </c>
      <c r="L257" s="310">
        <f t="shared" si="229"/>
        <v>-4046</v>
      </c>
      <c r="M257" s="311">
        <f t="shared" si="230"/>
        <v>-0.310991545</v>
      </c>
      <c r="N257" s="1"/>
      <c r="O257" s="312" t="s">
        <v>339</v>
      </c>
      <c r="P257" s="312" t="s">
        <v>102</v>
      </c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</row>
    <row r="258" ht="18.75" hidden="1" customHeight="1">
      <c r="A258" s="290">
        <v>21.0</v>
      </c>
      <c r="B258" s="304" t="s">
        <v>146</v>
      </c>
      <c r="C258" s="110"/>
      <c r="D258" s="110">
        <v>5132.0</v>
      </c>
      <c r="E258" s="305">
        <f t="shared" si="226"/>
        <v>5132</v>
      </c>
      <c r="F258" s="306" t="s">
        <v>146</v>
      </c>
      <c r="G258" s="110"/>
      <c r="H258" s="110">
        <v>6048.0</v>
      </c>
      <c r="I258" s="307">
        <f t="shared" si="227"/>
        <v>6048</v>
      </c>
      <c r="J258" s="308">
        <f t="shared" ref="J258:K258" si="250">G258-C258</f>
        <v>0</v>
      </c>
      <c r="K258" s="309">
        <f t="shared" si="250"/>
        <v>916</v>
      </c>
      <c r="L258" s="310">
        <f t="shared" si="229"/>
        <v>916</v>
      </c>
      <c r="M258" s="311">
        <f t="shared" si="230"/>
        <v>0.1784879189</v>
      </c>
      <c r="N258" s="1"/>
      <c r="O258" s="312" t="s">
        <v>340</v>
      </c>
      <c r="P258" s="312" t="s">
        <v>148</v>
      </c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</row>
    <row r="259" ht="18.75" hidden="1" customHeight="1">
      <c r="A259" s="290">
        <v>22.0</v>
      </c>
      <c r="B259" s="304" t="s">
        <v>149</v>
      </c>
      <c r="C259" s="110">
        <v>1074.0</v>
      </c>
      <c r="D259" s="110">
        <v>14496.0</v>
      </c>
      <c r="E259" s="305">
        <f t="shared" si="226"/>
        <v>15570</v>
      </c>
      <c r="F259" s="306" t="s">
        <v>149</v>
      </c>
      <c r="G259" s="110">
        <v>836.0</v>
      </c>
      <c r="H259" s="110">
        <v>15200.0</v>
      </c>
      <c r="I259" s="307">
        <f t="shared" si="227"/>
        <v>16036</v>
      </c>
      <c r="J259" s="308">
        <f t="shared" ref="J259:K259" si="251">G259-C259</f>
        <v>-238</v>
      </c>
      <c r="K259" s="309">
        <f t="shared" si="251"/>
        <v>704</v>
      </c>
      <c r="L259" s="310">
        <f t="shared" si="229"/>
        <v>466</v>
      </c>
      <c r="M259" s="311">
        <f t="shared" si="230"/>
        <v>0.02992935132</v>
      </c>
      <c r="N259" s="1"/>
      <c r="O259" s="312" t="s">
        <v>341</v>
      </c>
      <c r="P259" s="312" t="s">
        <v>151</v>
      </c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</row>
    <row r="260" ht="18.75" hidden="1" customHeight="1">
      <c r="A260" s="290">
        <v>23.0</v>
      </c>
      <c r="B260" s="304" t="s">
        <v>152</v>
      </c>
      <c r="C260" s="110"/>
      <c r="D260" s="110">
        <v>2096.0</v>
      </c>
      <c r="E260" s="305">
        <f t="shared" si="226"/>
        <v>2096</v>
      </c>
      <c r="F260" s="306" t="s">
        <v>152</v>
      </c>
      <c r="G260" s="110">
        <v>62.0</v>
      </c>
      <c r="H260" s="110">
        <v>7520.0</v>
      </c>
      <c r="I260" s="307">
        <f t="shared" si="227"/>
        <v>7582</v>
      </c>
      <c r="J260" s="308">
        <f t="shared" ref="J260:K260" si="252">G260-C260</f>
        <v>62</v>
      </c>
      <c r="K260" s="309">
        <f t="shared" si="252"/>
        <v>5424</v>
      </c>
      <c r="L260" s="310">
        <f t="shared" si="229"/>
        <v>5486</v>
      </c>
      <c r="M260" s="311">
        <f t="shared" si="230"/>
        <v>2.617366412</v>
      </c>
      <c r="N260" s="1"/>
      <c r="O260" s="312" t="s">
        <v>342</v>
      </c>
      <c r="P260" s="312" t="s">
        <v>313</v>
      </c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</row>
    <row r="261" ht="18.75" hidden="1" customHeight="1">
      <c r="A261" s="290">
        <v>24.0</v>
      </c>
      <c r="B261" s="304" t="s">
        <v>155</v>
      </c>
      <c r="C261" s="110">
        <v>146676.0</v>
      </c>
      <c r="D261" s="110"/>
      <c r="E261" s="305">
        <f t="shared" si="226"/>
        <v>146676</v>
      </c>
      <c r="F261" s="306" t="s">
        <v>155</v>
      </c>
      <c r="G261" s="110">
        <v>110155.0</v>
      </c>
      <c r="H261" s="110">
        <v>178.0</v>
      </c>
      <c r="I261" s="307">
        <f t="shared" si="227"/>
        <v>110333</v>
      </c>
      <c r="J261" s="308">
        <f t="shared" ref="J261:K261" si="253">G261-C261</f>
        <v>-36521</v>
      </c>
      <c r="K261" s="309">
        <f t="shared" si="253"/>
        <v>178</v>
      </c>
      <c r="L261" s="310">
        <f t="shared" si="229"/>
        <v>-36343</v>
      </c>
      <c r="M261" s="311">
        <f t="shared" si="230"/>
        <v>-0.2477774142</v>
      </c>
      <c r="N261" s="1"/>
      <c r="O261" s="312" t="s">
        <v>343</v>
      </c>
      <c r="P261" s="312" t="s">
        <v>344</v>
      </c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</row>
    <row r="262" ht="18.75" hidden="1" customHeight="1">
      <c r="A262" s="290">
        <v>25.0</v>
      </c>
      <c r="B262" s="304" t="s">
        <v>158</v>
      </c>
      <c r="C262" s="110">
        <v>64.0</v>
      </c>
      <c r="D262" s="110">
        <v>16412.0</v>
      </c>
      <c r="E262" s="305">
        <f t="shared" si="226"/>
        <v>16476</v>
      </c>
      <c r="F262" s="306" t="s">
        <v>158</v>
      </c>
      <c r="G262" s="110">
        <v>388.0</v>
      </c>
      <c r="H262" s="110">
        <v>11680.0</v>
      </c>
      <c r="I262" s="307">
        <f t="shared" si="227"/>
        <v>12068</v>
      </c>
      <c r="J262" s="308">
        <f t="shared" ref="J262:K262" si="254">G262-C262</f>
        <v>324</v>
      </c>
      <c r="K262" s="309">
        <f t="shared" si="254"/>
        <v>-4732</v>
      </c>
      <c r="L262" s="310">
        <f t="shared" si="229"/>
        <v>-4408</v>
      </c>
      <c r="M262" s="311">
        <f t="shared" si="230"/>
        <v>-0.2675406652</v>
      </c>
      <c r="N262" s="1"/>
      <c r="O262" s="312" t="s">
        <v>345</v>
      </c>
      <c r="P262" s="312" t="s">
        <v>102</v>
      </c>
      <c r="Q262" s="290"/>
      <c r="R262" s="290"/>
      <c r="S262" s="290"/>
      <c r="T262" s="290"/>
      <c r="U262" s="290"/>
      <c r="V262" s="290"/>
      <c r="W262" s="290"/>
      <c r="X262" s="290"/>
      <c r="Y262" s="290"/>
      <c r="Z262" s="290"/>
    </row>
    <row r="263" ht="18.75" hidden="1" customHeight="1">
      <c r="A263" s="290">
        <v>26.0</v>
      </c>
      <c r="B263" s="304" t="s">
        <v>160</v>
      </c>
      <c r="C263" s="110"/>
      <c r="D263" s="110">
        <v>13240.0</v>
      </c>
      <c r="E263" s="305">
        <f t="shared" si="226"/>
        <v>13240</v>
      </c>
      <c r="F263" s="306" t="s">
        <v>160</v>
      </c>
      <c r="G263" s="110"/>
      <c r="H263" s="110">
        <v>14280.0</v>
      </c>
      <c r="I263" s="307">
        <f t="shared" si="227"/>
        <v>14280</v>
      </c>
      <c r="J263" s="308">
        <f t="shared" ref="J263:K263" si="255">G263-C263</f>
        <v>0</v>
      </c>
      <c r="K263" s="309">
        <f t="shared" si="255"/>
        <v>1040</v>
      </c>
      <c r="L263" s="310">
        <f t="shared" si="229"/>
        <v>1040</v>
      </c>
      <c r="M263" s="311">
        <f t="shared" si="230"/>
        <v>0.07854984894</v>
      </c>
      <c r="N263" s="1"/>
      <c r="O263" s="312" t="s">
        <v>346</v>
      </c>
      <c r="P263" s="312" t="s">
        <v>347</v>
      </c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</row>
    <row r="264" ht="18.75" hidden="1" customHeight="1">
      <c r="A264" s="290">
        <v>27.0</v>
      </c>
      <c r="B264" s="304" t="s">
        <v>163</v>
      </c>
      <c r="C264" s="110"/>
      <c r="D264" s="110"/>
      <c r="E264" s="305">
        <f t="shared" si="226"/>
        <v>0</v>
      </c>
      <c r="F264" s="306" t="s">
        <v>163</v>
      </c>
      <c r="G264" s="110"/>
      <c r="H264" s="110"/>
      <c r="I264" s="307">
        <f t="shared" si="227"/>
        <v>0</v>
      </c>
      <c r="J264" s="308">
        <f t="shared" ref="J264:K264" si="256">G264-C264</f>
        <v>0</v>
      </c>
      <c r="K264" s="309">
        <f t="shared" si="256"/>
        <v>0</v>
      </c>
      <c r="L264" s="310">
        <f t="shared" si="229"/>
        <v>0</v>
      </c>
      <c r="M264" s="311" t="str">
        <f t="shared" si="230"/>
        <v>#DIV/0!</v>
      </c>
      <c r="N264" s="1"/>
      <c r="O264" s="312"/>
      <c r="P264" s="312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</row>
    <row r="265" ht="18.75" hidden="1" customHeight="1">
      <c r="A265" s="290">
        <v>32.0</v>
      </c>
      <c r="B265" s="304" t="s">
        <v>164</v>
      </c>
      <c r="C265" s="110">
        <v>236.0</v>
      </c>
      <c r="D265" s="110"/>
      <c r="E265" s="305">
        <f t="shared" si="226"/>
        <v>236</v>
      </c>
      <c r="F265" s="306" t="s">
        <v>164</v>
      </c>
      <c r="G265" s="110">
        <v>228.0</v>
      </c>
      <c r="H265" s="110"/>
      <c r="I265" s="307">
        <f t="shared" si="227"/>
        <v>228</v>
      </c>
      <c r="J265" s="308">
        <f t="shared" ref="J265:K265" si="257">G265-C265</f>
        <v>-8</v>
      </c>
      <c r="K265" s="309">
        <f t="shared" si="257"/>
        <v>0</v>
      </c>
      <c r="L265" s="310">
        <f t="shared" si="229"/>
        <v>-8</v>
      </c>
      <c r="M265" s="311">
        <f t="shared" si="230"/>
        <v>-0.03389830508</v>
      </c>
      <c r="N265" s="1"/>
      <c r="O265" s="312"/>
      <c r="P265" s="312"/>
      <c r="Q265" s="290"/>
      <c r="R265" s="290"/>
      <c r="S265" s="290"/>
      <c r="T265" s="290"/>
      <c r="U265" s="290"/>
      <c r="V265" s="290"/>
      <c r="W265" s="290"/>
      <c r="X265" s="290"/>
      <c r="Y265" s="290"/>
      <c r="Z265" s="290"/>
    </row>
    <row r="266" ht="18.75" hidden="1" customHeight="1">
      <c r="A266" s="290"/>
      <c r="B266" s="316" t="s">
        <v>165</v>
      </c>
      <c r="C266" s="329">
        <f t="shared" ref="C266:E266" si="258">SUM(C237:C265)</f>
        <v>908839</v>
      </c>
      <c r="D266" s="329">
        <f t="shared" si="258"/>
        <v>399912</v>
      </c>
      <c r="E266" s="317">
        <f t="shared" si="258"/>
        <v>1308751</v>
      </c>
      <c r="F266" s="318" t="s">
        <v>165</v>
      </c>
      <c r="G266" s="329">
        <f t="shared" ref="G266:K266" si="259">SUM(G237:G265)</f>
        <v>950047</v>
      </c>
      <c r="H266" s="329">
        <f t="shared" si="259"/>
        <v>426738</v>
      </c>
      <c r="I266" s="319">
        <f t="shared" si="259"/>
        <v>1376785</v>
      </c>
      <c r="J266" s="320">
        <f t="shared" si="259"/>
        <v>41208</v>
      </c>
      <c r="K266" s="321">
        <f t="shared" si="259"/>
        <v>26826</v>
      </c>
      <c r="L266" s="322">
        <f t="shared" si="229"/>
        <v>68034</v>
      </c>
      <c r="M266" s="323">
        <f t="shared" si="230"/>
        <v>0.05198391443</v>
      </c>
      <c r="N266" s="1"/>
      <c r="O266" s="290"/>
      <c r="P266" s="290"/>
      <c r="Q266" s="290"/>
      <c r="R266" s="290"/>
      <c r="S266" s="290"/>
      <c r="T266" s="290"/>
      <c r="U266" s="290"/>
      <c r="V266" s="290"/>
      <c r="W266" s="290"/>
      <c r="X266" s="290"/>
      <c r="Y266" s="290"/>
      <c r="Z266" s="290"/>
    </row>
    <row r="267" ht="18.75" hidden="1" customHeight="1">
      <c r="A267" s="290"/>
      <c r="B267" s="324"/>
      <c r="C267" s="26"/>
      <c r="D267" s="26"/>
      <c r="E267" s="26"/>
      <c r="F267" s="325"/>
      <c r="G267" s="26"/>
      <c r="H267" s="26"/>
      <c r="I267" s="26">
        <f>+E266+I266</f>
        <v>2685536</v>
      </c>
      <c r="J267" s="327"/>
      <c r="K267" s="327"/>
      <c r="L267" s="327"/>
      <c r="M267" s="66"/>
      <c r="N267" s="1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</row>
    <row r="268" ht="18.75" hidden="1" customHeight="1">
      <c r="A268" s="290"/>
      <c r="B268" s="327" t="s">
        <v>166</v>
      </c>
      <c r="C268" s="327">
        <f t="shared" ref="C268:E268" si="260">SUM(C240:C265)</f>
        <v>617116</v>
      </c>
      <c r="D268" s="327">
        <f t="shared" si="260"/>
        <v>278988</v>
      </c>
      <c r="E268" s="327">
        <f t="shared" si="260"/>
        <v>896104</v>
      </c>
      <c r="F268" s="325"/>
      <c r="G268" s="327">
        <f t="shared" ref="G268:L268" si="261">SUM(G240:G265)</f>
        <v>621989</v>
      </c>
      <c r="H268" s="327">
        <f t="shared" si="261"/>
        <v>276648</v>
      </c>
      <c r="I268" s="327">
        <f t="shared" si="261"/>
        <v>898637</v>
      </c>
      <c r="J268" s="327">
        <f t="shared" si="261"/>
        <v>4873</v>
      </c>
      <c r="K268" s="327">
        <f t="shared" si="261"/>
        <v>-2340</v>
      </c>
      <c r="L268" s="327">
        <f t="shared" si="261"/>
        <v>2533</v>
      </c>
      <c r="M268" s="328">
        <f>I268/E268-1</f>
        <v>0.002826680832</v>
      </c>
      <c r="N268" s="1"/>
      <c r="O268" s="290"/>
      <c r="P268" s="290"/>
      <c r="Q268" s="290"/>
      <c r="R268" s="290"/>
      <c r="S268" s="290"/>
      <c r="T268" s="290"/>
      <c r="U268" s="290"/>
      <c r="V268" s="290"/>
      <c r="W268" s="290"/>
      <c r="X268" s="290"/>
      <c r="Y268" s="290"/>
      <c r="Z268" s="290"/>
    </row>
    <row r="269" ht="18.75" customHeight="1">
      <c r="A269" s="290"/>
      <c r="B269" s="327"/>
      <c r="C269" s="327"/>
      <c r="D269" s="327"/>
      <c r="E269" s="327"/>
      <c r="F269" s="325"/>
      <c r="G269" s="327"/>
      <c r="H269" s="327"/>
      <c r="I269" s="327"/>
      <c r="J269" s="327"/>
      <c r="K269" s="327"/>
      <c r="L269" s="327"/>
      <c r="M269" s="330"/>
      <c r="N269" s="1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</row>
    <row r="270" ht="18.75" customHeight="1">
      <c r="A270" s="290"/>
      <c r="B270" s="327"/>
      <c r="C270" s="327"/>
      <c r="D270" s="327"/>
      <c r="E270" s="327"/>
      <c r="F270" s="325"/>
      <c r="G270" s="327"/>
      <c r="H270" s="327"/>
      <c r="I270" s="327"/>
      <c r="J270" s="327"/>
      <c r="K270" s="327"/>
      <c r="L270" s="327"/>
      <c r="M270" s="330"/>
      <c r="N270" s="1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</row>
    <row r="271" ht="27.0" hidden="1" customHeight="1">
      <c r="A271" s="290"/>
      <c r="B271" s="292" t="s">
        <v>84</v>
      </c>
      <c r="N271" s="290"/>
      <c r="O271" s="1"/>
      <c r="P271" s="1"/>
      <c r="Q271" s="1"/>
      <c r="R271" s="290"/>
      <c r="S271" s="290"/>
      <c r="T271" s="290"/>
      <c r="U271" s="290"/>
      <c r="V271" s="290"/>
      <c r="W271" s="290"/>
      <c r="X271" s="290"/>
      <c r="Y271" s="290"/>
      <c r="Z271" s="290"/>
    </row>
    <row r="272" ht="31.5" hidden="1" customHeight="1">
      <c r="A272" s="290"/>
      <c r="B272" s="293"/>
      <c r="C272" s="293"/>
      <c r="D272" s="293"/>
      <c r="E272" s="293"/>
      <c r="F272" s="293"/>
      <c r="G272" s="293"/>
      <c r="H272" s="293"/>
      <c r="I272" s="293"/>
      <c r="J272" s="294"/>
      <c r="K272" s="294"/>
      <c r="L272" s="293" t="s">
        <v>1</v>
      </c>
      <c r="M272" s="290"/>
      <c r="N272" s="290"/>
      <c r="O272" s="1"/>
      <c r="P272" s="1"/>
      <c r="Q272" s="1"/>
      <c r="R272" s="290"/>
      <c r="S272" s="290"/>
      <c r="T272" s="290"/>
      <c r="U272" s="290"/>
      <c r="V272" s="290"/>
      <c r="W272" s="290"/>
      <c r="X272" s="290"/>
      <c r="Y272" s="290"/>
      <c r="Z272" s="290"/>
    </row>
    <row r="273" ht="31.5" hidden="1" customHeight="1">
      <c r="A273" s="290"/>
      <c r="B273" s="295" t="s">
        <v>348</v>
      </c>
      <c r="C273" s="296" t="s">
        <v>86</v>
      </c>
      <c r="D273" s="296" t="s">
        <v>87</v>
      </c>
      <c r="E273" s="297" t="s">
        <v>88</v>
      </c>
      <c r="F273" s="295" t="s">
        <v>348</v>
      </c>
      <c r="G273" s="296" t="s">
        <v>86</v>
      </c>
      <c r="H273" s="296" t="s">
        <v>87</v>
      </c>
      <c r="I273" s="298" t="s">
        <v>88</v>
      </c>
      <c r="J273" s="299" t="s">
        <v>86</v>
      </c>
      <c r="K273" s="300" t="s">
        <v>87</v>
      </c>
      <c r="L273" s="301" t="s">
        <v>90</v>
      </c>
      <c r="M273" s="302" t="s">
        <v>6</v>
      </c>
      <c r="N273" s="67"/>
      <c r="O273" s="303" t="s">
        <v>91</v>
      </c>
      <c r="P273" s="303" t="s">
        <v>92</v>
      </c>
      <c r="Q273" s="1"/>
      <c r="R273" s="290"/>
      <c r="S273" s="290"/>
      <c r="T273" s="290"/>
      <c r="U273" s="290"/>
      <c r="V273" s="290"/>
      <c r="W273" s="290"/>
      <c r="X273" s="290"/>
      <c r="Y273" s="290"/>
      <c r="Z273" s="290"/>
    </row>
    <row r="274" ht="16.5" hidden="1" customHeight="1">
      <c r="A274" s="313"/>
      <c r="B274" s="304" t="s">
        <v>29</v>
      </c>
      <c r="C274" s="110">
        <v>40052.0</v>
      </c>
      <c r="D274" s="110">
        <v>73192.0</v>
      </c>
      <c r="E274" s="305">
        <f t="shared" ref="E274:E302" si="263">SUM(C274:D274)</f>
        <v>113244</v>
      </c>
      <c r="F274" s="306" t="s">
        <v>199</v>
      </c>
      <c r="G274" s="110">
        <v>53664.0</v>
      </c>
      <c r="H274" s="110">
        <v>80108.0</v>
      </c>
      <c r="I274" s="307">
        <f t="shared" ref="I274:I302" si="264">SUM(G274:H274)</f>
        <v>133772</v>
      </c>
      <c r="J274" s="308">
        <f t="shared" ref="J274:K274" si="262">G274-C274</f>
        <v>13612</v>
      </c>
      <c r="K274" s="309">
        <f t="shared" si="262"/>
        <v>6916</v>
      </c>
      <c r="L274" s="310">
        <f t="shared" ref="L274:L303" si="266">+I274-E274</f>
        <v>20528</v>
      </c>
      <c r="M274" s="311">
        <f t="shared" ref="M274:M303" si="267">I274/E274-1</f>
        <v>0.181272297</v>
      </c>
      <c r="N274" s="1"/>
      <c r="O274" s="312"/>
      <c r="P274" s="312"/>
      <c r="Q274" s="313"/>
      <c r="R274" s="313"/>
      <c r="S274" s="313"/>
      <c r="T274" s="313"/>
      <c r="U274" s="313"/>
      <c r="V274" s="313"/>
      <c r="W274" s="313"/>
      <c r="X274" s="313"/>
      <c r="Y274" s="313"/>
      <c r="Z274" s="313"/>
    </row>
    <row r="275" ht="18.75" hidden="1" customHeight="1">
      <c r="A275" s="290">
        <v>1.0</v>
      </c>
      <c r="B275" s="304" t="s">
        <v>93</v>
      </c>
      <c r="C275" s="110">
        <v>12810.0</v>
      </c>
      <c r="D275" s="110">
        <v>109989.0</v>
      </c>
      <c r="E275" s="305">
        <f t="shared" si="263"/>
        <v>122799</v>
      </c>
      <c r="F275" s="306" t="s">
        <v>93</v>
      </c>
      <c r="G275" s="110">
        <v>16478.0</v>
      </c>
      <c r="H275" s="110">
        <v>130002.0</v>
      </c>
      <c r="I275" s="307">
        <f t="shared" si="264"/>
        <v>146480</v>
      </c>
      <c r="J275" s="308">
        <f t="shared" ref="J275:K275" si="265">G275-C275</f>
        <v>3668</v>
      </c>
      <c r="K275" s="309">
        <f t="shared" si="265"/>
        <v>20013</v>
      </c>
      <c r="L275" s="310">
        <f t="shared" si="266"/>
        <v>23681</v>
      </c>
      <c r="M275" s="311">
        <f t="shared" si="267"/>
        <v>0.1928435899</v>
      </c>
      <c r="N275" s="1"/>
      <c r="O275" s="314" t="s">
        <v>349</v>
      </c>
      <c r="P275" s="312" t="s">
        <v>95</v>
      </c>
      <c r="Q275" s="290"/>
      <c r="R275" s="290"/>
      <c r="S275" s="290"/>
      <c r="T275" s="290"/>
      <c r="U275" s="290"/>
      <c r="V275" s="290"/>
      <c r="W275" s="290"/>
      <c r="X275" s="290"/>
      <c r="Y275" s="290"/>
      <c r="Z275" s="290"/>
    </row>
    <row r="276" ht="18.75" hidden="1" customHeight="1">
      <c r="A276" s="290">
        <v>2.0</v>
      </c>
      <c r="B276" s="304" t="s">
        <v>96</v>
      </c>
      <c r="C276" s="110">
        <v>24376.0</v>
      </c>
      <c r="D276" s="110">
        <v>21424.0</v>
      </c>
      <c r="E276" s="305">
        <f t="shared" si="263"/>
        <v>45800</v>
      </c>
      <c r="F276" s="306" t="s">
        <v>96</v>
      </c>
      <c r="G276" s="110">
        <v>31544.0</v>
      </c>
      <c r="H276" s="110">
        <v>34168.0</v>
      </c>
      <c r="I276" s="307">
        <f t="shared" si="264"/>
        <v>65712</v>
      </c>
      <c r="J276" s="308">
        <f t="shared" ref="J276:K276" si="268">G276-C276</f>
        <v>7168</v>
      </c>
      <c r="K276" s="309">
        <f t="shared" si="268"/>
        <v>12744</v>
      </c>
      <c r="L276" s="310">
        <f t="shared" si="266"/>
        <v>19912</v>
      </c>
      <c r="M276" s="311">
        <f t="shared" si="267"/>
        <v>0.4347598253</v>
      </c>
      <c r="N276" s="1"/>
      <c r="O276" s="315" t="s">
        <v>350</v>
      </c>
      <c r="P276" s="312" t="s">
        <v>98</v>
      </c>
      <c r="Q276" s="290"/>
      <c r="R276" s="290"/>
      <c r="S276" s="290"/>
      <c r="T276" s="290"/>
      <c r="U276" s="290"/>
      <c r="V276" s="290"/>
      <c r="W276" s="290"/>
      <c r="X276" s="290"/>
      <c r="Y276" s="290"/>
      <c r="Z276" s="290"/>
    </row>
    <row r="277" ht="18.75" hidden="1" customHeight="1">
      <c r="A277" s="290">
        <v>3.0</v>
      </c>
      <c r="B277" s="304" t="s">
        <v>47</v>
      </c>
      <c r="C277" s="110">
        <v>2748.0</v>
      </c>
      <c r="D277" s="110">
        <v>604.0</v>
      </c>
      <c r="E277" s="305">
        <f t="shared" si="263"/>
        <v>3352</v>
      </c>
      <c r="F277" s="306" t="s">
        <v>47</v>
      </c>
      <c r="G277" s="110">
        <v>1013.0</v>
      </c>
      <c r="H277" s="110">
        <v>426.0</v>
      </c>
      <c r="I277" s="307">
        <f t="shared" si="264"/>
        <v>1439</v>
      </c>
      <c r="J277" s="308">
        <f t="shared" ref="J277:K277" si="269">G277-C277</f>
        <v>-1735</v>
      </c>
      <c r="K277" s="309">
        <f t="shared" si="269"/>
        <v>-178</v>
      </c>
      <c r="L277" s="310">
        <f t="shared" si="266"/>
        <v>-1913</v>
      </c>
      <c r="M277" s="311">
        <f t="shared" si="267"/>
        <v>-0.5707040573</v>
      </c>
      <c r="N277" s="1"/>
      <c r="O277" s="312" t="s">
        <v>351</v>
      </c>
      <c r="P277" s="312"/>
      <c r="Q277" s="290"/>
      <c r="R277" s="290"/>
      <c r="S277" s="290"/>
      <c r="T277" s="290"/>
      <c r="U277" s="290"/>
      <c r="V277" s="290"/>
      <c r="W277" s="290"/>
      <c r="X277" s="290"/>
      <c r="Y277" s="290"/>
      <c r="Z277" s="290"/>
    </row>
    <row r="278" ht="18.75" hidden="1" customHeight="1">
      <c r="A278" s="290">
        <v>4.0</v>
      </c>
      <c r="B278" s="304" t="s">
        <v>100</v>
      </c>
      <c r="C278" s="110">
        <v>3064.0</v>
      </c>
      <c r="D278" s="110">
        <v>16884.0</v>
      </c>
      <c r="E278" s="305">
        <f t="shared" si="263"/>
        <v>19948</v>
      </c>
      <c r="F278" s="306" t="s">
        <v>100</v>
      </c>
      <c r="G278" s="110">
        <v>3824.0</v>
      </c>
      <c r="H278" s="110">
        <v>15386.0</v>
      </c>
      <c r="I278" s="307">
        <f t="shared" si="264"/>
        <v>19210</v>
      </c>
      <c r="J278" s="308">
        <f t="shared" ref="J278:K278" si="270">G278-C278</f>
        <v>760</v>
      </c>
      <c r="K278" s="309">
        <f t="shared" si="270"/>
        <v>-1498</v>
      </c>
      <c r="L278" s="310">
        <f t="shared" si="266"/>
        <v>-738</v>
      </c>
      <c r="M278" s="311">
        <f t="shared" si="267"/>
        <v>-0.03699619009</v>
      </c>
      <c r="N278" s="1"/>
      <c r="O278" s="312" t="s">
        <v>352</v>
      </c>
      <c r="P278" s="312" t="s">
        <v>102</v>
      </c>
      <c r="Q278" s="290"/>
      <c r="R278" s="290"/>
      <c r="S278" s="290"/>
      <c r="T278" s="290"/>
      <c r="U278" s="290"/>
      <c r="V278" s="290"/>
      <c r="W278" s="290"/>
      <c r="X278" s="290"/>
      <c r="Y278" s="290"/>
      <c r="Z278" s="290"/>
    </row>
    <row r="279" ht="18.75" hidden="1" customHeight="1">
      <c r="A279" s="290">
        <v>5.0</v>
      </c>
      <c r="B279" s="304" t="s">
        <v>103</v>
      </c>
      <c r="C279" s="110">
        <v>2546.0</v>
      </c>
      <c r="D279" s="110">
        <v>56687.0</v>
      </c>
      <c r="E279" s="305">
        <f t="shared" si="263"/>
        <v>59233</v>
      </c>
      <c r="F279" s="306" t="s">
        <v>103</v>
      </c>
      <c r="G279" s="110">
        <v>3054.0</v>
      </c>
      <c r="H279" s="110">
        <v>56960.0</v>
      </c>
      <c r="I279" s="307">
        <f t="shared" si="264"/>
        <v>60014</v>
      </c>
      <c r="J279" s="308">
        <f t="shared" ref="J279:K279" si="271">G279-C279</f>
        <v>508</v>
      </c>
      <c r="K279" s="309">
        <f t="shared" si="271"/>
        <v>273</v>
      </c>
      <c r="L279" s="310">
        <f t="shared" si="266"/>
        <v>781</v>
      </c>
      <c r="M279" s="311">
        <f t="shared" si="267"/>
        <v>0.0131852177</v>
      </c>
      <c r="N279" s="1"/>
      <c r="O279" s="312" t="s">
        <v>353</v>
      </c>
      <c r="P279" s="312" t="s">
        <v>295</v>
      </c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</row>
    <row r="280" ht="18.75" hidden="1" customHeight="1">
      <c r="A280" s="290">
        <v>6.0</v>
      </c>
      <c r="B280" s="304" t="s">
        <v>106</v>
      </c>
      <c r="C280" s="110">
        <v>244.0</v>
      </c>
      <c r="D280" s="110">
        <v>56930.0</v>
      </c>
      <c r="E280" s="305">
        <f t="shared" si="263"/>
        <v>57174</v>
      </c>
      <c r="F280" s="306" t="s">
        <v>106</v>
      </c>
      <c r="G280" s="110">
        <v>141.0</v>
      </c>
      <c r="H280" s="110">
        <v>51170.0</v>
      </c>
      <c r="I280" s="307">
        <f t="shared" si="264"/>
        <v>51311</v>
      </c>
      <c r="J280" s="308">
        <f t="shared" ref="J280:K280" si="272">G280-C280</f>
        <v>-103</v>
      </c>
      <c r="K280" s="309">
        <f t="shared" si="272"/>
        <v>-5760</v>
      </c>
      <c r="L280" s="310">
        <f t="shared" si="266"/>
        <v>-5863</v>
      </c>
      <c r="M280" s="311">
        <f t="shared" si="267"/>
        <v>-0.1025466121</v>
      </c>
      <c r="N280" s="1"/>
      <c r="O280" s="312" t="s">
        <v>354</v>
      </c>
      <c r="P280" s="312" t="s">
        <v>355</v>
      </c>
      <c r="Q280" s="290"/>
      <c r="R280" s="290"/>
      <c r="S280" s="290"/>
      <c r="T280" s="290"/>
      <c r="U280" s="290"/>
      <c r="V280" s="290"/>
      <c r="W280" s="290"/>
      <c r="X280" s="290"/>
      <c r="Y280" s="290"/>
      <c r="Z280" s="290"/>
    </row>
    <row r="281" ht="18.75" hidden="1" customHeight="1">
      <c r="A281" s="290">
        <v>28.0</v>
      </c>
      <c r="B281" s="304" t="s">
        <v>112</v>
      </c>
      <c r="C281" s="110"/>
      <c r="D281" s="110">
        <v>6540.0</v>
      </c>
      <c r="E281" s="305">
        <f t="shared" si="263"/>
        <v>6540</v>
      </c>
      <c r="F281" s="306" t="s">
        <v>112</v>
      </c>
      <c r="G281" s="110"/>
      <c r="H281" s="110">
        <v>12880.0</v>
      </c>
      <c r="I281" s="307">
        <f t="shared" si="264"/>
        <v>12880</v>
      </c>
      <c r="J281" s="308">
        <f t="shared" ref="J281:K281" si="273">G281-C281</f>
        <v>0</v>
      </c>
      <c r="K281" s="309">
        <f t="shared" si="273"/>
        <v>6340</v>
      </c>
      <c r="L281" s="310">
        <f t="shared" si="266"/>
        <v>6340</v>
      </c>
      <c r="M281" s="311">
        <f t="shared" si="267"/>
        <v>0.9694189602</v>
      </c>
      <c r="N281" s="1"/>
      <c r="O281" s="312" t="s">
        <v>356</v>
      </c>
      <c r="P281" s="315" t="s">
        <v>111</v>
      </c>
      <c r="Q281" s="290"/>
      <c r="R281" s="290"/>
      <c r="S281" s="290"/>
      <c r="T281" s="290"/>
      <c r="U281" s="290"/>
      <c r="V281" s="290"/>
      <c r="W281" s="290"/>
      <c r="X281" s="290"/>
      <c r="Y281" s="290"/>
      <c r="Z281" s="290"/>
    </row>
    <row r="282" ht="18.75" hidden="1" customHeight="1">
      <c r="A282" s="290">
        <v>7.0</v>
      </c>
      <c r="B282" s="304" t="s">
        <v>115</v>
      </c>
      <c r="C282" s="110">
        <v>1524.0</v>
      </c>
      <c r="D282" s="110">
        <v>9400.0</v>
      </c>
      <c r="E282" s="305">
        <f t="shared" si="263"/>
        <v>10924</v>
      </c>
      <c r="F282" s="306" t="s">
        <v>115</v>
      </c>
      <c r="G282" s="110">
        <v>2840.0</v>
      </c>
      <c r="H282" s="110">
        <v>11396.0</v>
      </c>
      <c r="I282" s="307">
        <f t="shared" si="264"/>
        <v>14236</v>
      </c>
      <c r="J282" s="308">
        <f t="shared" ref="J282:K282" si="274">G282-C282</f>
        <v>1316</v>
      </c>
      <c r="K282" s="309">
        <f t="shared" si="274"/>
        <v>1996</v>
      </c>
      <c r="L282" s="310">
        <f t="shared" si="266"/>
        <v>3312</v>
      </c>
      <c r="M282" s="311">
        <f t="shared" si="267"/>
        <v>0.3031856463</v>
      </c>
      <c r="N282" s="1"/>
      <c r="O282" s="312" t="s">
        <v>357</v>
      </c>
      <c r="P282" s="315" t="s">
        <v>358</v>
      </c>
      <c r="Q282" s="290"/>
      <c r="R282" s="290"/>
      <c r="S282" s="290"/>
      <c r="T282" s="290"/>
      <c r="U282" s="290"/>
      <c r="V282" s="290"/>
      <c r="W282" s="290"/>
      <c r="X282" s="290"/>
      <c r="Y282" s="290"/>
      <c r="Z282" s="290"/>
    </row>
    <row r="283" ht="18.75" hidden="1" customHeight="1">
      <c r="A283" s="290">
        <v>8.0</v>
      </c>
      <c r="B283" s="304" t="s">
        <v>118</v>
      </c>
      <c r="C283" s="110">
        <v>1032.0</v>
      </c>
      <c r="D283" s="110">
        <v>7118.0</v>
      </c>
      <c r="E283" s="305">
        <f t="shared" si="263"/>
        <v>8150</v>
      </c>
      <c r="F283" s="306" t="s">
        <v>118</v>
      </c>
      <c r="G283" s="110">
        <v>1254.0</v>
      </c>
      <c r="H283" s="110">
        <v>7326.0</v>
      </c>
      <c r="I283" s="307">
        <f t="shared" si="264"/>
        <v>8580</v>
      </c>
      <c r="J283" s="308">
        <f t="shared" ref="J283:K283" si="275">G283-C283</f>
        <v>222</v>
      </c>
      <c r="K283" s="309">
        <f t="shared" si="275"/>
        <v>208</v>
      </c>
      <c r="L283" s="310">
        <f t="shared" si="266"/>
        <v>430</v>
      </c>
      <c r="M283" s="311">
        <f t="shared" si="267"/>
        <v>0.0527607362</v>
      </c>
      <c r="N283" s="1"/>
      <c r="O283" s="312"/>
      <c r="P283" s="315" t="s">
        <v>256</v>
      </c>
      <c r="Q283" s="290"/>
      <c r="R283" s="290"/>
      <c r="S283" s="290"/>
      <c r="T283" s="290"/>
      <c r="U283" s="290"/>
      <c r="V283" s="290"/>
      <c r="W283" s="290"/>
      <c r="X283" s="290"/>
      <c r="Y283" s="290"/>
      <c r="Z283" s="290"/>
    </row>
    <row r="284" ht="18.75" hidden="1" customHeight="1">
      <c r="A284" s="290">
        <v>9.0</v>
      </c>
      <c r="B284" s="304" t="s">
        <v>120</v>
      </c>
      <c r="C284" s="110">
        <v>40.0</v>
      </c>
      <c r="D284" s="110">
        <v>2594.0</v>
      </c>
      <c r="E284" s="305">
        <f t="shared" si="263"/>
        <v>2634</v>
      </c>
      <c r="F284" s="306" t="s">
        <v>120</v>
      </c>
      <c r="G284" s="110">
        <v>44.0</v>
      </c>
      <c r="H284" s="110">
        <v>3432.0</v>
      </c>
      <c r="I284" s="307">
        <f t="shared" si="264"/>
        <v>3476</v>
      </c>
      <c r="J284" s="308">
        <f t="shared" ref="J284:K284" si="276">G284-C284</f>
        <v>4</v>
      </c>
      <c r="K284" s="309">
        <f t="shared" si="276"/>
        <v>838</v>
      </c>
      <c r="L284" s="310">
        <f t="shared" si="266"/>
        <v>842</v>
      </c>
      <c r="M284" s="311">
        <f t="shared" si="267"/>
        <v>0.3196659074</v>
      </c>
      <c r="N284" s="1"/>
      <c r="O284" s="312" t="s">
        <v>359</v>
      </c>
      <c r="P284" s="312" t="s">
        <v>360</v>
      </c>
      <c r="Q284" s="290"/>
      <c r="R284" s="290"/>
      <c r="S284" s="290"/>
      <c r="T284" s="290"/>
      <c r="U284" s="290"/>
      <c r="V284" s="290"/>
      <c r="W284" s="290"/>
      <c r="X284" s="290"/>
      <c r="Y284" s="290"/>
      <c r="Z284" s="290"/>
    </row>
    <row r="285" ht="18.75" hidden="1" customHeight="1">
      <c r="A285" s="290">
        <v>10.0</v>
      </c>
      <c r="B285" s="304" t="s">
        <v>122</v>
      </c>
      <c r="C285" s="110"/>
      <c r="D285" s="110">
        <v>344.0</v>
      </c>
      <c r="E285" s="305">
        <f t="shared" si="263"/>
        <v>344</v>
      </c>
      <c r="F285" s="306" t="s">
        <v>122</v>
      </c>
      <c r="G285" s="110"/>
      <c r="H285" s="110">
        <v>356.0</v>
      </c>
      <c r="I285" s="307">
        <f t="shared" si="264"/>
        <v>356</v>
      </c>
      <c r="J285" s="308">
        <f t="shared" ref="J285:K285" si="277">G285-C285</f>
        <v>0</v>
      </c>
      <c r="K285" s="309">
        <f t="shared" si="277"/>
        <v>12</v>
      </c>
      <c r="L285" s="310">
        <f t="shared" si="266"/>
        <v>12</v>
      </c>
      <c r="M285" s="311">
        <f t="shared" si="267"/>
        <v>0.03488372093</v>
      </c>
      <c r="N285" s="1"/>
      <c r="O285" s="312"/>
      <c r="P285" s="312" t="s">
        <v>123</v>
      </c>
      <c r="Q285" s="290"/>
      <c r="R285" s="290"/>
      <c r="S285" s="290"/>
      <c r="T285" s="290"/>
      <c r="U285" s="290"/>
      <c r="V285" s="290"/>
      <c r="W285" s="290"/>
      <c r="X285" s="290"/>
      <c r="Y285" s="290"/>
      <c r="Z285" s="290"/>
    </row>
    <row r="286" ht="18.75" hidden="1" customHeight="1">
      <c r="A286" s="290">
        <v>11.0</v>
      </c>
      <c r="B286" s="304" t="s">
        <v>124</v>
      </c>
      <c r="C286" s="110">
        <v>432.0</v>
      </c>
      <c r="D286" s="110">
        <v>42089.0</v>
      </c>
      <c r="E286" s="305">
        <f t="shared" si="263"/>
        <v>42521</v>
      </c>
      <c r="F286" s="306" t="s">
        <v>124</v>
      </c>
      <c r="G286" s="110">
        <v>432.0</v>
      </c>
      <c r="H286" s="110">
        <v>49051.0</v>
      </c>
      <c r="I286" s="307">
        <f t="shared" si="264"/>
        <v>49483</v>
      </c>
      <c r="J286" s="308">
        <f t="shared" ref="J286:K286" si="278">G286-C286</f>
        <v>0</v>
      </c>
      <c r="K286" s="309">
        <f t="shared" si="278"/>
        <v>6962</v>
      </c>
      <c r="L286" s="310">
        <f t="shared" si="266"/>
        <v>6962</v>
      </c>
      <c r="M286" s="311">
        <f t="shared" si="267"/>
        <v>0.1637308624</v>
      </c>
      <c r="N286" s="1"/>
      <c r="O286" s="312" t="s">
        <v>361</v>
      </c>
      <c r="P286" s="315" t="s">
        <v>362</v>
      </c>
      <c r="Q286" s="290"/>
      <c r="R286" s="290"/>
      <c r="S286" s="290"/>
      <c r="T286" s="290"/>
      <c r="U286" s="290"/>
      <c r="V286" s="290"/>
      <c r="W286" s="290"/>
      <c r="X286" s="290"/>
      <c r="Y286" s="290"/>
      <c r="Z286" s="290"/>
    </row>
    <row r="287" ht="18.75" hidden="1" customHeight="1">
      <c r="A287" s="290">
        <v>12.0</v>
      </c>
      <c r="B287" s="304" t="s">
        <v>127</v>
      </c>
      <c r="C287" s="110">
        <v>186.0</v>
      </c>
      <c r="D287" s="110">
        <v>5414.0</v>
      </c>
      <c r="E287" s="305">
        <f t="shared" si="263"/>
        <v>5600</v>
      </c>
      <c r="F287" s="306" t="s">
        <v>127</v>
      </c>
      <c r="G287" s="110">
        <v>248.0</v>
      </c>
      <c r="H287" s="110">
        <v>5298.0</v>
      </c>
      <c r="I287" s="307">
        <f t="shared" si="264"/>
        <v>5546</v>
      </c>
      <c r="J287" s="308">
        <f t="shared" ref="J287:K287" si="279">G287-C287</f>
        <v>62</v>
      </c>
      <c r="K287" s="309">
        <f t="shared" si="279"/>
        <v>-116</v>
      </c>
      <c r="L287" s="310">
        <f t="shared" si="266"/>
        <v>-54</v>
      </c>
      <c r="M287" s="311">
        <f t="shared" si="267"/>
        <v>-0.009642857143</v>
      </c>
      <c r="N287" s="1"/>
      <c r="O287" s="312"/>
      <c r="P287" s="312" t="s">
        <v>272</v>
      </c>
      <c r="Q287" s="290"/>
      <c r="R287" s="290"/>
      <c r="S287" s="290"/>
      <c r="T287" s="290"/>
      <c r="U287" s="290"/>
      <c r="V287" s="290"/>
      <c r="W287" s="290"/>
      <c r="X287" s="290"/>
      <c r="Y287" s="290"/>
      <c r="Z287" s="290"/>
    </row>
    <row r="288" ht="18.75" hidden="1" customHeight="1">
      <c r="A288" s="290">
        <v>13.0</v>
      </c>
      <c r="B288" s="304" t="s">
        <v>128</v>
      </c>
      <c r="C288" s="110">
        <v>12750.0</v>
      </c>
      <c r="D288" s="110">
        <v>122114.0</v>
      </c>
      <c r="E288" s="305">
        <f t="shared" si="263"/>
        <v>134864</v>
      </c>
      <c r="F288" s="306" t="s">
        <v>128</v>
      </c>
      <c r="G288" s="110">
        <v>16458.0</v>
      </c>
      <c r="H288" s="110">
        <v>141262.0</v>
      </c>
      <c r="I288" s="307">
        <f t="shared" si="264"/>
        <v>157720</v>
      </c>
      <c r="J288" s="308">
        <f t="shared" ref="J288:K288" si="280">G288-C288</f>
        <v>3708</v>
      </c>
      <c r="K288" s="309">
        <f t="shared" si="280"/>
        <v>19148</v>
      </c>
      <c r="L288" s="310">
        <f t="shared" si="266"/>
        <v>22856</v>
      </c>
      <c r="M288" s="311">
        <f t="shared" si="267"/>
        <v>0.1694744335</v>
      </c>
      <c r="N288" s="1"/>
      <c r="O288" s="315" t="s">
        <v>363</v>
      </c>
      <c r="P288" s="312" t="s">
        <v>364</v>
      </c>
      <c r="Q288" s="290"/>
      <c r="R288" s="290"/>
      <c r="S288" s="290"/>
      <c r="T288" s="290"/>
      <c r="U288" s="290"/>
      <c r="V288" s="290"/>
      <c r="W288" s="290"/>
      <c r="X288" s="290"/>
      <c r="Y288" s="290"/>
      <c r="Z288" s="290"/>
    </row>
    <row r="289" ht="18.0" hidden="1" customHeight="1">
      <c r="A289" s="290">
        <v>14.0</v>
      </c>
      <c r="B289" s="304" t="s">
        <v>131</v>
      </c>
      <c r="C289" s="110">
        <v>164.0</v>
      </c>
      <c r="D289" s="110">
        <v>4560.0</v>
      </c>
      <c r="E289" s="305">
        <f t="shared" si="263"/>
        <v>4724</v>
      </c>
      <c r="F289" s="306" t="s">
        <v>131</v>
      </c>
      <c r="G289" s="110">
        <v>212.0</v>
      </c>
      <c r="H289" s="110">
        <v>5092.0</v>
      </c>
      <c r="I289" s="307">
        <f t="shared" si="264"/>
        <v>5304</v>
      </c>
      <c r="J289" s="308">
        <f t="shared" ref="J289:K289" si="281">G289-C289</f>
        <v>48</v>
      </c>
      <c r="K289" s="309">
        <f t="shared" si="281"/>
        <v>532</v>
      </c>
      <c r="L289" s="310">
        <f t="shared" si="266"/>
        <v>580</v>
      </c>
      <c r="M289" s="311">
        <f t="shared" si="267"/>
        <v>0.1227773074</v>
      </c>
      <c r="N289" s="1"/>
      <c r="O289" s="312"/>
      <c r="P289" s="312" t="s">
        <v>256</v>
      </c>
      <c r="Q289" s="290"/>
      <c r="R289" s="290"/>
      <c r="S289" s="290"/>
      <c r="T289" s="290"/>
      <c r="U289" s="290"/>
      <c r="V289" s="290"/>
      <c r="W289" s="290"/>
      <c r="X289" s="290"/>
      <c r="Y289" s="290"/>
      <c r="Z289" s="290"/>
    </row>
    <row r="290" ht="18.75" hidden="1" customHeight="1">
      <c r="A290" s="290">
        <v>15.0</v>
      </c>
      <c r="B290" s="304" t="s">
        <v>132</v>
      </c>
      <c r="C290" s="110">
        <v>260.0</v>
      </c>
      <c r="D290" s="110">
        <v>340.0</v>
      </c>
      <c r="E290" s="305">
        <f t="shared" si="263"/>
        <v>600</v>
      </c>
      <c r="F290" s="306" t="s">
        <v>132</v>
      </c>
      <c r="G290" s="110"/>
      <c r="H290" s="110"/>
      <c r="I290" s="307">
        <f t="shared" si="264"/>
        <v>0</v>
      </c>
      <c r="J290" s="308">
        <f t="shared" ref="J290:K290" si="282">G290-C290</f>
        <v>-260</v>
      </c>
      <c r="K290" s="309">
        <f t="shared" si="282"/>
        <v>-340</v>
      </c>
      <c r="L290" s="310">
        <f t="shared" si="266"/>
        <v>-600</v>
      </c>
      <c r="M290" s="311">
        <f t="shared" si="267"/>
        <v>-1</v>
      </c>
      <c r="N290" s="1"/>
      <c r="O290" s="312"/>
      <c r="P290" s="312" t="s">
        <v>134</v>
      </c>
      <c r="Q290" s="290"/>
      <c r="R290" s="290"/>
      <c r="S290" s="290"/>
      <c r="T290" s="290"/>
      <c r="U290" s="290"/>
      <c r="V290" s="290"/>
      <c r="W290" s="290"/>
      <c r="X290" s="290"/>
      <c r="Y290" s="290"/>
      <c r="Z290" s="290"/>
    </row>
    <row r="291" ht="18.75" hidden="1" customHeight="1">
      <c r="A291" s="290">
        <v>16.0</v>
      </c>
      <c r="B291" s="304" t="s">
        <v>135</v>
      </c>
      <c r="C291" s="110">
        <v>8176.0</v>
      </c>
      <c r="D291" s="110">
        <v>256.0</v>
      </c>
      <c r="E291" s="305">
        <f t="shared" si="263"/>
        <v>8432</v>
      </c>
      <c r="F291" s="306" t="s">
        <v>135</v>
      </c>
      <c r="G291" s="110">
        <v>9422.0</v>
      </c>
      <c r="H291" s="110">
        <v>292.0</v>
      </c>
      <c r="I291" s="307">
        <f t="shared" si="264"/>
        <v>9714</v>
      </c>
      <c r="J291" s="308">
        <f t="shared" ref="J291:K291" si="283">G291-C291</f>
        <v>1246</v>
      </c>
      <c r="K291" s="309">
        <f t="shared" si="283"/>
        <v>36</v>
      </c>
      <c r="L291" s="310">
        <f t="shared" si="266"/>
        <v>1282</v>
      </c>
      <c r="M291" s="311">
        <f t="shared" si="267"/>
        <v>0.1520398482</v>
      </c>
      <c r="N291" s="1"/>
      <c r="O291" s="312" t="s">
        <v>365</v>
      </c>
      <c r="P291" s="312" t="s">
        <v>137</v>
      </c>
      <c r="Q291" s="290"/>
      <c r="R291" s="290"/>
      <c r="S291" s="290"/>
      <c r="T291" s="290"/>
      <c r="U291" s="290"/>
      <c r="V291" s="290"/>
      <c r="W291" s="290"/>
      <c r="X291" s="290"/>
      <c r="Y291" s="290"/>
      <c r="Z291" s="290"/>
    </row>
    <row r="292" ht="18.75" hidden="1" customHeight="1">
      <c r="A292" s="290">
        <v>17.0</v>
      </c>
      <c r="B292" s="304" t="s">
        <v>138</v>
      </c>
      <c r="C292" s="110">
        <v>63332.0</v>
      </c>
      <c r="D292" s="110">
        <v>5136.0</v>
      </c>
      <c r="E292" s="305">
        <f t="shared" si="263"/>
        <v>68468</v>
      </c>
      <c r="F292" s="306" t="s">
        <v>138</v>
      </c>
      <c r="G292" s="110">
        <v>61550.0</v>
      </c>
      <c r="H292" s="110">
        <v>5002.0</v>
      </c>
      <c r="I292" s="307">
        <f t="shared" si="264"/>
        <v>66552</v>
      </c>
      <c r="J292" s="308">
        <f t="shared" ref="J292:K292" si="284">G292-C292</f>
        <v>-1782</v>
      </c>
      <c r="K292" s="309">
        <f t="shared" si="284"/>
        <v>-134</v>
      </c>
      <c r="L292" s="310">
        <f t="shared" si="266"/>
        <v>-1916</v>
      </c>
      <c r="M292" s="311">
        <f t="shared" si="267"/>
        <v>-0.02798387568</v>
      </c>
      <c r="N292" s="1"/>
      <c r="O292" s="312" t="s">
        <v>366</v>
      </c>
      <c r="P292" s="312" t="s">
        <v>336</v>
      </c>
      <c r="Q292" s="290"/>
      <c r="R292" s="290"/>
      <c r="S292" s="290"/>
      <c r="T292" s="290"/>
      <c r="U292" s="290"/>
      <c r="V292" s="290"/>
      <c r="W292" s="290"/>
      <c r="X292" s="290"/>
      <c r="Y292" s="290"/>
      <c r="Z292" s="290"/>
    </row>
    <row r="293" ht="18.75" hidden="1" customHeight="1">
      <c r="A293" s="290">
        <v>18.0</v>
      </c>
      <c r="B293" s="304" t="s">
        <v>141</v>
      </c>
      <c r="C293" s="110">
        <v>36024.0</v>
      </c>
      <c r="D293" s="110">
        <v>1104.0</v>
      </c>
      <c r="E293" s="305">
        <f t="shared" si="263"/>
        <v>37128</v>
      </c>
      <c r="F293" s="306" t="s">
        <v>141</v>
      </c>
      <c r="G293" s="110">
        <v>41048.0</v>
      </c>
      <c r="H293" s="110">
        <v>1386.0</v>
      </c>
      <c r="I293" s="307">
        <f t="shared" si="264"/>
        <v>42434</v>
      </c>
      <c r="J293" s="308">
        <f t="shared" ref="J293:K293" si="285">G293-C293</f>
        <v>5024</v>
      </c>
      <c r="K293" s="309">
        <f t="shared" si="285"/>
        <v>282</v>
      </c>
      <c r="L293" s="310">
        <f t="shared" si="266"/>
        <v>5306</v>
      </c>
      <c r="M293" s="311">
        <f t="shared" si="267"/>
        <v>0.1429110106</v>
      </c>
      <c r="N293" s="1"/>
      <c r="O293" s="315" t="s">
        <v>367</v>
      </c>
      <c r="P293" s="312" t="s">
        <v>368</v>
      </c>
      <c r="Q293" s="290"/>
      <c r="R293" s="290"/>
      <c r="S293" s="290"/>
      <c r="T293" s="290"/>
      <c r="U293" s="290"/>
      <c r="V293" s="290"/>
      <c r="W293" s="290"/>
      <c r="X293" s="290"/>
      <c r="Y293" s="290"/>
      <c r="Z293" s="290"/>
    </row>
    <row r="294" ht="18.75" hidden="1" customHeight="1">
      <c r="A294" s="290">
        <v>19.0</v>
      </c>
      <c r="B294" s="304" t="s">
        <v>144</v>
      </c>
      <c r="C294" s="110">
        <v>5280.0</v>
      </c>
      <c r="D294" s="110">
        <v>3136.0</v>
      </c>
      <c r="E294" s="305">
        <f t="shared" si="263"/>
        <v>8416</v>
      </c>
      <c r="F294" s="306" t="s">
        <v>144</v>
      </c>
      <c r="G294" s="110">
        <v>2704.0</v>
      </c>
      <c r="H294" s="110">
        <v>1504.0</v>
      </c>
      <c r="I294" s="307">
        <f t="shared" si="264"/>
        <v>4208</v>
      </c>
      <c r="J294" s="308">
        <f t="shared" ref="J294:K294" si="286">G294-C294</f>
        <v>-2576</v>
      </c>
      <c r="K294" s="309">
        <f t="shared" si="286"/>
        <v>-1632</v>
      </c>
      <c r="L294" s="310">
        <f t="shared" si="266"/>
        <v>-4208</v>
      </c>
      <c r="M294" s="311">
        <f t="shared" si="267"/>
        <v>-0.5</v>
      </c>
      <c r="N294" s="1"/>
      <c r="O294" s="312" t="s">
        <v>369</v>
      </c>
      <c r="P294" s="312" t="s">
        <v>272</v>
      </c>
      <c r="Q294" s="290"/>
      <c r="R294" s="290"/>
      <c r="S294" s="290"/>
      <c r="T294" s="290"/>
      <c r="U294" s="290"/>
      <c r="V294" s="290"/>
      <c r="W294" s="290"/>
      <c r="X294" s="290"/>
      <c r="Y294" s="290"/>
      <c r="Z294" s="290"/>
    </row>
    <row r="295" ht="18.75" hidden="1" customHeight="1">
      <c r="A295" s="290">
        <v>20.0</v>
      </c>
      <c r="B295" s="304" t="s">
        <v>146</v>
      </c>
      <c r="C295" s="110">
        <v>3700.0</v>
      </c>
      <c r="D295" s="110"/>
      <c r="E295" s="305">
        <f t="shared" si="263"/>
        <v>3700</v>
      </c>
      <c r="F295" s="306" t="s">
        <v>146</v>
      </c>
      <c r="G295" s="110">
        <v>4416.0</v>
      </c>
      <c r="H295" s="110"/>
      <c r="I295" s="307">
        <f t="shared" si="264"/>
        <v>4416</v>
      </c>
      <c r="J295" s="308">
        <f t="shared" ref="J295:K295" si="287">G295-C295</f>
        <v>716</v>
      </c>
      <c r="K295" s="309">
        <f t="shared" si="287"/>
        <v>0</v>
      </c>
      <c r="L295" s="310">
        <f t="shared" si="266"/>
        <v>716</v>
      </c>
      <c r="M295" s="311">
        <f t="shared" si="267"/>
        <v>0.1935135135</v>
      </c>
      <c r="N295" s="1"/>
      <c r="O295" s="312" t="s">
        <v>370</v>
      </c>
      <c r="P295" s="312" t="s">
        <v>371</v>
      </c>
      <c r="Q295" s="290"/>
      <c r="R295" s="290"/>
      <c r="S295" s="290"/>
      <c r="T295" s="290"/>
      <c r="U295" s="290"/>
      <c r="V295" s="290"/>
      <c r="W295" s="290"/>
      <c r="X295" s="290"/>
      <c r="Y295" s="290"/>
      <c r="Z295" s="290"/>
    </row>
    <row r="296" ht="18.75" hidden="1" customHeight="1">
      <c r="A296" s="290">
        <v>21.0</v>
      </c>
      <c r="B296" s="304" t="s">
        <v>149</v>
      </c>
      <c r="C296" s="110">
        <v>11136.0</v>
      </c>
      <c r="D296" s="110">
        <v>834.0</v>
      </c>
      <c r="E296" s="305">
        <f t="shared" si="263"/>
        <v>11970</v>
      </c>
      <c r="F296" s="306" t="s">
        <v>149</v>
      </c>
      <c r="G296" s="110">
        <v>11184.0</v>
      </c>
      <c r="H296" s="110">
        <v>524.0</v>
      </c>
      <c r="I296" s="307">
        <f t="shared" si="264"/>
        <v>11708</v>
      </c>
      <c r="J296" s="308">
        <f t="shared" ref="J296:K296" si="288">G296-C296</f>
        <v>48</v>
      </c>
      <c r="K296" s="309">
        <f t="shared" si="288"/>
        <v>-310</v>
      </c>
      <c r="L296" s="310">
        <f t="shared" si="266"/>
        <v>-262</v>
      </c>
      <c r="M296" s="311">
        <f t="shared" si="267"/>
        <v>-0.02188805347</v>
      </c>
      <c r="N296" s="1"/>
      <c r="O296" s="312" t="s">
        <v>372</v>
      </c>
      <c r="P296" s="312" t="s">
        <v>151</v>
      </c>
      <c r="Q296" s="290"/>
      <c r="R296" s="290"/>
      <c r="S296" s="290"/>
      <c r="T296" s="290"/>
      <c r="U296" s="290"/>
      <c r="V296" s="290"/>
      <c r="W296" s="290"/>
      <c r="X296" s="290"/>
      <c r="Y296" s="290"/>
      <c r="Z296" s="290"/>
    </row>
    <row r="297" ht="18.75" hidden="1" customHeight="1">
      <c r="A297" s="290">
        <v>22.0</v>
      </c>
      <c r="B297" s="304" t="s">
        <v>152</v>
      </c>
      <c r="C297" s="110">
        <v>1976.0</v>
      </c>
      <c r="D297" s="110"/>
      <c r="E297" s="305">
        <f t="shared" si="263"/>
        <v>1976</v>
      </c>
      <c r="F297" s="306" t="s">
        <v>152</v>
      </c>
      <c r="G297" s="110">
        <v>3600.0</v>
      </c>
      <c r="H297" s="110">
        <v>50.0</v>
      </c>
      <c r="I297" s="307">
        <f t="shared" si="264"/>
        <v>3650</v>
      </c>
      <c r="J297" s="308">
        <f t="shared" ref="J297:K297" si="289">G297-C297</f>
        <v>1624</v>
      </c>
      <c r="K297" s="309">
        <f t="shared" si="289"/>
        <v>50</v>
      </c>
      <c r="L297" s="310">
        <f t="shared" si="266"/>
        <v>1674</v>
      </c>
      <c r="M297" s="311">
        <f t="shared" si="267"/>
        <v>0.8471659919</v>
      </c>
      <c r="N297" s="1"/>
      <c r="O297" s="312" t="s">
        <v>373</v>
      </c>
      <c r="P297" s="312" t="s">
        <v>148</v>
      </c>
      <c r="Q297" s="290"/>
      <c r="R297" s="290"/>
      <c r="S297" s="290"/>
      <c r="T297" s="290"/>
      <c r="U297" s="290"/>
      <c r="V297" s="290"/>
      <c r="W297" s="290"/>
      <c r="X297" s="290"/>
      <c r="Y297" s="290"/>
      <c r="Z297" s="290"/>
    </row>
    <row r="298" ht="18.75" hidden="1" customHeight="1">
      <c r="A298" s="290">
        <v>23.0</v>
      </c>
      <c r="B298" s="304" t="s">
        <v>155</v>
      </c>
      <c r="C298" s="110"/>
      <c r="D298" s="110">
        <v>131588.0</v>
      </c>
      <c r="E298" s="305">
        <f t="shared" si="263"/>
        <v>131588</v>
      </c>
      <c r="F298" s="306" t="s">
        <v>155</v>
      </c>
      <c r="G298" s="110">
        <v>160.0</v>
      </c>
      <c r="H298" s="110">
        <v>76407.0</v>
      </c>
      <c r="I298" s="307">
        <f t="shared" si="264"/>
        <v>76567</v>
      </c>
      <c r="J298" s="308">
        <f t="shared" ref="J298:K298" si="290">G298-C298</f>
        <v>160</v>
      </c>
      <c r="K298" s="309">
        <f t="shared" si="290"/>
        <v>-55181</v>
      </c>
      <c r="L298" s="310">
        <f t="shared" si="266"/>
        <v>-55021</v>
      </c>
      <c r="M298" s="311">
        <f t="shared" si="267"/>
        <v>-0.4181308326</v>
      </c>
      <c r="N298" s="1"/>
      <c r="O298" s="312" t="s">
        <v>374</v>
      </c>
      <c r="P298" s="312" t="s">
        <v>375</v>
      </c>
      <c r="Q298" s="290"/>
      <c r="R298" s="290"/>
      <c r="S298" s="290"/>
      <c r="T298" s="290"/>
      <c r="U298" s="290"/>
      <c r="V298" s="290"/>
      <c r="W298" s="290"/>
      <c r="X298" s="290"/>
      <c r="Y298" s="290"/>
      <c r="Z298" s="290"/>
    </row>
    <row r="299" ht="18.75" hidden="1" customHeight="1">
      <c r="A299" s="290">
        <v>24.0</v>
      </c>
      <c r="B299" s="304" t="s">
        <v>158</v>
      </c>
      <c r="C299" s="110">
        <v>14912.0</v>
      </c>
      <c r="D299" s="110">
        <v>64.0</v>
      </c>
      <c r="E299" s="305">
        <f t="shared" si="263"/>
        <v>14976</v>
      </c>
      <c r="F299" s="306" t="s">
        <v>158</v>
      </c>
      <c r="G299" s="110">
        <v>10480.0</v>
      </c>
      <c r="H299" s="110">
        <v>352.0</v>
      </c>
      <c r="I299" s="307">
        <f t="shared" si="264"/>
        <v>10832</v>
      </c>
      <c r="J299" s="308">
        <f t="shared" ref="J299:K299" si="291">G299-C299</f>
        <v>-4432</v>
      </c>
      <c r="K299" s="309">
        <f t="shared" si="291"/>
        <v>288</v>
      </c>
      <c r="L299" s="310">
        <f t="shared" si="266"/>
        <v>-4144</v>
      </c>
      <c r="M299" s="311">
        <f t="shared" si="267"/>
        <v>-0.2767094017</v>
      </c>
      <c r="N299" s="1"/>
      <c r="O299" s="312" t="s">
        <v>376</v>
      </c>
      <c r="P299" s="312" t="s">
        <v>102</v>
      </c>
      <c r="Q299" s="290"/>
      <c r="R299" s="290"/>
      <c r="S299" s="290"/>
      <c r="T299" s="290"/>
      <c r="U299" s="290"/>
      <c r="V299" s="290"/>
      <c r="W299" s="290"/>
      <c r="X299" s="290"/>
      <c r="Y299" s="290"/>
      <c r="Z299" s="290"/>
    </row>
    <row r="300" ht="18.75" hidden="1" customHeight="1">
      <c r="A300" s="290">
        <v>25.0</v>
      </c>
      <c r="B300" s="304" t="s">
        <v>160</v>
      </c>
      <c r="C300" s="110">
        <v>10840.0</v>
      </c>
      <c r="D300" s="110"/>
      <c r="E300" s="305">
        <f t="shared" si="263"/>
        <v>10840</v>
      </c>
      <c r="F300" s="306" t="s">
        <v>160</v>
      </c>
      <c r="G300" s="110">
        <v>10880.0</v>
      </c>
      <c r="H300" s="110"/>
      <c r="I300" s="307">
        <f t="shared" si="264"/>
        <v>10880</v>
      </c>
      <c r="J300" s="308">
        <f t="shared" ref="J300:K300" si="292">G300-C300</f>
        <v>40</v>
      </c>
      <c r="K300" s="309">
        <f t="shared" si="292"/>
        <v>0</v>
      </c>
      <c r="L300" s="310">
        <f t="shared" si="266"/>
        <v>40</v>
      </c>
      <c r="M300" s="311">
        <f t="shared" si="267"/>
        <v>0.0036900369</v>
      </c>
      <c r="N300" s="1"/>
      <c r="O300" s="312" t="s">
        <v>377</v>
      </c>
      <c r="P300" s="312" t="s">
        <v>347</v>
      </c>
      <c r="Q300" s="290"/>
      <c r="R300" s="290"/>
      <c r="S300" s="290"/>
      <c r="T300" s="290"/>
      <c r="U300" s="290"/>
      <c r="V300" s="290"/>
      <c r="W300" s="290"/>
      <c r="X300" s="290"/>
      <c r="Y300" s="290"/>
      <c r="Z300" s="290"/>
    </row>
    <row r="301" ht="18.75" hidden="1" customHeight="1">
      <c r="A301" s="290">
        <v>26.0</v>
      </c>
      <c r="B301" s="304" t="s">
        <v>163</v>
      </c>
      <c r="C301" s="110"/>
      <c r="D301" s="110"/>
      <c r="E301" s="305">
        <f t="shared" si="263"/>
        <v>0</v>
      </c>
      <c r="F301" s="306" t="s">
        <v>163</v>
      </c>
      <c r="G301" s="110"/>
      <c r="H301" s="110"/>
      <c r="I301" s="307">
        <f t="shared" si="264"/>
        <v>0</v>
      </c>
      <c r="J301" s="308">
        <f t="shared" ref="J301:K301" si="293">G301-C301</f>
        <v>0</v>
      </c>
      <c r="K301" s="309">
        <f t="shared" si="293"/>
        <v>0</v>
      </c>
      <c r="L301" s="310">
        <f t="shared" si="266"/>
        <v>0</v>
      </c>
      <c r="M301" s="311" t="str">
        <f t="shared" si="267"/>
        <v>#DIV/0!</v>
      </c>
      <c r="N301" s="1"/>
      <c r="O301" s="312"/>
      <c r="P301" s="312"/>
      <c r="Q301" s="290"/>
      <c r="R301" s="290"/>
      <c r="S301" s="290"/>
      <c r="T301" s="290"/>
      <c r="U301" s="290"/>
      <c r="V301" s="290"/>
      <c r="W301" s="290"/>
      <c r="X301" s="290"/>
      <c r="Y301" s="290"/>
      <c r="Z301" s="290"/>
    </row>
    <row r="302" ht="18.75" hidden="1" customHeight="1">
      <c r="A302" s="290">
        <v>27.0</v>
      </c>
      <c r="B302" s="304" t="s">
        <v>164</v>
      </c>
      <c r="C302" s="110"/>
      <c r="D302" s="110">
        <v>168.0</v>
      </c>
      <c r="E302" s="305">
        <f t="shared" si="263"/>
        <v>168</v>
      </c>
      <c r="F302" s="306" t="s">
        <v>164</v>
      </c>
      <c r="G302" s="110"/>
      <c r="H302" s="110">
        <v>186.0</v>
      </c>
      <c r="I302" s="307">
        <f t="shared" si="264"/>
        <v>186</v>
      </c>
      <c r="J302" s="308">
        <f t="shared" ref="J302:K302" si="294">G302-C302</f>
        <v>0</v>
      </c>
      <c r="K302" s="309">
        <f t="shared" si="294"/>
        <v>18</v>
      </c>
      <c r="L302" s="310">
        <f t="shared" si="266"/>
        <v>18</v>
      </c>
      <c r="M302" s="311">
        <f t="shared" si="267"/>
        <v>0.1071428571</v>
      </c>
      <c r="N302" s="1"/>
      <c r="O302" s="312"/>
      <c r="P302" s="312"/>
      <c r="Q302" s="290"/>
      <c r="R302" s="290"/>
      <c r="S302" s="290"/>
      <c r="T302" s="290"/>
      <c r="U302" s="290"/>
      <c r="V302" s="290"/>
      <c r="W302" s="290"/>
      <c r="X302" s="290"/>
      <c r="Y302" s="290"/>
      <c r="Z302" s="290"/>
    </row>
    <row r="303" ht="18.75" hidden="1" customHeight="1">
      <c r="A303" s="290">
        <v>32.0</v>
      </c>
      <c r="B303" s="316" t="s">
        <v>165</v>
      </c>
      <c r="C303" s="329">
        <f t="shared" ref="C303:E303" si="295">SUM(C274:C302)</f>
        <v>257604</v>
      </c>
      <c r="D303" s="329">
        <f t="shared" si="295"/>
        <v>678509</v>
      </c>
      <c r="E303" s="317">
        <f t="shared" si="295"/>
        <v>936113</v>
      </c>
      <c r="F303" s="318" t="s">
        <v>165</v>
      </c>
      <c r="G303" s="329">
        <f t="shared" ref="G303:K303" si="296">SUM(G274:G302)</f>
        <v>286650</v>
      </c>
      <c r="H303" s="329">
        <f t="shared" si="296"/>
        <v>690016</v>
      </c>
      <c r="I303" s="319">
        <f t="shared" si="296"/>
        <v>976666</v>
      </c>
      <c r="J303" s="320">
        <f t="shared" si="296"/>
        <v>29046</v>
      </c>
      <c r="K303" s="321">
        <f t="shared" si="296"/>
        <v>11507</v>
      </c>
      <c r="L303" s="322">
        <f t="shared" si="266"/>
        <v>40553</v>
      </c>
      <c r="M303" s="323">
        <f t="shared" si="267"/>
        <v>0.04332062475</v>
      </c>
      <c r="N303" s="1"/>
      <c r="O303" s="290"/>
      <c r="P303" s="290"/>
      <c r="Q303" s="290"/>
      <c r="R303" s="290"/>
      <c r="S303" s="290"/>
      <c r="T303" s="290"/>
      <c r="U303" s="290"/>
      <c r="V303" s="290"/>
      <c r="W303" s="290"/>
      <c r="X303" s="290"/>
      <c r="Y303" s="290"/>
      <c r="Z303" s="290"/>
    </row>
    <row r="304" ht="18.75" hidden="1" customHeight="1">
      <c r="A304" s="290"/>
      <c r="B304" s="324"/>
      <c r="C304" s="26"/>
      <c r="D304" s="26"/>
      <c r="E304" s="26"/>
      <c r="F304" s="325"/>
      <c r="G304" s="26"/>
      <c r="H304" s="26"/>
      <c r="I304" s="26">
        <f>+E303+I303</f>
        <v>1912779</v>
      </c>
      <c r="J304" s="327"/>
      <c r="K304" s="327"/>
      <c r="L304" s="327"/>
      <c r="M304" s="66"/>
      <c r="N304" s="1"/>
      <c r="O304" s="290"/>
      <c r="P304" s="290"/>
      <c r="Q304" s="290"/>
      <c r="R304" s="290"/>
      <c r="S304" s="290"/>
      <c r="T304" s="290"/>
      <c r="U304" s="290"/>
      <c r="V304" s="290"/>
      <c r="W304" s="290"/>
      <c r="X304" s="290"/>
      <c r="Y304" s="290"/>
      <c r="Z304" s="290"/>
    </row>
    <row r="305" ht="18.75" hidden="1" customHeight="1">
      <c r="A305" s="290"/>
      <c r="B305" s="327" t="s">
        <v>166</v>
      </c>
      <c r="C305" s="327">
        <f t="shared" ref="C305:E305" si="297">SUM(C277:C302)</f>
        <v>180366</v>
      </c>
      <c r="D305" s="327">
        <f t="shared" si="297"/>
        <v>473904</v>
      </c>
      <c r="E305" s="327">
        <f t="shared" si="297"/>
        <v>654270</v>
      </c>
      <c r="F305" s="325"/>
      <c r="G305" s="327">
        <f t="shared" ref="G305:L305" si="298">SUM(G277:G302)</f>
        <v>184964</v>
      </c>
      <c r="H305" s="327">
        <f t="shared" si="298"/>
        <v>445738</v>
      </c>
      <c r="I305" s="327">
        <f t="shared" si="298"/>
        <v>630702</v>
      </c>
      <c r="J305" s="327">
        <f t="shared" si="298"/>
        <v>4598</v>
      </c>
      <c r="K305" s="327">
        <f t="shared" si="298"/>
        <v>-28166</v>
      </c>
      <c r="L305" s="327">
        <f t="shared" si="298"/>
        <v>-23568</v>
      </c>
      <c r="M305" s="328">
        <f>I305/E305-1</f>
        <v>-0.03602182585</v>
      </c>
      <c r="N305" s="1"/>
      <c r="O305" s="290"/>
      <c r="P305" s="290"/>
      <c r="Q305" s="290"/>
      <c r="R305" s="290"/>
      <c r="S305" s="290"/>
      <c r="T305" s="290"/>
      <c r="U305" s="290"/>
      <c r="V305" s="290"/>
      <c r="W305" s="290"/>
      <c r="X305" s="290"/>
      <c r="Y305" s="290"/>
      <c r="Z305" s="290"/>
    </row>
    <row r="306" ht="18.75" customHeight="1">
      <c r="A306" s="290"/>
      <c r="B306" s="327"/>
      <c r="C306" s="327"/>
      <c r="D306" s="327"/>
      <c r="E306" s="327"/>
      <c r="F306" s="325"/>
      <c r="G306" s="327"/>
      <c r="H306" s="327"/>
      <c r="I306" s="327"/>
      <c r="J306" s="327"/>
      <c r="K306" s="327"/>
      <c r="L306" s="327"/>
      <c r="M306" s="290"/>
      <c r="N306" s="1"/>
      <c r="O306" s="290"/>
      <c r="P306" s="290"/>
      <c r="Q306" s="290"/>
      <c r="R306" s="290"/>
      <c r="S306" s="290"/>
      <c r="T306" s="290"/>
      <c r="U306" s="290"/>
      <c r="V306" s="290"/>
      <c r="W306" s="290"/>
      <c r="X306" s="290"/>
      <c r="Y306" s="290"/>
      <c r="Z306" s="290"/>
    </row>
    <row r="307" ht="18.75" customHeight="1">
      <c r="A307" s="290"/>
      <c r="B307" s="327"/>
      <c r="C307" s="327"/>
      <c r="D307" s="327"/>
      <c r="E307" s="327"/>
      <c r="F307" s="325"/>
      <c r="G307" s="327"/>
      <c r="H307" s="327"/>
      <c r="I307" s="327"/>
      <c r="J307" s="327"/>
      <c r="K307" s="327"/>
      <c r="L307" s="327"/>
      <c r="M307" s="290"/>
      <c r="N307" s="1"/>
      <c r="O307" s="290"/>
      <c r="P307" s="290"/>
      <c r="Q307" s="290"/>
      <c r="R307" s="290"/>
      <c r="S307" s="290"/>
      <c r="T307" s="290"/>
      <c r="U307" s="290"/>
      <c r="V307" s="290"/>
      <c r="W307" s="290"/>
      <c r="X307" s="290"/>
      <c r="Y307" s="290"/>
      <c r="Z307" s="290"/>
    </row>
    <row r="308" ht="18.75" customHeight="1">
      <c r="A308" s="290"/>
      <c r="B308" s="290"/>
      <c r="C308" s="290"/>
      <c r="D308" s="290"/>
      <c r="E308" s="290"/>
      <c r="F308" s="290"/>
      <c r="G308" s="290"/>
      <c r="H308" s="290"/>
      <c r="I308" s="290"/>
      <c r="J308" s="291"/>
      <c r="K308" s="291"/>
      <c r="L308" s="290"/>
      <c r="M308" s="290"/>
      <c r="N308" s="290"/>
      <c r="O308" s="1"/>
      <c r="P308" s="290"/>
      <c r="Q308" s="290"/>
      <c r="R308" s="290"/>
      <c r="S308" s="290"/>
      <c r="T308" s="290"/>
      <c r="U308" s="290"/>
      <c r="V308" s="290"/>
      <c r="W308" s="290"/>
      <c r="X308" s="290"/>
      <c r="Y308" s="290"/>
      <c r="Z308" s="290"/>
    </row>
    <row r="309" ht="18.75" hidden="1" customHeight="1">
      <c r="A309" s="290"/>
      <c r="B309" s="292" t="s">
        <v>84</v>
      </c>
      <c r="N309" s="290"/>
      <c r="O309" s="1"/>
      <c r="P309" s="290"/>
      <c r="Q309" s="290"/>
      <c r="R309" s="290"/>
      <c r="S309" s="290"/>
      <c r="T309" s="290"/>
      <c r="U309" s="290"/>
      <c r="V309" s="290"/>
      <c r="W309" s="290"/>
      <c r="X309" s="290"/>
      <c r="Y309" s="290"/>
      <c r="Z309" s="290"/>
    </row>
    <row r="310" ht="18.75" hidden="1" customHeight="1">
      <c r="A310" s="290"/>
      <c r="B310" s="293"/>
      <c r="C310" s="293"/>
      <c r="D310" s="293"/>
      <c r="E310" s="293"/>
      <c r="F310" s="293"/>
      <c r="G310" s="293"/>
      <c r="H310" s="293"/>
      <c r="I310" s="293"/>
      <c r="J310" s="294"/>
      <c r="K310" s="294"/>
      <c r="L310" s="293" t="s">
        <v>1</v>
      </c>
      <c r="M310" s="290"/>
      <c r="N310" s="290"/>
      <c r="O310" s="1"/>
      <c r="P310" s="1"/>
      <c r="Q310" s="290"/>
      <c r="R310" s="290"/>
      <c r="S310" s="290"/>
      <c r="T310" s="290"/>
      <c r="U310" s="290"/>
      <c r="V310" s="290"/>
      <c r="W310" s="290"/>
      <c r="X310" s="290"/>
      <c r="Y310" s="290"/>
      <c r="Z310" s="290"/>
    </row>
    <row r="311" ht="31.5" hidden="1" customHeight="1">
      <c r="A311" s="290"/>
      <c r="B311" s="295" t="s">
        <v>378</v>
      </c>
      <c r="C311" s="296" t="s">
        <v>86</v>
      </c>
      <c r="D311" s="296" t="s">
        <v>87</v>
      </c>
      <c r="E311" s="297" t="s">
        <v>88</v>
      </c>
      <c r="F311" s="295" t="s">
        <v>379</v>
      </c>
      <c r="G311" s="296" t="s">
        <v>86</v>
      </c>
      <c r="H311" s="296" t="s">
        <v>87</v>
      </c>
      <c r="I311" s="298" t="s">
        <v>88</v>
      </c>
      <c r="J311" s="299" t="s">
        <v>86</v>
      </c>
      <c r="K311" s="300" t="s">
        <v>87</v>
      </c>
      <c r="L311" s="301" t="s">
        <v>90</v>
      </c>
      <c r="M311" s="302" t="s">
        <v>6</v>
      </c>
      <c r="N311" s="67"/>
      <c r="O311" s="303" t="s">
        <v>91</v>
      </c>
      <c r="P311" s="1"/>
      <c r="Q311" s="1"/>
      <c r="R311" s="290"/>
      <c r="S311" s="290"/>
      <c r="T311" s="290"/>
      <c r="U311" s="290"/>
      <c r="V311" s="290"/>
      <c r="W311" s="290"/>
      <c r="X311" s="290"/>
      <c r="Y311" s="290"/>
      <c r="Z311" s="290"/>
    </row>
    <row r="312" ht="31.5" hidden="1" customHeight="1">
      <c r="A312" s="290"/>
      <c r="B312" s="304" t="s">
        <v>29</v>
      </c>
      <c r="C312" s="110">
        <v>24024.0</v>
      </c>
      <c r="D312" s="110">
        <v>42403.0</v>
      </c>
      <c r="E312" s="305">
        <f t="shared" ref="E312:E340" si="300">SUM(C312:D312)</f>
        <v>66427</v>
      </c>
      <c r="F312" s="306" t="s">
        <v>199</v>
      </c>
      <c r="G312" s="110">
        <v>32640.0</v>
      </c>
      <c r="H312" s="110">
        <v>50144.0</v>
      </c>
      <c r="I312" s="307">
        <f t="shared" ref="I312:I340" si="301">SUM(G312:H312)</f>
        <v>82784</v>
      </c>
      <c r="J312" s="308">
        <f t="shared" ref="J312:K312" si="299">G312-C312</f>
        <v>8616</v>
      </c>
      <c r="K312" s="309">
        <f t="shared" si="299"/>
        <v>7741</v>
      </c>
      <c r="L312" s="310">
        <f t="shared" ref="L312:L341" si="303">+I312-E312</f>
        <v>16357</v>
      </c>
      <c r="M312" s="311">
        <f t="shared" ref="M312:M341" si="304">I312/E312-1</f>
        <v>0.2462402336</v>
      </c>
      <c r="N312" s="1"/>
      <c r="O312" s="312"/>
      <c r="P312" s="303" t="s">
        <v>92</v>
      </c>
      <c r="Q312" s="1"/>
      <c r="R312" s="290"/>
      <c r="S312" s="290"/>
      <c r="T312" s="290"/>
      <c r="U312" s="290"/>
      <c r="V312" s="290"/>
      <c r="W312" s="290"/>
      <c r="X312" s="290"/>
      <c r="Y312" s="290"/>
      <c r="Z312" s="290"/>
    </row>
    <row r="313" ht="16.5" hidden="1" customHeight="1">
      <c r="A313" s="313"/>
      <c r="B313" s="304" t="s">
        <v>93</v>
      </c>
      <c r="C313" s="110">
        <v>5524.0</v>
      </c>
      <c r="D313" s="110">
        <v>72079.0</v>
      </c>
      <c r="E313" s="305">
        <f t="shared" si="300"/>
        <v>77603</v>
      </c>
      <c r="F313" s="306" t="s">
        <v>93</v>
      </c>
      <c r="G313" s="110">
        <v>11370.0</v>
      </c>
      <c r="H313" s="110">
        <v>99466.0</v>
      </c>
      <c r="I313" s="307">
        <f t="shared" si="301"/>
        <v>110836</v>
      </c>
      <c r="J313" s="308">
        <f t="shared" ref="J313:K313" si="302">G313-C313</f>
        <v>5846</v>
      </c>
      <c r="K313" s="309">
        <f t="shared" si="302"/>
        <v>27387</v>
      </c>
      <c r="L313" s="310">
        <f t="shared" si="303"/>
        <v>33233</v>
      </c>
      <c r="M313" s="311">
        <f t="shared" si="304"/>
        <v>0.4282437535</v>
      </c>
      <c r="N313" s="1"/>
      <c r="O313" s="314" t="s">
        <v>380</v>
      </c>
      <c r="P313" s="312"/>
      <c r="Q313" s="313"/>
      <c r="R313" s="313"/>
      <c r="S313" s="313"/>
      <c r="T313" s="313"/>
      <c r="U313" s="313"/>
      <c r="V313" s="313"/>
      <c r="W313" s="313"/>
      <c r="X313" s="313"/>
      <c r="Y313" s="313"/>
      <c r="Z313" s="313"/>
    </row>
    <row r="314" ht="18.75" hidden="1" customHeight="1">
      <c r="A314" s="290">
        <v>1.0</v>
      </c>
      <c r="B314" s="304" t="s">
        <v>96</v>
      </c>
      <c r="C314" s="110">
        <v>14676.0</v>
      </c>
      <c r="D314" s="110">
        <v>10217.0</v>
      </c>
      <c r="E314" s="305">
        <f t="shared" si="300"/>
        <v>24893</v>
      </c>
      <c r="F314" s="306" t="s">
        <v>96</v>
      </c>
      <c r="G314" s="110">
        <v>17892.0</v>
      </c>
      <c r="H314" s="110">
        <v>24674.0</v>
      </c>
      <c r="I314" s="307">
        <f t="shared" si="301"/>
        <v>42566</v>
      </c>
      <c r="J314" s="308">
        <f t="shared" ref="J314:K314" si="305">G314-C314</f>
        <v>3216</v>
      </c>
      <c r="K314" s="309">
        <f t="shared" si="305"/>
        <v>14457</v>
      </c>
      <c r="L314" s="310">
        <f t="shared" si="303"/>
        <v>17673</v>
      </c>
      <c r="M314" s="311">
        <f t="shared" si="304"/>
        <v>0.7099586229</v>
      </c>
      <c r="N314" s="1"/>
      <c r="O314" s="315" t="s">
        <v>381</v>
      </c>
      <c r="P314" s="312" t="s">
        <v>95</v>
      </c>
      <c r="Q314" s="290"/>
      <c r="R314" s="290"/>
      <c r="S314" s="290"/>
      <c r="T314" s="290"/>
      <c r="U314" s="290"/>
      <c r="V314" s="290"/>
      <c r="W314" s="290"/>
      <c r="X314" s="290"/>
      <c r="Y314" s="290"/>
      <c r="Z314" s="290"/>
    </row>
    <row r="315" ht="18.75" hidden="1" customHeight="1">
      <c r="A315" s="290">
        <v>2.0</v>
      </c>
      <c r="B315" s="304" t="s">
        <v>47</v>
      </c>
      <c r="C315" s="110">
        <v>1692.0</v>
      </c>
      <c r="D315" s="110">
        <v>377.0</v>
      </c>
      <c r="E315" s="305">
        <f t="shared" si="300"/>
        <v>2069</v>
      </c>
      <c r="F315" s="306" t="s">
        <v>47</v>
      </c>
      <c r="G315" s="110">
        <v>345.0</v>
      </c>
      <c r="H315" s="110">
        <v>180.0</v>
      </c>
      <c r="I315" s="307">
        <f t="shared" si="301"/>
        <v>525</v>
      </c>
      <c r="J315" s="308">
        <f t="shared" ref="J315:K315" si="306">G315-C315</f>
        <v>-1347</v>
      </c>
      <c r="K315" s="309">
        <f t="shared" si="306"/>
        <v>-197</v>
      </c>
      <c r="L315" s="310">
        <f t="shared" si="303"/>
        <v>-1544</v>
      </c>
      <c r="M315" s="311">
        <f t="shared" si="304"/>
        <v>-0.7462542291</v>
      </c>
      <c r="N315" s="1"/>
      <c r="O315" s="312" t="s">
        <v>382</v>
      </c>
      <c r="P315" s="312" t="s">
        <v>98</v>
      </c>
      <c r="Q315" s="290"/>
      <c r="R315" s="290"/>
      <c r="S315" s="290"/>
      <c r="T315" s="290"/>
      <c r="U315" s="290"/>
      <c r="V315" s="290"/>
      <c r="W315" s="290"/>
      <c r="X315" s="290"/>
      <c r="Y315" s="290"/>
      <c r="Z315" s="290"/>
    </row>
    <row r="316" ht="18.75" hidden="1" customHeight="1">
      <c r="A316" s="290">
        <v>3.0</v>
      </c>
      <c r="B316" s="304" t="s">
        <v>100</v>
      </c>
      <c r="C316" s="110">
        <v>2156.0</v>
      </c>
      <c r="D316" s="110">
        <v>11048.0</v>
      </c>
      <c r="E316" s="305">
        <f t="shared" si="300"/>
        <v>13204</v>
      </c>
      <c r="F316" s="306" t="s">
        <v>100</v>
      </c>
      <c r="G316" s="110">
        <v>2494.0</v>
      </c>
      <c r="H316" s="110">
        <v>10556.0</v>
      </c>
      <c r="I316" s="307">
        <f t="shared" si="301"/>
        <v>13050</v>
      </c>
      <c r="J316" s="308">
        <f t="shared" ref="J316:K316" si="307">G316-C316</f>
        <v>338</v>
      </c>
      <c r="K316" s="309">
        <f t="shared" si="307"/>
        <v>-492</v>
      </c>
      <c r="L316" s="310">
        <f t="shared" si="303"/>
        <v>-154</v>
      </c>
      <c r="M316" s="311">
        <f t="shared" si="304"/>
        <v>-0.01166313238</v>
      </c>
      <c r="N316" s="1"/>
      <c r="O316" s="312" t="s">
        <v>383</v>
      </c>
      <c r="P316" s="312"/>
      <c r="Q316" s="290"/>
      <c r="R316" s="290"/>
      <c r="S316" s="290"/>
      <c r="T316" s="290"/>
      <c r="U316" s="290"/>
      <c r="V316" s="290"/>
      <c r="W316" s="290"/>
      <c r="X316" s="290"/>
      <c r="Y316" s="290"/>
      <c r="Z316" s="290"/>
    </row>
    <row r="317" ht="18.75" hidden="1" customHeight="1">
      <c r="A317" s="290">
        <v>4.0</v>
      </c>
      <c r="B317" s="304" t="s">
        <v>103</v>
      </c>
      <c r="C317" s="110">
        <v>1526.0</v>
      </c>
      <c r="D317" s="110">
        <v>35883.0</v>
      </c>
      <c r="E317" s="305">
        <f t="shared" si="300"/>
        <v>37409</v>
      </c>
      <c r="F317" s="306" t="s">
        <v>103</v>
      </c>
      <c r="G317" s="110">
        <v>1868.0</v>
      </c>
      <c r="H317" s="110">
        <v>39080.0</v>
      </c>
      <c r="I317" s="307">
        <f t="shared" si="301"/>
        <v>40948</v>
      </c>
      <c r="J317" s="308">
        <f t="shared" ref="J317:K317" si="308">G317-C317</f>
        <v>342</v>
      </c>
      <c r="K317" s="309">
        <f t="shared" si="308"/>
        <v>3197</v>
      </c>
      <c r="L317" s="310">
        <f t="shared" si="303"/>
        <v>3539</v>
      </c>
      <c r="M317" s="311">
        <f t="shared" si="304"/>
        <v>0.09460290304</v>
      </c>
      <c r="N317" s="1"/>
      <c r="O317" s="312" t="s">
        <v>384</v>
      </c>
      <c r="P317" s="312" t="s">
        <v>272</v>
      </c>
      <c r="Q317" s="290"/>
      <c r="R317" s="290"/>
      <c r="S317" s="290"/>
      <c r="T317" s="290"/>
      <c r="U317" s="290"/>
      <c r="V317" s="290"/>
      <c r="W317" s="290"/>
      <c r="X317" s="290"/>
      <c r="Y317" s="290"/>
      <c r="Z317" s="290"/>
    </row>
    <row r="318" ht="18.75" hidden="1" customHeight="1">
      <c r="A318" s="290">
        <v>5.0</v>
      </c>
      <c r="B318" s="304" t="s">
        <v>106</v>
      </c>
      <c r="C318" s="110">
        <v>92.0</v>
      </c>
      <c r="D318" s="110">
        <v>35806.0</v>
      </c>
      <c r="E318" s="305">
        <f t="shared" si="300"/>
        <v>35898</v>
      </c>
      <c r="F318" s="306" t="s">
        <v>106</v>
      </c>
      <c r="G318" s="110">
        <v>100.0</v>
      </c>
      <c r="H318" s="110">
        <v>34900.0</v>
      </c>
      <c r="I318" s="307">
        <f t="shared" si="301"/>
        <v>35000</v>
      </c>
      <c r="J318" s="308">
        <f t="shared" ref="J318:K318" si="309">G318-C318</f>
        <v>8</v>
      </c>
      <c r="K318" s="309">
        <f t="shared" si="309"/>
        <v>-906</v>
      </c>
      <c r="L318" s="310">
        <f t="shared" si="303"/>
        <v>-898</v>
      </c>
      <c r="M318" s="311">
        <f t="shared" si="304"/>
        <v>-0.02501532119</v>
      </c>
      <c r="N318" s="1"/>
      <c r="O318" s="312" t="s">
        <v>385</v>
      </c>
      <c r="P318" s="312" t="s">
        <v>386</v>
      </c>
      <c r="Q318" s="290"/>
      <c r="R318" s="290"/>
      <c r="S318" s="290"/>
      <c r="T318" s="290"/>
      <c r="U318" s="290"/>
      <c r="V318" s="290"/>
      <c r="W318" s="290"/>
      <c r="X318" s="290"/>
      <c r="Y318" s="290"/>
      <c r="Z318" s="290"/>
    </row>
    <row r="319" ht="18.75" hidden="1" customHeight="1">
      <c r="A319" s="290">
        <v>6.0</v>
      </c>
      <c r="B319" s="304" t="s">
        <v>112</v>
      </c>
      <c r="C319" s="110"/>
      <c r="D319" s="110">
        <v>3360.0</v>
      </c>
      <c r="E319" s="305">
        <f t="shared" si="300"/>
        <v>3360</v>
      </c>
      <c r="F319" s="306" t="s">
        <v>112</v>
      </c>
      <c r="G319" s="110"/>
      <c r="H319" s="110">
        <v>8672.0</v>
      </c>
      <c r="I319" s="307">
        <f t="shared" si="301"/>
        <v>8672</v>
      </c>
      <c r="J319" s="308">
        <f t="shared" ref="J319:K319" si="310">G319-C319</f>
        <v>0</v>
      </c>
      <c r="K319" s="309">
        <f t="shared" si="310"/>
        <v>5312</v>
      </c>
      <c r="L319" s="310">
        <f t="shared" si="303"/>
        <v>5312</v>
      </c>
      <c r="M319" s="311">
        <f t="shared" si="304"/>
        <v>1.580952381</v>
      </c>
      <c r="N319" s="1"/>
      <c r="O319" s="312" t="s">
        <v>387</v>
      </c>
      <c r="P319" s="312" t="s">
        <v>388</v>
      </c>
      <c r="Q319" s="290"/>
      <c r="R319" s="290"/>
      <c r="S319" s="290"/>
      <c r="T319" s="290"/>
      <c r="U319" s="290"/>
      <c r="V319" s="290"/>
      <c r="W319" s="290"/>
      <c r="X319" s="290"/>
      <c r="Y319" s="290"/>
      <c r="Z319" s="290"/>
    </row>
    <row r="320" ht="18.75" hidden="1" customHeight="1">
      <c r="A320" s="290">
        <v>28.0</v>
      </c>
      <c r="B320" s="304" t="s">
        <v>115</v>
      </c>
      <c r="C320" s="110">
        <v>60.0</v>
      </c>
      <c r="D320" s="110">
        <v>6000.0</v>
      </c>
      <c r="E320" s="305">
        <f t="shared" si="300"/>
        <v>6060</v>
      </c>
      <c r="F320" s="306" t="s">
        <v>115</v>
      </c>
      <c r="G320" s="110">
        <v>1800.0</v>
      </c>
      <c r="H320" s="110">
        <v>6844.0</v>
      </c>
      <c r="I320" s="307">
        <f t="shared" si="301"/>
        <v>8644</v>
      </c>
      <c r="J320" s="308">
        <f t="shared" ref="J320:K320" si="311">G320-C320</f>
        <v>1740</v>
      </c>
      <c r="K320" s="309">
        <f t="shared" si="311"/>
        <v>844</v>
      </c>
      <c r="L320" s="310">
        <f t="shared" si="303"/>
        <v>2584</v>
      </c>
      <c r="M320" s="311">
        <f t="shared" si="304"/>
        <v>0.4264026403</v>
      </c>
      <c r="N320" s="1"/>
      <c r="O320" s="312" t="s">
        <v>389</v>
      </c>
      <c r="P320" s="315" t="s">
        <v>390</v>
      </c>
      <c r="Q320" s="290"/>
      <c r="R320" s="290"/>
      <c r="S320" s="290"/>
      <c r="T320" s="290"/>
      <c r="U320" s="290"/>
      <c r="V320" s="290"/>
      <c r="W320" s="290"/>
      <c r="X320" s="290"/>
      <c r="Y320" s="290"/>
      <c r="Z320" s="290"/>
    </row>
    <row r="321" ht="18.75" hidden="1" customHeight="1">
      <c r="A321" s="290">
        <v>7.0</v>
      </c>
      <c r="B321" s="304" t="s">
        <v>118</v>
      </c>
      <c r="C321" s="110">
        <v>746.0</v>
      </c>
      <c r="D321" s="110">
        <v>4038.0</v>
      </c>
      <c r="E321" s="305">
        <f t="shared" si="300"/>
        <v>4784</v>
      </c>
      <c r="F321" s="306" t="s">
        <v>118</v>
      </c>
      <c r="G321" s="110">
        <v>770.0</v>
      </c>
      <c r="H321" s="110">
        <v>5092.0</v>
      </c>
      <c r="I321" s="307">
        <f t="shared" si="301"/>
        <v>5862</v>
      </c>
      <c r="J321" s="308">
        <f t="shared" ref="J321:K321" si="312">G321-C321</f>
        <v>24</v>
      </c>
      <c r="K321" s="309">
        <f t="shared" si="312"/>
        <v>1054</v>
      </c>
      <c r="L321" s="310">
        <f t="shared" si="303"/>
        <v>1078</v>
      </c>
      <c r="M321" s="311">
        <f t="shared" si="304"/>
        <v>0.2253344482</v>
      </c>
      <c r="N321" s="1"/>
      <c r="O321" s="312"/>
      <c r="P321" s="315" t="s">
        <v>391</v>
      </c>
      <c r="Q321" s="290"/>
      <c r="R321" s="290"/>
      <c r="S321" s="290"/>
      <c r="T321" s="290"/>
      <c r="U321" s="290"/>
      <c r="V321" s="290"/>
      <c r="W321" s="290"/>
      <c r="X321" s="290"/>
      <c r="Y321" s="290"/>
      <c r="Z321" s="290"/>
    </row>
    <row r="322" ht="18.75" hidden="1" customHeight="1">
      <c r="A322" s="290">
        <v>8.0</v>
      </c>
      <c r="B322" s="304" t="s">
        <v>120</v>
      </c>
      <c r="C322" s="110">
        <v>20.0</v>
      </c>
      <c r="D322" s="110">
        <v>2012.0</v>
      </c>
      <c r="E322" s="305">
        <f t="shared" si="300"/>
        <v>2032</v>
      </c>
      <c r="F322" s="306" t="s">
        <v>120</v>
      </c>
      <c r="G322" s="110">
        <v>20.0</v>
      </c>
      <c r="H322" s="110">
        <v>2072.0</v>
      </c>
      <c r="I322" s="307">
        <f t="shared" si="301"/>
        <v>2092</v>
      </c>
      <c r="J322" s="308">
        <f t="shared" ref="J322:K322" si="313">G322-C322</f>
        <v>0</v>
      </c>
      <c r="K322" s="309">
        <f t="shared" si="313"/>
        <v>60</v>
      </c>
      <c r="L322" s="310">
        <f t="shared" si="303"/>
        <v>60</v>
      </c>
      <c r="M322" s="311">
        <f t="shared" si="304"/>
        <v>0.02952755906</v>
      </c>
      <c r="N322" s="1"/>
      <c r="O322" s="312" t="s">
        <v>392</v>
      </c>
      <c r="P322" s="315" t="s">
        <v>102</v>
      </c>
      <c r="Q322" s="290"/>
      <c r="R322" s="290"/>
      <c r="S322" s="290"/>
      <c r="T322" s="290"/>
      <c r="U322" s="290"/>
      <c r="V322" s="290"/>
      <c r="W322" s="290"/>
      <c r="X322" s="290"/>
      <c r="Y322" s="290"/>
      <c r="Z322" s="290"/>
    </row>
    <row r="323" ht="18.75" hidden="1" customHeight="1">
      <c r="A323" s="290">
        <v>9.0</v>
      </c>
      <c r="B323" s="304" t="s">
        <v>122</v>
      </c>
      <c r="C323" s="110"/>
      <c r="D323" s="110">
        <v>240.0</v>
      </c>
      <c r="E323" s="305">
        <f t="shared" si="300"/>
        <v>240</v>
      </c>
      <c r="F323" s="306" t="s">
        <v>122</v>
      </c>
      <c r="G323" s="110"/>
      <c r="H323" s="110">
        <v>272.0</v>
      </c>
      <c r="I323" s="307">
        <f t="shared" si="301"/>
        <v>272</v>
      </c>
      <c r="J323" s="308">
        <f t="shared" ref="J323:K323" si="314">G323-C323</f>
        <v>0</v>
      </c>
      <c r="K323" s="309">
        <f t="shared" si="314"/>
        <v>32</v>
      </c>
      <c r="L323" s="310">
        <f t="shared" si="303"/>
        <v>32</v>
      </c>
      <c r="M323" s="311">
        <f t="shared" si="304"/>
        <v>0.1333333333</v>
      </c>
      <c r="N323" s="1"/>
      <c r="O323" s="312"/>
      <c r="P323" s="312" t="s">
        <v>154</v>
      </c>
      <c r="Q323" s="290"/>
      <c r="R323" s="290"/>
      <c r="S323" s="290"/>
      <c r="T323" s="290"/>
      <c r="U323" s="290"/>
      <c r="V323" s="290"/>
      <c r="W323" s="290"/>
      <c r="X323" s="290"/>
      <c r="Y323" s="290"/>
      <c r="Z323" s="290"/>
    </row>
    <row r="324" ht="18.75" hidden="1" customHeight="1">
      <c r="A324" s="290">
        <v>10.0</v>
      </c>
      <c r="B324" s="304" t="s">
        <v>124</v>
      </c>
      <c r="C324" s="110">
        <v>268.0</v>
      </c>
      <c r="D324" s="110">
        <v>29241.0</v>
      </c>
      <c r="E324" s="305">
        <f t="shared" si="300"/>
        <v>29509</v>
      </c>
      <c r="F324" s="306" t="s">
        <v>124</v>
      </c>
      <c r="G324" s="110">
        <v>236.0</v>
      </c>
      <c r="H324" s="110">
        <v>31119.0</v>
      </c>
      <c r="I324" s="307">
        <f t="shared" si="301"/>
        <v>31355</v>
      </c>
      <c r="J324" s="308">
        <f t="shared" ref="J324:K324" si="315">G324-C324</f>
        <v>-32</v>
      </c>
      <c r="K324" s="309">
        <f t="shared" si="315"/>
        <v>1878</v>
      </c>
      <c r="L324" s="310">
        <f t="shared" si="303"/>
        <v>1846</v>
      </c>
      <c r="M324" s="311">
        <f t="shared" si="304"/>
        <v>0.06255718594</v>
      </c>
      <c r="N324" s="1"/>
      <c r="O324" s="312" t="s">
        <v>393</v>
      </c>
      <c r="P324" s="312" t="s">
        <v>123</v>
      </c>
      <c r="Q324" s="290"/>
      <c r="R324" s="290"/>
      <c r="S324" s="290"/>
      <c r="T324" s="290"/>
      <c r="U324" s="290"/>
      <c r="V324" s="290"/>
      <c r="W324" s="290"/>
      <c r="X324" s="290"/>
      <c r="Y324" s="290"/>
      <c r="Z324" s="290"/>
    </row>
    <row r="325" ht="18.75" hidden="1" customHeight="1">
      <c r="A325" s="290">
        <v>11.0</v>
      </c>
      <c r="B325" s="304" t="s">
        <v>127</v>
      </c>
      <c r="C325" s="110">
        <v>132.0</v>
      </c>
      <c r="D325" s="110">
        <v>3576.0</v>
      </c>
      <c r="E325" s="305">
        <f t="shared" si="300"/>
        <v>3708</v>
      </c>
      <c r="F325" s="306" t="s">
        <v>127</v>
      </c>
      <c r="G325" s="110">
        <v>114.0</v>
      </c>
      <c r="H325" s="110">
        <v>4036.0</v>
      </c>
      <c r="I325" s="307">
        <f t="shared" si="301"/>
        <v>4150</v>
      </c>
      <c r="J325" s="308">
        <f t="shared" ref="J325:K325" si="316">G325-C325</f>
        <v>-18</v>
      </c>
      <c r="K325" s="309">
        <f t="shared" si="316"/>
        <v>460</v>
      </c>
      <c r="L325" s="310">
        <f t="shared" si="303"/>
        <v>442</v>
      </c>
      <c r="M325" s="311">
        <f t="shared" si="304"/>
        <v>0.119201726</v>
      </c>
      <c r="N325" s="1"/>
      <c r="O325" s="312"/>
      <c r="P325" s="315" t="s">
        <v>394</v>
      </c>
      <c r="Q325" s="290"/>
      <c r="R325" s="290"/>
      <c r="S325" s="290"/>
      <c r="T325" s="290"/>
      <c r="U325" s="290"/>
      <c r="V325" s="290"/>
      <c r="W325" s="290"/>
      <c r="X325" s="290"/>
      <c r="Y325" s="290"/>
      <c r="Z325" s="290"/>
    </row>
    <row r="326" ht="18.75" hidden="1" customHeight="1">
      <c r="A326" s="290">
        <v>12.0</v>
      </c>
      <c r="B326" s="304" t="s">
        <v>128</v>
      </c>
      <c r="C326" s="110">
        <v>7996.0</v>
      </c>
      <c r="D326" s="110">
        <v>80435.0</v>
      </c>
      <c r="E326" s="305">
        <f t="shared" si="300"/>
        <v>88431</v>
      </c>
      <c r="F326" s="306" t="s">
        <v>128</v>
      </c>
      <c r="G326" s="110">
        <v>6996.0</v>
      </c>
      <c r="H326" s="110">
        <v>88697.0</v>
      </c>
      <c r="I326" s="307">
        <f t="shared" si="301"/>
        <v>95693</v>
      </c>
      <c r="J326" s="308">
        <f t="shared" ref="J326:K326" si="317">G326-C326</f>
        <v>-1000</v>
      </c>
      <c r="K326" s="309">
        <f t="shared" si="317"/>
        <v>8262</v>
      </c>
      <c r="L326" s="310">
        <f t="shared" si="303"/>
        <v>7262</v>
      </c>
      <c r="M326" s="311">
        <f t="shared" si="304"/>
        <v>0.08212052335</v>
      </c>
      <c r="N326" s="1"/>
      <c r="O326" s="315" t="s">
        <v>395</v>
      </c>
      <c r="P326" s="312" t="s">
        <v>272</v>
      </c>
      <c r="Q326" s="290"/>
      <c r="R326" s="290"/>
      <c r="S326" s="290"/>
      <c r="T326" s="290"/>
      <c r="U326" s="290"/>
      <c r="V326" s="290"/>
      <c r="W326" s="290"/>
      <c r="X326" s="290"/>
      <c r="Y326" s="290"/>
      <c r="Z326" s="290"/>
    </row>
    <row r="327" ht="18.75" hidden="1" customHeight="1">
      <c r="A327" s="290">
        <v>13.0</v>
      </c>
      <c r="B327" s="304" t="s">
        <v>131</v>
      </c>
      <c r="C327" s="110">
        <v>134.0</v>
      </c>
      <c r="D327" s="110">
        <v>2978.0</v>
      </c>
      <c r="E327" s="305">
        <f t="shared" si="300"/>
        <v>3112</v>
      </c>
      <c r="F327" s="306" t="s">
        <v>131</v>
      </c>
      <c r="G327" s="110">
        <v>126.0</v>
      </c>
      <c r="H327" s="110">
        <v>3164.0</v>
      </c>
      <c r="I327" s="307">
        <f t="shared" si="301"/>
        <v>3290</v>
      </c>
      <c r="J327" s="308">
        <f t="shared" ref="J327:K327" si="318">G327-C327</f>
        <v>-8</v>
      </c>
      <c r="K327" s="309">
        <f t="shared" si="318"/>
        <v>186</v>
      </c>
      <c r="L327" s="310">
        <f t="shared" si="303"/>
        <v>178</v>
      </c>
      <c r="M327" s="311">
        <f t="shared" si="304"/>
        <v>0.05719794344</v>
      </c>
      <c r="N327" s="1"/>
      <c r="O327" s="312"/>
      <c r="P327" s="312" t="s">
        <v>396</v>
      </c>
      <c r="Q327" s="290"/>
      <c r="R327" s="290"/>
      <c r="S327" s="290"/>
      <c r="T327" s="290"/>
      <c r="U327" s="290"/>
      <c r="V327" s="290"/>
      <c r="W327" s="290"/>
      <c r="X327" s="290"/>
      <c r="Y327" s="290"/>
      <c r="Z327" s="290"/>
    </row>
    <row r="328" ht="18.0" hidden="1" customHeight="1">
      <c r="A328" s="290">
        <v>14.0</v>
      </c>
      <c r="B328" s="304" t="s">
        <v>132</v>
      </c>
      <c r="C328" s="110"/>
      <c r="D328" s="110">
        <v>340.0</v>
      </c>
      <c r="E328" s="305">
        <f t="shared" si="300"/>
        <v>340</v>
      </c>
      <c r="F328" s="306" t="s">
        <v>132</v>
      </c>
      <c r="G328" s="110"/>
      <c r="H328" s="110"/>
      <c r="I328" s="307">
        <f t="shared" si="301"/>
        <v>0</v>
      </c>
      <c r="J328" s="308">
        <f t="shared" ref="J328:K328" si="319">G328-C328</f>
        <v>0</v>
      </c>
      <c r="K328" s="309">
        <f t="shared" si="319"/>
        <v>-340</v>
      </c>
      <c r="L328" s="310">
        <f t="shared" si="303"/>
        <v>-340</v>
      </c>
      <c r="M328" s="311">
        <f t="shared" si="304"/>
        <v>-1</v>
      </c>
      <c r="N328" s="1"/>
      <c r="O328" s="312"/>
      <c r="P328" s="312" t="s">
        <v>329</v>
      </c>
      <c r="Q328" s="290"/>
      <c r="R328" s="290"/>
      <c r="S328" s="290"/>
      <c r="T328" s="290"/>
      <c r="U328" s="290"/>
      <c r="V328" s="290"/>
      <c r="W328" s="290"/>
      <c r="X328" s="290"/>
      <c r="Y328" s="290"/>
      <c r="Z328" s="290"/>
    </row>
    <row r="329" ht="18.75" hidden="1" customHeight="1">
      <c r="A329" s="290">
        <v>15.0</v>
      </c>
      <c r="B329" s="304" t="s">
        <v>135</v>
      </c>
      <c r="C329" s="110">
        <v>4456.0</v>
      </c>
      <c r="D329" s="110">
        <v>232.0</v>
      </c>
      <c r="E329" s="305">
        <f t="shared" si="300"/>
        <v>4688</v>
      </c>
      <c r="F329" s="306" t="s">
        <v>135</v>
      </c>
      <c r="G329" s="110">
        <v>6002.0</v>
      </c>
      <c r="H329" s="110">
        <v>268.0</v>
      </c>
      <c r="I329" s="307">
        <f t="shared" si="301"/>
        <v>6270</v>
      </c>
      <c r="J329" s="308">
        <f t="shared" ref="J329:K329" si="320">G329-C329</f>
        <v>1546</v>
      </c>
      <c r="K329" s="309">
        <f t="shared" si="320"/>
        <v>36</v>
      </c>
      <c r="L329" s="310">
        <f t="shared" si="303"/>
        <v>1582</v>
      </c>
      <c r="M329" s="311">
        <f t="shared" si="304"/>
        <v>0.3374573379</v>
      </c>
      <c r="N329" s="1"/>
      <c r="O329" s="312" t="s">
        <v>397</v>
      </c>
      <c r="P329" s="312" t="s">
        <v>398</v>
      </c>
      <c r="Q329" s="290"/>
      <c r="R329" s="290"/>
      <c r="S329" s="290"/>
      <c r="T329" s="290"/>
      <c r="U329" s="290"/>
      <c r="V329" s="290"/>
      <c r="W329" s="290"/>
      <c r="X329" s="290"/>
      <c r="Y329" s="290"/>
      <c r="Z329" s="290"/>
    </row>
    <row r="330" ht="18.75" hidden="1" customHeight="1">
      <c r="A330" s="290">
        <v>16.0</v>
      </c>
      <c r="B330" s="304" t="s">
        <v>138</v>
      </c>
      <c r="C330" s="110">
        <v>35920.0</v>
      </c>
      <c r="D330" s="110">
        <v>3366.0</v>
      </c>
      <c r="E330" s="305">
        <f t="shared" si="300"/>
        <v>39286</v>
      </c>
      <c r="F330" s="306" t="s">
        <v>138</v>
      </c>
      <c r="G330" s="110">
        <v>36644.0</v>
      </c>
      <c r="H330" s="110">
        <v>2802.0</v>
      </c>
      <c r="I330" s="307">
        <f t="shared" si="301"/>
        <v>39446</v>
      </c>
      <c r="J330" s="308">
        <f t="shared" ref="J330:K330" si="321">G330-C330</f>
        <v>724</v>
      </c>
      <c r="K330" s="309">
        <f t="shared" si="321"/>
        <v>-564</v>
      </c>
      <c r="L330" s="310">
        <f t="shared" si="303"/>
        <v>160</v>
      </c>
      <c r="M330" s="311">
        <f t="shared" si="304"/>
        <v>0.004072697653</v>
      </c>
      <c r="N330" s="1"/>
      <c r="O330" s="312" t="s">
        <v>399</v>
      </c>
      <c r="P330" s="312" t="s">
        <v>398</v>
      </c>
      <c r="Q330" s="290"/>
      <c r="R330" s="290"/>
      <c r="S330" s="290"/>
      <c r="T330" s="290"/>
      <c r="U330" s="290"/>
      <c r="V330" s="290"/>
      <c r="W330" s="290"/>
      <c r="X330" s="290"/>
      <c r="Y330" s="290"/>
      <c r="Z330" s="290"/>
    </row>
    <row r="331" ht="18.75" hidden="1" customHeight="1">
      <c r="A331" s="290">
        <v>17.0</v>
      </c>
      <c r="B331" s="304" t="s">
        <v>141</v>
      </c>
      <c r="C331" s="110">
        <v>20962.0</v>
      </c>
      <c r="D331" s="110">
        <v>754.0</v>
      </c>
      <c r="E331" s="305">
        <f t="shared" si="300"/>
        <v>21716</v>
      </c>
      <c r="F331" s="306" t="s">
        <v>141</v>
      </c>
      <c r="G331" s="110">
        <v>23788.0</v>
      </c>
      <c r="H331" s="110">
        <v>932.0</v>
      </c>
      <c r="I331" s="307">
        <f t="shared" si="301"/>
        <v>24720</v>
      </c>
      <c r="J331" s="308">
        <f t="shared" ref="J331:K331" si="322">G331-C331</f>
        <v>2826</v>
      </c>
      <c r="K331" s="309">
        <f t="shared" si="322"/>
        <v>178</v>
      </c>
      <c r="L331" s="310">
        <f t="shared" si="303"/>
        <v>3004</v>
      </c>
      <c r="M331" s="311">
        <f t="shared" si="304"/>
        <v>0.1383311844</v>
      </c>
      <c r="N331" s="1"/>
      <c r="O331" s="315" t="s">
        <v>400</v>
      </c>
      <c r="P331" s="312" t="s">
        <v>386</v>
      </c>
      <c r="Q331" s="290"/>
      <c r="R331" s="290"/>
      <c r="S331" s="290"/>
      <c r="T331" s="290"/>
      <c r="U331" s="290"/>
      <c r="V331" s="290"/>
      <c r="W331" s="290"/>
      <c r="X331" s="290"/>
      <c r="Y331" s="290"/>
      <c r="Z331" s="290"/>
    </row>
    <row r="332" ht="18.75" hidden="1" customHeight="1">
      <c r="A332" s="290">
        <v>18.0</v>
      </c>
      <c r="B332" s="304" t="s">
        <v>144</v>
      </c>
      <c r="C332" s="110">
        <v>2480.0</v>
      </c>
      <c r="D332" s="110">
        <v>1996.0</v>
      </c>
      <c r="E332" s="305">
        <f t="shared" si="300"/>
        <v>4476</v>
      </c>
      <c r="F332" s="306" t="s">
        <v>144</v>
      </c>
      <c r="G332" s="110">
        <v>1380.0</v>
      </c>
      <c r="H332" s="110">
        <v>1072.0</v>
      </c>
      <c r="I332" s="307">
        <f t="shared" si="301"/>
        <v>2452</v>
      </c>
      <c r="J332" s="308">
        <f t="shared" ref="J332:K332" si="323">G332-C332</f>
        <v>-1100</v>
      </c>
      <c r="K332" s="309">
        <f t="shared" si="323"/>
        <v>-924</v>
      </c>
      <c r="L332" s="310">
        <f t="shared" si="303"/>
        <v>-2024</v>
      </c>
      <c r="M332" s="311">
        <f t="shared" si="304"/>
        <v>-0.4521894549</v>
      </c>
      <c r="N332" s="1"/>
      <c r="O332" s="312" t="s">
        <v>401</v>
      </c>
      <c r="P332" s="312" t="s">
        <v>258</v>
      </c>
      <c r="Q332" s="290"/>
      <c r="R332" s="290"/>
      <c r="S332" s="290"/>
      <c r="T332" s="290"/>
      <c r="U332" s="290"/>
      <c r="V332" s="290"/>
      <c r="W332" s="290"/>
      <c r="X332" s="290"/>
      <c r="Y332" s="290"/>
      <c r="Z332" s="290"/>
    </row>
    <row r="333" ht="18.75" hidden="1" customHeight="1">
      <c r="A333" s="290">
        <v>19.0</v>
      </c>
      <c r="B333" s="304" t="s">
        <v>146</v>
      </c>
      <c r="C333" s="110">
        <v>2300.0</v>
      </c>
      <c r="D333" s="110"/>
      <c r="E333" s="305">
        <f t="shared" si="300"/>
        <v>2300</v>
      </c>
      <c r="F333" s="306" t="s">
        <v>146</v>
      </c>
      <c r="G333" s="110">
        <v>2816.0</v>
      </c>
      <c r="H333" s="110"/>
      <c r="I333" s="307">
        <f t="shared" si="301"/>
        <v>2816</v>
      </c>
      <c r="J333" s="308">
        <f t="shared" ref="J333:K333" si="324">G333-C333</f>
        <v>516</v>
      </c>
      <c r="K333" s="309">
        <f t="shared" si="324"/>
        <v>0</v>
      </c>
      <c r="L333" s="310">
        <f t="shared" si="303"/>
        <v>516</v>
      </c>
      <c r="M333" s="311">
        <f t="shared" si="304"/>
        <v>0.2243478261</v>
      </c>
      <c r="N333" s="1"/>
      <c r="O333" s="312" t="s">
        <v>402</v>
      </c>
      <c r="P333" s="312" t="s">
        <v>360</v>
      </c>
      <c r="Q333" s="290"/>
      <c r="R333" s="290"/>
      <c r="S333" s="290"/>
      <c r="T333" s="290"/>
      <c r="U333" s="290"/>
      <c r="V333" s="290"/>
      <c r="W333" s="290"/>
      <c r="X333" s="290"/>
      <c r="Y333" s="290"/>
      <c r="Z333" s="290"/>
    </row>
    <row r="334" ht="18.75" hidden="1" customHeight="1">
      <c r="A334" s="290">
        <v>20.0</v>
      </c>
      <c r="B334" s="304" t="s">
        <v>149</v>
      </c>
      <c r="C334" s="110">
        <v>7392.0</v>
      </c>
      <c r="D334" s="110">
        <v>588.0</v>
      </c>
      <c r="E334" s="305">
        <f t="shared" si="300"/>
        <v>7980</v>
      </c>
      <c r="F334" s="306" t="s">
        <v>149</v>
      </c>
      <c r="G334" s="110">
        <v>7496.0</v>
      </c>
      <c r="H334" s="110">
        <v>376.0</v>
      </c>
      <c r="I334" s="307">
        <f t="shared" si="301"/>
        <v>7872</v>
      </c>
      <c r="J334" s="308">
        <f t="shared" ref="J334:K334" si="325">G334-C334</f>
        <v>104</v>
      </c>
      <c r="K334" s="309">
        <f t="shared" si="325"/>
        <v>-212</v>
      </c>
      <c r="L334" s="310">
        <f t="shared" si="303"/>
        <v>-108</v>
      </c>
      <c r="M334" s="311">
        <f t="shared" si="304"/>
        <v>-0.01353383459</v>
      </c>
      <c r="N334" s="1"/>
      <c r="O334" s="312" t="s">
        <v>403</v>
      </c>
      <c r="P334" s="312" t="s">
        <v>137</v>
      </c>
      <c r="Q334" s="290"/>
      <c r="R334" s="290"/>
      <c r="S334" s="290"/>
      <c r="T334" s="290"/>
      <c r="U334" s="290"/>
      <c r="V334" s="290"/>
      <c r="W334" s="290"/>
      <c r="X334" s="290"/>
      <c r="Y334" s="290"/>
      <c r="Z334" s="290"/>
    </row>
    <row r="335" ht="18.75" hidden="1" customHeight="1">
      <c r="A335" s="290">
        <v>21.0</v>
      </c>
      <c r="B335" s="304" t="s">
        <v>152</v>
      </c>
      <c r="C335" s="110">
        <v>96.0</v>
      </c>
      <c r="D335" s="110"/>
      <c r="E335" s="305">
        <f t="shared" si="300"/>
        <v>96</v>
      </c>
      <c r="F335" s="306" t="s">
        <v>152</v>
      </c>
      <c r="G335" s="110">
        <v>1820.0</v>
      </c>
      <c r="H335" s="110">
        <v>50.0</v>
      </c>
      <c r="I335" s="307">
        <f t="shared" si="301"/>
        <v>1870</v>
      </c>
      <c r="J335" s="308">
        <f t="shared" ref="J335:K335" si="326">G335-C335</f>
        <v>1724</v>
      </c>
      <c r="K335" s="309">
        <f t="shared" si="326"/>
        <v>50</v>
      </c>
      <c r="L335" s="310">
        <f t="shared" si="303"/>
        <v>1774</v>
      </c>
      <c r="M335" s="311">
        <f t="shared" si="304"/>
        <v>18.47916667</v>
      </c>
      <c r="N335" s="1"/>
      <c r="O335" s="312" t="s">
        <v>404</v>
      </c>
      <c r="P335" s="312" t="s">
        <v>405</v>
      </c>
      <c r="Q335" s="290"/>
      <c r="R335" s="290"/>
      <c r="S335" s="290"/>
      <c r="T335" s="290"/>
      <c r="U335" s="290"/>
      <c r="V335" s="290"/>
      <c r="W335" s="290"/>
      <c r="X335" s="290"/>
      <c r="Y335" s="290"/>
      <c r="Z335" s="290"/>
    </row>
    <row r="336" ht="18.75" hidden="1" customHeight="1">
      <c r="A336" s="290">
        <v>22.0</v>
      </c>
      <c r="B336" s="304" t="s">
        <v>155</v>
      </c>
      <c r="C336" s="110"/>
      <c r="D336" s="110">
        <v>53012.0</v>
      </c>
      <c r="E336" s="305">
        <f t="shared" si="300"/>
        <v>53012</v>
      </c>
      <c r="F336" s="306" t="s">
        <v>155</v>
      </c>
      <c r="G336" s="110"/>
      <c r="H336" s="110">
        <v>51307.0</v>
      </c>
      <c r="I336" s="307">
        <f t="shared" si="301"/>
        <v>51307</v>
      </c>
      <c r="J336" s="308">
        <f t="shared" ref="J336:K336" si="327">G336-C336</f>
        <v>0</v>
      </c>
      <c r="K336" s="309">
        <f t="shared" si="327"/>
        <v>-1705</v>
      </c>
      <c r="L336" s="310">
        <f t="shared" si="303"/>
        <v>-1705</v>
      </c>
      <c r="M336" s="311">
        <f t="shared" si="304"/>
        <v>-0.03216252924</v>
      </c>
      <c r="N336" s="1"/>
      <c r="O336" s="312" t="s">
        <v>406</v>
      </c>
      <c r="P336" s="312" t="s">
        <v>407</v>
      </c>
      <c r="Q336" s="290"/>
      <c r="R336" s="290"/>
      <c r="S336" s="290"/>
      <c r="T336" s="290"/>
      <c r="U336" s="290"/>
      <c r="V336" s="290"/>
      <c r="W336" s="290"/>
      <c r="X336" s="290"/>
      <c r="Y336" s="290"/>
      <c r="Z336" s="290"/>
    </row>
    <row r="337" ht="18.75" hidden="1" customHeight="1">
      <c r="A337" s="290">
        <v>23.0</v>
      </c>
      <c r="B337" s="304" t="s">
        <v>158</v>
      </c>
      <c r="C337" s="110">
        <v>4532.0</v>
      </c>
      <c r="D337" s="110">
        <v>24.0</v>
      </c>
      <c r="E337" s="305">
        <f t="shared" si="300"/>
        <v>4556</v>
      </c>
      <c r="F337" s="306" t="s">
        <v>158</v>
      </c>
      <c r="G337" s="110">
        <v>1900.0</v>
      </c>
      <c r="H337" s="110">
        <v>60.0</v>
      </c>
      <c r="I337" s="307">
        <f t="shared" si="301"/>
        <v>1960</v>
      </c>
      <c r="J337" s="308">
        <f t="shared" ref="J337:K337" si="328">G337-C337</f>
        <v>-2632</v>
      </c>
      <c r="K337" s="309">
        <f t="shared" si="328"/>
        <v>36</v>
      </c>
      <c r="L337" s="310">
        <f t="shared" si="303"/>
        <v>-2596</v>
      </c>
      <c r="M337" s="311">
        <f t="shared" si="304"/>
        <v>-0.5697980685</v>
      </c>
      <c r="N337" s="1"/>
      <c r="O337" s="312" t="s">
        <v>408</v>
      </c>
      <c r="P337" s="312" t="s">
        <v>409</v>
      </c>
      <c r="Q337" s="290"/>
      <c r="R337" s="290"/>
      <c r="S337" s="290"/>
      <c r="T337" s="290"/>
      <c r="U337" s="290"/>
      <c r="V337" s="290"/>
      <c r="W337" s="290"/>
      <c r="X337" s="290"/>
      <c r="Y337" s="290"/>
      <c r="Z337" s="290"/>
    </row>
    <row r="338" ht="18.75" hidden="1" customHeight="1">
      <c r="A338" s="290">
        <v>24.0</v>
      </c>
      <c r="B338" s="304" t="s">
        <v>160</v>
      </c>
      <c r="C338" s="110">
        <v>5640.0</v>
      </c>
      <c r="D338" s="110"/>
      <c r="E338" s="305">
        <f t="shared" si="300"/>
        <v>5640</v>
      </c>
      <c r="F338" s="306" t="s">
        <v>160</v>
      </c>
      <c r="G338" s="110">
        <v>6980.0</v>
      </c>
      <c r="H338" s="110"/>
      <c r="I338" s="307">
        <f t="shared" si="301"/>
        <v>6980</v>
      </c>
      <c r="J338" s="308">
        <f t="shared" ref="J338:K338" si="329">G338-C338</f>
        <v>1340</v>
      </c>
      <c r="K338" s="309">
        <f t="shared" si="329"/>
        <v>0</v>
      </c>
      <c r="L338" s="310">
        <f t="shared" si="303"/>
        <v>1340</v>
      </c>
      <c r="M338" s="311">
        <f t="shared" si="304"/>
        <v>0.2375886525</v>
      </c>
      <c r="N338" s="1"/>
      <c r="O338" s="312" t="s">
        <v>410</v>
      </c>
      <c r="P338" s="312" t="s">
        <v>154</v>
      </c>
      <c r="Q338" s="290"/>
      <c r="R338" s="290"/>
      <c r="S338" s="290"/>
      <c r="T338" s="290"/>
      <c r="U338" s="290"/>
      <c r="V338" s="290"/>
      <c r="W338" s="290"/>
      <c r="X338" s="290"/>
      <c r="Y338" s="290"/>
      <c r="Z338" s="290"/>
    </row>
    <row r="339" ht="18.75" hidden="1" customHeight="1">
      <c r="A339" s="290">
        <v>25.0</v>
      </c>
      <c r="B339" s="304" t="s">
        <v>163</v>
      </c>
      <c r="C339" s="110"/>
      <c r="D339" s="110"/>
      <c r="E339" s="305">
        <f t="shared" si="300"/>
        <v>0</v>
      </c>
      <c r="F339" s="306" t="s">
        <v>163</v>
      </c>
      <c r="G339" s="110"/>
      <c r="H339" s="110"/>
      <c r="I339" s="307">
        <f t="shared" si="301"/>
        <v>0</v>
      </c>
      <c r="J339" s="308">
        <f t="shared" ref="J339:K339" si="330">G339-C339</f>
        <v>0</v>
      </c>
      <c r="K339" s="309">
        <f t="shared" si="330"/>
        <v>0</v>
      </c>
      <c r="L339" s="310">
        <f t="shared" si="303"/>
        <v>0</v>
      </c>
      <c r="M339" s="311" t="str">
        <f t="shared" si="304"/>
        <v>#DIV/0!</v>
      </c>
      <c r="N339" s="1"/>
      <c r="O339" s="312"/>
      <c r="P339" s="312" t="s">
        <v>411</v>
      </c>
      <c r="Q339" s="290"/>
      <c r="R339" s="290"/>
      <c r="S339" s="290"/>
      <c r="T339" s="290"/>
      <c r="U339" s="290"/>
      <c r="V339" s="290"/>
      <c r="W339" s="290"/>
      <c r="X339" s="290"/>
      <c r="Y339" s="290"/>
      <c r="Z339" s="290"/>
    </row>
    <row r="340" ht="18.75" hidden="1" customHeight="1">
      <c r="A340" s="290">
        <v>26.0</v>
      </c>
      <c r="B340" s="304" t="s">
        <v>164</v>
      </c>
      <c r="C340" s="110"/>
      <c r="D340" s="110">
        <v>100.0</v>
      </c>
      <c r="E340" s="305">
        <f t="shared" si="300"/>
        <v>100</v>
      </c>
      <c r="F340" s="306" t="s">
        <v>164</v>
      </c>
      <c r="G340" s="110"/>
      <c r="H340" s="110">
        <v>122.0</v>
      </c>
      <c r="I340" s="307">
        <f t="shared" si="301"/>
        <v>122</v>
      </c>
      <c r="J340" s="308">
        <f t="shared" ref="J340:K340" si="331">G340-C340</f>
        <v>0</v>
      </c>
      <c r="K340" s="309">
        <f t="shared" si="331"/>
        <v>22</v>
      </c>
      <c r="L340" s="310">
        <f t="shared" si="303"/>
        <v>22</v>
      </c>
      <c r="M340" s="311">
        <f t="shared" si="304"/>
        <v>0.22</v>
      </c>
      <c r="N340" s="1"/>
      <c r="O340" s="312"/>
      <c r="P340" s="312"/>
      <c r="Q340" s="290"/>
      <c r="R340" s="290"/>
      <c r="S340" s="290"/>
      <c r="T340" s="290"/>
      <c r="U340" s="290"/>
      <c r="V340" s="290"/>
      <c r="W340" s="290"/>
      <c r="X340" s="290"/>
      <c r="Y340" s="290"/>
      <c r="Z340" s="290"/>
    </row>
    <row r="341" ht="18.75" hidden="1" customHeight="1">
      <c r="A341" s="290">
        <v>27.0</v>
      </c>
      <c r="B341" s="316" t="s">
        <v>165</v>
      </c>
      <c r="C341" s="329">
        <f t="shared" ref="C341:E341" si="332">SUM(C312:C340)</f>
        <v>142824</v>
      </c>
      <c r="D341" s="329">
        <f t="shared" si="332"/>
        <v>400105</v>
      </c>
      <c r="E341" s="317">
        <f t="shared" si="332"/>
        <v>542929</v>
      </c>
      <c r="F341" s="318" t="s">
        <v>165</v>
      </c>
      <c r="G341" s="329">
        <f t="shared" ref="G341:K341" si="333">SUM(G312:G340)</f>
        <v>165597</v>
      </c>
      <c r="H341" s="329">
        <f t="shared" si="333"/>
        <v>465957</v>
      </c>
      <c r="I341" s="319">
        <f t="shared" si="333"/>
        <v>631554</v>
      </c>
      <c r="J341" s="320">
        <f t="shared" si="333"/>
        <v>22773</v>
      </c>
      <c r="K341" s="321">
        <f t="shared" si="333"/>
        <v>65852</v>
      </c>
      <c r="L341" s="322">
        <f t="shared" si="303"/>
        <v>88625</v>
      </c>
      <c r="M341" s="323">
        <f t="shared" si="304"/>
        <v>0.1632349718</v>
      </c>
      <c r="N341" s="1"/>
      <c r="O341" s="290"/>
      <c r="P341" s="312"/>
      <c r="Q341" s="290"/>
      <c r="R341" s="290"/>
      <c r="S341" s="290"/>
      <c r="T341" s="290"/>
      <c r="U341" s="290"/>
      <c r="V341" s="290"/>
      <c r="W341" s="290"/>
      <c r="X341" s="290"/>
      <c r="Y341" s="290"/>
      <c r="Z341" s="290"/>
    </row>
    <row r="342" ht="18.75" hidden="1" customHeight="1">
      <c r="A342" s="290">
        <v>32.0</v>
      </c>
      <c r="B342" s="324"/>
      <c r="C342" s="26"/>
      <c r="D342" s="26"/>
      <c r="E342" s="26"/>
      <c r="F342" s="325"/>
      <c r="G342" s="26"/>
      <c r="H342" s="26"/>
      <c r="I342" s="26">
        <f>+E341+I341</f>
        <v>1174483</v>
      </c>
      <c r="J342" s="327"/>
      <c r="K342" s="327"/>
      <c r="L342" s="327"/>
      <c r="M342" s="66"/>
      <c r="N342" s="1"/>
      <c r="O342" s="290"/>
      <c r="P342" s="290"/>
      <c r="Q342" s="290"/>
      <c r="R342" s="290"/>
      <c r="S342" s="290"/>
      <c r="T342" s="290"/>
      <c r="U342" s="290"/>
      <c r="V342" s="290"/>
      <c r="W342" s="290"/>
      <c r="X342" s="290"/>
      <c r="Y342" s="290"/>
      <c r="Z342" s="290"/>
    </row>
    <row r="343" ht="18.75" hidden="1" customHeight="1">
      <c r="A343" s="290"/>
      <c r="B343" s="327" t="s">
        <v>166</v>
      </c>
      <c r="C343" s="327">
        <f t="shared" ref="C343:E343" si="334">SUM(C315:C340)</f>
        <v>98600</v>
      </c>
      <c r="D343" s="327">
        <f t="shared" si="334"/>
        <v>275406</v>
      </c>
      <c r="E343" s="327">
        <f t="shared" si="334"/>
        <v>374006</v>
      </c>
      <c r="F343" s="325"/>
      <c r="G343" s="327">
        <f t="shared" ref="G343:L343" si="335">SUM(G315:G340)</f>
        <v>103695</v>
      </c>
      <c r="H343" s="327">
        <f t="shared" si="335"/>
        <v>291673</v>
      </c>
      <c r="I343" s="327">
        <f t="shared" si="335"/>
        <v>395368</v>
      </c>
      <c r="J343" s="327">
        <f t="shared" si="335"/>
        <v>5095</v>
      </c>
      <c r="K343" s="327">
        <f t="shared" si="335"/>
        <v>16267</v>
      </c>
      <c r="L343" s="327">
        <f t="shared" si="335"/>
        <v>21362</v>
      </c>
      <c r="M343" s="328">
        <f>I343/E343-1</f>
        <v>0.05711673075</v>
      </c>
      <c r="N343" s="1"/>
      <c r="O343" s="290"/>
      <c r="P343" s="290"/>
      <c r="Q343" s="290"/>
      <c r="R343" s="290"/>
      <c r="S343" s="290"/>
      <c r="T343" s="290"/>
      <c r="U343" s="290"/>
      <c r="V343" s="290"/>
      <c r="W343" s="290"/>
      <c r="X343" s="290"/>
      <c r="Y343" s="290"/>
      <c r="Z343" s="290"/>
    </row>
    <row r="344" ht="18.75" customHeight="1">
      <c r="A344" s="290"/>
      <c r="B344" s="327"/>
      <c r="C344" s="327"/>
      <c r="D344" s="327"/>
      <c r="E344" s="327"/>
      <c r="F344" s="325"/>
      <c r="G344" s="327"/>
      <c r="H344" s="327"/>
      <c r="I344" s="327"/>
      <c r="J344" s="327"/>
      <c r="K344" s="327"/>
      <c r="L344" s="327"/>
      <c r="M344" s="327"/>
      <c r="N344" s="1"/>
      <c r="O344" s="290"/>
      <c r="P344" s="290"/>
      <c r="Q344" s="290"/>
      <c r="R344" s="290"/>
      <c r="S344" s="290"/>
      <c r="T344" s="290"/>
      <c r="U344" s="290"/>
      <c r="V344" s="290"/>
      <c r="W344" s="290"/>
      <c r="X344" s="290"/>
      <c r="Y344" s="290"/>
      <c r="Z344" s="290"/>
    </row>
    <row r="345" ht="18.75" customHeight="1">
      <c r="A345" s="290"/>
      <c r="B345" s="327"/>
      <c r="C345" s="327"/>
      <c r="D345" s="327"/>
      <c r="E345" s="327"/>
      <c r="F345" s="325"/>
      <c r="G345" s="327"/>
      <c r="H345" s="327"/>
      <c r="I345" s="327"/>
      <c r="J345" s="327"/>
      <c r="K345" s="327"/>
      <c r="L345" s="327"/>
      <c r="M345" s="327"/>
      <c r="N345" s="1"/>
      <c r="O345" s="290"/>
      <c r="P345" s="290"/>
      <c r="Q345" s="290"/>
      <c r="R345" s="290"/>
      <c r="S345" s="290"/>
      <c r="T345" s="290"/>
      <c r="U345" s="290"/>
      <c r="V345" s="290"/>
      <c r="W345" s="290"/>
      <c r="X345" s="290"/>
      <c r="Y345" s="290"/>
      <c r="Z345" s="290"/>
    </row>
    <row r="346" ht="18.75" hidden="1" customHeight="1">
      <c r="A346" s="290"/>
      <c r="B346" s="292" t="s">
        <v>84</v>
      </c>
      <c r="N346" s="290"/>
      <c r="O346" s="1"/>
      <c r="P346" s="1"/>
      <c r="Q346" s="290"/>
      <c r="R346" s="290"/>
      <c r="S346" s="290"/>
      <c r="T346" s="290"/>
      <c r="U346" s="290"/>
      <c r="V346" s="290"/>
      <c r="W346" s="290"/>
      <c r="X346" s="290"/>
      <c r="Y346" s="290"/>
      <c r="Z346" s="290"/>
    </row>
    <row r="347" ht="16.5" hidden="1" customHeight="1">
      <c r="A347" s="290"/>
      <c r="B347" s="293"/>
      <c r="C347" s="293"/>
      <c r="D347" s="293"/>
      <c r="E347" s="293"/>
      <c r="F347" s="293"/>
      <c r="G347" s="293"/>
      <c r="H347" s="293"/>
      <c r="I347" s="293"/>
      <c r="J347" s="294"/>
      <c r="K347" s="294"/>
      <c r="L347" s="293" t="s">
        <v>1</v>
      </c>
      <c r="M347" s="290"/>
      <c r="N347" s="290"/>
      <c r="O347" s="1"/>
      <c r="P347" s="1"/>
      <c r="Q347" s="1"/>
      <c r="R347" s="290"/>
      <c r="S347" s="290"/>
      <c r="T347" s="290"/>
      <c r="U347" s="290"/>
      <c r="V347" s="290"/>
      <c r="W347" s="290"/>
      <c r="X347" s="290"/>
      <c r="Y347" s="290"/>
      <c r="Z347" s="290"/>
    </row>
    <row r="348" ht="16.5" hidden="1" customHeight="1">
      <c r="A348" s="290"/>
      <c r="B348" s="295" t="s">
        <v>412</v>
      </c>
      <c r="C348" s="296" t="s">
        <v>86</v>
      </c>
      <c r="D348" s="296" t="s">
        <v>87</v>
      </c>
      <c r="E348" s="297" t="s">
        <v>88</v>
      </c>
      <c r="F348" s="295" t="s">
        <v>413</v>
      </c>
      <c r="G348" s="296" t="s">
        <v>86</v>
      </c>
      <c r="H348" s="296" t="s">
        <v>87</v>
      </c>
      <c r="I348" s="298" t="s">
        <v>88</v>
      </c>
      <c r="J348" s="331" t="s">
        <v>86</v>
      </c>
      <c r="K348" s="332" t="s">
        <v>87</v>
      </c>
      <c r="L348" s="333" t="s">
        <v>90</v>
      </c>
      <c r="M348" s="334" t="s">
        <v>6</v>
      </c>
      <c r="N348" s="67"/>
      <c r="O348" s="303" t="s">
        <v>91</v>
      </c>
      <c r="P348" s="1"/>
      <c r="Q348" s="1"/>
      <c r="R348" s="290"/>
      <c r="S348" s="290"/>
      <c r="T348" s="290"/>
      <c r="U348" s="290"/>
      <c r="V348" s="290"/>
      <c r="W348" s="290"/>
      <c r="X348" s="290"/>
      <c r="Y348" s="290"/>
      <c r="Z348" s="290"/>
    </row>
    <row r="349" ht="16.5" hidden="1" customHeight="1">
      <c r="A349" s="290"/>
      <c r="B349" s="304" t="s">
        <v>199</v>
      </c>
      <c r="C349" s="110">
        <v>6356.0</v>
      </c>
      <c r="D349" s="110">
        <v>15524.0</v>
      </c>
      <c r="E349" s="305">
        <f t="shared" ref="E349:E377" si="337">SUM(C349:D349)</f>
        <v>21880</v>
      </c>
      <c r="F349" s="306" t="s">
        <v>199</v>
      </c>
      <c r="G349" s="110">
        <v>12200.0</v>
      </c>
      <c r="H349" s="110">
        <v>23232.0</v>
      </c>
      <c r="I349" s="307">
        <f t="shared" ref="I349:I377" si="338">SUM(G349:H349)</f>
        <v>35432</v>
      </c>
      <c r="J349" s="308">
        <f t="shared" ref="J349:K349" si="336">G349-C349</f>
        <v>5844</v>
      </c>
      <c r="K349" s="309">
        <f t="shared" si="336"/>
        <v>7708</v>
      </c>
      <c r="L349" s="310">
        <f t="shared" ref="L349:L378" si="340">+I349-E349</f>
        <v>13552</v>
      </c>
      <c r="M349" s="311">
        <f t="shared" ref="M349:M378" si="341">I349/E349-1</f>
        <v>0.6193784278</v>
      </c>
      <c r="N349" s="1"/>
      <c r="O349" s="312"/>
      <c r="P349" s="1"/>
      <c r="Q349" s="1"/>
      <c r="R349" s="290"/>
      <c r="S349" s="290"/>
      <c r="T349" s="290"/>
      <c r="U349" s="290"/>
      <c r="V349" s="290"/>
      <c r="W349" s="290"/>
      <c r="X349" s="290"/>
      <c r="Y349" s="290"/>
      <c r="Z349" s="290"/>
    </row>
    <row r="350" ht="16.5" hidden="1" customHeight="1">
      <c r="A350" s="290"/>
      <c r="B350" s="304" t="s">
        <v>93</v>
      </c>
      <c r="C350" s="110">
        <v>3420.0</v>
      </c>
      <c r="D350" s="110">
        <v>39985.0</v>
      </c>
      <c r="E350" s="305">
        <f t="shared" si="337"/>
        <v>43405</v>
      </c>
      <c r="F350" s="306" t="s">
        <v>93</v>
      </c>
      <c r="G350" s="110">
        <v>5632.0</v>
      </c>
      <c r="H350" s="110">
        <v>48690.0</v>
      </c>
      <c r="I350" s="307">
        <f t="shared" si="338"/>
        <v>54322</v>
      </c>
      <c r="J350" s="308">
        <f t="shared" ref="J350:K350" si="339">G350-C350</f>
        <v>2212</v>
      </c>
      <c r="K350" s="309">
        <f t="shared" si="339"/>
        <v>8705</v>
      </c>
      <c r="L350" s="310">
        <f t="shared" si="340"/>
        <v>10917</v>
      </c>
      <c r="M350" s="311">
        <f t="shared" si="341"/>
        <v>0.2515148024</v>
      </c>
      <c r="N350" s="1"/>
      <c r="O350" s="314" t="s">
        <v>414</v>
      </c>
      <c r="P350" s="1"/>
      <c r="Q350" s="1"/>
      <c r="R350" s="290"/>
      <c r="S350" s="290"/>
      <c r="T350" s="290"/>
      <c r="U350" s="290"/>
      <c r="V350" s="290"/>
      <c r="W350" s="290"/>
      <c r="X350" s="290"/>
      <c r="Y350" s="290"/>
      <c r="Z350" s="290"/>
    </row>
    <row r="351" ht="16.5" hidden="1" customHeight="1">
      <c r="A351" s="290"/>
      <c r="B351" s="304" t="s">
        <v>96</v>
      </c>
      <c r="C351" s="110">
        <v>7180.0</v>
      </c>
      <c r="D351" s="110">
        <v>4619.0</v>
      </c>
      <c r="E351" s="305">
        <f t="shared" si="337"/>
        <v>11799</v>
      </c>
      <c r="F351" s="306" t="s">
        <v>96</v>
      </c>
      <c r="G351" s="110">
        <v>9484.0</v>
      </c>
      <c r="H351" s="110">
        <v>8333.0</v>
      </c>
      <c r="I351" s="307">
        <f t="shared" si="338"/>
        <v>17817</v>
      </c>
      <c r="J351" s="308">
        <f t="shared" ref="J351:K351" si="342">G351-C351</f>
        <v>2304</v>
      </c>
      <c r="K351" s="309">
        <f t="shared" si="342"/>
        <v>3714</v>
      </c>
      <c r="L351" s="310">
        <f t="shared" si="340"/>
        <v>6018</v>
      </c>
      <c r="M351" s="311">
        <f t="shared" si="341"/>
        <v>0.510043224</v>
      </c>
      <c r="N351" s="1"/>
      <c r="O351" s="315" t="s">
        <v>415</v>
      </c>
      <c r="P351" s="1"/>
      <c r="Q351" s="1"/>
      <c r="R351" s="290"/>
      <c r="S351" s="290"/>
      <c r="T351" s="290"/>
      <c r="U351" s="290"/>
      <c r="V351" s="290"/>
      <c r="W351" s="290"/>
      <c r="X351" s="290"/>
      <c r="Y351" s="290"/>
      <c r="Z351" s="290"/>
    </row>
    <row r="352" ht="16.5" hidden="1" customHeight="1">
      <c r="A352" s="290"/>
      <c r="B352" s="304" t="s">
        <v>47</v>
      </c>
      <c r="C352" s="110">
        <v>700.0</v>
      </c>
      <c r="D352" s="110">
        <v>115.0</v>
      </c>
      <c r="E352" s="305">
        <f t="shared" si="337"/>
        <v>815</v>
      </c>
      <c r="F352" s="306" t="s">
        <v>47</v>
      </c>
      <c r="G352" s="110">
        <v>180.0</v>
      </c>
      <c r="H352" s="110"/>
      <c r="I352" s="307">
        <f t="shared" si="338"/>
        <v>180</v>
      </c>
      <c r="J352" s="308">
        <f t="shared" ref="J352:K352" si="343">G352-C352</f>
        <v>-520</v>
      </c>
      <c r="K352" s="309">
        <f t="shared" si="343"/>
        <v>-115</v>
      </c>
      <c r="L352" s="310">
        <f t="shared" si="340"/>
        <v>-635</v>
      </c>
      <c r="M352" s="311">
        <f t="shared" si="341"/>
        <v>-0.7791411043</v>
      </c>
      <c r="N352" s="1"/>
      <c r="O352" s="312" t="s">
        <v>416</v>
      </c>
      <c r="P352" s="1"/>
      <c r="Q352" s="1"/>
      <c r="R352" s="290"/>
      <c r="S352" s="290"/>
      <c r="T352" s="290"/>
      <c r="U352" s="290"/>
      <c r="V352" s="290"/>
      <c r="W352" s="290"/>
      <c r="X352" s="290"/>
      <c r="Y352" s="290"/>
      <c r="Z352" s="290"/>
    </row>
    <row r="353" ht="16.5" hidden="1" customHeight="1">
      <c r="A353" s="290"/>
      <c r="B353" s="304" t="s">
        <v>100</v>
      </c>
      <c r="C353" s="110">
        <v>1236.0</v>
      </c>
      <c r="D353" s="110">
        <v>6588.0</v>
      </c>
      <c r="E353" s="305">
        <f t="shared" si="337"/>
        <v>7824</v>
      </c>
      <c r="F353" s="306" t="s">
        <v>100</v>
      </c>
      <c r="G353" s="110">
        <v>1208.0</v>
      </c>
      <c r="H353" s="110">
        <v>4302.0</v>
      </c>
      <c r="I353" s="307">
        <f t="shared" si="338"/>
        <v>5510</v>
      </c>
      <c r="J353" s="308">
        <f t="shared" ref="J353:K353" si="344">G353-C353</f>
        <v>-28</v>
      </c>
      <c r="K353" s="309">
        <f t="shared" si="344"/>
        <v>-2286</v>
      </c>
      <c r="L353" s="310">
        <f t="shared" si="340"/>
        <v>-2314</v>
      </c>
      <c r="M353" s="311">
        <f t="shared" si="341"/>
        <v>-0.2957566462</v>
      </c>
      <c r="N353" s="1"/>
      <c r="O353" s="312" t="s">
        <v>417</v>
      </c>
      <c r="P353" s="1"/>
      <c r="Q353" s="1"/>
      <c r="R353" s="290"/>
      <c r="S353" s="290"/>
      <c r="T353" s="290"/>
      <c r="U353" s="290"/>
      <c r="V353" s="290"/>
      <c r="W353" s="290"/>
      <c r="X353" s="290"/>
      <c r="Y353" s="290"/>
      <c r="Z353" s="290"/>
    </row>
    <row r="354" ht="16.5" hidden="1" customHeight="1">
      <c r="A354" s="290"/>
      <c r="B354" s="304" t="s">
        <v>103</v>
      </c>
      <c r="C354" s="110">
        <v>808.0</v>
      </c>
      <c r="D354" s="110">
        <v>18861.0</v>
      </c>
      <c r="E354" s="305">
        <f t="shared" si="337"/>
        <v>19669</v>
      </c>
      <c r="F354" s="306" t="s">
        <v>103</v>
      </c>
      <c r="G354" s="110">
        <v>692.0</v>
      </c>
      <c r="H354" s="110">
        <v>17494.0</v>
      </c>
      <c r="I354" s="307">
        <f t="shared" si="338"/>
        <v>18186</v>
      </c>
      <c r="J354" s="308">
        <f t="shared" ref="J354:K354" si="345">G354-C354</f>
        <v>-116</v>
      </c>
      <c r="K354" s="309">
        <f t="shared" si="345"/>
        <v>-1367</v>
      </c>
      <c r="L354" s="310">
        <f t="shared" si="340"/>
        <v>-1483</v>
      </c>
      <c r="M354" s="311">
        <f t="shared" si="341"/>
        <v>-0.07539783416</v>
      </c>
      <c r="N354" s="1"/>
      <c r="O354" s="312" t="s">
        <v>418</v>
      </c>
      <c r="P354" s="1"/>
      <c r="Q354" s="1"/>
      <c r="R354" s="290"/>
      <c r="S354" s="290"/>
      <c r="T354" s="290"/>
      <c r="U354" s="290"/>
      <c r="V354" s="290"/>
      <c r="W354" s="290"/>
      <c r="X354" s="290"/>
      <c r="Y354" s="290"/>
      <c r="Z354" s="290"/>
    </row>
    <row r="355" ht="16.5" hidden="1" customHeight="1">
      <c r="A355" s="290"/>
      <c r="B355" s="304" t="s">
        <v>106</v>
      </c>
      <c r="C355" s="110">
        <v>72.0</v>
      </c>
      <c r="D355" s="110">
        <v>16186.0</v>
      </c>
      <c r="E355" s="305">
        <f t="shared" si="337"/>
        <v>16258</v>
      </c>
      <c r="F355" s="306" t="s">
        <v>106</v>
      </c>
      <c r="G355" s="110">
        <v>40.0</v>
      </c>
      <c r="H355" s="110">
        <v>18364.0</v>
      </c>
      <c r="I355" s="307">
        <f t="shared" si="338"/>
        <v>18404</v>
      </c>
      <c r="J355" s="308">
        <f t="shared" ref="J355:K355" si="346">G355-C355</f>
        <v>-32</v>
      </c>
      <c r="K355" s="309">
        <f t="shared" si="346"/>
        <v>2178</v>
      </c>
      <c r="L355" s="310">
        <f t="shared" si="340"/>
        <v>2146</v>
      </c>
      <c r="M355" s="311">
        <f t="shared" si="341"/>
        <v>0.1319965555</v>
      </c>
      <c r="N355" s="1"/>
      <c r="O355" s="312" t="s">
        <v>419</v>
      </c>
      <c r="P355" s="1"/>
      <c r="Q355" s="1"/>
      <c r="R355" s="290"/>
      <c r="S355" s="290"/>
      <c r="T355" s="290"/>
      <c r="U355" s="290"/>
      <c r="V355" s="290"/>
      <c r="W355" s="290"/>
      <c r="X355" s="290"/>
      <c r="Y355" s="290"/>
      <c r="Z355" s="290"/>
    </row>
    <row r="356" ht="16.5" hidden="1" customHeight="1">
      <c r="A356" s="290"/>
      <c r="B356" s="304" t="s">
        <v>112</v>
      </c>
      <c r="C356" s="110"/>
      <c r="D356" s="110">
        <v>1000.0</v>
      </c>
      <c r="E356" s="305">
        <f t="shared" si="337"/>
        <v>1000</v>
      </c>
      <c r="F356" s="306" t="s">
        <v>112</v>
      </c>
      <c r="G356" s="110"/>
      <c r="H356" s="110">
        <v>1000.0</v>
      </c>
      <c r="I356" s="307">
        <f t="shared" si="338"/>
        <v>1000</v>
      </c>
      <c r="J356" s="308">
        <f t="shared" ref="J356:K356" si="347">G356-C356</f>
        <v>0</v>
      </c>
      <c r="K356" s="309">
        <f t="shared" si="347"/>
        <v>0</v>
      </c>
      <c r="L356" s="310">
        <f t="shared" si="340"/>
        <v>0</v>
      </c>
      <c r="M356" s="311">
        <f t="shared" si="341"/>
        <v>0</v>
      </c>
      <c r="N356" s="1"/>
      <c r="O356" s="312"/>
      <c r="P356" s="1"/>
      <c r="Q356" s="1"/>
      <c r="R356" s="290"/>
      <c r="S356" s="290"/>
      <c r="T356" s="290"/>
      <c r="U356" s="290"/>
      <c r="V356" s="290"/>
      <c r="W356" s="290"/>
      <c r="X356" s="290"/>
      <c r="Y356" s="290"/>
      <c r="Z356" s="290"/>
    </row>
    <row r="357" ht="16.5" hidden="1" customHeight="1">
      <c r="A357" s="290"/>
      <c r="B357" s="304" t="s">
        <v>115</v>
      </c>
      <c r="C357" s="110">
        <v>20.0</v>
      </c>
      <c r="D357" s="110">
        <v>3748.0</v>
      </c>
      <c r="E357" s="305">
        <f t="shared" si="337"/>
        <v>3768</v>
      </c>
      <c r="F357" s="306" t="s">
        <v>115</v>
      </c>
      <c r="G357" s="110">
        <v>600.0</v>
      </c>
      <c r="H357" s="110">
        <v>3308.0</v>
      </c>
      <c r="I357" s="307">
        <f t="shared" si="338"/>
        <v>3908</v>
      </c>
      <c r="J357" s="308">
        <f t="shared" ref="J357:K357" si="348">G357-C357</f>
        <v>580</v>
      </c>
      <c r="K357" s="309">
        <f t="shared" si="348"/>
        <v>-440</v>
      </c>
      <c r="L357" s="310">
        <f t="shared" si="340"/>
        <v>140</v>
      </c>
      <c r="M357" s="311">
        <f t="shared" si="341"/>
        <v>0.03715498938</v>
      </c>
      <c r="N357" s="1"/>
      <c r="O357" s="312" t="s">
        <v>420</v>
      </c>
      <c r="P357" s="1"/>
      <c r="Q357" s="1"/>
      <c r="R357" s="290"/>
      <c r="S357" s="290"/>
      <c r="T357" s="290"/>
      <c r="U357" s="290"/>
      <c r="V357" s="290"/>
      <c r="W357" s="290"/>
      <c r="X357" s="290"/>
      <c r="Y357" s="290"/>
      <c r="Z357" s="290"/>
    </row>
    <row r="358" ht="16.5" hidden="1" customHeight="1">
      <c r="A358" s="290"/>
      <c r="B358" s="304" t="s">
        <v>118</v>
      </c>
      <c r="C358" s="110">
        <v>464.0</v>
      </c>
      <c r="D358" s="110">
        <v>1882.0</v>
      </c>
      <c r="E358" s="305">
        <f t="shared" si="337"/>
        <v>2346</v>
      </c>
      <c r="F358" s="306" t="s">
        <v>118</v>
      </c>
      <c r="G358" s="110">
        <v>480.0</v>
      </c>
      <c r="H358" s="110">
        <v>2246.0</v>
      </c>
      <c r="I358" s="307">
        <f t="shared" si="338"/>
        <v>2726</v>
      </c>
      <c r="J358" s="308">
        <f t="shared" ref="J358:K358" si="349">G358-C358</f>
        <v>16</v>
      </c>
      <c r="K358" s="309">
        <f t="shared" si="349"/>
        <v>364</v>
      </c>
      <c r="L358" s="310">
        <f t="shared" si="340"/>
        <v>380</v>
      </c>
      <c r="M358" s="311">
        <f t="shared" si="341"/>
        <v>0.1619778346</v>
      </c>
      <c r="N358" s="1"/>
      <c r="O358" s="312"/>
      <c r="P358" s="1"/>
      <c r="Q358" s="1"/>
      <c r="R358" s="290"/>
      <c r="S358" s="290"/>
      <c r="T358" s="290"/>
      <c r="U358" s="290"/>
      <c r="V358" s="290"/>
      <c r="W358" s="290"/>
      <c r="X358" s="290"/>
      <c r="Y358" s="290"/>
      <c r="Z358" s="290"/>
    </row>
    <row r="359" ht="16.5" hidden="1" customHeight="1">
      <c r="A359" s="290"/>
      <c r="B359" s="304" t="s">
        <v>120</v>
      </c>
      <c r="C359" s="110">
        <v>20.0</v>
      </c>
      <c r="D359" s="110">
        <v>988.0</v>
      </c>
      <c r="E359" s="305">
        <f t="shared" si="337"/>
        <v>1008</v>
      </c>
      <c r="F359" s="306" t="s">
        <v>120</v>
      </c>
      <c r="G359" s="110"/>
      <c r="H359" s="110">
        <v>1106.0</v>
      </c>
      <c r="I359" s="307">
        <f t="shared" si="338"/>
        <v>1106</v>
      </c>
      <c r="J359" s="308">
        <f t="shared" ref="J359:K359" si="350">G359-C359</f>
        <v>-20</v>
      </c>
      <c r="K359" s="309">
        <f t="shared" si="350"/>
        <v>118</v>
      </c>
      <c r="L359" s="310">
        <f t="shared" si="340"/>
        <v>98</v>
      </c>
      <c r="M359" s="311">
        <f t="shared" si="341"/>
        <v>0.09722222222</v>
      </c>
      <c r="N359" s="1"/>
      <c r="O359" s="312" t="s">
        <v>421</v>
      </c>
      <c r="P359" s="1"/>
      <c r="Q359" s="1"/>
      <c r="R359" s="290"/>
      <c r="S359" s="290"/>
      <c r="T359" s="290"/>
      <c r="U359" s="290"/>
      <c r="V359" s="290"/>
      <c r="W359" s="290"/>
      <c r="X359" s="290"/>
      <c r="Y359" s="290"/>
      <c r="Z359" s="290"/>
    </row>
    <row r="360" ht="16.5" hidden="1" customHeight="1">
      <c r="A360" s="290"/>
      <c r="B360" s="304" t="s">
        <v>122</v>
      </c>
      <c r="C360" s="110"/>
      <c r="D360" s="110">
        <v>132.0</v>
      </c>
      <c r="E360" s="305">
        <f t="shared" si="337"/>
        <v>132</v>
      </c>
      <c r="F360" s="306" t="s">
        <v>122</v>
      </c>
      <c r="G360" s="110"/>
      <c r="H360" s="110">
        <v>164.0</v>
      </c>
      <c r="I360" s="307">
        <f t="shared" si="338"/>
        <v>164</v>
      </c>
      <c r="J360" s="308">
        <f t="shared" ref="J360:K360" si="351">G360-C360</f>
        <v>0</v>
      </c>
      <c r="K360" s="309">
        <f t="shared" si="351"/>
        <v>32</v>
      </c>
      <c r="L360" s="310">
        <f t="shared" si="340"/>
        <v>32</v>
      </c>
      <c r="M360" s="311">
        <f t="shared" si="341"/>
        <v>0.2424242424</v>
      </c>
      <c r="N360" s="1"/>
      <c r="O360" s="312"/>
      <c r="P360" s="1"/>
      <c r="Q360" s="1"/>
      <c r="R360" s="290"/>
      <c r="S360" s="290"/>
      <c r="T360" s="290"/>
      <c r="U360" s="290"/>
      <c r="V360" s="290"/>
      <c r="W360" s="290"/>
      <c r="X360" s="290"/>
      <c r="Y360" s="290"/>
      <c r="Z360" s="290"/>
    </row>
    <row r="361" ht="16.5" hidden="1" customHeight="1">
      <c r="A361" s="290"/>
      <c r="B361" s="304" t="s">
        <v>124</v>
      </c>
      <c r="C361" s="110">
        <v>132.0</v>
      </c>
      <c r="D361" s="110">
        <v>14847.0</v>
      </c>
      <c r="E361" s="305">
        <f t="shared" si="337"/>
        <v>14979</v>
      </c>
      <c r="F361" s="306" t="s">
        <v>124</v>
      </c>
      <c r="G361" s="110">
        <v>128.0</v>
      </c>
      <c r="H361" s="110">
        <v>14515.0</v>
      </c>
      <c r="I361" s="307">
        <f t="shared" si="338"/>
        <v>14643</v>
      </c>
      <c r="J361" s="308">
        <f t="shared" ref="J361:K361" si="352">G361-C361</f>
        <v>-4</v>
      </c>
      <c r="K361" s="309">
        <f t="shared" si="352"/>
        <v>-332</v>
      </c>
      <c r="L361" s="310">
        <f t="shared" si="340"/>
        <v>-336</v>
      </c>
      <c r="M361" s="311">
        <f t="shared" si="341"/>
        <v>-0.02243140397</v>
      </c>
      <c r="N361" s="1"/>
      <c r="O361" s="312" t="s">
        <v>422</v>
      </c>
      <c r="P361" s="1"/>
      <c r="Q361" s="1"/>
      <c r="R361" s="290"/>
      <c r="S361" s="290"/>
      <c r="T361" s="290"/>
      <c r="U361" s="290"/>
      <c r="V361" s="290"/>
      <c r="W361" s="290"/>
      <c r="X361" s="290"/>
      <c r="Y361" s="290"/>
      <c r="Z361" s="290"/>
    </row>
    <row r="362" ht="16.5" hidden="1" customHeight="1">
      <c r="A362" s="290"/>
      <c r="B362" s="304" t="s">
        <v>127</v>
      </c>
      <c r="C362" s="110">
        <v>66.0</v>
      </c>
      <c r="D362" s="110">
        <v>2074.0</v>
      </c>
      <c r="E362" s="305">
        <f t="shared" si="337"/>
        <v>2140</v>
      </c>
      <c r="F362" s="306" t="s">
        <v>127</v>
      </c>
      <c r="G362" s="110">
        <v>78.0</v>
      </c>
      <c r="H362" s="110">
        <v>2176.0</v>
      </c>
      <c r="I362" s="307">
        <f t="shared" si="338"/>
        <v>2254</v>
      </c>
      <c r="J362" s="308">
        <f t="shared" ref="J362:K362" si="353">G362-C362</f>
        <v>12</v>
      </c>
      <c r="K362" s="309">
        <f t="shared" si="353"/>
        <v>102</v>
      </c>
      <c r="L362" s="310">
        <f t="shared" si="340"/>
        <v>114</v>
      </c>
      <c r="M362" s="311">
        <f t="shared" si="341"/>
        <v>0.05327102804</v>
      </c>
      <c r="N362" s="1"/>
      <c r="O362" s="312"/>
      <c r="P362" s="1"/>
      <c r="Q362" s="1"/>
      <c r="R362" s="290"/>
      <c r="S362" s="290"/>
      <c r="T362" s="290"/>
      <c r="U362" s="290"/>
      <c r="V362" s="290"/>
      <c r="W362" s="290"/>
      <c r="X362" s="290"/>
      <c r="Y362" s="290"/>
      <c r="Z362" s="290"/>
    </row>
    <row r="363" ht="16.5" hidden="1" customHeight="1">
      <c r="A363" s="290"/>
      <c r="B363" s="304" t="s">
        <v>128</v>
      </c>
      <c r="C363" s="110">
        <v>4108.0</v>
      </c>
      <c r="D363" s="110">
        <v>42908.0</v>
      </c>
      <c r="E363" s="305">
        <f t="shared" si="337"/>
        <v>47016</v>
      </c>
      <c r="F363" s="306" t="s">
        <v>128</v>
      </c>
      <c r="G363" s="110">
        <v>3554.0</v>
      </c>
      <c r="H363" s="110">
        <v>43398.0</v>
      </c>
      <c r="I363" s="307">
        <f t="shared" si="338"/>
        <v>46952</v>
      </c>
      <c r="J363" s="308">
        <f t="shared" ref="J363:K363" si="354">G363-C363</f>
        <v>-554</v>
      </c>
      <c r="K363" s="309">
        <f t="shared" si="354"/>
        <v>490</v>
      </c>
      <c r="L363" s="310">
        <f t="shared" si="340"/>
        <v>-64</v>
      </c>
      <c r="M363" s="311">
        <f t="shared" si="341"/>
        <v>-0.001361238727</v>
      </c>
      <c r="N363" s="1"/>
      <c r="O363" s="315" t="s">
        <v>423</v>
      </c>
      <c r="P363" s="1"/>
      <c r="Q363" s="1"/>
      <c r="R363" s="290"/>
      <c r="S363" s="290"/>
      <c r="T363" s="290"/>
      <c r="U363" s="290"/>
      <c r="V363" s="290"/>
      <c r="W363" s="290"/>
      <c r="X363" s="290"/>
      <c r="Y363" s="290"/>
      <c r="Z363" s="290"/>
    </row>
    <row r="364" ht="16.5" hidden="1" customHeight="1">
      <c r="A364" s="290"/>
      <c r="B364" s="304" t="s">
        <v>131</v>
      </c>
      <c r="C364" s="110">
        <v>48.0</v>
      </c>
      <c r="D364" s="110">
        <v>1656.0</v>
      </c>
      <c r="E364" s="305">
        <f t="shared" si="337"/>
        <v>1704</v>
      </c>
      <c r="F364" s="306" t="s">
        <v>131</v>
      </c>
      <c r="G364" s="110">
        <v>60.0</v>
      </c>
      <c r="H364" s="110">
        <v>1300.0</v>
      </c>
      <c r="I364" s="307">
        <f t="shared" si="338"/>
        <v>1360</v>
      </c>
      <c r="J364" s="308">
        <f t="shared" ref="J364:K364" si="355">G364-C364</f>
        <v>12</v>
      </c>
      <c r="K364" s="309">
        <f t="shared" si="355"/>
        <v>-356</v>
      </c>
      <c r="L364" s="310">
        <f t="shared" si="340"/>
        <v>-344</v>
      </c>
      <c r="M364" s="311">
        <f t="shared" si="341"/>
        <v>-0.2018779343</v>
      </c>
      <c r="N364" s="1"/>
      <c r="O364" s="312"/>
      <c r="P364" s="1"/>
      <c r="Q364" s="1"/>
      <c r="R364" s="290"/>
      <c r="S364" s="290"/>
      <c r="T364" s="290"/>
      <c r="U364" s="290"/>
      <c r="V364" s="290"/>
      <c r="W364" s="290"/>
      <c r="X364" s="290"/>
      <c r="Y364" s="290"/>
      <c r="Z364" s="290"/>
    </row>
    <row r="365" ht="16.5" hidden="1" customHeight="1">
      <c r="A365" s="290"/>
      <c r="B365" s="304" t="s">
        <v>132</v>
      </c>
      <c r="C365" s="110"/>
      <c r="D365" s="110"/>
      <c r="E365" s="305">
        <f t="shared" si="337"/>
        <v>0</v>
      </c>
      <c r="F365" s="306" t="s">
        <v>132</v>
      </c>
      <c r="G365" s="110"/>
      <c r="H365" s="110"/>
      <c r="I365" s="307">
        <f t="shared" si="338"/>
        <v>0</v>
      </c>
      <c r="J365" s="308">
        <f t="shared" ref="J365:K365" si="356">G365-C365</f>
        <v>0</v>
      </c>
      <c r="K365" s="309">
        <f t="shared" si="356"/>
        <v>0</v>
      </c>
      <c r="L365" s="310">
        <f t="shared" si="340"/>
        <v>0</v>
      </c>
      <c r="M365" s="311" t="str">
        <f t="shared" si="341"/>
        <v>#DIV/0!</v>
      </c>
      <c r="N365" s="1"/>
      <c r="O365" s="312"/>
      <c r="P365" s="1"/>
      <c r="Q365" s="1"/>
      <c r="R365" s="290"/>
      <c r="S365" s="290"/>
      <c r="T365" s="290"/>
      <c r="U365" s="290"/>
      <c r="V365" s="290"/>
      <c r="W365" s="290"/>
      <c r="X365" s="290"/>
      <c r="Y365" s="290"/>
      <c r="Z365" s="290"/>
    </row>
    <row r="366" ht="16.5" hidden="1" customHeight="1">
      <c r="A366" s="290"/>
      <c r="B366" s="304" t="s">
        <v>135</v>
      </c>
      <c r="C366" s="110">
        <v>2196.0</v>
      </c>
      <c r="D366" s="110">
        <v>36.0</v>
      </c>
      <c r="E366" s="305">
        <f t="shared" si="337"/>
        <v>2232</v>
      </c>
      <c r="F366" s="306" t="s">
        <v>135</v>
      </c>
      <c r="G366" s="110">
        <v>2566.0</v>
      </c>
      <c r="H366" s="110">
        <v>100.0</v>
      </c>
      <c r="I366" s="307">
        <f t="shared" si="338"/>
        <v>2666</v>
      </c>
      <c r="J366" s="308">
        <f t="shared" ref="J366:K366" si="357">G366-C366</f>
        <v>370</v>
      </c>
      <c r="K366" s="309">
        <f t="shared" si="357"/>
        <v>64</v>
      </c>
      <c r="L366" s="310">
        <f t="shared" si="340"/>
        <v>434</v>
      </c>
      <c r="M366" s="311">
        <f t="shared" si="341"/>
        <v>0.1944444444</v>
      </c>
      <c r="N366" s="1"/>
      <c r="O366" s="312" t="s">
        <v>424</v>
      </c>
      <c r="P366" s="1"/>
      <c r="Q366" s="1"/>
      <c r="R366" s="290"/>
      <c r="S366" s="290"/>
      <c r="T366" s="290"/>
      <c r="U366" s="290"/>
      <c r="V366" s="290"/>
      <c r="W366" s="290"/>
      <c r="X366" s="290"/>
      <c r="Y366" s="290"/>
      <c r="Z366" s="290"/>
    </row>
    <row r="367" ht="16.5" hidden="1" customHeight="1">
      <c r="A367" s="290"/>
      <c r="B367" s="304" t="s">
        <v>138</v>
      </c>
      <c r="C367" s="110">
        <v>20116.0</v>
      </c>
      <c r="D367" s="110">
        <v>1680.0</v>
      </c>
      <c r="E367" s="305">
        <f t="shared" si="337"/>
        <v>21796</v>
      </c>
      <c r="F367" s="306" t="s">
        <v>138</v>
      </c>
      <c r="G367" s="110">
        <v>16524.0</v>
      </c>
      <c r="H367" s="110">
        <v>1328.0</v>
      </c>
      <c r="I367" s="307">
        <f t="shared" si="338"/>
        <v>17852</v>
      </c>
      <c r="J367" s="308">
        <f t="shared" ref="J367:K367" si="358">G367-C367</f>
        <v>-3592</v>
      </c>
      <c r="K367" s="309">
        <f t="shared" si="358"/>
        <v>-352</v>
      </c>
      <c r="L367" s="310">
        <f t="shared" si="340"/>
        <v>-3944</v>
      </c>
      <c r="M367" s="311">
        <f t="shared" si="341"/>
        <v>-0.1809506331</v>
      </c>
      <c r="N367" s="1"/>
      <c r="O367" s="312" t="s">
        <v>425</v>
      </c>
      <c r="P367" s="1"/>
      <c r="Q367" s="1"/>
      <c r="R367" s="290"/>
      <c r="S367" s="290"/>
      <c r="T367" s="290"/>
      <c r="U367" s="290"/>
      <c r="V367" s="290"/>
      <c r="W367" s="290"/>
      <c r="X367" s="290"/>
      <c r="Y367" s="290"/>
      <c r="Z367" s="290"/>
    </row>
    <row r="368" ht="16.5" hidden="1" customHeight="1">
      <c r="A368" s="290"/>
      <c r="B368" s="304" t="s">
        <v>141</v>
      </c>
      <c r="C368" s="110">
        <v>11412.0</v>
      </c>
      <c r="D368" s="110">
        <v>586.0</v>
      </c>
      <c r="E368" s="305">
        <f t="shared" si="337"/>
        <v>11998</v>
      </c>
      <c r="F368" s="306" t="s">
        <v>141</v>
      </c>
      <c r="G368" s="110">
        <v>9540.0</v>
      </c>
      <c r="H368" s="110">
        <v>434.0</v>
      </c>
      <c r="I368" s="307">
        <f t="shared" si="338"/>
        <v>9974</v>
      </c>
      <c r="J368" s="308">
        <f t="shared" ref="J368:K368" si="359">G368-C368</f>
        <v>-1872</v>
      </c>
      <c r="K368" s="309">
        <f t="shared" si="359"/>
        <v>-152</v>
      </c>
      <c r="L368" s="310">
        <f t="shared" si="340"/>
        <v>-2024</v>
      </c>
      <c r="M368" s="311">
        <f t="shared" si="341"/>
        <v>-0.1686947825</v>
      </c>
      <c r="N368" s="1"/>
      <c r="O368" s="315" t="s">
        <v>426</v>
      </c>
      <c r="P368" s="1"/>
      <c r="Q368" s="1"/>
      <c r="R368" s="290"/>
      <c r="S368" s="290"/>
      <c r="T368" s="290"/>
      <c r="U368" s="290"/>
      <c r="V368" s="290"/>
      <c r="W368" s="290"/>
      <c r="X368" s="290"/>
      <c r="Y368" s="290"/>
      <c r="Z368" s="290"/>
    </row>
    <row r="369" ht="16.5" hidden="1" customHeight="1">
      <c r="A369" s="290"/>
      <c r="B369" s="304" t="s">
        <v>144</v>
      </c>
      <c r="C369" s="110">
        <v>2064.0</v>
      </c>
      <c r="D369" s="110">
        <v>1056.0</v>
      </c>
      <c r="E369" s="305">
        <f t="shared" si="337"/>
        <v>3120</v>
      </c>
      <c r="F369" s="306" t="s">
        <v>144</v>
      </c>
      <c r="G369" s="110">
        <v>1140.0</v>
      </c>
      <c r="H369" s="110">
        <v>402.0</v>
      </c>
      <c r="I369" s="307">
        <f t="shared" si="338"/>
        <v>1542</v>
      </c>
      <c r="J369" s="308">
        <f t="shared" ref="J369:K369" si="360">G369-C369</f>
        <v>-924</v>
      </c>
      <c r="K369" s="309">
        <f t="shared" si="360"/>
        <v>-654</v>
      </c>
      <c r="L369" s="310">
        <f t="shared" si="340"/>
        <v>-1578</v>
      </c>
      <c r="M369" s="311">
        <f t="shared" si="341"/>
        <v>-0.5057692308</v>
      </c>
      <c r="N369" s="1"/>
      <c r="O369" s="312" t="s">
        <v>427</v>
      </c>
      <c r="P369" s="1"/>
      <c r="Q369" s="1"/>
      <c r="R369" s="290"/>
      <c r="S369" s="290"/>
      <c r="T369" s="290"/>
      <c r="U369" s="290"/>
      <c r="V369" s="290"/>
      <c r="W369" s="290"/>
      <c r="X369" s="290"/>
      <c r="Y369" s="290"/>
      <c r="Z369" s="290"/>
    </row>
    <row r="370" ht="16.5" hidden="1" customHeight="1">
      <c r="A370" s="290"/>
      <c r="B370" s="304" t="s">
        <v>146</v>
      </c>
      <c r="C370" s="110">
        <v>1100.0</v>
      </c>
      <c r="D370" s="110"/>
      <c r="E370" s="305">
        <f t="shared" si="337"/>
        <v>1100</v>
      </c>
      <c r="F370" s="306" t="s">
        <v>146</v>
      </c>
      <c r="G370" s="110">
        <v>1216.0</v>
      </c>
      <c r="H370" s="110"/>
      <c r="I370" s="307">
        <f t="shared" si="338"/>
        <v>1216</v>
      </c>
      <c r="J370" s="308">
        <f t="shared" ref="J370:K370" si="361">G370-C370</f>
        <v>116</v>
      </c>
      <c r="K370" s="309">
        <f t="shared" si="361"/>
        <v>0</v>
      </c>
      <c r="L370" s="310">
        <f t="shared" si="340"/>
        <v>116</v>
      </c>
      <c r="M370" s="311">
        <f t="shared" si="341"/>
        <v>0.1054545455</v>
      </c>
      <c r="N370" s="1"/>
      <c r="O370" s="312" t="s">
        <v>428</v>
      </c>
      <c r="P370" s="1"/>
      <c r="Q370" s="1"/>
      <c r="R370" s="290"/>
      <c r="S370" s="290"/>
      <c r="T370" s="290"/>
      <c r="U370" s="290"/>
      <c r="V370" s="290"/>
      <c r="W370" s="290"/>
      <c r="X370" s="290"/>
      <c r="Y370" s="290"/>
      <c r="Z370" s="290"/>
    </row>
    <row r="371" ht="16.5" hidden="1" customHeight="1">
      <c r="A371" s="290"/>
      <c r="B371" s="304" t="s">
        <v>149</v>
      </c>
      <c r="C371" s="110">
        <v>3512.0</v>
      </c>
      <c r="D371" s="110">
        <v>282.0</v>
      </c>
      <c r="E371" s="305">
        <f t="shared" si="337"/>
        <v>3794</v>
      </c>
      <c r="F371" s="306" t="s">
        <v>149</v>
      </c>
      <c r="G371" s="110">
        <v>2680.0</v>
      </c>
      <c r="H371" s="110">
        <v>192.0</v>
      </c>
      <c r="I371" s="307">
        <f t="shared" si="338"/>
        <v>2872</v>
      </c>
      <c r="J371" s="308">
        <f t="shared" ref="J371:K371" si="362">G371-C371</f>
        <v>-832</v>
      </c>
      <c r="K371" s="309">
        <f t="shared" si="362"/>
        <v>-90</v>
      </c>
      <c r="L371" s="310">
        <f t="shared" si="340"/>
        <v>-922</v>
      </c>
      <c r="M371" s="311">
        <f t="shared" si="341"/>
        <v>-0.2430152873</v>
      </c>
      <c r="N371" s="1"/>
      <c r="O371" s="312" t="s">
        <v>429</v>
      </c>
      <c r="P371" s="1"/>
      <c r="Q371" s="1"/>
      <c r="R371" s="290"/>
      <c r="S371" s="290"/>
      <c r="T371" s="290"/>
      <c r="U371" s="290"/>
      <c r="V371" s="290"/>
      <c r="W371" s="290"/>
      <c r="X371" s="290"/>
      <c r="Y371" s="290"/>
      <c r="Z371" s="290"/>
    </row>
    <row r="372" ht="16.5" hidden="1" customHeight="1">
      <c r="A372" s="290"/>
      <c r="B372" s="304" t="s">
        <v>152</v>
      </c>
      <c r="C372" s="110">
        <v>96.0</v>
      </c>
      <c r="D372" s="110"/>
      <c r="E372" s="305">
        <f t="shared" si="337"/>
        <v>96</v>
      </c>
      <c r="F372" s="306" t="s">
        <v>152</v>
      </c>
      <c r="G372" s="110">
        <v>1700.0</v>
      </c>
      <c r="H372" s="110">
        <v>50.0</v>
      </c>
      <c r="I372" s="307">
        <f t="shared" si="338"/>
        <v>1750</v>
      </c>
      <c r="J372" s="308">
        <f t="shared" ref="J372:K372" si="363">G372-C372</f>
        <v>1604</v>
      </c>
      <c r="K372" s="309">
        <f t="shared" si="363"/>
        <v>50</v>
      </c>
      <c r="L372" s="310">
        <f t="shared" si="340"/>
        <v>1654</v>
      </c>
      <c r="M372" s="311">
        <f t="shared" si="341"/>
        <v>17.22916667</v>
      </c>
      <c r="N372" s="1"/>
      <c r="O372" s="312" t="s">
        <v>404</v>
      </c>
      <c r="P372" s="1"/>
      <c r="Q372" s="1"/>
      <c r="R372" s="290"/>
      <c r="S372" s="290"/>
      <c r="T372" s="290"/>
      <c r="U372" s="290"/>
      <c r="V372" s="290"/>
      <c r="W372" s="290"/>
      <c r="X372" s="290"/>
      <c r="Y372" s="290"/>
      <c r="Z372" s="290"/>
    </row>
    <row r="373" ht="16.5" hidden="1" customHeight="1">
      <c r="A373" s="290"/>
      <c r="B373" s="304" t="s">
        <v>155</v>
      </c>
      <c r="C373" s="110"/>
      <c r="D373" s="110">
        <v>29722.0</v>
      </c>
      <c r="E373" s="305">
        <f t="shared" si="337"/>
        <v>29722</v>
      </c>
      <c r="F373" s="306" t="s">
        <v>155</v>
      </c>
      <c r="G373" s="110"/>
      <c r="H373" s="110">
        <v>24868.0</v>
      </c>
      <c r="I373" s="307">
        <f t="shared" si="338"/>
        <v>24868</v>
      </c>
      <c r="J373" s="308">
        <f t="shared" ref="J373:K373" si="364">G373-C373</f>
        <v>0</v>
      </c>
      <c r="K373" s="309">
        <f t="shared" si="364"/>
        <v>-4854</v>
      </c>
      <c r="L373" s="310">
        <f t="shared" si="340"/>
        <v>-4854</v>
      </c>
      <c r="M373" s="311">
        <f t="shared" si="341"/>
        <v>-0.1633133706</v>
      </c>
      <c r="N373" s="1"/>
      <c r="O373" s="312" t="s">
        <v>430</v>
      </c>
      <c r="P373" s="1"/>
      <c r="Q373" s="1"/>
      <c r="R373" s="290"/>
      <c r="S373" s="290"/>
      <c r="T373" s="290"/>
      <c r="U373" s="290"/>
      <c r="V373" s="290"/>
      <c r="W373" s="290"/>
      <c r="X373" s="290"/>
      <c r="Y373" s="290"/>
      <c r="Z373" s="290"/>
    </row>
    <row r="374" ht="16.5" hidden="1" customHeight="1">
      <c r="A374" s="290"/>
      <c r="B374" s="304" t="s">
        <v>158</v>
      </c>
      <c r="C374" s="110">
        <v>2352.0</v>
      </c>
      <c r="D374" s="110">
        <v>24.0</v>
      </c>
      <c r="E374" s="305">
        <f t="shared" si="337"/>
        <v>2376</v>
      </c>
      <c r="F374" s="306" t="s">
        <v>158</v>
      </c>
      <c r="G374" s="110">
        <v>540.0</v>
      </c>
      <c r="H374" s="110"/>
      <c r="I374" s="307">
        <f t="shared" si="338"/>
        <v>540</v>
      </c>
      <c r="J374" s="308">
        <f t="shared" ref="J374:K374" si="365">G374-C374</f>
        <v>-1812</v>
      </c>
      <c r="K374" s="309">
        <f t="shared" si="365"/>
        <v>-24</v>
      </c>
      <c r="L374" s="310">
        <f t="shared" si="340"/>
        <v>-1836</v>
      </c>
      <c r="M374" s="311">
        <f t="shared" si="341"/>
        <v>-0.7727272727</v>
      </c>
      <c r="N374" s="1"/>
      <c r="O374" s="312" t="s">
        <v>431</v>
      </c>
      <c r="P374" s="1"/>
      <c r="Q374" s="1"/>
      <c r="R374" s="290"/>
      <c r="S374" s="290"/>
      <c r="T374" s="290"/>
      <c r="U374" s="290"/>
      <c r="V374" s="290"/>
      <c r="W374" s="290"/>
      <c r="X374" s="290"/>
      <c r="Y374" s="290"/>
      <c r="Z374" s="290"/>
    </row>
    <row r="375" ht="16.5" hidden="1" customHeight="1">
      <c r="A375" s="290"/>
      <c r="B375" s="304" t="s">
        <v>160</v>
      </c>
      <c r="C375" s="110">
        <v>2640.0</v>
      </c>
      <c r="D375" s="110"/>
      <c r="E375" s="305">
        <f t="shared" si="337"/>
        <v>2640</v>
      </c>
      <c r="F375" s="306" t="s">
        <v>160</v>
      </c>
      <c r="G375" s="110">
        <v>4300.0</v>
      </c>
      <c r="H375" s="110"/>
      <c r="I375" s="307">
        <f t="shared" si="338"/>
        <v>4300</v>
      </c>
      <c r="J375" s="308">
        <f t="shared" ref="J375:K375" si="366">G375-C375</f>
        <v>1660</v>
      </c>
      <c r="K375" s="309">
        <f t="shared" si="366"/>
        <v>0</v>
      </c>
      <c r="L375" s="310">
        <f t="shared" si="340"/>
        <v>1660</v>
      </c>
      <c r="M375" s="311">
        <f t="shared" si="341"/>
        <v>0.6287878788</v>
      </c>
      <c r="N375" s="1"/>
      <c r="O375" s="312" t="s">
        <v>432</v>
      </c>
      <c r="P375" s="1"/>
      <c r="Q375" s="1"/>
      <c r="R375" s="290"/>
      <c r="S375" s="290"/>
      <c r="T375" s="290"/>
      <c r="U375" s="290"/>
      <c r="V375" s="290"/>
      <c r="W375" s="290"/>
      <c r="X375" s="290"/>
      <c r="Y375" s="290"/>
      <c r="Z375" s="290"/>
    </row>
    <row r="376" ht="16.5" hidden="1" customHeight="1">
      <c r="A376" s="290"/>
      <c r="B376" s="304" t="s">
        <v>163</v>
      </c>
      <c r="C376" s="110"/>
      <c r="D376" s="110"/>
      <c r="E376" s="305">
        <f t="shared" si="337"/>
        <v>0</v>
      </c>
      <c r="F376" s="306" t="s">
        <v>163</v>
      </c>
      <c r="G376" s="110"/>
      <c r="H376" s="110"/>
      <c r="I376" s="307">
        <f t="shared" si="338"/>
        <v>0</v>
      </c>
      <c r="J376" s="308">
        <f t="shared" ref="J376:K376" si="367">G376-C376</f>
        <v>0</v>
      </c>
      <c r="K376" s="309">
        <f t="shared" si="367"/>
        <v>0</v>
      </c>
      <c r="L376" s="310">
        <f t="shared" si="340"/>
        <v>0</v>
      </c>
      <c r="M376" s="311" t="str">
        <f t="shared" si="341"/>
        <v>#DIV/0!</v>
      </c>
      <c r="N376" s="1"/>
      <c r="O376" s="312"/>
      <c r="P376" s="1"/>
      <c r="Q376" s="1"/>
      <c r="R376" s="290"/>
      <c r="S376" s="290"/>
      <c r="T376" s="290"/>
      <c r="U376" s="290"/>
      <c r="V376" s="290"/>
      <c r="W376" s="290"/>
      <c r="X376" s="290"/>
      <c r="Y376" s="290"/>
      <c r="Z376" s="290"/>
    </row>
    <row r="377" ht="16.5" hidden="1" customHeight="1">
      <c r="A377" s="290"/>
      <c r="B377" s="304" t="s">
        <v>164</v>
      </c>
      <c r="C377" s="110"/>
      <c r="D377" s="110">
        <v>70.0</v>
      </c>
      <c r="E377" s="305">
        <f t="shared" si="337"/>
        <v>70</v>
      </c>
      <c r="F377" s="306" t="s">
        <v>164</v>
      </c>
      <c r="G377" s="110"/>
      <c r="H377" s="110">
        <v>62.0</v>
      </c>
      <c r="I377" s="307">
        <f t="shared" si="338"/>
        <v>62</v>
      </c>
      <c r="J377" s="308">
        <f t="shared" ref="J377:K377" si="368">G377-C377</f>
        <v>0</v>
      </c>
      <c r="K377" s="309">
        <f t="shared" si="368"/>
        <v>-8</v>
      </c>
      <c r="L377" s="310">
        <f t="shared" si="340"/>
        <v>-8</v>
      </c>
      <c r="M377" s="311">
        <f t="shared" si="341"/>
        <v>-0.1142857143</v>
      </c>
      <c r="N377" s="1"/>
      <c r="O377" s="312"/>
      <c r="P377" s="1"/>
      <c r="Q377" s="1"/>
      <c r="R377" s="290"/>
      <c r="S377" s="290"/>
      <c r="T377" s="290"/>
      <c r="U377" s="290"/>
      <c r="V377" s="290"/>
      <c r="W377" s="290"/>
      <c r="X377" s="290"/>
      <c r="Y377" s="290"/>
      <c r="Z377" s="290"/>
    </row>
    <row r="378" ht="16.5" hidden="1" customHeight="1">
      <c r="A378" s="290"/>
      <c r="B378" s="316" t="s">
        <v>165</v>
      </c>
      <c r="C378" s="329">
        <f t="shared" ref="C378:E378" si="369">SUM(C349:C377)</f>
        <v>70118</v>
      </c>
      <c r="D378" s="329">
        <f t="shared" si="369"/>
        <v>204569</v>
      </c>
      <c r="E378" s="317">
        <f t="shared" si="369"/>
        <v>274687</v>
      </c>
      <c r="F378" s="318" t="s">
        <v>165</v>
      </c>
      <c r="G378" s="329">
        <f t="shared" ref="G378:K378" si="370">SUM(G349:G377)</f>
        <v>74542</v>
      </c>
      <c r="H378" s="329">
        <f t="shared" si="370"/>
        <v>217064</v>
      </c>
      <c r="I378" s="319">
        <f t="shared" si="370"/>
        <v>291606</v>
      </c>
      <c r="J378" s="320">
        <f t="shared" si="370"/>
        <v>4424</v>
      </c>
      <c r="K378" s="321">
        <f t="shared" si="370"/>
        <v>12495</v>
      </c>
      <c r="L378" s="322">
        <f t="shared" si="340"/>
        <v>16919</v>
      </c>
      <c r="M378" s="323">
        <f t="shared" si="341"/>
        <v>0.06159374124</v>
      </c>
      <c r="N378" s="1"/>
      <c r="O378" s="290"/>
      <c r="P378" s="1"/>
      <c r="Q378" s="1"/>
      <c r="R378" s="290"/>
      <c r="S378" s="290"/>
      <c r="T378" s="290"/>
      <c r="U378" s="290"/>
      <c r="V378" s="290"/>
      <c r="W378" s="290"/>
      <c r="X378" s="290"/>
      <c r="Y378" s="290"/>
      <c r="Z378" s="290"/>
    </row>
    <row r="379" ht="16.5" hidden="1" customHeight="1">
      <c r="A379" s="290"/>
      <c r="B379" s="324"/>
      <c r="C379" s="26"/>
      <c r="D379" s="26"/>
      <c r="E379" s="26"/>
      <c r="F379" s="325"/>
      <c r="G379" s="26"/>
      <c r="H379" s="26"/>
      <c r="I379" s="26">
        <f>+E378+I378</f>
        <v>566293</v>
      </c>
      <c r="J379" s="327"/>
      <c r="K379" s="327"/>
      <c r="L379" s="327"/>
      <c r="M379" s="66"/>
      <c r="N379" s="1"/>
      <c r="O379" s="290"/>
      <c r="P379" s="1"/>
      <c r="Q379" s="1"/>
      <c r="R379" s="290"/>
      <c r="S379" s="290"/>
      <c r="T379" s="290"/>
      <c r="U379" s="290"/>
      <c r="V379" s="290"/>
      <c r="W379" s="290"/>
      <c r="X379" s="290"/>
      <c r="Y379" s="290"/>
      <c r="Z379" s="290"/>
    </row>
    <row r="380" ht="16.5" hidden="1" customHeight="1">
      <c r="A380" s="290"/>
      <c r="B380" s="327" t="s">
        <v>166</v>
      </c>
      <c r="C380" s="327">
        <f t="shared" ref="C380:E380" si="371">SUM(C352:C377)</f>
        <v>53162</v>
      </c>
      <c r="D380" s="327">
        <f t="shared" si="371"/>
        <v>144441</v>
      </c>
      <c r="E380" s="327">
        <f t="shared" si="371"/>
        <v>197603</v>
      </c>
      <c r="F380" s="325"/>
      <c r="G380" s="327">
        <f t="shared" ref="G380:L380" si="372">SUM(G352:G377)</f>
        <v>47226</v>
      </c>
      <c r="H380" s="327">
        <f t="shared" si="372"/>
        <v>136809</v>
      </c>
      <c r="I380" s="327">
        <f t="shared" si="372"/>
        <v>184035</v>
      </c>
      <c r="J380" s="327">
        <f t="shared" si="372"/>
        <v>-5936</v>
      </c>
      <c r="K380" s="327">
        <f t="shared" si="372"/>
        <v>-7632</v>
      </c>
      <c r="L380" s="327">
        <f t="shared" si="372"/>
        <v>-13568</v>
      </c>
      <c r="M380" s="328">
        <f>I380/E380-1</f>
        <v>-0.06866292516</v>
      </c>
      <c r="N380" s="1"/>
      <c r="O380" s="290"/>
      <c r="P380" s="1"/>
      <c r="Q380" s="1"/>
      <c r="R380" s="290"/>
      <c r="S380" s="290"/>
      <c r="T380" s="290"/>
      <c r="U380" s="290"/>
      <c r="V380" s="290"/>
      <c r="W380" s="290"/>
      <c r="X380" s="290"/>
      <c r="Y380" s="290"/>
      <c r="Z380" s="290"/>
    </row>
    <row r="381" ht="16.5" hidden="1" customHeight="1">
      <c r="A381" s="290"/>
      <c r="B381" s="327"/>
      <c r="C381" s="327"/>
      <c r="D381" s="327"/>
      <c r="E381" s="327"/>
      <c r="F381" s="325"/>
      <c r="G381" s="327"/>
      <c r="H381" s="327"/>
      <c r="I381" s="327"/>
      <c r="J381" s="327"/>
      <c r="K381" s="327"/>
      <c r="L381" s="327"/>
      <c r="M381" s="327"/>
      <c r="N381" s="1"/>
      <c r="O381" s="290"/>
      <c r="P381" s="1"/>
      <c r="Q381" s="1"/>
      <c r="R381" s="290"/>
      <c r="S381" s="290"/>
      <c r="T381" s="290"/>
      <c r="U381" s="290"/>
      <c r="V381" s="290"/>
      <c r="W381" s="290"/>
      <c r="X381" s="290"/>
      <c r="Y381" s="290"/>
      <c r="Z381" s="290"/>
    </row>
    <row r="382" ht="16.5" hidden="1" customHeight="1">
      <c r="A382" s="290"/>
      <c r="B382" s="290"/>
      <c r="C382" s="290"/>
      <c r="D382" s="290"/>
      <c r="E382" s="290"/>
      <c r="F382" s="290"/>
      <c r="G382" s="290"/>
      <c r="H382" s="290"/>
      <c r="I382" s="290"/>
      <c r="J382" s="291"/>
      <c r="K382" s="291"/>
      <c r="L382" s="290"/>
      <c r="M382" s="290"/>
      <c r="N382" s="290"/>
      <c r="O382" s="1"/>
      <c r="P382" s="1"/>
      <c r="Q382" s="1"/>
      <c r="R382" s="290"/>
      <c r="S382" s="290"/>
      <c r="T382" s="290"/>
      <c r="U382" s="290"/>
      <c r="V382" s="290"/>
      <c r="W382" s="290"/>
      <c r="X382" s="290"/>
      <c r="Y382" s="290"/>
      <c r="Z382" s="290"/>
    </row>
    <row r="383" ht="16.5" hidden="1" customHeight="1">
      <c r="A383" s="290"/>
      <c r="B383" s="290"/>
      <c r="C383" s="290"/>
      <c r="D383" s="290"/>
      <c r="E383" s="290"/>
      <c r="F383" s="290"/>
      <c r="G383" s="290"/>
      <c r="H383" s="290"/>
      <c r="I383" s="290"/>
      <c r="J383" s="291"/>
      <c r="K383" s="291"/>
      <c r="L383" s="290"/>
      <c r="M383" s="290"/>
      <c r="N383" s="290"/>
      <c r="O383" s="1"/>
      <c r="P383" s="1"/>
      <c r="Q383" s="1"/>
      <c r="R383" s="290"/>
      <c r="S383" s="290"/>
      <c r="T383" s="290"/>
      <c r="U383" s="290"/>
      <c r="V383" s="290"/>
      <c r="W383" s="290"/>
      <c r="X383" s="290"/>
      <c r="Y383" s="290"/>
      <c r="Z383" s="290"/>
    </row>
    <row r="384" ht="16.5" hidden="1" customHeight="1">
      <c r="A384" s="290"/>
      <c r="B384" s="292" t="s">
        <v>433</v>
      </c>
      <c r="N384" s="290"/>
      <c r="O384" s="1"/>
      <c r="P384" s="1"/>
      <c r="Q384" s="1"/>
      <c r="R384" s="290"/>
      <c r="S384" s="290"/>
      <c r="T384" s="290"/>
      <c r="U384" s="290"/>
      <c r="V384" s="290"/>
      <c r="W384" s="290"/>
      <c r="X384" s="290"/>
      <c r="Y384" s="290"/>
      <c r="Z384" s="290"/>
    </row>
    <row r="385" ht="16.5" hidden="1" customHeight="1">
      <c r="A385" s="290"/>
      <c r="B385" s="293"/>
      <c r="C385" s="293"/>
      <c r="D385" s="293"/>
      <c r="E385" s="293"/>
      <c r="F385" s="293"/>
      <c r="G385" s="293"/>
      <c r="H385" s="293"/>
      <c r="I385" s="293"/>
      <c r="J385" s="294"/>
      <c r="K385" s="294"/>
      <c r="L385" s="293" t="s">
        <v>1</v>
      </c>
      <c r="M385" s="290"/>
      <c r="N385" s="290"/>
      <c r="O385" s="1"/>
      <c r="P385" s="1"/>
      <c r="Q385" s="1"/>
      <c r="R385" s="290"/>
      <c r="S385" s="290"/>
      <c r="T385" s="290"/>
      <c r="U385" s="290"/>
      <c r="V385" s="290"/>
      <c r="W385" s="290"/>
      <c r="X385" s="290"/>
      <c r="Y385" s="290"/>
      <c r="Z385" s="290"/>
    </row>
    <row r="386" ht="16.5" hidden="1" customHeight="1">
      <c r="A386" s="290"/>
      <c r="B386" s="295" t="s">
        <v>434</v>
      </c>
      <c r="C386" s="296" t="s">
        <v>86</v>
      </c>
      <c r="D386" s="296" t="s">
        <v>87</v>
      </c>
      <c r="E386" s="297" t="s">
        <v>88</v>
      </c>
      <c r="F386" s="295" t="s">
        <v>435</v>
      </c>
      <c r="G386" s="296" t="s">
        <v>86</v>
      </c>
      <c r="H386" s="296" t="s">
        <v>87</v>
      </c>
      <c r="I386" s="298" t="s">
        <v>88</v>
      </c>
      <c r="J386" s="331" t="s">
        <v>86</v>
      </c>
      <c r="K386" s="332" t="s">
        <v>87</v>
      </c>
      <c r="L386" s="333" t="s">
        <v>90</v>
      </c>
      <c r="M386" s="334" t="s">
        <v>6</v>
      </c>
      <c r="N386" s="67"/>
      <c r="O386" s="303" t="s">
        <v>91</v>
      </c>
      <c r="P386" s="1"/>
      <c r="Q386" s="1"/>
      <c r="R386" s="290"/>
      <c r="S386" s="290"/>
      <c r="T386" s="290"/>
      <c r="U386" s="290"/>
      <c r="V386" s="290"/>
      <c r="W386" s="290"/>
      <c r="X386" s="290"/>
      <c r="Y386" s="290"/>
      <c r="Z386" s="290"/>
    </row>
    <row r="387" ht="16.5" hidden="1" customHeight="1">
      <c r="A387" s="290"/>
      <c r="B387" s="304" t="s">
        <v>199</v>
      </c>
      <c r="C387" s="110">
        <v>226958.0</v>
      </c>
      <c r="D387" s="110">
        <v>383213.0</v>
      </c>
      <c r="E387" s="305">
        <f t="shared" ref="E387:E415" si="374">SUM(C387:D387)</f>
        <v>610171</v>
      </c>
      <c r="F387" s="306" t="s">
        <v>199</v>
      </c>
      <c r="G387" s="110">
        <v>228536.0</v>
      </c>
      <c r="H387" s="110">
        <v>329077.0</v>
      </c>
      <c r="I387" s="307">
        <f t="shared" ref="I387:I415" si="375">SUM(G387:H387)</f>
        <v>557613</v>
      </c>
      <c r="J387" s="308">
        <f t="shared" ref="J387:K387" si="373">G387-C387</f>
        <v>1578</v>
      </c>
      <c r="K387" s="309">
        <f t="shared" si="373"/>
        <v>-54136</v>
      </c>
      <c r="L387" s="310">
        <f t="shared" ref="L387:L416" si="377">+I387-E387</f>
        <v>-52558</v>
      </c>
      <c r="M387" s="311">
        <f t="shared" ref="M387:M416" si="378">I387/E387-1</f>
        <v>-0.08613650927</v>
      </c>
      <c r="N387" s="1"/>
      <c r="O387" s="312"/>
      <c r="P387" s="1"/>
      <c r="Q387" s="1"/>
      <c r="R387" s="290"/>
      <c r="S387" s="290"/>
      <c r="T387" s="290"/>
      <c r="U387" s="290"/>
      <c r="V387" s="290"/>
      <c r="W387" s="290"/>
      <c r="X387" s="290"/>
      <c r="Y387" s="290"/>
      <c r="Z387" s="290"/>
    </row>
    <row r="388" ht="16.5" hidden="1" customHeight="1">
      <c r="A388" s="290"/>
      <c r="B388" s="304" t="s">
        <v>93</v>
      </c>
      <c r="C388" s="110">
        <v>129526.0</v>
      </c>
      <c r="D388" s="110">
        <v>504727.0</v>
      </c>
      <c r="E388" s="305">
        <f t="shared" si="374"/>
        <v>634253</v>
      </c>
      <c r="F388" s="306" t="s">
        <v>93</v>
      </c>
      <c r="G388" s="110">
        <v>77327.0</v>
      </c>
      <c r="H388" s="110">
        <v>528895.0</v>
      </c>
      <c r="I388" s="307">
        <f t="shared" si="375"/>
        <v>606222</v>
      </c>
      <c r="J388" s="308">
        <f t="shared" ref="J388:K388" si="376">G388-C388</f>
        <v>-52199</v>
      </c>
      <c r="K388" s="309">
        <f t="shared" si="376"/>
        <v>24168</v>
      </c>
      <c r="L388" s="310">
        <f t="shared" si="377"/>
        <v>-28031</v>
      </c>
      <c r="M388" s="311">
        <f t="shared" si="378"/>
        <v>-0.04419529746</v>
      </c>
      <c r="N388" s="1"/>
      <c r="O388" s="314" t="s">
        <v>436</v>
      </c>
      <c r="P388" s="1"/>
      <c r="Q388" s="1"/>
      <c r="R388" s="290"/>
      <c r="S388" s="290"/>
      <c r="T388" s="290"/>
      <c r="U388" s="290"/>
      <c r="V388" s="290"/>
      <c r="W388" s="290"/>
      <c r="X388" s="290"/>
      <c r="Y388" s="290"/>
      <c r="Z388" s="290"/>
    </row>
    <row r="389" ht="16.5" hidden="1" customHeight="1">
      <c r="A389" s="290"/>
      <c r="B389" s="304" t="s">
        <v>96</v>
      </c>
      <c r="C389" s="110">
        <v>141069.0</v>
      </c>
      <c r="D389" s="110">
        <v>112138.0</v>
      </c>
      <c r="E389" s="305">
        <f t="shared" si="374"/>
        <v>253207</v>
      </c>
      <c r="F389" s="306" t="s">
        <v>96</v>
      </c>
      <c r="G389" s="110">
        <v>140121.0</v>
      </c>
      <c r="H389" s="110">
        <v>103197.0</v>
      </c>
      <c r="I389" s="307">
        <f t="shared" si="375"/>
        <v>243318</v>
      </c>
      <c r="J389" s="308">
        <f t="shared" ref="J389:K389" si="379">G389-C389</f>
        <v>-948</v>
      </c>
      <c r="K389" s="309">
        <f t="shared" si="379"/>
        <v>-8941</v>
      </c>
      <c r="L389" s="310">
        <f t="shared" si="377"/>
        <v>-9889</v>
      </c>
      <c r="M389" s="311">
        <f t="shared" si="378"/>
        <v>-0.03905500243</v>
      </c>
      <c r="N389" s="1"/>
      <c r="O389" s="315" t="s">
        <v>437</v>
      </c>
      <c r="P389" s="1"/>
      <c r="Q389" s="1"/>
      <c r="R389" s="290"/>
      <c r="S389" s="290"/>
      <c r="T389" s="290"/>
      <c r="U389" s="290"/>
      <c r="V389" s="290"/>
      <c r="W389" s="290"/>
      <c r="X389" s="290"/>
      <c r="Y389" s="290"/>
      <c r="Z389" s="290"/>
    </row>
    <row r="390" ht="16.5" hidden="1" customHeight="1">
      <c r="A390" s="290"/>
      <c r="B390" s="304" t="s">
        <v>47</v>
      </c>
      <c r="C390" s="110">
        <v>11864.0</v>
      </c>
      <c r="D390" s="110">
        <v>3006.0</v>
      </c>
      <c r="E390" s="305">
        <f t="shared" si="374"/>
        <v>14870</v>
      </c>
      <c r="F390" s="306" t="s">
        <v>47</v>
      </c>
      <c r="G390" s="110">
        <v>10496.0</v>
      </c>
      <c r="H390" s="110">
        <v>12927.0</v>
      </c>
      <c r="I390" s="307">
        <f t="shared" si="375"/>
        <v>23423</v>
      </c>
      <c r="J390" s="308">
        <f t="shared" ref="J390:K390" si="380">G390-C390</f>
        <v>-1368</v>
      </c>
      <c r="K390" s="309">
        <f t="shared" si="380"/>
        <v>9921</v>
      </c>
      <c r="L390" s="310">
        <f t="shared" si="377"/>
        <v>8553</v>
      </c>
      <c r="M390" s="311">
        <f t="shared" si="378"/>
        <v>0.5751849361</v>
      </c>
      <c r="N390" s="1"/>
      <c r="O390" s="312" t="s">
        <v>438</v>
      </c>
      <c r="P390" s="1"/>
      <c r="Q390" s="1"/>
      <c r="R390" s="290"/>
      <c r="S390" s="290"/>
      <c r="T390" s="290"/>
      <c r="U390" s="290"/>
      <c r="V390" s="290"/>
      <c r="W390" s="290"/>
      <c r="X390" s="290"/>
      <c r="Y390" s="290"/>
      <c r="Z390" s="290"/>
    </row>
    <row r="391" ht="16.5" hidden="1" customHeight="1">
      <c r="A391" s="290"/>
      <c r="B391" s="304" t="s">
        <v>100</v>
      </c>
      <c r="C391" s="110">
        <v>16854.0</v>
      </c>
      <c r="D391" s="110">
        <v>75744.0</v>
      </c>
      <c r="E391" s="305">
        <f t="shared" si="374"/>
        <v>92598</v>
      </c>
      <c r="F391" s="306" t="s">
        <v>100</v>
      </c>
      <c r="G391" s="110">
        <v>14800.0</v>
      </c>
      <c r="H391" s="110">
        <v>68636.0</v>
      </c>
      <c r="I391" s="307">
        <f t="shared" si="375"/>
        <v>83436</v>
      </c>
      <c r="J391" s="308">
        <f t="shared" ref="J391:K391" si="381">G391-C391</f>
        <v>-2054</v>
      </c>
      <c r="K391" s="309">
        <f t="shared" si="381"/>
        <v>-7108</v>
      </c>
      <c r="L391" s="310">
        <f t="shared" si="377"/>
        <v>-9162</v>
      </c>
      <c r="M391" s="311">
        <f t="shared" si="378"/>
        <v>-0.09894382168</v>
      </c>
      <c r="N391" s="1"/>
      <c r="O391" s="312" t="s">
        <v>439</v>
      </c>
      <c r="P391" s="1"/>
      <c r="Q391" s="1"/>
      <c r="R391" s="290"/>
      <c r="S391" s="290"/>
      <c r="T391" s="290"/>
      <c r="U391" s="290"/>
      <c r="V391" s="290"/>
      <c r="W391" s="290"/>
      <c r="X391" s="290"/>
      <c r="Y391" s="290"/>
      <c r="Z391" s="290"/>
    </row>
    <row r="392" ht="16.5" hidden="1" customHeight="1">
      <c r="A392" s="290"/>
      <c r="B392" s="304" t="s">
        <v>103</v>
      </c>
      <c r="C392" s="110">
        <v>12567.0</v>
      </c>
      <c r="D392" s="110">
        <v>256583.0</v>
      </c>
      <c r="E392" s="305">
        <f t="shared" si="374"/>
        <v>269150</v>
      </c>
      <c r="F392" s="306" t="s">
        <v>103</v>
      </c>
      <c r="G392" s="110">
        <v>12522.0</v>
      </c>
      <c r="H392" s="110">
        <v>249137.0</v>
      </c>
      <c r="I392" s="307">
        <f t="shared" si="375"/>
        <v>261659</v>
      </c>
      <c r="J392" s="308">
        <f t="shared" ref="J392:K392" si="382">G392-C392</f>
        <v>-45</v>
      </c>
      <c r="K392" s="309">
        <f t="shared" si="382"/>
        <v>-7446</v>
      </c>
      <c r="L392" s="310">
        <f t="shared" si="377"/>
        <v>-7491</v>
      </c>
      <c r="M392" s="311">
        <f t="shared" si="378"/>
        <v>-0.0278320639</v>
      </c>
      <c r="N392" s="1"/>
      <c r="O392" s="312" t="s">
        <v>440</v>
      </c>
      <c r="P392" s="1"/>
      <c r="Q392" s="1"/>
      <c r="R392" s="290"/>
      <c r="S392" s="290"/>
      <c r="T392" s="290"/>
      <c r="U392" s="290"/>
      <c r="V392" s="290"/>
      <c r="W392" s="290"/>
      <c r="X392" s="290"/>
      <c r="Y392" s="290"/>
      <c r="Z392" s="290"/>
    </row>
    <row r="393" ht="16.5" hidden="1" customHeight="1">
      <c r="A393" s="290"/>
      <c r="B393" s="304" t="s">
        <v>106</v>
      </c>
      <c r="C393" s="110"/>
      <c r="D393" s="110">
        <v>15240.0</v>
      </c>
      <c r="E393" s="305">
        <f t="shared" si="374"/>
        <v>15240</v>
      </c>
      <c r="F393" s="306" t="s">
        <v>106</v>
      </c>
      <c r="G393" s="110">
        <v>40.0</v>
      </c>
      <c r="H393" s="110">
        <v>18300.0</v>
      </c>
      <c r="I393" s="307">
        <f t="shared" si="375"/>
        <v>18340</v>
      </c>
      <c r="J393" s="308">
        <f t="shared" ref="J393:K393" si="383">G393-C393</f>
        <v>40</v>
      </c>
      <c r="K393" s="309">
        <f t="shared" si="383"/>
        <v>3060</v>
      </c>
      <c r="L393" s="310">
        <f t="shared" si="377"/>
        <v>3100</v>
      </c>
      <c r="M393" s="311">
        <f t="shared" si="378"/>
        <v>0.2034120735</v>
      </c>
      <c r="N393" s="1"/>
      <c r="O393" s="335" t="s">
        <v>441</v>
      </c>
      <c r="P393" s="1"/>
      <c r="Q393" s="1"/>
      <c r="R393" s="290"/>
      <c r="S393" s="290"/>
      <c r="T393" s="290"/>
      <c r="U393" s="290"/>
      <c r="V393" s="290"/>
      <c r="W393" s="290"/>
      <c r="X393" s="290"/>
      <c r="Y393" s="290"/>
      <c r="Z393" s="290"/>
    </row>
    <row r="394" ht="16.5" hidden="1" customHeight="1">
      <c r="A394" s="290"/>
      <c r="B394" s="304" t="s">
        <v>112</v>
      </c>
      <c r="C394" s="110">
        <v>844.0</v>
      </c>
      <c r="D394" s="110">
        <v>219954.0</v>
      </c>
      <c r="E394" s="305">
        <f t="shared" si="374"/>
        <v>220798</v>
      </c>
      <c r="F394" s="306" t="s">
        <v>112</v>
      </c>
      <c r="G394" s="110">
        <v>706.0</v>
      </c>
      <c r="H394" s="110">
        <v>264043.0</v>
      </c>
      <c r="I394" s="307">
        <f t="shared" si="375"/>
        <v>264749</v>
      </c>
      <c r="J394" s="308">
        <f t="shared" ref="J394:K394" si="384">G394-C394</f>
        <v>-138</v>
      </c>
      <c r="K394" s="309">
        <f t="shared" si="384"/>
        <v>44089</v>
      </c>
      <c r="L394" s="310">
        <f t="shared" si="377"/>
        <v>43951</v>
      </c>
      <c r="M394" s="311">
        <f t="shared" si="378"/>
        <v>0.1990552451</v>
      </c>
      <c r="N394" s="1"/>
      <c r="O394" s="312" t="s">
        <v>442</v>
      </c>
      <c r="P394" s="1"/>
      <c r="Q394" s="1"/>
      <c r="R394" s="290"/>
      <c r="S394" s="290"/>
      <c r="T394" s="290"/>
      <c r="U394" s="290"/>
      <c r="V394" s="290"/>
      <c r="W394" s="290"/>
      <c r="X394" s="290"/>
      <c r="Y394" s="290"/>
      <c r="Z394" s="290"/>
    </row>
    <row r="395" ht="16.5" hidden="1" customHeight="1">
      <c r="A395" s="290"/>
      <c r="B395" s="304" t="s">
        <v>115</v>
      </c>
      <c r="C395" s="110">
        <v>160.0</v>
      </c>
      <c r="D395" s="110">
        <v>53624.0</v>
      </c>
      <c r="E395" s="305">
        <f t="shared" si="374"/>
        <v>53784</v>
      </c>
      <c r="F395" s="306" t="s">
        <v>115</v>
      </c>
      <c r="G395" s="110">
        <v>11604.0</v>
      </c>
      <c r="H395" s="110">
        <v>40961.0</v>
      </c>
      <c r="I395" s="307">
        <f t="shared" si="375"/>
        <v>52565</v>
      </c>
      <c r="J395" s="308">
        <f t="shared" ref="J395:K395" si="385">G395-C395</f>
        <v>11444</v>
      </c>
      <c r="K395" s="309">
        <f t="shared" si="385"/>
        <v>-12663</v>
      </c>
      <c r="L395" s="310">
        <f t="shared" si="377"/>
        <v>-1219</v>
      </c>
      <c r="M395" s="311">
        <f t="shared" si="378"/>
        <v>-0.02266473301</v>
      </c>
      <c r="N395" s="1"/>
      <c r="O395" s="335" t="s">
        <v>443</v>
      </c>
      <c r="P395" s="1"/>
      <c r="Q395" s="1"/>
      <c r="R395" s="290"/>
      <c r="S395" s="290"/>
      <c r="T395" s="290"/>
      <c r="U395" s="290"/>
      <c r="V395" s="290"/>
      <c r="W395" s="290"/>
      <c r="X395" s="290"/>
      <c r="Y395" s="290"/>
      <c r="Z395" s="290"/>
    </row>
    <row r="396" ht="16.5" hidden="1" customHeight="1">
      <c r="A396" s="290"/>
      <c r="B396" s="304" t="s">
        <v>118</v>
      </c>
      <c r="C396" s="110">
        <v>4356.0</v>
      </c>
      <c r="D396" s="110">
        <v>29444.0</v>
      </c>
      <c r="E396" s="305">
        <f t="shared" si="374"/>
        <v>33800</v>
      </c>
      <c r="F396" s="306" t="s">
        <v>118</v>
      </c>
      <c r="G396" s="110">
        <v>4772.0</v>
      </c>
      <c r="H396" s="110">
        <v>30000.0</v>
      </c>
      <c r="I396" s="307">
        <f t="shared" si="375"/>
        <v>34772</v>
      </c>
      <c r="J396" s="308">
        <f t="shared" ref="J396:K396" si="386">G396-C396</f>
        <v>416</v>
      </c>
      <c r="K396" s="309">
        <f t="shared" si="386"/>
        <v>556</v>
      </c>
      <c r="L396" s="310">
        <f t="shared" si="377"/>
        <v>972</v>
      </c>
      <c r="M396" s="311">
        <f t="shared" si="378"/>
        <v>0.02875739645</v>
      </c>
      <c r="N396" s="1"/>
      <c r="O396" s="312"/>
      <c r="P396" s="1"/>
      <c r="Q396" s="1"/>
      <c r="R396" s="290"/>
      <c r="S396" s="290"/>
      <c r="T396" s="290"/>
      <c r="U396" s="290"/>
      <c r="V396" s="290"/>
      <c r="W396" s="290"/>
      <c r="X396" s="290"/>
      <c r="Y396" s="290"/>
      <c r="Z396" s="290"/>
    </row>
    <row r="397" ht="16.5" hidden="1" customHeight="1">
      <c r="A397" s="290"/>
      <c r="B397" s="304" t="s">
        <v>120</v>
      </c>
      <c r="C397" s="110">
        <v>108.0</v>
      </c>
      <c r="D397" s="110">
        <v>10922.0</v>
      </c>
      <c r="E397" s="305">
        <f t="shared" si="374"/>
        <v>11030</v>
      </c>
      <c r="F397" s="306" t="s">
        <v>120</v>
      </c>
      <c r="G397" s="110">
        <v>176.0</v>
      </c>
      <c r="H397" s="110">
        <v>13185.0</v>
      </c>
      <c r="I397" s="307">
        <f t="shared" si="375"/>
        <v>13361</v>
      </c>
      <c r="J397" s="308">
        <f t="shared" ref="J397:K397" si="387">G397-C397</f>
        <v>68</v>
      </c>
      <c r="K397" s="309">
        <f t="shared" si="387"/>
        <v>2263</v>
      </c>
      <c r="L397" s="310">
        <f t="shared" si="377"/>
        <v>2331</v>
      </c>
      <c r="M397" s="311">
        <f t="shared" si="378"/>
        <v>0.2113327289</v>
      </c>
      <c r="N397" s="1"/>
      <c r="O397" s="312" t="s">
        <v>444</v>
      </c>
      <c r="P397" s="1"/>
      <c r="Q397" s="1"/>
      <c r="R397" s="290"/>
      <c r="S397" s="290"/>
      <c r="T397" s="290"/>
      <c r="U397" s="290"/>
      <c r="V397" s="290"/>
      <c r="W397" s="290"/>
      <c r="X397" s="290"/>
      <c r="Y397" s="290"/>
      <c r="Z397" s="290"/>
    </row>
    <row r="398" ht="16.5" hidden="1" customHeight="1">
      <c r="A398" s="290"/>
      <c r="B398" s="304" t="s">
        <v>122</v>
      </c>
      <c r="C398" s="110">
        <v>60.0</v>
      </c>
      <c r="D398" s="110">
        <v>1438.0</v>
      </c>
      <c r="E398" s="305">
        <f t="shared" si="374"/>
        <v>1498</v>
      </c>
      <c r="F398" s="306" t="s">
        <v>122</v>
      </c>
      <c r="G398" s="110">
        <v>20.0</v>
      </c>
      <c r="H398" s="110">
        <v>1576.0</v>
      </c>
      <c r="I398" s="307">
        <f t="shared" si="375"/>
        <v>1596</v>
      </c>
      <c r="J398" s="308">
        <f t="shared" ref="J398:K398" si="388">G398-C398</f>
        <v>-40</v>
      </c>
      <c r="K398" s="309">
        <f t="shared" si="388"/>
        <v>138</v>
      </c>
      <c r="L398" s="310">
        <f t="shared" si="377"/>
        <v>98</v>
      </c>
      <c r="M398" s="311">
        <f t="shared" si="378"/>
        <v>0.06542056075</v>
      </c>
      <c r="N398" s="1"/>
      <c r="O398" s="312"/>
      <c r="P398" s="1"/>
      <c r="Q398" s="1"/>
      <c r="R398" s="290"/>
      <c r="S398" s="290"/>
      <c r="T398" s="290"/>
      <c r="U398" s="290"/>
      <c r="V398" s="290"/>
      <c r="W398" s="290"/>
      <c r="X398" s="290"/>
      <c r="Y398" s="290"/>
      <c r="Z398" s="290"/>
    </row>
    <row r="399" ht="16.5" hidden="1" customHeight="1">
      <c r="A399" s="290"/>
      <c r="B399" s="304" t="s">
        <v>124</v>
      </c>
      <c r="C399" s="110">
        <v>2472.0</v>
      </c>
      <c r="D399" s="110">
        <v>170634.0</v>
      </c>
      <c r="E399" s="305">
        <f t="shared" si="374"/>
        <v>173106</v>
      </c>
      <c r="F399" s="306" t="s">
        <v>124</v>
      </c>
      <c r="G399" s="110">
        <v>2186.0</v>
      </c>
      <c r="H399" s="110">
        <v>193453.0</v>
      </c>
      <c r="I399" s="307">
        <f t="shared" si="375"/>
        <v>195639</v>
      </c>
      <c r="J399" s="308">
        <f t="shared" ref="J399:K399" si="389">G399-C399</f>
        <v>-286</v>
      </c>
      <c r="K399" s="309">
        <f t="shared" si="389"/>
        <v>22819</v>
      </c>
      <c r="L399" s="310">
        <f t="shared" si="377"/>
        <v>22533</v>
      </c>
      <c r="M399" s="311">
        <f t="shared" si="378"/>
        <v>0.1301687983</v>
      </c>
      <c r="N399" s="1"/>
      <c r="O399" s="312" t="s">
        <v>445</v>
      </c>
      <c r="P399" s="1"/>
      <c r="Q399" s="1"/>
      <c r="R399" s="290"/>
      <c r="S399" s="290"/>
      <c r="T399" s="290"/>
      <c r="U399" s="290"/>
      <c r="V399" s="290"/>
      <c r="W399" s="290"/>
      <c r="X399" s="290"/>
      <c r="Y399" s="290"/>
      <c r="Z399" s="290"/>
    </row>
    <row r="400" ht="16.5" hidden="1" customHeight="1">
      <c r="A400" s="290"/>
      <c r="B400" s="304" t="s">
        <v>127</v>
      </c>
      <c r="C400" s="110">
        <v>876.0</v>
      </c>
      <c r="D400" s="110">
        <v>22700.0</v>
      </c>
      <c r="E400" s="305">
        <f t="shared" si="374"/>
        <v>23576</v>
      </c>
      <c r="F400" s="306" t="s">
        <v>127</v>
      </c>
      <c r="G400" s="110">
        <v>1010.0</v>
      </c>
      <c r="H400" s="110">
        <v>22678.0</v>
      </c>
      <c r="I400" s="307">
        <f t="shared" si="375"/>
        <v>23688</v>
      </c>
      <c r="J400" s="308">
        <f t="shared" ref="J400:K400" si="390">G400-C400</f>
        <v>134</v>
      </c>
      <c r="K400" s="309">
        <f t="shared" si="390"/>
        <v>-22</v>
      </c>
      <c r="L400" s="310">
        <f t="shared" si="377"/>
        <v>112</v>
      </c>
      <c r="M400" s="311">
        <f t="shared" si="378"/>
        <v>0.004750593824</v>
      </c>
      <c r="N400" s="1"/>
      <c r="O400" s="312"/>
      <c r="P400" s="1"/>
      <c r="Q400" s="1"/>
      <c r="R400" s="290"/>
      <c r="S400" s="290"/>
      <c r="T400" s="290"/>
      <c r="U400" s="290"/>
      <c r="V400" s="290"/>
      <c r="W400" s="290"/>
      <c r="X400" s="290"/>
      <c r="Y400" s="290"/>
      <c r="Z400" s="290"/>
    </row>
    <row r="401" ht="16.5" hidden="1" customHeight="1">
      <c r="A401" s="290"/>
      <c r="B401" s="304" t="s">
        <v>128</v>
      </c>
      <c r="C401" s="110">
        <v>39110.0</v>
      </c>
      <c r="D401" s="110">
        <v>510211.0</v>
      </c>
      <c r="E401" s="305">
        <f t="shared" si="374"/>
        <v>549321</v>
      </c>
      <c r="F401" s="306" t="s">
        <v>128</v>
      </c>
      <c r="G401" s="110">
        <v>67358.0</v>
      </c>
      <c r="H401" s="110">
        <v>555679.0</v>
      </c>
      <c r="I401" s="307">
        <f t="shared" si="375"/>
        <v>623037</v>
      </c>
      <c r="J401" s="308">
        <f t="shared" ref="J401:K401" si="391">G401-C401</f>
        <v>28248</v>
      </c>
      <c r="K401" s="309">
        <f t="shared" si="391"/>
        <v>45468</v>
      </c>
      <c r="L401" s="310">
        <f t="shared" si="377"/>
        <v>73716</v>
      </c>
      <c r="M401" s="311">
        <f t="shared" si="378"/>
        <v>0.1341947604</v>
      </c>
      <c r="N401" s="1"/>
      <c r="O401" s="315" t="s">
        <v>446</v>
      </c>
      <c r="P401" s="1"/>
      <c r="Q401" s="1"/>
      <c r="R401" s="290"/>
      <c r="S401" s="290"/>
      <c r="T401" s="290"/>
      <c r="U401" s="290"/>
      <c r="V401" s="290"/>
      <c r="W401" s="290"/>
      <c r="X401" s="290"/>
      <c r="Y401" s="290"/>
      <c r="Z401" s="290"/>
    </row>
    <row r="402" ht="16.5" hidden="1" customHeight="1">
      <c r="A402" s="290"/>
      <c r="B402" s="304" t="s">
        <v>131</v>
      </c>
      <c r="C402" s="110">
        <v>664.0</v>
      </c>
      <c r="D402" s="110">
        <v>21966.0</v>
      </c>
      <c r="E402" s="305">
        <f t="shared" si="374"/>
        <v>22630</v>
      </c>
      <c r="F402" s="306" t="s">
        <v>131</v>
      </c>
      <c r="G402" s="110">
        <v>536.0</v>
      </c>
      <c r="H402" s="110">
        <v>22088.0</v>
      </c>
      <c r="I402" s="307">
        <f t="shared" si="375"/>
        <v>22624</v>
      </c>
      <c r="J402" s="308">
        <f t="shared" ref="J402:K402" si="392">G402-C402</f>
        <v>-128</v>
      </c>
      <c r="K402" s="309">
        <f t="shared" si="392"/>
        <v>122</v>
      </c>
      <c r="L402" s="310">
        <f t="shared" si="377"/>
        <v>-6</v>
      </c>
      <c r="M402" s="311">
        <f t="shared" si="378"/>
        <v>-0.0002651347768</v>
      </c>
      <c r="N402" s="1"/>
      <c r="O402" s="312"/>
      <c r="P402" s="1"/>
      <c r="Q402" s="1"/>
      <c r="R402" s="290"/>
      <c r="S402" s="290"/>
      <c r="T402" s="290"/>
      <c r="U402" s="290"/>
      <c r="V402" s="290"/>
      <c r="W402" s="290"/>
      <c r="X402" s="290"/>
      <c r="Y402" s="290"/>
      <c r="Z402" s="290"/>
    </row>
    <row r="403" ht="16.5" hidden="1" customHeight="1">
      <c r="A403" s="290"/>
      <c r="B403" s="304" t="s">
        <v>132</v>
      </c>
      <c r="C403" s="110">
        <v>748.0</v>
      </c>
      <c r="D403" s="110">
        <v>368.0</v>
      </c>
      <c r="E403" s="305">
        <f t="shared" si="374"/>
        <v>1116</v>
      </c>
      <c r="F403" s="306" t="s">
        <v>132</v>
      </c>
      <c r="G403" s="110">
        <v>816.0</v>
      </c>
      <c r="H403" s="110">
        <v>736.0</v>
      </c>
      <c r="I403" s="307">
        <f t="shared" si="375"/>
        <v>1552</v>
      </c>
      <c r="J403" s="308">
        <f t="shared" ref="J403:K403" si="393">G403-C403</f>
        <v>68</v>
      </c>
      <c r="K403" s="309">
        <f t="shared" si="393"/>
        <v>368</v>
      </c>
      <c r="L403" s="310">
        <f t="shared" si="377"/>
        <v>436</v>
      </c>
      <c r="M403" s="311">
        <f t="shared" si="378"/>
        <v>0.3906810036</v>
      </c>
      <c r="N403" s="1"/>
      <c r="O403" s="312" t="s">
        <v>447</v>
      </c>
      <c r="P403" s="1"/>
      <c r="Q403" s="1"/>
      <c r="R403" s="290"/>
      <c r="S403" s="290"/>
      <c r="T403" s="290"/>
      <c r="U403" s="290"/>
      <c r="V403" s="290"/>
      <c r="W403" s="290"/>
      <c r="X403" s="290"/>
      <c r="Y403" s="290"/>
      <c r="Z403" s="290"/>
    </row>
    <row r="404" ht="16.5" hidden="1" customHeight="1">
      <c r="A404" s="290"/>
      <c r="B404" s="304" t="s">
        <v>135</v>
      </c>
      <c r="C404" s="110">
        <v>74712.0</v>
      </c>
      <c r="D404" s="110">
        <v>1028.0</v>
      </c>
      <c r="E404" s="305">
        <f t="shared" si="374"/>
        <v>75740</v>
      </c>
      <c r="F404" s="306" t="s">
        <v>135</v>
      </c>
      <c r="G404" s="110">
        <v>76470.0</v>
      </c>
      <c r="H404" s="110">
        <v>944.0</v>
      </c>
      <c r="I404" s="307">
        <f t="shared" si="375"/>
        <v>77414</v>
      </c>
      <c r="J404" s="308">
        <f t="shared" ref="J404:K404" si="394">G404-C404</f>
        <v>1758</v>
      </c>
      <c r="K404" s="309">
        <f t="shared" si="394"/>
        <v>-84</v>
      </c>
      <c r="L404" s="310">
        <f t="shared" si="377"/>
        <v>1674</v>
      </c>
      <c r="M404" s="311">
        <f t="shared" si="378"/>
        <v>0.02210192765</v>
      </c>
      <c r="N404" s="1"/>
      <c r="O404" s="312" t="s">
        <v>448</v>
      </c>
      <c r="P404" s="1"/>
      <c r="Q404" s="1"/>
      <c r="R404" s="290"/>
      <c r="S404" s="290"/>
      <c r="T404" s="290"/>
      <c r="U404" s="290"/>
      <c r="V404" s="290"/>
      <c r="W404" s="290"/>
      <c r="X404" s="290"/>
      <c r="Y404" s="290"/>
      <c r="Z404" s="290"/>
    </row>
    <row r="405" ht="16.5" hidden="1" customHeight="1">
      <c r="A405" s="290"/>
      <c r="B405" s="304" t="s">
        <v>138</v>
      </c>
      <c r="C405" s="110">
        <v>302020.0</v>
      </c>
      <c r="D405" s="110">
        <v>20500.0</v>
      </c>
      <c r="E405" s="305">
        <f t="shared" si="374"/>
        <v>322520</v>
      </c>
      <c r="F405" s="306" t="s">
        <v>138</v>
      </c>
      <c r="G405" s="110">
        <v>303786.0</v>
      </c>
      <c r="H405" s="110">
        <v>20612.0</v>
      </c>
      <c r="I405" s="307">
        <f t="shared" si="375"/>
        <v>324398</v>
      </c>
      <c r="J405" s="308">
        <f t="shared" ref="J405:K405" si="395">G405-C405</f>
        <v>1766</v>
      </c>
      <c r="K405" s="309">
        <f t="shared" si="395"/>
        <v>112</v>
      </c>
      <c r="L405" s="310">
        <f t="shared" si="377"/>
        <v>1878</v>
      </c>
      <c r="M405" s="311">
        <f t="shared" si="378"/>
        <v>0.005822894704</v>
      </c>
      <c r="N405" s="1"/>
      <c r="O405" s="312" t="s">
        <v>449</v>
      </c>
      <c r="P405" s="1"/>
      <c r="Q405" s="1"/>
      <c r="R405" s="290"/>
      <c r="S405" s="290"/>
      <c r="T405" s="290"/>
      <c r="U405" s="290"/>
      <c r="V405" s="290"/>
      <c r="W405" s="290"/>
      <c r="X405" s="290"/>
      <c r="Y405" s="290"/>
      <c r="Z405" s="290"/>
    </row>
    <row r="406" ht="16.5" hidden="1" customHeight="1">
      <c r="A406" s="290"/>
      <c r="B406" s="304" t="s">
        <v>141</v>
      </c>
      <c r="C406" s="110">
        <v>150570.0</v>
      </c>
      <c r="D406" s="110">
        <v>5675.0</v>
      </c>
      <c r="E406" s="305">
        <f t="shared" si="374"/>
        <v>156245</v>
      </c>
      <c r="F406" s="306" t="s">
        <v>141</v>
      </c>
      <c r="G406" s="110">
        <v>194590.0</v>
      </c>
      <c r="H406" s="110">
        <v>7250.0</v>
      </c>
      <c r="I406" s="307">
        <f t="shared" si="375"/>
        <v>201840</v>
      </c>
      <c r="J406" s="308">
        <f t="shared" ref="J406:K406" si="396">G406-C406</f>
        <v>44020</v>
      </c>
      <c r="K406" s="309">
        <f t="shared" si="396"/>
        <v>1575</v>
      </c>
      <c r="L406" s="310">
        <f t="shared" si="377"/>
        <v>45595</v>
      </c>
      <c r="M406" s="311">
        <f t="shared" si="378"/>
        <v>0.2918173382</v>
      </c>
      <c r="N406" s="1"/>
      <c r="O406" s="315" t="s">
        <v>450</v>
      </c>
      <c r="P406" s="1"/>
      <c r="Q406" s="1"/>
      <c r="R406" s="290"/>
      <c r="S406" s="290"/>
      <c r="T406" s="290"/>
      <c r="U406" s="290"/>
      <c r="V406" s="290"/>
      <c r="W406" s="290"/>
      <c r="X406" s="290"/>
      <c r="Y406" s="290"/>
      <c r="Z406" s="290"/>
    </row>
    <row r="407" ht="16.5" hidden="1" customHeight="1">
      <c r="A407" s="290"/>
      <c r="B407" s="304" t="s">
        <v>144</v>
      </c>
      <c r="C407" s="110">
        <v>29328.0</v>
      </c>
      <c r="D407" s="110">
        <v>8176.0</v>
      </c>
      <c r="E407" s="305">
        <f t="shared" si="374"/>
        <v>37504</v>
      </c>
      <c r="F407" s="306" t="s">
        <v>144</v>
      </c>
      <c r="G407" s="110">
        <v>32724.0</v>
      </c>
      <c r="H407" s="110">
        <v>15360.0</v>
      </c>
      <c r="I407" s="307">
        <f t="shared" si="375"/>
        <v>48084</v>
      </c>
      <c r="J407" s="308">
        <f t="shared" ref="J407:K407" si="397">G407-C407</f>
        <v>3396</v>
      </c>
      <c r="K407" s="309">
        <f t="shared" si="397"/>
        <v>7184</v>
      </c>
      <c r="L407" s="310">
        <f t="shared" si="377"/>
        <v>10580</v>
      </c>
      <c r="M407" s="311">
        <f t="shared" si="378"/>
        <v>0.2821032423</v>
      </c>
      <c r="N407" s="1"/>
      <c r="O407" s="312" t="s">
        <v>451</v>
      </c>
      <c r="P407" s="1"/>
      <c r="Q407" s="1"/>
      <c r="R407" s="290"/>
      <c r="S407" s="290"/>
      <c r="T407" s="290"/>
      <c r="U407" s="290"/>
      <c r="V407" s="290"/>
      <c r="W407" s="290"/>
      <c r="X407" s="290"/>
      <c r="Y407" s="290"/>
      <c r="Z407" s="290"/>
    </row>
    <row r="408" ht="16.5" hidden="1" customHeight="1">
      <c r="A408" s="290"/>
      <c r="B408" s="304" t="s">
        <v>146</v>
      </c>
      <c r="C408" s="110">
        <v>18136.0</v>
      </c>
      <c r="D408" s="110">
        <v>30.0</v>
      </c>
      <c r="E408" s="305">
        <f t="shared" si="374"/>
        <v>18166</v>
      </c>
      <c r="F408" s="306" t="s">
        <v>146</v>
      </c>
      <c r="G408" s="110">
        <v>17188.0</v>
      </c>
      <c r="H408" s="110"/>
      <c r="I408" s="307">
        <f t="shared" si="375"/>
        <v>17188</v>
      </c>
      <c r="J408" s="308">
        <f t="shared" ref="J408:K408" si="398">G408-C408</f>
        <v>-948</v>
      </c>
      <c r="K408" s="309">
        <f t="shared" si="398"/>
        <v>-30</v>
      </c>
      <c r="L408" s="310">
        <f t="shared" si="377"/>
        <v>-978</v>
      </c>
      <c r="M408" s="311">
        <f t="shared" si="378"/>
        <v>-0.05383683805</v>
      </c>
      <c r="N408" s="1"/>
      <c r="O408" s="312" t="s">
        <v>452</v>
      </c>
      <c r="P408" s="1"/>
      <c r="Q408" s="1"/>
      <c r="R408" s="290"/>
      <c r="S408" s="290"/>
      <c r="T408" s="290"/>
      <c r="U408" s="290"/>
      <c r="V408" s="290"/>
      <c r="W408" s="290"/>
      <c r="X408" s="290"/>
      <c r="Y408" s="290"/>
      <c r="Z408" s="290"/>
    </row>
    <row r="409" ht="16.5" hidden="1" customHeight="1">
      <c r="A409" s="290"/>
      <c r="B409" s="304" t="s">
        <v>149</v>
      </c>
      <c r="C409" s="110">
        <v>43764.0</v>
      </c>
      <c r="D409" s="110">
        <v>2770.0</v>
      </c>
      <c r="E409" s="305">
        <f t="shared" si="374"/>
        <v>46534</v>
      </c>
      <c r="F409" s="306" t="s">
        <v>149</v>
      </c>
      <c r="G409" s="110">
        <v>46520.0</v>
      </c>
      <c r="H409" s="110">
        <v>3296.0</v>
      </c>
      <c r="I409" s="307">
        <f t="shared" si="375"/>
        <v>49816</v>
      </c>
      <c r="J409" s="308">
        <f t="shared" ref="J409:K409" si="399">G409-C409</f>
        <v>2756</v>
      </c>
      <c r="K409" s="309">
        <f t="shared" si="399"/>
        <v>526</v>
      </c>
      <c r="L409" s="310">
        <f t="shared" si="377"/>
        <v>3282</v>
      </c>
      <c r="M409" s="311">
        <f t="shared" si="378"/>
        <v>0.07052907551</v>
      </c>
      <c r="N409" s="1"/>
      <c r="O409" s="312"/>
      <c r="P409" s="1"/>
      <c r="Q409" s="1"/>
      <c r="R409" s="290"/>
      <c r="S409" s="290"/>
      <c r="T409" s="290"/>
      <c r="U409" s="290"/>
      <c r="V409" s="290"/>
      <c r="W409" s="290"/>
      <c r="X409" s="290"/>
      <c r="Y409" s="290"/>
      <c r="Z409" s="290"/>
    </row>
    <row r="410" ht="16.5" hidden="1" customHeight="1">
      <c r="A410" s="290"/>
      <c r="B410" s="304" t="s">
        <v>152</v>
      </c>
      <c r="C410" s="110">
        <v>540.0</v>
      </c>
      <c r="D410" s="110">
        <v>24.0</v>
      </c>
      <c r="E410" s="305">
        <f t="shared" si="374"/>
        <v>564</v>
      </c>
      <c r="F410" s="306" t="s">
        <v>152</v>
      </c>
      <c r="G410" s="110">
        <v>16236.0</v>
      </c>
      <c r="H410" s="110">
        <v>20.0</v>
      </c>
      <c r="I410" s="307">
        <f t="shared" si="375"/>
        <v>16256</v>
      </c>
      <c r="J410" s="308">
        <f t="shared" ref="J410:K410" si="400">G410-C410</f>
        <v>15696</v>
      </c>
      <c r="K410" s="309">
        <f t="shared" si="400"/>
        <v>-4</v>
      </c>
      <c r="L410" s="310">
        <f t="shared" si="377"/>
        <v>15692</v>
      </c>
      <c r="M410" s="311">
        <f t="shared" si="378"/>
        <v>27.82269504</v>
      </c>
      <c r="N410" s="1"/>
      <c r="O410" s="312" t="s">
        <v>453</v>
      </c>
      <c r="P410" s="1"/>
      <c r="Q410" s="1"/>
      <c r="R410" s="290"/>
      <c r="S410" s="290"/>
      <c r="T410" s="290"/>
      <c r="U410" s="290"/>
      <c r="V410" s="290"/>
      <c r="W410" s="290"/>
      <c r="X410" s="290"/>
      <c r="Y410" s="290"/>
      <c r="Z410" s="290"/>
    </row>
    <row r="411" ht="16.5" hidden="1" customHeight="1">
      <c r="A411" s="290"/>
      <c r="B411" s="304" t="s">
        <v>155</v>
      </c>
      <c r="C411" s="110">
        <v>72.0</v>
      </c>
      <c r="D411" s="110">
        <v>294059.0</v>
      </c>
      <c r="E411" s="305">
        <f t="shared" si="374"/>
        <v>294131</v>
      </c>
      <c r="F411" s="306" t="s">
        <v>155</v>
      </c>
      <c r="G411" s="110">
        <v>278.0</v>
      </c>
      <c r="H411" s="110">
        <v>320019.0</v>
      </c>
      <c r="I411" s="307">
        <f t="shared" si="375"/>
        <v>320297</v>
      </c>
      <c r="J411" s="308">
        <f t="shared" ref="J411:K411" si="401">G411-C411</f>
        <v>206</v>
      </c>
      <c r="K411" s="309">
        <f t="shared" si="401"/>
        <v>25960</v>
      </c>
      <c r="L411" s="310">
        <f t="shared" si="377"/>
        <v>26166</v>
      </c>
      <c r="M411" s="311">
        <f t="shared" si="378"/>
        <v>0.0889603612</v>
      </c>
      <c r="N411" s="1"/>
      <c r="O411" s="335" t="s">
        <v>454</v>
      </c>
      <c r="P411" s="1"/>
      <c r="Q411" s="1"/>
      <c r="R411" s="290"/>
      <c r="S411" s="290"/>
      <c r="T411" s="290"/>
      <c r="U411" s="290"/>
      <c r="V411" s="290"/>
      <c r="W411" s="290"/>
      <c r="X411" s="290"/>
      <c r="Y411" s="290"/>
      <c r="Z411" s="290"/>
    </row>
    <row r="412" ht="16.5" hidden="1" customHeight="1">
      <c r="A412" s="290"/>
      <c r="B412" s="304" t="s">
        <v>158</v>
      </c>
      <c r="C412" s="110">
        <v>41472.0</v>
      </c>
      <c r="D412" s="110">
        <v>216.0</v>
      </c>
      <c r="E412" s="305">
        <f t="shared" si="374"/>
        <v>41688</v>
      </c>
      <c r="F412" s="306" t="s">
        <v>158</v>
      </c>
      <c r="G412" s="110">
        <v>48152.0</v>
      </c>
      <c r="H412" s="110">
        <v>278.0</v>
      </c>
      <c r="I412" s="307">
        <f t="shared" si="375"/>
        <v>48430</v>
      </c>
      <c r="J412" s="308">
        <f t="shared" ref="J412:K412" si="402">G412-C412</f>
        <v>6680</v>
      </c>
      <c r="K412" s="309">
        <f t="shared" si="402"/>
        <v>62</v>
      </c>
      <c r="L412" s="310">
        <f t="shared" si="377"/>
        <v>6742</v>
      </c>
      <c r="M412" s="311">
        <f t="shared" si="378"/>
        <v>0.1617251967</v>
      </c>
      <c r="N412" s="1"/>
      <c r="O412" s="312" t="s">
        <v>455</v>
      </c>
      <c r="P412" s="1"/>
      <c r="Q412" s="1"/>
      <c r="R412" s="290"/>
      <c r="S412" s="290"/>
      <c r="T412" s="290"/>
      <c r="U412" s="290"/>
      <c r="V412" s="290"/>
      <c r="W412" s="290"/>
      <c r="X412" s="290"/>
      <c r="Y412" s="290"/>
      <c r="Z412" s="290"/>
    </row>
    <row r="413" ht="16.5" hidden="1" customHeight="1">
      <c r="A413" s="290"/>
      <c r="B413" s="304" t="s">
        <v>160</v>
      </c>
      <c r="C413" s="110">
        <v>52608.0</v>
      </c>
      <c r="D413" s="110"/>
      <c r="E413" s="305">
        <f t="shared" si="374"/>
        <v>52608</v>
      </c>
      <c r="F413" s="306" t="s">
        <v>160</v>
      </c>
      <c r="G413" s="110">
        <v>46100.0</v>
      </c>
      <c r="H413" s="110"/>
      <c r="I413" s="307">
        <f t="shared" si="375"/>
        <v>46100</v>
      </c>
      <c r="J413" s="308">
        <f t="shared" ref="J413:K413" si="403">G413-C413</f>
        <v>-6508</v>
      </c>
      <c r="K413" s="309">
        <f t="shared" si="403"/>
        <v>0</v>
      </c>
      <c r="L413" s="310">
        <f t="shared" si="377"/>
        <v>-6508</v>
      </c>
      <c r="M413" s="311">
        <f t="shared" si="378"/>
        <v>-0.1237074209</v>
      </c>
      <c r="N413" s="1"/>
      <c r="O413" s="312" t="s">
        <v>432</v>
      </c>
      <c r="P413" s="1"/>
      <c r="Q413" s="1"/>
      <c r="R413" s="290"/>
      <c r="S413" s="290"/>
      <c r="T413" s="290"/>
      <c r="U413" s="290"/>
      <c r="V413" s="290"/>
      <c r="W413" s="290"/>
      <c r="X413" s="290"/>
      <c r="Y413" s="290"/>
      <c r="Z413" s="290"/>
    </row>
    <row r="414" ht="16.5" hidden="1" customHeight="1">
      <c r="A414" s="290"/>
      <c r="B414" s="304" t="s">
        <v>163</v>
      </c>
      <c r="C414" s="110"/>
      <c r="D414" s="110"/>
      <c r="E414" s="305">
        <f t="shared" si="374"/>
        <v>0</v>
      </c>
      <c r="F414" s="306" t="s">
        <v>163</v>
      </c>
      <c r="G414" s="110"/>
      <c r="H414" s="110"/>
      <c r="I414" s="307">
        <f t="shared" si="375"/>
        <v>0</v>
      </c>
      <c r="J414" s="308">
        <f t="shared" ref="J414:K414" si="404">G414-C414</f>
        <v>0</v>
      </c>
      <c r="K414" s="309">
        <f t="shared" si="404"/>
        <v>0</v>
      </c>
      <c r="L414" s="310">
        <f t="shared" si="377"/>
        <v>0</v>
      </c>
      <c r="M414" s="311" t="str">
        <f t="shared" si="378"/>
        <v>#DIV/0!</v>
      </c>
      <c r="N414" s="1"/>
      <c r="O414" s="312"/>
      <c r="P414" s="1"/>
      <c r="Q414" s="1"/>
      <c r="R414" s="290"/>
      <c r="S414" s="290"/>
      <c r="T414" s="290"/>
      <c r="U414" s="290"/>
      <c r="V414" s="290"/>
      <c r="W414" s="290"/>
      <c r="X414" s="290"/>
      <c r="Y414" s="290"/>
      <c r="Z414" s="290"/>
    </row>
    <row r="415" ht="16.5" hidden="1" customHeight="1">
      <c r="A415" s="290"/>
      <c r="B415" s="304" t="s">
        <v>164</v>
      </c>
      <c r="C415" s="110"/>
      <c r="D415" s="110">
        <v>646.0</v>
      </c>
      <c r="E415" s="305">
        <f t="shared" si="374"/>
        <v>646</v>
      </c>
      <c r="F415" s="306" t="s">
        <v>164</v>
      </c>
      <c r="G415" s="110">
        <v>32.0</v>
      </c>
      <c r="H415" s="110">
        <v>574.0</v>
      </c>
      <c r="I415" s="307">
        <f t="shared" si="375"/>
        <v>606</v>
      </c>
      <c r="J415" s="308">
        <f t="shared" ref="J415:K415" si="405">G415-C415</f>
        <v>32</v>
      </c>
      <c r="K415" s="309">
        <f t="shared" si="405"/>
        <v>-72</v>
      </c>
      <c r="L415" s="310">
        <f t="shared" si="377"/>
        <v>-40</v>
      </c>
      <c r="M415" s="311">
        <f t="shared" si="378"/>
        <v>-0.06191950464</v>
      </c>
      <c r="N415" s="1"/>
      <c r="O415" s="312"/>
      <c r="P415" s="1"/>
      <c r="Q415" s="1"/>
      <c r="R415" s="290"/>
      <c r="S415" s="290"/>
      <c r="T415" s="290"/>
      <c r="U415" s="290"/>
      <c r="V415" s="290"/>
      <c r="W415" s="290"/>
      <c r="X415" s="290"/>
      <c r="Y415" s="290"/>
      <c r="Z415" s="290"/>
    </row>
    <row r="416" ht="16.5" hidden="1" customHeight="1">
      <c r="A416" s="290"/>
      <c r="B416" s="316" t="s">
        <v>165</v>
      </c>
      <c r="C416" s="329">
        <f t="shared" ref="C416:E416" si="406">SUM(C387:C415)</f>
        <v>1301458</v>
      </c>
      <c r="D416" s="329">
        <f t="shared" si="406"/>
        <v>2725036</v>
      </c>
      <c r="E416" s="317">
        <f t="shared" si="406"/>
        <v>4026494</v>
      </c>
      <c r="F416" s="318" t="s">
        <v>165</v>
      </c>
      <c r="G416" s="329">
        <f t="shared" ref="G416:K416" si="407">SUM(G387:G415)</f>
        <v>1355102</v>
      </c>
      <c r="H416" s="329">
        <f t="shared" si="407"/>
        <v>2822921</v>
      </c>
      <c r="I416" s="319">
        <f t="shared" si="407"/>
        <v>4178023</v>
      </c>
      <c r="J416" s="320">
        <f t="shared" si="407"/>
        <v>53644</v>
      </c>
      <c r="K416" s="321">
        <f t="shared" si="407"/>
        <v>97885</v>
      </c>
      <c r="L416" s="322">
        <f t="shared" si="377"/>
        <v>151529</v>
      </c>
      <c r="M416" s="323">
        <f t="shared" si="378"/>
        <v>0.0376329879</v>
      </c>
      <c r="N416" s="1"/>
      <c r="O416" s="290"/>
      <c r="P416" s="1"/>
      <c r="Q416" s="1"/>
      <c r="R416" s="290"/>
      <c r="S416" s="290"/>
      <c r="T416" s="290"/>
      <c r="U416" s="290"/>
      <c r="V416" s="290"/>
      <c r="W416" s="290"/>
      <c r="X416" s="290"/>
      <c r="Y416" s="290"/>
      <c r="Z416" s="290"/>
    </row>
    <row r="417" ht="16.5" hidden="1" customHeight="1">
      <c r="A417" s="290"/>
      <c r="B417" s="324"/>
      <c r="C417" s="26"/>
      <c r="D417" s="26"/>
      <c r="E417" s="26"/>
      <c r="F417" s="325"/>
      <c r="G417" s="26"/>
      <c r="H417" s="26"/>
      <c r="I417" s="26">
        <f>+E416+I416</f>
        <v>8204517</v>
      </c>
      <c r="J417" s="327"/>
      <c r="K417" s="327"/>
      <c r="L417" s="327"/>
      <c r="M417" s="66"/>
      <c r="N417" s="1"/>
      <c r="O417" s="290"/>
      <c r="P417" s="1"/>
      <c r="Q417" s="1"/>
      <c r="R417" s="290"/>
      <c r="S417" s="290"/>
      <c r="T417" s="290"/>
      <c r="U417" s="290"/>
      <c r="V417" s="290"/>
      <c r="W417" s="290"/>
      <c r="X417" s="290"/>
      <c r="Y417" s="290"/>
      <c r="Z417" s="290"/>
    </row>
    <row r="418" ht="16.5" hidden="1" customHeight="1">
      <c r="A418" s="290"/>
      <c r="B418" s="327" t="s">
        <v>166</v>
      </c>
      <c r="C418" s="327">
        <f t="shared" ref="C418:E418" si="408">SUM(C390:C415)</f>
        <v>803905</v>
      </c>
      <c r="D418" s="327">
        <f t="shared" si="408"/>
        <v>1724958</v>
      </c>
      <c r="E418" s="327">
        <f t="shared" si="408"/>
        <v>2528863</v>
      </c>
      <c r="F418" s="325"/>
      <c r="G418" s="327">
        <f t="shared" ref="G418:L418" si="409">SUM(G390:G415)</f>
        <v>909118</v>
      </c>
      <c r="H418" s="327">
        <f t="shared" si="409"/>
        <v>1861752</v>
      </c>
      <c r="I418" s="327">
        <f t="shared" si="409"/>
        <v>2770870</v>
      </c>
      <c r="J418" s="327">
        <f t="shared" si="409"/>
        <v>105213</v>
      </c>
      <c r="K418" s="327">
        <f t="shared" si="409"/>
        <v>136794</v>
      </c>
      <c r="L418" s="327">
        <f t="shared" si="409"/>
        <v>242007</v>
      </c>
      <c r="M418" s="328">
        <f>I418/E418-1</f>
        <v>0.09569794805</v>
      </c>
      <c r="N418" s="1"/>
      <c r="O418" s="290"/>
      <c r="P418" s="1"/>
      <c r="Q418" s="1"/>
      <c r="R418" s="290"/>
      <c r="S418" s="290"/>
      <c r="T418" s="290"/>
      <c r="U418" s="290"/>
      <c r="V418" s="290"/>
      <c r="W418" s="290"/>
      <c r="X418" s="290"/>
      <c r="Y418" s="290"/>
      <c r="Z418" s="290"/>
    </row>
    <row r="419" ht="16.5" hidden="1" customHeight="1">
      <c r="A419" s="290"/>
      <c r="B419" s="290"/>
      <c r="C419" s="290"/>
      <c r="D419" s="290"/>
      <c r="E419" s="290"/>
      <c r="F419" s="290"/>
      <c r="G419" s="290"/>
      <c r="H419" s="290"/>
      <c r="I419" s="290"/>
      <c r="J419" s="291"/>
      <c r="K419" s="291"/>
      <c r="L419" s="290"/>
      <c r="M419" s="290"/>
      <c r="N419" s="290"/>
      <c r="O419" s="1"/>
      <c r="P419" s="1"/>
      <c r="Q419" s="1"/>
      <c r="R419" s="290"/>
      <c r="S419" s="290"/>
      <c r="T419" s="290"/>
      <c r="U419" s="290"/>
      <c r="V419" s="290"/>
      <c r="W419" s="290"/>
      <c r="X419" s="290"/>
      <c r="Y419" s="290"/>
      <c r="Z419" s="290"/>
    </row>
    <row r="420" ht="16.5" customHeight="1">
      <c r="A420" s="290"/>
      <c r="B420" s="290"/>
      <c r="C420" s="290"/>
      <c r="D420" s="290"/>
      <c r="E420" s="290"/>
      <c r="F420" s="290"/>
      <c r="G420" s="290"/>
      <c r="H420" s="290"/>
      <c r="I420" s="290"/>
      <c r="J420" s="291"/>
      <c r="K420" s="291"/>
      <c r="L420" s="290"/>
      <c r="M420" s="290"/>
      <c r="N420" s="290"/>
      <c r="O420" s="1"/>
      <c r="P420" s="1"/>
      <c r="Q420" s="1"/>
      <c r="R420" s="290"/>
      <c r="S420" s="290"/>
      <c r="T420" s="290"/>
      <c r="U420" s="290"/>
      <c r="V420" s="290"/>
      <c r="W420" s="290"/>
      <c r="X420" s="290"/>
      <c r="Y420" s="290"/>
      <c r="Z420" s="290"/>
    </row>
    <row r="421" ht="16.5" customHeight="1">
      <c r="A421" s="290"/>
      <c r="B421" s="290"/>
      <c r="C421" s="290"/>
      <c r="D421" s="290"/>
      <c r="E421" s="290"/>
      <c r="F421" s="290"/>
      <c r="G421" s="290"/>
      <c r="H421" s="290"/>
      <c r="I421" s="290"/>
      <c r="J421" s="291"/>
      <c r="K421" s="291"/>
      <c r="L421" s="290"/>
      <c r="M421" s="290"/>
      <c r="N421" s="290"/>
      <c r="O421" s="1"/>
      <c r="P421" s="1"/>
      <c r="Q421" s="1"/>
      <c r="R421" s="290"/>
      <c r="S421" s="290"/>
      <c r="T421" s="290"/>
      <c r="U421" s="290"/>
      <c r="V421" s="290"/>
      <c r="W421" s="290"/>
      <c r="X421" s="290"/>
      <c r="Y421" s="290"/>
      <c r="Z421" s="290"/>
    </row>
    <row r="422" ht="16.5" customHeight="1">
      <c r="A422" s="290"/>
      <c r="B422" s="290"/>
      <c r="C422" s="290"/>
      <c r="D422" s="290"/>
      <c r="E422" s="290"/>
      <c r="F422" s="290"/>
      <c r="G422" s="290"/>
      <c r="H422" s="290"/>
      <c r="I422" s="290"/>
      <c r="J422" s="291"/>
      <c r="K422" s="291"/>
      <c r="L422" s="290"/>
      <c r="M422" s="290"/>
      <c r="N422" s="290"/>
      <c r="O422" s="1"/>
      <c r="P422" s="1"/>
      <c r="Q422" s="1"/>
      <c r="R422" s="290"/>
      <c r="S422" s="290"/>
      <c r="T422" s="290"/>
      <c r="U422" s="290"/>
      <c r="V422" s="290"/>
      <c r="W422" s="290"/>
      <c r="X422" s="290"/>
      <c r="Y422" s="290"/>
      <c r="Z422" s="290"/>
    </row>
    <row r="423" ht="16.5" customHeight="1">
      <c r="A423" s="290"/>
      <c r="B423" s="290"/>
      <c r="C423" s="290"/>
      <c r="D423" s="290"/>
      <c r="E423" s="290"/>
      <c r="F423" s="290"/>
      <c r="G423" s="290"/>
      <c r="H423" s="290"/>
      <c r="I423" s="290"/>
      <c r="J423" s="291"/>
      <c r="K423" s="291"/>
      <c r="L423" s="290"/>
      <c r="M423" s="290"/>
      <c r="N423" s="290"/>
      <c r="O423" s="1"/>
      <c r="P423" s="1"/>
      <c r="Q423" s="1"/>
      <c r="R423" s="290"/>
      <c r="S423" s="290"/>
      <c r="T423" s="290"/>
      <c r="U423" s="290"/>
      <c r="V423" s="290"/>
      <c r="W423" s="290"/>
      <c r="X423" s="290"/>
      <c r="Y423" s="290"/>
      <c r="Z423" s="290"/>
    </row>
    <row r="424" ht="16.5" customHeight="1">
      <c r="A424" s="290"/>
      <c r="B424" s="290"/>
      <c r="C424" s="290"/>
      <c r="D424" s="290"/>
      <c r="E424" s="290"/>
      <c r="F424" s="290"/>
      <c r="G424" s="290"/>
      <c r="H424" s="290"/>
      <c r="I424" s="290"/>
      <c r="J424" s="291"/>
      <c r="K424" s="291"/>
      <c r="L424" s="290"/>
      <c r="M424" s="290"/>
      <c r="N424" s="290"/>
      <c r="O424" s="1"/>
      <c r="P424" s="1"/>
      <c r="Q424" s="1"/>
      <c r="R424" s="290"/>
      <c r="S424" s="290"/>
      <c r="T424" s="290"/>
      <c r="U424" s="290"/>
      <c r="V424" s="290"/>
      <c r="W424" s="290"/>
      <c r="X424" s="290"/>
      <c r="Y424" s="290"/>
      <c r="Z424" s="290"/>
    </row>
    <row r="425" ht="16.5" customHeight="1">
      <c r="A425" s="290"/>
      <c r="B425" s="290"/>
      <c r="C425" s="290"/>
      <c r="D425" s="290"/>
      <c r="E425" s="290"/>
      <c r="F425" s="290"/>
      <c r="G425" s="290"/>
      <c r="H425" s="290"/>
      <c r="I425" s="290"/>
      <c r="J425" s="291"/>
      <c r="K425" s="291"/>
      <c r="L425" s="290"/>
      <c r="M425" s="290"/>
      <c r="N425" s="290"/>
      <c r="O425" s="1"/>
      <c r="P425" s="1"/>
      <c r="Q425" s="1"/>
      <c r="R425" s="290"/>
      <c r="S425" s="290"/>
      <c r="T425" s="290"/>
      <c r="U425" s="290"/>
      <c r="V425" s="290"/>
      <c r="W425" s="290"/>
      <c r="X425" s="290"/>
      <c r="Y425" s="290"/>
      <c r="Z425" s="290"/>
    </row>
    <row r="426" ht="16.5" customHeight="1">
      <c r="A426" s="290"/>
      <c r="B426" s="290"/>
      <c r="C426" s="290"/>
      <c r="D426" s="290"/>
      <c r="E426" s="290"/>
      <c r="F426" s="290"/>
      <c r="G426" s="290"/>
      <c r="H426" s="290"/>
      <c r="I426" s="290"/>
      <c r="J426" s="291"/>
      <c r="K426" s="291"/>
      <c r="L426" s="290"/>
      <c r="M426" s="290"/>
      <c r="N426" s="290"/>
      <c r="O426" s="1"/>
      <c r="P426" s="1"/>
      <c r="Q426" s="1"/>
      <c r="R426" s="290"/>
      <c r="S426" s="290"/>
      <c r="T426" s="290"/>
      <c r="U426" s="290"/>
      <c r="V426" s="290"/>
      <c r="W426" s="290"/>
      <c r="X426" s="290"/>
      <c r="Y426" s="290"/>
      <c r="Z426" s="290"/>
    </row>
    <row r="427" ht="16.5" customHeight="1">
      <c r="A427" s="290"/>
      <c r="B427" s="290"/>
      <c r="C427" s="290"/>
      <c r="D427" s="290"/>
      <c r="E427" s="290"/>
      <c r="F427" s="290"/>
      <c r="G427" s="290"/>
      <c r="H427" s="290"/>
      <c r="I427" s="290"/>
      <c r="J427" s="291"/>
      <c r="K427" s="291"/>
      <c r="L427" s="290"/>
      <c r="M427" s="290"/>
      <c r="N427" s="290"/>
      <c r="O427" s="1"/>
      <c r="P427" s="1"/>
      <c r="Q427" s="1"/>
      <c r="R427" s="290"/>
      <c r="S427" s="290"/>
      <c r="T427" s="290"/>
      <c r="U427" s="290"/>
      <c r="V427" s="290"/>
      <c r="W427" s="290"/>
      <c r="X427" s="290"/>
      <c r="Y427" s="290"/>
      <c r="Z427" s="290"/>
    </row>
    <row r="428" ht="16.5" customHeight="1">
      <c r="A428" s="290"/>
      <c r="B428" s="290"/>
      <c r="C428" s="290"/>
      <c r="D428" s="290"/>
      <c r="E428" s="290"/>
      <c r="F428" s="290"/>
      <c r="G428" s="290"/>
      <c r="H428" s="290"/>
      <c r="I428" s="290"/>
      <c r="J428" s="291"/>
      <c r="K428" s="291"/>
      <c r="L428" s="290"/>
      <c r="M428" s="290"/>
      <c r="N428" s="290"/>
      <c r="O428" s="1"/>
      <c r="P428" s="1"/>
      <c r="Q428" s="1"/>
      <c r="R428" s="290"/>
      <c r="S428" s="290"/>
      <c r="T428" s="290"/>
      <c r="U428" s="290"/>
      <c r="V428" s="290"/>
      <c r="W428" s="290"/>
      <c r="X428" s="290"/>
      <c r="Y428" s="290"/>
      <c r="Z428" s="290"/>
    </row>
    <row r="429" ht="16.5" customHeight="1">
      <c r="A429" s="290"/>
      <c r="B429" s="290"/>
      <c r="C429" s="290"/>
      <c r="D429" s="290"/>
      <c r="E429" s="290"/>
      <c r="F429" s="290"/>
      <c r="G429" s="290"/>
      <c r="H429" s="290"/>
      <c r="I429" s="290"/>
      <c r="J429" s="291"/>
      <c r="K429" s="291"/>
      <c r="L429" s="290"/>
      <c r="M429" s="290"/>
      <c r="N429" s="290"/>
      <c r="O429" s="1"/>
      <c r="P429" s="1"/>
      <c r="Q429" s="1"/>
      <c r="R429" s="290"/>
      <c r="S429" s="290"/>
      <c r="T429" s="290"/>
      <c r="U429" s="290"/>
      <c r="V429" s="290"/>
      <c r="W429" s="290"/>
      <c r="X429" s="290"/>
      <c r="Y429" s="290"/>
      <c r="Z429" s="290"/>
    </row>
    <row r="430" ht="16.5" customHeight="1">
      <c r="A430" s="290"/>
      <c r="B430" s="290"/>
      <c r="C430" s="290"/>
      <c r="D430" s="290"/>
      <c r="E430" s="290"/>
      <c r="F430" s="290"/>
      <c r="G430" s="290"/>
      <c r="H430" s="290"/>
      <c r="I430" s="290"/>
      <c r="J430" s="291"/>
      <c r="K430" s="291"/>
      <c r="L430" s="290"/>
      <c r="M430" s="290"/>
      <c r="N430" s="290"/>
      <c r="O430" s="1"/>
      <c r="P430" s="1"/>
      <c r="Q430" s="1"/>
      <c r="R430" s="290"/>
      <c r="S430" s="290"/>
      <c r="T430" s="290"/>
      <c r="U430" s="290"/>
      <c r="V430" s="290"/>
      <c r="W430" s="290"/>
      <c r="X430" s="290"/>
      <c r="Y430" s="290"/>
      <c r="Z430" s="290"/>
    </row>
    <row r="431" ht="16.5" customHeight="1">
      <c r="A431" s="290"/>
      <c r="B431" s="290"/>
      <c r="C431" s="290"/>
      <c r="D431" s="290"/>
      <c r="E431" s="290"/>
      <c r="F431" s="290"/>
      <c r="G431" s="290"/>
      <c r="H431" s="290"/>
      <c r="I431" s="290"/>
      <c r="J431" s="291"/>
      <c r="K431" s="291"/>
      <c r="L431" s="290"/>
      <c r="M431" s="290"/>
      <c r="N431" s="290"/>
      <c r="O431" s="1"/>
      <c r="P431" s="1"/>
      <c r="Q431" s="1"/>
      <c r="R431" s="290"/>
      <c r="S431" s="290"/>
      <c r="T431" s="290"/>
      <c r="U431" s="290"/>
      <c r="V431" s="290"/>
      <c r="W431" s="290"/>
      <c r="X431" s="290"/>
      <c r="Y431" s="290"/>
      <c r="Z431" s="290"/>
    </row>
    <row r="432" ht="16.5" customHeight="1">
      <c r="A432" s="290"/>
      <c r="B432" s="290"/>
      <c r="C432" s="290"/>
      <c r="D432" s="290"/>
      <c r="E432" s="290"/>
      <c r="F432" s="290"/>
      <c r="G432" s="290"/>
      <c r="H432" s="290"/>
      <c r="I432" s="290"/>
      <c r="J432" s="291"/>
      <c r="K432" s="291"/>
      <c r="L432" s="290"/>
      <c r="M432" s="290"/>
      <c r="N432" s="290"/>
      <c r="O432" s="1"/>
      <c r="P432" s="1"/>
      <c r="Q432" s="1"/>
      <c r="R432" s="290"/>
      <c r="S432" s="290"/>
      <c r="T432" s="290"/>
      <c r="U432" s="290"/>
      <c r="V432" s="290"/>
      <c r="W432" s="290"/>
      <c r="X432" s="290"/>
      <c r="Y432" s="290"/>
      <c r="Z432" s="290"/>
    </row>
    <row r="433" ht="16.5" customHeight="1">
      <c r="A433" s="290"/>
      <c r="B433" s="290"/>
      <c r="C433" s="290"/>
      <c r="D433" s="290"/>
      <c r="E433" s="290"/>
      <c r="F433" s="290"/>
      <c r="G433" s="290"/>
      <c r="H433" s="290"/>
      <c r="I433" s="290"/>
      <c r="J433" s="291"/>
      <c r="K433" s="291"/>
      <c r="L433" s="290"/>
      <c r="M433" s="290"/>
      <c r="N433" s="290"/>
      <c r="O433" s="1"/>
      <c r="P433" s="1"/>
      <c r="Q433" s="1"/>
      <c r="R433" s="290"/>
      <c r="S433" s="290"/>
      <c r="T433" s="290"/>
      <c r="U433" s="290"/>
      <c r="V433" s="290"/>
      <c r="W433" s="290"/>
      <c r="X433" s="290"/>
      <c r="Y433" s="290"/>
      <c r="Z433" s="290"/>
    </row>
    <row r="434" ht="16.5" customHeight="1">
      <c r="A434" s="290"/>
      <c r="B434" s="290"/>
      <c r="C434" s="290"/>
      <c r="D434" s="290"/>
      <c r="E434" s="290"/>
      <c r="F434" s="290"/>
      <c r="G434" s="290"/>
      <c r="H434" s="290"/>
      <c r="I434" s="290"/>
      <c r="J434" s="291"/>
      <c r="K434" s="291"/>
      <c r="L434" s="290"/>
      <c r="M434" s="290"/>
      <c r="N434" s="290"/>
      <c r="O434" s="1"/>
      <c r="P434" s="1"/>
      <c r="Q434" s="1"/>
      <c r="R434" s="290"/>
      <c r="S434" s="290"/>
      <c r="T434" s="290"/>
      <c r="U434" s="290"/>
      <c r="V434" s="290"/>
      <c r="W434" s="290"/>
      <c r="X434" s="290"/>
      <c r="Y434" s="290"/>
      <c r="Z434" s="290"/>
    </row>
    <row r="435" ht="16.5" customHeight="1">
      <c r="A435" s="290"/>
      <c r="B435" s="290"/>
      <c r="C435" s="290"/>
      <c r="D435" s="290"/>
      <c r="E435" s="290"/>
      <c r="F435" s="290"/>
      <c r="G435" s="290"/>
      <c r="H435" s="290"/>
      <c r="I435" s="290"/>
      <c r="J435" s="291"/>
      <c r="K435" s="291"/>
      <c r="L435" s="290"/>
      <c r="M435" s="290"/>
      <c r="N435" s="290"/>
      <c r="O435" s="1"/>
      <c r="P435" s="1"/>
      <c r="Q435" s="1"/>
      <c r="R435" s="290"/>
      <c r="S435" s="290"/>
      <c r="T435" s="290"/>
      <c r="U435" s="290"/>
      <c r="V435" s="290"/>
      <c r="W435" s="290"/>
      <c r="X435" s="290"/>
      <c r="Y435" s="290"/>
      <c r="Z435" s="290"/>
    </row>
    <row r="436" ht="16.5" customHeight="1">
      <c r="A436" s="290"/>
      <c r="B436" s="290"/>
      <c r="C436" s="290"/>
      <c r="D436" s="290"/>
      <c r="E436" s="290"/>
      <c r="F436" s="290"/>
      <c r="G436" s="290"/>
      <c r="H436" s="290"/>
      <c r="I436" s="290"/>
      <c r="J436" s="291"/>
      <c r="K436" s="291"/>
      <c r="L436" s="290"/>
      <c r="M436" s="290"/>
      <c r="N436" s="290"/>
      <c r="O436" s="1"/>
      <c r="P436" s="1"/>
      <c r="Q436" s="1"/>
      <c r="R436" s="290"/>
      <c r="S436" s="290"/>
      <c r="T436" s="290"/>
      <c r="U436" s="290"/>
      <c r="V436" s="290"/>
      <c r="W436" s="290"/>
      <c r="X436" s="290"/>
      <c r="Y436" s="290"/>
      <c r="Z436" s="290"/>
    </row>
    <row r="437" ht="16.5" customHeight="1">
      <c r="A437" s="290"/>
      <c r="B437" s="290"/>
      <c r="C437" s="290"/>
      <c r="D437" s="290"/>
      <c r="E437" s="290"/>
      <c r="F437" s="290"/>
      <c r="G437" s="290"/>
      <c r="H437" s="290"/>
      <c r="I437" s="290"/>
      <c r="J437" s="291"/>
      <c r="K437" s="291"/>
      <c r="L437" s="290"/>
      <c r="M437" s="290"/>
      <c r="N437" s="290"/>
      <c r="O437" s="1"/>
      <c r="P437" s="1"/>
      <c r="Q437" s="1"/>
      <c r="R437" s="290"/>
      <c r="S437" s="290"/>
      <c r="T437" s="290"/>
      <c r="U437" s="290"/>
      <c r="V437" s="290"/>
      <c r="W437" s="290"/>
      <c r="X437" s="290"/>
      <c r="Y437" s="290"/>
      <c r="Z437" s="290"/>
    </row>
    <row r="438" ht="16.5" customHeight="1">
      <c r="A438" s="290"/>
      <c r="B438" s="290"/>
      <c r="C438" s="290"/>
      <c r="D438" s="290"/>
      <c r="E438" s="290"/>
      <c r="F438" s="290"/>
      <c r="G438" s="290"/>
      <c r="H438" s="290"/>
      <c r="I438" s="290"/>
      <c r="J438" s="291"/>
      <c r="K438" s="291"/>
      <c r="L438" s="290"/>
      <c r="M438" s="290"/>
      <c r="N438" s="290"/>
      <c r="O438" s="1"/>
      <c r="P438" s="1"/>
      <c r="Q438" s="1"/>
      <c r="R438" s="290"/>
      <c r="S438" s="290"/>
      <c r="T438" s="290"/>
      <c r="U438" s="290"/>
      <c r="V438" s="290"/>
      <c r="W438" s="290"/>
      <c r="X438" s="290"/>
      <c r="Y438" s="290"/>
      <c r="Z438" s="290"/>
    </row>
    <row r="439" ht="16.5" customHeight="1">
      <c r="A439" s="290"/>
      <c r="B439" s="290"/>
      <c r="C439" s="290"/>
      <c r="D439" s="290"/>
      <c r="E439" s="290"/>
      <c r="F439" s="290"/>
      <c r="G439" s="290"/>
      <c r="H439" s="290"/>
      <c r="I439" s="290"/>
      <c r="J439" s="291"/>
      <c r="K439" s="291"/>
      <c r="L439" s="290"/>
      <c r="M439" s="290"/>
      <c r="N439" s="290"/>
      <c r="O439" s="1"/>
      <c r="P439" s="1"/>
      <c r="Q439" s="1"/>
      <c r="R439" s="290"/>
      <c r="S439" s="290"/>
      <c r="T439" s="290"/>
      <c r="U439" s="290"/>
      <c r="V439" s="290"/>
      <c r="W439" s="290"/>
      <c r="X439" s="290"/>
      <c r="Y439" s="290"/>
      <c r="Z439" s="290"/>
    </row>
    <row r="440" ht="16.5" customHeight="1">
      <c r="A440" s="290"/>
      <c r="B440" s="290"/>
      <c r="C440" s="290"/>
      <c r="D440" s="290"/>
      <c r="E440" s="290"/>
      <c r="F440" s="290"/>
      <c r="G440" s="290"/>
      <c r="H440" s="290"/>
      <c r="I440" s="290"/>
      <c r="J440" s="291"/>
      <c r="K440" s="291"/>
      <c r="L440" s="290"/>
      <c r="M440" s="290"/>
      <c r="N440" s="290"/>
      <c r="O440" s="1"/>
      <c r="P440" s="1"/>
      <c r="Q440" s="1"/>
      <c r="R440" s="290"/>
      <c r="S440" s="290"/>
      <c r="T440" s="290"/>
      <c r="U440" s="290"/>
      <c r="V440" s="290"/>
      <c r="W440" s="290"/>
      <c r="X440" s="290"/>
      <c r="Y440" s="290"/>
      <c r="Z440" s="290"/>
    </row>
    <row r="441" ht="16.5" customHeight="1">
      <c r="A441" s="290"/>
      <c r="B441" s="290"/>
      <c r="C441" s="290"/>
      <c r="D441" s="290"/>
      <c r="E441" s="290"/>
      <c r="F441" s="290"/>
      <c r="G441" s="290"/>
      <c r="H441" s="290"/>
      <c r="I441" s="290"/>
      <c r="J441" s="291"/>
      <c r="K441" s="291"/>
      <c r="L441" s="290"/>
      <c r="M441" s="290"/>
      <c r="N441" s="290"/>
      <c r="O441" s="1"/>
      <c r="P441" s="1"/>
      <c r="Q441" s="1"/>
      <c r="R441" s="290"/>
      <c r="S441" s="290"/>
      <c r="T441" s="290"/>
      <c r="U441" s="290"/>
      <c r="V441" s="290"/>
      <c r="W441" s="290"/>
      <c r="X441" s="290"/>
      <c r="Y441" s="290"/>
      <c r="Z441" s="290"/>
    </row>
    <row r="442" ht="16.5" customHeight="1">
      <c r="A442" s="290"/>
      <c r="B442" s="290"/>
      <c r="C442" s="290"/>
      <c r="D442" s="290"/>
      <c r="E442" s="290"/>
      <c r="F442" s="290"/>
      <c r="G442" s="290"/>
      <c r="H442" s="290"/>
      <c r="I442" s="290"/>
      <c r="J442" s="291"/>
      <c r="K442" s="291"/>
      <c r="L442" s="290"/>
      <c r="M442" s="290"/>
      <c r="N442" s="290"/>
      <c r="O442" s="1"/>
      <c r="P442" s="1"/>
      <c r="Q442" s="1"/>
      <c r="R442" s="290"/>
      <c r="S442" s="290"/>
      <c r="T442" s="290"/>
      <c r="U442" s="290"/>
      <c r="V442" s="290"/>
      <c r="W442" s="290"/>
      <c r="X442" s="290"/>
      <c r="Y442" s="290"/>
      <c r="Z442" s="290"/>
    </row>
    <row r="443" ht="16.5" customHeight="1">
      <c r="A443" s="290"/>
      <c r="B443" s="290"/>
      <c r="C443" s="290"/>
      <c r="D443" s="290"/>
      <c r="E443" s="290"/>
      <c r="F443" s="290"/>
      <c r="G443" s="290"/>
      <c r="H443" s="290"/>
      <c r="I443" s="290"/>
      <c r="J443" s="291"/>
      <c r="K443" s="291"/>
      <c r="L443" s="290"/>
      <c r="M443" s="290"/>
      <c r="N443" s="290"/>
      <c r="O443" s="1"/>
      <c r="P443" s="1"/>
      <c r="Q443" s="1"/>
      <c r="R443" s="290"/>
      <c r="S443" s="290"/>
      <c r="T443" s="290"/>
      <c r="U443" s="290"/>
      <c r="V443" s="290"/>
      <c r="W443" s="290"/>
      <c r="X443" s="290"/>
      <c r="Y443" s="290"/>
      <c r="Z443" s="290"/>
    </row>
    <row r="444" ht="16.5" customHeight="1">
      <c r="A444" s="290"/>
      <c r="B444" s="290"/>
      <c r="C444" s="290"/>
      <c r="D444" s="290"/>
      <c r="E444" s="290"/>
      <c r="F444" s="290"/>
      <c r="G444" s="290"/>
      <c r="H444" s="290"/>
      <c r="I444" s="290"/>
      <c r="J444" s="291"/>
      <c r="K444" s="291"/>
      <c r="L444" s="290"/>
      <c r="M444" s="290"/>
      <c r="N444" s="290"/>
      <c r="O444" s="1"/>
      <c r="P444" s="1"/>
      <c r="Q444" s="1"/>
      <c r="R444" s="290"/>
      <c r="S444" s="290"/>
      <c r="T444" s="290"/>
      <c r="U444" s="290"/>
      <c r="V444" s="290"/>
      <c r="W444" s="290"/>
      <c r="X444" s="290"/>
      <c r="Y444" s="290"/>
      <c r="Z444" s="290"/>
    </row>
    <row r="445" ht="16.5" customHeight="1">
      <c r="A445" s="290"/>
      <c r="B445" s="290"/>
      <c r="C445" s="290"/>
      <c r="D445" s="290"/>
      <c r="E445" s="290"/>
      <c r="F445" s="290"/>
      <c r="G445" s="290"/>
      <c r="H445" s="290"/>
      <c r="I445" s="290"/>
      <c r="J445" s="291"/>
      <c r="K445" s="291"/>
      <c r="L445" s="290"/>
      <c r="M445" s="290"/>
      <c r="N445" s="290"/>
      <c r="O445" s="1"/>
      <c r="P445" s="1"/>
      <c r="Q445" s="1"/>
      <c r="R445" s="290"/>
      <c r="S445" s="290"/>
      <c r="T445" s="290"/>
      <c r="U445" s="290"/>
      <c r="V445" s="290"/>
      <c r="W445" s="290"/>
      <c r="X445" s="290"/>
      <c r="Y445" s="290"/>
      <c r="Z445" s="290"/>
    </row>
    <row r="446" ht="16.5" customHeight="1">
      <c r="A446" s="290"/>
      <c r="B446" s="290"/>
      <c r="C446" s="290"/>
      <c r="D446" s="290"/>
      <c r="E446" s="290"/>
      <c r="F446" s="290"/>
      <c r="G446" s="290"/>
      <c r="H446" s="290"/>
      <c r="I446" s="290"/>
      <c r="J446" s="291"/>
      <c r="K446" s="291"/>
      <c r="L446" s="290"/>
      <c r="M446" s="290"/>
      <c r="N446" s="290"/>
      <c r="O446" s="1"/>
      <c r="P446" s="1"/>
      <c r="Q446" s="1"/>
      <c r="R446" s="290"/>
      <c r="S446" s="290"/>
      <c r="T446" s="290"/>
      <c r="U446" s="290"/>
      <c r="V446" s="290"/>
      <c r="W446" s="290"/>
      <c r="X446" s="290"/>
      <c r="Y446" s="290"/>
      <c r="Z446" s="290"/>
    </row>
    <row r="447" ht="16.5" customHeight="1">
      <c r="A447" s="290"/>
      <c r="B447" s="290"/>
      <c r="C447" s="290"/>
      <c r="D447" s="290"/>
      <c r="E447" s="290"/>
      <c r="F447" s="290"/>
      <c r="G447" s="290"/>
      <c r="H447" s="290"/>
      <c r="I447" s="290"/>
      <c r="J447" s="291"/>
      <c r="K447" s="291"/>
      <c r="L447" s="290"/>
      <c r="M447" s="290"/>
      <c r="N447" s="290"/>
      <c r="O447" s="1"/>
      <c r="P447" s="1"/>
      <c r="Q447" s="1"/>
      <c r="R447" s="290"/>
      <c r="S447" s="290"/>
      <c r="T447" s="290"/>
      <c r="U447" s="290"/>
      <c r="V447" s="290"/>
      <c r="W447" s="290"/>
      <c r="X447" s="290"/>
      <c r="Y447" s="290"/>
      <c r="Z447" s="290"/>
    </row>
    <row r="448" ht="16.5" customHeight="1">
      <c r="A448" s="290"/>
      <c r="B448" s="290"/>
      <c r="C448" s="290"/>
      <c r="D448" s="290"/>
      <c r="E448" s="290"/>
      <c r="F448" s="290"/>
      <c r="G448" s="290"/>
      <c r="H448" s="290"/>
      <c r="I448" s="290"/>
      <c r="J448" s="291"/>
      <c r="K448" s="291"/>
      <c r="L448" s="290"/>
      <c r="M448" s="290"/>
      <c r="N448" s="290"/>
      <c r="O448" s="1"/>
      <c r="P448" s="1"/>
      <c r="Q448" s="1"/>
      <c r="R448" s="290"/>
      <c r="S448" s="290"/>
      <c r="T448" s="290"/>
      <c r="U448" s="290"/>
      <c r="V448" s="290"/>
      <c r="W448" s="290"/>
      <c r="X448" s="290"/>
      <c r="Y448" s="290"/>
      <c r="Z448" s="290"/>
    </row>
    <row r="449" ht="16.5" customHeight="1">
      <c r="A449" s="290"/>
      <c r="B449" s="290"/>
      <c r="C449" s="290"/>
      <c r="D449" s="290"/>
      <c r="E449" s="290"/>
      <c r="F449" s="290"/>
      <c r="G449" s="290"/>
      <c r="H449" s="290"/>
      <c r="I449" s="290"/>
      <c r="J449" s="291"/>
      <c r="K449" s="291"/>
      <c r="L449" s="290"/>
      <c r="M449" s="290"/>
      <c r="N449" s="290"/>
      <c r="O449" s="1"/>
      <c r="P449" s="1"/>
      <c r="Q449" s="1"/>
      <c r="R449" s="290"/>
      <c r="S449" s="290"/>
      <c r="T449" s="290"/>
      <c r="U449" s="290"/>
      <c r="V449" s="290"/>
      <c r="W449" s="290"/>
      <c r="X449" s="290"/>
      <c r="Y449" s="290"/>
      <c r="Z449" s="290"/>
    </row>
    <row r="450" ht="16.5" customHeight="1">
      <c r="A450" s="290"/>
      <c r="B450" s="290"/>
      <c r="C450" s="290"/>
      <c r="D450" s="290"/>
      <c r="E450" s="290"/>
      <c r="F450" s="290"/>
      <c r="G450" s="290"/>
      <c r="H450" s="290"/>
      <c r="I450" s="290"/>
      <c r="J450" s="291"/>
      <c r="K450" s="291"/>
      <c r="L450" s="290"/>
      <c r="M450" s="290"/>
      <c r="N450" s="290"/>
      <c r="O450" s="1"/>
      <c r="P450" s="1"/>
      <c r="Q450" s="1"/>
      <c r="R450" s="290"/>
      <c r="S450" s="290"/>
      <c r="T450" s="290"/>
      <c r="U450" s="290"/>
      <c r="V450" s="290"/>
      <c r="W450" s="290"/>
      <c r="X450" s="290"/>
      <c r="Y450" s="290"/>
      <c r="Z450" s="290"/>
    </row>
    <row r="451" ht="16.5" customHeight="1">
      <c r="A451" s="290"/>
      <c r="B451" s="290"/>
      <c r="C451" s="290"/>
      <c r="D451" s="290"/>
      <c r="E451" s="290"/>
      <c r="F451" s="290"/>
      <c r="G451" s="290"/>
      <c r="H451" s="290"/>
      <c r="I451" s="290"/>
      <c r="J451" s="291"/>
      <c r="K451" s="291"/>
      <c r="L451" s="290"/>
      <c r="M451" s="290"/>
      <c r="N451" s="290"/>
      <c r="O451" s="1"/>
      <c r="P451" s="1"/>
      <c r="Q451" s="1"/>
      <c r="R451" s="290"/>
      <c r="S451" s="290"/>
      <c r="T451" s="290"/>
      <c r="U451" s="290"/>
      <c r="V451" s="290"/>
      <c r="W451" s="290"/>
      <c r="X451" s="290"/>
      <c r="Y451" s="290"/>
      <c r="Z451" s="290"/>
    </row>
    <row r="452" ht="16.5" customHeight="1">
      <c r="A452" s="290"/>
      <c r="B452" s="290"/>
      <c r="C452" s="290"/>
      <c r="D452" s="290"/>
      <c r="E452" s="290"/>
      <c r="F452" s="290"/>
      <c r="G452" s="290"/>
      <c r="H452" s="290"/>
      <c r="I452" s="290"/>
      <c r="J452" s="291"/>
      <c r="K452" s="291"/>
      <c r="L452" s="290"/>
      <c r="M452" s="290"/>
      <c r="N452" s="290"/>
      <c r="O452" s="1"/>
      <c r="P452" s="1"/>
      <c r="Q452" s="1"/>
      <c r="R452" s="290"/>
      <c r="S452" s="290"/>
      <c r="T452" s="290"/>
      <c r="U452" s="290"/>
      <c r="V452" s="290"/>
      <c r="W452" s="290"/>
      <c r="X452" s="290"/>
      <c r="Y452" s="290"/>
      <c r="Z452" s="290"/>
    </row>
    <row r="453" ht="16.5" customHeight="1">
      <c r="A453" s="290"/>
      <c r="B453" s="290"/>
      <c r="C453" s="290"/>
      <c r="D453" s="290"/>
      <c r="E453" s="290"/>
      <c r="F453" s="290"/>
      <c r="G453" s="290"/>
      <c r="H453" s="290"/>
      <c r="I453" s="290"/>
      <c r="J453" s="291"/>
      <c r="K453" s="291"/>
      <c r="L453" s="290"/>
      <c r="M453" s="290"/>
      <c r="N453" s="290"/>
      <c r="O453" s="1"/>
      <c r="P453" s="1"/>
      <c r="Q453" s="1"/>
      <c r="R453" s="290"/>
      <c r="S453" s="290"/>
      <c r="T453" s="290"/>
      <c r="U453" s="290"/>
      <c r="V453" s="290"/>
      <c r="W453" s="290"/>
      <c r="X453" s="290"/>
      <c r="Y453" s="290"/>
      <c r="Z453" s="290"/>
    </row>
    <row r="454" ht="16.5" customHeight="1">
      <c r="A454" s="290"/>
      <c r="B454" s="290"/>
      <c r="C454" s="290"/>
      <c r="D454" s="290"/>
      <c r="E454" s="290"/>
      <c r="F454" s="290"/>
      <c r="G454" s="290"/>
      <c r="H454" s="290"/>
      <c r="I454" s="290"/>
      <c r="J454" s="291"/>
      <c r="K454" s="291"/>
      <c r="L454" s="290"/>
      <c r="M454" s="290"/>
      <c r="N454" s="290"/>
      <c r="O454" s="1"/>
      <c r="P454" s="1"/>
      <c r="Q454" s="1"/>
      <c r="R454" s="290"/>
      <c r="S454" s="290"/>
      <c r="T454" s="290"/>
      <c r="U454" s="290"/>
      <c r="V454" s="290"/>
      <c r="W454" s="290"/>
      <c r="X454" s="290"/>
      <c r="Y454" s="290"/>
      <c r="Z454" s="290"/>
    </row>
    <row r="455" ht="16.5" customHeight="1">
      <c r="A455" s="290"/>
      <c r="B455" s="290"/>
      <c r="C455" s="290"/>
      <c r="D455" s="290"/>
      <c r="E455" s="290"/>
      <c r="F455" s="290"/>
      <c r="G455" s="290"/>
      <c r="H455" s="290"/>
      <c r="I455" s="290"/>
      <c r="J455" s="291"/>
      <c r="K455" s="291"/>
      <c r="L455" s="290"/>
      <c r="M455" s="290"/>
      <c r="N455" s="290"/>
      <c r="O455" s="1"/>
      <c r="P455" s="1"/>
      <c r="Q455" s="1"/>
      <c r="R455" s="290"/>
      <c r="S455" s="290"/>
      <c r="T455" s="290"/>
      <c r="U455" s="290"/>
      <c r="V455" s="290"/>
      <c r="W455" s="290"/>
      <c r="X455" s="290"/>
      <c r="Y455" s="290"/>
      <c r="Z455" s="290"/>
    </row>
    <row r="456" ht="16.5" customHeight="1">
      <c r="A456" s="290"/>
      <c r="B456" s="290"/>
      <c r="C456" s="290"/>
      <c r="D456" s="290"/>
      <c r="E456" s="290"/>
      <c r="F456" s="290"/>
      <c r="G456" s="290"/>
      <c r="H456" s="290"/>
      <c r="I456" s="290"/>
      <c r="J456" s="291"/>
      <c r="K456" s="291"/>
      <c r="L456" s="290"/>
      <c r="M456" s="290"/>
      <c r="N456" s="290"/>
      <c r="O456" s="1"/>
      <c r="P456" s="1"/>
      <c r="Q456" s="1"/>
      <c r="R456" s="290"/>
      <c r="S456" s="290"/>
      <c r="T456" s="290"/>
      <c r="U456" s="290"/>
      <c r="V456" s="290"/>
      <c r="W456" s="290"/>
      <c r="X456" s="290"/>
      <c r="Y456" s="290"/>
      <c r="Z456" s="290"/>
    </row>
    <row r="457" ht="16.5" customHeight="1">
      <c r="A457" s="290"/>
      <c r="B457" s="290"/>
      <c r="C457" s="290"/>
      <c r="D457" s="290"/>
      <c r="E457" s="290"/>
      <c r="F457" s="290"/>
      <c r="G457" s="290"/>
      <c r="H457" s="290"/>
      <c r="I457" s="290"/>
      <c r="J457" s="291"/>
      <c r="K457" s="291"/>
      <c r="L457" s="290"/>
      <c r="M457" s="290"/>
      <c r="N457" s="290"/>
      <c r="O457" s="1"/>
      <c r="P457" s="1"/>
      <c r="Q457" s="1"/>
      <c r="R457" s="290"/>
      <c r="S457" s="290"/>
      <c r="T457" s="290"/>
      <c r="U457" s="290"/>
      <c r="V457" s="290"/>
      <c r="W457" s="290"/>
      <c r="X457" s="290"/>
      <c r="Y457" s="290"/>
      <c r="Z457" s="290"/>
    </row>
    <row r="458" ht="16.5" customHeight="1">
      <c r="A458" s="290"/>
      <c r="B458" s="290"/>
      <c r="C458" s="290"/>
      <c r="D458" s="290"/>
      <c r="E458" s="290"/>
      <c r="F458" s="290"/>
      <c r="G458" s="290"/>
      <c r="H458" s="290"/>
      <c r="I458" s="290"/>
      <c r="J458" s="291"/>
      <c r="K458" s="291"/>
      <c r="L458" s="290"/>
      <c r="M458" s="290"/>
      <c r="N458" s="290"/>
      <c r="O458" s="1"/>
      <c r="P458" s="1"/>
      <c r="Q458" s="1"/>
      <c r="R458" s="290"/>
      <c r="S458" s="290"/>
      <c r="T458" s="290"/>
      <c r="U458" s="290"/>
      <c r="V458" s="290"/>
      <c r="W458" s="290"/>
      <c r="X458" s="290"/>
      <c r="Y458" s="290"/>
      <c r="Z458" s="290"/>
    </row>
    <row r="459" ht="16.5" customHeight="1">
      <c r="A459" s="290"/>
      <c r="B459" s="290"/>
      <c r="C459" s="290"/>
      <c r="D459" s="290"/>
      <c r="E459" s="290"/>
      <c r="F459" s="290"/>
      <c r="G459" s="290"/>
      <c r="H459" s="290"/>
      <c r="I459" s="290"/>
      <c r="J459" s="291"/>
      <c r="K459" s="291"/>
      <c r="L459" s="290"/>
      <c r="M459" s="290"/>
      <c r="N459" s="290"/>
      <c r="O459" s="1"/>
      <c r="P459" s="1"/>
      <c r="Q459" s="1"/>
      <c r="R459" s="290"/>
      <c r="S459" s="290"/>
      <c r="T459" s="290"/>
      <c r="U459" s="290"/>
      <c r="V459" s="290"/>
      <c r="W459" s="290"/>
      <c r="X459" s="290"/>
      <c r="Y459" s="290"/>
      <c r="Z459" s="290"/>
    </row>
    <row r="460" ht="16.5" customHeight="1">
      <c r="A460" s="290"/>
      <c r="B460" s="290"/>
      <c r="C460" s="290"/>
      <c r="D460" s="290"/>
      <c r="E460" s="290"/>
      <c r="F460" s="290"/>
      <c r="G460" s="290"/>
      <c r="H460" s="290"/>
      <c r="I460" s="290"/>
      <c r="J460" s="291"/>
      <c r="K460" s="291"/>
      <c r="L460" s="290"/>
      <c r="M460" s="290"/>
      <c r="N460" s="290"/>
      <c r="O460" s="1"/>
      <c r="P460" s="1"/>
      <c r="Q460" s="1"/>
      <c r="R460" s="290"/>
      <c r="S460" s="290"/>
      <c r="T460" s="290"/>
      <c r="U460" s="290"/>
      <c r="V460" s="290"/>
      <c r="W460" s="290"/>
      <c r="X460" s="290"/>
      <c r="Y460" s="290"/>
      <c r="Z460" s="290"/>
    </row>
    <row r="461" ht="16.5" customHeight="1">
      <c r="A461" s="290"/>
      <c r="B461" s="290"/>
      <c r="C461" s="290"/>
      <c r="D461" s="290"/>
      <c r="E461" s="290"/>
      <c r="F461" s="290"/>
      <c r="G461" s="290"/>
      <c r="H461" s="290"/>
      <c r="I461" s="290"/>
      <c r="J461" s="291"/>
      <c r="K461" s="291"/>
      <c r="L461" s="290"/>
      <c r="M461" s="290"/>
      <c r="N461" s="290"/>
      <c r="O461" s="1"/>
      <c r="P461" s="1"/>
      <c r="Q461" s="1"/>
      <c r="R461" s="290"/>
      <c r="S461" s="290"/>
      <c r="T461" s="290"/>
      <c r="U461" s="290"/>
      <c r="V461" s="290"/>
      <c r="W461" s="290"/>
      <c r="X461" s="290"/>
      <c r="Y461" s="290"/>
      <c r="Z461" s="290"/>
    </row>
    <row r="462" ht="16.5" customHeight="1">
      <c r="A462" s="290"/>
      <c r="B462" s="290"/>
      <c r="C462" s="290"/>
      <c r="D462" s="290"/>
      <c r="E462" s="290"/>
      <c r="F462" s="290"/>
      <c r="G462" s="290"/>
      <c r="H462" s="290"/>
      <c r="I462" s="290"/>
      <c r="J462" s="291"/>
      <c r="K462" s="291"/>
      <c r="L462" s="290"/>
      <c r="M462" s="290"/>
      <c r="N462" s="290"/>
      <c r="O462" s="1"/>
      <c r="P462" s="1"/>
      <c r="Q462" s="1"/>
      <c r="R462" s="290"/>
      <c r="S462" s="290"/>
      <c r="T462" s="290"/>
      <c r="U462" s="290"/>
      <c r="V462" s="290"/>
      <c r="W462" s="290"/>
      <c r="X462" s="290"/>
      <c r="Y462" s="290"/>
      <c r="Z462" s="290"/>
    </row>
    <row r="463" ht="16.5" customHeight="1">
      <c r="A463" s="290"/>
      <c r="B463" s="290"/>
      <c r="C463" s="290"/>
      <c r="D463" s="290"/>
      <c r="E463" s="290"/>
      <c r="F463" s="290"/>
      <c r="G463" s="290"/>
      <c r="H463" s="290"/>
      <c r="I463" s="290"/>
      <c r="J463" s="291"/>
      <c r="K463" s="291"/>
      <c r="L463" s="290"/>
      <c r="M463" s="290"/>
      <c r="N463" s="290"/>
      <c r="O463" s="1"/>
      <c r="P463" s="1"/>
      <c r="Q463" s="1"/>
      <c r="R463" s="290"/>
      <c r="S463" s="290"/>
      <c r="T463" s="290"/>
      <c r="U463" s="290"/>
      <c r="V463" s="290"/>
      <c r="W463" s="290"/>
      <c r="X463" s="290"/>
      <c r="Y463" s="290"/>
      <c r="Z463" s="290"/>
    </row>
    <row r="464" ht="16.5" customHeight="1">
      <c r="A464" s="290"/>
      <c r="B464" s="290"/>
      <c r="C464" s="290"/>
      <c r="D464" s="290"/>
      <c r="E464" s="290"/>
      <c r="F464" s="290"/>
      <c r="G464" s="290"/>
      <c r="H464" s="290"/>
      <c r="I464" s="290"/>
      <c r="J464" s="291"/>
      <c r="K464" s="291"/>
      <c r="L464" s="290"/>
      <c r="M464" s="290"/>
      <c r="N464" s="290"/>
      <c r="O464" s="1"/>
      <c r="P464" s="1"/>
      <c r="Q464" s="1"/>
      <c r="R464" s="290"/>
      <c r="S464" s="290"/>
      <c r="T464" s="290"/>
      <c r="U464" s="290"/>
      <c r="V464" s="290"/>
      <c r="W464" s="290"/>
      <c r="X464" s="290"/>
      <c r="Y464" s="290"/>
      <c r="Z464" s="290"/>
    </row>
    <row r="465" ht="16.5" customHeight="1">
      <c r="A465" s="290"/>
      <c r="B465" s="290"/>
      <c r="C465" s="290"/>
      <c r="D465" s="290"/>
      <c r="E465" s="290"/>
      <c r="F465" s="290"/>
      <c r="G465" s="290"/>
      <c r="H465" s="290"/>
      <c r="I465" s="290"/>
      <c r="J465" s="291"/>
      <c r="K465" s="291"/>
      <c r="L465" s="290"/>
      <c r="M465" s="290"/>
      <c r="N465" s="290"/>
      <c r="O465" s="1"/>
      <c r="P465" s="1"/>
      <c r="Q465" s="1"/>
      <c r="R465" s="290"/>
      <c r="S465" s="290"/>
      <c r="T465" s="290"/>
      <c r="U465" s="290"/>
      <c r="V465" s="290"/>
      <c r="W465" s="290"/>
      <c r="X465" s="290"/>
      <c r="Y465" s="290"/>
      <c r="Z465" s="290"/>
    </row>
    <row r="466" ht="16.5" customHeight="1">
      <c r="A466" s="290"/>
      <c r="B466" s="290"/>
      <c r="C466" s="290"/>
      <c r="D466" s="290"/>
      <c r="E466" s="290"/>
      <c r="F466" s="290"/>
      <c r="G466" s="290"/>
      <c r="H466" s="290"/>
      <c r="I466" s="290"/>
      <c r="J466" s="291"/>
      <c r="K466" s="291"/>
      <c r="L466" s="290"/>
      <c r="M466" s="290"/>
      <c r="N466" s="290"/>
      <c r="O466" s="1"/>
      <c r="P466" s="1"/>
      <c r="Q466" s="1"/>
      <c r="R466" s="290"/>
      <c r="S466" s="290"/>
      <c r="T466" s="290"/>
      <c r="U466" s="290"/>
      <c r="V466" s="290"/>
      <c r="W466" s="290"/>
      <c r="X466" s="290"/>
      <c r="Y466" s="290"/>
      <c r="Z466" s="290"/>
    </row>
    <row r="467" ht="16.5" customHeight="1">
      <c r="A467" s="290"/>
      <c r="B467" s="290"/>
      <c r="C467" s="290"/>
      <c r="D467" s="290"/>
      <c r="E467" s="290"/>
      <c r="F467" s="290"/>
      <c r="G467" s="290"/>
      <c r="H467" s="290"/>
      <c r="I467" s="290"/>
      <c r="J467" s="291"/>
      <c r="K467" s="291"/>
      <c r="L467" s="290"/>
      <c r="M467" s="290"/>
      <c r="N467" s="290"/>
      <c r="O467" s="1"/>
      <c r="P467" s="1"/>
      <c r="Q467" s="1"/>
      <c r="R467" s="290"/>
      <c r="S467" s="290"/>
      <c r="T467" s="290"/>
      <c r="U467" s="290"/>
      <c r="V467" s="290"/>
      <c r="W467" s="290"/>
      <c r="X467" s="290"/>
      <c r="Y467" s="290"/>
      <c r="Z467" s="290"/>
    </row>
    <row r="468" ht="16.5" customHeight="1">
      <c r="A468" s="290"/>
      <c r="B468" s="290"/>
      <c r="C468" s="290"/>
      <c r="D468" s="290"/>
      <c r="E468" s="290"/>
      <c r="F468" s="290"/>
      <c r="G468" s="290"/>
      <c r="H468" s="290"/>
      <c r="I468" s="290"/>
      <c r="J468" s="291"/>
      <c r="K468" s="291"/>
      <c r="L468" s="290"/>
      <c r="M468" s="290"/>
      <c r="N468" s="290"/>
      <c r="O468" s="1"/>
      <c r="P468" s="1"/>
      <c r="Q468" s="1"/>
      <c r="R468" s="290"/>
      <c r="S468" s="290"/>
      <c r="T468" s="290"/>
      <c r="U468" s="290"/>
      <c r="V468" s="290"/>
      <c r="W468" s="290"/>
      <c r="X468" s="290"/>
      <c r="Y468" s="290"/>
      <c r="Z468" s="290"/>
    </row>
    <row r="469" ht="16.5" customHeight="1">
      <c r="A469" s="290"/>
      <c r="B469" s="290"/>
      <c r="C469" s="290"/>
      <c r="D469" s="290"/>
      <c r="E469" s="290"/>
      <c r="F469" s="290"/>
      <c r="G469" s="290"/>
      <c r="H469" s="290"/>
      <c r="I469" s="290"/>
      <c r="J469" s="291"/>
      <c r="K469" s="291"/>
      <c r="L469" s="290"/>
      <c r="M469" s="290"/>
      <c r="N469" s="290"/>
      <c r="O469" s="1"/>
      <c r="P469" s="1"/>
      <c r="Q469" s="1"/>
      <c r="R469" s="290"/>
      <c r="S469" s="290"/>
      <c r="T469" s="290"/>
      <c r="U469" s="290"/>
      <c r="V469" s="290"/>
      <c r="W469" s="290"/>
      <c r="X469" s="290"/>
      <c r="Y469" s="290"/>
      <c r="Z469" s="290"/>
    </row>
    <row r="470" ht="16.5" customHeight="1">
      <c r="A470" s="290"/>
      <c r="B470" s="290"/>
      <c r="C470" s="290"/>
      <c r="D470" s="290"/>
      <c r="E470" s="290"/>
      <c r="F470" s="290"/>
      <c r="G470" s="290"/>
      <c r="H470" s="290"/>
      <c r="I470" s="290"/>
      <c r="J470" s="291"/>
      <c r="K470" s="291"/>
      <c r="L470" s="290"/>
      <c r="M470" s="290"/>
      <c r="N470" s="290"/>
      <c r="O470" s="1"/>
      <c r="P470" s="1"/>
      <c r="Q470" s="1"/>
      <c r="R470" s="290"/>
      <c r="S470" s="290"/>
      <c r="T470" s="290"/>
      <c r="U470" s="290"/>
      <c r="V470" s="290"/>
      <c r="W470" s="290"/>
      <c r="X470" s="290"/>
      <c r="Y470" s="290"/>
      <c r="Z470" s="290"/>
    </row>
    <row r="471" ht="16.5" customHeight="1">
      <c r="A471" s="290"/>
      <c r="B471" s="290"/>
      <c r="C471" s="290"/>
      <c r="D471" s="290"/>
      <c r="E471" s="290"/>
      <c r="F471" s="290"/>
      <c r="G471" s="290"/>
      <c r="H471" s="290"/>
      <c r="I471" s="290"/>
      <c r="J471" s="291"/>
      <c r="K471" s="291"/>
      <c r="L471" s="290"/>
      <c r="M471" s="290"/>
      <c r="N471" s="290"/>
      <c r="O471" s="1"/>
      <c r="P471" s="1"/>
      <c r="Q471" s="1"/>
      <c r="R471" s="290"/>
      <c r="S471" s="290"/>
      <c r="T471" s="290"/>
      <c r="U471" s="290"/>
      <c r="V471" s="290"/>
      <c r="W471" s="290"/>
      <c r="X471" s="290"/>
      <c r="Y471" s="290"/>
      <c r="Z471" s="290"/>
    </row>
    <row r="472" ht="16.5" customHeight="1">
      <c r="A472" s="290"/>
      <c r="B472" s="290"/>
      <c r="C472" s="290"/>
      <c r="D472" s="290"/>
      <c r="E472" s="290"/>
      <c r="F472" s="290"/>
      <c r="G472" s="290"/>
      <c r="H472" s="290"/>
      <c r="I472" s="290"/>
      <c r="J472" s="291"/>
      <c r="K472" s="291"/>
      <c r="L472" s="290"/>
      <c r="M472" s="290"/>
      <c r="N472" s="290"/>
      <c r="O472" s="1"/>
      <c r="P472" s="1"/>
      <c r="Q472" s="1"/>
      <c r="R472" s="290"/>
      <c r="S472" s="290"/>
      <c r="T472" s="290"/>
      <c r="U472" s="290"/>
      <c r="V472" s="290"/>
      <c r="W472" s="290"/>
      <c r="X472" s="290"/>
      <c r="Y472" s="290"/>
      <c r="Z472" s="290"/>
    </row>
    <row r="473" ht="16.5" customHeight="1">
      <c r="A473" s="290"/>
      <c r="B473" s="290"/>
      <c r="C473" s="290"/>
      <c r="D473" s="290"/>
      <c r="E473" s="290"/>
      <c r="F473" s="290"/>
      <c r="G473" s="290"/>
      <c r="H473" s="290"/>
      <c r="I473" s="290"/>
      <c r="J473" s="291"/>
      <c r="K473" s="291"/>
      <c r="L473" s="290"/>
      <c r="M473" s="290"/>
      <c r="N473" s="290"/>
      <c r="O473" s="1"/>
      <c r="P473" s="1"/>
      <c r="Q473" s="1"/>
      <c r="R473" s="290"/>
      <c r="S473" s="290"/>
      <c r="T473" s="290"/>
      <c r="U473" s="290"/>
      <c r="V473" s="290"/>
      <c r="W473" s="290"/>
      <c r="X473" s="290"/>
      <c r="Y473" s="290"/>
      <c r="Z473" s="290"/>
    </row>
    <row r="474" ht="16.5" customHeight="1">
      <c r="A474" s="290"/>
      <c r="B474" s="290"/>
      <c r="C474" s="290"/>
      <c r="D474" s="290"/>
      <c r="E474" s="290"/>
      <c r="F474" s="290"/>
      <c r="G474" s="290"/>
      <c r="H474" s="290"/>
      <c r="I474" s="290"/>
      <c r="J474" s="291"/>
      <c r="K474" s="291"/>
      <c r="L474" s="290"/>
      <c r="M474" s="290"/>
      <c r="N474" s="290"/>
      <c r="O474" s="1"/>
      <c r="P474" s="1"/>
      <c r="Q474" s="1"/>
      <c r="R474" s="290"/>
      <c r="S474" s="290"/>
      <c r="T474" s="290"/>
      <c r="U474" s="290"/>
      <c r="V474" s="290"/>
      <c r="W474" s="290"/>
      <c r="X474" s="290"/>
      <c r="Y474" s="290"/>
      <c r="Z474" s="290"/>
    </row>
    <row r="475" ht="16.5" customHeight="1">
      <c r="A475" s="290"/>
      <c r="B475" s="290"/>
      <c r="C475" s="290"/>
      <c r="D475" s="290"/>
      <c r="E475" s="290"/>
      <c r="F475" s="290"/>
      <c r="G475" s="290"/>
      <c r="H475" s="290"/>
      <c r="I475" s="290"/>
      <c r="J475" s="291"/>
      <c r="K475" s="291"/>
      <c r="L475" s="290"/>
      <c r="M475" s="290"/>
      <c r="N475" s="290"/>
      <c r="O475" s="1"/>
      <c r="P475" s="1"/>
      <c r="Q475" s="1"/>
      <c r="R475" s="290"/>
      <c r="S475" s="290"/>
      <c r="T475" s="290"/>
      <c r="U475" s="290"/>
      <c r="V475" s="290"/>
      <c r="W475" s="290"/>
      <c r="X475" s="290"/>
      <c r="Y475" s="290"/>
      <c r="Z475" s="290"/>
    </row>
    <row r="476" ht="16.5" customHeight="1">
      <c r="A476" s="290"/>
      <c r="B476" s="290"/>
      <c r="C476" s="290"/>
      <c r="D476" s="290"/>
      <c r="E476" s="290"/>
      <c r="F476" s="290"/>
      <c r="G476" s="290"/>
      <c r="H476" s="290"/>
      <c r="I476" s="290"/>
      <c r="J476" s="291"/>
      <c r="K476" s="291"/>
      <c r="L476" s="290"/>
      <c r="M476" s="290"/>
      <c r="N476" s="290"/>
      <c r="O476" s="1"/>
      <c r="P476" s="1"/>
      <c r="Q476" s="1"/>
      <c r="R476" s="290"/>
      <c r="S476" s="290"/>
      <c r="T476" s="290"/>
      <c r="U476" s="290"/>
      <c r="V476" s="290"/>
      <c r="W476" s="290"/>
      <c r="X476" s="290"/>
      <c r="Y476" s="290"/>
      <c r="Z476" s="290"/>
    </row>
    <row r="477" ht="16.5" customHeight="1">
      <c r="A477" s="290"/>
      <c r="B477" s="290"/>
      <c r="C477" s="290"/>
      <c r="D477" s="290"/>
      <c r="E477" s="290"/>
      <c r="F477" s="290"/>
      <c r="G477" s="290"/>
      <c r="H477" s="290"/>
      <c r="I477" s="290"/>
      <c r="J477" s="291"/>
      <c r="K477" s="291"/>
      <c r="L477" s="290"/>
      <c r="M477" s="290"/>
      <c r="N477" s="290"/>
      <c r="O477" s="1"/>
      <c r="P477" s="1"/>
      <c r="Q477" s="1"/>
      <c r="R477" s="290"/>
      <c r="S477" s="290"/>
      <c r="T477" s="290"/>
      <c r="U477" s="290"/>
      <c r="V477" s="290"/>
      <c r="W477" s="290"/>
      <c r="X477" s="290"/>
      <c r="Y477" s="290"/>
      <c r="Z477" s="290"/>
    </row>
    <row r="478" ht="16.5" customHeight="1">
      <c r="A478" s="290"/>
      <c r="B478" s="290"/>
      <c r="C478" s="290"/>
      <c r="D478" s="290"/>
      <c r="E478" s="290"/>
      <c r="F478" s="290"/>
      <c r="G478" s="290"/>
      <c r="H478" s="290"/>
      <c r="I478" s="290"/>
      <c r="J478" s="291"/>
      <c r="K478" s="291"/>
      <c r="L478" s="290"/>
      <c r="M478" s="290"/>
      <c r="N478" s="290"/>
      <c r="O478" s="1"/>
      <c r="P478" s="1"/>
      <c r="Q478" s="1"/>
      <c r="R478" s="290"/>
      <c r="S478" s="290"/>
      <c r="T478" s="290"/>
      <c r="U478" s="290"/>
      <c r="V478" s="290"/>
      <c r="W478" s="290"/>
      <c r="X478" s="290"/>
      <c r="Y478" s="290"/>
      <c r="Z478" s="290"/>
    </row>
    <row r="479" ht="16.5" customHeight="1">
      <c r="A479" s="290"/>
      <c r="B479" s="290"/>
      <c r="C479" s="290"/>
      <c r="D479" s="290"/>
      <c r="E479" s="290"/>
      <c r="F479" s="290"/>
      <c r="G479" s="290"/>
      <c r="H479" s="290"/>
      <c r="I479" s="290"/>
      <c r="J479" s="291"/>
      <c r="K479" s="291"/>
      <c r="L479" s="290"/>
      <c r="M479" s="290"/>
      <c r="N479" s="290"/>
      <c r="O479" s="1"/>
      <c r="P479" s="1"/>
      <c r="Q479" s="1"/>
      <c r="R479" s="290"/>
      <c r="S479" s="290"/>
      <c r="T479" s="290"/>
      <c r="U479" s="290"/>
      <c r="V479" s="290"/>
      <c r="W479" s="290"/>
      <c r="X479" s="290"/>
      <c r="Y479" s="290"/>
      <c r="Z479" s="290"/>
    </row>
    <row r="480" ht="16.5" customHeight="1">
      <c r="A480" s="290"/>
      <c r="B480" s="290"/>
      <c r="C480" s="290"/>
      <c r="D480" s="290"/>
      <c r="E480" s="290"/>
      <c r="F480" s="290"/>
      <c r="G480" s="290"/>
      <c r="H480" s="290"/>
      <c r="I480" s="290"/>
      <c r="J480" s="291"/>
      <c r="K480" s="291"/>
      <c r="L480" s="290"/>
      <c r="M480" s="290"/>
      <c r="N480" s="290"/>
      <c r="O480" s="1"/>
      <c r="P480" s="1"/>
      <c r="Q480" s="1"/>
      <c r="R480" s="290"/>
      <c r="S480" s="290"/>
      <c r="T480" s="290"/>
      <c r="U480" s="290"/>
      <c r="V480" s="290"/>
      <c r="W480" s="290"/>
      <c r="X480" s="290"/>
      <c r="Y480" s="290"/>
      <c r="Z480" s="290"/>
    </row>
    <row r="481" ht="16.5" customHeight="1">
      <c r="A481" s="290"/>
      <c r="B481" s="290"/>
      <c r="C481" s="290"/>
      <c r="D481" s="290"/>
      <c r="E481" s="290"/>
      <c r="F481" s="290"/>
      <c r="G481" s="290"/>
      <c r="H481" s="290"/>
      <c r="I481" s="290"/>
      <c r="J481" s="291"/>
      <c r="K481" s="291"/>
      <c r="L481" s="290"/>
      <c r="M481" s="290"/>
      <c r="N481" s="290"/>
      <c r="O481" s="1"/>
      <c r="P481" s="1"/>
      <c r="Q481" s="1"/>
      <c r="R481" s="290"/>
      <c r="S481" s="290"/>
      <c r="T481" s="290"/>
      <c r="U481" s="290"/>
      <c r="V481" s="290"/>
      <c r="W481" s="290"/>
      <c r="X481" s="290"/>
      <c r="Y481" s="290"/>
      <c r="Z481" s="290"/>
    </row>
    <row r="482" ht="16.5" customHeight="1">
      <c r="A482" s="290"/>
      <c r="B482" s="290"/>
      <c r="C482" s="290"/>
      <c r="D482" s="290"/>
      <c r="E482" s="290"/>
      <c r="F482" s="290"/>
      <c r="G482" s="290"/>
      <c r="H482" s="290"/>
      <c r="I482" s="290"/>
      <c r="J482" s="291"/>
      <c r="K482" s="291"/>
      <c r="L482" s="290"/>
      <c r="M482" s="290"/>
      <c r="N482" s="290"/>
      <c r="O482" s="1"/>
      <c r="P482" s="1"/>
      <c r="Q482" s="1"/>
      <c r="R482" s="290"/>
      <c r="S482" s="290"/>
      <c r="T482" s="290"/>
      <c r="U482" s="290"/>
      <c r="V482" s="290"/>
      <c r="W482" s="290"/>
      <c r="X482" s="290"/>
      <c r="Y482" s="290"/>
      <c r="Z482" s="290"/>
    </row>
    <row r="483" ht="16.5" customHeight="1">
      <c r="A483" s="290"/>
      <c r="B483" s="290"/>
      <c r="C483" s="290"/>
      <c r="D483" s="290"/>
      <c r="E483" s="290"/>
      <c r="F483" s="290"/>
      <c r="G483" s="290"/>
      <c r="H483" s="290"/>
      <c r="I483" s="290"/>
      <c r="J483" s="291"/>
      <c r="K483" s="291"/>
      <c r="L483" s="290"/>
      <c r="M483" s="290"/>
      <c r="N483" s="290"/>
      <c r="O483" s="1"/>
      <c r="P483" s="1"/>
      <c r="Q483" s="1"/>
      <c r="R483" s="290"/>
      <c r="S483" s="290"/>
      <c r="T483" s="290"/>
      <c r="U483" s="290"/>
      <c r="V483" s="290"/>
      <c r="W483" s="290"/>
      <c r="X483" s="290"/>
      <c r="Y483" s="290"/>
      <c r="Z483" s="290"/>
    </row>
    <row r="484" ht="16.5" customHeight="1">
      <c r="A484" s="290"/>
      <c r="B484" s="290"/>
      <c r="C484" s="290"/>
      <c r="D484" s="290"/>
      <c r="E484" s="290"/>
      <c r="F484" s="290"/>
      <c r="G484" s="290"/>
      <c r="H484" s="290"/>
      <c r="I484" s="290"/>
      <c r="J484" s="291"/>
      <c r="K484" s="291"/>
      <c r="L484" s="290"/>
      <c r="M484" s="290"/>
      <c r="N484" s="290"/>
      <c r="O484" s="1"/>
      <c r="P484" s="1"/>
      <c r="Q484" s="1"/>
      <c r="R484" s="290"/>
      <c r="S484" s="290"/>
      <c r="T484" s="290"/>
      <c r="U484" s="290"/>
      <c r="V484" s="290"/>
      <c r="W484" s="290"/>
      <c r="X484" s="290"/>
      <c r="Y484" s="290"/>
      <c r="Z484" s="290"/>
    </row>
    <row r="485" ht="16.5" customHeight="1">
      <c r="A485" s="290"/>
      <c r="B485" s="290"/>
      <c r="C485" s="290"/>
      <c r="D485" s="290"/>
      <c r="E485" s="290"/>
      <c r="F485" s="290"/>
      <c r="G485" s="290"/>
      <c r="H485" s="290"/>
      <c r="I485" s="290"/>
      <c r="J485" s="291"/>
      <c r="K485" s="291"/>
      <c r="L485" s="290"/>
      <c r="M485" s="290"/>
      <c r="N485" s="290"/>
      <c r="O485" s="1"/>
      <c r="P485" s="1"/>
      <c r="Q485" s="1"/>
      <c r="R485" s="290"/>
      <c r="S485" s="290"/>
      <c r="T485" s="290"/>
      <c r="U485" s="290"/>
      <c r="V485" s="290"/>
      <c r="W485" s="290"/>
      <c r="X485" s="290"/>
      <c r="Y485" s="290"/>
      <c r="Z485" s="290"/>
    </row>
    <row r="486" ht="16.5" customHeight="1">
      <c r="A486" s="290"/>
      <c r="B486" s="290"/>
      <c r="C486" s="290"/>
      <c r="D486" s="290"/>
      <c r="E486" s="290"/>
      <c r="F486" s="290"/>
      <c r="G486" s="290"/>
      <c r="H486" s="290"/>
      <c r="I486" s="290"/>
      <c r="J486" s="291"/>
      <c r="K486" s="291"/>
      <c r="L486" s="290"/>
      <c r="M486" s="290"/>
      <c r="N486" s="290"/>
      <c r="O486" s="1"/>
      <c r="P486" s="1"/>
      <c r="Q486" s="1"/>
      <c r="R486" s="290"/>
      <c r="S486" s="290"/>
      <c r="T486" s="290"/>
      <c r="U486" s="290"/>
      <c r="V486" s="290"/>
      <c r="W486" s="290"/>
      <c r="X486" s="290"/>
      <c r="Y486" s="290"/>
      <c r="Z486" s="290"/>
    </row>
    <row r="487" ht="16.5" customHeight="1">
      <c r="A487" s="290"/>
      <c r="B487" s="290"/>
      <c r="C487" s="290"/>
      <c r="D487" s="290"/>
      <c r="E487" s="290"/>
      <c r="F487" s="290"/>
      <c r="G487" s="290"/>
      <c r="H487" s="290"/>
      <c r="I487" s="290"/>
      <c r="J487" s="291"/>
      <c r="K487" s="291"/>
      <c r="L487" s="290"/>
      <c r="M487" s="290"/>
      <c r="N487" s="290"/>
      <c r="O487" s="1"/>
      <c r="P487" s="1"/>
      <c r="Q487" s="1"/>
      <c r="R487" s="290"/>
      <c r="S487" s="290"/>
      <c r="T487" s="290"/>
      <c r="U487" s="290"/>
      <c r="V487" s="290"/>
      <c r="W487" s="290"/>
      <c r="X487" s="290"/>
      <c r="Y487" s="290"/>
      <c r="Z487" s="290"/>
    </row>
    <row r="488" ht="16.5" customHeight="1">
      <c r="A488" s="290"/>
      <c r="B488" s="290"/>
      <c r="C488" s="290"/>
      <c r="D488" s="290"/>
      <c r="E488" s="290"/>
      <c r="F488" s="290"/>
      <c r="G488" s="290"/>
      <c r="H488" s="290"/>
      <c r="I488" s="290"/>
      <c r="J488" s="291"/>
      <c r="K488" s="291"/>
      <c r="L488" s="290"/>
      <c r="M488" s="290"/>
      <c r="N488" s="290"/>
      <c r="O488" s="1"/>
      <c r="P488" s="1"/>
      <c r="Q488" s="1"/>
      <c r="R488" s="290"/>
      <c r="S488" s="290"/>
      <c r="T488" s="290"/>
      <c r="U488" s="290"/>
      <c r="V488" s="290"/>
      <c r="W488" s="290"/>
      <c r="X488" s="290"/>
      <c r="Y488" s="290"/>
      <c r="Z488" s="290"/>
    </row>
    <row r="489" ht="16.5" customHeight="1">
      <c r="A489" s="290"/>
      <c r="B489" s="290"/>
      <c r="C489" s="290"/>
      <c r="D489" s="290"/>
      <c r="E489" s="290"/>
      <c r="F489" s="290"/>
      <c r="G489" s="290"/>
      <c r="H489" s="290"/>
      <c r="I489" s="290"/>
      <c r="J489" s="291"/>
      <c r="K489" s="291"/>
      <c r="L489" s="290"/>
      <c r="M489" s="290"/>
      <c r="N489" s="290"/>
      <c r="O489" s="1"/>
      <c r="P489" s="1"/>
      <c r="Q489" s="1"/>
      <c r="R489" s="290"/>
      <c r="S489" s="290"/>
      <c r="T489" s="290"/>
      <c r="U489" s="290"/>
      <c r="V489" s="290"/>
      <c r="W489" s="290"/>
      <c r="X489" s="290"/>
      <c r="Y489" s="290"/>
      <c r="Z489" s="290"/>
    </row>
    <row r="490" ht="16.5" customHeight="1">
      <c r="A490" s="290"/>
      <c r="B490" s="290"/>
      <c r="C490" s="290"/>
      <c r="D490" s="290"/>
      <c r="E490" s="290"/>
      <c r="F490" s="290"/>
      <c r="G490" s="290"/>
      <c r="H490" s="290"/>
      <c r="I490" s="290"/>
      <c r="J490" s="291"/>
      <c r="K490" s="291"/>
      <c r="L490" s="290"/>
      <c r="M490" s="290"/>
      <c r="N490" s="290"/>
      <c r="O490" s="1"/>
      <c r="P490" s="1"/>
      <c r="Q490" s="1"/>
      <c r="R490" s="290"/>
      <c r="S490" s="290"/>
      <c r="T490" s="290"/>
      <c r="U490" s="290"/>
      <c r="V490" s="290"/>
      <c r="W490" s="290"/>
      <c r="X490" s="290"/>
      <c r="Y490" s="290"/>
      <c r="Z490" s="290"/>
    </row>
    <row r="491" ht="16.5" customHeight="1">
      <c r="A491" s="290"/>
      <c r="B491" s="290"/>
      <c r="C491" s="290"/>
      <c r="D491" s="290"/>
      <c r="E491" s="290"/>
      <c r="F491" s="290"/>
      <c r="G491" s="290"/>
      <c r="H491" s="290"/>
      <c r="I491" s="290"/>
      <c r="J491" s="291"/>
      <c r="K491" s="291"/>
      <c r="L491" s="290"/>
      <c r="M491" s="290"/>
      <c r="N491" s="290"/>
      <c r="O491" s="1"/>
      <c r="P491" s="1"/>
      <c r="Q491" s="1"/>
      <c r="R491" s="290"/>
      <c r="S491" s="290"/>
      <c r="T491" s="290"/>
      <c r="U491" s="290"/>
      <c r="V491" s="290"/>
      <c r="W491" s="290"/>
      <c r="X491" s="290"/>
      <c r="Y491" s="290"/>
      <c r="Z491" s="290"/>
    </row>
    <row r="492" ht="16.5" customHeight="1">
      <c r="A492" s="290"/>
      <c r="B492" s="290"/>
      <c r="C492" s="290"/>
      <c r="D492" s="290"/>
      <c r="E492" s="290"/>
      <c r="F492" s="290"/>
      <c r="G492" s="290"/>
      <c r="H492" s="290"/>
      <c r="I492" s="290"/>
      <c r="J492" s="291"/>
      <c r="K492" s="291"/>
      <c r="L492" s="290"/>
      <c r="M492" s="290"/>
      <c r="N492" s="290"/>
      <c r="O492" s="1"/>
      <c r="P492" s="1"/>
      <c r="Q492" s="1"/>
      <c r="R492" s="290"/>
      <c r="S492" s="290"/>
      <c r="T492" s="290"/>
      <c r="U492" s="290"/>
      <c r="V492" s="290"/>
      <c r="W492" s="290"/>
      <c r="X492" s="290"/>
      <c r="Y492" s="290"/>
      <c r="Z492" s="290"/>
    </row>
    <row r="493" ht="16.5" customHeight="1">
      <c r="A493" s="290"/>
      <c r="B493" s="290"/>
      <c r="C493" s="290"/>
      <c r="D493" s="290"/>
      <c r="E493" s="290"/>
      <c r="F493" s="290"/>
      <c r="G493" s="290"/>
      <c r="H493" s="290"/>
      <c r="I493" s="290"/>
      <c r="J493" s="291"/>
      <c r="K493" s="291"/>
      <c r="L493" s="290"/>
      <c r="M493" s="290"/>
      <c r="N493" s="290"/>
      <c r="O493" s="1"/>
      <c r="P493" s="1"/>
      <c r="Q493" s="1"/>
      <c r="R493" s="290"/>
      <c r="S493" s="290"/>
      <c r="T493" s="290"/>
      <c r="U493" s="290"/>
      <c r="V493" s="290"/>
      <c r="W493" s="290"/>
      <c r="X493" s="290"/>
      <c r="Y493" s="290"/>
      <c r="Z493" s="290"/>
    </row>
    <row r="494" ht="16.5" customHeight="1">
      <c r="A494" s="290"/>
      <c r="B494" s="290"/>
      <c r="C494" s="290"/>
      <c r="D494" s="290"/>
      <c r="E494" s="290"/>
      <c r="F494" s="290"/>
      <c r="G494" s="290"/>
      <c r="H494" s="290"/>
      <c r="I494" s="290"/>
      <c r="J494" s="291"/>
      <c r="K494" s="291"/>
      <c r="L494" s="290"/>
      <c r="M494" s="290"/>
      <c r="N494" s="290"/>
      <c r="O494" s="1"/>
      <c r="P494" s="1"/>
      <c r="Q494" s="1"/>
      <c r="R494" s="290"/>
      <c r="S494" s="290"/>
      <c r="T494" s="290"/>
      <c r="U494" s="290"/>
      <c r="V494" s="290"/>
      <c r="W494" s="290"/>
      <c r="X494" s="290"/>
      <c r="Y494" s="290"/>
      <c r="Z494" s="290"/>
    </row>
    <row r="495" ht="16.5" customHeight="1">
      <c r="A495" s="290"/>
      <c r="B495" s="290"/>
      <c r="C495" s="290"/>
      <c r="D495" s="290"/>
      <c r="E495" s="290"/>
      <c r="F495" s="290"/>
      <c r="G495" s="290"/>
      <c r="H495" s="290"/>
      <c r="I495" s="290"/>
      <c r="J495" s="291"/>
      <c r="K495" s="291"/>
      <c r="L495" s="290"/>
      <c r="M495" s="290"/>
      <c r="N495" s="290"/>
      <c r="O495" s="1"/>
      <c r="P495" s="1"/>
      <c r="Q495" s="1"/>
      <c r="R495" s="290"/>
      <c r="S495" s="290"/>
      <c r="T495" s="290"/>
      <c r="U495" s="290"/>
      <c r="V495" s="290"/>
      <c r="W495" s="290"/>
      <c r="X495" s="290"/>
      <c r="Y495" s="290"/>
      <c r="Z495" s="290"/>
    </row>
    <row r="496" ht="16.5" customHeight="1">
      <c r="A496" s="290"/>
      <c r="B496" s="290"/>
      <c r="C496" s="290"/>
      <c r="D496" s="290"/>
      <c r="E496" s="290"/>
      <c r="F496" s="290"/>
      <c r="G496" s="290"/>
      <c r="H496" s="290"/>
      <c r="I496" s="290"/>
      <c r="J496" s="291"/>
      <c r="K496" s="291"/>
      <c r="L496" s="290"/>
      <c r="M496" s="290"/>
      <c r="N496" s="290"/>
      <c r="O496" s="1"/>
      <c r="P496" s="1"/>
      <c r="Q496" s="1"/>
      <c r="R496" s="290"/>
      <c r="S496" s="290"/>
      <c r="T496" s="290"/>
      <c r="U496" s="290"/>
      <c r="V496" s="290"/>
      <c r="W496" s="290"/>
      <c r="X496" s="290"/>
      <c r="Y496" s="290"/>
      <c r="Z496" s="290"/>
    </row>
    <row r="497" ht="16.5" customHeight="1">
      <c r="A497" s="290"/>
      <c r="B497" s="290"/>
      <c r="C497" s="290"/>
      <c r="D497" s="290"/>
      <c r="E497" s="290"/>
      <c r="F497" s="290"/>
      <c r="G497" s="290"/>
      <c r="H497" s="290"/>
      <c r="I497" s="290"/>
      <c r="J497" s="291"/>
      <c r="K497" s="291"/>
      <c r="L497" s="290"/>
      <c r="M497" s="290"/>
      <c r="N497" s="290"/>
      <c r="O497" s="1"/>
      <c r="P497" s="1"/>
      <c r="Q497" s="1"/>
      <c r="R497" s="290"/>
      <c r="S497" s="290"/>
      <c r="T497" s="290"/>
      <c r="U497" s="290"/>
      <c r="V497" s="290"/>
      <c r="W497" s="290"/>
      <c r="X497" s="290"/>
      <c r="Y497" s="290"/>
      <c r="Z497" s="290"/>
    </row>
    <row r="498" ht="16.5" customHeight="1">
      <c r="A498" s="290"/>
      <c r="B498" s="290"/>
      <c r="C498" s="290"/>
      <c r="D498" s="290"/>
      <c r="E498" s="290"/>
      <c r="F498" s="290"/>
      <c r="G498" s="290"/>
      <c r="H498" s="290"/>
      <c r="I498" s="290"/>
      <c r="J498" s="291"/>
      <c r="K498" s="291"/>
      <c r="L498" s="290"/>
      <c r="M498" s="290"/>
      <c r="N498" s="290"/>
      <c r="O498" s="1"/>
      <c r="P498" s="1"/>
      <c r="Q498" s="1"/>
      <c r="R498" s="290"/>
      <c r="S498" s="290"/>
      <c r="T498" s="290"/>
      <c r="U498" s="290"/>
      <c r="V498" s="290"/>
      <c r="W498" s="290"/>
      <c r="X498" s="290"/>
      <c r="Y498" s="290"/>
      <c r="Z498" s="290"/>
    </row>
    <row r="499" ht="16.5" customHeight="1">
      <c r="A499" s="290"/>
      <c r="B499" s="290"/>
      <c r="C499" s="290"/>
      <c r="D499" s="290"/>
      <c r="E499" s="290"/>
      <c r="F499" s="290"/>
      <c r="G499" s="290"/>
      <c r="H499" s="290"/>
      <c r="I499" s="290"/>
      <c r="J499" s="291"/>
      <c r="K499" s="291"/>
      <c r="L499" s="290"/>
      <c r="M499" s="290"/>
      <c r="N499" s="290"/>
      <c r="O499" s="1"/>
      <c r="P499" s="1"/>
      <c r="Q499" s="1"/>
      <c r="R499" s="290"/>
      <c r="S499" s="290"/>
      <c r="T499" s="290"/>
      <c r="U499" s="290"/>
      <c r="V499" s="290"/>
      <c r="W499" s="290"/>
      <c r="X499" s="290"/>
      <c r="Y499" s="290"/>
      <c r="Z499" s="290"/>
    </row>
    <row r="500" ht="16.5" customHeight="1">
      <c r="A500" s="290"/>
      <c r="B500" s="290"/>
      <c r="C500" s="290"/>
      <c r="D500" s="290"/>
      <c r="E500" s="290"/>
      <c r="F500" s="290"/>
      <c r="G500" s="290"/>
      <c r="H500" s="290"/>
      <c r="I500" s="290"/>
      <c r="J500" s="291"/>
      <c r="K500" s="291"/>
      <c r="L500" s="290"/>
      <c r="M500" s="290"/>
      <c r="N500" s="290"/>
      <c r="O500" s="1"/>
      <c r="P500" s="1"/>
      <c r="Q500" s="1"/>
      <c r="R500" s="290"/>
      <c r="S500" s="290"/>
      <c r="T500" s="290"/>
      <c r="U500" s="290"/>
      <c r="V500" s="290"/>
      <c r="W500" s="290"/>
      <c r="X500" s="290"/>
      <c r="Y500" s="290"/>
      <c r="Z500" s="290"/>
    </row>
    <row r="501" ht="16.5" customHeight="1">
      <c r="A501" s="290"/>
      <c r="B501" s="290"/>
      <c r="C501" s="290"/>
      <c r="D501" s="290"/>
      <c r="E501" s="290"/>
      <c r="F501" s="290"/>
      <c r="G501" s="290"/>
      <c r="H501" s="290"/>
      <c r="I501" s="290"/>
      <c r="J501" s="291"/>
      <c r="K501" s="291"/>
      <c r="L501" s="290"/>
      <c r="M501" s="290"/>
      <c r="N501" s="290"/>
      <c r="O501" s="1"/>
      <c r="P501" s="1"/>
      <c r="Q501" s="1"/>
      <c r="R501" s="290"/>
      <c r="S501" s="290"/>
      <c r="T501" s="290"/>
      <c r="U501" s="290"/>
      <c r="V501" s="290"/>
      <c r="W501" s="290"/>
      <c r="X501" s="290"/>
      <c r="Y501" s="290"/>
      <c r="Z501" s="290"/>
    </row>
    <row r="502" ht="16.5" customHeight="1">
      <c r="A502" s="290"/>
      <c r="B502" s="290"/>
      <c r="C502" s="290"/>
      <c r="D502" s="290"/>
      <c r="E502" s="290"/>
      <c r="F502" s="290"/>
      <c r="G502" s="290"/>
      <c r="H502" s="290"/>
      <c r="I502" s="290"/>
      <c r="J502" s="291"/>
      <c r="K502" s="291"/>
      <c r="L502" s="290"/>
      <c r="M502" s="290"/>
      <c r="N502" s="290"/>
      <c r="O502" s="1"/>
      <c r="P502" s="1"/>
      <c r="Q502" s="1"/>
      <c r="R502" s="290"/>
      <c r="S502" s="290"/>
      <c r="T502" s="290"/>
      <c r="U502" s="290"/>
      <c r="V502" s="290"/>
      <c r="W502" s="290"/>
      <c r="X502" s="290"/>
      <c r="Y502" s="290"/>
      <c r="Z502" s="290"/>
    </row>
    <row r="503" ht="16.5" customHeight="1">
      <c r="A503" s="290"/>
      <c r="B503" s="290"/>
      <c r="C503" s="290"/>
      <c r="D503" s="290"/>
      <c r="E503" s="290"/>
      <c r="F503" s="290"/>
      <c r="G503" s="290"/>
      <c r="H503" s="290"/>
      <c r="I503" s="290"/>
      <c r="J503" s="291"/>
      <c r="K503" s="291"/>
      <c r="L503" s="290"/>
      <c r="M503" s="290"/>
      <c r="N503" s="290"/>
      <c r="O503" s="1"/>
      <c r="P503" s="1"/>
      <c r="Q503" s="1"/>
      <c r="R503" s="290"/>
      <c r="S503" s="290"/>
      <c r="T503" s="290"/>
      <c r="U503" s="290"/>
      <c r="V503" s="290"/>
      <c r="W503" s="290"/>
      <c r="X503" s="290"/>
      <c r="Y503" s="290"/>
      <c r="Z503" s="290"/>
    </row>
    <row r="504" ht="16.5" customHeight="1">
      <c r="A504" s="290"/>
      <c r="B504" s="290"/>
      <c r="C504" s="290"/>
      <c r="D504" s="290"/>
      <c r="E504" s="290"/>
      <c r="F504" s="290"/>
      <c r="G504" s="290"/>
      <c r="H504" s="290"/>
      <c r="I504" s="290"/>
      <c r="J504" s="291"/>
      <c r="K504" s="291"/>
      <c r="L504" s="290"/>
      <c r="M504" s="290"/>
      <c r="N504" s="290"/>
      <c r="O504" s="1"/>
      <c r="P504" s="1"/>
      <c r="Q504" s="1"/>
      <c r="R504" s="290"/>
      <c r="S504" s="290"/>
      <c r="T504" s="290"/>
      <c r="U504" s="290"/>
      <c r="V504" s="290"/>
      <c r="W504" s="290"/>
      <c r="X504" s="290"/>
      <c r="Y504" s="290"/>
      <c r="Z504" s="290"/>
    </row>
    <row r="505" ht="16.5" customHeight="1">
      <c r="A505" s="290"/>
      <c r="B505" s="290"/>
      <c r="C505" s="290"/>
      <c r="D505" s="290"/>
      <c r="E505" s="290"/>
      <c r="F505" s="290"/>
      <c r="G505" s="290"/>
      <c r="H505" s="290"/>
      <c r="I505" s="290"/>
      <c r="J505" s="291"/>
      <c r="K505" s="291"/>
      <c r="L505" s="290"/>
      <c r="M505" s="290"/>
      <c r="N505" s="290"/>
      <c r="O505" s="1"/>
      <c r="P505" s="1"/>
      <c r="Q505" s="1"/>
      <c r="R505" s="290"/>
      <c r="S505" s="290"/>
      <c r="T505" s="290"/>
      <c r="U505" s="290"/>
      <c r="V505" s="290"/>
      <c r="W505" s="290"/>
      <c r="X505" s="290"/>
      <c r="Y505" s="290"/>
      <c r="Z505" s="290"/>
    </row>
    <row r="506" ht="16.5" customHeight="1">
      <c r="A506" s="290"/>
      <c r="B506" s="290"/>
      <c r="C506" s="290"/>
      <c r="D506" s="290"/>
      <c r="E506" s="290"/>
      <c r="F506" s="290"/>
      <c r="G506" s="290"/>
      <c r="H506" s="290"/>
      <c r="I506" s="290"/>
      <c r="J506" s="291"/>
      <c r="K506" s="291"/>
      <c r="L506" s="290"/>
      <c r="M506" s="290"/>
      <c r="N506" s="290"/>
      <c r="O506" s="1"/>
      <c r="P506" s="1"/>
      <c r="Q506" s="1"/>
      <c r="R506" s="290"/>
      <c r="S506" s="290"/>
      <c r="T506" s="290"/>
      <c r="U506" s="290"/>
      <c r="V506" s="290"/>
      <c r="W506" s="290"/>
      <c r="X506" s="290"/>
      <c r="Y506" s="290"/>
      <c r="Z506" s="290"/>
    </row>
    <row r="507" ht="16.5" customHeight="1">
      <c r="A507" s="290"/>
      <c r="B507" s="290"/>
      <c r="C507" s="290"/>
      <c r="D507" s="290"/>
      <c r="E507" s="290"/>
      <c r="F507" s="290"/>
      <c r="G507" s="290"/>
      <c r="H507" s="290"/>
      <c r="I507" s="290"/>
      <c r="J507" s="291"/>
      <c r="K507" s="291"/>
      <c r="L507" s="290"/>
      <c r="M507" s="290"/>
      <c r="N507" s="290"/>
      <c r="O507" s="1"/>
      <c r="P507" s="1"/>
      <c r="Q507" s="1"/>
      <c r="R507" s="290"/>
      <c r="S507" s="290"/>
      <c r="T507" s="290"/>
      <c r="U507" s="290"/>
      <c r="V507" s="290"/>
      <c r="W507" s="290"/>
      <c r="X507" s="290"/>
      <c r="Y507" s="290"/>
      <c r="Z507" s="290"/>
    </row>
    <row r="508" ht="16.5" customHeight="1">
      <c r="A508" s="290"/>
      <c r="B508" s="290"/>
      <c r="C508" s="290"/>
      <c r="D508" s="290"/>
      <c r="E508" s="290"/>
      <c r="F508" s="290"/>
      <c r="G508" s="290"/>
      <c r="H508" s="290"/>
      <c r="I508" s="290"/>
      <c r="J508" s="291"/>
      <c r="K508" s="291"/>
      <c r="L508" s="290"/>
      <c r="M508" s="290"/>
      <c r="N508" s="290"/>
      <c r="O508" s="1"/>
      <c r="P508" s="1"/>
      <c r="Q508" s="1"/>
      <c r="R508" s="290"/>
      <c r="S508" s="290"/>
      <c r="T508" s="290"/>
      <c r="U508" s="290"/>
      <c r="V508" s="290"/>
      <c r="W508" s="290"/>
      <c r="X508" s="290"/>
      <c r="Y508" s="290"/>
      <c r="Z508" s="290"/>
    </row>
    <row r="509" ht="16.5" customHeight="1">
      <c r="A509" s="290"/>
      <c r="B509" s="290"/>
      <c r="C509" s="290"/>
      <c r="D509" s="290"/>
      <c r="E509" s="290"/>
      <c r="F509" s="290"/>
      <c r="G509" s="290"/>
      <c r="H509" s="290"/>
      <c r="I509" s="290"/>
      <c r="J509" s="291"/>
      <c r="K509" s="291"/>
      <c r="L509" s="290"/>
      <c r="M509" s="290"/>
      <c r="N509" s="290"/>
      <c r="O509" s="1"/>
      <c r="P509" s="1"/>
      <c r="Q509" s="1"/>
      <c r="R509" s="290"/>
      <c r="S509" s="290"/>
      <c r="T509" s="290"/>
      <c r="U509" s="290"/>
      <c r="V509" s="290"/>
      <c r="W509" s="290"/>
      <c r="X509" s="290"/>
      <c r="Y509" s="290"/>
      <c r="Z509" s="290"/>
    </row>
    <row r="510" ht="16.5" customHeight="1">
      <c r="A510" s="290"/>
      <c r="B510" s="290"/>
      <c r="C510" s="290"/>
      <c r="D510" s="290"/>
      <c r="E510" s="290"/>
      <c r="F510" s="290"/>
      <c r="G510" s="290"/>
      <c r="H510" s="290"/>
      <c r="I510" s="290"/>
      <c r="J510" s="291"/>
      <c r="K510" s="291"/>
      <c r="L510" s="290"/>
      <c r="M510" s="290"/>
      <c r="N510" s="290"/>
      <c r="O510" s="1"/>
      <c r="P510" s="1"/>
      <c r="Q510" s="1"/>
      <c r="R510" s="290"/>
      <c r="S510" s="290"/>
      <c r="T510" s="290"/>
      <c r="U510" s="290"/>
      <c r="V510" s="290"/>
      <c r="W510" s="290"/>
      <c r="X510" s="290"/>
      <c r="Y510" s="290"/>
      <c r="Z510" s="290"/>
    </row>
    <row r="511" ht="16.5" customHeight="1">
      <c r="A511" s="290"/>
      <c r="B511" s="290"/>
      <c r="C511" s="290"/>
      <c r="D511" s="290"/>
      <c r="E511" s="290"/>
      <c r="F511" s="290"/>
      <c r="G511" s="290"/>
      <c r="H511" s="290"/>
      <c r="I511" s="290"/>
      <c r="J511" s="291"/>
      <c r="K511" s="291"/>
      <c r="L511" s="290"/>
      <c r="M511" s="290"/>
      <c r="N511" s="290"/>
      <c r="O511" s="1"/>
      <c r="P511" s="1"/>
      <c r="Q511" s="1"/>
      <c r="R511" s="290"/>
      <c r="S511" s="290"/>
      <c r="T511" s="290"/>
      <c r="U511" s="290"/>
      <c r="V511" s="290"/>
      <c r="W511" s="290"/>
      <c r="X511" s="290"/>
      <c r="Y511" s="290"/>
      <c r="Z511" s="290"/>
    </row>
    <row r="512" ht="16.5" customHeight="1">
      <c r="A512" s="290"/>
      <c r="B512" s="290"/>
      <c r="C512" s="290"/>
      <c r="D512" s="290"/>
      <c r="E512" s="290"/>
      <c r="F512" s="290"/>
      <c r="G512" s="290"/>
      <c r="H512" s="290"/>
      <c r="I512" s="290"/>
      <c r="J512" s="291"/>
      <c r="K512" s="291"/>
      <c r="L512" s="290"/>
      <c r="M512" s="290"/>
      <c r="N512" s="290"/>
      <c r="O512" s="1"/>
      <c r="P512" s="1"/>
      <c r="Q512" s="1"/>
      <c r="R512" s="290"/>
      <c r="S512" s="290"/>
      <c r="T512" s="290"/>
      <c r="U512" s="290"/>
      <c r="V512" s="290"/>
      <c r="W512" s="290"/>
      <c r="X512" s="290"/>
      <c r="Y512" s="290"/>
      <c r="Z512" s="290"/>
    </row>
    <row r="513" ht="16.5" customHeight="1">
      <c r="A513" s="290"/>
      <c r="B513" s="290"/>
      <c r="C513" s="290"/>
      <c r="D513" s="290"/>
      <c r="E513" s="290"/>
      <c r="F513" s="290"/>
      <c r="G513" s="290"/>
      <c r="H513" s="290"/>
      <c r="I513" s="290"/>
      <c r="J513" s="291"/>
      <c r="K513" s="291"/>
      <c r="L513" s="290"/>
      <c r="M513" s="290"/>
      <c r="N513" s="290"/>
      <c r="O513" s="1"/>
      <c r="P513" s="1"/>
      <c r="Q513" s="1"/>
      <c r="R513" s="290"/>
      <c r="S513" s="290"/>
      <c r="T513" s="290"/>
      <c r="U513" s="290"/>
      <c r="V513" s="290"/>
      <c r="W513" s="290"/>
      <c r="X513" s="290"/>
      <c r="Y513" s="290"/>
      <c r="Z513" s="290"/>
    </row>
    <row r="514" ht="16.5" customHeight="1">
      <c r="A514" s="290"/>
      <c r="B514" s="290"/>
      <c r="C514" s="290"/>
      <c r="D514" s="290"/>
      <c r="E514" s="290"/>
      <c r="F514" s="290"/>
      <c r="G514" s="290"/>
      <c r="H514" s="290"/>
      <c r="I514" s="290"/>
      <c r="J514" s="291"/>
      <c r="K514" s="291"/>
      <c r="L514" s="290"/>
      <c r="M514" s="290"/>
      <c r="N514" s="290"/>
      <c r="O514" s="1"/>
      <c r="P514" s="1"/>
      <c r="Q514" s="1"/>
      <c r="R514" s="290"/>
      <c r="S514" s="290"/>
      <c r="T514" s="290"/>
      <c r="U514" s="290"/>
      <c r="V514" s="290"/>
      <c r="W514" s="290"/>
      <c r="X514" s="290"/>
      <c r="Y514" s="290"/>
      <c r="Z514" s="290"/>
    </row>
    <row r="515" ht="16.5" customHeight="1">
      <c r="A515" s="290"/>
      <c r="B515" s="290"/>
      <c r="C515" s="290"/>
      <c r="D515" s="290"/>
      <c r="E515" s="290"/>
      <c r="F515" s="290"/>
      <c r="G515" s="290"/>
      <c r="H515" s="290"/>
      <c r="I515" s="290"/>
      <c r="J515" s="291"/>
      <c r="K515" s="291"/>
      <c r="L515" s="290"/>
      <c r="M515" s="290"/>
      <c r="N515" s="290"/>
      <c r="O515" s="1"/>
      <c r="P515" s="1"/>
      <c r="Q515" s="1"/>
      <c r="R515" s="290"/>
      <c r="S515" s="290"/>
      <c r="T515" s="290"/>
      <c r="U515" s="290"/>
      <c r="V515" s="290"/>
      <c r="W515" s="290"/>
      <c r="X515" s="290"/>
      <c r="Y515" s="290"/>
      <c r="Z515" s="290"/>
    </row>
    <row r="516" ht="16.5" customHeight="1">
      <c r="A516" s="290"/>
      <c r="B516" s="290"/>
      <c r="C516" s="290"/>
      <c r="D516" s="290"/>
      <c r="E516" s="290"/>
      <c r="F516" s="290"/>
      <c r="G516" s="290"/>
      <c r="H516" s="290"/>
      <c r="I516" s="290"/>
      <c r="J516" s="291"/>
      <c r="K516" s="291"/>
      <c r="L516" s="290"/>
      <c r="M516" s="290"/>
      <c r="N516" s="290"/>
      <c r="O516" s="1"/>
      <c r="P516" s="1"/>
      <c r="Q516" s="1"/>
      <c r="R516" s="290"/>
      <c r="S516" s="290"/>
      <c r="T516" s="290"/>
      <c r="U516" s="290"/>
      <c r="V516" s="290"/>
      <c r="W516" s="290"/>
      <c r="X516" s="290"/>
      <c r="Y516" s="290"/>
      <c r="Z516" s="290"/>
    </row>
    <row r="517" ht="16.5" customHeight="1">
      <c r="A517" s="290"/>
      <c r="B517" s="290"/>
      <c r="C517" s="290"/>
      <c r="D517" s="290"/>
      <c r="E517" s="290"/>
      <c r="F517" s="290"/>
      <c r="G517" s="290"/>
      <c r="H517" s="290"/>
      <c r="I517" s="290"/>
      <c r="J517" s="291"/>
      <c r="K517" s="291"/>
      <c r="L517" s="290"/>
      <c r="M517" s="290"/>
      <c r="N517" s="290"/>
      <c r="O517" s="1"/>
      <c r="P517" s="1"/>
      <c r="Q517" s="1"/>
      <c r="R517" s="290"/>
      <c r="S517" s="290"/>
      <c r="T517" s="290"/>
      <c r="U517" s="290"/>
      <c r="V517" s="290"/>
      <c r="W517" s="290"/>
      <c r="X517" s="290"/>
      <c r="Y517" s="290"/>
      <c r="Z517" s="290"/>
    </row>
    <row r="518" ht="16.5" customHeight="1">
      <c r="A518" s="290"/>
      <c r="B518" s="290"/>
      <c r="C518" s="290"/>
      <c r="D518" s="290"/>
      <c r="E518" s="290"/>
      <c r="F518" s="290"/>
      <c r="G518" s="290"/>
      <c r="H518" s="290"/>
      <c r="I518" s="290"/>
      <c r="J518" s="291"/>
      <c r="K518" s="291"/>
      <c r="L518" s="290"/>
      <c r="M518" s="290"/>
      <c r="N518" s="290"/>
      <c r="O518" s="1"/>
      <c r="P518" s="1"/>
      <c r="Q518" s="1"/>
      <c r="R518" s="290"/>
      <c r="S518" s="290"/>
      <c r="T518" s="290"/>
      <c r="U518" s="290"/>
      <c r="V518" s="290"/>
      <c r="W518" s="290"/>
      <c r="X518" s="290"/>
      <c r="Y518" s="290"/>
      <c r="Z518" s="290"/>
    </row>
    <row r="519" ht="16.5" customHeight="1">
      <c r="A519" s="290"/>
      <c r="B519" s="290"/>
      <c r="C519" s="290"/>
      <c r="D519" s="290"/>
      <c r="E519" s="290"/>
      <c r="F519" s="290"/>
      <c r="G519" s="290"/>
      <c r="H519" s="290"/>
      <c r="I519" s="290"/>
      <c r="J519" s="291"/>
      <c r="K519" s="291"/>
      <c r="L519" s="290"/>
      <c r="M519" s="290"/>
      <c r="N519" s="290"/>
      <c r="O519" s="1"/>
      <c r="P519" s="1"/>
      <c r="Q519" s="1"/>
      <c r="R519" s="290"/>
      <c r="S519" s="290"/>
      <c r="T519" s="290"/>
      <c r="U519" s="290"/>
      <c r="V519" s="290"/>
      <c r="W519" s="290"/>
      <c r="X519" s="290"/>
      <c r="Y519" s="290"/>
      <c r="Z519" s="290"/>
    </row>
    <row r="520" ht="16.5" customHeight="1">
      <c r="A520" s="290"/>
      <c r="B520" s="290"/>
      <c r="C520" s="290"/>
      <c r="D520" s="290"/>
      <c r="E520" s="290"/>
      <c r="F520" s="290"/>
      <c r="G520" s="290"/>
      <c r="H520" s="290"/>
      <c r="I520" s="290"/>
      <c r="J520" s="291"/>
      <c r="K520" s="291"/>
      <c r="L520" s="290"/>
      <c r="M520" s="290"/>
      <c r="N520" s="290"/>
      <c r="O520" s="1"/>
      <c r="P520" s="1"/>
      <c r="Q520" s="1"/>
      <c r="R520" s="290"/>
      <c r="S520" s="290"/>
      <c r="T520" s="290"/>
      <c r="U520" s="290"/>
      <c r="V520" s="290"/>
      <c r="W520" s="290"/>
      <c r="X520" s="290"/>
      <c r="Y520" s="290"/>
      <c r="Z520" s="290"/>
    </row>
    <row r="521" ht="16.5" customHeight="1">
      <c r="A521" s="290"/>
      <c r="B521" s="290"/>
      <c r="C521" s="290"/>
      <c r="D521" s="290"/>
      <c r="E521" s="290"/>
      <c r="F521" s="290"/>
      <c r="G521" s="290"/>
      <c r="H521" s="290"/>
      <c r="I521" s="290"/>
      <c r="J521" s="291"/>
      <c r="K521" s="291"/>
      <c r="L521" s="290"/>
      <c r="M521" s="290"/>
      <c r="N521" s="290"/>
      <c r="O521" s="1"/>
      <c r="P521" s="1"/>
      <c r="Q521" s="1"/>
      <c r="R521" s="290"/>
      <c r="S521" s="290"/>
      <c r="T521" s="290"/>
      <c r="U521" s="290"/>
      <c r="V521" s="290"/>
      <c r="W521" s="290"/>
      <c r="X521" s="290"/>
      <c r="Y521" s="290"/>
      <c r="Z521" s="290"/>
    </row>
    <row r="522" ht="16.5" customHeight="1">
      <c r="A522" s="290"/>
      <c r="B522" s="290"/>
      <c r="C522" s="290"/>
      <c r="D522" s="290"/>
      <c r="E522" s="290"/>
      <c r="F522" s="290"/>
      <c r="G522" s="290"/>
      <c r="H522" s="290"/>
      <c r="I522" s="290"/>
      <c r="J522" s="291"/>
      <c r="K522" s="291"/>
      <c r="L522" s="290"/>
      <c r="M522" s="290"/>
      <c r="N522" s="290"/>
      <c r="O522" s="1"/>
      <c r="P522" s="1"/>
      <c r="Q522" s="1"/>
      <c r="R522" s="290"/>
      <c r="S522" s="290"/>
      <c r="T522" s="290"/>
      <c r="U522" s="290"/>
      <c r="V522" s="290"/>
      <c r="W522" s="290"/>
      <c r="X522" s="290"/>
      <c r="Y522" s="290"/>
      <c r="Z522" s="290"/>
    </row>
    <row r="523" ht="16.5" customHeight="1">
      <c r="A523" s="290"/>
      <c r="B523" s="290"/>
      <c r="C523" s="290"/>
      <c r="D523" s="290"/>
      <c r="E523" s="290"/>
      <c r="F523" s="290"/>
      <c r="G523" s="290"/>
      <c r="H523" s="290"/>
      <c r="I523" s="290"/>
      <c r="J523" s="291"/>
      <c r="K523" s="291"/>
      <c r="L523" s="290"/>
      <c r="M523" s="290"/>
      <c r="N523" s="290"/>
      <c r="O523" s="1"/>
      <c r="P523" s="1"/>
      <c r="Q523" s="1"/>
      <c r="R523" s="290"/>
      <c r="S523" s="290"/>
      <c r="T523" s="290"/>
      <c r="U523" s="290"/>
      <c r="V523" s="290"/>
      <c r="W523" s="290"/>
      <c r="X523" s="290"/>
      <c r="Y523" s="290"/>
      <c r="Z523" s="290"/>
    </row>
    <row r="524" ht="16.5" customHeight="1">
      <c r="A524" s="290"/>
      <c r="B524" s="290"/>
      <c r="C524" s="290"/>
      <c r="D524" s="290"/>
      <c r="E524" s="290"/>
      <c r="F524" s="290"/>
      <c r="G524" s="290"/>
      <c r="H524" s="290"/>
      <c r="I524" s="290"/>
      <c r="J524" s="291"/>
      <c r="K524" s="291"/>
      <c r="L524" s="290"/>
      <c r="M524" s="290"/>
      <c r="N524" s="290"/>
      <c r="O524" s="1"/>
      <c r="P524" s="1"/>
      <c r="Q524" s="1"/>
      <c r="R524" s="290"/>
      <c r="S524" s="290"/>
      <c r="T524" s="290"/>
      <c r="U524" s="290"/>
      <c r="V524" s="290"/>
      <c r="W524" s="290"/>
      <c r="X524" s="290"/>
      <c r="Y524" s="290"/>
      <c r="Z524" s="290"/>
    </row>
    <row r="525" ht="16.5" customHeight="1">
      <c r="A525" s="290"/>
      <c r="B525" s="290"/>
      <c r="C525" s="290"/>
      <c r="D525" s="290"/>
      <c r="E525" s="290"/>
      <c r="F525" s="290"/>
      <c r="G525" s="290"/>
      <c r="H525" s="290"/>
      <c r="I525" s="290"/>
      <c r="J525" s="291"/>
      <c r="K525" s="291"/>
      <c r="L525" s="290"/>
      <c r="M525" s="290"/>
      <c r="N525" s="290"/>
      <c r="O525" s="1"/>
      <c r="P525" s="1"/>
      <c r="Q525" s="1"/>
      <c r="R525" s="290"/>
      <c r="S525" s="290"/>
      <c r="T525" s="290"/>
      <c r="U525" s="290"/>
      <c r="V525" s="290"/>
      <c r="W525" s="290"/>
      <c r="X525" s="290"/>
      <c r="Y525" s="290"/>
      <c r="Z525" s="290"/>
    </row>
    <row r="526" ht="16.5" customHeight="1">
      <c r="A526" s="290"/>
      <c r="B526" s="290"/>
      <c r="C526" s="290"/>
      <c r="D526" s="290"/>
      <c r="E526" s="290"/>
      <c r="F526" s="290"/>
      <c r="G526" s="290"/>
      <c r="H526" s="290"/>
      <c r="I526" s="290"/>
      <c r="J526" s="291"/>
      <c r="K526" s="291"/>
      <c r="L526" s="290"/>
      <c r="M526" s="290"/>
      <c r="N526" s="290"/>
      <c r="O526" s="1"/>
      <c r="P526" s="1"/>
      <c r="Q526" s="1"/>
      <c r="R526" s="290"/>
      <c r="S526" s="290"/>
      <c r="T526" s="290"/>
      <c r="U526" s="290"/>
      <c r="V526" s="290"/>
      <c r="W526" s="290"/>
      <c r="X526" s="290"/>
      <c r="Y526" s="290"/>
      <c r="Z526" s="290"/>
    </row>
    <row r="527" ht="16.5" customHeight="1">
      <c r="A527" s="290"/>
      <c r="B527" s="290"/>
      <c r="C527" s="290"/>
      <c r="D527" s="290"/>
      <c r="E527" s="290"/>
      <c r="F527" s="290"/>
      <c r="G527" s="290"/>
      <c r="H527" s="290"/>
      <c r="I527" s="290"/>
      <c r="J527" s="291"/>
      <c r="K527" s="291"/>
      <c r="L527" s="290"/>
      <c r="M527" s="290"/>
      <c r="N527" s="290"/>
      <c r="O527" s="1"/>
      <c r="P527" s="1"/>
      <c r="Q527" s="1"/>
      <c r="R527" s="290"/>
      <c r="S527" s="290"/>
      <c r="T527" s="290"/>
      <c r="U527" s="290"/>
      <c r="V527" s="290"/>
      <c r="W527" s="290"/>
      <c r="X527" s="290"/>
      <c r="Y527" s="290"/>
      <c r="Z527" s="290"/>
    </row>
    <row r="528" ht="16.5" customHeight="1">
      <c r="A528" s="290"/>
      <c r="B528" s="290"/>
      <c r="C528" s="290"/>
      <c r="D528" s="290"/>
      <c r="E528" s="290"/>
      <c r="F528" s="290"/>
      <c r="G528" s="290"/>
      <c r="H528" s="290"/>
      <c r="I528" s="290"/>
      <c r="J528" s="291"/>
      <c r="K528" s="291"/>
      <c r="L528" s="290"/>
      <c r="M528" s="290"/>
      <c r="N528" s="290"/>
      <c r="O528" s="1"/>
      <c r="P528" s="1"/>
      <c r="Q528" s="1"/>
      <c r="R528" s="290"/>
      <c r="S528" s="290"/>
      <c r="T528" s="290"/>
      <c r="U528" s="290"/>
      <c r="V528" s="290"/>
      <c r="W528" s="290"/>
      <c r="X528" s="290"/>
      <c r="Y528" s="290"/>
      <c r="Z528" s="290"/>
    </row>
    <row r="529" ht="16.5" customHeight="1">
      <c r="A529" s="290"/>
      <c r="B529" s="290"/>
      <c r="C529" s="290"/>
      <c r="D529" s="290"/>
      <c r="E529" s="290"/>
      <c r="F529" s="290"/>
      <c r="G529" s="290"/>
      <c r="H529" s="290"/>
      <c r="I529" s="290"/>
      <c r="J529" s="291"/>
      <c r="K529" s="291"/>
      <c r="L529" s="290"/>
      <c r="M529" s="290"/>
      <c r="N529" s="290"/>
      <c r="O529" s="1"/>
      <c r="P529" s="1"/>
      <c r="Q529" s="1"/>
      <c r="R529" s="290"/>
      <c r="S529" s="290"/>
      <c r="T529" s="290"/>
      <c r="U529" s="290"/>
      <c r="V529" s="290"/>
      <c r="W529" s="290"/>
      <c r="X529" s="290"/>
      <c r="Y529" s="290"/>
      <c r="Z529" s="290"/>
    </row>
    <row r="530" ht="16.5" customHeight="1">
      <c r="A530" s="290"/>
      <c r="B530" s="290"/>
      <c r="C530" s="290"/>
      <c r="D530" s="290"/>
      <c r="E530" s="290"/>
      <c r="F530" s="290"/>
      <c r="G530" s="290"/>
      <c r="H530" s="290"/>
      <c r="I530" s="290"/>
      <c r="J530" s="291"/>
      <c r="K530" s="291"/>
      <c r="L530" s="290"/>
      <c r="M530" s="290"/>
      <c r="N530" s="290"/>
      <c r="O530" s="1"/>
      <c r="P530" s="1"/>
      <c r="Q530" s="1"/>
      <c r="R530" s="290"/>
      <c r="S530" s="290"/>
      <c r="T530" s="290"/>
      <c r="U530" s="290"/>
      <c r="V530" s="290"/>
      <c r="W530" s="290"/>
      <c r="X530" s="290"/>
      <c r="Y530" s="290"/>
      <c r="Z530" s="290"/>
    </row>
    <row r="531" ht="16.5" customHeight="1">
      <c r="A531" s="290"/>
      <c r="B531" s="290"/>
      <c r="C531" s="290"/>
      <c r="D531" s="290"/>
      <c r="E531" s="290"/>
      <c r="F531" s="290"/>
      <c r="G531" s="290"/>
      <c r="H531" s="290"/>
      <c r="I531" s="290"/>
      <c r="J531" s="291"/>
      <c r="K531" s="291"/>
      <c r="L531" s="290"/>
      <c r="M531" s="290"/>
      <c r="N531" s="290"/>
      <c r="O531" s="1"/>
      <c r="P531" s="1"/>
      <c r="Q531" s="1"/>
      <c r="R531" s="290"/>
      <c r="S531" s="290"/>
      <c r="T531" s="290"/>
      <c r="U531" s="290"/>
      <c r="V531" s="290"/>
      <c r="W531" s="290"/>
      <c r="X531" s="290"/>
      <c r="Y531" s="290"/>
      <c r="Z531" s="290"/>
    </row>
    <row r="532" ht="16.5" customHeight="1">
      <c r="A532" s="290"/>
      <c r="B532" s="290"/>
      <c r="C532" s="290"/>
      <c r="D532" s="290"/>
      <c r="E532" s="290"/>
      <c r="F532" s="290"/>
      <c r="G532" s="290"/>
      <c r="H532" s="290"/>
      <c r="I532" s="290"/>
      <c r="J532" s="291"/>
      <c r="K532" s="291"/>
      <c r="L532" s="290"/>
      <c r="M532" s="290"/>
      <c r="N532" s="290"/>
      <c r="O532" s="1"/>
      <c r="P532" s="1"/>
      <c r="Q532" s="1"/>
      <c r="R532" s="290"/>
      <c r="S532" s="290"/>
      <c r="T532" s="290"/>
      <c r="U532" s="290"/>
      <c r="V532" s="290"/>
      <c r="W532" s="290"/>
      <c r="X532" s="290"/>
      <c r="Y532" s="290"/>
      <c r="Z532" s="290"/>
    </row>
    <row r="533" ht="16.5" customHeight="1">
      <c r="A533" s="290"/>
      <c r="B533" s="290"/>
      <c r="C533" s="290"/>
      <c r="D533" s="290"/>
      <c r="E533" s="290"/>
      <c r="F533" s="290"/>
      <c r="G533" s="290"/>
      <c r="H533" s="290"/>
      <c r="I533" s="290"/>
      <c r="J533" s="291"/>
      <c r="K533" s="291"/>
      <c r="L533" s="290"/>
      <c r="M533" s="290"/>
      <c r="N533" s="290"/>
      <c r="O533" s="1"/>
      <c r="P533" s="1"/>
      <c r="Q533" s="1"/>
      <c r="R533" s="290"/>
      <c r="S533" s="290"/>
      <c r="T533" s="290"/>
      <c r="U533" s="290"/>
      <c r="V533" s="290"/>
      <c r="W533" s="290"/>
      <c r="X533" s="290"/>
      <c r="Y533" s="290"/>
      <c r="Z533" s="290"/>
    </row>
    <row r="534" ht="16.5" customHeight="1">
      <c r="A534" s="290"/>
      <c r="B534" s="290"/>
      <c r="C534" s="290"/>
      <c r="D534" s="290"/>
      <c r="E534" s="290"/>
      <c r="F534" s="290"/>
      <c r="G534" s="290"/>
      <c r="H534" s="290"/>
      <c r="I534" s="290"/>
      <c r="J534" s="291"/>
      <c r="K534" s="291"/>
      <c r="L534" s="290"/>
      <c r="M534" s="290"/>
      <c r="N534" s="290"/>
      <c r="O534" s="1"/>
      <c r="P534" s="1"/>
      <c r="Q534" s="1"/>
      <c r="R534" s="290"/>
      <c r="S534" s="290"/>
      <c r="T534" s="290"/>
      <c r="U534" s="290"/>
      <c r="V534" s="290"/>
      <c r="W534" s="290"/>
      <c r="X534" s="290"/>
      <c r="Y534" s="290"/>
      <c r="Z534" s="290"/>
    </row>
    <row r="535" ht="16.5" customHeight="1">
      <c r="A535" s="290"/>
      <c r="B535" s="290"/>
      <c r="C535" s="290"/>
      <c r="D535" s="290"/>
      <c r="E535" s="290"/>
      <c r="F535" s="290"/>
      <c r="G535" s="290"/>
      <c r="H535" s="290"/>
      <c r="I535" s="290"/>
      <c r="J535" s="291"/>
      <c r="K535" s="291"/>
      <c r="L535" s="290"/>
      <c r="M535" s="290"/>
      <c r="N535" s="290"/>
      <c r="O535" s="1"/>
      <c r="P535" s="1"/>
      <c r="Q535" s="1"/>
      <c r="R535" s="290"/>
      <c r="S535" s="290"/>
      <c r="T535" s="290"/>
      <c r="U535" s="290"/>
      <c r="V535" s="290"/>
      <c r="W535" s="290"/>
      <c r="X535" s="290"/>
      <c r="Y535" s="290"/>
      <c r="Z535" s="290"/>
    </row>
    <row r="536" ht="16.5" customHeight="1">
      <c r="A536" s="290"/>
      <c r="B536" s="290"/>
      <c r="C536" s="290"/>
      <c r="D536" s="290"/>
      <c r="E536" s="290"/>
      <c r="F536" s="290"/>
      <c r="G536" s="290"/>
      <c r="H536" s="290"/>
      <c r="I536" s="290"/>
      <c r="J536" s="291"/>
      <c r="K536" s="291"/>
      <c r="L536" s="290"/>
      <c r="M536" s="290"/>
      <c r="N536" s="290"/>
      <c r="O536" s="1"/>
      <c r="P536" s="1"/>
      <c r="Q536" s="1"/>
      <c r="R536" s="290"/>
      <c r="S536" s="290"/>
      <c r="T536" s="290"/>
      <c r="U536" s="290"/>
      <c r="V536" s="290"/>
      <c r="W536" s="290"/>
      <c r="X536" s="290"/>
      <c r="Y536" s="290"/>
      <c r="Z536" s="290"/>
    </row>
    <row r="537" ht="16.5" customHeight="1">
      <c r="A537" s="290"/>
      <c r="B537" s="290"/>
      <c r="C537" s="290"/>
      <c r="D537" s="290"/>
      <c r="E537" s="290"/>
      <c r="F537" s="290"/>
      <c r="G537" s="290"/>
      <c r="H537" s="290"/>
      <c r="I537" s="290"/>
      <c r="J537" s="291"/>
      <c r="K537" s="291"/>
      <c r="L537" s="290"/>
      <c r="M537" s="290"/>
      <c r="N537" s="290"/>
      <c r="O537" s="1"/>
      <c r="P537" s="1"/>
      <c r="Q537" s="1"/>
      <c r="R537" s="290"/>
      <c r="S537" s="290"/>
      <c r="T537" s="290"/>
      <c r="U537" s="290"/>
      <c r="V537" s="290"/>
      <c r="W537" s="290"/>
      <c r="X537" s="290"/>
      <c r="Y537" s="290"/>
      <c r="Z537" s="290"/>
    </row>
    <row r="538" ht="16.5" customHeight="1">
      <c r="A538" s="290"/>
      <c r="B538" s="290"/>
      <c r="C538" s="290"/>
      <c r="D538" s="290"/>
      <c r="E538" s="290"/>
      <c r="F538" s="290"/>
      <c r="G538" s="290"/>
      <c r="H538" s="290"/>
      <c r="I538" s="290"/>
      <c r="J538" s="291"/>
      <c r="K538" s="291"/>
      <c r="L538" s="290"/>
      <c r="M538" s="290"/>
      <c r="N538" s="290"/>
      <c r="O538" s="1"/>
      <c r="P538" s="1"/>
      <c r="Q538" s="1"/>
      <c r="R538" s="290"/>
      <c r="S538" s="290"/>
      <c r="T538" s="290"/>
      <c r="U538" s="290"/>
      <c r="V538" s="290"/>
      <c r="W538" s="290"/>
      <c r="X538" s="290"/>
      <c r="Y538" s="290"/>
      <c r="Z538" s="290"/>
    </row>
    <row r="539" ht="16.5" customHeight="1">
      <c r="A539" s="290"/>
      <c r="B539" s="290"/>
      <c r="C539" s="290"/>
      <c r="D539" s="290"/>
      <c r="E539" s="290"/>
      <c r="F539" s="290"/>
      <c r="G539" s="290"/>
      <c r="H539" s="290"/>
      <c r="I539" s="290"/>
      <c r="J539" s="291"/>
      <c r="K539" s="291"/>
      <c r="L539" s="290"/>
      <c r="M539" s="290"/>
      <c r="N539" s="290"/>
      <c r="O539" s="1"/>
      <c r="P539" s="1"/>
      <c r="Q539" s="1"/>
      <c r="R539" s="290"/>
      <c r="S539" s="290"/>
      <c r="T539" s="290"/>
      <c r="U539" s="290"/>
      <c r="V539" s="290"/>
      <c r="W539" s="290"/>
      <c r="X539" s="290"/>
      <c r="Y539" s="290"/>
      <c r="Z539" s="290"/>
    </row>
    <row r="540" ht="16.5" customHeight="1">
      <c r="A540" s="290"/>
      <c r="B540" s="290"/>
      <c r="C540" s="290"/>
      <c r="D540" s="290"/>
      <c r="E540" s="290"/>
      <c r="F540" s="290"/>
      <c r="G540" s="290"/>
      <c r="H540" s="290"/>
      <c r="I540" s="290"/>
      <c r="J540" s="291"/>
      <c r="K540" s="291"/>
      <c r="L540" s="290"/>
      <c r="M540" s="290"/>
      <c r="N540" s="290"/>
      <c r="O540" s="1"/>
      <c r="P540" s="1"/>
      <c r="Q540" s="1"/>
      <c r="R540" s="290"/>
      <c r="S540" s="290"/>
      <c r="T540" s="290"/>
      <c r="U540" s="290"/>
      <c r="V540" s="290"/>
      <c r="W540" s="290"/>
      <c r="X540" s="290"/>
      <c r="Y540" s="290"/>
      <c r="Z540" s="290"/>
    </row>
    <row r="541" ht="16.5" customHeight="1">
      <c r="A541" s="290"/>
      <c r="B541" s="290"/>
      <c r="C541" s="290"/>
      <c r="D541" s="290"/>
      <c r="E541" s="290"/>
      <c r="F541" s="290"/>
      <c r="G541" s="290"/>
      <c r="H541" s="290"/>
      <c r="I541" s="290"/>
      <c r="J541" s="291"/>
      <c r="K541" s="291"/>
      <c r="L541" s="290"/>
      <c r="M541" s="290"/>
      <c r="N541" s="290"/>
      <c r="O541" s="1"/>
      <c r="P541" s="1"/>
      <c r="Q541" s="1"/>
      <c r="R541" s="290"/>
      <c r="S541" s="290"/>
      <c r="T541" s="290"/>
      <c r="U541" s="290"/>
      <c r="V541" s="290"/>
      <c r="W541" s="290"/>
      <c r="X541" s="290"/>
      <c r="Y541" s="290"/>
      <c r="Z541" s="290"/>
    </row>
    <row r="542" ht="16.5" customHeight="1">
      <c r="A542" s="290"/>
      <c r="B542" s="290"/>
      <c r="C542" s="290"/>
      <c r="D542" s="290"/>
      <c r="E542" s="290"/>
      <c r="F542" s="290"/>
      <c r="G542" s="290"/>
      <c r="H542" s="290"/>
      <c r="I542" s="290"/>
      <c r="J542" s="291"/>
      <c r="K542" s="291"/>
      <c r="L542" s="290"/>
      <c r="M542" s="290"/>
      <c r="N542" s="290"/>
      <c r="O542" s="1"/>
      <c r="P542" s="1"/>
      <c r="Q542" s="1"/>
      <c r="R542" s="290"/>
      <c r="S542" s="290"/>
      <c r="T542" s="290"/>
      <c r="U542" s="290"/>
      <c r="V542" s="290"/>
      <c r="W542" s="290"/>
      <c r="X542" s="290"/>
      <c r="Y542" s="290"/>
      <c r="Z542" s="290"/>
    </row>
    <row r="543" ht="16.5" customHeight="1">
      <c r="A543" s="290"/>
      <c r="B543" s="290"/>
      <c r="C543" s="290"/>
      <c r="D543" s="290"/>
      <c r="E543" s="290"/>
      <c r="F543" s="290"/>
      <c r="G543" s="290"/>
      <c r="H543" s="290"/>
      <c r="I543" s="290"/>
      <c r="J543" s="291"/>
      <c r="K543" s="291"/>
      <c r="L543" s="290"/>
      <c r="M543" s="290"/>
      <c r="N543" s="290"/>
      <c r="O543" s="1"/>
      <c r="P543" s="1"/>
      <c r="Q543" s="1"/>
      <c r="R543" s="290"/>
      <c r="S543" s="290"/>
      <c r="T543" s="290"/>
      <c r="U543" s="290"/>
      <c r="V543" s="290"/>
      <c r="W543" s="290"/>
      <c r="X543" s="290"/>
      <c r="Y543" s="290"/>
      <c r="Z543" s="290"/>
    </row>
    <row r="544" ht="16.5" customHeight="1">
      <c r="A544" s="290"/>
      <c r="B544" s="290"/>
      <c r="C544" s="290"/>
      <c r="D544" s="290"/>
      <c r="E544" s="290"/>
      <c r="F544" s="290"/>
      <c r="G544" s="290"/>
      <c r="H544" s="290"/>
      <c r="I544" s="290"/>
      <c r="J544" s="291"/>
      <c r="K544" s="291"/>
      <c r="L544" s="290"/>
      <c r="M544" s="290"/>
      <c r="N544" s="290"/>
      <c r="O544" s="1"/>
      <c r="P544" s="1"/>
      <c r="Q544" s="1"/>
      <c r="R544" s="290"/>
      <c r="S544" s="290"/>
      <c r="T544" s="290"/>
      <c r="U544" s="290"/>
      <c r="V544" s="290"/>
      <c r="W544" s="290"/>
      <c r="X544" s="290"/>
      <c r="Y544" s="290"/>
      <c r="Z544" s="290"/>
    </row>
    <row r="545" ht="16.5" customHeight="1">
      <c r="A545" s="290"/>
      <c r="B545" s="290"/>
      <c r="C545" s="290"/>
      <c r="D545" s="290"/>
      <c r="E545" s="290"/>
      <c r="F545" s="290"/>
      <c r="G545" s="290"/>
      <c r="H545" s="290"/>
      <c r="I545" s="290"/>
      <c r="J545" s="291"/>
      <c r="K545" s="291"/>
      <c r="L545" s="290"/>
      <c r="M545" s="290"/>
      <c r="N545" s="290"/>
      <c r="O545" s="1"/>
      <c r="P545" s="1"/>
      <c r="Q545" s="1"/>
      <c r="R545" s="290"/>
      <c r="S545" s="290"/>
      <c r="T545" s="290"/>
      <c r="U545" s="290"/>
      <c r="V545" s="290"/>
      <c r="W545" s="290"/>
      <c r="X545" s="290"/>
      <c r="Y545" s="290"/>
      <c r="Z545" s="290"/>
    </row>
    <row r="546" ht="16.5" customHeight="1">
      <c r="A546" s="290"/>
      <c r="B546" s="290"/>
      <c r="C546" s="290"/>
      <c r="D546" s="290"/>
      <c r="E546" s="290"/>
      <c r="F546" s="290"/>
      <c r="G546" s="290"/>
      <c r="H546" s="290"/>
      <c r="I546" s="290"/>
      <c r="J546" s="291"/>
      <c r="K546" s="291"/>
      <c r="L546" s="290"/>
      <c r="M546" s="290"/>
      <c r="N546" s="290"/>
      <c r="O546" s="1"/>
      <c r="P546" s="1"/>
      <c r="Q546" s="1"/>
      <c r="R546" s="290"/>
      <c r="S546" s="290"/>
      <c r="T546" s="290"/>
      <c r="U546" s="290"/>
      <c r="V546" s="290"/>
      <c r="W546" s="290"/>
      <c r="X546" s="290"/>
      <c r="Y546" s="290"/>
      <c r="Z546" s="290"/>
    </row>
    <row r="547" ht="16.5" customHeight="1">
      <c r="A547" s="290"/>
      <c r="B547" s="290"/>
      <c r="C547" s="290"/>
      <c r="D547" s="290"/>
      <c r="E547" s="290"/>
      <c r="F547" s="290"/>
      <c r="G547" s="290"/>
      <c r="H547" s="290"/>
      <c r="I547" s="290"/>
      <c r="J547" s="291"/>
      <c r="K547" s="291"/>
      <c r="L547" s="290"/>
      <c r="M547" s="290"/>
      <c r="N547" s="290"/>
      <c r="O547" s="1"/>
      <c r="P547" s="1"/>
      <c r="Q547" s="1"/>
      <c r="R547" s="290"/>
      <c r="S547" s="290"/>
      <c r="T547" s="290"/>
      <c r="U547" s="290"/>
      <c r="V547" s="290"/>
      <c r="W547" s="290"/>
      <c r="X547" s="290"/>
      <c r="Y547" s="290"/>
      <c r="Z547" s="290"/>
    </row>
    <row r="548" ht="16.5" customHeight="1">
      <c r="A548" s="290"/>
      <c r="B548" s="290"/>
      <c r="C548" s="290"/>
      <c r="D548" s="290"/>
      <c r="E548" s="290"/>
      <c r="F548" s="290"/>
      <c r="G548" s="290"/>
      <c r="H548" s="290"/>
      <c r="I548" s="290"/>
      <c r="J548" s="291"/>
      <c r="K548" s="291"/>
      <c r="L548" s="290"/>
      <c r="M548" s="290"/>
      <c r="N548" s="290"/>
      <c r="O548" s="1"/>
      <c r="P548" s="1"/>
      <c r="Q548" s="1"/>
      <c r="R548" s="290"/>
      <c r="S548" s="290"/>
      <c r="T548" s="290"/>
      <c r="U548" s="290"/>
      <c r="V548" s="290"/>
      <c r="W548" s="290"/>
      <c r="X548" s="290"/>
      <c r="Y548" s="290"/>
      <c r="Z548" s="290"/>
    </row>
    <row r="549" ht="16.5" customHeight="1">
      <c r="A549" s="290"/>
      <c r="B549" s="290"/>
      <c r="C549" s="290"/>
      <c r="D549" s="290"/>
      <c r="E549" s="290"/>
      <c r="F549" s="290"/>
      <c r="G549" s="290"/>
      <c r="H549" s="290"/>
      <c r="I549" s="290"/>
      <c r="J549" s="291"/>
      <c r="K549" s="291"/>
      <c r="L549" s="290"/>
      <c r="M549" s="290"/>
      <c r="N549" s="290"/>
      <c r="O549" s="1"/>
      <c r="P549" s="1"/>
      <c r="Q549" s="1"/>
      <c r="R549" s="290"/>
      <c r="S549" s="290"/>
      <c r="T549" s="290"/>
      <c r="U549" s="290"/>
      <c r="V549" s="290"/>
      <c r="W549" s="290"/>
      <c r="X549" s="290"/>
      <c r="Y549" s="290"/>
      <c r="Z549" s="290"/>
    </row>
    <row r="550" ht="16.5" customHeight="1">
      <c r="A550" s="290"/>
      <c r="B550" s="290"/>
      <c r="C550" s="290"/>
      <c r="D550" s="290"/>
      <c r="E550" s="290"/>
      <c r="F550" s="290"/>
      <c r="G550" s="290"/>
      <c r="H550" s="290"/>
      <c r="I550" s="290"/>
      <c r="J550" s="291"/>
      <c r="K550" s="291"/>
      <c r="L550" s="290"/>
      <c r="M550" s="290"/>
      <c r="N550" s="290"/>
      <c r="O550" s="1"/>
      <c r="P550" s="1"/>
      <c r="Q550" s="1"/>
      <c r="R550" s="290"/>
      <c r="S550" s="290"/>
      <c r="T550" s="290"/>
      <c r="U550" s="290"/>
      <c r="V550" s="290"/>
      <c r="W550" s="290"/>
      <c r="X550" s="290"/>
      <c r="Y550" s="290"/>
      <c r="Z550" s="290"/>
    </row>
    <row r="551" ht="16.5" customHeight="1">
      <c r="A551" s="290"/>
      <c r="B551" s="290"/>
      <c r="C551" s="290"/>
      <c r="D551" s="290"/>
      <c r="E551" s="290"/>
      <c r="F551" s="290"/>
      <c r="G551" s="290"/>
      <c r="H551" s="290"/>
      <c r="I551" s="290"/>
      <c r="J551" s="291"/>
      <c r="K551" s="291"/>
      <c r="L551" s="290"/>
      <c r="M551" s="290"/>
      <c r="N551" s="290"/>
      <c r="O551" s="1"/>
      <c r="P551" s="1"/>
      <c r="Q551" s="1"/>
      <c r="R551" s="290"/>
      <c r="S551" s="290"/>
      <c r="T551" s="290"/>
      <c r="U551" s="290"/>
      <c r="V551" s="290"/>
      <c r="W551" s="290"/>
      <c r="X551" s="290"/>
      <c r="Y551" s="290"/>
      <c r="Z551" s="290"/>
    </row>
    <row r="552" ht="16.5" customHeight="1">
      <c r="A552" s="290"/>
      <c r="B552" s="290"/>
      <c r="C552" s="290"/>
      <c r="D552" s="290"/>
      <c r="E552" s="290"/>
      <c r="F552" s="290"/>
      <c r="G552" s="290"/>
      <c r="H552" s="290"/>
      <c r="I552" s="290"/>
      <c r="J552" s="291"/>
      <c r="K552" s="291"/>
      <c r="L552" s="290"/>
      <c r="M552" s="290"/>
      <c r="N552" s="290"/>
      <c r="O552" s="1"/>
      <c r="P552" s="1"/>
      <c r="Q552" s="1"/>
      <c r="R552" s="290"/>
      <c r="S552" s="290"/>
      <c r="T552" s="290"/>
      <c r="U552" s="290"/>
      <c r="V552" s="290"/>
      <c r="W552" s="290"/>
      <c r="X552" s="290"/>
      <c r="Y552" s="290"/>
      <c r="Z552" s="290"/>
    </row>
    <row r="553" ht="16.5" customHeight="1">
      <c r="A553" s="290"/>
      <c r="B553" s="290"/>
      <c r="C553" s="290"/>
      <c r="D553" s="290"/>
      <c r="E553" s="290"/>
      <c r="F553" s="290"/>
      <c r="G553" s="290"/>
      <c r="H553" s="290"/>
      <c r="I553" s="290"/>
      <c r="J553" s="291"/>
      <c r="K553" s="291"/>
      <c r="L553" s="290"/>
      <c r="M553" s="290"/>
      <c r="N553" s="290"/>
      <c r="O553" s="1"/>
      <c r="P553" s="1"/>
      <c r="Q553" s="1"/>
      <c r="R553" s="290"/>
      <c r="S553" s="290"/>
      <c r="T553" s="290"/>
      <c r="U553" s="290"/>
      <c r="V553" s="290"/>
      <c r="W553" s="290"/>
      <c r="X553" s="290"/>
      <c r="Y553" s="290"/>
      <c r="Z553" s="290"/>
    </row>
    <row r="554" ht="16.5" customHeight="1">
      <c r="A554" s="290"/>
      <c r="B554" s="290"/>
      <c r="C554" s="290"/>
      <c r="D554" s="290"/>
      <c r="E554" s="290"/>
      <c r="F554" s="290"/>
      <c r="G554" s="290"/>
      <c r="H554" s="290"/>
      <c r="I554" s="290"/>
      <c r="J554" s="291"/>
      <c r="K554" s="291"/>
      <c r="L554" s="290"/>
      <c r="M554" s="290"/>
      <c r="N554" s="290"/>
      <c r="O554" s="1"/>
      <c r="P554" s="1"/>
      <c r="Q554" s="1"/>
      <c r="R554" s="290"/>
      <c r="S554" s="290"/>
      <c r="T554" s="290"/>
      <c r="U554" s="290"/>
      <c r="V554" s="290"/>
      <c r="W554" s="290"/>
      <c r="X554" s="290"/>
      <c r="Y554" s="290"/>
      <c r="Z554" s="290"/>
    </row>
    <row r="555" ht="16.5" customHeight="1">
      <c r="A555" s="290"/>
      <c r="B555" s="290"/>
      <c r="C555" s="290"/>
      <c r="D555" s="290"/>
      <c r="E555" s="290"/>
      <c r="F555" s="290"/>
      <c r="G555" s="290"/>
      <c r="H555" s="290"/>
      <c r="I555" s="290"/>
      <c r="J555" s="291"/>
      <c r="K555" s="291"/>
      <c r="L555" s="290"/>
      <c r="M555" s="290"/>
      <c r="N555" s="290"/>
      <c r="O555" s="1"/>
      <c r="P555" s="1"/>
      <c r="Q555" s="1"/>
      <c r="R555" s="290"/>
      <c r="S555" s="290"/>
      <c r="T555" s="290"/>
      <c r="U555" s="290"/>
      <c r="V555" s="290"/>
      <c r="W555" s="290"/>
      <c r="X555" s="290"/>
      <c r="Y555" s="290"/>
      <c r="Z555" s="290"/>
    </row>
    <row r="556" ht="16.5" customHeight="1">
      <c r="A556" s="290"/>
      <c r="B556" s="290"/>
      <c r="C556" s="290"/>
      <c r="D556" s="290"/>
      <c r="E556" s="290"/>
      <c r="F556" s="290"/>
      <c r="G556" s="290"/>
      <c r="H556" s="290"/>
      <c r="I556" s="290"/>
      <c r="J556" s="291"/>
      <c r="K556" s="291"/>
      <c r="L556" s="290"/>
      <c r="M556" s="290"/>
      <c r="N556" s="290"/>
      <c r="O556" s="1"/>
      <c r="P556" s="1"/>
      <c r="Q556" s="1"/>
      <c r="R556" s="290"/>
      <c r="S556" s="290"/>
      <c r="T556" s="290"/>
      <c r="U556" s="290"/>
      <c r="V556" s="290"/>
      <c r="W556" s="290"/>
      <c r="X556" s="290"/>
      <c r="Y556" s="290"/>
      <c r="Z556" s="290"/>
    </row>
    <row r="557" ht="16.5" customHeight="1">
      <c r="A557" s="290"/>
      <c r="B557" s="290"/>
      <c r="C557" s="290"/>
      <c r="D557" s="290"/>
      <c r="E557" s="290"/>
      <c r="F557" s="290"/>
      <c r="G557" s="290"/>
      <c r="H557" s="290"/>
      <c r="I557" s="290"/>
      <c r="J557" s="291"/>
      <c r="K557" s="291"/>
      <c r="L557" s="290"/>
      <c r="M557" s="290"/>
      <c r="N557" s="290"/>
      <c r="O557" s="1"/>
      <c r="P557" s="1"/>
      <c r="Q557" s="1"/>
      <c r="R557" s="290"/>
      <c r="S557" s="290"/>
      <c r="T557" s="290"/>
      <c r="U557" s="290"/>
      <c r="V557" s="290"/>
      <c r="W557" s="290"/>
      <c r="X557" s="290"/>
      <c r="Y557" s="290"/>
      <c r="Z557" s="290"/>
    </row>
    <row r="558" ht="16.5" customHeight="1">
      <c r="A558" s="290"/>
      <c r="B558" s="290"/>
      <c r="C558" s="290"/>
      <c r="D558" s="290"/>
      <c r="E558" s="290"/>
      <c r="F558" s="290"/>
      <c r="G558" s="290"/>
      <c r="H558" s="290"/>
      <c r="I558" s="290"/>
      <c r="J558" s="291"/>
      <c r="K558" s="291"/>
      <c r="L558" s="290"/>
      <c r="M558" s="290"/>
      <c r="N558" s="290"/>
      <c r="O558" s="1"/>
      <c r="P558" s="1"/>
      <c r="Q558" s="1"/>
      <c r="R558" s="290"/>
      <c r="S558" s="290"/>
      <c r="T558" s="290"/>
      <c r="U558" s="290"/>
      <c r="V558" s="290"/>
      <c r="W558" s="290"/>
      <c r="X558" s="290"/>
      <c r="Y558" s="290"/>
      <c r="Z558" s="290"/>
    </row>
    <row r="559" ht="16.5" customHeight="1">
      <c r="A559" s="290"/>
      <c r="B559" s="290"/>
      <c r="C559" s="290"/>
      <c r="D559" s="290"/>
      <c r="E559" s="290"/>
      <c r="F559" s="290"/>
      <c r="G559" s="290"/>
      <c r="H559" s="290"/>
      <c r="I559" s="290"/>
      <c r="J559" s="291"/>
      <c r="K559" s="291"/>
      <c r="L559" s="290"/>
      <c r="M559" s="290"/>
      <c r="N559" s="290"/>
      <c r="O559" s="1"/>
      <c r="P559" s="1"/>
      <c r="Q559" s="1"/>
      <c r="R559" s="290"/>
      <c r="S559" s="290"/>
      <c r="T559" s="290"/>
      <c r="U559" s="290"/>
      <c r="V559" s="290"/>
      <c r="W559" s="290"/>
      <c r="X559" s="290"/>
      <c r="Y559" s="290"/>
      <c r="Z559" s="290"/>
    </row>
    <row r="560" ht="16.5" customHeight="1">
      <c r="A560" s="290"/>
      <c r="B560" s="290"/>
      <c r="C560" s="290"/>
      <c r="D560" s="290"/>
      <c r="E560" s="290"/>
      <c r="F560" s="290"/>
      <c r="G560" s="290"/>
      <c r="H560" s="290"/>
      <c r="I560" s="290"/>
      <c r="J560" s="291"/>
      <c r="K560" s="291"/>
      <c r="L560" s="290"/>
      <c r="M560" s="290"/>
      <c r="N560" s="290"/>
      <c r="O560" s="1"/>
      <c r="P560" s="1"/>
      <c r="Q560" s="1"/>
      <c r="R560" s="290"/>
      <c r="S560" s="290"/>
      <c r="T560" s="290"/>
      <c r="U560" s="290"/>
      <c r="V560" s="290"/>
      <c r="W560" s="290"/>
      <c r="X560" s="290"/>
      <c r="Y560" s="290"/>
      <c r="Z560" s="290"/>
    </row>
    <row r="561" ht="16.5" customHeight="1">
      <c r="A561" s="290"/>
      <c r="B561" s="290"/>
      <c r="C561" s="290"/>
      <c r="D561" s="290"/>
      <c r="E561" s="290"/>
      <c r="F561" s="290"/>
      <c r="G561" s="290"/>
      <c r="H561" s="290"/>
      <c r="I561" s="290"/>
      <c r="J561" s="291"/>
      <c r="K561" s="291"/>
      <c r="L561" s="290"/>
      <c r="M561" s="290"/>
      <c r="N561" s="290"/>
      <c r="O561" s="1"/>
      <c r="P561" s="1"/>
      <c r="Q561" s="1"/>
      <c r="R561" s="290"/>
      <c r="S561" s="290"/>
      <c r="T561" s="290"/>
      <c r="U561" s="290"/>
      <c r="V561" s="290"/>
      <c r="W561" s="290"/>
      <c r="X561" s="290"/>
      <c r="Y561" s="290"/>
      <c r="Z561" s="290"/>
    </row>
    <row r="562" ht="16.5" customHeight="1">
      <c r="A562" s="290"/>
      <c r="B562" s="290"/>
      <c r="C562" s="290"/>
      <c r="D562" s="290"/>
      <c r="E562" s="290"/>
      <c r="F562" s="290"/>
      <c r="G562" s="290"/>
      <c r="H562" s="290"/>
      <c r="I562" s="290"/>
      <c r="J562" s="291"/>
      <c r="K562" s="291"/>
      <c r="L562" s="290"/>
      <c r="M562" s="290"/>
      <c r="N562" s="290"/>
      <c r="O562" s="1"/>
      <c r="P562" s="1"/>
      <c r="Q562" s="1"/>
      <c r="R562" s="290"/>
      <c r="S562" s="290"/>
      <c r="T562" s="290"/>
      <c r="U562" s="290"/>
      <c r="V562" s="290"/>
      <c r="W562" s="290"/>
      <c r="X562" s="290"/>
      <c r="Y562" s="290"/>
      <c r="Z562" s="290"/>
    </row>
    <row r="563" ht="16.5" customHeight="1">
      <c r="A563" s="290"/>
      <c r="B563" s="290"/>
      <c r="C563" s="290"/>
      <c r="D563" s="290"/>
      <c r="E563" s="290"/>
      <c r="F563" s="290"/>
      <c r="G563" s="290"/>
      <c r="H563" s="290"/>
      <c r="I563" s="290"/>
      <c r="J563" s="291"/>
      <c r="K563" s="291"/>
      <c r="L563" s="290"/>
      <c r="M563" s="290"/>
      <c r="N563" s="290"/>
      <c r="O563" s="1"/>
      <c r="P563" s="1"/>
      <c r="Q563" s="1"/>
      <c r="R563" s="290"/>
      <c r="S563" s="290"/>
      <c r="T563" s="290"/>
      <c r="U563" s="290"/>
      <c r="V563" s="290"/>
      <c r="W563" s="290"/>
      <c r="X563" s="290"/>
      <c r="Y563" s="290"/>
      <c r="Z563" s="290"/>
    </row>
    <row r="564" ht="16.5" customHeight="1">
      <c r="A564" s="290"/>
      <c r="B564" s="290"/>
      <c r="C564" s="290"/>
      <c r="D564" s="290"/>
      <c r="E564" s="290"/>
      <c r="F564" s="290"/>
      <c r="G564" s="290"/>
      <c r="H564" s="290"/>
      <c r="I564" s="290"/>
      <c r="J564" s="291"/>
      <c r="K564" s="291"/>
      <c r="L564" s="290"/>
      <c r="M564" s="290"/>
      <c r="N564" s="290"/>
      <c r="O564" s="1"/>
      <c r="P564" s="1"/>
      <c r="Q564" s="1"/>
      <c r="R564" s="290"/>
      <c r="S564" s="290"/>
      <c r="T564" s="290"/>
      <c r="U564" s="290"/>
      <c r="V564" s="290"/>
      <c r="W564" s="290"/>
      <c r="X564" s="290"/>
      <c r="Y564" s="290"/>
      <c r="Z564" s="290"/>
    </row>
    <row r="565" ht="16.5" customHeight="1">
      <c r="A565" s="290"/>
      <c r="B565" s="290"/>
      <c r="C565" s="290"/>
      <c r="D565" s="290"/>
      <c r="E565" s="290"/>
      <c r="F565" s="290"/>
      <c r="G565" s="290"/>
      <c r="H565" s="290"/>
      <c r="I565" s="290"/>
      <c r="J565" s="291"/>
      <c r="K565" s="291"/>
      <c r="L565" s="290"/>
      <c r="M565" s="290"/>
      <c r="N565" s="290"/>
      <c r="O565" s="1"/>
      <c r="P565" s="1"/>
      <c r="Q565" s="1"/>
      <c r="R565" s="290"/>
      <c r="S565" s="290"/>
      <c r="T565" s="290"/>
      <c r="U565" s="290"/>
      <c r="V565" s="290"/>
      <c r="W565" s="290"/>
      <c r="X565" s="290"/>
      <c r="Y565" s="290"/>
      <c r="Z565" s="290"/>
    </row>
    <row r="566" ht="16.5" customHeight="1">
      <c r="A566" s="290"/>
      <c r="B566" s="290"/>
      <c r="C566" s="290"/>
      <c r="D566" s="290"/>
      <c r="E566" s="290"/>
      <c r="F566" s="290"/>
      <c r="G566" s="290"/>
      <c r="H566" s="290"/>
      <c r="I566" s="290"/>
      <c r="J566" s="291"/>
      <c r="K566" s="291"/>
      <c r="L566" s="290"/>
      <c r="M566" s="290"/>
      <c r="N566" s="290"/>
      <c r="O566" s="1"/>
      <c r="P566" s="1"/>
      <c r="Q566" s="1"/>
      <c r="R566" s="290"/>
      <c r="S566" s="290"/>
      <c r="T566" s="290"/>
      <c r="U566" s="290"/>
      <c r="V566" s="290"/>
      <c r="W566" s="290"/>
      <c r="X566" s="290"/>
      <c r="Y566" s="290"/>
      <c r="Z566" s="290"/>
    </row>
    <row r="567" ht="16.5" customHeight="1">
      <c r="A567" s="290"/>
      <c r="B567" s="290"/>
      <c r="C567" s="290"/>
      <c r="D567" s="290"/>
      <c r="E567" s="290"/>
      <c r="F567" s="290"/>
      <c r="G567" s="290"/>
      <c r="H567" s="290"/>
      <c r="I567" s="290"/>
      <c r="J567" s="291"/>
      <c r="K567" s="291"/>
      <c r="L567" s="290"/>
      <c r="M567" s="290"/>
      <c r="N567" s="290"/>
      <c r="O567" s="1"/>
      <c r="P567" s="1"/>
      <c r="Q567" s="1"/>
      <c r="R567" s="290"/>
      <c r="S567" s="290"/>
      <c r="T567" s="290"/>
      <c r="U567" s="290"/>
      <c r="V567" s="290"/>
      <c r="W567" s="290"/>
      <c r="X567" s="290"/>
      <c r="Y567" s="290"/>
      <c r="Z567" s="290"/>
    </row>
    <row r="568" ht="16.5" customHeight="1">
      <c r="A568" s="290"/>
      <c r="B568" s="290"/>
      <c r="C568" s="290"/>
      <c r="D568" s="290"/>
      <c r="E568" s="290"/>
      <c r="F568" s="290"/>
      <c r="G568" s="290"/>
      <c r="H568" s="290"/>
      <c r="I568" s="290"/>
      <c r="J568" s="291"/>
      <c r="K568" s="291"/>
      <c r="L568" s="290"/>
      <c r="M568" s="290"/>
      <c r="N568" s="290"/>
      <c r="O568" s="1"/>
      <c r="P568" s="1"/>
      <c r="Q568" s="1"/>
      <c r="R568" s="290"/>
      <c r="S568" s="290"/>
      <c r="T568" s="290"/>
      <c r="U568" s="290"/>
      <c r="V568" s="290"/>
      <c r="W568" s="290"/>
      <c r="X568" s="290"/>
      <c r="Y568" s="290"/>
      <c r="Z568" s="290"/>
    </row>
    <row r="569" ht="16.5" customHeight="1">
      <c r="A569" s="290"/>
      <c r="B569" s="290"/>
      <c r="C569" s="290"/>
      <c r="D569" s="290"/>
      <c r="E569" s="290"/>
      <c r="F569" s="290"/>
      <c r="G569" s="290"/>
      <c r="H569" s="290"/>
      <c r="I569" s="290"/>
      <c r="J569" s="291"/>
      <c r="K569" s="291"/>
      <c r="L569" s="290"/>
      <c r="M569" s="290"/>
      <c r="N569" s="290"/>
      <c r="O569" s="1"/>
      <c r="P569" s="1"/>
      <c r="Q569" s="1"/>
      <c r="R569" s="290"/>
      <c r="S569" s="290"/>
      <c r="T569" s="290"/>
      <c r="U569" s="290"/>
      <c r="V569" s="290"/>
      <c r="W569" s="290"/>
      <c r="X569" s="290"/>
      <c r="Y569" s="290"/>
      <c r="Z569" s="290"/>
    </row>
    <row r="570" ht="16.5" customHeight="1">
      <c r="A570" s="290"/>
      <c r="B570" s="290"/>
      <c r="C570" s="290"/>
      <c r="D570" s="290"/>
      <c r="E570" s="290"/>
      <c r="F570" s="290"/>
      <c r="G570" s="290"/>
      <c r="H570" s="290"/>
      <c r="I570" s="290"/>
      <c r="J570" s="291"/>
      <c r="K570" s="291"/>
      <c r="L570" s="290"/>
      <c r="M570" s="290"/>
      <c r="N570" s="290"/>
      <c r="O570" s="1"/>
      <c r="P570" s="1"/>
      <c r="Q570" s="1"/>
      <c r="R570" s="290"/>
      <c r="S570" s="290"/>
      <c r="T570" s="290"/>
      <c r="U570" s="290"/>
      <c r="V570" s="290"/>
      <c r="W570" s="290"/>
      <c r="X570" s="290"/>
      <c r="Y570" s="290"/>
      <c r="Z570" s="290"/>
    </row>
    <row r="571" ht="16.5" customHeight="1">
      <c r="A571" s="290"/>
      <c r="B571" s="290"/>
      <c r="C571" s="290"/>
      <c r="D571" s="290"/>
      <c r="E571" s="290"/>
      <c r="F571" s="290"/>
      <c r="G571" s="290"/>
      <c r="H571" s="290"/>
      <c r="I571" s="290"/>
      <c r="J571" s="291"/>
      <c r="K571" s="291"/>
      <c r="L571" s="290"/>
      <c r="M571" s="290"/>
      <c r="N571" s="290"/>
      <c r="O571" s="1"/>
      <c r="P571" s="1"/>
      <c r="Q571" s="1"/>
      <c r="R571" s="290"/>
      <c r="S571" s="290"/>
      <c r="T571" s="290"/>
      <c r="U571" s="290"/>
      <c r="V571" s="290"/>
      <c r="W571" s="290"/>
      <c r="X571" s="290"/>
      <c r="Y571" s="290"/>
      <c r="Z571" s="290"/>
    </row>
    <row r="572" ht="16.5" customHeight="1">
      <c r="A572" s="290"/>
      <c r="B572" s="290"/>
      <c r="C572" s="290"/>
      <c r="D572" s="290"/>
      <c r="E572" s="290"/>
      <c r="F572" s="290"/>
      <c r="G572" s="290"/>
      <c r="H572" s="290"/>
      <c r="I572" s="290"/>
      <c r="J572" s="291"/>
      <c r="K572" s="291"/>
      <c r="L572" s="290"/>
      <c r="M572" s="290"/>
      <c r="N572" s="290"/>
      <c r="O572" s="1"/>
      <c r="P572" s="1"/>
      <c r="Q572" s="1"/>
      <c r="R572" s="290"/>
      <c r="S572" s="290"/>
      <c r="T572" s="290"/>
      <c r="U572" s="290"/>
      <c r="V572" s="290"/>
      <c r="W572" s="290"/>
      <c r="X572" s="290"/>
      <c r="Y572" s="290"/>
      <c r="Z572" s="290"/>
    </row>
    <row r="573" ht="16.5" customHeight="1">
      <c r="A573" s="290"/>
      <c r="B573" s="290"/>
      <c r="C573" s="290"/>
      <c r="D573" s="290"/>
      <c r="E573" s="290"/>
      <c r="F573" s="290"/>
      <c r="G573" s="290"/>
      <c r="H573" s="290"/>
      <c r="I573" s="290"/>
      <c r="J573" s="291"/>
      <c r="K573" s="291"/>
      <c r="L573" s="290"/>
      <c r="M573" s="290"/>
      <c r="N573" s="290"/>
      <c r="O573" s="1"/>
      <c r="P573" s="1"/>
      <c r="Q573" s="1"/>
      <c r="R573" s="290"/>
      <c r="S573" s="290"/>
      <c r="T573" s="290"/>
      <c r="U573" s="290"/>
      <c r="V573" s="290"/>
      <c r="W573" s="290"/>
      <c r="X573" s="290"/>
      <c r="Y573" s="290"/>
      <c r="Z573" s="290"/>
    </row>
    <row r="574" ht="16.5" customHeight="1">
      <c r="A574" s="290"/>
      <c r="B574" s="290"/>
      <c r="C574" s="290"/>
      <c r="D574" s="290"/>
      <c r="E574" s="290"/>
      <c r="F574" s="290"/>
      <c r="G574" s="290"/>
      <c r="H574" s="290"/>
      <c r="I574" s="290"/>
      <c r="J574" s="291"/>
      <c r="K574" s="291"/>
      <c r="L574" s="290"/>
      <c r="M574" s="290"/>
      <c r="N574" s="290"/>
      <c r="O574" s="1"/>
      <c r="P574" s="1"/>
      <c r="Q574" s="1"/>
      <c r="R574" s="290"/>
      <c r="S574" s="290"/>
      <c r="T574" s="290"/>
      <c r="U574" s="290"/>
      <c r="V574" s="290"/>
      <c r="W574" s="290"/>
      <c r="X574" s="290"/>
      <c r="Y574" s="290"/>
      <c r="Z574" s="290"/>
    </row>
    <row r="575" ht="16.5" customHeight="1">
      <c r="A575" s="290"/>
      <c r="B575" s="290"/>
      <c r="C575" s="290"/>
      <c r="D575" s="290"/>
      <c r="E575" s="290"/>
      <c r="F575" s="290"/>
      <c r="G575" s="290"/>
      <c r="H575" s="290"/>
      <c r="I575" s="290"/>
      <c r="J575" s="291"/>
      <c r="K575" s="291"/>
      <c r="L575" s="290"/>
      <c r="M575" s="290"/>
      <c r="N575" s="290"/>
      <c r="O575" s="1"/>
      <c r="P575" s="1"/>
      <c r="Q575" s="1"/>
      <c r="R575" s="290"/>
      <c r="S575" s="290"/>
      <c r="T575" s="290"/>
      <c r="U575" s="290"/>
      <c r="V575" s="290"/>
      <c r="W575" s="290"/>
      <c r="X575" s="290"/>
      <c r="Y575" s="290"/>
      <c r="Z575" s="290"/>
    </row>
    <row r="576" ht="16.5" customHeight="1">
      <c r="A576" s="290"/>
      <c r="B576" s="290"/>
      <c r="C576" s="290"/>
      <c r="D576" s="290"/>
      <c r="E576" s="290"/>
      <c r="F576" s="290"/>
      <c r="G576" s="290"/>
      <c r="H576" s="290"/>
      <c r="I576" s="290"/>
      <c r="J576" s="291"/>
      <c r="K576" s="291"/>
      <c r="L576" s="290"/>
      <c r="M576" s="290"/>
      <c r="N576" s="290"/>
      <c r="O576" s="1"/>
      <c r="P576" s="1"/>
      <c r="Q576" s="1"/>
      <c r="R576" s="290"/>
      <c r="S576" s="290"/>
      <c r="T576" s="290"/>
      <c r="U576" s="290"/>
      <c r="V576" s="290"/>
      <c r="W576" s="290"/>
      <c r="X576" s="290"/>
      <c r="Y576" s="290"/>
      <c r="Z576" s="290"/>
    </row>
    <row r="577" ht="16.5" customHeight="1">
      <c r="A577" s="290"/>
      <c r="B577" s="290"/>
      <c r="C577" s="290"/>
      <c r="D577" s="290"/>
      <c r="E577" s="290"/>
      <c r="F577" s="290"/>
      <c r="G577" s="290"/>
      <c r="H577" s="290"/>
      <c r="I577" s="290"/>
      <c r="J577" s="291"/>
      <c r="K577" s="291"/>
      <c r="L577" s="290"/>
      <c r="M577" s="290"/>
      <c r="N577" s="290"/>
      <c r="O577" s="1"/>
      <c r="P577" s="1"/>
      <c r="Q577" s="1"/>
      <c r="R577" s="290"/>
      <c r="S577" s="290"/>
      <c r="T577" s="290"/>
      <c r="U577" s="290"/>
      <c r="V577" s="290"/>
      <c r="W577" s="290"/>
      <c r="X577" s="290"/>
      <c r="Y577" s="290"/>
      <c r="Z577" s="290"/>
    </row>
    <row r="578" ht="16.5" customHeight="1">
      <c r="A578" s="290"/>
      <c r="B578" s="290"/>
      <c r="C578" s="290"/>
      <c r="D578" s="290"/>
      <c r="E578" s="290"/>
      <c r="F578" s="290"/>
      <c r="G578" s="290"/>
      <c r="H578" s="290"/>
      <c r="I578" s="290"/>
      <c r="J578" s="291"/>
      <c r="K578" s="291"/>
      <c r="L578" s="290"/>
      <c r="M578" s="290"/>
      <c r="N578" s="290"/>
      <c r="O578" s="1"/>
      <c r="P578" s="1"/>
      <c r="Q578" s="1"/>
      <c r="R578" s="290"/>
      <c r="S578" s="290"/>
      <c r="T578" s="290"/>
      <c r="U578" s="290"/>
      <c r="V578" s="290"/>
      <c r="W578" s="290"/>
      <c r="X578" s="290"/>
      <c r="Y578" s="290"/>
      <c r="Z578" s="290"/>
    </row>
    <row r="579" ht="16.5" customHeight="1">
      <c r="A579" s="290"/>
      <c r="B579" s="290"/>
      <c r="C579" s="290"/>
      <c r="D579" s="290"/>
      <c r="E579" s="290"/>
      <c r="F579" s="290"/>
      <c r="G579" s="290"/>
      <c r="H579" s="290"/>
      <c r="I579" s="290"/>
      <c r="J579" s="291"/>
      <c r="K579" s="291"/>
      <c r="L579" s="290"/>
      <c r="M579" s="290"/>
      <c r="N579" s="290"/>
      <c r="O579" s="1"/>
      <c r="P579" s="1"/>
      <c r="Q579" s="1"/>
      <c r="R579" s="290"/>
      <c r="S579" s="290"/>
      <c r="T579" s="290"/>
      <c r="U579" s="290"/>
      <c r="V579" s="290"/>
      <c r="W579" s="290"/>
      <c r="X579" s="290"/>
      <c r="Y579" s="290"/>
      <c r="Z579" s="290"/>
    </row>
    <row r="580" ht="16.5" customHeight="1">
      <c r="A580" s="290"/>
      <c r="B580" s="290"/>
      <c r="C580" s="290"/>
      <c r="D580" s="290"/>
      <c r="E580" s="290"/>
      <c r="F580" s="290"/>
      <c r="G580" s="290"/>
      <c r="H580" s="290"/>
      <c r="I580" s="290"/>
      <c r="J580" s="291"/>
      <c r="K580" s="291"/>
      <c r="L580" s="290"/>
      <c r="M580" s="290"/>
      <c r="N580" s="290"/>
      <c r="O580" s="1"/>
      <c r="P580" s="1"/>
      <c r="Q580" s="1"/>
      <c r="R580" s="290"/>
      <c r="S580" s="290"/>
      <c r="T580" s="290"/>
      <c r="U580" s="290"/>
      <c r="V580" s="290"/>
      <c r="W580" s="290"/>
      <c r="X580" s="290"/>
      <c r="Y580" s="290"/>
      <c r="Z580" s="290"/>
    </row>
    <row r="581" ht="16.5" customHeight="1">
      <c r="A581" s="290"/>
      <c r="B581" s="290"/>
      <c r="C581" s="290"/>
      <c r="D581" s="290"/>
      <c r="E581" s="290"/>
      <c r="F581" s="290"/>
      <c r="G581" s="290"/>
      <c r="H581" s="290"/>
      <c r="I581" s="290"/>
      <c r="J581" s="291"/>
      <c r="K581" s="291"/>
      <c r="L581" s="290"/>
      <c r="M581" s="290"/>
      <c r="N581" s="290"/>
      <c r="O581" s="1"/>
      <c r="P581" s="1"/>
      <c r="Q581" s="1"/>
      <c r="R581" s="290"/>
      <c r="S581" s="290"/>
      <c r="T581" s="290"/>
      <c r="U581" s="290"/>
      <c r="V581" s="290"/>
      <c r="W581" s="290"/>
      <c r="X581" s="290"/>
      <c r="Y581" s="290"/>
      <c r="Z581" s="290"/>
    </row>
    <row r="582" ht="16.5" customHeight="1">
      <c r="A582" s="290"/>
      <c r="B582" s="290"/>
      <c r="C582" s="290"/>
      <c r="D582" s="290"/>
      <c r="E582" s="290"/>
      <c r="F582" s="290"/>
      <c r="G582" s="290"/>
      <c r="H582" s="290"/>
      <c r="I582" s="290"/>
      <c r="J582" s="291"/>
      <c r="K582" s="291"/>
      <c r="L582" s="290"/>
      <c r="M582" s="290"/>
      <c r="N582" s="290"/>
      <c r="O582" s="1"/>
      <c r="P582" s="1"/>
      <c r="Q582" s="1"/>
      <c r="R582" s="290"/>
      <c r="S582" s="290"/>
      <c r="T582" s="290"/>
      <c r="U582" s="290"/>
      <c r="V582" s="290"/>
      <c r="W582" s="290"/>
      <c r="X582" s="290"/>
      <c r="Y582" s="290"/>
      <c r="Z582" s="290"/>
    </row>
    <row r="583" ht="16.5" customHeight="1">
      <c r="A583" s="290"/>
      <c r="B583" s="290"/>
      <c r="C583" s="290"/>
      <c r="D583" s="290"/>
      <c r="E583" s="290"/>
      <c r="F583" s="290"/>
      <c r="G583" s="290"/>
      <c r="H583" s="290"/>
      <c r="I583" s="290"/>
      <c r="J583" s="291"/>
      <c r="K583" s="291"/>
      <c r="L583" s="290"/>
      <c r="M583" s="290"/>
      <c r="N583" s="290"/>
      <c r="O583" s="1"/>
      <c r="P583" s="1"/>
      <c r="Q583" s="1"/>
      <c r="R583" s="290"/>
      <c r="S583" s="290"/>
      <c r="T583" s="290"/>
      <c r="U583" s="290"/>
      <c r="V583" s="290"/>
      <c r="W583" s="290"/>
      <c r="X583" s="290"/>
      <c r="Y583" s="290"/>
      <c r="Z583" s="290"/>
    </row>
    <row r="584" ht="16.5" customHeight="1">
      <c r="A584" s="290"/>
      <c r="B584" s="290"/>
      <c r="C584" s="290"/>
      <c r="D584" s="290"/>
      <c r="E584" s="290"/>
      <c r="F584" s="290"/>
      <c r="G584" s="290"/>
      <c r="H584" s="290"/>
      <c r="I584" s="290"/>
      <c r="J584" s="291"/>
      <c r="K584" s="291"/>
      <c r="L584" s="290"/>
      <c r="M584" s="290"/>
      <c r="N584" s="290"/>
      <c r="O584" s="1"/>
      <c r="P584" s="1"/>
      <c r="Q584" s="1"/>
      <c r="R584" s="290"/>
      <c r="S584" s="290"/>
      <c r="T584" s="290"/>
      <c r="U584" s="290"/>
      <c r="V584" s="290"/>
      <c r="W584" s="290"/>
      <c r="X584" s="290"/>
      <c r="Y584" s="290"/>
      <c r="Z584" s="290"/>
    </row>
    <row r="585" ht="16.5" customHeight="1">
      <c r="A585" s="290"/>
      <c r="B585" s="290"/>
      <c r="C585" s="290"/>
      <c r="D585" s="290"/>
      <c r="E585" s="290"/>
      <c r="F585" s="290"/>
      <c r="G585" s="290"/>
      <c r="H585" s="290"/>
      <c r="I585" s="290"/>
      <c r="J585" s="291"/>
      <c r="K585" s="291"/>
      <c r="L585" s="290"/>
      <c r="M585" s="290"/>
      <c r="N585" s="290"/>
      <c r="O585" s="1"/>
      <c r="P585" s="1"/>
      <c r="Q585" s="1"/>
      <c r="R585" s="290"/>
      <c r="S585" s="290"/>
      <c r="T585" s="290"/>
      <c r="U585" s="290"/>
      <c r="V585" s="290"/>
      <c r="W585" s="290"/>
      <c r="X585" s="290"/>
      <c r="Y585" s="290"/>
      <c r="Z585" s="290"/>
    </row>
    <row r="586" ht="16.5" customHeight="1">
      <c r="A586" s="290"/>
      <c r="B586" s="290"/>
      <c r="C586" s="290"/>
      <c r="D586" s="290"/>
      <c r="E586" s="290"/>
      <c r="F586" s="290"/>
      <c r="G586" s="290"/>
      <c r="H586" s="290"/>
      <c r="I586" s="290"/>
      <c r="J586" s="291"/>
      <c r="K586" s="291"/>
      <c r="L586" s="290"/>
      <c r="M586" s="290"/>
      <c r="N586" s="290"/>
      <c r="O586" s="1"/>
      <c r="P586" s="1"/>
      <c r="Q586" s="1"/>
      <c r="R586" s="290"/>
      <c r="S586" s="290"/>
      <c r="T586" s="290"/>
      <c r="U586" s="290"/>
      <c r="V586" s="290"/>
      <c r="W586" s="290"/>
      <c r="X586" s="290"/>
      <c r="Y586" s="290"/>
      <c r="Z586" s="290"/>
    </row>
    <row r="587" ht="16.5" customHeight="1">
      <c r="A587" s="290"/>
      <c r="B587" s="290"/>
      <c r="C587" s="290"/>
      <c r="D587" s="290"/>
      <c r="E587" s="290"/>
      <c r="F587" s="290"/>
      <c r="G587" s="290"/>
      <c r="H587" s="290"/>
      <c r="I587" s="290"/>
      <c r="J587" s="291"/>
      <c r="K587" s="291"/>
      <c r="L587" s="290"/>
      <c r="M587" s="290"/>
      <c r="N587" s="290"/>
      <c r="O587" s="1"/>
      <c r="P587" s="1"/>
      <c r="Q587" s="1"/>
      <c r="R587" s="290"/>
      <c r="S587" s="290"/>
      <c r="T587" s="290"/>
      <c r="U587" s="290"/>
      <c r="V587" s="290"/>
      <c r="W587" s="290"/>
      <c r="X587" s="290"/>
      <c r="Y587" s="290"/>
      <c r="Z587" s="290"/>
    </row>
    <row r="588" ht="16.5" customHeight="1">
      <c r="A588" s="290"/>
      <c r="B588" s="290"/>
      <c r="C588" s="290"/>
      <c r="D588" s="290"/>
      <c r="E588" s="290"/>
      <c r="F588" s="290"/>
      <c r="G588" s="290"/>
      <c r="H588" s="290"/>
      <c r="I588" s="290"/>
      <c r="J588" s="291"/>
      <c r="K588" s="291"/>
      <c r="L588" s="290"/>
      <c r="M588" s="290"/>
      <c r="N588" s="290"/>
      <c r="O588" s="1"/>
      <c r="P588" s="1"/>
      <c r="Q588" s="1"/>
      <c r="R588" s="290"/>
      <c r="S588" s="290"/>
      <c r="T588" s="290"/>
      <c r="U588" s="290"/>
      <c r="V588" s="290"/>
      <c r="W588" s="290"/>
      <c r="X588" s="290"/>
      <c r="Y588" s="290"/>
      <c r="Z588" s="290"/>
    </row>
    <row r="589" ht="16.5" customHeight="1">
      <c r="A589" s="290"/>
      <c r="B589" s="290"/>
      <c r="C589" s="290"/>
      <c r="D589" s="290"/>
      <c r="E589" s="290"/>
      <c r="F589" s="290"/>
      <c r="G589" s="290"/>
      <c r="H589" s="290"/>
      <c r="I589" s="290"/>
      <c r="J589" s="291"/>
      <c r="K589" s="291"/>
      <c r="L589" s="290"/>
      <c r="M589" s="290"/>
      <c r="N589" s="290"/>
      <c r="O589" s="1"/>
      <c r="P589" s="1"/>
      <c r="Q589" s="1"/>
      <c r="R589" s="290"/>
      <c r="S589" s="290"/>
      <c r="T589" s="290"/>
      <c r="U589" s="290"/>
      <c r="V589" s="290"/>
      <c r="W589" s="290"/>
      <c r="X589" s="290"/>
      <c r="Y589" s="290"/>
      <c r="Z589" s="290"/>
    </row>
    <row r="590" ht="16.5" customHeight="1">
      <c r="A590" s="290"/>
      <c r="B590" s="290"/>
      <c r="C590" s="290"/>
      <c r="D590" s="290"/>
      <c r="E590" s="290"/>
      <c r="F590" s="290"/>
      <c r="G590" s="290"/>
      <c r="H590" s="290"/>
      <c r="I590" s="290"/>
      <c r="J590" s="291"/>
      <c r="K590" s="291"/>
      <c r="L590" s="290"/>
      <c r="M590" s="290"/>
      <c r="N590" s="290"/>
      <c r="O590" s="1"/>
      <c r="P590" s="1"/>
      <c r="Q590" s="1"/>
      <c r="R590" s="290"/>
      <c r="S590" s="290"/>
      <c r="T590" s="290"/>
      <c r="U590" s="290"/>
      <c r="V590" s="290"/>
      <c r="W590" s="290"/>
      <c r="X590" s="290"/>
      <c r="Y590" s="290"/>
      <c r="Z590" s="290"/>
    </row>
    <row r="591" ht="16.5" customHeight="1">
      <c r="A591" s="290"/>
      <c r="B591" s="290"/>
      <c r="C591" s="290"/>
      <c r="D591" s="290"/>
      <c r="E591" s="290"/>
      <c r="F591" s="290"/>
      <c r="G591" s="290"/>
      <c r="H591" s="290"/>
      <c r="I591" s="290"/>
      <c r="J591" s="291"/>
      <c r="K591" s="291"/>
      <c r="L591" s="290"/>
      <c r="M591" s="290"/>
      <c r="N591" s="290"/>
      <c r="O591" s="1"/>
      <c r="P591" s="1"/>
      <c r="Q591" s="1"/>
      <c r="R591" s="290"/>
      <c r="S591" s="290"/>
      <c r="T591" s="290"/>
      <c r="U591" s="290"/>
      <c r="V591" s="290"/>
      <c r="W591" s="290"/>
      <c r="X591" s="290"/>
      <c r="Y591" s="290"/>
      <c r="Z591" s="290"/>
    </row>
    <row r="592" ht="16.5" customHeight="1">
      <c r="A592" s="290"/>
      <c r="B592" s="290"/>
      <c r="C592" s="290"/>
      <c r="D592" s="290"/>
      <c r="E592" s="290"/>
      <c r="F592" s="290"/>
      <c r="G592" s="290"/>
      <c r="H592" s="290"/>
      <c r="I592" s="290"/>
      <c r="J592" s="291"/>
      <c r="K592" s="291"/>
      <c r="L592" s="290"/>
      <c r="M592" s="290"/>
      <c r="N592" s="290"/>
      <c r="O592" s="1"/>
      <c r="P592" s="1"/>
      <c r="Q592" s="1"/>
      <c r="R592" s="290"/>
      <c r="S592" s="290"/>
      <c r="T592" s="290"/>
      <c r="U592" s="290"/>
      <c r="V592" s="290"/>
      <c r="W592" s="290"/>
      <c r="X592" s="290"/>
      <c r="Y592" s="290"/>
      <c r="Z592" s="290"/>
    </row>
    <row r="593" ht="16.5" customHeight="1">
      <c r="A593" s="290"/>
      <c r="B593" s="290"/>
      <c r="C593" s="290"/>
      <c r="D593" s="290"/>
      <c r="E593" s="290"/>
      <c r="F593" s="290"/>
      <c r="G593" s="290"/>
      <c r="H593" s="290"/>
      <c r="I593" s="290"/>
      <c r="J593" s="291"/>
      <c r="K593" s="291"/>
      <c r="L593" s="290"/>
      <c r="M593" s="290"/>
      <c r="N593" s="290"/>
      <c r="O593" s="1"/>
      <c r="P593" s="1"/>
      <c r="Q593" s="1"/>
      <c r="R593" s="290"/>
      <c r="S593" s="290"/>
      <c r="T593" s="290"/>
      <c r="U593" s="290"/>
      <c r="V593" s="290"/>
      <c r="W593" s="290"/>
      <c r="X593" s="290"/>
      <c r="Y593" s="290"/>
      <c r="Z593" s="290"/>
    </row>
    <row r="594" ht="16.5" customHeight="1">
      <c r="A594" s="290"/>
      <c r="B594" s="290"/>
      <c r="C594" s="290"/>
      <c r="D594" s="290"/>
      <c r="E594" s="290"/>
      <c r="F594" s="290"/>
      <c r="G594" s="290"/>
      <c r="H594" s="290"/>
      <c r="I594" s="290"/>
      <c r="J594" s="291"/>
      <c r="K594" s="291"/>
      <c r="L594" s="290"/>
      <c r="M594" s="290"/>
      <c r="N594" s="290"/>
      <c r="O594" s="1"/>
      <c r="P594" s="1"/>
      <c r="Q594" s="1"/>
      <c r="R594" s="290"/>
      <c r="S594" s="290"/>
      <c r="T594" s="290"/>
      <c r="U594" s="290"/>
      <c r="V594" s="290"/>
      <c r="W594" s="290"/>
      <c r="X594" s="290"/>
      <c r="Y594" s="290"/>
      <c r="Z594" s="290"/>
    </row>
    <row r="595" ht="16.5" customHeight="1">
      <c r="A595" s="290"/>
      <c r="B595" s="290"/>
      <c r="C595" s="290"/>
      <c r="D595" s="290"/>
      <c r="E595" s="290"/>
      <c r="F595" s="290"/>
      <c r="G595" s="290"/>
      <c r="H595" s="290"/>
      <c r="I595" s="290"/>
      <c r="J595" s="291"/>
      <c r="K595" s="291"/>
      <c r="L595" s="290"/>
      <c r="M595" s="290"/>
      <c r="N595" s="290"/>
      <c r="O595" s="1"/>
      <c r="P595" s="1"/>
      <c r="Q595" s="1"/>
      <c r="R595" s="290"/>
      <c r="S595" s="290"/>
      <c r="T595" s="290"/>
      <c r="U595" s="290"/>
      <c r="V595" s="290"/>
      <c r="W595" s="290"/>
      <c r="X595" s="290"/>
      <c r="Y595" s="290"/>
      <c r="Z595" s="290"/>
    </row>
    <row r="596" ht="16.5" customHeight="1">
      <c r="A596" s="290"/>
      <c r="B596" s="290"/>
      <c r="C596" s="290"/>
      <c r="D596" s="290"/>
      <c r="E596" s="290"/>
      <c r="F596" s="290"/>
      <c r="G596" s="290"/>
      <c r="H596" s="290"/>
      <c r="I596" s="290"/>
      <c r="J596" s="291"/>
      <c r="K596" s="291"/>
      <c r="L596" s="290"/>
      <c r="M596" s="290"/>
      <c r="N596" s="290"/>
      <c r="O596" s="1"/>
      <c r="P596" s="1"/>
      <c r="Q596" s="1"/>
      <c r="R596" s="290"/>
      <c r="S596" s="290"/>
      <c r="T596" s="290"/>
      <c r="U596" s="290"/>
      <c r="V596" s="290"/>
      <c r="W596" s="290"/>
      <c r="X596" s="290"/>
      <c r="Y596" s="290"/>
      <c r="Z596" s="290"/>
    </row>
    <row r="597" ht="16.5" customHeight="1">
      <c r="A597" s="290"/>
      <c r="B597" s="290"/>
      <c r="C597" s="290"/>
      <c r="D597" s="290"/>
      <c r="E597" s="290"/>
      <c r="F597" s="290"/>
      <c r="G597" s="290"/>
      <c r="H597" s="290"/>
      <c r="I597" s="290"/>
      <c r="J597" s="291"/>
      <c r="K597" s="291"/>
      <c r="L597" s="290"/>
      <c r="M597" s="290"/>
      <c r="N597" s="290"/>
      <c r="O597" s="1"/>
      <c r="P597" s="1"/>
      <c r="Q597" s="1"/>
      <c r="R597" s="290"/>
      <c r="S597" s="290"/>
      <c r="T597" s="290"/>
      <c r="U597" s="290"/>
      <c r="V597" s="290"/>
      <c r="W597" s="290"/>
      <c r="X597" s="290"/>
      <c r="Y597" s="290"/>
      <c r="Z597" s="290"/>
    </row>
    <row r="598" ht="16.5" customHeight="1">
      <c r="A598" s="290"/>
      <c r="B598" s="290"/>
      <c r="C598" s="290"/>
      <c r="D598" s="290"/>
      <c r="E598" s="290"/>
      <c r="F598" s="290"/>
      <c r="G598" s="290"/>
      <c r="H598" s="290"/>
      <c r="I598" s="290"/>
      <c r="J598" s="291"/>
      <c r="K598" s="291"/>
      <c r="L598" s="290"/>
      <c r="M598" s="290"/>
      <c r="N598" s="290"/>
      <c r="O598" s="1"/>
      <c r="P598" s="1"/>
      <c r="Q598" s="1"/>
      <c r="R598" s="290"/>
      <c r="S598" s="290"/>
      <c r="T598" s="290"/>
      <c r="U598" s="290"/>
      <c r="V598" s="290"/>
      <c r="W598" s="290"/>
      <c r="X598" s="290"/>
      <c r="Y598" s="290"/>
      <c r="Z598" s="290"/>
    </row>
    <row r="599" ht="16.5" customHeight="1">
      <c r="A599" s="290"/>
      <c r="B599" s="290"/>
      <c r="C599" s="290"/>
      <c r="D599" s="290"/>
      <c r="E599" s="290"/>
      <c r="F599" s="290"/>
      <c r="G599" s="290"/>
      <c r="H599" s="290"/>
      <c r="I599" s="290"/>
      <c r="J599" s="291"/>
      <c r="K599" s="291"/>
      <c r="L599" s="290"/>
      <c r="M599" s="290"/>
      <c r="N599" s="290"/>
      <c r="O599" s="1"/>
      <c r="P599" s="1"/>
      <c r="Q599" s="1"/>
      <c r="R599" s="290"/>
      <c r="S599" s="290"/>
      <c r="T599" s="290"/>
      <c r="U599" s="290"/>
      <c r="V599" s="290"/>
      <c r="W599" s="290"/>
      <c r="X599" s="290"/>
      <c r="Y599" s="290"/>
      <c r="Z599" s="290"/>
    </row>
    <row r="600" ht="16.5" customHeight="1">
      <c r="A600" s="290"/>
      <c r="B600" s="290"/>
      <c r="C600" s="290"/>
      <c r="D600" s="290"/>
      <c r="E600" s="290"/>
      <c r="F600" s="290"/>
      <c r="G600" s="290"/>
      <c r="H600" s="290"/>
      <c r="I600" s="290"/>
      <c r="J600" s="291"/>
      <c r="K600" s="291"/>
      <c r="L600" s="290"/>
      <c r="M600" s="290"/>
      <c r="N600" s="290"/>
      <c r="O600" s="1"/>
      <c r="P600" s="1"/>
      <c r="Q600" s="1"/>
      <c r="R600" s="290"/>
      <c r="S600" s="290"/>
      <c r="T600" s="290"/>
      <c r="U600" s="290"/>
      <c r="V600" s="290"/>
      <c r="W600" s="290"/>
      <c r="X600" s="290"/>
      <c r="Y600" s="290"/>
      <c r="Z600" s="290"/>
    </row>
    <row r="601" ht="16.5" customHeight="1">
      <c r="A601" s="290"/>
      <c r="B601" s="290"/>
      <c r="C601" s="290"/>
      <c r="D601" s="290"/>
      <c r="E601" s="290"/>
      <c r="F601" s="290"/>
      <c r="G601" s="290"/>
      <c r="H601" s="290"/>
      <c r="I601" s="290"/>
      <c r="J601" s="291"/>
      <c r="K601" s="291"/>
      <c r="L601" s="290"/>
      <c r="M601" s="290"/>
      <c r="N601" s="290"/>
      <c r="O601" s="1"/>
      <c r="P601" s="1"/>
      <c r="Q601" s="1"/>
      <c r="R601" s="290"/>
      <c r="S601" s="290"/>
      <c r="T601" s="290"/>
      <c r="U601" s="290"/>
      <c r="V601" s="290"/>
      <c r="W601" s="290"/>
      <c r="X601" s="290"/>
      <c r="Y601" s="290"/>
      <c r="Z601" s="290"/>
    </row>
    <row r="602" ht="16.5" customHeight="1">
      <c r="A602" s="290"/>
      <c r="B602" s="290"/>
      <c r="C602" s="290"/>
      <c r="D602" s="290"/>
      <c r="E602" s="290"/>
      <c r="F602" s="290"/>
      <c r="G602" s="290"/>
      <c r="H602" s="290"/>
      <c r="I602" s="290"/>
      <c r="J602" s="291"/>
      <c r="K602" s="291"/>
      <c r="L602" s="290"/>
      <c r="M602" s="290"/>
      <c r="N602" s="290"/>
      <c r="O602" s="1"/>
      <c r="P602" s="1"/>
      <c r="Q602" s="1"/>
      <c r="R602" s="290"/>
      <c r="S602" s="290"/>
      <c r="T602" s="290"/>
      <c r="U602" s="290"/>
      <c r="V602" s="290"/>
      <c r="W602" s="290"/>
      <c r="X602" s="290"/>
      <c r="Y602" s="290"/>
      <c r="Z602" s="290"/>
    </row>
    <row r="603" ht="16.5" customHeight="1">
      <c r="A603" s="290"/>
      <c r="B603" s="290"/>
      <c r="C603" s="290"/>
      <c r="D603" s="290"/>
      <c r="E603" s="290"/>
      <c r="F603" s="290"/>
      <c r="G603" s="290"/>
      <c r="H603" s="290"/>
      <c r="I603" s="290"/>
      <c r="J603" s="291"/>
      <c r="K603" s="291"/>
      <c r="L603" s="290"/>
      <c r="M603" s="290"/>
      <c r="N603" s="290"/>
      <c r="O603" s="1"/>
      <c r="P603" s="1"/>
      <c r="Q603" s="1"/>
      <c r="R603" s="290"/>
      <c r="S603" s="290"/>
      <c r="T603" s="290"/>
      <c r="U603" s="290"/>
      <c r="V603" s="290"/>
      <c r="W603" s="290"/>
      <c r="X603" s="290"/>
      <c r="Y603" s="290"/>
      <c r="Z603" s="290"/>
    </row>
    <row r="604" ht="16.5" customHeight="1">
      <c r="A604" s="290"/>
      <c r="B604" s="290"/>
      <c r="C604" s="290"/>
      <c r="D604" s="290"/>
      <c r="E604" s="290"/>
      <c r="F604" s="290"/>
      <c r="G604" s="290"/>
      <c r="H604" s="290"/>
      <c r="I604" s="290"/>
      <c r="J604" s="291"/>
      <c r="K604" s="291"/>
      <c r="L604" s="290"/>
      <c r="M604" s="290"/>
      <c r="N604" s="290"/>
      <c r="O604" s="1"/>
      <c r="P604" s="1"/>
      <c r="Q604" s="1"/>
      <c r="R604" s="290"/>
      <c r="S604" s="290"/>
      <c r="T604" s="290"/>
      <c r="U604" s="290"/>
      <c r="V604" s="290"/>
      <c r="W604" s="290"/>
      <c r="X604" s="290"/>
      <c r="Y604" s="290"/>
      <c r="Z604" s="290"/>
    </row>
    <row r="605" ht="16.5" customHeight="1">
      <c r="A605" s="290"/>
      <c r="B605" s="290"/>
      <c r="C605" s="290"/>
      <c r="D605" s="290"/>
      <c r="E605" s="290"/>
      <c r="F605" s="290"/>
      <c r="G605" s="290"/>
      <c r="H605" s="290"/>
      <c r="I605" s="290"/>
      <c r="J605" s="291"/>
      <c r="K605" s="291"/>
      <c r="L605" s="290"/>
      <c r="M605" s="290"/>
      <c r="N605" s="290"/>
      <c r="O605" s="1"/>
      <c r="P605" s="1"/>
      <c r="Q605" s="1"/>
      <c r="R605" s="290"/>
      <c r="S605" s="290"/>
      <c r="T605" s="290"/>
      <c r="U605" s="290"/>
      <c r="V605" s="290"/>
      <c r="W605" s="290"/>
      <c r="X605" s="290"/>
      <c r="Y605" s="290"/>
      <c r="Z605" s="290"/>
    </row>
    <row r="606" ht="16.5" customHeight="1">
      <c r="A606" s="290"/>
      <c r="B606" s="290"/>
      <c r="C606" s="290"/>
      <c r="D606" s="290"/>
      <c r="E606" s="290"/>
      <c r="F606" s="290"/>
      <c r="G606" s="290"/>
      <c r="H606" s="290"/>
      <c r="I606" s="290"/>
      <c r="J606" s="291"/>
      <c r="K606" s="291"/>
      <c r="L606" s="290"/>
      <c r="M606" s="290"/>
      <c r="N606" s="290"/>
      <c r="O606" s="1"/>
      <c r="P606" s="1"/>
      <c r="Q606" s="1"/>
      <c r="R606" s="290"/>
      <c r="S606" s="290"/>
      <c r="T606" s="290"/>
      <c r="U606" s="290"/>
      <c r="V606" s="290"/>
      <c r="W606" s="290"/>
      <c r="X606" s="290"/>
      <c r="Y606" s="290"/>
      <c r="Z606" s="290"/>
    </row>
    <row r="607" ht="16.5" customHeight="1">
      <c r="A607" s="290"/>
      <c r="B607" s="290"/>
      <c r="C607" s="290"/>
      <c r="D607" s="290"/>
      <c r="E607" s="290"/>
      <c r="F607" s="290"/>
      <c r="G607" s="290"/>
      <c r="H607" s="290"/>
      <c r="I607" s="290"/>
      <c r="J607" s="291"/>
      <c r="K607" s="291"/>
      <c r="L607" s="290"/>
      <c r="M607" s="290"/>
      <c r="N607" s="290"/>
      <c r="O607" s="1"/>
      <c r="P607" s="1"/>
      <c r="Q607" s="1"/>
      <c r="R607" s="290"/>
      <c r="S607" s="290"/>
      <c r="T607" s="290"/>
      <c r="U607" s="290"/>
      <c r="V607" s="290"/>
      <c r="W607" s="290"/>
      <c r="X607" s="290"/>
      <c r="Y607" s="290"/>
      <c r="Z607" s="290"/>
    </row>
    <row r="608" ht="16.5" customHeight="1">
      <c r="A608" s="290"/>
      <c r="B608" s="290"/>
      <c r="C608" s="290"/>
      <c r="D608" s="290"/>
      <c r="E608" s="290"/>
      <c r="F608" s="290"/>
      <c r="G608" s="290"/>
      <c r="H608" s="290"/>
      <c r="I608" s="290"/>
      <c r="J608" s="291"/>
      <c r="K608" s="291"/>
      <c r="L608" s="290"/>
      <c r="M608" s="290"/>
      <c r="N608" s="290"/>
      <c r="O608" s="1"/>
      <c r="P608" s="1"/>
      <c r="Q608" s="1"/>
      <c r="R608" s="290"/>
      <c r="S608" s="290"/>
      <c r="T608" s="290"/>
      <c r="U608" s="290"/>
      <c r="V608" s="290"/>
      <c r="W608" s="290"/>
      <c r="X608" s="290"/>
      <c r="Y608" s="290"/>
      <c r="Z608" s="290"/>
    </row>
    <row r="609" ht="16.5" customHeight="1">
      <c r="A609" s="290"/>
      <c r="B609" s="290"/>
      <c r="C609" s="290"/>
      <c r="D609" s="290"/>
      <c r="E609" s="290"/>
      <c r="F609" s="290"/>
      <c r="G609" s="290"/>
      <c r="H609" s="290"/>
      <c r="I609" s="290"/>
      <c r="J609" s="291"/>
      <c r="K609" s="291"/>
      <c r="L609" s="290"/>
      <c r="M609" s="290"/>
      <c r="N609" s="290"/>
      <c r="O609" s="1"/>
      <c r="P609" s="1"/>
      <c r="Q609" s="1"/>
      <c r="R609" s="290"/>
      <c r="S609" s="290"/>
      <c r="T609" s="290"/>
      <c r="U609" s="290"/>
      <c r="V609" s="290"/>
      <c r="W609" s="290"/>
      <c r="X609" s="290"/>
      <c r="Y609" s="290"/>
      <c r="Z609" s="290"/>
    </row>
    <row r="610" ht="16.5" customHeight="1">
      <c r="A610" s="290"/>
      <c r="B610" s="290"/>
      <c r="C610" s="290"/>
      <c r="D610" s="290"/>
      <c r="E610" s="290"/>
      <c r="F610" s="290"/>
      <c r="G610" s="290"/>
      <c r="H610" s="290"/>
      <c r="I610" s="290"/>
      <c r="J610" s="291"/>
      <c r="K610" s="291"/>
      <c r="L610" s="290"/>
      <c r="M610" s="290"/>
      <c r="N610" s="290"/>
      <c r="O610" s="1"/>
      <c r="P610" s="1"/>
      <c r="Q610" s="1"/>
      <c r="R610" s="290"/>
      <c r="S610" s="290"/>
      <c r="T610" s="290"/>
      <c r="U610" s="290"/>
      <c r="V610" s="290"/>
      <c r="W610" s="290"/>
      <c r="X610" s="290"/>
      <c r="Y610" s="290"/>
      <c r="Z610" s="290"/>
    </row>
    <row r="611" ht="16.5" customHeight="1">
      <c r="A611" s="290"/>
      <c r="B611" s="290"/>
      <c r="C611" s="290"/>
      <c r="D611" s="290"/>
      <c r="E611" s="290"/>
      <c r="F611" s="290"/>
      <c r="G611" s="290"/>
      <c r="H611" s="290"/>
      <c r="I611" s="290"/>
      <c r="J611" s="291"/>
      <c r="K611" s="291"/>
      <c r="L611" s="290"/>
      <c r="M611" s="290"/>
      <c r="N611" s="290"/>
      <c r="O611" s="1"/>
      <c r="P611" s="1"/>
      <c r="Q611" s="1"/>
      <c r="R611" s="290"/>
      <c r="S611" s="290"/>
      <c r="T611" s="290"/>
      <c r="U611" s="290"/>
      <c r="V611" s="290"/>
      <c r="W611" s="290"/>
      <c r="X611" s="290"/>
      <c r="Y611" s="290"/>
      <c r="Z611" s="290"/>
    </row>
    <row r="612" ht="16.5" customHeight="1">
      <c r="A612" s="290"/>
      <c r="B612" s="290"/>
      <c r="C612" s="290"/>
      <c r="D612" s="290"/>
      <c r="E612" s="290"/>
      <c r="F612" s="290"/>
      <c r="G612" s="290"/>
      <c r="H612" s="290"/>
      <c r="I612" s="290"/>
      <c r="J612" s="291"/>
      <c r="K612" s="291"/>
      <c r="L612" s="290"/>
      <c r="M612" s="290"/>
      <c r="N612" s="290"/>
      <c r="O612" s="1"/>
      <c r="P612" s="1"/>
      <c r="Q612" s="1"/>
      <c r="R612" s="290"/>
      <c r="S612" s="290"/>
      <c r="T612" s="290"/>
      <c r="U612" s="290"/>
      <c r="V612" s="290"/>
      <c r="W612" s="290"/>
      <c r="X612" s="290"/>
      <c r="Y612" s="290"/>
      <c r="Z612" s="290"/>
    </row>
    <row r="613" ht="16.5" customHeight="1">
      <c r="A613" s="290"/>
      <c r="B613" s="290"/>
      <c r="C613" s="290"/>
      <c r="D613" s="290"/>
      <c r="E613" s="290"/>
      <c r="F613" s="290"/>
      <c r="G613" s="290"/>
      <c r="H613" s="290"/>
      <c r="I613" s="290"/>
      <c r="J613" s="291"/>
      <c r="K613" s="291"/>
      <c r="L613" s="290"/>
      <c r="M613" s="290"/>
      <c r="N613" s="290"/>
      <c r="O613" s="1"/>
      <c r="P613" s="1"/>
      <c r="Q613" s="1"/>
      <c r="R613" s="290"/>
      <c r="S613" s="290"/>
      <c r="T613" s="290"/>
      <c r="U613" s="290"/>
      <c r="V613" s="290"/>
      <c r="W613" s="290"/>
      <c r="X613" s="290"/>
      <c r="Y613" s="290"/>
      <c r="Z613" s="290"/>
    </row>
    <row r="614" ht="16.5" customHeight="1">
      <c r="A614" s="290"/>
      <c r="B614" s="290"/>
      <c r="C614" s="290"/>
      <c r="D614" s="290"/>
      <c r="E614" s="290"/>
      <c r="F614" s="290"/>
      <c r="G614" s="290"/>
      <c r="H614" s="290"/>
      <c r="I614" s="290"/>
      <c r="J614" s="291"/>
      <c r="K614" s="291"/>
      <c r="L614" s="290"/>
      <c r="M614" s="290"/>
      <c r="N614" s="290"/>
      <c r="O614" s="1"/>
      <c r="P614" s="1"/>
      <c r="Q614" s="1"/>
      <c r="R614" s="290"/>
      <c r="S614" s="290"/>
      <c r="T614" s="290"/>
      <c r="U614" s="290"/>
      <c r="V614" s="290"/>
      <c r="W614" s="290"/>
      <c r="X614" s="290"/>
      <c r="Y614" s="290"/>
      <c r="Z614" s="290"/>
    </row>
    <row r="615" ht="16.5" customHeight="1">
      <c r="A615" s="290"/>
      <c r="B615" s="290"/>
      <c r="C615" s="290"/>
      <c r="D615" s="290"/>
      <c r="E615" s="290"/>
      <c r="F615" s="290"/>
      <c r="G615" s="290"/>
      <c r="H615" s="290"/>
      <c r="I615" s="290"/>
      <c r="J615" s="291"/>
      <c r="K615" s="291"/>
      <c r="L615" s="290"/>
      <c r="M615" s="290"/>
      <c r="N615" s="290"/>
      <c r="O615" s="1"/>
      <c r="P615" s="1"/>
      <c r="Q615" s="1"/>
      <c r="R615" s="290"/>
      <c r="S615" s="290"/>
      <c r="T615" s="290"/>
      <c r="U615" s="290"/>
      <c r="V615" s="290"/>
      <c r="W615" s="290"/>
      <c r="X615" s="290"/>
      <c r="Y615" s="290"/>
      <c r="Z615" s="290"/>
    </row>
    <row r="616" ht="16.5" customHeight="1">
      <c r="A616" s="290"/>
      <c r="B616" s="290"/>
      <c r="C616" s="290"/>
      <c r="D616" s="290"/>
      <c r="E616" s="290"/>
      <c r="F616" s="290"/>
      <c r="G616" s="290"/>
      <c r="H616" s="290"/>
      <c r="I616" s="290"/>
      <c r="J616" s="291"/>
      <c r="K616" s="291"/>
      <c r="L616" s="290"/>
      <c r="M616" s="290"/>
      <c r="N616" s="290"/>
      <c r="O616" s="1"/>
      <c r="P616" s="1"/>
      <c r="Q616" s="1"/>
      <c r="R616" s="290"/>
      <c r="S616" s="290"/>
      <c r="T616" s="290"/>
      <c r="U616" s="290"/>
      <c r="V616" s="290"/>
      <c r="W616" s="290"/>
      <c r="X616" s="290"/>
      <c r="Y616" s="290"/>
      <c r="Z616" s="290"/>
    </row>
    <row r="617" ht="16.5" customHeight="1">
      <c r="A617" s="290"/>
      <c r="B617" s="290"/>
      <c r="C617" s="290"/>
      <c r="D617" s="290"/>
      <c r="E617" s="290"/>
      <c r="F617" s="290"/>
      <c r="G617" s="290"/>
      <c r="H617" s="290"/>
      <c r="I617" s="290"/>
      <c r="J617" s="291"/>
      <c r="K617" s="291"/>
      <c r="L617" s="290"/>
      <c r="M617" s="290"/>
      <c r="N617" s="290"/>
      <c r="O617" s="1"/>
      <c r="P617" s="1"/>
      <c r="Q617" s="1"/>
      <c r="R617" s="290"/>
      <c r="S617" s="290"/>
      <c r="T617" s="290"/>
      <c r="U617" s="290"/>
      <c r="V617" s="290"/>
      <c r="W617" s="290"/>
      <c r="X617" s="290"/>
      <c r="Y617" s="290"/>
      <c r="Z617" s="290"/>
    </row>
    <row r="618" ht="16.5" customHeight="1">
      <c r="A618" s="290"/>
      <c r="B618" s="290"/>
      <c r="C618" s="290"/>
      <c r="D618" s="290"/>
      <c r="E618" s="290"/>
      <c r="F618" s="290"/>
      <c r="G618" s="290"/>
      <c r="H618" s="290"/>
      <c r="I618" s="290"/>
      <c r="J618" s="291"/>
      <c r="K618" s="291"/>
      <c r="L618" s="290"/>
      <c r="M618" s="290"/>
      <c r="N618" s="290"/>
      <c r="O618" s="1"/>
      <c r="P618" s="1"/>
      <c r="Q618" s="1"/>
      <c r="R618" s="290"/>
      <c r="S618" s="290"/>
      <c r="T618" s="290"/>
      <c r="U618" s="290"/>
      <c r="V618" s="290"/>
      <c r="W618" s="290"/>
      <c r="X618" s="290"/>
      <c r="Y618" s="290"/>
      <c r="Z618" s="290"/>
    </row>
    <row r="619" ht="16.5" customHeight="1">
      <c r="A619" s="290"/>
      <c r="B619" s="290"/>
      <c r="C619" s="290"/>
      <c r="D619" s="290"/>
      <c r="E619" s="290"/>
      <c r="F619" s="290"/>
      <c r="G619" s="290"/>
      <c r="H619" s="290"/>
      <c r="I619" s="290"/>
      <c r="J619" s="291"/>
      <c r="K619" s="291"/>
      <c r="L619" s="290"/>
      <c r="M619" s="290"/>
      <c r="N619" s="290"/>
      <c r="O619" s="1"/>
      <c r="P619" s="1"/>
      <c r="Q619" s="1"/>
      <c r="R619" s="290"/>
      <c r="S619" s="290"/>
      <c r="T619" s="290"/>
      <c r="U619" s="290"/>
      <c r="V619" s="290"/>
      <c r="W619" s="290"/>
      <c r="X619" s="290"/>
      <c r="Y619" s="290"/>
      <c r="Z619" s="290"/>
    </row>
    <row r="620" ht="16.5" customHeight="1">
      <c r="A620" s="290"/>
      <c r="B620" s="290"/>
      <c r="C620" s="290"/>
      <c r="D620" s="290"/>
      <c r="E620" s="290"/>
      <c r="F620" s="290"/>
      <c r="G620" s="290"/>
      <c r="H620" s="290"/>
      <c r="I620" s="290"/>
      <c r="J620" s="291"/>
      <c r="K620" s="291"/>
      <c r="L620" s="290"/>
      <c r="M620" s="290"/>
      <c r="N620" s="290"/>
      <c r="O620" s="1"/>
      <c r="P620" s="1"/>
      <c r="Q620" s="1"/>
      <c r="R620" s="290"/>
      <c r="S620" s="290"/>
      <c r="T620" s="290"/>
      <c r="U620" s="290"/>
      <c r="V620" s="290"/>
      <c r="W620" s="290"/>
      <c r="X620" s="290"/>
      <c r="Y620" s="290"/>
      <c r="Z620" s="290"/>
    </row>
    <row r="621" ht="16.5" customHeight="1">
      <c r="A621" s="290"/>
      <c r="B621" s="290"/>
      <c r="C621" s="290"/>
      <c r="D621" s="290"/>
      <c r="E621" s="290"/>
      <c r="F621" s="290"/>
      <c r="G621" s="290"/>
      <c r="H621" s="290"/>
      <c r="I621" s="290"/>
      <c r="J621" s="291"/>
      <c r="K621" s="291"/>
      <c r="L621" s="290"/>
      <c r="M621" s="290"/>
      <c r="N621" s="290"/>
      <c r="O621" s="1"/>
      <c r="P621" s="1"/>
      <c r="Q621" s="1"/>
      <c r="R621" s="290"/>
      <c r="S621" s="290"/>
      <c r="T621" s="290"/>
      <c r="U621" s="290"/>
      <c r="V621" s="290"/>
      <c r="W621" s="290"/>
      <c r="X621" s="290"/>
      <c r="Y621" s="290"/>
      <c r="Z621" s="290"/>
    </row>
    <row r="622" ht="16.5" customHeight="1">
      <c r="A622" s="290"/>
      <c r="B622" s="290"/>
      <c r="C622" s="290"/>
      <c r="D622" s="290"/>
      <c r="E622" s="290"/>
      <c r="F622" s="290"/>
      <c r="G622" s="290"/>
      <c r="H622" s="290"/>
      <c r="I622" s="290"/>
      <c r="J622" s="291"/>
      <c r="K622" s="291"/>
      <c r="L622" s="290"/>
      <c r="M622" s="290"/>
      <c r="N622" s="290"/>
      <c r="O622" s="1"/>
      <c r="P622" s="1"/>
      <c r="Q622" s="1"/>
      <c r="R622" s="290"/>
      <c r="S622" s="290"/>
      <c r="T622" s="290"/>
      <c r="U622" s="290"/>
      <c r="V622" s="290"/>
      <c r="W622" s="290"/>
      <c r="X622" s="290"/>
      <c r="Y622" s="290"/>
      <c r="Z622" s="290"/>
    </row>
    <row r="623" ht="16.5" customHeight="1">
      <c r="A623" s="290"/>
      <c r="B623" s="290"/>
      <c r="C623" s="290"/>
      <c r="D623" s="290"/>
      <c r="E623" s="290"/>
      <c r="F623" s="290"/>
      <c r="G623" s="290"/>
      <c r="H623" s="290"/>
      <c r="I623" s="290"/>
      <c r="J623" s="291"/>
      <c r="K623" s="291"/>
      <c r="L623" s="290"/>
      <c r="M623" s="290"/>
      <c r="N623" s="290"/>
      <c r="O623" s="1"/>
      <c r="P623" s="1"/>
      <c r="Q623" s="1"/>
      <c r="R623" s="290"/>
      <c r="S623" s="290"/>
      <c r="T623" s="290"/>
      <c r="U623" s="290"/>
      <c r="V623" s="290"/>
      <c r="W623" s="290"/>
      <c r="X623" s="290"/>
      <c r="Y623" s="290"/>
      <c r="Z623" s="290"/>
    </row>
    <row r="624" ht="16.5" customHeight="1">
      <c r="A624" s="290"/>
      <c r="B624" s="290"/>
      <c r="C624" s="290"/>
      <c r="D624" s="290"/>
      <c r="E624" s="290"/>
      <c r="F624" s="290"/>
      <c r="G624" s="290"/>
      <c r="H624" s="290"/>
      <c r="I624" s="290"/>
      <c r="J624" s="291"/>
      <c r="K624" s="291"/>
      <c r="L624" s="290"/>
      <c r="M624" s="290"/>
      <c r="N624" s="290"/>
      <c r="O624" s="1"/>
      <c r="P624" s="1"/>
      <c r="Q624" s="1"/>
      <c r="R624" s="290"/>
      <c r="S624" s="290"/>
      <c r="T624" s="290"/>
      <c r="U624" s="290"/>
      <c r="V624" s="290"/>
      <c r="W624" s="290"/>
      <c r="X624" s="290"/>
      <c r="Y624" s="290"/>
      <c r="Z624" s="290"/>
    </row>
    <row r="625" ht="16.5" customHeight="1">
      <c r="A625" s="290"/>
      <c r="B625" s="290"/>
      <c r="C625" s="290"/>
      <c r="D625" s="290"/>
      <c r="E625" s="290"/>
      <c r="F625" s="290"/>
      <c r="G625" s="290"/>
      <c r="H625" s="290"/>
      <c r="I625" s="290"/>
      <c r="J625" s="291"/>
      <c r="K625" s="291"/>
      <c r="L625" s="290"/>
      <c r="M625" s="290"/>
      <c r="N625" s="290"/>
      <c r="O625" s="1"/>
      <c r="P625" s="1"/>
      <c r="Q625" s="1"/>
      <c r="R625" s="290"/>
      <c r="S625" s="290"/>
      <c r="T625" s="290"/>
      <c r="U625" s="290"/>
      <c r="V625" s="290"/>
      <c r="W625" s="290"/>
      <c r="X625" s="290"/>
      <c r="Y625" s="290"/>
      <c r="Z625" s="290"/>
    </row>
    <row r="626" ht="16.5" customHeight="1">
      <c r="A626" s="290"/>
      <c r="B626" s="290"/>
      <c r="C626" s="290"/>
      <c r="D626" s="290"/>
      <c r="E626" s="290"/>
      <c r="F626" s="290"/>
      <c r="G626" s="290"/>
      <c r="H626" s="290"/>
      <c r="I626" s="290"/>
      <c r="J626" s="291"/>
      <c r="K626" s="291"/>
      <c r="L626" s="290"/>
      <c r="M626" s="290"/>
      <c r="N626" s="290"/>
      <c r="O626" s="1"/>
      <c r="P626" s="1"/>
      <c r="Q626" s="1"/>
      <c r="R626" s="290"/>
      <c r="S626" s="290"/>
      <c r="T626" s="290"/>
      <c r="U626" s="290"/>
      <c r="V626" s="290"/>
      <c r="W626" s="290"/>
      <c r="X626" s="290"/>
      <c r="Y626" s="290"/>
      <c r="Z626" s="290"/>
    </row>
    <row r="627" ht="16.5" customHeight="1">
      <c r="A627" s="290"/>
      <c r="B627" s="290"/>
      <c r="C627" s="290"/>
      <c r="D627" s="290"/>
      <c r="E627" s="290"/>
      <c r="F627" s="290"/>
      <c r="G627" s="290"/>
      <c r="H627" s="290"/>
      <c r="I627" s="290"/>
      <c r="J627" s="291"/>
      <c r="K627" s="291"/>
      <c r="L627" s="290"/>
      <c r="M627" s="290"/>
      <c r="N627" s="290"/>
      <c r="O627" s="1"/>
      <c r="P627" s="1"/>
      <c r="Q627" s="1"/>
      <c r="R627" s="290"/>
      <c r="S627" s="290"/>
      <c r="T627" s="290"/>
      <c r="U627" s="290"/>
      <c r="V627" s="290"/>
      <c r="W627" s="290"/>
      <c r="X627" s="290"/>
      <c r="Y627" s="290"/>
      <c r="Z627" s="290"/>
    </row>
    <row r="628" ht="16.5" customHeight="1">
      <c r="A628" s="290"/>
      <c r="B628" s="290"/>
      <c r="C628" s="290"/>
      <c r="D628" s="290"/>
      <c r="E628" s="290"/>
      <c r="F628" s="290"/>
      <c r="G628" s="290"/>
      <c r="H628" s="290"/>
      <c r="I628" s="290"/>
      <c r="J628" s="291"/>
      <c r="K628" s="291"/>
      <c r="L628" s="290"/>
      <c r="M628" s="290"/>
      <c r="N628" s="290"/>
      <c r="O628" s="1"/>
      <c r="P628" s="1"/>
      <c r="Q628" s="1"/>
      <c r="R628" s="290"/>
      <c r="S628" s="290"/>
      <c r="T628" s="290"/>
      <c r="U628" s="290"/>
      <c r="V628" s="290"/>
      <c r="W628" s="290"/>
      <c r="X628" s="290"/>
      <c r="Y628" s="290"/>
      <c r="Z628" s="290"/>
    </row>
    <row r="629" ht="16.5" customHeight="1">
      <c r="A629" s="290"/>
      <c r="B629" s="290"/>
      <c r="C629" s="290"/>
      <c r="D629" s="290"/>
      <c r="E629" s="290"/>
      <c r="F629" s="290"/>
      <c r="G629" s="290"/>
      <c r="H629" s="290"/>
      <c r="I629" s="290"/>
      <c r="J629" s="291"/>
      <c r="K629" s="291"/>
      <c r="L629" s="290"/>
      <c r="M629" s="290"/>
      <c r="N629" s="290"/>
      <c r="O629" s="1"/>
      <c r="P629" s="1"/>
      <c r="Q629" s="1"/>
      <c r="R629" s="290"/>
      <c r="S629" s="290"/>
      <c r="T629" s="290"/>
      <c r="U629" s="290"/>
      <c r="V629" s="290"/>
      <c r="W629" s="290"/>
      <c r="X629" s="290"/>
      <c r="Y629" s="290"/>
      <c r="Z629" s="290"/>
    </row>
    <row r="630" ht="16.5" customHeight="1">
      <c r="A630" s="290"/>
      <c r="B630" s="290"/>
      <c r="C630" s="290"/>
      <c r="D630" s="290"/>
      <c r="E630" s="290"/>
      <c r="F630" s="290"/>
      <c r="G630" s="290"/>
      <c r="H630" s="290"/>
      <c r="I630" s="290"/>
      <c r="J630" s="291"/>
      <c r="K630" s="291"/>
      <c r="L630" s="290"/>
      <c r="M630" s="290"/>
      <c r="N630" s="290"/>
      <c r="O630" s="1"/>
      <c r="P630" s="1"/>
      <c r="Q630" s="1"/>
      <c r="R630" s="290"/>
      <c r="S630" s="290"/>
      <c r="T630" s="290"/>
      <c r="U630" s="290"/>
      <c r="V630" s="290"/>
      <c r="W630" s="290"/>
      <c r="X630" s="290"/>
      <c r="Y630" s="290"/>
      <c r="Z630" s="290"/>
    </row>
    <row r="631" ht="16.5" customHeight="1">
      <c r="A631" s="290"/>
      <c r="B631" s="290"/>
      <c r="C631" s="290"/>
      <c r="D631" s="290"/>
      <c r="E631" s="290"/>
      <c r="F631" s="290"/>
      <c r="G631" s="290"/>
      <c r="H631" s="290"/>
      <c r="I631" s="290"/>
      <c r="J631" s="291"/>
      <c r="K631" s="291"/>
      <c r="L631" s="290"/>
      <c r="M631" s="290"/>
      <c r="N631" s="290"/>
      <c r="O631" s="1"/>
      <c r="P631" s="1"/>
      <c r="Q631" s="1"/>
      <c r="R631" s="290"/>
      <c r="S631" s="290"/>
      <c r="T631" s="290"/>
      <c r="U631" s="290"/>
      <c r="V631" s="290"/>
      <c r="W631" s="290"/>
      <c r="X631" s="290"/>
      <c r="Y631" s="290"/>
      <c r="Z631" s="290"/>
    </row>
    <row r="632" ht="16.5" customHeight="1">
      <c r="A632" s="290"/>
      <c r="B632" s="290"/>
      <c r="C632" s="290"/>
      <c r="D632" s="290"/>
      <c r="E632" s="290"/>
      <c r="F632" s="290"/>
      <c r="G632" s="290"/>
      <c r="H632" s="290"/>
      <c r="I632" s="290"/>
      <c r="J632" s="291"/>
      <c r="K632" s="291"/>
      <c r="L632" s="290"/>
      <c r="M632" s="290"/>
      <c r="N632" s="290"/>
      <c r="O632" s="1"/>
      <c r="P632" s="1"/>
      <c r="Q632" s="1"/>
      <c r="R632" s="290"/>
      <c r="S632" s="290"/>
      <c r="T632" s="290"/>
      <c r="U632" s="290"/>
      <c r="V632" s="290"/>
      <c r="W632" s="290"/>
      <c r="X632" s="290"/>
      <c r="Y632" s="290"/>
      <c r="Z632" s="290"/>
    </row>
    <row r="633" ht="16.5" customHeight="1">
      <c r="A633" s="290"/>
      <c r="B633" s="290"/>
      <c r="C633" s="290"/>
      <c r="D633" s="290"/>
      <c r="E633" s="290"/>
      <c r="F633" s="290"/>
      <c r="G633" s="290"/>
      <c r="H633" s="290"/>
      <c r="I633" s="290"/>
      <c r="J633" s="291"/>
      <c r="K633" s="291"/>
      <c r="L633" s="290"/>
      <c r="M633" s="290"/>
      <c r="N633" s="290"/>
      <c r="O633" s="1"/>
      <c r="P633" s="1"/>
      <c r="Q633" s="1"/>
      <c r="R633" s="290"/>
      <c r="S633" s="290"/>
      <c r="T633" s="290"/>
      <c r="U633" s="290"/>
      <c r="V633" s="290"/>
      <c r="W633" s="290"/>
      <c r="X633" s="290"/>
      <c r="Y633" s="290"/>
      <c r="Z633" s="290"/>
    </row>
    <row r="634" ht="16.5" customHeight="1">
      <c r="A634" s="290"/>
      <c r="B634" s="290"/>
      <c r="C634" s="290"/>
      <c r="D634" s="290"/>
      <c r="E634" s="290"/>
      <c r="F634" s="290"/>
      <c r="G634" s="290"/>
      <c r="H634" s="290"/>
      <c r="I634" s="290"/>
      <c r="J634" s="291"/>
      <c r="K634" s="291"/>
      <c r="L634" s="290"/>
      <c r="M634" s="290"/>
      <c r="N634" s="290"/>
      <c r="O634" s="1"/>
      <c r="P634" s="1"/>
      <c r="Q634" s="1"/>
      <c r="R634" s="290"/>
      <c r="S634" s="290"/>
      <c r="T634" s="290"/>
      <c r="U634" s="290"/>
      <c r="V634" s="290"/>
      <c r="W634" s="290"/>
      <c r="X634" s="290"/>
      <c r="Y634" s="290"/>
      <c r="Z634" s="290"/>
    </row>
    <row r="635" ht="16.5" customHeight="1">
      <c r="A635" s="290"/>
      <c r="B635" s="290"/>
      <c r="C635" s="290"/>
      <c r="D635" s="290"/>
      <c r="E635" s="290"/>
      <c r="F635" s="290"/>
      <c r="G635" s="290"/>
      <c r="H635" s="290"/>
      <c r="I635" s="290"/>
      <c r="J635" s="291"/>
      <c r="K635" s="291"/>
      <c r="L635" s="290"/>
      <c r="M635" s="290"/>
      <c r="N635" s="290"/>
      <c r="O635" s="1"/>
      <c r="P635" s="1"/>
      <c r="Q635" s="1"/>
      <c r="R635" s="290"/>
      <c r="S635" s="290"/>
      <c r="T635" s="290"/>
      <c r="U635" s="290"/>
      <c r="V635" s="290"/>
      <c r="W635" s="290"/>
      <c r="X635" s="290"/>
      <c r="Y635" s="290"/>
      <c r="Z635" s="290"/>
    </row>
    <row r="636" ht="16.5" customHeight="1">
      <c r="A636" s="290"/>
      <c r="B636" s="290"/>
      <c r="C636" s="290"/>
      <c r="D636" s="290"/>
      <c r="E636" s="290"/>
      <c r="F636" s="290"/>
      <c r="G636" s="290"/>
      <c r="H636" s="290"/>
      <c r="I636" s="290"/>
      <c r="J636" s="291"/>
      <c r="K636" s="291"/>
      <c r="L636" s="290"/>
      <c r="M636" s="290"/>
      <c r="N636" s="290"/>
      <c r="O636" s="1"/>
      <c r="P636" s="1"/>
      <c r="Q636" s="1"/>
      <c r="R636" s="290"/>
      <c r="S636" s="290"/>
      <c r="T636" s="290"/>
      <c r="U636" s="290"/>
      <c r="V636" s="290"/>
      <c r="W636" s="290"/>
      <c r="X636" s="290"/>
      <c r="Y636" s="290"/>
      <c r="Z636" s="290"/>
    </row>
    <row r="637" ht="16.5" customHeight="1">
      <c r="A637" s="290"/>
      <c r="B637" s="290"/>
      <c r="C637" s="290"/>
      <c r="D637" s="290"/>
      <c r="E637" s="290"/>
      <c r="F637" s="290"/>
      <c r="G637" s="290"/>
      <c r="H637" s="290"/>
      <c r="I637" s="290"/>
      <c r="J637" s="291"/>
      <c r="K637" s="291"/>
      <c r="L637" s="290"/>
      <c r="M637" s="290"/>
      <c r="N637" s="290"/>
      <c r="O637" s="1"/>
      <c r="P637" s="1"/>
      <c r="Q637" s="1"/>
      <c r="R637" s="290"/>
      <c r="S637" s="290"/>
      <c r="T637" s="290"/>
      <c r="U637" s="290"/>
      <c r="V637" s="290"/>
      <c r="W637" s="290"/>
      <c r="X637" s="290"/>
      <c r="Y637" s="290"/>
      <c r="Z637" s="290"/>
    </row>
    <row r="638" ht="16.5" customHeight="1">
      <c r="A638" s="290"/>
      <c r="B638" s="290"/>
      <c r="C638" s="290"/>
      <c r="D638" s="290"/>
      <c r="E638" s="290"/>
      <c r="F638" s="290"/>
      <c r="G638" s="290"/>
      <c r="H638" s="290"/>
      <c r="I638" s="290"/>
      <c r="J638" s="291"/>
      <c r="K638" s="291"/>
      <c r="L638" s="290"/>
      <c r="M638" s="290"/>
      <c r="N638" s="290"/>
      <c r="O638" s="1"/>
      <c r="P638" s="1"/>
      <c r="Q638" s="1"/>
      <c r="R638" s="290"/>
      <c r="S638" s="290"/>
      <c r="T638" s="290"/>
      <c r="U638" s="290"/>
      <c r="V638" s="290"/>
      <c r="W638" s="290"/>
      <c r="X638" s="290"/>
      <c r="Y638" s="290"/>
      <c r="Z638" s="290"/>
    </row>
    <row r="639" ht="16.5" customHeight="1">
      <c r="A639" s="290"/>
      <c r="B639" s="290"/>
      <c r="C639" s="290"/>
      <c r="D639" s="290"/>
      <c r="E639" s="290"/>
      <c r="F639" s="290"/>
      <c r="G639" s="290"/>
      <c r="H639" s="290"/>
      <c r="I639" s="290"/>
      <c r="J639" s="291"/>
      <c r="K639" s="291"/>
      <c r="L639" s="290"/>
      <c r="M639" s="290"/>
      <c r="N639" s="290"/>
      <c r="O639" s="1"/>
      <c r="P639" s="1"/>
      <c r="Q639" s="1"/>
      <c r="R639" s="290"/>
      <c r="S639" s="290"/>
      <c r="T639" s="290"/>
      <c r="U639" s="290"/>
      <c r="V639" s="290"/>
      <c r="W639" s="290"/>
      <c r="X639" s="290"/>
      <c r="Y639" s="290"/>
      <c r="Z639" s="290"/>
    </row>
    <row r="640" ht="16.5" customHeight="1">
      <c r="A640" s="290"/>
      <c r="B640" s="290"/>
      <c r="C640" s="290"/>
      <c r="D640" s="290"/>
      <c r="E640" s="290"/>
      <c r="F640" s="290"/>
      <c r="G640" s="290"/>
      <c r="H640" s="290"/>
      <c r="I640" s="290"/>
      <c r="J640" s="291"/>
      <c r="K640" s="291"/>
      <c r="L640" s="290"/>
      <c r="M640" s="290"/>
      <c r="N640" s="290"/>
      <c r="O640" s="1"/>
      <c r="P640" s="1"/>
      <c r="Q640" s="1"/>
      <c r="R640" s="290"/>
      <c r="S640" s="290"/>
      <c r="T640" s="290"/>
      <c r="U640" s="290"/>
      <c r="V640" s="290"/>
      <c r="W640" s="290"/>
      <c r="X640" s="290"/>
      <c r="Y640" s="290"/>
      <c r="Z640" s="290"/>
    </row>
    <row r="641" ht="16.5" customHeight="1">
      <c r="A641" s="290"/>
      <c r="B641" s="290"/>
      <c r="C641" s="290"/>
      <c r="D641" s="290"/>
      <c r="E641" s="290"/>
      <c r="F641" s="290"/>
      <c r="G641" s="290"/>
      <c r="H641" s="290"/>
      <c r="I641" s="290"/>
      <c r="J641" s="291"/>
      <c r="K641" s="291"/>
      <c r="L641" s="290"/>
      <c r="M641" s="290"/>
      <c r="N641" s="290"/>
      <c r="O641" s="1"/>
      <c r="P641" s="1"/>
      <c r="Q641" s="1"/>
      <c r="R641" s="290"/>
      <c r="S641" s="290"/>
      <c r="T641" s="290"/>
      <c r="U641" s="290"/>
      <c r="V641" s="290"/>
      <c r="W641" s="290"/>
      <c r="X641" s="290"/>
      <c r="Y641" s="290"/>
      <c r="Z641" s="290"/>
    </row>
    <row r="642" ht="16.5" customHeight="1">
      <c r="A642" s="290"/>
      <c r="B642" s="290"/>
      <c r="C642" s="290"/>
      <c r="D642" s="290"/>
      <c r="E642" s="290"/>
      <c r="F642" s="290"/>
      <c r="G642" s="290"/>
      <c r="H642" s="290"/>
      <c r="I642" s="290"/>
      <c r="J642" s="291"/>
      <c r="K642" s="291"/>
      <c r="L642" s="290"/>
      <c r="M642" s="290"/>
      <c r="N642" s="290"/>
      <c r="O642" s="1"/>
      <c r="P642" s="1"/>
      <c r="Q642" s="1"/>
      <c r="R642" s="290"/>
      <c r="S642" s="290"/>
      <c r="T642" s="290"/>
      <c r="U642" s="290"/>
      <c r="V642" s="290"/>
      <c r="W642" s="290"/>
      <c r="X642" s="290"/>
      <c r="Y642" s="290"/>
      <c r="Z642" s="290"/>
    </row>
    <row r="643" ht="16.5" customHeight="1">
      <c r="A643" s="290"/>
      <c r="B643" s="290"/>
      <c r="C643" s="290"/>
      <c r="D643" s="290"/>
      <c r="E643" s="290"/>
      <c r="F643" s="290"/>
      <c r="G643" s="290"/>
      <c r="H643" s="290"/>
      <c r="I643" s="290"/>
      <c r="J643" s="291"/>
      <c r="K643" s="291"/>
      <c r="L643" s="290"/>
      <c r="M643" s="290"/>
      <c r="N643" s="290"/>
      <c r="O643" s="1"/>
      <c r="P643" s="1"/>
      <c r="Q643" s="1"/>
      <c r="R643" s="290"/>
      <c r="S643" s="290"/>
      <c r="T643" s="290"/>
      <c r="U643" s="290"/>
      <c r="V643" s="290"/>
      <c r="W643" s="290"/>
      <c r="X643" s="290"/>
      <c r="Y643" s="290"/>
      <c r="Z643" s="290"/>
    </row>
    <row r="644" ht="16.5" customHeight="1">
      <c r="A644" s="290"/>
      <c r="B644" s="290"/>
      <c r="C644" s="290"/>
      <c r="D644" s="290"/>
      <c r="E644" s="290"/>
      <c r="F644" s="290"/>
      <c r="G644" s="290"/>
      <c r="H644" s="290"/>
      <c r="I644" s="290"/>
      <c r="J644" s="291"/>
      <c r="K644" s="291"/>
      <c r="L644" s="290"/>
      <c r="M644" s="290"/>
      <c r="N644" s="290"/>
      <c r="O644" s="1"/>
      <c r="P644" s="1"/>
      <c r="Q644" s="1"/>
      <c r="R644" s="290"/>
      <c r="S644" s="290"/>
      <c r="T644" s="290"/>
      <c r="U644" s="290"/>
      <c r="V644" s="290"/>
      <c r="W644" s="290"/>
      <c r="X644" s="290"/>
      <c r="Y644" s="290"/>
      <c r="Z644" s="290"/>
    </row>
    <row r="645" ht="16.5" customHeight="1">
      <c r="A645" s="290"/>
      <c r="B645" s="290"/>
      <c r="C645" s="290"/>
      <c r="D645" s="290"/>
      <c r="E645" s="290"/>
      <c r="F645" s="290"/>
      <c r="G645" s="290"/>
      <c r="H645" s="290"/>
      <c r="I645" s="290"/>
      <c r="J645" s="291"/>
      <c r="K645" s="291"/>
      <c r="L645" s="290"/>
      <c r="M645" s="290"/>
      <c r="N645" s="290"/>
      <c r="O645" s="1"/>
      <c r="P645" s="1"/>
      <c r="Q645" s="1"/>
      <c r="R645" s="290"/>
      <c r="S645" s="290"/>
      <c r="T645" s="290"/>
      <c r="U645" s="290"/>
      <c r="V645" s="290"/>
      <c r="W645" s="290"/>
      <c r="X645" s="290"/>
      <c r="Y645" s="290"/>
      <c r="Z645" s="290"/>
    </row>
    <row r="646" ht="16.5" customHeight="1">
      <c r="A646" s="290"/>
      <c r="B646" s="290"/>
      <c r="C646" s="290"/>
      <c r="D646" s="290"/>
      <c r="E646" s="290"/>
      <c r="F646" s="290"/>
      <c r="G646" s="290"/>
      <c r="H646" s="290"/>
      <c r="I646" s="290"/>
      <c r="J646" s="291"/>
      <c r="K646" s="291"/>
      <c r="L646" s="290"/>
      <c r="M646" s="290"/>
      <c r="N646" s="290"/>
      <c r="O646" s="1"/>
      <c r="P646" s="1"/>
      <c r="Q646" s="1"/>
      <c r="R646" s="290"/>
      <c r="S646" s="290"/>
      <c r="T646" s="290"/>
      <c r="U646" s="290"/>
      <c r="V646" s="290"/>
      <c r="W646" s="290"/>
      <c r="X646" s="290"/>
      <c r="Y646" s="290"/>
      <c r="Z646" s="290"/>
    </row>
    <row r="647" ht="16.5" customHeight="1">
      <c r="A647" s="290"/>
      <c r="B647" s="290"/>
      <c r="C647" s="290"/>
      <c r="D647" s="290"/>
      <c r="E647" s="290"/>
      <c r="F647" s="290"/>
      <c r="G647" s="290"/>
      <c r="H647" s="290"/>
      <c r="I647" s="290"/>
      <c r="J647" s="291"/>
      <c r="K647" s="291"/>
      <c r="L647" s="290"/>
      <c r="M647" s="290"/>
      <c r="N647" s="290"/>
      <c r="O647" s="1"/>
      <c r="P647" s="1"/>
      <c r="Q647" s="1"/>
      <c r="R647" s="290"/>
      <c r="S647" s="290"/>
      <c r="T647" s="290"/>
      <c r="U647" s="290"/>
      <c r="V647" s="290"/>
      <c r="W647" s="290"/>
      <c r="X647" s="290"/>
      <c r="Y647" s="290"/>
      <c r="Z647" s="290"/>
    </row>
    <row r="648" ht="16.5" customHeight="1">
      <c r="A648" s="290"/>
      <c r="B648" s="290"/>
      <c r="C648" s="290"/>
      <c r="D648" s="290"/>
      <c r="E648" s="290"/>
      <c r="F648" s="290"/>
      <c r="G648" s="290"/>
      <c r="H648" s="290"/>
      <c r="I648" s="290"/>
      <c r="J648" s="291"/>
      <c r="K648" s="291"/>
      <c r="L648" s="290"/>
      <c r="M648" s="290"/>
      <c r="N648" s="290"/>
      <c r="O648" s="1"/>
      <c r="P648" s="1"/>
      <c r="Q648" s="1"/>
      <c r="R648" s="290"/>
      <c r="S648" s="290"/>
      <c r="T648" s="290"/>
      <c r="U648" s="290"/>
      <c r="V648" s="290"/>
      <c r="W648" s="290"/>
      <c r="X648" s="290"/>
      <c r="Y648" s="290"/>
      <c r="Z648" s="290"/>
    </row>
    <row r="649" ht="16.5" customHeight="1">
      <c r="A649" s="290"/>
      <c r="B649" s="290"/>
      <c r="C649" s="290"/>
      <c r="D649" s="290"/>
      <c r="E649" s="290"/>
      <c r="F649" s="290"/>
      <c r="G649" s="290"/>
      <c r="H649" s="290"/>
      <c r="I649" s="290"/>
      <c r="J649" s="291"/>
      <c r="K649" s="291"/>
      <c r="L649" s="290"/>
      <c r="M649" s="290"/>
      <c r="N649" s="290"/>
      <c r="O649" s="1"/>
      <c r="P649" s="1"/>
      <c r="Q649" s="1"/>
      <c r="R649" s="290"/>
      <c r="S649" s="290"/>
      <c r="T649" s="290"/>
      <c r="U649" s="290"/>
      <c r="V649" s="290"/>
      <c r="W649" s="290"/>
      <c r="X649" s="290"/>
      <c r="Y649" s="290"/>
      <c r="Z649" s="290"/>
    </row>
    <row r="650" ht="16.5" customHeight="1">
      <c r="A650" s="290"/>
      <c r="B650" s="290"/>
      <c r="C650" s="290"/>
      <c r="D650" s="290"/>
      <c r="E650" s="290"/>
      <c r="F650" s="290"/>
      <c r="G650" s="290"/>
      <c r="H650" s="290"/>
      <c r="I650" s="290"/>
      <c r="J650" s="291"/>
      <c r="K650" s="291"/>
      <c r="L650" s="290"/>
      <c r="M650" s="290"/>
      <c r="N650" s="290"/>
      <c r="O650" s="1"/>
      <c r="P650" s="1"/>
      <c r="Q650" s="1"/>
      <c r="R650" s="290"/>
      <c r="S650" s="290"/>
      <c r="T650" s="290"/>
      <c r="U650" s="290"/>
      <c r="V650" s="290"/>
      <c r="W650" s="290"/>
      <c r="X650" s="290"/>
      <c r="Y650" s="290"/>
      <c r="Z650" s="290"/>
    </row>
    <row r="651" ht="16.5" customHeight="1">
      <c r="A651" s="290"/>
      <c r="B651" s="290"/>
      <c r="C651" s="290"/>
      <c r="D651" s="290"/>
      <c r="E651" s="290"/>
      <c r="F651" s="290"/>
      <c r="G651" s="290"/>
      <c r="H651" s="290"/>
      <c r="I651" s="290"/>
      <c r="J651" s="291"/>
      <c r="K651" s="291"/>
      <c r="L651" s="290"/>
      <c r="M651" s="290"/>
      <c r="N651" s="290"/>
      <c r="O651" s="1"/>
      <c r="P651" s="1"/>
      <c r="Q651" s="1"/>
      <c r="R651" s="290"/>
      <c r="S651" s="290"/>
      <c r="T651" s="290"/>
      <c r="U651" s="290"/>
      <c r="V651" s="290"/>
      <c r="W651" s="290"/>
      <c r="X651" s="290"/>
      <c r="Y651" s="290"/>
      <c r="Z651" s="290"/>
    </row>
    <row r="652" ht="16.5" customHeight="1">
      <c r="A652" s="290"/>
      <c r="B652" s="290"/>
      <c r="C652" s="290"/>
      <c r="D652" s="290"/>
      <c r="E652" s="290"/>
      <c r="F652" s="290"/>
      <c r="G652" s="290"/>
      <c r="H652" s="290"/>
      <c r="I652" s="290"/>
      <c r="J652" s="291"/>
      <c r="K652" s="291"/>
      <c r="L652" s="290"/>
      <c r="M652" s="290"/>
      <c r="N652" s="290"/>
      <c r="O652" s="1"/>
      <c r="P652" s="1"/>
      <c r="Q652" s="1"/>
      <c r="R652" s="290"/>
      <c r="S652" s="290"/>
      <c r="T652" s="290"/>
      <c r="U652" s="290"/>
      <c r="V652" s="290"/>
      <c r="W652" s="290"/>
      <c r="X652" s="290"/>
      <c r="Y652" s="290"/>
      <c r="Z652" s="290"/>
    </row>
    <row r="653" ht="16.5" customHeight="1">
      <c r="A653" s="290"/>
      <c r="B653" s="290"/>
      <c r="C653" s="290"/>
      <c r="D653" s="290"/>
      <c r="E653" s="290"/>
      <c r="F653" s="290"/>
      <c r="G653" s="290"/>
      <c r="H653" s="290"/>
      <c r="I653" s="290"/>
      <c r="J653" s="291"/>
      <c r="K653" s="291"/>
      <c r="L653" s="290"/>
      <c r="M653" s="290"/>
      <c r="N653" s="290"/>
      <c r="O653" s="1"/>
      <c r="P653" s="1"/>
      <c r="Q653" s="1"/>
      <c r="R653" s="290"/>
      <c r="S653" s="290"/>
      <c r="T653" s="290"/>
      <c r="U653" s="290"/>
      <c r="V653" s="290"/>
      <c r="W653" s="290"/>
      <c r="X653" s="290"/>
      <c r="Y653" s="290"/>
      <c r="Z653" s="290"/>
    </row>
    <row r="654" ht="16.5" customHeight="1">
      <c r="A654" s="290"/>
      <c r="B654" s="290"/>
      <c r="C654" s="290"/>
      <c r="D654" s="290"/>
      <c r="E654" s="290"/>
      <c r="F654" s="290"/>
      <c r="G654" s="290"/>
      <c r="H654" s="290"/>
      <c r="I654" s="290"/>
      <c r="J654" s="291"/>
      <c r="K654" s="291"/>
      <c r="L654" s="290"/>
      <c r="M654" s="290"/>
      <c r="N654" s="290"/>
      <c r="O654" s="1"/>
      <c r="P654" s="1"/>
      <c r="Q654" s="1"/>
      <c r="R654" s="290"/>
      <c r="S654" s="290"/>
      <c r="T654" s="290"/>
      <c r="U654" s="290"/>
      <c r="V654" s="290"/>
      <c r="W654" s="290"/>
      <c r="X654" s="290"/>
      <c r="Y654" s="290"/>
      <c r="Z654" s="290"/>
    </row>
    <row r="655" ht="16.5" customHeight="1">
      <c r="A655" s="290"/>
      <c r="B655" s="290"/>
      <c r="C655" s="290"/>
      <c r="D655" s="290"/>
      <c r="E655" s="290"/>
      <c r="F655" s="290"/>
      <c r="G655" s="290"/>
      <c r="H655" s="290"/>
      <c r="I655" s="290"/>
      <c r="J655" s="291"/>
      <c r="K655" s="291"/>
      <c r="L655" s="290"/>
      <c r="M655" s="290"/>
      <c r="N655" s="290"/>
      <c r="O655" s="1"/>
      <c r="P655" s="1"/>
      <c r="Q655" s="1"/>
      <c r="R655" s="290"/>
      <c r="S655" s="290"/>
      <c r="T655" s="290"/>
      <c r="U655" s="290"/>
      <c r="V655" s="290"/>
      <c r="W655" s="290"/>
      <c r="X655" s="290"/>
      <c r="Y655" s="290"/>
      <c r="Z655" s="290"/>
    </row>
    <row r="656" ht="16.5" customHeight="1">
      <c r="A656" s="290"/>
      <c r="B656" s="290"/>
      <c r="C656" s="290"/>
      <c r="D656" s="290"/>
      <c r="E656" s="290"/>
      <c r="F656" s="290"/>
      <c r="G656" s="290"/>
      <c r="H656" s="290"/>
      <c r="I656" s="290"/>
      <c r="J656" s="291"/>
      <c r="K656" s="291"/>
      <c r="L656" s="290"/>
      <c r="M656" s="290"/>
      <c r="N656" s="290"/>
      <c r="O656" s="1"/>
      <c r="P656" s="1"/>
      <c r="Q656" s="1"/>
      <c r="R656" s="290"/>
      <c r="S656" s="290"/>
      <c r="T656" s="290"/>
      <c r="U656" s="290"/>
      <c r="V656" s="290"/>
      <c r="W656" s="290"/>
      <c r="X656" s="290"/>
      <c r="Y656" s="290"/>
      <c r="Z656" s="290"/>
    </row>
    <row r="657" ht="16.5" customHeight="1">
      <c r="A657" s="290"/>
      <c r="B657" s="290"/>
      <c r="C657" s="290"/>
      <c r="D657" s="290"/>
      <c r="E657" s="290"/>
      <c r="F657" s="290"/>
      <c r="G657" s="290"/>
      <c r="H657" s="290"/>
      <c r="I657" s="290"/>
      <c r="J657" s="291"/>
      <c r="K657" s="291"/>
      <c r="L657" s="290"/>
      <c r="M657" s="290"/>
      <c r="N657" s="290"/>
      <c r="O657" s="1"/>
      <c r="P657" s="1"/>
      <c r="Q657" s="1"/>
      <c r="R657" s="290"/>
      <c r="S657" s="290"/>
      <c r="T657" s="290"/>
      <c r="U657" s="290"/>
      <c r="V657" s="290"/>
      <c r="W657" s="290"/>
      <c r="X657" s="290"/>
      <c r="Y657" s="290"/>
      <c r="Z657" s="290"/>
    </row>
    <row r="658" ht="16.5" customHeight="1">
      <c r="A658" s="290"/>
      <c r="B658" s="290"/>
      <c r="C658" s="290"/>
      <c r="D658" s="290"/>
      <c r="E658" s="290"/>
      <c r="F658" s="290"/>
      <c r="G658" s="290"/>
      <c r="H658" s="290"/>
      <c r="I658" s="290"/>
      <c r="J658" s="291"/>
      <c r="K658" s="291"/>
      <c r="L658" s="290"/>
      <c r="M658" s="290"/>
      <c r="N658" s="290"/>
      <c r="O658" s="1"/>
      <c r="P658" s="1"/>
      <c r="Q658" s="1"/>
      <c r="R658" s="290"/>
      <c r="S658" s="290"/>
      <c r="T658" s="290"/>
      <c r="U658" s="290"/>
      <c r="V658" s="290"/>
      <c r="W658" s="290"/>
      <c r="X658" s="290"/>
      <c r="Y658" s="290"/>
      <c r="Z658" s="290"/>
    </row>
    <row r="659" ht="16.5" customHeight="1">
      <c r="A659" s="290"/>
      <c r="B659" s="290"/>
      <c r="C659" s="290"/>
      <c r="D659" s="290"/>
      <c r="E659" s="290"/>
      <c r="F659" s="290"/>
      <c r="G659" s="290"/>
      <c r="H659" s="290"/>
      <c r="I659" s="290"/>
      <c r="J659" s="291"/>
      <c r="K659" s="291"/>
      <c r="L659" s="290"/>
      <c r="M659" s="290"/>
      <c r="N659" s="290"/>
      <c r="O659" s="1"/>
      <c r="P659" s="1"/>
      <c r="Q659" s="1"/>
      <c r="R659" s="290"/>
      <c r="S659" s="290"/>
      <c r="T659" s="290"/>
      <c r="U659" s="290"/>
      <c r="V659" s="290"/>
      <c r="W659" s="290"/>
      <c r="X659" s="290"/>
      <c r="Y659" s="290"/>
      <c r="Z659" s="290"/>
    </row>
    <row r="660" ht="16.5" customHeight="1">
      <c r="A660" s="290"/>
      <c r="B660" s="290"/>
      <c r="C660" s="290"/>
      <c r="D660" s="290"/>
      <c r="E660" s="290"/>
      <c r="F660" s="290"/>
      <c r="G660" s="290"/>
      <c r="H660" s="290"/>
      <c r="I660" s="290"/>
      <c r="J660" s="291"/>
      <c r="K660" s="291"/>
      <c r="L660" s="290"/>
      <c r="M660" s="290"/>
      <c r="N660" s="290"/>
      <c r="O660" s="1"/>
      <c r="P660" s="1"/>
      <c r="Q660" s="1"/>
      <c r="R660" s="290"/>
      <c r="S660" s="290"/>
      <c r="T660" s="290"/>
      <c r="U660" s="290"/>
      <c r="V660" s="290"/>
      <c r="W660" s="290"/>
      <c r="X660" s="290"/>
      <c r="Y660" s="290"/>
      <c r="Z660" s="290"/>
    </row>
    <row r="661" ht="16.5" customHeight="1">
      <c r="A661" s="290"/>
      <c r="B661" s="290"/>
      <c r="C661" s="290"/>
      <c r="D661" s="290"/>
      <c r="E661" s="290"/>
      <c r="F661" s="290"/>
      <c r="G661" s="290"/>
      <c r="H661" s="290"/>
      <c r="I661" s="290"/>
      <c r="J661" s="291"/>
      <c r="K661" s="291"/>
      <c r="L661" s="290"/>
      <c r="M661" s="290"/>
      <c r="N661" s="290"/>
      <c r="O661" s="1"/>
      <c r="P661" s="1"/>
      <c r="Q661" s="1"/>
      <c r="R661" s="290"/>
      <c r="S661" s="290"/>
      <c r="T661" s="290"/>
      <c r="U661" s="290"/>
      <c r="V661" s="290"/>
      <c r="W661" s="290"/>
      <c r="X661" s="290"/>
      <c r="Y661" s="290"/>
      <c r="Z661" s="290"/>
    </row>
    <row r="662" ht="16.5" customHeight="1">
      <c r="A662" s="290"/>
      <c r="B662" s="290"/>
      <c r="C662" s="290"/>
      <c r="D662" s="290"/>
      <c r="E662" s="290"/>
      <c r="F662" s="290"/>
      <c r="G662" s="290"/>
      <c r="H662" s="290"/>
      <c r="I662" s="290"/>
      <c r="J662" s="291"/>
      <c r="K662" s="291"/>
      <c r="L662" s="290"/>
      <c r="M662" s="290"/>
      <c r="N662" s="290"/>
      <c r="O662" s="1"/>
      <c r="P662" s="1"/>
      <c r="Q662" s="1"/>
      <c r="R662" s="290"/>
      <c r="S662" s="290"/>
      <c r="T662" s="290"/>
      <c r="U662" s="290"/>
      <c r="V662" s="290"/>
      <c r="W662" s="290"/>
      <c r="X662" s="290"/>
      <c r="Y662" s="290"/>
      <c r="Z662" s="290"/>
    </row>
    <row r="663" ht="16.5" customHeight="1">
      <c r="A663" s="290"/>
      <c r="B663" s="290"/>
      <c r="C663" s="290"/>
      <c r="D663" s="290"/>
      <c r="E663" s="290"/>
      <c r="F663" s="290"/>
      <c r="G663" s="290"/>
      <c r="H663" s="290"/>
      <c r="I663" s="290"/>
      <c r="J663" s="291"/>
      <c r="K663" s="291"/>
      <c r="L663" s="290"/>
      <c r="M663" s="290"/>
      <c r="N663" s="290"/>
      <c r="O663" s="1"/>
      <c r="P663" s="1"/>
      <c r="Q663" s="1"/>
      <c r="R663" s="290"/>
      <c r="S663" s="290"/>
      <c r="T663" s="290"/>
      <c r="U663" s="290"/>
      <c r="V663" s="290"/>
      <c r="W663" s="290"/>
      <c r="X663" s="290"/>
      <c r="Y663" s="290"/>
      <c r="Z663" s="290"/>
    </row>
    <row r="664" ht="16.5" customHeight="1">
      <c r="A664" s="290"/>
      <c r="B664" s="290"/>
      <c r="C664" s="290"/>
      <c r="D664" s="290"/>
      <c r="E664" s="290"/>
      <c r="F664" s="290"/>
      <c r="G664" s="290"/>
      <c r="H664" s="290"/>
      <c r="I664" s="290"/>
      <c r="J664" s="291"/>
      <c r="K664" s="291"/>
      <c r="L664" s="290"/>
      <c r="M664" s="290"/>
      <c r="N664" s="290"/>
      <c r="O664" s="1"/>
      <c r="P664" s="1"/>
      <c r="Q664" s="1"/>
      <c r="R664" s="290"/>
      <c r="S664" s="290"/>
      <c r="T664" s="290"/>
      <c r="U664" s="290"/>
      <c r="V664" s="290"/>
      <c r="W664" s="290"/>
      <c r="X664" s="290"/>
      <c r="Y664" s="290"/>
      <c r="Z664" s="290"/>
    </row>
    <row r="665" ht="16.5" customHeight="1">
      <c r="A665" s="290"/>
      <c r="B665" s="290"/>
      <c r="C665" s="290"/>
      <c r="D665" s="290"/>
      <c r="E665" s="290"/>
      <c r="F665" s="290"/>
      <c r="G665" s="290"/>
      <c r="H665" s="290"/>
      <c r="I665" s="290"/>
      <c r="J665" s="291"/>
      <c r="K665" s="291"/>
      <c r="L665" s="290"/>
      <c r="M665" s="290"/>
      <c r="N665" s="290"/>
      <c r="O665" s="1"/>
      <c r="P665" s="1"/>
      <c r="Q665" s="1"/>
      <c r="R665" s="290"/>
      <c r="S665" s="290"/>
      <c r="T665" s="290"/>
      <c r="U665" s="290"/>
      <c r="V665" s="290"/>
      <c r="W665" s="290"/>
      <c r="X665" s="290"/>
      <c r="Y665" s="290"/>
      <c r="Z665" s="290"/>
    </row>
    <row r="666" ht="16.5" customHeight="1">
      <c r="A666" s="290"/>
      <c r="B666" s="290"/>
      <c r="C666" s="290"/>
      <c r="D666" s="290"/>
      <c r="E666" s="290"/>
      <c r="F666" s="290"/>
      <c r="G666" s="290"/>
      <c r="H666" s="290"/>
      <c r="I666" s="290"/>
      <c r="J666" s="291"/>
      <c r="K666" s="291"/>
      <c r="L666" s="290"/>
      <c r="M666" s="290"/>
      <c r="N666" s="290"/>
      <c r="O666" s="1"/>
      <c r="P666" s="1"/>
      <c r="Q666" s="1"/>
      <c r="R666" s="290"/>
      <c r="S666" s="290"/>
      <c r="T666" s="290"/>
      <c r="U666" s="290"/>
      <c r="V666" s="290"/>
      <c r="W666" s="290"/>
      <c r="X666" s="290"/>
      <c r="Y666" s="290"/>
      <c r="Z666" s="290"/>
    </row>
    <row r="667" ht="16.5" customHeight="1">
      <c r="A667" s="290"/>
      <c r="B667" s="290"/>
      <c r="C667" s="290"/>
      <c r="D667" s="290"/>
      <c r="E667" s="290"/>
      <c r="F667" s="290"/>
      <c r="G667" s="290"/>
      <c r="H667" s="290"/>
      <c r="I667" s="290"/>
      <c r="J667" s="291"/>
      <c r="K667" s="291"/>
      <c r="L667" s="290"/>
      <c r="M667" s="290"/>
      <c r="N667" s="290"/>
      <c r="O667" s="1"/>
      <c r="P667" s="1"/>
      <c r="Q667" s="1"/>
      <c r="R667" s="290"/>
      <c r="S667" s="290"/>
      <c r="T667" s="290"/>
      <c r="U667" s="290"/>
      <c r="V667" s="290"/>
      <c r="W667" s="290"/>
      <c r="X667" s="290"/>
      <c r="Y667" s="290"/>
      <c r="Z667" s="290"/>
    </row>
    <row r="668" ht="16.5" customHeight="1">
      <c r="A668" s="290"/>
      <c r="B668" s="290"/>
      <c r="C668" s="290"/>
      <c r="D668" s="290"/>
      <c r="E668" s="290"/>
      <c r="F668" s="290"/>
      <c r="G668" s="290"/>
      <c r="H668" s="290"/>
      <c r="I668" s="290"/>
      <c r="J668" s="291"/>
      <c r="K668" s="291"/>
      <c r="L668" s="290"/>
      <c r="M668" s="290"/>
      <c r="N668" s="290"/>
      <c r="O668" s="1"/>
      <c r="P668" s="1"/>
      <c r="Q668" s="1"/>
      <c r="R668" s="290"/>
      <c r="S668" s="290"/>
      <c r="T668" s="290"/>
      <c r="U668" s="290"/>
      <c r="V668" s="290"/>
      <c r="W668" s="290"/>
      <c r="X668" s="290"/>
      <c r="Y668" s="290"/>
      <c r="Z668" s="290"/>
    </row>
    <row r="669" ht="16.5" customHeight="1">
      <c r="A669" s="290"/>
      <c r="B669" s="290"/>
      <c r="C669" s="290"/>
      <c r="D669" s="290"/>
      <c r="E669" s="290"/>
      <c r="F669" s="290"/>
      <c r="G669" s="290"/>
      <c r="H669" s="290"/>
      <c r="I669" s="290"/>
      <c r="J669" s="291"/>
      <c r="K669" s="291"/>
      <c r="L669" s="290"/>
      <c r="M669" s="290"/>
      <c r="N669" s="290"/>
      <c r="O669" s="1"/>
      <c r="P669" s="1"/>
      <c r="Q669" s="1"/>
      <c r="R669" s="290"/>
      <c r="S669" s="290"/>
      <c r="T669" s="290"/>
      <c r="U669" s="290"/>
      <c r="V669" s="290"/>
      <c r="W669" s="290"/>
      <c r="X669" s="290"/>
      <c r="Y669" s="290"/>
      <c r="Z669" s="290"/>
    </row>
    <row r="670" ht="16.5" customHeight="1">
      <c r="A670" s="290"/>
      <c r="B670" s="290"/>
      <c r="C670" s="290"/>
      <c r="D670" s="290"/>
      <c r="E670" s="290"/>
      <c r="F670" s="290"/>
      <c r="G670" s="290"/>
      <c r="H670" s="290"/>
      <c r="I670" s="290"/>
      <c r="J670" s="291"/>
      <c r="K670" s="291"/>
      <c r="L670" s="290"/>
      <c r="M670" s="290"/>
      <c r="N670" s="290"/>
      <c r="O670" s="1"/>
      <c r="P670" s="1"/>
      <c r="Q670" s="1"/>
      <c r="R670" s="290"/>
      <c r="S670" s="290"/>
      <c r="T670" s="290"/>
      <c r="U670" s="290"/>
      <c r="V670" s="290"/>
      <c r="W670" s="290"/>
      <c r="X670" s="290"/>
      <c r="Y670" s="290"/>
      <c r="Z670" s="290"/>
    </row>
    <row r="671" ht="16.5" customHeight="1">
      <c r="A671" s="290"/>
      <c r="B671" s="290"/>
      <c r="C671" s="290"/>
      <c r="D671" s="290"/>
      <c r="E671" s="290"/>
      <c r="F671" s="290"/>
      <c r="G671" s="290"/>
      <c r="H671" s="290"/>
      <c r="I671" s="290"/>
      <c r="J671" s="291"/>
      <c r="K671" s="291"/>
      <c r="L671" s="290"/>
      <c r="M671" s="290"/>
      <c r="N671" s="290"/>
      <c r="O671" s="1"/>
      <c r="P671" s="1"/>
      <c r="Q671" s="1"/>
      <c r="R671" s="290"/>
      <c r="S671" s="290"/>
      <c r="T671" s="290"/>
      <c r="U671" s="290"/>
      <c r="V671" s="290"/>
      <c r="W671" s="290"/>
      <c r="X671" s="290"/>
      <c r="Y671" s="290"/>
      <c r="Z671" s="290"/>
    </row>
    <row r="672" ht="16.5" customHeight="1">
      <c r="A672" s="290"/>
      <c r="B672" s="290"/>
      <c r="C672" s="290"/>
      <c r="D672" s="290"/>
      <c r="E672" s="290"/>
      <c r="F672" s="290"/>
      <c r="G672" s="290"/>
      <c r="H672" s="290"/>
      <c r="I672" s="290"/>
      <c r="J672" s="291"/>
      <c r="K672" s="291"/>
      <c r="L672" s="290"/>
      <c r="M672" s="290"/>
      <c r="N672" s="290"/>
      <c r="O672" s="1"/>
      <c r="P672" s="1"/>
      <c r="Q672" s="1"/>
      <c r="R672" s="290"/>
      <c r="S672" s="290"/>
      <c r="T672" s="290"/>
      <c r="U672" s="290"/>
      <c r="V672" s="290"/>
      <c r="W672" s="290"/>
      <c r="X672" s="290"/>
      <c r="Y672" s="290"/>
      <c r="Z672" s="290"/>
    </row>
    <row r="673" ht="16.5" customHeight="1">
      <c r="A673" s="290"/>
      <c r="B673" s="290"/>
      <c r="C673" s="290"/>
      <c r="D673" s="290"/>
      <c r="E673" s="290"/>
      <c r="F673" s="290"/>
      <c r="G673" s="290"/>
      <c r="H673" s="290"/>
      <c r="I673" s="290"/>
      <c r="J673" s="291"/>
      <c r="K673" s="291"/>
      <c r="L673" s="290"/>
      <c r="M673" s="290"/>
      <c r="N673" s="290"/>
      <c r="O673" s="1"/>
      <c r="P673" s="1"/>
      <c r="Q673" s="1"/>
      <c r="R673" s="290"/>
      <c r="S673" s="290"/>
      <c r="T673" s="290"/>
      <c r="U673" s="290"/>
      <c r="V673" s="290"/>
      <c r="W673" s="290"/>
      <c r="X673" s="290"/>
      <c r="Y673" s="290"/>
      <c r="Z673" s="290"/>
    </row>
    <row r="674" ht="16.5" customHeight="1">
      <c r="A674" s="290"/>
      <c r="B674" s="290"/>
      <c r="C674" s="290"/>
      <c r="D674" s="290"/>
      <c r="E674" s="290"/>
      <c r="F674" s="290"/>
      <c r="G674" s="290"/>
      <c r="H674" s="290"/>
      <c r="I674" s="290"/>
      <c r="J674" s="291"/>
      <c r="K674" s="291"/>
      <c r="L674" s="290"/>
      <c r="M674" s="290"/>
      <c r="N674" s="290"/>
      <c r="O674" s="1"/>
      <c r="P674" s="1"/>
      <c r="Q674" s="1"/>
      <c r="R674" s="290"/>
      <c r="S674" s="290"/>
      <c r="T674" s="290"/>
      <c r="U674" s="290"/>
      <c r="V674" s="290"/>
      <c r="W674" s="290"/>
      <c r="X674" s="290"/>
      <c r="Y674" s="290"/>
      <c r="Z674" s="290"/>
    </row>
    <row r="675" ht="16.5" customHeight="1">
      <c r="A675" s="290"/>
      <c r="B675" s="290"/>
      <c r="C675" s="290"/>
      <c r="D675" s="290"/>
      <c r="E675" s="290"/>
      <c r="F675" s="290"/>
      <c r="G675" s="290"/>
      <c r="H675" s="290"/>
      <c r="I675" s="290"/>
      <c r="J675" s="291"/>
      <c r="K675" s="291"/>
      <c r="L675" s="290"/>
      <c r="M675" s="290"/>
      <c r="N675" s="290"/>
      <c r="O675" s="1"/>
      <c r="P675" s="1"/>
      <c r="Q675" s="1"/>
      <c r="R675" s="290"/>
      <c r="S675" s="290"/>
      <c r="T675" s="290"/>
      <c r="U675" s="290"/>
      <c r="V675" s="290"/>
      <c r="W675" s="290"/>
      <c r="X675" s="290"/>
      <c r="Y675" s="290"/>
      <c r="Z675" s="290"/>
    </row>
    <row r="676" ht="16.5" customHeight="1">
      <c r="A676" s="290"/>
      <c r="B676" s="290"/>
      <c r="C676" s="290"/>
      <c r="D676" s="290"/>
      <c r="E676" s="290"/>
      <c r="F676" s="290"/>
      <c r="G676" s="290"/>
      <c r="H676" s="290"/>
      <c r="I676" s="290"/>
      <c r="J676" s="291"/>
      <c r="K676" s="291"/>
      <c r="L676" s="290"/>
      <c r="M676" s="290"/>
      <c r="N676" s="290"/>
      <c r="O676" s="1"/>
      <c r="P676" s="1"/>
      <c r="Q676" s="1"/>
      <c r="R676" s="290"/>
      <c r="S676" s="290"/>
      <c r="T676" s="290"/>
      <c r="U676" s="290"/>
      <c r="V676" s="290"/>
      <c r="W676" s="290"/>
      <c r="X676" s="290"/>
      <c r="Y676" s="290"/>
      <c r="Z676" s="290"/>
    </row>
    <row r="677" ht="16.5" customHeight="1">
      <c r="A677" s="290"/>
      <c r="B677" s="290"/>
      <c r="C677" s="290"/>
      <c r="D677" s="290"/>
      <c r="E677" s="290"/>
      <c r="F677" s="290"/>
      <c r="G677" s="290"/>
      <c r="H677" s="290"/>
      <c r="I677" s="290"/>
      <c r="J677" s="291"/>
      <c r="K677" s="291"/>
      <c r="L677" s="290"/>
      <c r="M677" s="290"/>
      <c r="N677" s="290"/>
      <c r="O677" s="1"/>
      <c r="P677" s="1"/>
      <c r="Q677" s="1"/>
      <c r="R677" s="290"/>
      <c r="S677" s="290"/>
      <c r="T677" s="290"/>
      <c r="U677" s="290"/>
      <c r="V677" s="290"/>
      <c r="W677" s="290"/>
      <c r="X677" s="290"/>
      <c r="Y677" s="290"/>
      <c r="Z677" s="290"/>
    </row>
    <row r="678" ht="16.5" customHeight="1">
      <c r="A678" s="290"/>
      <c r="B678" s="290"/>
      <c r="C678" s="290"/>
      <c r="D678" s="290"/>
      <c r="E678" s="290"/>
      <c r="F678" s="290"/>
      <c r="G678" s="290"/>
      <c r="H678" s="290"/>
      <c r="I678" s="290"/>
      <c r="J678" s="291"/>
      <c r="K678" s="291"/>
      <c r="L678" s="290"/>
      <c r="M678" s="290"/>
      <c r="N678" s="290"/>
      <c r="O678" s="1"/>
      <c r="P678" s="1"/>
      <c r="Q678" s="1"/>
      <c r="R678" s="290"/>
      <c r="S678" s="290"/>
      <c r="T678" s="290"/>
      <c r="U678" s="290"/>
      <c r="V678" s="290"/>
      <c r="W678" s="290"/>
      <c r="X678" s="290"/>
      <c r="Y678" s="290"/>
      <c r="Z678" s="290"/>
    </row>
    <row r="679" ht="16.5" customHeight="1">
      <c r="A679" s="290"/>
      <c r="B679" s="290"/>
      <c r="C679" s="290"/>
      <c r="D679" s="290"/>
      <c r="E679" s="290"/>
      <c r="F679" s="290"/>
      <c r="G679" s="290"/>
      <c r="H679" s="290"/>
      <c r="I679" s="290"/>
      <c r="J679" s="291"/>
      <c r="K679" s="291"/>
      <c r="L679" s="290"/>
      <c r="M679" s="290"/>
      <c r="N679" s="290"/>
      <c r="O679" s="1"/>
      <c r="P679" s="1"/>
      <c r="Q679" s="1"/>
      <c r="R679" s="290"/>
      <c r="S679" s="290"/>
      <c r="T679" s="290"/>
      <c r="U679" s="290"/>
      <c r="V679" s="290"/>
      <c r="W679" s="290"/>
      <c r="X679" s="290"/>
      <c r="Y679" s="290"/>
      <c r="Z679" s="290"/>
    </row>
    <row r="680" ht="16.5" customHeight="1">
      <c r="A680" s="290"/>
      <c r="B680" s="290"/>
      <c r="C680" s="290"/>
      <c r="D680" s="290"/>
      <c r="E680" s="290"/>
      <c r="F680" s="290"/>
      <c r="G680" s="290"/>
      <c r="H680" s="290"/>
      <c r="I680" s="290"/>
      <c r="J680" s="291"/>
      <c r="K680" s="291"/>
      <c r="L680" s="290"/>
      <c r="M680" s="290"/>
      <c r="N680" s="290"/>
      <c r="O680" s="1"/>
      <c r="P680" s="1"/>
      <c r="Q680" s="1"/>
      <c r="R680" s="290"/>
      <c r="S680" s="290"/>
      <c r="T680" s="290"/>
      <c r="U680" s="290"/>
      <c r="V680" s="290"/>
      <c r="W680" s="290"/>
      <c r="X680" s="290"/>
      <c r="Y680" s="290"/>
      <c r="Z680" s="290"/>
    </row>
    <row r="681" ht="16.5" customHeight="1">
      <c r="A681" s="290"/>
      <c r="B681" s="290"/>
      <c r="C681" s="290"/>
      <c r="D681" s="290"/>
      <c r="E681" s="290"/>
      <c r="F681" s="290"/>
      <c r="G681" s="290"/>
      <c r="H681" s="290"/>
      <c r="I681" s="290"/>
      <c r="J681" s="291"/>
      <c r="K681" s="291"/>
      <c r="L681" s="290"/>
      <c r="M681" s="290"/>
      <c r="N681" s="290"/>
      <c r="O681" s="1"/>
      <c r="P681" s="1"/>
      <c r="Q681" s="1"/>
      <c r="R681" s="290"/>
      <c r="S681" s="290"/>
      <c r="T681" s="290"/>
      <c r="U681" s="290"/>
      <c r="V681" s="290"/>
      <c r="W681" s="290"/>
      <c r="X681" s="290"/>
      <c r="Y681" s="290"/>
      <c r="Z681" s="290"/>
    </row>
    <row r="682" ht="16.5" customHeight="1">
      <c r="A682" s="290"/>
      <c r="B682" s="290"/>
      <c r="C682" s="290"/>
      <c r="D682" s="290"/>
      <c r="E682" s="290"/>
      <c r="F682" s="290"/>
      <c r="G682" s="290"/>
      <c r="H682" s="290"/>
      <c r="I682" s="290"/>
      <c r="J682" s="291"/>
      <c r="K682" s="291"/>
      <c r="L682" s="290"/>
      <c r="M682" s="290"/>
      <c r="N682" s="290"/>
      <c r="O682" s="1"/>
      <c r="P682" s="1"/>
      <c r="Q682" s="1"/>
      <c r="R682" s="290"/>
      <c r="S682" s="290"/>
      <c r="T682" s="290"/>
      <c r="U682" s="290"/>
      <c r="V682" s="290"/>
      <c r="W682" s="290"/>
      <c r="X682" s="290"/>
      <c r="Y682" s="290"/>
      <c r="Z682" s="290"/>
    </row>
    <row r="683" ht="16.5" customHeight="1">
      <c r="A683" s="290"/>
      <c r="B683" s="290"/>
      <c r="C683" s="290"/>
      <c r="D683" s="290"/>
      <c r="E683" s="290"/>
      <c r="F683" s="290"/>
      <c r="G683" s="290"/>
      <c r="H683" s="290"/>
      <c r="I683" s="290"/>
      <c r="J683" s="291"/>
      <c r="K683" s="291"/>
      <c r="L683" s="290"/>
      <c r="M683" s="290"/>
      <c r="N683" s="290"/>
      <c r="O683" s="1"/>
      <c r="P683" s="1"/>
      <c r="Q683" s="1"/>
      <c r="R683" s="290"/>
      <c r="S683" s="290"/>
      <c r="T683" s="290"/>
      <c r="U683" s="290"/>
      <c r="V683" s="290"/>
      <c r="W683" s="290"/>
      <c r="X683" s="290"/>
      <c r="Y683" s="290"/>
      <c r="Z683" s="290"/>
    </row>
    <row r="684" ht="16.5" customHeight="1">
      <c r="A684" s="290"/>
      <c r="B684" s="290"/>
      <c r="C684" s="290"/>
      <c r="D684" s="290"/>
      <c r="E684" s="290"/>
      <c r="F684" s="290"/>
      <c r="G684" s="290"/>
      <c r="H684" s="290"/>
      <c r="I684" s="290"/>
      <c r="J684" s="291"/>
      <c r="K684" s="291"/>
      <c r="L684" s="290"/>
      <c r="M684" s="290"/>
      <c r="N684" s="290"/>
      <c r="O684" s="1"/>
      <c r="P684" s="1"/>
      <c r="Q684" s="1"/>
      <c r="R684" s="290"/>
      <c r="S684" s="290"/>
      <c r="T684" s="290"/>
      <c r="U684" s="290"/>
      <c r="V684" s="290"/>
      <c r="W684" s="290"/>
      <c r="X684" s="290"/>
      <c r="Y684" s="290"/>
      <c r="Z684" s="290"/>
    </row>
    <row r="685" ht="16.5" customHeight="1">
      <c r="A685" s="290"/>
      <c r="B685" s="290"/>
      <c r="C685" s="290"/>
      <c r="D685" s="290"/>
      <c r="E685" s="290"/>
      <c r="F685" s="290"/>
      <c r="G685" s="290"/>
      <c r="H685" s="290"/>
      <c r="I685" s="290"/>
      <c r="J685" s="291"/>
      <c r="K685" s="291"/>
      <c r="L685" s="290"/>
      <c r="M685" s="290"/>
      <c r="N685" s="290"/>
      <c r="O685" s="1"/>
      <c r="P685" s="1"/>
      <c r="Q685" s="1"/>
      <c r="R685" s="290"/>
      <c r="S685" s="290"/>
      <c r="T685" s="290"/>
      <c r="U685" s="290"/>
      <c r="V685" s="290"/>
      <c r="W685" s="290"/>
      <c r="X685" s="290"/>
      <c r="Y685" s="290"/>
      <c r="Z685" s="290"/>
    </row>
    <row r="686" ht="16.5" customHeight="1">
      <c r="A686" s="290"/>
      <c r="B686" s="290"/>
      <c r="C686" s="290"/>
      <c r="D686" s="290"/>
      <c r="E686" s="290"/>
      <c r="F686" s="290"/>
      <c r="G686" s="290"/>
      <c r="H686" s="290"/>
      <c r="I686" s="290"/>
      <c r="J686" s="291"/>
      <c r="K686" s="291"/>
      <c r="L686" s="290"/>
      <c r="M686" s="290"/>
      <c r="N686" s="290"/>
      <c r="O686" s="1"/>
      <c r="P686" s="1"/>
      <c r="Q686" s="1"/>
      <c r="R686" s="290"/>
      <c r="S686" s="290"/>
      <c r="T686" s="290"/>
      <c r="U686" s="290"/>
      <c r="V686" s="290"/>
      <c r="W686" s="290"/>
      <c r="X686" s="290"/>
      <c r="Y686" s="290"/>
      <c r="Z686" s="290"/>
    </row>
    <row r="687" ht="16.5" customHeight="1">
      <c r="A687" s="290"/>
      <c r="B687" s="290"/>
      <c r="C687" s="290"/>
      <c r="D687" s="290"/>
      <c r="E687" s="290"/>
      <c r="F687" s="290"/>
      <c r="G687" s="290"/>
      <c r="H687" s="290"/>
      <c r="I687" s="290"/>
      <c r="J687" s="291"/>
      <c r="K687" s="291"/>
      <c r="L687" s="290"/>
      <c r="M687" s="290"/>
      <c r="N687" s="290"/>
      <c r="O687" s="1"/>
      <c r="P687" s="1"/>
      <c r="Q687" s="1"/>
      <c r="R687" s="290"/>
      <c r="S687" s="290"/>
      <c r="T687" s="290"/>
      <c r="U687" s="290"/>
      <c r="V687" s="290"/>
      <c r="W687" s="290"/>
      <c r="X687" s="290"/>
      <c r="Y687" s="290"/>
      <c r="Z687" s="290"/>
    </row>
    <row r="688" ht="16.5" customHeight="1">
      <c r="A688" s="290"/>
      <c r="B688" s="290"/>
      <c r="C688" s="290"/>
      <c r="D688" s="290"/>
      <c r="E688" s="290"/>
      <c r="F688" s="290"/>
      <c r="G688" s="290"/>
      <c r="H688" s="290"/>
      <c r="I688" s="290"/>
      <c r="J688" s="291"/>
      <c r="K688" s="291"/>
      <c r="L688" s="290"/>
      <c r="M688" s="290"/>
      <c r="N688" s="290"/>
      <c r="O688" s="1"/>
      <c r="P688" s="1"/>
      <c r="Q688" s="1"/>
      <c r="R688" s="290"/>
      <c r="S688" s="290"/>
      <c r="T688" s="290"/>
      <c r="U688" s="290"/>
      <c r="V688" s="290"/>
      <c r="W688" s="290"/>
      <c r="X688" s="290"/>
      <c r="Y688" s="290"/>
      <c r="Z688" s="290"/>
    </row>
    <row r="689" ht="16.5" customHeight="1">
      <c r="A689" s="290"/>
      <c r="B689" s="290"/>
      <c r="C689" s="290"/>
      <c r="D689" s="290"/>
      <c r="E689" s="290"/>
      <c r="F689" s="290"/>
      <c r="G689" s="290"/>
      <c r="H689" s="290"/>
      <c r="I689" s="290"/>
      <c r="J689" s="291"/>
      <c r="K689" s="291"/>
      <c r="L689" s="290"/>
      <c r="M689" s="290"/>
      <c r="N689" s="290"/>
      <c r="O689" s="1"/>
      <c r="P689" s="1"/>
      <c r="Q689" s="1"/>
      <c r="R689" s="290"/>
      <c r="S689" s="290"/>
      <c r="T689" s="290"/>
      <c r="U689" s="290"/>
      <c r="V689" s="290"/>
      <c r="W689" s="290"/>
      <c r="X689" s="290"/>
      <c r="Y689" s="290"/>
      <c r="Z689" s="290"/>
    </row>
    <row r="690" ht="16.5" customHeight="1">
      <c r="A690" s="290"/>
      <c r="B690" s="290"/>
      <c r="C690" s="290"/>
      <c r="D690" s="290"/>
      <c r="E690" s="290"/>
      <c r="F690" s="290"/>
      <c r="G690" s="290"/>
      <c r="H690" s="290"/>
      <c r="I690" s="290"/>
      <c r="J690" s="291"/>
      <c r="K690" s="291"/>
      <c r="L690" s="290"/>
      <c r="M690" s="290"/>
      <c r="N690" s="290"/>
      <c r="O690" s="1"/>
      <c r="P690" s="1"/>
      <c r="Q690" s="1"/>
      <c r="R690" s="290"/>
      <c r="S690" s="290"/>
      <c r="T690" s="290"/>
      <c r="U690" s="290"/>
      <c r="V690" s="290"/>
      <c r="W690" s="290"/>
      <c r="X690" s="290"/>
      <c r="Y690" s="290"/>
      <c r="Z690" s="290"/>
    </row>
    <row r="691" ht="16.5" customHeight="1">
      <c r="A691" s="290"/>
      <c r="B691" s="290"/>
      <c r="C691" s="290"/>
      <c r="D691" s="290"/>
      <c r="E691" s="290"/>
      <c r="F691" s="290"/>
      <c r="G691" s="290"/>
      <c r="H691" s="290"/>
      <c r="I691" s="290"/>
      <c r="J691" s="291"/>
      <c r="K691" s="291"/>
      <c r="L691" s="290"/>
      <c r="M691" s="290"/>
      <c r="N691" s="290"/>
      <c r="O691" s="1"/>
      <c r="P691" s="1"/>
      <c r="Q691" s="1"/>
      <c r="R691" s="290"/>
      <c r="S691" s="290"/>
      <c r="T691" s="290"/>
      <c r="U691" s="290"/>
      <c r="V691" s="290"/>
      <c r="W691" s="290"/>
      <c r="X691" s="290"/>
      <c r="Y691" s="290"/>
      <c r="Z691" s="290"/>
    </row>
    <row r="692" ht="16.5" customHeight="1">
      <c r="A692" s="290"/>
      <c r="B692" s="290"/>
      <c r="C692" s="290"/>
      <c r="D692" s="290"/>
      <c r="E692" s="290"/>
      <c r="F692" s="290"/>
      <c r="G692" s="290"/>
      <c r="H692" s="290"/>
      <c r="I692" s="290"/>
      <c r="J692" s="291"/>
      <c r="K692" s="291"/>
      <c r="L692" s="290"/>
      <c r="M692" s="290"/>
      <c r="N692" s="290"/>
      <c r="O692" s="1"/>
      <c r="P692" s="1"/>
      <c r="Q692" s="1"/>
      <c r="R692" s="290"/>
      <c r="S692" s="290"/>
      <c r="T692" s="290"/>
      <c r="U692" s="290"/>
      <c r="V692" s="290"/>
      <c r="W692" s="290"/>
      <c r="X692" s="290"/>
      <c r="Y692" s="290"/>
      <c r="Z692" s="290"/>
    </row>
    <row r="693" ht="16.5" customHeight="1">
      <c r="A693" s="290"/>
      <c r="B693" s="290"/>
      <c r="C693" s="290"/>
      <c r="D693" s="290"/>
      <c r="E693" s="290"/>
      <c r="F693" s="290"/>
      <c r="G693" s="290"/>
      <c r="H693" s="290"/>
      <c r="I693" s="290"/>
      <c r="J693" s="291"/>
      <c r="K693" s="291"/>
      <c r="L693" s="290"/>
      <c r="M693" s="290"/>
      <c r="N693" s="290"/>
      <c r="O693" s="1"/>
      <c r="P693" s="1"/>
      <c r="Q693" s="1"/>
      <c r="R693" s="290"/>
      <c r="S693" s="290"/>
      <c r="T693" s="290"/>
      <c r="U693" s="290"/>
      <c r="V693" s="290"/>
      <c r="W693" s="290"/>
      <c r="X693" s="290"/>
      <c r="Y693" s="290"/>
      <c r="Z693" s="290"/>
    </row>
    <row r="694" ht="16.5" customHeight="1">
      <c r="A694" s="290"/>
      <c r="B694" s="290"/>
      <c r="C694" s="290"/>
      <c r="D694" s="290"/>
      <c r="E694" s="290"/>
      <c r="F694" s="290"/>
      <c r="G694" s="290"/>
      <c r="H694" s="290"/>
      <c r="I694" s="290"/>
      <c r="J694" s="291"/>
      <c r="K694" s="291"/>
      <c r="L694" s="290"/>
      <c r="M694" s="290"/>
      <c r="N694" s="290"/>
      <c r="O694" s="1"/>
      <c r="P694" s="1"/>
      <c r="Q694" s="1"/>
      <c r="R694" s="290"/>
      <c r="S694" s="290"/>
      <c r="T694" s="290"/>
      <c r="U694" s="290"/>
      <c r="V694" s="290"/>
      <c r="W694" s="290"/>
      <c r="X694" s="290"/>
      <c r="Y694" s="290"/>
      <c r="Z694" s="290"/>
    </row>
    <row r="695" ht="16.5" customHeight="1">
      <c r="A695" s="290"/>
      <c r="B695" s="290"/>
      <c r="C695" s="290"/>
      <c r="D695" s="290"/>
      <c r="E695" s="290"/>
      <c r="F695" s="290"/>
      <c r="G695" s="290"/>
      <c r="H695" s="290"/>
      <c r="I695" s="290"/>
      <c r="J695" s="291"/>
      <c r="K695" s="291"/>
      <c r="L695" s="290"/>
      <c r="M695" s="290"/>
      <c r="N695" s="290"/>
      <c r="O695" s="1"/>
      <c r="P695" s="1"/>
      <c r="Q695" s="1"/>
      <c r="R695" s="290"/>
      <c r="S695" s="290"/>
      <c r="T695" s="290"/>
      <c r="U695" s="290"/>
      <c r="V695" s="290"/>
      <c r="W695" s="290"/>
      <c r="X695" s="290"/>
      <c r="Y695" s="290"/>
      <c r="Z695" s="290"/>
    </row>
    <row r="696" ht="16.5" customHeight="1">
      <c r="A696" s="290"/>
      <c r="B696" s="290"/>
      <c r="C696" s="290"/>
      <c r="D696" s="290"/>
      <c r="E696" s="290"/>
      <c r="F696" s="290"/>
      <c r="G696" s="290"/>
      <c r="H696" s="290"/>
      <c r="I696" s="290"/>
      <c r="J696" s="291"/>
      <c r="K696" s="291"/>
      <c r="L696" s="290"/>
      <c r="M696" s="290"/>
      <c r="N696" s="290"/>
      <c r="O696" s="1"/>
      <c r="P696" s="1"/>
      <c r="Q696" s="1"/>
      <c r="R696" s="290"/>
      <c r="S696" s="290"/>
      <c r="T696" s="290"/>
      <c r="U696" s="290"/>
      <c r="V696" s="290"/>
      <c r="W696" s="290"/>
      <c r="X696" s="290"/>
      <c r="Y696" s="290"/>
      <c r="Z696" s="290"/>
    </row>
    <row r="697" ht="16.5" customHeight="1">
      <c r="A697" s="290"/>
      <c r="B697" s="290"/>
      <c r="C697" s="290"/>
      <c r="D697" s="290"/>
      <c r="E697" s="290"/>
      <c r="F697" s="290"/>
      <c r="G697" s="290"/>
      <c r="H697" s="290"/>
      <c r="I697" s="290"/>
      <c r="J697" s="291"/>
      <c r="K697" s="291"/>
      <c r="L697" s="290"/>
      <c r="M697" s="290"/>
      <c r="N697" s="290"/>
      <c r="O697" s="1"/>
      <c r="P697" s="1"/>
      <c r="Q697" s="1"/>
      <c r="R697" s="290"/>
      <c r="S697" s="290"/>
      <c r="T697" s="290"/>
      <c r="U697" s="290"/>
      <c r="V697" s="290"/>
      <c r="W697" s="290"/>
      <c r="X697" s="290"/>
      <c r="Y697" s="290"/>
      <c r="Z697" s="290"/>
    </row>
    <row r="698" ht="16.5" customHeight="1">
      <c r="A698" s="290"/>
      <c r="B698" s="290"/>
      <c r="C698" s="290"/>
      <c r="D698" s="290"/>
      <c r="E698" s="290"/>
      <c r="F698" s="290"/>
      <c r="G698" s="290"/>
      <c r="H698" s="290"/>
      <c r="I698" s="290"/>
      <c r="J698" s="291"/>
      <c r="K698" s="291"/>
      <c r="L698" s="290"/>
      <c r="M698" s="290"/>
      <c r="N698" s="290"/>
      <c r="O698" s="1"/>
      <c r="P698" s="1"/>
      <c r="Q698" s="1"/>
      <c r="R698" s="290"/>
      <c r="S698" s="290"/>
      <c r="T698" s="290"/>
      <c r="U698" s="290"/>
      <c r="V698" s="290"/>
      <c r="W698" s="290"/>
      <c r="X698" s="290"/>
      <c r="Y698" s="290"/>
      <c r="Z698" s="290"/>
    </row>
    <row r="699" ht="16.5" customHeight="1">
      <c r="A699" s="290"/>
      <c r="B699" s="290"/>
      <c r="C699" s="290"/>
      <c r="D699" s="290"/>
      <c r="E699" s="290"/>
      <c r="F699" s="290"/>
      <c r="G699" s="290"/>
      <c r="H699" s="290"/>
      <c r="I699" s="290"/>
      <c r="J699" s="291"/>
      <c r="K699" s="291"/>
      <c r="L699" s="290"/>
      <c r="M699" s="290"/>
      <c r="N699" s="290"/>
      <c r="O699" s="1"/>
      <c r="P699" s="1"/>
      <c r="Q699" s="1"/>
      <c r="R699" s="290"/>
      <c r="S699" s="290"/>
      <c r="T699" s="290"/>
      <c r="U699" s="290"/>
      <c r="V699" s="290"/>
      <c r="W699" s="290"/>
      <c r="X699" s="290"/>
      <c r="Y699" s="290"/>
      <c r="Z699" s="290"/>
    </row>
    <row r="700" ht="16.5" customHeight="1">
      <c r="A700" s="290"/>
      <c r="B700" s="290"/>
      <c r="C700" s="290"/>
      <c r="D700" s="290"/>
      <c r="E700" s="290"/>
      <c r="F700" s="290"/>
      <c r="G700" s="290"/>
      <c r="H700" s="290"/>
      <c r="I700" s="290"/>
      <c r="J700" s="291"/>
      <c r="K700" s="291"/>
      <c r="L700" s="290"/>
      <c r="M700" s="290"/>
      <c r="N700" s="290"/>
      <c r="O700" s="1"/>
      <c r="P700" s="1"/>
      <c r="Q700" s="1"/>
      <c r="R700" s="290"/>
      <c r="S700" s="290"/>
      <c r="T700" s="290"/>
      <c r="U700" s="290"/>
      <c r="V700" s="290"/>
      <c r="W700" s="290"/>
      <c r="X700" s="290"/>
      <c r="Y700" s="290"/>
      <c r="Z700" s="290"/>
    </row>
    <row r="701" ht="16.5" customHeight="1">
      <c r="A701" s="290"/>
      <c r="B701" s="290"/>
      <c r="C701" s="290"/>
      <c r="D701" s="290"/>
      <c r="E701" s="290"/>
      <c r="F701" s="290"/>
      <c r="G701" s="290"/>
      <c r="H701" s="290"/>
      <c r="I701" s="290"/>
      <c r="J701" s="291"/>
      <c r="K701" s="291"/>
      <c r="L701" s="290"/>
      <c r="M701" s="290"/>
      <c r="N701" s="290"/>
      <c r="O701" s="1"/>
      <c r="P701" s="1"/>
      <c r="Q701" s="1"/>
      <c r="R701" s="290"/>
      <c r="S701" s="290"/>
      <c r="T701" s="290"/>
      <c r="U701" s="290"/>
      <c r="V701" s="290"/>
      <c r="W701" s="290"/>
      <c r="X701" s="290"/>
      <c r="Y701" s="290"/>
      <c r="Z701" s="290"/>
    </row>
    <row r="702" ht="16.5" customHeight="1">
      <c r="A702" s="290"/>
      <c r="B702" s="290"/>
      <c r="C702" s="290"/>
      <c r="D702" s="290"/>
      <c r="E702" s="290"/>
      <c r="F702" s="290"/>
      <c r="G702" s="290"/>
      <c r="H702" s="290"/>
      <c r="I702" s="290"/>
      <c r="J702" s="291"/>
      <c r="K702" s="291"/>
      <c r="L702" s="290"/>
      <c r="M702" s="290"/>
      <c r="N702" s="290"/>
      <c r="O702" s="1"/>
      <c r="P702" s="1"/>
      <c r="Q702" s="1"/>
      <c r="R702" s="290"/>
      <c r="S702" s="290"/>
      <c r="T702" s="290"/>
      <c r="U702" s="290"/>
      <c r="V702" s="290"/>
      <c r="W702" s="290"/>
      <c r="X702" s="290"/>
      <c r="Y702" s="290"/>
      <c r="Z702" s="290"/>
    </row>
    <row r="703" ht="16.5" customHeight="1">
      <c r="A703" s="290"/>
      <c r="B703" s="290"/>
      <c r="C703" s="290"/>
      <c r="D703" s="290"/>
      <c r="E703" s="290"/>
      <c r="F703" s="290"/>
      <c r="G703" s="290"/>
      <c r="H703" s="290"/>
      <c r="I703" s="290"/>
      <c r="J703" s="291"/>
      <c r="K703" s="291"/>
      <c r="L703" s="290"/>
      <c r="M703" s="290"/>
      <c r="N703" s="290"/>
      <c r="O703" s="1"/>
      <c r="P703" s="1"/>
      <c r="Q703" s="1"/>
      <c r="R703" s="290"/>
      <c r="S703" s="290"/>
      <c r="T703" s="290"/>
      <c r="U703" s="290"/>
      <c r="V703" s="290"/>
      <c r="W703" s="290"/>
      <c r="X703" s="290"/>
      <c r="Y703" s="290"/>
      <c r="Z703" s="290"/>
    </row>
    <row r="704" ht="16.5" customHeight="1">
      <c r="A704" s="290"/>
      <c r="B704" s="290"/>
      <c r="C704" s="290"/>
      <c r="D704" s="290"/>
      <c r="E704" s="290"/>
      <c r="F704" s="290"/>
      <c r="G704" s="290"/>
      <c r="H704" s="290"/>
      <c r="I704" s="290"/>
      <c r="J704" s="291"/>
      <c r="K704" s="291"/>
      <c r="L704" s="290"/>
      <c r="M704" s="290"/>
      <c r="N704" s="290"/>
      <c r="O704" s="1"/>
      <c r="P704" s="1"/>
      <c r="Q704" s="1"/>
      <c r="R704" s="290"/>
      <c r="S704" s="290"/>
      <c r="T704" s="290"/>
      <c r="U704" s="290"/>
      <c r="V704" s="290"/>
      <c r="W704" s="290"/>
      <c r="X704" s="290"/>
      <c r="Y704" s="290"/>
      <c r="Z704" s="290"/>
    </row>
    <row r="705" ht="16.5" customHeight="1">
      <c r="A705" s="290"/>
      <c r="B705" s="290"/>
      <c r="C705" s="290"/>
      <c r="D705" s="290"/>
      <c r="E705" s="290"/>
      <c r="F705" s="290"/>
      <c r="G705" s="290"/>
      <c r="H705" s="290"/>
      <c r="I705" s="290"/>
      <c r="J705" s="291"/>
      <c r="K705" s="291"/>
      <c r="L705" s="290"/>
      <c r="M705" s="290"/>
      <c r="N705" s="290"/>
      <c r="O705" s="1"/>
      <c r="P705" s="1"/>
      <c r="Q705" s="1"/>
      <c r="R705" s="290"/>
      <c r="S705" s="290"/>
      <c r="T705" s="290"/>
      <c r="U705" s="290"/>
      <c r="V705" s="290"/>
      <c r="W705" s="290"/>
      <c r="X705" s="290"/>
      <c r="Y705" s="290"/>
      <c r="Z705" s="290"/>
    </row>
    <row r="706" ht="16.5" customHeight="1">
      <c r="A706" s="290"/>
      <c r="B706" s="290"/>
      <c r="C706" s="290"/>
      <c r="D706" s="290"/>
      <c r="E706" s="290"/>
      <c r="F706" s="290"/>
      <c r="G706" s="290"/>
      <c r="H706" s="290"/>
      <c r="I706" s="290"/>
      <c r="J706" s="291"/>
      <c r="K706" s="291"/>
      <c r="L706" s="290"/>
      <c r="M706" s="290"/>
      <c r="N706" s="290"/>
      <c r="O706" s="1"/>
      <c r="P706" s="1"/>
      <c r="Q706" s="1"/>
      <c r="R706" s="290"/>
      <c r="S706" s="290"/>
      <c r="T706" s="290"/>
      <c r="U706" s="290"/>
      <c r="V706" s="290"/>
      <c r="W706" s="290"/>
      <c r="X706" s="290"/>
      <c r="Y706" s="290"/>
      <c r="Z706" s="290"/>
    </row>
    <row r="707" ht="16.5" customHeight="1">
      <c r="A707" s="290"/>
      <c r="B707" s="290"/>
      <c r="C707" s="290"/>
      <c r="D707" s="290"/>
      <c r="E707" s="290"/>
      <c r="F707" s="290"/>
      <c r="G707" s="290"/>
      <c r="H707" s="290"/>
      <c r="I707" s="290"/>
      <c r="J707" s="291"/>
      <c r="K707" s="291"/>
      <c r="L707" s="290"/>
      <c r="M707" s="290"/>
      <c r="N707" s="290"/>
      <c r="O707" s="1"/>
      <c r="P707" s="1"/>
      <c r="Q707" s="1"/>
      <c r="R707" s="290"/>
      <c r="S707" s="290"/>
      <c r="T707" s="290"/>
      <c r="U707" s="290"/>
      <c r="V707" s="290"/>
      <c r="W707" s="290"/>
      <c r="X707" s="290"/>
      <c r="Y707" s="290"/>
      <c r="Z707" s="290"/>
    </row>
    <row r="708" ht="16.5" customHeight="1">
      <c r="A708" s="290"/>
      <c r="B708" s="290"/>
      <c r="C708" s="290"/>
      <c r="D708" s="290"/>
      <c r="E708" s="290"/>
      <c r="F708" s="290"/>
      <c r="G708" s="290"/>
      <c r="H708" s="290"/>
      <c r="I708" s="290"/>
      <c r="J708" s="291"/>
      <c r="K708" s="291"/>
      <c r="L708" s="290"/>
      <c r="M708" s="290"/>
      <c r="N708" s="290"/>
      <c r="O708" s="1"/>
      <c r="P708" s="1"/>
      <c r="Q708" s="1"/>
      <c r="R708" s="290"/>
      <c r="S708" s="290"/>
      <c r="T708" s="290"/>
      <c r="U708" s="290"/>
      <c r="V708" s="290"/>
      <c r="W708" s="290"/>
      <c r="X708" s="290"/>
      <c r="Y708" s="290"/>
      <c r="Z708" s="290"/>
    </row>
    <row r="709" ht="16.5" customHeight="1">
      <c r="A709" s="290"/>
      <c r="B709" s="290"/>
      <c r="C709" s="290"/>
      <c r="D709" s="290"/>
      <c r="E709" s="290"/>
      <c r="F709" s="290"/>
      <c r="G709" s="290"/>
      <c r="H709" s="290"/>
      <c r="I709" s="290"/>
      <c r="J709" s="291"/>
      <c r="K709" s="291"/>
      <c r="L709" s="290"/>
      <c r="M709" s="290"/>
      <c r="N709" s="290"/>
      <c r="O709" s="1"/>
      <c r="P709" s="1"/>
      <c r="Q709" s="1"/>
      <c r="R709" s="290"/>
      <c r="S709" s="290"/>
      <c r="T709" s="290"/>
      <c r="U709" s="290"/>
      <c r="V709" s="290"/>
      <c r="W709" s="290"/>
      <c r="X709" s="290"/>
      <c r="Y709" s="290"/>
      <c r="Z709" s="290"/>
    </row>
    <row r="710" ht="16.5" customHeight="1">
      <c r="A710" s="290"/>
      <c r="B710" s="290"/>
      <c r="C710" s="290"/>
      <c r="D710" s="290"/>
      <c r="E710" s="290"/>
      <c r="F710" s="290"/>
      <c r="G710" s="290"/>
      <c r="H710" s="290"/>
      <c r="I710" s="290"/>
      <c r="J710" s="291"/>
      <c r="K710" s="291"/>
      <c r="L710" s="290"/>
      <c r="M710" s="290"/>
      <c r="N710" s="290"/>
      <c r="O710" s="1"/>
      <c r="P710" s="1"/>
      <c r="Q710" s="1"/>
      <c r="R710" s="290"/>
      <c r="S710" s="290"/>
      <c r="T710" s="290"/>
      <c r="U710" s="290"/>
      <c r="V710" s="290"/>
      <c r="W710" s="290"/>
      <c r="X710" s="290"/>
      <c r="Y710" s="290"/>
      <c r="Z710" s="290"/>
    </row>
    <row r="711" ht="16.5" customHeight="1">
      <c r="A711" s="290"/>
      <c r="B711" s="290"/>
      <c r="C711" s="290"/>
      <c r="D711" s="290"/>
      <c r="E711" s="290"/>
      <c r="F711" s="290"/>
      <c r="G711" s="290"/>
      <c r="H711" s="290"/>
      <c r="I711" s="290"/>
      <c r="J711" s="291"/>
      <c r="K711" s="291"/>
      <c r="L711" s="290"/>
      <c r="M711" s="290"/>
      <c r="N711" s="290"/>
      <c r="O711" s="1"/>
      <c r="P711" s="1"/>
      <c r="Q711" s="1"/>
      <c r="R711" s="290"/>
      <c r="S711" s="290"/>
      <c r="T711" s="290"/>
      <c r="U711" s="290"/>
      <c r="V711" s="290"/>
      <c r="W711" s="290"/>
      <c r="X711" s="290"/>
      <c r="Y711" s="290"/>
      <c r="Z711" s="290"/>
    </row>
    <row r="712" ht="16.5" customHeight="1">
      <c r="A712" s="290"/>
      <c r="B712" s="290"/>
      <c r="C712" s="290"/>
      <c r="D712" s="290"/>
      <c r="E712" s="290"/>
      <c r="F712" s="290"/>
      <c r="G712" s="290"/>
      <c r="H712" s="290"/>
      <c r="I712" s="290"/>
      <c r="J712" s="291"/>
      <c r="K712" s="291"/>
      <c r="L712" s="290"/>
      <c r="M712" s="290"/>
      <c r="N712" s="290"/>
      <c r="O712" s="1"/>
      <c r="P712" s="1"/>
      <c r="Q712" s="1"/>
      <c r="R712" s="290"/>
      <c r="S712" s="290"/>
      <c r="T712" s="290"/>
      <c r="U712" s="290"/>
      <c r="V712" s="290"/>
      <c r="W712" s="290"/>
      <c r="X712" s="290"/>
      <c r="Y712" s="290"/>
      <c r="Z712" s="290"/>
    </row>
    <row r="713" ht="16.5" customHeight="1">
      <c r="A713" s="290"/>
      <c r="B713" s="290"/>
      <c r="C713" s="290"/>
      <c r="D713" s="290"/>
      <c r="E713" s="290"/>
      <c r="F713" s="290"/>
      <c r="G713" s="290"/>
      <c r="H713" s="290"/>
      <c r="I713" s="290"/>
      <c r="J713" s="291"/>
      <c r="K713" s="291"/>
      <c r="L713" s="290"/>
      <c r="M713" s="290"/>
      <c r="N713" s="290"/>
      <c r="O713" s="1"/>
      <c r="P713" s="1"/>
      <c r="Q713" s="1"/>
      <c r="R713" s="290"/>
      <c r="S713" s="290"/>
      <c r="T713" s="290"/>
      <c r="U713" s="290"/>
      <c r="V713" s="290"/>
      <c r="W713" s="290"/>
      <c r="X713" s="290"/>
      <c r="Y713" s="290"/>
      <c r="Z713" s="290"/>
    </row>
    <row r="714" ht="16.5" customHeight="1">
      <c r="A714" s="290"/>
      <c r="B714" s="290"/>
      <c r="C714" s="290"/>
      <c r="D714" s="290"/>
      <c r="E714" s="290"/>
      <c r="F714" s="290"/>
      <c r="G714" s="290"/>
      <c r="H714" s="290"/>
      <c r="I714" s="290"/>
      <c r="J714" s="291"/>
      <c r="K714" s="291"/>
      <c r="L714" s="290"/>
      <c r="M714" s="290"/>
      <c r="N714" s="290"/>
      <c r="O714" s="1"/>
      <c r="P714" s="1"/>
      <c r="Q714" s="1"/>
      <c r="R714" s="290"/>
      <c r="S714" s="290"/>
      <c r="T714" s="290"/>
      <c r="U714" s="290"/>
      <c r="V714" s="290"/>
      <c r="W714" s="290"/>
      <c r="X714" s="290"/>
      <c r="Y714" s="290"/>
      <c r="Z714" s="290"/>
    </row>
    <row r="715" ht="16.5" customHeight="1">
      <c r="A715" s="290"/>
      <c r="B715" s="290"/>
      <c r="C715" s="290"/>
      <c r="D715" s="290"/>
      <c r="E715" s="290"/>
      <c r="F715" s="290"/>
      <c r="G715" s="290"/>
      <c r="H715" s="290"/>
      <c r="I715" s="290"/>
      <c r="J715" s="291"/>
      <c r="K715" s="291"/>
      <c r="L715" s="290"/>
      <c r="M715" s="290"/>
      <c r="N715" s="290"/>
      <c r="O715" s="1"/>
      <c r="P715" s="1"/>
      <c r="Q715" s="1"/>
      <c r="R715" s="290"/>
      <c r="S715" s="290"/>
      <c r="T715" s="290"/>
      <c r="U715" s="290"/>
      <c r="V715" s="290"/>
      <c r="W715" s="290"/>
      <c r="X715" s="290"/>
      <c r="Y715" s="290"/>
      <c r="Z715" s="290"/>
    </row>
    <row r="716" ht="16.5" customHeight="1">
      <c r="A716" s="290"/>
      <c r="B716" s="290"/>
      <c r="C716" s="290"/>
      <c r="D716" s="290"/>
      <c r="E716" s="290"/>
      <c r="F716" s="290"/>
      <c r="G716" s="290"/>
      <c r="H716" s="290"/>
      <c r="I716" s="290"/>
      <c r="J716" s="291"/>
      <c r="K716" s="291"/>
      <c r="L716" s="290"/>
      <c r="M716" s="290"/>
      <c r="N716" s="290"/>
      <c r="O716" s="1"/>
      <c r="P716" s="1"/>
      <c r="Q716" s="1"/>
      <c r="R716" s="290"/>
      <c r="S716" s="290"/>
      <c r="T716" s="290"/>
      <c r="U716" s="290"/>
      <c r="V716" s="290"/>
      <c r="W716" s="290"/>
      <c r="X716" s="290"/>
      <c r="Y716" s="290"/>
      <c r="Z716" s="290"/>
    </row>
    <row r="717" ht="16.5" customHeight="1">
      <c r="A717" s="290"/>
      <c r="B717" s="290"/>
      <c r="C717" s="290"/>
      <c r="D717" s="290"/>
      <c r="E717" s="290"/>
      <c r="F717" s="290"/>
      <c r="G717" s="290"/>
      <c r="H717" s="290"/>
      <c r="I717" s="290"/>
      <c r="J717" s="291"/>
      <c r="K717" s="291"/>
      <c r="L717" s="290"/>
      <c r="M717" s="290"/>
      <c r="N717" s="290"/>
      <c r="O717" s="1"/>
      <c r="P717" s="1"/>
      <c r="Q717" s="1"/>
      <c r="R717" s="290"/>
      <c r="S717" s="290"/>
      <c r="T717" s="290"/>
      <c r="U717" s="290"/>
      <c r="V717" s="290"/>
      <c r="W717" s="290"/>
      <c r="X717" s="290"/>
      <c r="Y717" s="290"/>
      <c r="Z717" s="290"/>
    </row>
    <row r="718" ht="16.5" customHeight="1">
      <c r="A718" s="290"/>
      <c r="B718" s="290"/>
      <c r="C718" s="290"/>
      <c r="D718" s="290"/>
      <c r="E718" s="290"/>
      <c r="F718" s="290"/>
      <c r="G718" s="290"/>
      <c r="H718" s="290"/>
      <c r="I718" s="290"/>
      <c r="J718" s="291"/>
      <c r="K718" s="291"/>
      <c r="L718" s="290"/>
      <c r="M718" s="290"/>
      <c r="N718" s="290"/>
      <c r="O718" s="1"/>
      <c r="P718" s="1"/>
      <c r="Q718" s="1"/>
      <c r="R718" s="290"/>
      <c r="S718" s="290"/>
      <c r="T718" s="290"/>
      <c r="U718" s="290"/>
      <c r="V718" s="290"/>
      <c r="W718" s="290"/>
      <c r="X718" s="290"/>
      <c r="Y718" s="290"/>
      <c r="Z718" s="290"/>
    </row>
    <row r="719" ht="16.5" customHeight="1">
      <c r="A719" s="290"/>
      <c r="B719" s="290"/>
      <c r="C719" s="290"/>
      <c r="D719" s="290"/>
      <c r="E719" s="290"/>
      <c r="F719" s="290"/>
      <c r="G719" s="290"/>
      <c r="H719" s="290"/>
      <c r="I719" s="290"/>
      <c r="J719" s="291"/>
      <c r="K719" s="291"/>
      <c r="L719" s="290"/>
      <c r="M719" s="290"/>
      <c r="N719" s="290"/>
      <c r="O719" s="1"/>
      <c r="P719" s="1"/>
      <c r="Q719" s="1"/>
      <c r="R719" s="290"/>
      <c r="S719" s="290"/>
      <c r="T719" s="290"/>
      <c r="U719" s="290"/>
      <c r="V719" s="290"/>
      <c r="W719" s="290"/>
      <c r="X719" s="290"/>
      <c r="Y719" s="290"/>
      <c r="Z719" s="290"/>
    </row>
    <row r="720" ht="16.5" customHeight="1">
      <c r="A720" s="290"/>
      <c r="B720" s="290"/>
      <c r="C720" s="290"/>
      <c r="D720" s="290"/>
      <c r="E720" s="290"/>
      <c r="F720" s="290"/>
      <c r="G720" s="290"/>
      <c r="H720" s="290"/>
      <c r="I720" s="290"/>
      <c r="J720" s="291"/>
      <c r="K720" s="291"/>
      <c r="L720" s="290"/>
      <c r="M720" s="290"/>
      <c r="N720" s="290"/>
      <c r="O720" s="1"/>
      <c r="P720" s="1"/>
      <c r="Q720" s="1"/>
      <c r="R720" s="290"/>
      <c r="S720" s="290"/>
      <c r="T720" s="290"/>
      <c r="U720" s="290"/>
      <c r="V720" s="290"/>
      <c r="W720" s="290"/>
      <c r="X720" s="290"/>
      <c r="Y720" s="290"/>
      <c r="Z720" s="290"/>
    </row>
    <row r="721" ht="16.5" customHeight="1">
      <c r="A721" s="290"/>
      <c r="B721" s="290"/>
      <c r="C721" s="290"/>
      <c r="D721" s="290"/>
      <c r="E721" s="290"/>
      <c r="F721" s="290"/>
      <c r="G721" s="290"/>
      <c r="H721" s="290"/>
      <c r="I721" s="290"/>
      <c r="J721" s="291"/>
      <c r="K721" s="291"/>
      <c r="L721" s="290"/>
      <c r="M721" s="290"/>
      <c r="N721" s="290"/>
      <c r="O721" s="1"/>
      <c r="P721" s="1"/>
      <c r="Q721" s="1"/>
      <c r="R721" s="290"/>
      <c r="S721" s="290"/>
      <c r="T721" s="290"/>
      <c r="U721" s="290"/>
      <c r="V721" s="290"/>
      <c r="W721" s="290"/>
      <c r="X721" s="290"/>
      <c r="Y721" s="290"/>
      <c r="Z721" s="290"/>
    </row>
    <row r="722" ht="16.5" customHeight="1">
      <c r="A722" s="290"/>
      <c r="B722" s="290"/>
      <c r="C722" s="290"/>
      <c r="D722" s="290"/>
      <c r="E722" s="290"/>
      <c r="F722" s="290"/>
      <c r="G722" s="290"/>
      <c r="H722" s="290"/>
      <c r="I722" s="290"/>
      <c r="J722" s="291"/>
      <c r="K722" s="291"/>
      <c r="L722" s="290"/>
      <c r="M722" s="290"/>
      <c r="N722" s="290"/>
      <c r="O722" s="1"/>
      <c r="P722" s="1"/>
      <c r="Q722" s="1"/>
      <c r="R722" s="290"/>
      <c r="S722" s="290"/>
      <c r="T722" s="290"/>
      <c r="U722" s="290"/>
      <c r="V722" s="290"/>
      <c r="W722" s="290"/>
      <c r="X722" s="290"/>
      <c r="Y722" s="290"/>
      <c r="Z722" s="290"/>
    </row>
    <row r="723" ht="16.5" customHeight="1">
      <c r="A723" s="290"/>
      <c r="B723" s="290"/>
      <c r="C723" s="290"/>
      <c r="D723" s="290"/>
      <c r="E723" s="290"/>
      <c r="F723" s="290"/>
      <c r="G723" s="290"/>
      <c r="H723" s="290"/>
      <c r="I723" s="290"/>
      <c r="J723" s="291"/>
      <c r="K723" s="291"/>
      <c r="L723" s="290"/>
      <c r="M723" s="290"/>
      <c r="N723" s="290"/>
      <c r="O723" s="1"/>
      <c r="P723" s="1"/>
      <c r="Q723" s="1"/>
      <c r="R723" s="290"/>
      <c r="S723" s="290"/>
      <c r="T723" s="290"/>
      <c r="U723" s="290"/>
      <c r="V723" s="290"/>
      <c r="W723" s="290"/>
      <c r="X723" s="290"/>
      <c r="Y723" s="290"/>
      <c r="Z723" s="290"/>
    </row>
    <row r="724" ht="16.5" customHeight="1">
      <c r="A724" s="290"/>
      <c r="B724" s="290"/>
      <c r="C724" s="290"/>
      <c r="D724" s="290"/>
      <c r="E724" s="290"/>
      <c r="F724" s="290"/>
      <c r="G724" s="290"/>
      <c r="H724" s="290"/>
      <c r="I724" s="290"/>
      <c r="J724" s="291"/>
      <c r="K724" s="291"/>
      <c r="L724" s="290"/>
      <c r="M724" s="290"/>
      <c r="N724" s="290"/>
      <c r="O724" s="1"/>
      <c r="P724" s="1"/>
      <c r="Q724" s="1"/>
      <c r="R724" s="290"/>
      <c r="S724" s="290"/>
      <c r="T724" s="290"/>
      <c r="U724" s="290"/>
      <c r="V724" s="290"/>
      <c r="W724" s="290"/>
      <c r="X724" s="290"/>
      <c r="Y724" s="290"/>
      <c r="Z724" s="290"/>
    </row>
    <row r="725" ht="16.5" customHeight="1">
      <c r="A725" s="290"/>
      <c r="B725" s="290"/>
      <c r="C725" s="290"/>
      <c r="D725" s="290"/>
      <c r="E725" s="290"/>
      <c r="F725" s="290"/>
      <c r="G725" s="290"/>
      <c r="H725" s="290"/>
      <c r="I725" s="290"/>
      <c r="J725" s="291"/>
      <c r="K725" s="291"/>
      <c r="L725" s="290"/>
      <c r="M725" s="290"/>
      <c r="N725" s="290"/>
      <c r="O725" s="1"/>
      <c r="P725" s="1"/>
      <c r="Q725" s="1"/>
      <c r="R725" s="290"/>
      <c r="S725" s="290"/>
      <c r="T725" s="290"/>
      <c r="U725" s="290"/>
      <c r="V725" s="290"/>
      <c r="W725" s="290"/>
      <c r="X725" s="290"/>
      <c r="Y725" s="290"/>
      <c r="Z725" s="290"/>
    </row>
    <row r="726" ht="16.5" customHeight="1">
      <c r="A726" s="290"/>
      <c r="B726" s="290"/>
      <c r="C726" s="290"/>
      <c r="D726" s="290"/>
      <c r="E726" s="290"/>
      <c r="F726" s="290"/>
      <c r="G726" s="290"/>
      <c r="H726" s="290"/>
      <c r="I726" s="290"/>
      <c r="J726" s="291"/>
      <c r="K726" s="291"/>
      <c r="L726" s="290"/>
      <c r="M726" s="290"/>
      <c r="N726" s="290"/>
      <c r="O726" s="1"/>
      <c r="P726" s="1"/>
      <c r="Q726" s="1"/>
      <c r="R726" s="290"/>
      <c r="S726" s="290"/>
      <c r="T726" s="290"/>
      <c r="U726" s="290"/>
      <c r="V726" s="290"/>
      <c r="W726" s="290"/>
      <c r="X726" s="290"/>
      <c r="Y726" s="290"/>
      <c r="Z726" s="290"/>
    </row>
    <row r="727" ht="16.5" customHeight="1">
      <c r="A727" s="290"/>
      <c r="B727" s="290"/>
      <c r="C727" s="290"/>
      <c r="D727" s="290"/>
      <c r="E727" s="290"/>
      <c r="F727" s="290"/>
      <c r="G727" s="290"/>
      <c r="H727" s="290"/>
      <c r="I727" s="290"/>
      <c r="J727" s="291"/>
      <c r="K727" s="291"/>
      <c r="L727" s="290"/>
      <c r="M727" s="290"/>
      <c r="N727" s="290"/>
      <c r="O727" s="1"/>
      <c r="P727" s="1"/>
      <c r="Q727" s="1"/>
      <c r="R727" s="290"/>
      <c r="S727" s="290"/>
      <c r="T727" s="290"/>
      <c r="U727" s="290"/>
      <c r="V727" s="290"/>
      <c r="W727" s="290"/>
      <c r="X727" s="290"/>
      <c r="Y727" s="290"/>
      <c r="Z727" s="290"/>
    </row>
    <row r="728" ht="16.5" customHeight="1">
      <c r="A728" s="290"/>
      <c r="B728" s="290"/>
      <c r="C728" s="290"/>
      <c r="D728" s="290"/>
      <c r="E728" s="290"/>
      <c r="F728" s="290"/>
      <c r="G728" s="290"/>
      <c r="H728" s="290"/>
      <c r="I728" s="290"/>
      <c r="J728" s="291"/>
      <c r="K728" s="291"/>
      <c r="L728" s="290"/>
      <c r="M728" s="290"/>
      <c r="N728" s="290"/>
      <c r="O728" s="1"/>
      <c r="P728" s="1"/>
      <c r="Q728" s="1"/>
      <c r="R728" s="290"/>
      <c r="S728" s="290"/>
      <c r="T728" s="290"/>
      <c r="U728" s="290"/>
      <c r="V728" s="290"/>
      <c r="W728" s="290"/>
      <c r="X728" s="290"/>
      <c r="Y728" s="290"/>
      <c r="Z728" s="290"/>
    </row>
    <row r="729" ht="16.5" customHeight="1">
      <c r="A729" s="290"/>
      <c r="B729" s="290"/>
      <c r="C729" s="290"/>
      <c r="D729" s="290"/>
      <c r="E729" s="290"/>
      <c r="F729" s="290"/>
      <c r="G729" s="290"/>
      <c r="H729" s="290"/>
      <c r="I729" s="290"/>
      <c r="J729" s="291"/>
      <c r="K729" s="291"/>
      <c r="L729" s="290"/>
      <c r="M729" s="290"/>
      <c r="N729" s="290"/>
      <c r="O729" s="1"/>
      <c r="P729" s="1"/>
      <c r="Q729" s="1"/>
      <c r="R729" s="290"/>
      <c r="S729" s="290"/>
      <c r="T729" s="290"/>
      <c r="U729" s="290"/>
      <c r="V729" s="290"/>
      <c r="W729" s="290"/>
      <c r="X729" s="290"/>
      <c r="Y729" s="290"/>
      <c r="Z729" s="290"/>
    </row>
    <row r="730" ht="16.5" customHeight="1">
      <c r="A730" s="290"/>
      <c r="B730" s="290"/>
      <c r="C730" s="290"/>
      <c r="D730" s="290"/>
      <c r="E730" s="290"/>
      <c r="F730" s="290"/>
      <c r="G730" s="290"/>
      <c r="H730" s="290"/>
      <c r="I730" s="290"/>
      <c r="J730" s="291"/>
      <c r="K730" s="291"/>
      <c r="L730" s="290"/>
      <c r="M730" s="290"/>
      <c r="N730" s="290"/>
      <c r="O730" s="1"/>
      <c r="P730" s="1"/>
      <c r="Q730" s="1"/>
      <c r="R730" s="290"/>
      <c r="S730" s="290"/>
      <c r="T730" s="290"/>
      <c r="U730" s="290"/>
      <c r="V730" s="290"/>
      <c r="W730" s="290"/>
      <c r="X730" s="290"/>
      <c r="Y730" s="290"/>
      <c r="Z730" s="290"/>
    </row>
    <row r="731" ht="16.5" customHeight="1">
      <c r="A731" s="290"/>
      <c r="B731" s="290"/>
      <c r="C731" s="290"/>
      <c r="D731" s="290"/>
      <c r="E731" s="290"/>
      <c r="F731" s="290"/>
      <c r="G731" s="290"/>
      <c r="H731" s="290"/>
      <c r="I731" s="290"/>
      <c r="J731" s="291"/>
      <c r="K731" s="291"/>
      <c r="L731" s="290"/>
      <c r="M731" s="290"/>
      <c r="N731" s="290"/>
      <c r="O731" s="1"/>
      <c r="P731" s="1"/>
      <c r="Q731" s="1"/>
      <c r="R731" s="290"/>
      <c r="S731" s="290"/>
      <c r="T731" s="290"/>
      <c r="U731" s="290"/>
      <c r="V731" s="290"/>
      <c r="W731" s="290"/>
      <c r="X731" s="290"/>
      <c r="Y731" s="290"/>
      <c r="Z731" s="290"/>
    </row>
    <row r="732" ht="16.5" customHeight="1">
      <c r="A732" s="290"/>
      <c r="B732" s="290"/>
      <c r="C732" s="290"/>
      <c r="D732" s="290"/>
      <c r="E732" s="290"/>
      <c r="F732" s="290"/>
      <c r="G732" s="290"/>
      <c r="H732" s="290"/>
      <c r="I732" s="290"/>
      <c r="J732" s="291"/>
      <c r="K732" s="291"/>
      <c r="L732" s="290"/>
      <c r="M732" s="290"/>
      <c r="N732" s="290"/>
      <c r="O732" s="1"/>
      <c r="P732" s="1"/>
      <c r="Q732" s="1"/>
      <c r="R732" s="290"/>
      <c r="S732" s="290"/>
      <c r="T732" s="290"/>
      <c r="U732" s="290"/>
      <c r="V732" s="290"/>
      <c r="W732" s="290"/>
      <c r="X732" s="290"/>
      <c r="Y732" s="290"/>
      <c r="Z732" s="290"/>
    </row>
    <row r="733" ht="16.5" customHeight="1">
      <c r="A733" s="290"/>
      <c r="B733" s="290"/>
      <c r="C733" s="290"/>
      <c r="D733" s="290"/>
      <c r="E733" s="290"/>
      <c r="F733" s="290"/>
      <c r="G733" s="290"/>
      <c r="H733" s="290"/>
      <c r="I733" s="290"/>
      <c r="J733" s="291"/>
      <c r="K733" s="291"/>
      <c r="L733" s="290"/>
      <c r="M733" s="290"/>
      <c r="N733" s="290"/>
      <c r="O733" s="1"/>
      <c r="P733" s="1"/>
      <c r="Q733" s="1"/>
      <c r="R733" s="290"/>
      <c r="S733" s="290"/>
      <c r="T733" s="290"/>
      <c r="U733" s="290"/>
      <c r="V733" s="290"/>
      <c r="W733" s="290"/>
      <c r="X733" s="290"/>
      <c r="Y733" s="290"/>
      <c r="Z733" s="290"/>
    </row>
    <row r="734" ht="16.5" customHeight="1">
      <c r="A734" s="290"/>
      <c r="B734" s="290"/>
      <c r="C734" s="290"/>
      <c r="D734" s="290"/>
      <c r="E734" s="290"/>
      <c r="F734" s="290"/>
      <c r="G734" s="290"/>
      <c r="H734" s="290"/>
      <c r="I734" s="290"/>
      <c r="J734" s="291"/>
      <c r="K734" s="291"/>
      <c r="L734" s="290"/>
      <c r="M734" s="290"/>
      <c r="N734" s="290"/>
      <c r="O734" s="1"/>
      <c r="P734" s="1"/>
      <c r="Q734" s="1"/>
      <c r="R734" s="290"/>
      <c r="S734" s="290"/>
      <c r="T734" s="290"/>
      <c r="U734" s="290"/>
      <c r="V734" s="290"/>
      <c r="W734" s="290"/>
      <c r="X734" s="290"/>
      <c r="Y734" s="290"/>
      <c r="Z734" s="290"/>
    </row>
    <row r="735" ht="16.5" customHeight="1">
      <c r="A735" s="290"/>
      <c r="B735" s="290"/>
      <c r="C735" s="290"/>
      <c r="D735" s="290"/>
      <c r="E735" s="290"/>
      <c r="F735" s="290"/>
      <c r="G735" s="290"/>
      <c r="H735" s="290"/>
      <c r="I735" s="290"/>
      <c r="J735" s="291"/>
      <c r="K735" s="291"/>
      <c r="L735" s="290"/>
      <c r="M735" s="290"/>
      <c r="N735" s="290"/>
      <c r="O735" s="1"/>
      <c r="P735" s="1"/>
      <c r="Q735" s="1"/>
      <c r="R735" s="290"/>
      <c r="S735" s="290"/>
      <c r="T735" s="290"/>
      <c r="U735" s="290"/>
      <c r="V735" s="290"/>
      <c r="W735" s="290"/>
      <c r="X735" s="290"/>
      <c r="Y735" s="290"/>
      <c r="Z735" s="290"/>
    </row>
    <row r="736" ht="16.5" customHeight="1">
      <c r="A736" s="290"/>
      <c r="B736" s="290"/>
      <c r="C736" s="290"/>
      <c r="D736" s="290"/>
      <c r="E736" s="290"/>
      <c r="F736" s="290"/>
      <c r="G736" s="290"/>
      <c r="H736" s="290"/>
      <c r="I736" s="290"/>
      <c r="J736" s="291"/>
      <c r="K736" s="291"/>
      <c r="L736" s="290"/>
      <c r="M736" s="290"/>
      <c r="N736" s="290"/>
      <c r="O736" s="1"/>
      <c r="P736" s="1"/>
      <c r="Q736" s="1"/>
      <c r="R736" s="290"/>
      <c r="S736" s="290"/>
      <c r="T736" s="290"/>
      <c r="U736" s="290"/>
      <c r="V736" s="290"/>
      <c r="W736" s="290"/>
      <c r="X736" s="290"/>
      <c r="Y736" s="290"/>
      <c r="Z736" s="290"/>
    </row>
    <row r="737" ht="16.5" customHeight="1">
      <c r="A737" s="290"/>
      <c r="B737" s="290"/>
      <c r="C737" s="290"/>
      <c r="D737" s="290"/>
      <c r="E737" s="290"/>
      <c r="F737" s="290"/>
      <c r="G737" s="290"/>
      <c r="H737" s="290"/>
      <c r="I737" s="290"/>
      <c r="J737" s="291"/>
      <c r="K737" s="291"/>
      <c r="L737" s="290"/>
      <c r="M737" s="290"/>
      <c r="N737" s="290"/>
      <c r="O737" s="1"/>
      <c r="P737" s="1"/>
      <c r="Q737" s="1"/>
      <c r="R737" s="290"/>
      <c r="S737" s="290"/>
      <c r="T737" s="290"/>
      <c r="U737" s="290"/>
      <c r="V737" s="290"/>
      <c r="W737" s="290"/>
      <c r="X737" s="290"/>
      <c r="Y737" s="290"/>
      <c r="Z737" s="290"/>
    </row>
    <row r="738" ht="16.5" customHeight="1">
      <c r="A738" s="290"/>
      <c r="B738" s="290"/>
      <c r="C738" s="290"/>
      <c r="D738" s="290"/>
      <c r="E738" s="290"/>
      <c r="F738" s="290"/>
      <c r="G738" s="290"/>
      <c r="H738" s="290"/>
      <c r="I738" s="290"/>
      <c r="J738" s="291"/>
      <c r="K738" s="291"/>
      <c r="L738" s="290"/>
      <c r="M738" s="290"/>
      <c r="N738" s="290"/>
      <c r="O738" s="1"/>
      <c r="P738" s="1"/>
      <c r="Q738" s="1"/>
      <c r="R738" s="290"/>
      <c r="S738" s="290"/>
      <c r="T738" s="290"/>
      <c r="U738" s="290"/>
      <c r="V738" s="290"/>
      <c r="W738" s="290"/>
      <c r="X738" s="290"/>
      <c r="Y738" s="290"/>
      <c r="Z738" s="290"/>
    </row>
    <row r="739" ht="16.5" customHeight="1">
      <c r="A739" s="290"/>
      <c r="B739" s="290"/>
      <c r="C739" s="290"/>
      <c r="D739" s="290"/>
      <c r="E739" s="290"/>
      <c r="F739" s="290"/>
      <c r="G739" s="290"/>
      <c r="H739" s="290"/>
      <c r="I739" s="290"/>
      <c r="J739" s="291"/>
      <c r="K739" s="291"/>
      <c r="L739" s="290"/>
      <c r="M739" s="290"/>
      <c r="N739" s="290"/>
      <c r="O739" s="1"/>
      <c r="P739" s="1"/>
      <c r="Q739" s="1"/>
      <c r="R739" s="290"/>
      <c r="S739" s="290"/>
      <c r="T739" s="290"/>
      <c r="U739" s="290"/>
      <c r="V739" s="290"/>
      <c r="W739" s="290"/>
      <c r="X739" s="290"/>
      <c r="Y739" s="290"/>
      <c r="Z739" s="290"/>
    </row>
    <row r="740" ht="16.5" customHeight="1">
      <c r="A740" s="290"/>
      <c r="B740" s="290"/>
      <c r="C740" s="290"/>
      <c r="D740" s="290"/>
      <c r="E740" s="290"/>
      <c r="F740" s="290"/>
      <c r="G740" s="290"/>
      <c r="H740" s="290"/>
      <c r="I740" s="290"/>
      <c r="J740" s="291"/>
      <c r="K740" s="291"/>
      <c r="L740" s="290"/>
      <c r="M740" s="290"/>
      <c r="N740" s="290"/>
      <c r="O740" s="1"/>
      <c r="P740" s="1"/>
      <c r="Q740" s="1"/>
      <c r="R740" s="290"/>
      <c r="S740" s="290"/>
      <c r="T740" s="290"/>
      <c r="U740" s="290"/>
      <c r="V740" s="290"/>
      <c r="W740" s="290"/>
      <c r="X740" s="290"/>
      <c r="Y740" s="290"/>
      <c r="Z740" s="290"/>
    </row>
    <row r="741" ht="16.5" customHeight="1">
      <c r="A741" s="290"/>
      <c r="B741" s="290"/>
      <c r="C741" s="290"/>
      <c r="D741" s="290"/>
      <c r="E741" s="290"/>
      <c r="F741" s="290"/>
      <c r="G741" s="290"/>
      <c r="H741" s="290"/>
      <c r="I741" s="290"/>
      <c r="J741" s="291"/>
      <c r="K741" s="291"/>
      <c r="L741" s="290"/>
      <c r="M741" s="290"/>
      <c r="N741" s="290"/>
      <c r="O741" s="1"/>
      <c r="P741" s="1"/>
      <c r="Q741" s="1"/>
      <c r="R741" s="290"/>
      <c r="S741" s="290"/>
      <c r="T741" s="290"/>
      <c r="U741" s="290"/>
      <c r="V741" s="290"/>
      <c r="W741" s="290"/>
      <c r="X741" s="290"/>
      <c r="Y741" s="290"/>
      <c r="Z741" s="290"/>
    </row>
    <row r="742" ht="16.5" customHeight="1">
      <c r="A742" s="290"/>
      <c r="B742" s="290"/>
      <c r="C742" s="290"/>
      <c r="D742" s="290"/>
      <c r="E742" s="290"/>
      <c r="F742" s="290"/>
      <c r="G742" s="290"/>
      <c r="H742" s="290"/>
      <c r="I742" s="290"/>
      <c r="J742" s="291"/>
      <c r="K742" s="291"/>
      <c r="L742" s="290"/>
      <c r="M742" s="290"/>
      <c r="N742" s="290"/>
      <c r="O742" s="1"/>
      <c r="P742" s="1"/>
      <c r="Q742" s="1"/>
      <c r="R742" s="290"/>
      <c r="S742" s="290"/>
      <c r="T742" s="290"/>
      <c r="U742" s="290"/>
      <c r="V742" s="290"/>
      <c r="W742" s="290"/>
      <c r="X742" s="290"/>
      <c r="Y742" s="290"/>
      <c r="Z742" s="290"/>
    </row>
    <row r="743" ht="16.5" customHeight="1">
      <c r="A743" s="290"/>
      <c r="B743" s="290"/>
      <c r="C743" s="290"/>
      <c r="D743" s="290"/>
      <c r="E743" s="290"/>
      <c r="F743" s="290"/>
      <c r="G743" s="290"/>
      <c r="H743" s="290"/>
      <c r="I743" s="290"/>
      <c r="J743" s="291"/>
      <c r="K743" s="291"/>
      <c r="L743" s="290"/>
      <c r="M743" s="290"/>
      <c r="N743" s="290"/>
      <c r="O743" s="1"/>
      <c r="P743" s="1"/>
      <c r="Q743" s="1"/>
      <c r="R743" s="290"/>
      <c r="S743" s="290"/>
      <c r="T743" s="290"/>
      <c r="U743" s="290"/>
      <c r="V743" s="290"/>
      <c r="W743" s="290"/>
      <c r="X743" s="290"/>
      <c r="Y743" s="290"/>
      <c r="Z743" s="290"/>
    </row>
    <row r="744" ht="16.5" customHeight="1">
      <c r="A744" s="290"/>
      <c r="B744" s="290"/>
      <c r="C744" s="290"/>
      <c r="D744" s="290"/>
      <c r="E744" s="290"/>
      <c r="F744" s="290"/>
      <c r="G744" s="290"/>
      <c r="H744" s="290"/>
      <c r="I744" s="290"/>
      <c r="J744" s="291"/>
      <c r="K744" s="291"/>
      <c r="L744" s="290"/>
      <c r="M744" s="290"/>
      <c r="N744" s="290"/>
      <c r="O744" s="1"/>
      <c r="P744" s="1"/>
      <c r="Q744" s="1"/>
      <c r="R744" s="290"/>
      <c r="S744" s="290"/>
      <c r="T744" s="290"/>
      <c r="U744" s="290"/>
      <c r="V744" s="290"/>
      <c r="W744" s="290"/>
      <c r="X744" s="290"/>
      <c r="Y744" s="290"/>
      <c r="Z744" s="290"/>
    </row>
    <row r="745" ht="16.5" customHeight="1">
      <c r="A745" s="290"/>
      <c r="B745" s="290"/>
      <c r="C745" s="290"/>
      <c r="D745" s="290"/>
      <c r="E745" s="290"/>
      <c r="F745" s="290"/>
      <c r="G745" s="290"/>
      <c r="H745" s="290"/>
      <c r="I745" s="290"/>
      <c r="J745" s="291"/>
      <c r="K745" s="291"/>
      <c r="L745" s="290"/>
      <c r="M745" s="290"/>
      <c r="N745" s="290"/>
      <c r="O745" s="1"/>
      <c r="P745" s="1"/>
      <c r="Q745" s="1"/>
      <c r="R745" s="290"/>
      <c r="S745" s="290"/>
      <c r="T745" s="290"/>
      <c r="U745" s="290"/>
      <c r="V745" s="290"/>
      <c r="W745" s="290"/>
      <c r="X745" s="290"/>
      <c r="Y745" s="290"/>
      <c r="Z745" s="290"/>
    </row>
    <row r="746" ht="16.5" customHeight="1">
      <c r="A746" s="290"/>
      <c r="B746" s="290"/>
      <c r="C746" s="290"/>
      <c r="D746" s="290"/>
      <c r="E746" s="290"/>
      <c r="F746" s="290"/>
      <c r="G746" s="290"/>
      <c r="H746" s="290"/>
      <c r="I746" s="290"/>
      <c r="J746" s="291"/>
      <c r="K746" s="291"/>
      <c r="L746" s="290"/>
      <c r="M746" s="290"/>
      <c r="N746" s="290"/>
      <c r="O746" s="1"/>
      <c r="P746" s="1"/>
      <c r="Q746" s="1"/>
      <c r="R746" s="290"/>
      <c r="S746" s="290"/>
      <c r="T746" s="290"/>
      <c r="U746" s="290"/>
      <c r="V746" s="290"/>
      <c r="W746" s="290"/>
      <c r="X746" s="290"/>
      <c r="Y746" s="290"/>
      <c r="Z746" s="290"/>
    </row>
    <row r="747" ht="16.5" customHeight="1">
      <c r="A747" s="290"/>
      <c r="B747" s="290"/>
      <c r="C747" s="290"/>
      <c r="D747" s="290"/>
      <c r="E747" s="290"/>
      <c r="F747" s="290"/>
      <c r="G747" s="290"/>
      <c r="H747" s="290"/>
      <c r="I747" s="290"/>
      <c r="J747" s="291"/>
      <c r="K747" s="291"/>
      <c r="L747" s="290"/>
      <c r="M747" s="290"/>
      <c r="N747" s="290"/>
      <c r="O747" s="1"/>
      <c r="P747" s="1"/>
      <c r="Q747" s="1"/>
      <c r="R747" s="290"/>
      <c r="S747" s="290"/>
      <c r="T747" s="290"/>
      <c r="U747" s="290"/>
      <c r="V747" s="290"/>
      <c r="W747" s="290"/>
      <c r="X747" s="290"/>
      <c r="Y747" s="290"/>
      <c r="Z747" s="290"/>
    </row>
    <row r="748" ht="16.5" customHeight="1">
      <c r="A748" s="290"/>
      <c r="B748" s="290"/>
      <c r="C748" s="290"/>
      <c r="D748" s="290"/>
      <c r="E748" s="290"/>
      <c r="F748" s="290"/>
      <c r="G748" s="290"/>
      <c r="H748" s="290"/>
      <c r="I748" s="290"/>
      <c r="J748" s="291"/>
      <c r="K748" s="291"/>
      <c r="L748" s="290"/>
      <c r="M748" s="290"/>
      <c r="N748" s="290"/>
      <c r="O748" s="1"/>
      <c r="P748" s="1"/>
      <c r="Q748" s="1"/>
      <c r="R748" s="290"/>
      <c r="S748" s="290"/>
      <c r="T748" s="290"/>
      <c r="U748" s="290"/>
      <c r="V748" s="290"/>
      <c r="W748" s="290"/>
      <c r="X748" s="290"/>
      <c r="Y748" s="290"/>
      <c r="Z748" s="290"/>
    </row>
    <row r="749" ht="16.5" customHeight="1">
      <c r="A749" s="290"/>
      <c r="B749" s="290"/>
      <c r="C749" s="290"/>
      <c r="D749" s="290"/>
      <c r="E749" s="290"/>
      <c r="F749" s="290"/>
      <c r="G749" s="290"/>
      <c r="H749" s="290"/>
      <c r="I749" s="290"/>
      <c r="J749" s="291"/>
      <c r="K749" s="291"/>
      <c r="L749" s="290"/>
      <c r="M749" s="290"/>
      <c r="N749" s="290"/>
      <c r="O749" s="1"/>
      <c r="P749" s="1"/>
      <c r="Q749" s="1"/>
      <c r="R749" s="290"/>
      <c r="S749" s="290"/>
      <c r="T749" s="290"/>
      <c r="U749" s="290"/>
      <c r="V749" s="290"/>
      <c r="W749" s="290"/>
      <c r="X749" s="290"/>
      <c r="Y749" s="290"/>
      <c r="Z749" s="290"/>
    </row>
    <row r="750" ht="16.5" customHeight="1">
      <c r="A750" s="290"/>
      <c r="B750" s="290"/>
      <c r="C750" s="290"/>
      <c r="D750" s="290"/>
      <c r="E750" s="290"/>
      <c r="F750" s="290"/>
      <c r="G750" s="290"/>
      <c r="H750" s="290"/>
      <c r="I750" s="290"/>
      <c r="J750" s="291"/>
      <c r="K750" s="291"/>
      <c r="L750" s="290"/>
      <c r="M750" s="290"/>
      <c r="N750" s="290"/>
      <c r="O750" s="1"/>
      <c r="P750" s="1"/>
      <c r="Q750" s="1"/>
      <c r="R750" s="290"/>
      <c r="S750" s="290"/>
      <c r="T750" s="290"/>
      <c r="U750" s="290"/>
      <c r="V750" s="290"/>
      <c r="W750" s="290"/>
      <c r="X750" s="290"/>
      <c r="Y750" s="290"/>
      <c r="Z750" s="290"/>
    </row>
    <row r="751" ht="16.5" customHeight="1">
      <c r="A751" s="290"/>
      <c r="B751" s="290"/>
      <c r="C751" s="290"/>
      <c r="D751" s="290"/>
      <c r="E751" s="290"/>
      <c r="F751" s="290"/>
      <c r="G751" s="290"/>
      <c r="H751" s="290"/>
      <c r="I751" s="290"/>
      <c r="J751" s="291"/>
      <c r="K751" s="291"/>
      <c r="L751" s="290"/>
      <c r="M751" s="290"/>
      <c r="N751" s="290"/>
      <c r="O751" s="1"/>
      <c r="P751" s="1"/>
      <c r="Q751" s="1"/>
      <c r="R751" s="290"/>
      <c r="S751" s="290"/>
      <c r="T751" s="290"/>
      <c r="U751" s="290"/>
      <c r="V751" s="290"/>
      <c r="W751" s="290"/>
      <c r="X751" s="290"/>
      <c r="Y751" s="290"/>
      <c r="Z751" s="290"/>
    </row>
    <row r="752" ht="16.5" customHeight="1">
      <c r="A752" s="290"/>
      <c r="B752" s="290"/>
      <c r="C752" s="290"/>
      <c r="D752" s="290"/>
      <c r="E752" s="290"/>
      <c r="F752" s="290"/>
      <c r="G752" s="290"/>
      <c r="H752" s="290"/>
      <c r="I752" s="290"/>
      <c r="J752" s="291"/>
      <c r="K752" s="291"/>
      <c r="L752" s="290"/>
      <c r="M752" s="290"/>
      <c r="N752" s="290"/>
      <c r="O752" s="1"/>
      <c r="P752" s="1"/>
      <c r="Q752" s="1"/>
      <c r="R752" s="290"/>
      <c r="S752" s="290"/>
      <c r="T752" s="290"/>
      <c r="U752" s="290"/>
      <c r="V752" s="290"/>
      <c r="W752" s="290"/>
      <c r="X752" s="290"/>
      <c r="Y752" s="290"/>
      <c r="Z752" s="290"/>
    </row>
    <row r="753" ht="16.5" customHeight="1">
      <c r="A753" s="290"/>
      <c r="B753" s="290"/>
      <c r="C753" s="290"/>
      <c r="D753" s="290"/>
      <c r="E753" s="290"/>
      <c r="F753" s="290"/>
      <c r="G753" s="290"/>
      <c r="H753" s="290"/>
      <c r="I753" s="290"/>
      <c r="J753" s="291"/>
      <c r="K753" s="291"/>
      <c r="L753" s="290"/>
      <c r="M753" s="290"/>
      <c r="N753" s="290"/>
      <c r="O753" s="1"/>
      <c r="P753" s="1"/>
      <c r="Q753" s="1"/>
      <c r="R753" s="290"/>
      <c r="S753" s="290"/>
      <c r="T753" s="290"/>
      <c r="U753" s="290"/>
      <c r="V753" s="290"/>
      <c r="W753" s="290"/>
      <c r="X753" s="290"/>
      <c r="Y753" s="290"/>
      <c r="Z753" s="290"/>
    </row>
    <row r="754" ht="16.5" customHeight="1">
      <c r="A754" s="290"/>
      <c r="B754" s="290"/>
      <c r="C754" s="290"/>
      <c r="D754" s="290"/>
      <c r="E754" s="290"/>
      <c r="F754" s="290"/>
      <c r="G754" s="290"/>
      <c r="H754" s="290"/>
      <c r="I754" s="290"/>
      <c r="J754" s="291"/>
      <c r="K754" s="291"/>
      <c r="L754" s="290"/>
      <c r="M754" s="290"/>
      <c r="N754" s="290"/>
      <c r="O754" s="1"/>
      <c r="P754" s="1"/>
      <c r="Q754" s="1"/>
      <c r="R754" s="290"/>
      <c r="S754" s="290"/>
      <c r="T754" s="290"/>
      <c r="U754" s="290"/>
      <c r="V754" s="290"/>
      <c r="W754" s="290"/>
      <c r="X754" s="290"/>
      <c r="Y754" s="290"/>
      <c r="Z754" s="290"/>
    </row>
    <row r="755" ht="16.5" customHeight="1">
      <c r="A755" s="290"/>
      <c r="B755" s="290"/>
      <c r="C755" s="290"/>
      <c r="D755" s="290"/>
      <c r="E755" s="290"/>
      <c r="F755" s="290"/>
      <c r="G755" s="290"/>
      <c r="H755" s="290"/>
      <c r="I755" s="290"/>
      <c r="J755" s="291"/>
      <c r="K755" s="291"/>
      <c r="L755" s="290"/>
      <c r="M755" s="290"/>
      <c r="N755" s="290"/>
      <c r="O755" s="1"/>
      <c r="P755" s="1"/>
      <c r="Q755" s="1"/>
      <c r="R755" s="290"/>
      <c r="S755" s="290"/>
      <c r="T755" s="290"/>
      <c r="U755" s="290"/>
      <c r="V755" s="290"/>
      <c r="W755" s="290"/>
      <c r="X755" s="290"/>
      <c r="Y755" s="290"/>
      <c r="Z755" s="290"/>
    </row>
    <row r="756" ht="16.5" customHeight="1">
      <c r="A756" s="290"/>
      <c r="B756" s="290"/>
      <c r="C756" s="290"/>
      <c r="D756" s="290"/>
      <c r="E756" s="290"/>
      <c r="F756" s="290"/>
      <c r="G756" s="290"/>
      <c r="H756" s="290"/>
      <c r="I756" s="290"/>
      <c r="J756" s="291"/>
      <c r="K756" s="291"/>
      <c r="L756" s="290"/>
      <c r="M756" s="290"/>
      <c r="N756" s="290"/>
      <c r="O756" s="1"/>
      <c r="P756" s="1"/>
      <c r="Q756" s="1"/>
      <c r="R756" s="290"/>
      <c r="S756" s="290"/>
      <c r="T756" s="290"/>
      <c r="U756" s="290"/>
      <c r="V756" s="290"/>
      <c r="W756" s="290"/>
      <c r="X756" s="290"/>
      <c r="Y756" s="290"/>
      <c r="Z756" s="290"/>
    </row>
    <row r="757" ht="16.5" customHeight="1">
      <c r="A757" s="290"/>
      <c r="B757" s="290"/>
      <c r="C757" s="290"/>
      <c r="D757" s="290"/>
      <c r="E757" s="290"/>
      <c r="F757" s="290"/>
      <c r="G757" s="290"/>
      <c r="H757" s="290"/>
      <c r="I757" s="290"/>
      <c r="J757" s="291"/>
      <c r="K757" s="291"/>
      <c r="L757" s="290"/>
      <c r="M757" s="290"/>
      <c r="N757" s="290"/>
      <c r="O757" s="1"/>
      <c r="P757" s="1"/>
      <c r="Q757" s="1"/>
      <c r="R757" s="290"/>
      <c r="S757" s="290"/>
      <c r="T757" s="290"/>
      <c r="U757" s="290"/>
      <c r="V757" s="290"/>
      <c r="W757" s="290"/>
      <c r="X757" s="290"/>
      <c r="Y757" s="290"/>
      <c r="Z757" s="290"/>
    </row>
    <row r="758" ht="16.5" customHeight="1">
      <c r="A758" s="290"/>
      <c r="B758" s="290"/>
      <c r="C758" s="290"/>
      <c r="D758" s="290"/>
      <c r="E758" s="290"/>
      <c r="F758" s="290"/>
      <c r="G758" s="290"/>
      <c r="H758" s="290"/>
      <c r="I758" s="290"/>
      <c r="J758" s="291"/>
      <c r="K758" s="291"/>
      <c r="L758" s="290"/>
      <c r="M758" s="290"/>
      <c r="N758" s="290"/>
      <c r="O758" s="1"/>
      <c r="P758" s="1"/>
      <c r="Q758" s="1"/>
      <c r="R758" s="290"/>
      <c r="S758" s="290"/>
      <c r="T758" s="290"/>
      <c r="U758" s="290"/>
      <c r="V758" s="290"/>
      <c r="W758" s="290"/>
      <c r="X758" s="290"/>
      <c r="Y758" s="290"/>
      <c r="Z758" s="290"/>
    </row>
    <row r="759" ht="16.5" customHeight="1">
      <c r="A759" s="290"/>
      <c r="B759" s="290"/>
      <c r="C759" s="290"/>
      <c r="D759" s="290"/>
      <c r="E759" s="290"/>
      <c r="F759" s="290"/>
      <c r="G759" s="290"/>
      <c r="H759" s="290"/>
      <c r="I759" s="290"/>
      <c r="J759" s="291"/>
      <c r="K759" s="291"/>
      <c r="L759" s="290"/>
      <c r="M759" s="290"/>
      <c r="N759" s="290"/>
      <c r="O759" s="1"/>
      <c r="P759" s="1"/>
      <c r="Q759" s="1"/>
      <c r="R759" s="290"/>
      <c r="S759" s="290"/>
      <c r="T759" s="290"/>
      <c r="U759" s="290"/>
      <c r="V759" s="290"/>
      <c r="W759" s="290"/>
      <c r="X759" s="290"/>
      <c r="Y759" s="290"/>
      <c r="Z759" s="290"/>
    </row>
    <row r="760" ht="16.5" customHeight="1">
      <c r="A760" s="290"/>
      <c r="B760" s="290"/>
      <c r="C760" s="290"/>
      <c r="D760" s="290"/>
      <c r="E760" s="290"/>
      <c r="F760" s="290"/>
      <c r="G760" s="290"/>
      <c r="H760" s="290"/>
      <c r="I760" s="290"/>
      <c r="J760" s="291"/>
      <c r="K760" s="291"/>
      <c r="L760" s="290"/>
      <c r="M760" s="290"/>
      <c r="N760" s="290"/>
      <c r="O760" s="1"/>
      <c r="P760" s="1"/>
      <c r="Q760" s="1"/>
      <c r="R760" s="290"/>
      <c r="S760" s="290"/>
      <c r="T760" s="290"/>
      <c r="U760" s="290"/>
      <c r="V760" s="290"/>
      <c r="W760" s="290"/>
      <c r="X760" s="290"/>
      <c r="Y760" s="290"/>
      <c r="Z760" s="290"/>
    </row>
    <row r="761" ht="16.5" customHeight="1">
      <c r="A761" s="290"/>
      <c r="B761" s="290"/>
      <c r="C761" s="290"/>
      <c r="D761" s="290"/>
      <c r="E761" s="290"/>
      <c r="F761" s="290"/>
      <c r="G761" s="290"/>
      <c r="H761" s="290"/>
      <c r="I761" s="290"/>
      <c r="J761" s="291"/>
      <c r="K761" s="291"/>
      <c r="L761" s="290"/>
      <c r="M761" s="290"/>
      <c r="N761" s="290"/>
      <c r="O761" s="1"/>
      <c r="P761" s="1"/>
      <c r="Q761" s="1"/>
      <c r="R761" s="290"/>
      <c r="S761" s="290"/>
      <c r="T761" s="290"/>
      <c r="U761" s="290"/>
      <c r="V761" s="290"/>
      <c r="W761" s="290"/>
      <c r="X761" s="290"/>
      <c r="Y761" s="290"/>
      <c r="Z761" s="290"/>
    </row>
    <row r="762" ht="16.5" customHeight="1">
      <c r="A762" s="290"/>
      <c r="B762" s="290"/>
      <c r="C762" s="290"/>
      <c r="D762" s="290"/>
      <c r="E762" s="290"/>
      <c r="F762" s="290"/>
      <c r="G762" s="290"/>
      <c r="H762" s="290"/>
      <c r="I762" s="290"/>
      <c r="J762" s="291"/>
      <c r="K762" s="291"/>
      <c r="L762" s="290"/>
      <c r="M762" s="290"/>
      <c r="N762" s="290"/>
      <c r="O762" s="1"/>
      <c r="P762" s="1"/>
      <c r="Q762" s="1"/>
      <c r="R762" s="290"/>
      <c r="S762" s="290"/>
      <c r="T762" s="290"/>
      <c r="U762" s="290"/>
      <c r="V762" s="290"/>
      <c r="W762" s="290"/>
      <c r="X762" s="290"/>
      <c r="Y762" s="290"/>
      <c r="Z762" s="290"/>
    </row>
    <row r="763" ht="16.5" customHeight="1">
      <c r="A763" s="290"/>
      <c r="B763" s="290"/>
      <c r="C763" s="290"/>
      <c r="D763" s="290"/>
      <c r="E763" s="290"/>
      <c r="F763" s="290"/>
      <c r="G763" s="290"/>
      <c r="H763" s="290"/>
      <c r="I763" s="290"/>
      <c r="J763" s="291"/>
      <c r="K763" s="291"/>
      <c r="L763" s="290"/>
      <c r="M763" s="290"/>
      <c r="N763" s="290"/>
      <c r="O763" s="1"/>
      <c r="P763" s="1"/>
      <c r="Q763" s="1"/>
      <c r="R763" s="290"/>
      <c r="S763" s="290"/>
      <c r="T763" s="290"/>
      <c r="U763" s="290"/>
      <c r="V763" s="290"/>
      <c r="W763" s="290"/>
      <c r="X763" s="290"/>
      <c r="Y763" s="290"/>
      <c r="Z763" s="290"/>
    </row>
    <row r="764" ht="16.5" customHeight="1">
      <c r="A764" s="290"/>
      <c r="B764" s="290"/>
      <c r="C764" s="290"/>
      <c r="D764" s="290"/>
      <c r="E764" s="290"/>
      <c r="F764" s="290"/>
      <c r="G764" s="290"/>
      <c r="H764" s="290"/>
      <c r="I764" s="290"/>
      <c r="J764" s="291"/>
      <c r="K764" s="291"/>
      <c r="L764" s="290"/>
      <c r="M764" s="290"/>
      <c r="N764" s="290"/>
      <c r="O764" s="1"/>
      <c r="P764" s="1"/>
      <c r="Q764" s="1"/>
      <c r="R764" s="290"/>
      <c r="S764" s="290"/>
      <c r="T764" s="290"/>
      <c r="U764" s="290"/>
      <c r="V764" s="290"/>
      <c r="W764" s="290"/>
      <c r="X764" s="290"/>
      <c r="Y764" s="290"/>
      <c r="Z764" s="290"/>
    </row>
    <row r="765" ht="16.5" customHeight="1">
      <c r="A765" s="290"/>
      <c r="B765" s="290"/>
      <c r="C765" s="290"/>
      <c r="D765" s="290"/>
      <c r="E765" s="290"/>
      <c r="F765" s="290"/>
      <c r="G765" s="290"/>
      <c r="H765" s="290"/>
      <c r="I765" s="290"/>
      <c r="J765" s="291"/>
      <c r="K765" s="291"/>
      <c r="L765" s="290"/>
      <c r="M765" s="290"/>
      <c r="N765" s="290"/>
      <c r="O765" s="1"/>
      <c r="P765" s="1"/>
      <c r="Q765" s="1"/>
      <c r="R765" s="290"/>
      <c r="S765" s="290"/>
      <c r="T765" s="290"/>
      <c r="U765" s="290"/>
      <c r="V765" s="290"/>
      <c r="W765" s="290"/>
      <c r="X765" s="290"/>
      <c r="Y765" s="290"/>
      <c r="Z765" s="290"/>
    </row>
    <row r="766" ht="16.5" customHeight="1">
      <c r="A766" s="290"/>
      <c r="B766" s="290"/>
      <c r="C766" s="290"/>
      <c r="D766" s="290"/>
      <c r="E766" s="290"/>
      <c r="F766" s="290"/>
      <c r="G766" s="290"/>
      <c r="H766" s="290"/>
      <c r="I766" s="290"/>
      <c r="J766" s="291"/>
      <c r="K766" s="291"/>
      <c r="L766" s="290"/>
      <c r="M766" s="290"/>
      <c r="N766" s="290"/>
      <c r="O766" s="1"/>
      <c r="P766" s="1"/>
      <c r="Q766" s="1"/>
      <c r="R766" s="290"/>
      <c r="S766" s="290"/>
      <c r="T766" s="290"/>
      <c r="U766" s="290"/>
      <c r="V766" s="290"/>
      <c r="W766" s="290"/>
      <c r="X766" s="290"/>
      <c r="Y766" s="290"/>
      <c r="Z766" s="290"/>
    </row>
    <row r="767" ht="16.5" customHeight="1">
      <c r="A767" s="290"/>
      <c r="B767" s="290"/>
      <c r="C767" s="290"/>
      <c r="D767" s="290"/>
      <c r="E767" s="290"/>
      <c r="F767" s="290"/>
      <c r="G767" s="290"/>
      <c r="H767" s="290"/>
      <c r="I767" s="290"/>
      <c r="J767" s="291"/>
      <c r="K767" s="291"/>
      <c r="L767" s="290"/>
      <c r="M767" s="290"/>
      <c r="N767" s="290"/>
      <c r="O767" s="1"/>
      <c r="P767" s="1"/>
      <c r="Q767" s="1"/>
      <c r="R767" s="290"/>
      <c r="S767" s="290"/>
      <c r="T767" s="290"/>
      <c r="U767" s="290"/>
      <c r="V767" s="290"/>
      <c r="W767" s="290"/>
      <c r="X767" s="290"/>
      <c r="Y767" s="290"/>
      <c r="Z767" s="290"/>
    </row>
    <row r="768" ht="16.5" customHeight="1">
      <c r="A768" s="290"/>
      <c r="B768" s="290"/>
      <c r="C768" s="290"/>
      <c r="D768" s="290"/>
      <c r="E768" s="290"/>
      <c r="F768" s="290"/>
      <c r="G768" s="290"/>
      <c r="H768" s="290"/>
      <c r="I768" s="290"/>
      <c r="J768" s="291"/>
      <c r="K768" s="291"/>
      <c r="L768" s="290"/>
      <c r="M768" s="290"/>
      <c r="N768" s="290"/>
      <c r="O768" s="1"/>
      <c r="P768" s="1"/>
      <c r="Q768" s="1"/>
      <c r="R768" s="290"/>
      <c r="S768" s="290"/>
      <c r="T768" s="290"/>
      <c r="U768" s="290"/>
      <c r="V768" s="290"/>
      <c r="W768" s="290"/>
      <c r="X768" s="290"/>
      <c r="Y768" s="290"/>
      <c r="Z768" s="290"/>
    </row>
    <row r="769" ht="16.5" customHeight="1">
      <c r="A769" s="290"/>
      <c r="B769" s="290"/>
      <c r="C769" s="290"/>
      <c r="D769" s="290"/>
      <c r="E769" s="290"/>
      <c r="F769" s="290"/>
      <c r="G769" s="290"/>
      <c r="H769" s="290"/>
      <c r="I769" s="290"/>
      <c r="J769" s="291"/>
      <c r="K769" s="291"/>
      <c r="L769" s="290"/>
      <c r="M769" s="290"/>
      <c r="N769" s="290"/>
      <c r="O769" s="1"/>
      <c r="P769" s="1"/>
      <c r="Q769" s="1"/>
      <c r="R769" s="290"/>
      <c r="S769" s="290"/>
      <c r="T769" s="290"/>
      <c r="U769" s="290"/>
      <c r="V769" s="290"/>
      <c r="W769" s="290"/>
      <c r="X769" s="290"/>
      <c r="Y769" s="290"/>
      <c r="Z769" s="290"/>
    </row>
    <row r="770" ht="16.5" customHeight="1">
      <c r="A770" s="290"/>
      <c r="B770" s="290"/>
      <c r="C770" s="290"/>
      <c r="D770" s="290"/>
      <c r="E770" s="290"/>
      <c r="F770" s="290"/>
      <c r="G770" s="290"/>
      <c r="H770" s="290"/>
      <c r="I770" s="290"/>
      <c r="J770" s="291"/>
      <c r="K770" s="291"/>
      <c r="L770" s="290"/>
      <c r="M770" s="290"/>
      <c r="N770" s="290"/>
      <c r="O770" s="1"/>
      <c r="P770" s="1"/>
      <c r="Q770" s="1"/>
      <c r="R770" s="290"/>
      <c r="S770" s="290"/>
      <c r="T770" s="290"/>
      <c r="U770" s="290"/>
      <c r="V770" s="290"/>
      <c r="W770" s="290"/>
      <c r="X770" s="290"/>
      <c r="Y770" s="290"/>
      <c r="Z770" s="290"/>
    </row>
    <row r="771" ht="16.5" customHeight="1">
      <c r="A771" s="290"/>
      <c r="B771" s="290"/>
      <c r="C771" s="290"/>
      <c r="D771" s="290"/>
      <c r="E771" s="290"/>
      <c r="F771" s="290"/>
      <c r="G771" s="290"/>
      <c r="H771" s="290"/>
      <c r="I771" s="290"/>
      <c r="J771" s="291"/>
      <c r="K771" s="291"/>
      <c r="L771" s="290"/>
      <c r="M771" s="290"/>
      <c r="N771" s="290"/>
      <c r="O771" s="1"/>
      <c r="P771" s="1"/>
      <c r="Q771" s="1"/>
      <c r="R771" s="290"/>
      <c r="S771" s="290"/>
      <c r="T771" s="290"/>
      <c r="U771" s="290"/>
      <c r="V771" s="290"/>
      <c r="W771" s="290"/>
      <c r="X771" s="290"/>
      <c r="Y771" s="290"/>
      <c r="Z771" s="290"/>
    </row>
    <row r="772" ht="16.5" customHeight="1">
      <c r="A772" s="290"/>
      <c r="B772" s="290"/>
      <c r="C772" s="290"/>
      <c r="D772" s="290"/>
      <c r="E772" s="290"/>
      <c r="F772" s="290"/>
      <c r="G772" s="290"/>
      <c r="H772" s="290"/>
      <c r="I772" s="290"/>
      <c r="J772" s="291"/>
      <c r="K772" s="291"/>
      <c r="L772" s="290"/>
      <c r="M772" s="290"/>
      <c r="N772" s="290"/>
      <c r="O772" s="1"/>
      <c r="P772" s="1"/>
      <c r="Q772" s="1"/>
      <c r="R772" s="290"/>
      <c r="S772" s="290"/>
      <c r="T772" s="290"/>
      <c r="U772" s="290"/>
      <c r="V772" s="290"/>
      <c r="W772" s="290"/>
      <c r="X772" s="290"/>
      <c r="Y772" s="290"/>
      <c r="Z772" s="290"/>
    </row>
    <row r="773" ht="16.5" customHeight="1">
      <c r="A773" s="290"/>
      <c r="B773" s="290"/>
      <c r="C773" s="290"/>
      <c r="D773" s="290"/>
      <c r="E773" s="290"/>
      <c r="F773" s="290"/>
      <c r="G773" s="290"/>
      <c r="H773" s="290"/>
      <c r="I773" s="290"/>
      <c r="J773" s="291"/>
      <c r="K773" s="291"/>
      <c r="L773" s="290"/>
      <c r="M773" s="290"/>
      <c r="N773" s="290"/>
      <c r="O773" s="1"/>
      <c r="P773" s="1"/>
      <c r="Q773" s="1"/>
      <c r="R773" s="290"/>
      <c r="S773" s="290"/>
      <c r="T773" s="290"/>
      <c r="U773" s="290"/>
      <c r="V773" s="290"/>
      <c r="W773" s="290"/>
      <c r="X773" s="290"/>
      <c r="Y773" s="290"/>
      <c r="Z773" s="290"/>
    </row>
    <row r="774" ht="16.5" customHeight="1">
      <c r="A774" s="290"/>
      <c r="B774" s="290"/>
      <c r="C774" s="290"/>
      <c r="D774" s="290"/>
      <c r="E774" s="290"/>
      <c r="F774" s="290"/>
      <c r="G774" s="290"/>
      <c r="H774" s="290"/>
      <c r="I774" s="290"/>
      <c r="J774" s="291"/>
      <c r="K774" s="291"/>
      <c r="L774" s="290"/>
      <c r="M774" s="290"/>
      <c r="N774" s="290"/>
      <c r="O774" s="1"/>
      <c r="P774" s="1"/>
      <c r="Q774" s="1"/>
      <c r="R774" s="290"/>
      <c r="S774" s="290"/>
      <c r="T774" s="290"/>
      <c r="U774" s="290"/>
      <c r="V774" s="290"/>
      <c r="W774" s="290"/>
      <c r="X774" s="290"/>
      <c r="Y774" s="290"/>
      <c r="Z774" s="290"/>
    </row>
    <row r="775" ht="16.5" customHeight="1">
      <c r="A775" s="290"/>
      <c r="B775" s="290"/>
      <c r="C775" s="290"/>
      <c r="D775" s="290"/>
      <c r="E775" s="290"/>
      <c r="F775" s="290"/>
      <c r="G775" s="290"/>
      <c r="H775" s="290"/>
      <c r="I775" s="290"/>
      <c r="J775" s="291"/>
      <c r="K775" s="291"/>
      <c r="L775" s="290"/>
      <c r="M775" s="290"/>
      <c r="N775" s="290"/>
      <c r="O775" s="1"/>
      <c r="P775" s="1"/>
      <c r="Q775" s="1"/>
      <c r="R775" s="290"/>
      <c r="S775" s="290"/>
      <c r="T775" s="290"/>
      <c r="U775" s="290"/>
      <c r="V775" s="290"/>
      <c r="W775" s="290"/>
      <c r="X775" s="290"/>
      <c r="Y775" s="290"/>
      <c r="Z775" s="290"/>
    </row>
    <row r="776" ht="16.5" customHeight="1">
      <c r="A776" s="290"/>
      <c r="B776" s="290"/>
      <c r="C776" s="290"/>
      <c r="D776" s="290"/>
      <c r="E776" s="290"/>
      <c r="F776" s="290"/>
      <c r="G776" s="290"/>
      <c r="H776" s="290"/>
      <c r="I776" s="290"/>
      <c r="J776" s="291"/>
      <c r="K776" s="291"/>
      <c r="L776" s="290"/>
      <c r="M776" s="290"/>
      <c r="N776" s="290"/>
      <c r="O776" s="1"/>
      <c r="P776" s="1"/>
      <c r="Q776" s="1"/>
      <c r="R776" s="290"/>
      <c r="S776" s="290"/>
      <c r="T776" s="290"/>
      <c r="U776" s="290"/>
      <c r="V776" s="290"/>
      <c r="W776" s="290"/>
      <c r="X776" s="290"/>
      <c r="Y776" s="290"/>
      <c r="Z776" s="290"/>
    </row>
    <row r="777" ht="16.5" customHeight="1">
      <c r="A777" s="290"/>
      <c r="B777" s="290"/>
      <c r="C777" s="290"/>
      <c r="D777" s="290"/>
      <c r="E777" s="290"/>
      <c r="F777" s="290"/>
      <c r="G777" s="290"/>
      <c r="H777" s="290"/>
      <c r="I777" s="290"/>
      <c r="J777" s="291"/>
      <c r="K777" s="291"/>
      <c r="L777" s="290"/>
      <c r="M777" s="290"/>
      <c r="N777" s="290"/>
      <c r="O777" s="1"/>
      <c r="P777" s="1"/>
      <c r="Q777" s="1"/>
      <c r="R777" s="290"/>
      <c r="S777" s="290"/>
      <c r="T777" s="290"/>
      <c r="U777" s="290"/>
      <c r="V777" s="290"/>
      <c r="W777" s="290"/>
      <c r="X777" s="290"/>
      <c r="Y777" s="290"/>
      <c r="Z777" s="290"/>
    </row>
    <row r="778" ht="16.5" customHeight="1">
      <c r="A778" s="290"/>
      <c r="B778" s="290"/>
      <c r="C778" s="290"/>
      <c r="D778" s="290"/>
      <c r="E778" s="290"/>
      <c r="F778" s="290"/>
      <c r="G778" s="290"/>
      <c r="H778" s="290"/>
      <c r="I778" s="290"/>
      <c r="J778" s="291"/>
      <c r="K778" s="291"/>
      <c r="L778" s="290"/>
      <c r="M778" s="290"/>
      <c r="N778" s="290"/>
      <c r="O778" s="1"/>
      <c r="P778" s="1"/>
      <c r="Q778" s="1"/>
      <c r="R778" s="290"/>
      <c r="S778" s="290"/>
      <c r="T778" s="290"/>
      <c r="U778" s="290"/>
      <c r="V778" s="290"/>
      <c r="W778" s="290"/>
      <c r="X778" s="290"/>
      <c r="Y778" s="290"/>
      <c r="Z778" s="290"/>
    </row>
    <row r="779" ht="16.5" customHeight="1">
      <c r="A779" s="290"/>
      <c r="B779" s="290"/>
      <c r="C779" s="290"/>
      <c r="D779" s="290"/>
      <c r="E779" s="290"/>
      <c r="F779" s="290"/>
      <c r="G779" s="290"/>
      <c r="H779" s="290"/>
      <c r="I779" s="290"/>
      <c r="J779" s="291"/>
      <c r="K779" s="291"/>
      <c r="L779" s="290"/>
      <c r="M779" s="290"/>
      <c r="N779" s="290"/>
      <c r="O779" s="1"/>
      <c r="P779" s="1"/>
      <c r="Q779" s="1"/>
      <c r="R779" s="290"/>
      <c r="S779" s="290"/>
      <c r="T779" s="290"/>
      <c r="U779" s="290"/>
      <c r="V779" s="290"/>
      <c r="W779" s="290"/>
      <c r="X779" s="290"/>
      <c r="Y779" s="290"/>
      <c r="Z779" s="290"/>
    </row>
    <row r="780" ht="16.5" customHeight="1">
      <c r="A780" s="290"/>
      <c r="B780" s="290"/>
      <c r="C780" s="290"/>
      <c r="D780" s="290"/>
      <c r="E780" s="290"/>
      <c r="F780" s="290"/>
      <c r="G780" s="290"/>
      <c r="H780" s="290"/>
      <c r="I780" s="290"/>
      <c r="J780" s="291"/>
      <c r="K780" s="291"/>
      <c r="L780" s="290"/>
      <c r="M780" s="290"/>
      <c r="N780" s="290"/>
      <c r="O780" s="1"/>
      <c r="P780" s="1"/>
      <c r="Q780" s="1"/>
      <c r="R780" s="290"/>
      <c r="S780" s="290"/>
      <c r="T780" s="290"/>
      <c r="U780" s="290"/>
      <c r="V780" s="290"/>
      <c r="W780" s="290"/>
      <c r="X780" s="290"/>
      <c r="Y780" s="290"/>
      <c r="Z780" s="290"/>
    </row>
    <row r="781" ht="16.5" customHeight="1">
      <c r="A781" s="290"/>
      <c r="B781" s="290"/>
      <c r="C781" s="290"/>
      <c r="D781" s="290"/>
      <c r="E781" s="290"/>
      <c r="F781" s="290"/>
      <c r="G781" s="290"/>
      <c r="H781" s="290"/>
      <c r="I781" s="290"/>
      <c r="J781" s="291"/>
      <c r="K781" s="291"/>
      <c r="L781" s="290"/>
      <c r="M781" s="290"/>
      <c r="N781" s="290"/>
      <c r="O781" s="1"/>
      <c r="P781" s="1"/>
      <c r="Q781" s="1"/>
      <c r="R781" s="290"/>
      <c r="S781" s="290"/>
      <c r="T781" s="290"/>
      <c r="U781" s="290"/>
      <c r="V781" s="290"/>
      <c r="W781" s="290"/>
      <c r="X781" s="290"/>
      <c r="Y781" s="290"/>
      <c r="Z781" s="290"/>
    </row>
    <row r="782" ht="16.5" customHeight="1">
      <c r="A782" s="290"/>
      <c r="B782" s="290"/>
      <c r="C782" s="290"/>
      <c r="D782" s="290"/>
      <c r="E782" s="290"/>
      <c r="F782" s="290"/>
      <c r="G782" s="290"/>
      <c r="H782" s="290"/>
      <c r="I782" s="290"/>
      <c r="J782" s="291"/>
      <c r="K782" s="291"/>
      <c r="L782" s="290"/>
      <c r="M782" s="290"/>
      <c r="N782" s="290"/>
      <c r="O782" s="1"/>
      <c r="P782" s="1"/>
      <c r="Q782" s="1"/>
      <c r="R782" s="290"/>
      <c r="S782" s="290"/>
      <c r="T782" s="290"/>
      <c r="U782" s="290"/>
      <c r="V782" s="290"/>
      <c r="W782" s="290"/>
      <c r="X782" s="290"/>
      <c r="Y782" s="290"/>
      <c r="Z782" s="290"/>
    </row>
    <row r="783" ht="16.5" customHeight="1">
      <c r="A783" s="290"/>
      <c r="B783" s="290"/>
      <c r="C783" s="290"/>
      <c r="D783" s="290"/>
      <c r="E783" s="290"/>
      <c r="F783" s="290"/>
      <c r="G783" s="290"/>
      <c r="H783" s="290"/>
      <c r="I783" s="290"/>
      <c r="J783" s="291"/>
      <c r="K783" s="291"/>
      <c r="L783" s="290"/>
      <c r="M783" s="290"/>
      <c r="N783" s="290"/>
      <c r="O783" s="1"/>
      <c r="P783" s="1"/>
      <c r="Q783" s="1"/>
      <c r="R783" s="290"/>
      <c r="S783" s="290"/>
      <c r="T783" s="290"/>
      <c r="U783" s="290"/>
      <c r="V783" s="290"/>
      <c r="W783" s="290"/>
      <c r="X783" s="290"/>
      <c r="Y783" s="290"/>
      <c r="Z783" s="290"/>
    </row>
    <row r="784" ht="16.5" customHeight="1">
      <c r="A784" s="290"/>
      <c r="B784" s="290"/>
      <c r="C784" s="290"/>
      <c r="D784" s="290"/>
      <c r="E784" s="290"/>
      <c r="F784" s="290"/>
      <c r="G784" s="290"/>
      <c r="H784" s="290"/>
      <c r="I784" s="290"/>
      <c r="J784" s="291"/>
      <c r="K784" s="291"/>
      <c r="L784" s="290"/>
      <c r="M784" s="290"/>
      <c r="N784" s="290"/>
      <c r="O784" s="1"/>
      <c r="P784" s="1"/>
      <c r="Q784" s="1"/>
      <c r="R784" s="290"/>
      <c r="S784" s="290"/>
      <c r="T784" s="290"/>
      <c r="U784" s="290"/>
      <c r="V784" s="290"/>
      <c r="W784" s="290"/>
      <c r="X784" s="290"/>
      <c r="Y784" s="290"/>
      <c r="Z784" s="290"/>
    </row>
    <row r="785" ht="16.5" customHeight="1">
      <c r="A785" s="290"/>
      <c r="B785" s="290"/>
      <c r="C785" s="290"/>
      <c r="D785" s="290"/>
      <c r="E785" s="290"/>
      <c r="F785" s="290"/>
      <c r="G785" s="290"/>
      <c r="H785" s="290"/>
      <c r="I785" s="290"/>
      <c r="J785" s="291"/>
      <c r="K785" s="291"/>
      <c r="L785" s="290"/>
      <c r="M785" s="290"/>
      <c r="N785" s="290"/>
      <c r="O785" s="1"/>
      <c r="P785" s="1"/>
      <c r="Q785" s="1"/>
      <c r="R785" s="290"/>
      <c r="S785" s="290"/>
      <c r="T785" s="290"/>
      <c r="U785" s="290"/>
      <c r="V785" s="290"/>
      <c r="W785" s="290"/>
      <c r="X785" s="290"/>
      <c r="Y785" s="290"/>
      <c r="Z785" s="290"/>
    </row>
    <row r="786" ht="16.5" customHeight="1">
      <c r="A786" s="290"/>
      <c r="B786" s="290"/>
      <c r="C786" s="290"/>
      <c r="D786" s="290"/>
      <c r="E786" s="290"/>
      <c r="F786" s="290"/>
      <c r="G786" s="290"/>
      <c r="H786" s="290"/>
      <c r="I786" s="290"/>
      <c r="J786" s="291"/>
      <c r="K786" s="291"/>
      <c r="L786" s="290"/>
      <c r="M786" s="290"/>
      <c r="N786" s="290"/>
      <c r="O786" s="1"/>
      <c r="P786" s="1"/>
      <c r="Q786" s="1"/>
      <c r="R786" s="290"/>
      <c r="S786" s="290"/>
      <c r="T786" s="290"/>
      <c r="U786" s="290"/>
      <c r="V786" s="290"/>
      <c r="W786" s="290"/>
      <c r="X786" s="290"/>
      <c r="Y786" s="290"/>
      <c r="Z786" s="290"/>
    </row>
    <row r="787" ht="16.5" customHeight="1">
      <c r="A787" s="290"/>
      <c r="B787" s="290"/>
      <c r="C787" s="290"/>
      <c r="D787" s="290"/>
      <c r="E787" s="290"/>
      <c r="F787" s="290"/>
      <c r="G787" s="290"/>
      <c r="H787" s="290"/>
      <c r="I787" s="290"/>
      <c r="J787" s="291"/>
      <c r="K787" s="291"/>
      <c r="L787" s="290"/>
      <c r="M787" s="290"/>
      <c r="N787" s="290"/>
      <c r="O787" s="1"/>
      <c r="P787" s="1"/>
      <c r="Q787" s="1"/>
      <c r="R787" s="290"/>
      <c r="S787" s="290"/>
      <c r="T787" s="290"/>
      <c r="U787" s="290"/>
      <c r="V787" s="290"/>
      <c r="W787" s="290"/>
      <c r="X787" s="290"/>
      <c r="Y787" s="290"/>
      <c r="Z787" s="290"/>
    </row>
    <row r="788" ht="16.5" customHeight="1">
      <c r="A788" s="290"/>
      <c r="B788" s="290"/>
      <c r="C788" s="290"/>
      <c r="D788" s="290"/>
      <c r="E788" s="290"/>
      <c r="F788" s="290"/>
      <c r="G788" s="290"/>
      <c r="H788" s="290"/>
      <c r="I788" s="290"/>
      <c r="J788" s="291"/>
      <c r="K788" s="291"/>
      <c r="L788" s="290"/>
      <c r="M788" s="290"/>
      <c r="N788" s="290"/>
      <c r="O788" s="1"/>
      <c r="P788" s="1"/>
      <c r="Q788" s="1"/>
      <c r="R788" s="290"/>
      <c r="S788" s="290"/>
      <c r="T788" s="290"/>
      <c r="U788" s="290"/>
      <c r="V788" s="290"/>
      <c r="W788" s="290"/>
      <c r="X788" s="290"/>
      <c r="Y788" s="290"/>
      <c r="Z788" s="290"/>
    </row>
    <row r="789" ht="16.5" customHeight="1">
      <c r="A789" s="290"/>
      <c r="B789" s="290"/>
      <c r="C789" s="290"/>
      <c r="D789" s="290"/>
      <c r="E789" s="290"/>
      <c r="F789" s="290"/>
      <c r="G789" s="290"/>
      <c r="H789" s="290"/>
      <c r="I789" s="290"/>
      <c r="J789" s="291"/>
      <c r="K789" s="291"/>
      <c r="L789" s="290"/>
      <c r="M789" s="290"/>
      <c r="N789" s="290"/>
      <c r="O789" s="1"/>
      <c r="P789" s="1"/>
      <c r="Q789" s="1"/>
      <c r="R789" s="290"/>
      <c r="S789" s="290"/>
      <c r="T789" s="290"/>
      <c r="U789" s="290"/>
      <c r="V789" s="290"/>
      <c r="W789" s="290"/>
      <c r="X789" s="290"/>
      <c r="Y789" s="290"/>
      <c r="Z789" s="290"/>
    </row>
    <row r="790" ht="16.5" customHeight="1">
      <c r="A790" s="290"/>
      <c r="B790" s="290"/>
      <c r="C790" s="290"/>
      <c r="D790" s="290"/>
      <c r="E790" s="290"/>
      <c r="F790" s="290"/>
      <c r="G790" s="290"/>
      <c r="H790" s="290"/>
      <c r="I790" s="290"/>
      <c r="J790" s="291"/>
      <c r="K790" s="291"/>
      <c r="L790" s="290"/>
      <c r="M790" s="290"/>
      <c r="N790" s="290"/>
      <c r="O790" s="1"/>
      <c r="P790" s="1"/>
      <c r="Q790" s="1"/>
      <c r="R790" s="290"/>
      <c r="S790" s="290"/>
      <c r="T790" s="290"/>
      <c r="U790" s="290"/>
      <c r="V790" s="290"/>
      <c r="W790" s="290"/>
      <c r="X790" s="290"/>
      <c r="Y790" s="290"/>
      <c r="Z790" s="290"/>
    </row>
    <row r="791" ht="16.5" customHeight="1">
      <c r="A791" s="290"/>
      <c r="B791" s="290"/>
      <c r="C791" s="290"/>
      <c r="D791" s="290"/>
      <c r="E791" s="290"/>
      <c r="F791" s="290"/>
      <c r="G791" s="290"/>
      <c r="H791" s="290"/>
      <c r="I791" s="290"/>
      <c r="J791" s="291"/>
      <c r="K791" s="291"/>
      <c r="L791" s="290"/>
      <c r="M791" s="290"/>
      <c r="N791" s="290"/>
      <c r="O791" s="1"/>
      <c r="P791" s="1"/>
      <c r="Q791" s="1"/>
      <c r="R791" s="290"/>
      <c r="S791" s="290"/>
      <c r="T791" s="290"/>
      <c r="U791" s="290"/>
      <c r="V791" s="290"/>
      <c r="W791" s="290"/>
      <c r="X791" s="290"/>
      <c r="Y791" s="290"/>
      <c r="Z791" s="290"/>
    </row>
    <row r="792" ht="16.5" customHeight="1">
      <c r="A792" s="290"/>
      <c r="B792" s="290"/>
      <c r="C792" s="290"/>
      <c r="D792" s="290"/>
      <c r="E792" s="290"/>
      <c r="F792" s="290"/>
      <c r="G792" s="290"/>
      <c r="H792" s="290"/>
      <c r="I792" s="290"/>
      <c r="J792" s="291"/>
      <c r="K792" s="291"/>
      <c r="L792" s="290"/>
      <c r="M792" s="290"/>
      <c r="N792" s="290"/>
      <c r="O792" s="1"/>
      <c r="P792" s="1"/>
      <c r="Q792" s="1"/>
      <c r="R792" s="290"/>
      <c r="S792" s="290"/>
      <c r="T792" s="290"/>
      <c r="U792" s="290"/>
      <c r="V792" s="290"/>
      <c r="W792" s="290"/>
      <c r="X792" s="290"/>
      <c r="Y792" s="290"/>
      <c r="Z792" s="290"/>
    </row>
    <row r="793" ht="16.5" customHeight="1">
      <c r="A793" s="290"/>
      <c r="B793" s="290"/>
      <c r="C793" s="290"/>
      <c r="D793" s="290"/>
      <c r="E793" s="290"/>
      <c r="F793" s="290"/>
      <c r="G793" s="290"/>
      <c r="H793" s="290"/>
      <c r="I793" s="290"/>
      <c r="J793" s="291"/>
      <c r="K793" s="291"/>
      <c r="L793" s="290"/>
      <c r="M793" s="290"/>
      <c r="N793" s="290"/>
      <c r="O793" s="1"/>
      <c r="P793" s="1"/>
      <c r="Q793" s="1"/>
      <c r="R793" s="290"/>
      <c r="S793" s="290"/>
      <c r="T793" s="290"/>
      <c r="U793" s="290"/>
      <c r="V793" s="290"/>
      <c r="W793" s="290"/>
      <c r="X793" s="290"/>
      <c r="Y793" s="290"/>
      <c r="Z793" s="290"/>
    </row>
    <row r="794" ht="16.5" customHeight="1">
      <c r="A794" s="290"/>
      <c r="B794" s="290"/>
      <c r="C794" s="290"/>
      <c r="D794" s="290"/>
      <c r="E794" s="290"/>
      <c r="F794" s="290"/>
      <c r="G794" s="290"/>
      <c r="H794" s="290"/>
      <c r="I794" s="290"/>
      <c r="J794" s="291"/>
      <c r="K794" s="291"/>
      <c r="L794" s="290"/>
      <c r="M794" s="290"/>
      <c r="N794" s="290"/>
      <c r="O794" s="1"/>
      <c r="P794" s="1"/>
      <c r="Q794" s="1"/>
      <c r="R794" s="290"/>
      <c r="S794" s="290"/>
      <c r="T794" s="290"/>
      <c r="U794" s="290"/>
      <c r="V794" s="290"/>
      <c r="W794" s="290"/>
      <c r="X794" s="290"/>
      <c r="Y794" s="290"/>
      <c r="Z794" s="290"/>
    </row>
    <row r="795" ht="16.5" customHeight="1">
      <c r="A795" s="290"/>
      <c r="B795" s="290"/>
      <c r="C795" s="290"/>
      <c r="D795" s="290"/>
      <c r="E795" s="290"/>
      <c r="F795" s="290"/>
      <c r="G795" s="290"/>
      <c r="H795" s="290"/>
      <c r="I795" s="290"/>
      <c r="J795" s="291"/>
      <c r="K795" s="291"/>
      <c r="L795" s="290"/>
      <c r="M795" s="290"/>
      <c r="N795" s="290"/>
      <c r="O795" s="1"/>
      <c r="P795" s="1"/>
      <c r="Q795" s="1"/>
      <c r="R795" s="290"/>
      <c r="S795" s="290"/>
      <c r="T795" s="290"/>
      <c r="U795" s="290"/>
      <c r="V795" s="290"/>
      <c r="W795" s="290"/>
      <c r="X795" s="290"/>
      <c r="Y795" s="290"/>
      <c r="Z795" s="290"/>
    </row>
    <row r="796" ht="16.5" customHeight="1">
      <c r="A796" s="290"/>
      <c r="B796" s="290"/>
      <c r="C796" s="290"/>
      <c r="D796" s="290"/>
      <c r="E796" s="290"/>
      <c r="F796" s="290"/>
      <c r="G796" s="290"/>
      <c r="H796" s="290"/>
      <c r="I796" s="290"/>
      <c r="J796" s="291"/>
      <c r="K796" s="291"/>
      <c r="L796" s="290"/>
      <c r="M796" s="290"/>
      <c r="N796" s="290"/>
      <c r="O796" s="1"/>
      <c r="P796" s="1"/>
      <c r="Q796" s="1"/>
      <c r="R796" s="290"/>
      <c r="S796" s="290"/>
      <c r="T796" s="290"/>
      <c r="U796" s="290"/>
      <c r="V796" s="290"/>
      <c r="W796" s="290"/>
      <c r="X796" s="290"/>
      <c r="Y796" s="290"/>
      <c r="Z796" s="290"/>
    </row>
    <row r="797" ht="16.5" customHeight="1">
      <c r="A797" s="290"/>
      <c r="B797" s="290"/>
      <c r="C797" s="290"/>
      <c r="D797" s="290"/>
      <c r="E797" s="290"/>
      <c r="F797" s="290"/>
      <c r="G797" s="290"/>
      <c r="H797" s="290"/>
      <c r="I797" s="290"/>
      <c r="J797" s="291"/>
      <c r="K797" s="291"/>
      <c r="L797" s="290"/>
      <c r="M797" s="290"/>
      <c r="N797" s="290"/>
      <c r="O797" s="1"/>
      <c r="P797" s="1"/>
      <c r="Q797" s="1"/>
      <c r="R797" s="290"/>
      <c r="S797" s="290"/>
      <c r="T797" s="290"/>
      <c r="U797" s="290"/>
      <c r="V797" s="290"/>
      <c r="W797" s="290"/>
      <c r="X797" s="290"/>
      <c r="Y797" s="290"/>
      <c r="Z797" s="290"/>
    </row>
    <row r="798" ht="16.5" customHeight="1">
      <c r="A798" s="290"/>
      <c r="B798" s="290"/>
      <c r="C798" s="290"/>
      <c r="D798" s="290"/>
      <c r="E798" s="290"/>
      <c r="F798" s="290"/>
      <c r="G798" s="290"/>
      <c r="H798" s="290"/>
      <c r="I798" s="290"/>
      <c r="J798" s="291"/>
      <c r="K798" s="291"/>
      <c r="L798" s="290"/>
      <c r="M798" s="290"/>
      <c r="N798" s="290"/>
      <c r="O798" s="1"/>
      <c r="P798" s="1"/>
      <c r="Q798" s="1"/>
      <c r="R798" s="290"/>
      <c r="S798" s="290"/>
      <c r="T798" s="290"/>
      <c r="U798" s="290"/>
      <c r="V798" s="290"/>
      <c r="W798" s="290"/>
      <c r="X798" s="290"/>
      <c r="Y798" s="290"/>
      <c r="Z798" s="290"/>
    </row>
    <row r="799" ht="16.5" customHeight="1">
      <c r="A799" s="290"/>
      <c r="B799" s="290"/>
      <c r="C799" s="290"/>
      <c r="D799" s="290"/>
      <c r="E799" s="290"/>
      <c r="F799" s="290"/>
      <c r="G799" s="290"/>
      <c r="H799" s="290"/>
      <c r="I799" s="290"/>
      <c r="J799" s="291"/>
      <c r="K799" s="291"/>
      <c r="L799" s="290"/>
      <c r="M799" s="290"/>
      <c r="N799" s="290"/>
      <c r="O799" s="1"/>
      <c r="P799" s="1"/>
      <c r="Q799" s="1"/>
      <c r="R799" s="290"/>
      <c r="S799" s="290"/>
      <c r="T799" s="290"/>
      <c r="U799" s="290"/>
      <c r="V799" s="290"/>
      <c r="W799" s="290"/>
      <c r="X799" s="290"/>
      <c r="Y799" s="290"/>
      <c r="Z799" s="290"/>
    </row>
    <row r="800" ht="16.5" customHeight="1">
      <c r="A800" s="290"/>
      <c r="B800" s="290"/>
      <c r="C800" s="290"/>
      <c r="D800" s="290"/>
      <c r="E800" s="290"/>
      <c r="F800" s="290"/>
      <c r="G800" s="290"/>
      <c r="H800" s="290"/>
      <c r="I800" s="290"/>
      <c r="J800" s="291"/>
      <c r="K800" s="291"/>
      <c r="L800" s="290"/>
      <c r="M800" s="290"/>
      <c r="N800" s="290"/>
      <c r="O800" s="1"/>
      <c r="P800" s="1"/>
      <c r="Q800" s="1"/>
      <c r="R800" s="290"/>
      <c r="S800" s="290"/>
      <c r="T800" s="290"/>
      <c r="U800" s="290"/>
      <c r="V800" s="290"/>
      <c r="W800" s="290"/>
      <c r="X800" s="290"/>
      <c r="Y800" s="290"/>
      <c r="Z800" s="290"/>
    </row>
    <row r="801" ht="16.5" customHeight="1">
      <c r="A801" s="290"/>
      <c r="B801" s="290"/>
      <c r="C801" s="290"/>
      <c r="D801" s="290"/>
      <c r="E801" s="290"/>
      <c r="F801" s="290"/>
      <c r="G801" s="290"/>
      <c r="H801" s="290"/>
      <c r="I801" s="290"/>
      <c r="J801" s="291"/>
      <c r="K801" s="291"/>
      <c r="L801" s="290"/>
      <c r="M801" s="290"/>
      <c r="N801" s="290"/>
      <c r="O801" s="1"/>
      <c r="P801" s="1"/>
      <c r="Q801" s="1"/>
      <c r="R801" s="290"/>
      <c r="S801" s="290"/>
      <c r="T801" s="290"/>
      <c r="U801" s="290"/>
      <c r="V801" s="290"/>
      <c r="W801" s="290"/>
      <c r="X801" s="290"/>
      <c r="Y801" s="290"/>
      <c r="Z801" s="290"/>
    </row>
    <row r="802" ht="16.5" customHeight="1">
      <c r="A802" s="290"/>
      <c r="B802" s="290"/>
      <c r="C802" s="290"/>
      <c r="D802" s="290"/>
      <c r="E802" s="290"/>
      <c r="F802" s="290"/>
      <c r="G802" s="290"/>
      <c r="H802" s="290"/>
      <c r="I802" s="290"/>
      <c r="J802" s="291"/>
      <c r="K802" s="291"/>
      <c r="L802" s="290"/>
      <c r="M802" s="290"/>
      <c r="N802" s="290"/>
      <c r="O802" s="1"/>
      <c r="P802" s="1"/>
      <c r="Q802" s="1"/>
      <c r="R802" s="290"/>
      <c r="S802" s="290"/>
      <c r="T802" s="290"/>
      <c r="U802" s="290"/>
      <c r="V802" s="290"/>
      <c r="W802" s="290"/>
      <c r="X802" s="290"/>
      <c r="Y802" s="290"/>
      <c r="Z802" s="290"/>
    </row>
    <row r="803" ht="16.5" customHeight="1">
      <c r="A803" s="290"/>
      <c r="B803" s="290"/>
      <c r="C803" s="290"/>
      <c r="D803" s="290"/>
      <c r="E803" s="290"/>
      <c r="F803" s="290"/>
      <c r="G803" s="290"/>
      <c r="H803" s="290"/>
      <c r="I803" s="290"/>
      <c r="J803" s="291"/>
      <c r="K803" s="291"/>
      <c r="L803" s="290"/>
      <c r="M803" s="290"/>
      <c r="N803" s="290"/>
      <c r="O803" s="1"/>
      <c r="P803" s="1"/>
      <c r="Q803" s="1"/>
      <c r="R803" s="290"/>
      <c r="S803" s="290"/>
      <c r="T803" s="290"/>
      <c r="U803" s="290"/>
      <c r="V803" s="290"/>
      <c r="W803" s="290"/>
      <c r="X803" s="290"/>
      <c r="Y803" s="290"/>
      <c r="Z803" s="290"/>
    </row>
    <row r="804" ht="16.5" customHeight="1">
      <c r="A804" s="290"/>
      <c r="B804" s="290"/>
      <c r="C804" s="290"/>
      <c r="D804" s="290"/>
      <c r="E804" s="290"/>
      <c r="F804" s="290"/>
      <c r="G804" s="290"/>
      <c r="H804" s="290"/>
      <c r="I804" s="290"/>
      <c r="J804" s="291"/>
      <c r="K804" s="291"/>
      <c r="L804" s="290"/>
      <c r="M804" s="290"/>
      <c r="N804" s="290"/>
      <c r="O804" s="1"/>
      <c r="P804" s="1"/>
      <c r="Q804" s="1"/>
      <c r="R804" s="290"/>
      <c r="S804" s="290"/>
      <c r="T804" s="290"/>
      <c r="U804" s="290"/>
      <c r="V804" s="290"/>
      <c r="W804" s="290"/>
      <c r="X804" s="290"/>
      <c r="Y804" s="290"/>
      <c r="Z804" s="290"/>
    </row>
    <row r="805" ht="16.5" customHeight="1">
      <c r="A805" s="290"/>
      <c r="B805" s="290"/>
      <c r="C805" s="290"/>
      <c r="D805" s="290"/>
      <c r="E805" s="290"/>
      <c r="F805" s="290"/>
      <c r="G805" s="290"/>
      <c r="H805" s="290"/>
      <c r="I805" s="290"/>
      <c r="J805" s="291"/>
      <c r="K805" s="291"/>
      <c r="L805" s="290"/>
      <c r="M805" s="290"/>
      <c r="N805" s="290"/>
      <c r="O805" s="1"/>
      <c r="P805" s="1"/>
      <c r="Q805" s="1"/>
      <c r="R805" s="290"/>
      <c r="S805" s="290"/>
      <c r="T805" s="290"/>
      <c r="U805" s="290"/>
      <c r="V805" s="290"/>
      <c r="W805" s="290"/>
      <c r="X805" s="290"/>
      <c r="Y805" s="290"/>
      <c r="Z805" s="290"/>
    </row>
    <row r="806" ht="16.5" customHeight="1">
      <c r="A806" s="290"/>
      <c r="B806" s="290"/>
      <c r="C806" s="290"/>
      <c r="D806" s="290"/>
      <c r="E806" s="290"/>
      <c r="F806" s="290"/>
      <c r="G806" s="290"/>
      <c r="H806" s="290"/>
      <c r="I806" s="290"/>
      <c r="J806" s="291"/>
      <c r="K806" s="291"/>
      <c r="L806" s="290"/>
      <c r="M806" s="290"/>
      <c r="N806" s="290"/>
      <c r="O806" s="1"/>
      <c r="P806" s="1"/>
      <c r="Q806" s="1"/>
      <c r="R806" s="290"/>
      <c r="S806" s="290"/>
      <c r="T806" s="290"/>
      <c r="U806" s="290"/>
      <c r="V806" s="290"/>
      <c r="W806" s="290"/>
      <c r="X806" s="290"/>
      <c r="Y806" s="290"/>
      <c r="Z806" s="290"/>
    </row>
    <row r="807" ht="16.5" customHeight="1">
      <c r="A807" s="290"/>
      <c r="B807" s="290"/>
      <c r="C807" s="290"/>
      <c r="D807" s="290"/>
      <c r="E807" s="290"/>
      <c r="F807" s="290"/>
      <c r="G807" s="290"/>
      <c r="H807" s="290"/>
      <c r="I807" s="290"/>
      <c r="J807" s="291"/>
      <c r="K807" s="291"/>
      <c r="L807" s="290"/>
      <c r="M807" s="290"/>
      <c r="N807" s="290"/>
      <c r="O807" s="1"/>
      <c r="P807" s="1"/>
      <c r="Q807" s="1"/>
      <c r="R807" s="290"/>
      <c r="S807" s="290"/>
      <c r="T807" s="290"/>
      <c r="U807" s="290"/>
      <c r="V807" s="290"/>
      <c r="W807" s="290"/>
      <c r="X807" s="290"/>
      <c r="Y807" s="290"/>
      <c r="Z807" s="290"/>
    </row>
    <row r="808" ht="16.5" customHeight="1">
      <c r="A808" s="290"/>
      <c r="B808" s="290"/>
      <c r="C808" s="290"/>
      <c r="D808" s="290"/>
      <c r="E808" s="290"/>
      <c r="F808" s="290"/>
      <c r="G808" s="290"/>
      <c r="H808" s="290"/>
      <c r="I808" s="290"/>
      <c r="J808" s="291"/>
      <c r="K808" s="291"/>
      <c r="L808" s="290"/>
      <c r="M808" s="290"/>
      <c r="N808" s="290"/>
      <c r="O808" s="1"/>
      <c r="P808" s="1"/>
      <c r="Q808" s="1"/>
      <c r="R808" s="290"/>
      <c r="S808" s="290"/>
      <c r="T808" s="290"/>
      <c r="U808" s="290"/>
      <c r="V808" s="290"/>
      <c r="W808" s="290"/>
      <c r="X808" s="290"/>
      <c r="Y808" s="290"/>
      <c r="Z808" s="290"/>
    </row>
    <row r="809" ht="16.5" customHeight="1">
      <c r="A809" s="290"/>
      <c r="B809" s="290"/>
      <c r="C809" s="290"/>
      <c r="D809" s="290"/>
      <c r="E809" s="290"/>
      <c r="F809" s="290"/>
      <c r="G809" s="290"/>
      <c r="H809" s="290"/>
      <c r="I809" s="290"/>
      <c r="J809" s="291"/>
      <c r="K809" s="291"/>
      <c r="L809" s="290"/>
      <c r="M809" s="290"/>
      <c r="N809" s="290"/>
      <c r="O809" s="1"/>
      <c r="P809" s="1"/>
      <c r="Q809" s="1"/>
      <c r="R809" s="290"/>
      <c r="S809" s="290"/>
      <c r="T809" s="290"/>
      <c r="U809" s="290"/>
      <c r="V809" s="290"/>
      <c r="W809" s="290"/>
      <c r="X809" s="290"/>
      <c r="Y809" s="290"/>
      <c r="Z809" s="290"/>
    </row>
    <row r="810" ht="16.5" customHeight="1">
      <c r="A810" s="290"/>
      <c r="B810" s="290"/>
      <c r="C810" s="290"/>
      <c r="D810" s="290"/>
      <c r="E810" s="290"/>
      <c r="F810" s="290"/>
      <c r="G810" s="290"/>
      <c r="H810" s="290"/>
      <c r="I810" s="290"/>
      <c r="J810" s="291"/>
      <c r="K810" s="291"/>
      <c r="L810" s="290"/>
      <c r="M810" s="290"/>
      <c r="N810" s="290"/>
      <c r="O810" s="1"/>
      <c r="P810" s="1"/>
      <c r="Q810" s="1"/>
      <c r="R810" s="290"/>
      <c r="S810" s="290"/>
      <c r="T810" s="290"/>
      <c r="U810" s="290"/>
      <c r="V810" s="290"/>
      <c r="W810" s="290"/>
      <c r="X810" s="290"/>
      <c r="Y810" s="290"/>
      <c r="Z810" s="290"/>
    </row>
    <row r="811" ht="16.5" customHeight="1">
      <c r="A811" s="290"/>
      <c r="B811" s="290"/>
      <c r="C811" s="290"/>
      <c r="D811" s="290"/>
      <c r="E811" s="290"/>
      <c r="F811" s="290"/>
      <c r="G811" s="290"/>
      <c r="H811" s="290"/>
      <c r="I811" s="290"/>
      <c r="J811" s="291"/>
      <c r="K811" s="291"/>
      <c r="L811" s="290"/>
      <c r="M811" s="290"/>
      <c r="N811" s="290"/>
      <c r="O811" s="1"/>
      <c r="P811" s="1"/>
      <c r="Q811" s="1"/>
      <c r="R811" s="290"/>
      <c r="S811" s="290"/>
      <c r="T811" s="290"/>
      <c r="U811" s="290"/>
      <c r="V811" s="290"/>
      <c r="W811" s="290"/>
      <c r="X811" s="290"/>
      <c r="Y811" s="290"/>
      <c r="Z811" s="290"/>
    </row>
    <row r="812" ht="16.5" customHeight="1">
      <c r="A812" s="290"/>
      <c r="B812" s="290"/>
      <c r="C812" s="290"/>
      <c r="D812" s="290"/>
      <c r="E812" s="290"/>
      <c r="F812" s="290"/>
      <c r="G812" s="290"/>
      <c r="H812" s="290"/>
      <c r="I812" s="290"/>
      <c r="J812" s="291"/>
      <c r="K812" s="291"/>
      <c r="L812" s="290"/>
      <c r="M812" s="290"/>
      <c r="N812" s="290"/>
      <c r="O812" s="1"/>
      <c r="P812" s="1"/>
      <c r="Q812" s="1"/>
      <c r="R812" s="290"/>
      <c r="S812" s="290"/>
      <c r="T812" s="290"/>
      <c r="U812" s="290"/>
      <c r="V812" s="290"/>
      <c r="W812" s="290"/>
      <c r="X812" s="290"/>
      <c r="Y812" s="290"/>
      <c r="Z812" s="290"/>
    </row>
    <row r="813" ht="16.5" customHeight="1">
      <c r="A813" s="290"/>
      <c r="B813" s="290"/>
      <c r="C813" s="290"/>
      <c r="D813" s="290"/>
      <c r="E813" s="290"/>
      <c r="F813" s="290"/>
      <c r="G813" s="290"/>
      <c r="H813" s="290"/>
      <c r="I813" s="290"/>
      <c r="J813" s="291"/>
      <c r="K813" s="291"/>
      <c r="L813" s="290"/>
      <c r="M813" s="290"/>
      <c r="N813" s="290"/>
      <c r="O813" s="1"/>
      <c r="P813" s="1"/>
      <c r="Q813" s="1"/>
      <c r="R813" s="290"/>
      <c r="S813" s="290"/>
      <c r="T813" s="290"/>
      <c r="U813" s="290"/>
      <c r="V813" s="290"/>
      <c r="W813" s="290"/>
      <c r="X813" s="290"/>
      <c r="Y813" s="290"/>
      <c r="Z813" s="290"/>
    </row>
    <row r="814" ht="16.5" customHeight="1">
      <c r="A814" s="290"/>
      <c r="B814" s="290"/>
      <c r="C814" s="290"/>
      <c r="D814" s="290"/>
      <c r="E814" s="290"/>
      <c r="F814" s="290"/>
      <c r="G814" s="290"/>
      <c r="H814" s="290"/>
      <c r="I814" s="290"/>
      <c r="J814" s="291"/>
      <c r="K814" s="291"/>
      <c r="L814" s="290"/>
      <c r="M814" s="290"/>
      <c r="N814" s="290"/>
      <c r="O814" s="1"/>
      <c r="P814" s="1"/>
      <c r="Q814" s="1"/>
      <c r="R814" s="290"/>
      <c r="S814" s="290"/>
      <c r="T814" s="290"/>
      <c r="U814" s="290"/>
      <c r="V814" s="290"/>
      <c r="W814" s="290"/>
      <c r="X814" s="290"/>
      <c r="Y814" s="290"/>
      <c r="Z814" s="290"/>
    </row>
    <row r="815" ht="16.5" customHeight="1">
      <c r="A815" s="290"/>
      <c r="B815" s="290"/>
      <c r="C815" s="290"/>
      <c r="D815" s="290"/>
      <c r="E815" s="290"/>
      <c r="F815" s="290"/>
      <c r="G815" s="290"/>
      <c r="H815" s="290"/>
      <c r="I815" s="290"/>
      <c r="J815" s="291"/>
      <c r="K815" s="291"/>
      <c r="L815" s="290"/>
      <c r="M815" s="290"/>
      <c r="N815" s="290"/>
      <c r="O815" s="1"/>
      <c r="P815" s="1"/>
      <c r="Q815" s="1"/>
      <c r="R815" s="290"/>
      <c r="S815" s="290"/>
      <c r="T815" s="290"/>
      <c r="U815" s="290"/>
      <c r="V815" s="290"/>
      <c r="W815" s="290"/>
      <c r="X815" s="290"/>
      <c r="Y815" s="290"/>
      <c r="Z815" s="290"/>
    </row>
    <row r="816" ht="16.5" customHeight="1">
      <c r="A816" s="290"/>
      <c r="B816" s="290"/>
      <c r="C816" s="290"/>
      <c r="D816" s="290"/>
      <c r="E816" s="290"/>
      <c r="F816" s="290"/>
      <c r="G816" s="290"/>
      <c r="H816" s="290"/>
      <c r="I816" s="290"/>
      <c r="J816" s="291"/>
      <c r="K816" s="291"/>
      <c r="L816" s="290"/>
      <c r="M816" s="290"/>
      <c r="N816" s="290"/>
      <c r="O816" s="1"/>
      <c r="P816" s="1"/>
      <c r="Q816" s="1"/>
      <c r="R816" s="290"/>
      <c r="S816" s="290"/>
      <c r="T816" s="290"/>
      <c r="U816" s="290"/>
      <c r="V816" s="290"/>
      <c r="W816" s="290"/>
      <c r="X816" s="290"/>
      <c r="Y816" s="290"/>
      <c r="Z816" s="290"/>
    </row>
    <row r="817" ht="16.5" customHeight="1">
      <c r="A817" s="290"/>
      <c r="B817" s="290"/>
      <c r="C817" s="290"/>
      <c r="D817" s="290"/>
      <c r="E817" s="290"/>
      <c r="F817" s="290"/>
      <c r="G817" s="290"/>
      <c r="H817" s="290"/>
      <c r="I817" s="290"/>
      <c r="J817" s="291"/>
      <c r="K817" s="291"/>
      <c r="L817" s="290"/>
      <c r="M817" s="290"/>
      <c r="N817" s="290"/>
      <c r="O817" s="1"/>
      <c r="P817" s="1"/>
      <c r="Q817" s="1"/>
      <c r="R817" s="290"/>
      <c r="S817" s="290"/>
      <c r="T817" s="290"/>
      <c r="U817" s="290"/>
      <c r="V817" s="290"/>
      <c r="W817" s="290"/>
      <c r="X817" s="290"/>
      <c r="Y817" s="290"/>
      <c r="Z817" s="290"/>
    </row>
    <row r="818" ht="16.5" customHeight="1">
      <c r="A818" s="290"/>
      <c r="B818" s="290"/>
      <c r="C818" s="290"/>
      <c r="D818" s="290"/>
      <c r="E818" s="290"/>
      <c r="F818" s="290"/>
      <c r="G818" s="290"/>
      <c r="H818" s="290"/>
      <c r="I818" s="290"/>
      <c r="J818" s="291"/>
      <c r="K818" s="291"/>
      <c r="L818" s="290"/>
      <c r="M818" s="290"/>
      <c r="N818" s="290"/>
      <c r="O818" s="1"/>
      <c r="P818" s="1"/>
      <c r="Q818" s="1"/>
      <c r="R818" s="290"/>
      <c r="S818" s="290"/>
      <c r="T818" s="290"/>
      <c r="U818" s="290"/>
      <c r="V818" s="290"/>
      <c r="W818" s="290"/>
      <c r="X818" s="290"/>
      <c r="Y818" s="290"/>
      <c r="Z818" s="290"/>
    </row>
    <row r="819" ht="16.5" customHeight="1">
      <c r="A819" s="290"/>
      <c r="B819" s="290"/>
      <c r="C819" s="290"/>
      <c r="D819" s="290"/>
      <c r="E819" s="290"/>
      <c r="F819" s="290"/>
      <c r="G819" s="290"/>
      <c r="H819" s="290"/>
      <c r="I819" s="290"/>
      <c r="J819" s="291"/>
      <c r="K819" s="291"/>
      <c r="L819" s="290"/>
      <c r="M819" s="290"/>
      <c r="N819" s="290"/>
      <c r="O819" s="1"/>
      <c r="P819" s="1"/>
      <c r="Q819" s="1"/>
      <c r="R819" s="290"/>
      <c r="S819" s="290"/>
      <c r="T819" s="290"/>
      <c r="U819" s="290"/>
      <c r="V819" s="290"/>
      <c r="W819" s="290"/>
      <c r="X819" s="290"/>
      <c r="Y819" s="290"/>
      <c r="Z819" s="290"/>
    </row>
    <row r="820" ht="16.5" customHeight="1">
      <c r="A820" s="290"/>
      <c r="B820" s="290"/>
      <c r="C820" s="290"/>
      <c r="D820" s="290"/>
      <c r="E820" s="290"/>
      <c r="F820" s="290"/>
      <c r="G820" s="290"/>
      <c r="H820" s="290"/>
      <c r="I820" s="290"/>
      <c r="J820" s="291"/>
      <c r="K820" s="291"/>
      <c r="L820" s="290"/>
      <c r="M820" s="290"/>
      <c r="N820" s="290"/>
      <c r="O820" s="1"/>
      <c r="P820" s="1"/>
      <c r="Q820" s="1"/>
      <c r="R820" s="290"/>
      <c r="S820" s="290"/>
      <c r="T820" s="290"/>
      <c r="U820" s="290"/>
      <c r="V820" s="290"/>
      <c r="W820" s="290"/>
      <c r="X820" s="290"/>
      <c r="Y820" s="290"/>
      <c r="Z820" s="290"/>
    </row>
    <row r="821" ht="16.5" customHeight="1">
      <c r="A821" s="290"/>
      <c r="B821" s="290"/>
      <c r="C821" s="290"/>
      <c r="D821" s="290"/>
      <c r="E821" s="290"/>
      <c r="F821" s="290"/>
      <c r="G821" s="290"/>
      <c r="H821" s="290"/>
      <c r="I821" s="290"/>
      <c r="J821" s="291"/>
      <c r="K821" s="291"/>
      <c r="L821" s="290"/>
      <c r="M821" s="290"/>
      <c r="N821" s="290"/>
      <c r="O821" s="1"/>
      <c r="P821" s="1"/>
      <c r="Q821" s="1"/>
      <c r="R821" s="290"/>
      <c r="S821" s="290"/>
      <c r="T821" s="290"/>
      <c r="U821" s="290"/>
      <c r="V821" s="290"/>
      <c r="W821" s="290"/>
      <c r="X821" s="290"/>
      <c r="Y821" s="290"/>
      <c r="Z821" s="290"/>
    </row>
    <row r="822" ht="16.5" customHeight="1">
      <c r="A822" s="290"/>
      <c r="B822" s="290"/>
      <c r="C822" s="290"/>
      <c r="D822" s="290"/>
      <c r="E822" s="290"/>
      <c r="F822" s="290"/>
      <c r="G822" s="290"/>
      <c r="H822" s="290"/>
      <c r="I822" s="290"/>
      <c r="J822" s="291"/>
      <c r="K822" s="291"/>
      <c r="L822" s="290"/>
      <c r="M822" s="290"/>
      <c r="N822" s="290"/>
      <c r="O822" s="1"/>
      <c r="P822" s="1"/>
      <c r="Q822" s="1"/>
      <c r="R822" s="290"/>
      <c r="S822" s="290"/>
      <c r="T822" s="290"/>
      <c r="U822" s="290"/>
      <c r="V822" s="290"/>
      <c r="W822" s="290"/>
      <c r="X822" s="290"/>
      <c r="Y822" s="290"/>
      <c r="Z822" s="290"/>
    </row>
    <row r="823" ht="16.5" customHeight="1">
      <c r="A823" s="290"/>
      <c r="B823" s="290"/>
      <c r="C823" s="290"/>
      <c r="D823" s="290"/>
      <c r="E823" s="290"/>
      <c r="F823" s="290"/>
      <c r="G823" s="290"/>
      <c r="H823" s="290"/>
      <c r="I823" s="290"/>
      <c r="J823" s="291"/>
      <c r="K823" s="291"/>
      <c r="L823" s="290"/>
      <c r="M823" s="290"/>
      <c r="N823" s="290"/>
      <c r="O823" s="1"/>
      <c r="P823" s="1"/>
      <c r="Q823" s="1"/>
      <c r="R823" s="290"/>
      <c r="S823" s="290"/>
      <c r="T823" s="290"/>
      <c r="U823" s="290"/>
      <c r="V823" s="290"/>
      <c r="W823" s="290"/>
      <c r="X823" s="290"/>
      <c r="Y823" s="290"/>
      <c r="Z823" s="290"/>
    </row>
    <row r="824" ht="16.5" customHeight="1">
      <c r="A824" s="290"/>
      <c r="B824" s="290"/>
      <c r="C824" s="290"/>
      <c r="D824" s="290"/>
      <c r="E824" s="290"/>
      <c r="F824" s="290"/>
      <c r="G824" s="290"/>
      <c r="H824" s="290"/>
      <c r="I824" s="290"/>
      <c r="J824" s="291"/>
      <c r="K824" s="291"/>
      <c r="L824" s="290"/>
      <c r="M824" s="290"/>
      <c r="N824" s="290"/>
      <c r="O824" s="1"/>
      <c r="P824" s="1"/>
      <c r="Q824" s="1"/>
      <c r="R824" s="290"/>
      <c r="S824" s="290"/>
      <c r="T824" s="290"/>
      <c r="U824" s="290"/>
      <c r="V824" s="290"/>
      <c r="W824" s="290"/>
      <c r="X824" s="290"/>
      <c r="Y824" s="290"/>
      <c r="Z824" s="290"/>
    </row>
    <row r="825" ht="16.5" customHeight="1">
      <c r="A825" s="290"/>
      <c r="B825" s="290"/>
      <c r="C825" s="290"/>
      <c r="D825" s="290"/>
      <c r="E825" s="290"/>
      <c r="F825" s="290"/>
      <c r="G825" s="290"/>
      <c r="H825" s="290"/>
      <c r="I825" s="290"/>
      <c r="J825" s="291"/>
      <c r="K825" s="291"/>
      <c r="L825" s="290"/>
      <c r="M825" s="290"/>
      <c r="N825" s="290"/>
      <c r="O825" s="1"/>
      <c r="P825" s="1"/>
      <c r="Q825" s="1"/>
      <c r="R825" s="290"/>
      <c r="S825" s="290"/>
      <c r="T825" s="290"/>
      <c r="U825" s="290"/>
      <c r="V825" s="290"/>
      <c r="W825" s="290"/>
      <c r="X825" s="290"/>
      <c r="Y825" s="290"/>
      <c r="Z825" s="290"/>
    </row>
    <row r="826" ht="16.5" customHeight="1">
      <c r="A826" s="290"/>
      <c r="B826" s="290"/>
      <c r="C826" s="290"/>
      <c r="D826" s="290"/>
      <c r="E826" s="290"/>
      <c r="F826" s="290"/>
      <c r="G826" s="290"/>
      <c r="H826" s="290"/>
      <c r="I826" s="290"/>
      <c r="J826" s="291"/>
      <c r="K826" s="291"/>
      <c r="L826" s="290"/>
      <c r="M826" s="290"/>
      <c r="N826" s="290"/>
      <c r="O826" s="1"/>
      <c r="P826" s="1"/>
      <c r="Q826" s="1"/>
      <c r="R826" s="290"/>
      <c r="S826" s="290"/>
      <c r="T826" s="290"/>
      <c r="U826" s="290"/>
      <c r="V826" s="290"/>
      <c r="W826" s="290"/>
      <c r="X826" s="290"/>
      <c r="Y826" s="290"/>
      <c r="Z826" s="290"/>
    </row>
    <row r="827" ht="16.5" customHeight="1">
      <c r="A827" s="290"/>
      <c r="B827" s="290"/>
      <c r="C827" s="290"/>
      <c r="D827" s="290"/>
      <c r="E827" s="290"/>
      <c r="F827" s="290"/>
      <c r="G827" s="290"/>
      <c r="H827" s="290"/>
      <c r="I827" s="290"/>
      <c r="J827" s="291"/>
      <c r="K827" s="291"/>
      <c r="L827" s="290"/>
      <c r="M827" s="290"/>
      <c r="N827" s="290"/>
      <c r="O827" s="1"/>
      <c r="P827" s="1"/>
      <c r="Q827" s="1"/>
      <c r="R827" s="290"/>
      <c r="S827" s="290"/>
      <c r="T827" s="290"/>
      <c r="U827" s="290"/>
      <c r="V827" s="290"/>
      <c r="W827" s="290"/>
      <c r="X827" s="290"/>
      <c r="Y827" s="290"/>
      <c r="Z827" s="290"/>
    </row>
    <row r="828" ht="16.5" customHeight="1">
      <c r="A828" s="290"/>
      <c r="B828" s="290"/>
      <c r="C828" s="290"/>
      <c r="D828" s="290"/>
      <c r="E828" s="290"/>
      <c r="F828" s="290"/>
      <c r="G828" s="290"/>
      <c r="H828" s="290"/>
      <c r="I828" s="290"/>
      <c r="J828" s="291"/>
      <c r="K828" s="291"/>
      <c r="L828" s="290"/>
      <c r="M828" s="290"/>
      <c r="N828" s="290"/>
      <c r="O828" s="1"/>
      <c r="P828" s="1"/>
      <c r="Q828" s="1"/>
      <c r="R828" s="290"/>
      <c r="S828" s="290"/>
      <c r="T828" s="290"/>
      <c r="U828" s="290"/>
      <c r="V828" s="290"/>
      <c r="W828" s="290"/>
      <c r="X828" s="290"/>
      <c r="Y828" s="290"/>
      <c r="Z828" s="290"/>
    </row>
    <row r="829" ht="16.5" customHeight="1">
      <c r="A829" s="290"/>
      <c r="B829" s="290"/>
      <c r="C829" s="290"/>
      <c r="D829" s="290"/>
      <c r="E829" s="290"/>
      <c r="F829" s="290"/>
      <c r="G829" s="290"/>
      <c r="H829" s="290"/>
      <c r="I829" s="290"/>
      <c r="J829" s="291"/>
      <c r="K829" s="291"/>
      <c r="L829" s="290"/>
      <c r="M829" s="290"/>
      <c r="N829" s="290"/>
      <c r="O829" s="1"/>
      <c r="P829" s="1"/>
      <c r="Q829" s="1"/>
      <c r="R829" s="290"/>
      <c r="S829" s="290"/>
      <c r="T829" s="290"/>
      <c r="U829" s="290"/>
      <c r="V829" s="290"/>
      <c r="W829" s="290"/>
      <c r="X829" s="290"/>
      <c r="Y829" s="290"/>
      <c r="Z829" s="290"/>
    </row>
    <row r="830" ht="16.5" customHeight="1">
      <c r="A830" s="290"/>
      <c r="B830" s="290"/>
      <c r="C830" s="290"/>
      <c r="D830" s="290"/>
      <c r="E830" s="290"/>
      <c r="F830" s="290"/>
      <c r="G830" s="290"/>
      <c r="H830" s="290"/>
      <c r="I830" s="290"/>
      <c r="J830" s="291"/>
      <c r="K830" s="291"/>
      <c r="L830" s="290"/>
      <c r="M830" s="290"/>
      <c r="N830" s="290"/>
      <c r="O830" s="1"/>
      <c r="P830" s="1"/>
      <c r="Q830" s="1"/>
      <c r="R830" s="290"/>
      <c r="S830" s="290"/>
      <c r="T830" s="290"/>
      <c r="U830" s="290"/>
      <c r="V830" s="290"/>
      <c r="W830" s="290"/>
      <c r="X830" s="290"/>
      <c r="Y830" s="290"/>
      <c r="Z830" s="290"/>
    </row>
    <row r="831" ht="16.5" customHeight="1">
      <c r="A831" s="290"/>
      <c r="B831" s="290"/>
      <c r="C831" s="290"/>
      <c r="D831" s="290"/>
      <c r="E831" s="290"/>
      <c r="F831" s="290"/>
      <c r="G831" s="290"/>
      <c r="H831" s="290"/>
      <c r="I831" s="290"/>
      <c r="J831" s="291"/>
      <c r="K831" s="291"/>
      <c r="L831" s="290"/>
      <c r="M831" s="290"/>
      <c r="N831" s="290"/>
      <c r="O831" s="1"/>
      <c r="P831" s="1"/>
      <c r="Q831" s="1"/>
      <c r="R831" s="290"/>
      <c r="S831" s="290"/>
      <c r="T831" s="290"/>
      <c r="U831" s="290"/>
      <c r="V831" s="290"/>
      <c r="W831" s="290"/>
      <c r="X831" s="290"/>
      <c r="Y831" s="290"/>
      <c r="Z831" s="290"/>
    </row>
    <row r="832" ht="16.5" customHeight="1">
      <c r="A832" s="290"/>
      <c r="B832" s="290"/>
      <c r="C832" s="290"/>
      <c r="D832" s="290"/>
      <c r="E832" s="290"/>
      <c r="F832" s="290"/>
      <c r="G832" s="290"/>
      <c r="H832" s="290"/>
      <c r="I832" s="290"/>
      <c r="J832" s="291"/>
      <c r="K832" s="291"/>
      <c r="L832" s="290"/>
      <c r="M832" s="290"/>
      <c r="N832" s="290"/>
      <c r="O832" s="1"/>
      <c r="P832" s="1"/>
      <c r="Q832" s="1"/>
      <c r="R832" s="290"/>
      <c r="S832" s="290"/>
      <c r="T832" s="290"/>
      <c r="U832" s="290"/>
      <c r="V832" s="290"/>
      <c r="W832" s="290"/>
      <c r="X832" s="290"/>
      <c r="Y832" s="290"/>
      <c r="Z832" s="290"/>
    </row>
    <row r="833" ht="16.5" customHeight="1">
      <c r="A833" s="290"/>
      <c r="B833" s="290"/>
      <c r="C833" s="290"/>
      <c r="D833" s="290"/>
      <c r="E833" s="290"/>
      <c r="F833" s="290"/>
      <c r="G833" s="290"/>
      <c r="H833" s="290"/>
      <c r="I833" s="290"/>
      <c r="J833" s="291"/>
      <c r="K833" s="291"/>
      <c r="L833" s="290"/>
      <c r="M833" s="290"/>
      <c r="N833" s="290"/>
      <c r="O833" s="1"/>
      <c r="P833" s="1"/>
      <c r="Q833" s="1"/>
      <c r="R833" s="290"/>
      <c r="S833" s="290"/>
      <c r="T833" s="290"/>
      <c r="U833" s="290"/>
      <c r="V833" s="290"/>
      <c r="W833" s="290"/>
      <c r="X833" s="290"/>
      <c r="Y833" s="290"/>
      <c r="Z833" s="290"/>
    </row>
    <row r="834" ht="16.5" customHeight="1">
      <c r="A834" s="290"/>
      <c r="B834" s="290"/>
      <c r="C834" s="290"/>
      <c r="D834" s="290"/>
      <c r="E834" s="290"/>
      <c r="F834" s="290"/>
      <c r="G834" s="290"/>
      <c r="H834" s="290"/>
      <c r="I834" s="290"/>
      <c r="J834" s="291"/>
      <c r="K834" s="291"/>
      <c r="L834" s="290"/>
      <c r="M834" s="290"/>
      <c r="N834" s="290"/>
      <c r="O834" s="1"/>
      <c r="P834" s="1"/>
      <c r="Q834" s="1"/>
      <c r="R834" s="290"/>
      <c r="S834" s="290"/>
      <c r="T834" s="290"/>
      <c r="U834" s="290"/>
      <c r="V834" s="290"/>
      <c r="W834" s="290"/>
      <c r="X834" s="290"/>
      <c r="Y834" s="290"/>
      <c r="Z834" s="290"/>
    </row>
    <row r="835" ht="16.5" customHeight="1">
      <c r="A835" s="290"/>
      <c r="B835" s="290"/>
      <c r="C835" s="290"/>
      <c r="D835" s="290"/>
      <c r="E835" s="290"/>
      <c r="F835" s="290"/>
      <c r="G835" s="290"/>
      <c r="H835" s="290"/>
      <c r="I835" s="290"/>
      <c r="J835" s="291"/>
      <c r="K835" s="291"/>
      <c r="L835" s="290"/>
      <c r="M835" s="290"/>
      <c r="N835" s="290"/>
      <c r="O835" s="1"/>
      <c r="P835" s="1"/>
      <c r="Q835" s="1"/>
      <c r="R835" s="290"/>
      <c r="S835" s="290"/>
      <c r="T835" s="290"/>
      <c r="U835" s="290"/>
      <c r="V835" s="290"/>
      <c r="W835" s="290"/>
      <c r="X835" s="290"/>
      <c r="Y835" s="290"/>
      <c r="Z835" s="290"/>
    </row>
    <row r="836" ht="16.5" customHeight="1">
      <c r="A836" s="290"/>
      <c r="B836" s="290"/>
      <c r="C836" s="290"/>
      <c r="D836" s="290"/>
      <c r="E836" s="290"/>
      <c r="F836" s="290"/>
      <c r="G836" s="290"/>
      <c r="H836" s="290"/>
      <c r="I836" s="290"/>
      <c r="J836" s="291"/>
      <c r="K836" s="291"/>
      <c r="L836" s="290"/>
      <c r="M836" s="290"/>
      <c r="N836" s="290"/>
      <c r="O836" s="1"/>
      <c r="P836" s="1"/>
      <c r="Q836" s="1"/>
      <c r="R836" s="290"/>
      <c r="S836" s="290"/>
      <c r="T836" s="290"/>
      <c r="U836" s="290"/>
      <c r="V836" s="290"/>
      <c r="W836" s="290"/>
      <c r="X836" s="290"/>
      <c r="Y836" s="290"/>
      <c r="Z836" s="290"/>
    </row>
    <row r="837" ht="16.5" customHeight="1">
      <c r="A837" s="290"/>
      <c r="B837" s="290"/>
      <c r="C837" s="290"/>
      <c r="D837" s="290"/>
      <c r="E837" s="290"/>
      <c r="F837" s="290"/>
      <c r="G837" s="290"/>
      <c r="H837" s="290"/>
      <c r="I837" s="290"/>
      <c r="J837" s="291"/>
      <c r="K837" s="291"/>
      <c r="L837" s="290"/>
      <c r="M837" s="290"/>
      <c r="N837" s="290"/>
      <c r="O837" s="1"/>
      <c r="P837" s="1"/>
      <c r="Q837" s="1"/>
      <c r="R837" s="290"/>
      <c r="S837" s="290"/>
      <c r="T837" s="290"/>
      <c r="U837" s="290"/>
      <c r="V837" s="290"/>
      <c r="W837" s="290"/>
      <c r="X837" s="290"/>
      <c r="Y837" s="290"/>
      <c r="Z837" s="290"/>
    </row>
    <row r="838" ht="16.5" customHeight="1">
      <c r="A838" s="290"/>
      <c r="B838" s="290"/>
      <c r="C838" s="290"/>
      <c r="D838" s="290"/>
      <c r="E838" s="290"/>
      <c r="F838" s="290"/>
      <c r="G838" s="290"/>
      <c r="H838" s="290"/>
      <c r="I838" s="290"/>
      <c r="J838" s="291"/>
      <c r="K838" s="291"/>
      <c r="L838" s="290"/>
      <c r="M838" s="290"/>
      <c r="N838" s="290"/>
      <c r="O838" s="1"/>
      <c r="P838" s="1"/>
      <c r="Q838" s="1"/>
      <c r="R838" s="290"/>
      <c r="S838" s="290"/>
      <c r="T838" s="290"/>
      <c r="U838" s="290"/>
      <c r="V838" s="290"/>
      <c r="W838" s="290"/>
      <c r="X838" s="290"/>
      <c r="Y838" s="290"/>
      <c r="Z838" s="290"/>
    </row>
    <row r="839" ht="16.5" customHeight="1">
      <c r="A839" s="290"/>
      <c r="B839" s="290"/>
      <c r="C839" s="290"/>
      <c r="D839" s="290"/>
      <c r="E839" s="290"/>
      <c r="F839" s="290"/>
      <c r="G839" s="290"/>
      <c r="H839" s="290"/>
      <c r="I839" s="290"/>
      <c r="J839" s="291"/>
      <c r="K839" s="291"/>
      <c r="L839" s="290"/>
      <c r="M839" s="290"/>
      <c r="N839" s="290"/>
      <c r="O839" s="1"/>
      <c r="P839" s="1"/>
      <c r="Q839" s="1"/>
      <c r="R839" s="290"/>
      <c r="S839" s="290"/>
      <c r="T839" s="290"/>
      <c r="U839" s="290"/>
      <c r="V839" s="290"/>
      <c r="W839" s="290"/>
      <c r="X839" s="290"/>
      <c r="Y839" s="290"/>
      <c r="Z839" s="290"/>
    </row>
    <row r="840" ht="16.5" customHeight="1">
      <c r="A840" s="290"/>
      <c r="B840" s="290"/>
      <c r="C840" s="290"/>
      <c r="D840" s="290"/>
      <c r="E840" s="290"/>
      <c r="F840" s="290"/>
      <c r="G840" s="290"/>
      <c r="H840" s="290"/>
      <c r="I840" s="290"/>
      <c r="J840" s="291"/>
      <c r="K840" s="291"/>
      <c r="L840" s="290"/>
      <c r="M840" s="290"/>
      <c r="N840" s="290"/>
      <c r="O840" s="1"/>
      <c r="P840" s="1"/>
      <c r="Q840" s="1"/>
      <c r="R840" s="290"/>
      <c r="S840" s="290"/>
      <c r="T840" s="290"/>
      <c r="U840" s="290"/>
      <c r="V840" s="290"/>
      <c r="W840" s="290"/>
      <c r="X840" s="290"/>
      <c r="Y840" s="290"/>
      <c r="Z840" s="290"/>
    </row>
    <row r="841" ht="16.5" customHeight="1">
      <c r="A841" s="290"/>
      <c r="B841" s="290"/>
      <c r="C841" s="290"/>
      <c r="D841" s="290"/>
      <c r="E841" s="290"/>
      <c r="F841" s="290"/>
      <c r="G841" s="290"/>
      <c r="H841" s="290"/>
      <c r="I841" s="290"/>
      <c r="J841" s="291"/>
      <c r="K841" s="291"/>
      <c r="L841" s="290"/>
      <c r="M841" s="290"/>
      <c r="N841" s="290"/>
      <c r="O841" s="1"/>
      <c r="P841" s="1"/>
      <c r="Q841" s="1"/>
      <c r="R841" s="290"/>
      <c r="S841" s="290"/>
      <c r="T841" s="290"/>
      <c r="U841" s="290"/>
      <c r="V841" s="290"/>
      <c r="W841" s="290"/>
      <c r="X841" s="290"/>
      <c r="Y841" s="290"/>
      <c r="Z841" s="290"/>
    </row>
    <row r="842" ht="16.5" customHeight="1">
      <c r="A842" s="290"/>
      <c r="B842" s="290"/>
      <c r="C842" s="290"/>
      <c r="D842" s="290"/>
      <c r="E842" s="290"/>
      <c r="F842" s="290"/>
      <c r="G842" s="290"/>
      <c r="H842" s="290"/>
      <c r="I842" s="290"/>
      <c r="J842" s="291"/>
      <c r="K842" s="291"/>
      <c r="L842" s="290"/>
      <c r="M842" s="290"/>
      <c r="N842" s="290"/>
      <c r="O842" s="1"/>
      <c r="P842" s="1"/>
      <c r="Q842" s="1"/>
      <c r="R842" s="290"/>
      <c r="S842" s="290"/>
      <c r="T842" s="290"/>
      <c r="U842" s="290"/>
      <c r="V842" s="290"/>
      <c r="W842" s="290"/>
      <c r="X842" s="290"/>
      <c r="Y842" s="290"/>
      <c r="Z842" s="290"/>
    </row>
    <row r="843" ht="16.5" customHeight="1">
      <c r="A843" s="290"/>
      <c r="B843" s="290"/>
      <c r="C843" s="290"/>
      <c r="D843" s="290"/>
      <c r="E843" s="290"/>
      <c r="F843" s="290"/>
      <c r="G843" s="290"/>
      <c r="H843" s="290"/>
      <c r="I843" s="290"/>
      <c r="J843" s="291"/>
      <c r="K843" s="291"/>
      <c r="L843" s="290"/>
      <c r="M843" s="290"/>
      <c r="N843" s="290"/>
      <c r="O843" s="1"/>
      <c r="P843" s="1"/>
      <c r="Q843" s="1"/>
      <c r="R843" s="290"/>
      <c r="S843" s="290"/>
      <c r="T843" s="290"/>
      <c r="U843" s="290"/>
      <c r="V843" s="290"/>
      <c r="W843" s="290"/>
      <c r="X843" s="290"/>
      <c r="Y843" s="290"/>
      <c r="Z843" s="290"/>
    </row>
    <row r="844" ht="16.5" customHeight="1">
      <c r="A844" s="290"/>
      <c r="B844" s="290"/>
      <c r="C844" s="290"/>
      <c r="D844" s="290"/>
      <c r="E844" s="290"/>
      <c r="F844" s="290"/>
      <c r="G844" s="290"/>
      <c r="H844" s="290"/>
      <c r="I844" s="290"/>
      <c r="J844" s="291"/>
      <c r="K844" s="291"/>
      <c r="L844" s="290"/>
      <c r="M844" s="290"/>
      <c r="N844" s="290"/>
      <c r="O844" s="1"/>
      <c r="P844" s="1"/>
      <c r="Q844" s="1"/>
      <c r="R844" s="290"/>
      <c r="S844" s="290"/>
      <c r="T844" s="290"/>
      <c r="U844" s="290"/>
      <c r="V844" s="290"/>
      <c r="W844" s="290"/>
      <c r="X844" s="290"/>
      <c r="Y844" s="290"/>
      <c r="Z844" s="290"/>
    </row>
    <row r="845" ht="16.5" customHeight="1">
      <c r="A845" s="290"/>
      <c r="B845" s="290"/>
      <c r="C845" s="290"/>
      <c r="D845" s="290"/>
      <c r="E845" s="290"/>
      <c r="F845" s="290"/>
      <c r="G845" s="290"/>
      <c r="H845" s="290"/>
      <c r="I845" s="290"/>
      <c r="J845" s="291"/>
      <c r="K845" s="291"/>
      <c r="L845" s="290"/>
      <c r="M845" s="290"/>
      <c r="N845" s="290"/>
      <c r="O845" s="1"/>
      <c r="P845" s="1"/>
      <c r="Q845" s="1"/>
      <c r="R845" s="290"/>
      <c r="S845" s="290"/>
      <c r="T845" s="290"/>
      <c r="U845" s="290"/>
      <c r="V845" s="290"/>
      <c r="W845" s="290"/>
      <c r="X845" s="290"/>
      <c r="Y845" s="290"/>
      <c r="Z845" s="290"/>
    </row>
    <row r="846" ht="16.5" customHeight="1">
      <c r="A846" s="290"/>
      <c r="B846" s="290"/>
      <c r="C846" s="290"/>
      <c r="D846" s="290"/>
      <c r="E846" s="290"/>
      <c r="F846" s="290"/>
      <c r="G846" s="290"/>
      <c r="H846" s="290"/>
      <c r="I846" s="290"/>
      <c r="J846" s="291"/>
      <c r="K846" s="291"/>
      <c r="L846" s="290"/>
      <c r="M846" s="290"/>
      <c r="N846" s="290"/>
      <c r="O846" s="1"/>
      <c r="P846" s="1"/>
      <c r="Q846" s="1"/>
      <c r="R846" s="290"/>
      <c r="S846" s="290"/>
      <c r="T846" s="290"/>
      <c r="U846" s="290"/>
      <c r="V846" s="290"/>
      <c r="W846" s="290"/>
      <c r="X846" s="290"/>
      <c r="Y846" s="290"/>
      <c r="Z846" s="290"/>
    </row>
    <row r="847" ht="16.5" customHeight="1">
      <c r="A847" s="290"/>
      <c r="B847" s="290"/>
      <c r="C847" s="290"/>
      <c r="D847" s="290"/>
      <c r="E847" s="290"/>
      <c r="F847" s="290"/>
      <c r="G847" s="290"/>
      <c r="H847" s="290"/>
      <c r="I847" s="290"/>
      <c r="J847" s="291"/>
      <c r="K847" s="291"/>
      <c r="L847" s="290"/>
      <c r="M847" s="290"/>
      <c r="N847" s="290"/>
      <c r="O847" s="1"/>
      <c r="P847" s="1"/>
      <c r="Q847" s="1"/>
      <c r="R847" s="290"/>
      <c r="S847" s="290"/>
      <c r="T847" s="290"/>
      <c r="U847" s="290"/>
      <c r="V847" s="290"/>
      <c r="W847" s="290"/>
      <c r="X847" s="290"/>
      <c r="Y847" s="290"/>
      <c r="Z847" s="290"/>
    </row>
    <row r="848" ht="16.5" customHeight="1">
      <c r="A848" s="290"/>
      <c r="B848" s="290"/>
      <c r="C848" s="290"/>
      <c r="D848" s="290"/>
      <c r="E848" s="290"/>
      <c r="F848" s="290"/>
      <c r="G848" s="290"/>
      <c r="H848" s="290"/>
      <c r="I848" s="290"/>
      <c r="J848" s="291"/>
      <c r="K848" s="291"/>
      <c r="L848" s="290"/>
      <c r="M848" s="290"/>
      <c r="N848" s="290"/>
      <c r="O848" s="1"/>
      <c r="P848" s="1"/>
      <c r="Q848" s="1"/>
      <c r="R848" s="290"/>
      <c r="S848" s="290"/>
      <c r="T848" s="290"/>
      <c r="U848" s="290"/>
      <c r="V848" s="290"/>
      <c r="W848" s="290"/>
      <c r="X848" s="290"/>
      <c r="Y848" s="290"/>
      <c r="Z848" s="290"/>
    </row>
    <row r="849" ht="16.5" customHeight="1">
      <c r="A849" s="290"/>
      <c r="B849" s="290"/>
      <c r="C849" s="290"/>
      <c r="D849" s="290"/>
      <c r="E849" s="290"/>
      <c r="F849" s="290"/>
      <c r="G849" s="290"/>
      <c r="H849" s="290"/>
      <c r="I849" s="290"/>
      <c r="J849" s="291"/>
      <c r="K849" s="291"/>
      <c r="L849" s="290"/>
      <c r="M849" s="290"/>
      <c r="N849" s="290"/>
      <c r="O849" s="1"/>
      <c r="P849" s="1"/>
      <c r="Q849" s="1"/>
      <c r="R849" s="290"/>
      <c r="S849" s="290"/>
      <c r="T849" s="290"/>
      <c r="U849" s="290"/>
      <c r="V849" s="290"/>
      <c r="W849" s="290"/>
      <c r="X849" s="290"/>
      <c r="Y849" s="290"/>
      <c r="Z849" s="290"/>
    </row>
    <row r="850" ht="16.5" customHeight="1">
      <c r="A850" s="290"/>
      <c r="B850" s="290"/>
      <c r="C850" s="290"/>
      <c r="D850" s="290"/>
      <c r="E850" s="290"/>
      <c r="F850" s="290"/>
      <c r="G850" s="290"/>
      <c r="H850" s="290"/>
      <c r="I850" s="290"/>
      <c r="J850" s="291"/>
      <c r="K850" s="291"/>
      <c r="L850" s="290"/>
      <c r="M850" s="290"/>
      <c r="N850" s="290"/>
      <c r="O850" s="1"/>
      <c r="P850" s="1"/>
      <c r="Q850" s="1"/>
      <c r="R850" s="290"/>
      <c r="S850" s="290"/>
      <c r="T850" s="290"/>
      <c r="U850" s="290"/>
      <c r="V850" s="290"/>
      <c r="W850" s="290"/>
      <c r="X850" s="290"/>
      <c r="Y850" s="290"/>
      <c r="Z850" s="290"/>
    </row>
    <row r="851" ht="16.5" customHeight="1">
      <c r="A851" s="290"/>
      <c r="B851" s="290"/>
      <c r="C851" s="290"/>
      <c r="D851" s="290"/>
      <c r="E851" s="290"/>
      <c r="F851" s="290"/>
      <c r="G851" s="290"/>
      <c r="H851" s="290"/>
      <c r="I851" s="290"/>
      <c r="J851" s="291"/>
      <c r="K851" s="291"/>
      <c r="L851" s="290"/>
      <c r="M851" s="290"/>
      <c r="N851" s="290"/>
      <c r="O851" s="1"/>
      <c r="P851" s="1"/>
      <c r="Q851" s="1"/>
      <c r="R851" s="290"/>
      <c r="S851" s="290"/>
      <c r="T851" s="290"/>
      <c r="U851" s="290"/>
      <c r="V851" s="290"/>
      <c r="W851" s="290"/>
      <c r="X851" s="290"/>
      <c r="Y851" s="290"/>
      <c r="Z851" s="290"/>
    </row>
    <row r="852" ht="16.5" customHeight="1">
      <c r="A852" s="290"/>
      <c r="B852" s="290"/>
      <c r="C852" s="290"/>
      <c r="D852" s="290"/>
      <c r="E852" s="290"/>
      <c r="F852" s="290"/>
      <c r="G852" s="290"/>
      <c r="H852" s="290"/>
      <c r="I852" s="290"/>
      <c r="J852" s="291"/>
      <c r="K852" s="291"/>
      <c r="L852" s="290"/>
      <c r="M852" s="290"/>
      <c r="N852" s="290"/>
      <c r="O852" s="1"/>
      <c r="P852" s="1"/>
      <c r="Q852" s="1"/>
      <c r="R852" s="290"/>
      <c r="S852" s="290"/>
      <c r="T852" s="290"/>
      <c r="U852" s="290"/>
      <c r="V852" s="290"/>
      <c r="W852" s="290"/>
      <c r="X852" s="290"/>
      <c r="Y852" s="290"/>
      <c r="Z852" s="290"/>
    </row>
    <row r="853" ht="16.5" customHeight="1">
      <c r="A853" s="290"/>
      <c r="B853" s="290"/>
      <c r="C853" s="290"/>
      <c r="D853" s="290"/>
      <c r="E853" s="290"/>
      <c r="F853" s="290"/>
      <c r="G853" s="290"/>
      <c r="H853" s="290"/>
      <c r="I853" s="290"/>
      <c r="J853" s="291"/>
      <c r="K853" s="291"/>
      <c r="L853" s="290"/>
      <c r="M853" s="290"/>
      <c r="N853" s="290"/>
      <c r="O853" s="1"/>
      <c r="P853" s="1"/>
      <c r="Q853" s="1"/>
      <c r="R853" s="290"/>
      <c r="S853" s="290"/>
      <c r="T853" s="290"/>
      <c r="U853" s="290"/>
      <c r="V853" s="290"/>
      <c r="W853" s="290"/>
      <c r="X853" s="290"/>
      <c r="Y853" s="290"/>
      <c r="Z853" s="290"/>
    </row>
    <row r="854" ht="16.5" customHeight="1">
      <c r="A854" s="290"/>
      <c r="B854" s="290"/>
      <c r="C854" s="290"/>
      <c r="D854" s="290"/>
      <c r="E854" s="290"/>
      <c r="F854" s="290"/>
      <c r="G854" s="290"/>
      <c r="H854" s="290"/>
      <c r="I854" s="290"/>
      <c r="J854" s="291"/>
      <c r="K854" s="291"/>
      <c r="L854" s="290"/>
      <c r="M854" s="290"/>
      <c r="N854" s="290"/>
      <c r="O854" s="1"/>
      <c r="P854" s="1"/>
      <c r="Q854" s="1"/>
      <c r="R854" s="290"/>
      <c r="S854" s="290"/>
      <c r="T854" s="290"/>
      <c r="U854" s="290"/>
      <c r="V854" s="290"/>
      <c r="W854" s="290"/>
      <c r="X854" s="290"/>
      <c r="Y854" s="290"/>
      <c r="Z854" s="290"/>
    </row>
    <row r="855" ht="16.5" customHeight="1">
      <c r="A855" s="290"/>
      <c r="B855" s="290"/>
      <c r="C855" s="290"/>
      <c r="D855" s="290"/>
      <c r="E855" s="290"/>
      <c r="F855" s="290"/>
      <c r="G855" s="290"/>
      <c r="H855" s="290"/>
      <c r="I855" s="290"/>
      <c r="J855" s="291"/>
      <c r="K855" s="291"/>
      <c r="L855" s="290"/>
      <c r="M855" s="290"/>
      <c r="N855" s="290"/>
      <c r="O855" s="1"/>
      <c r="P855" s="1"/>
      <c r="Q855" s="1"/>
      <c r="R855" s="290"/>
      <c r="S855" s="290"/>
      <c r="T855" s="290"/>
      <c r="U855" s="290"/>
      <c r="V855" s="290"/>
      <c r="W855" s="290"/>
      <c r="X855" s="290"/>
      <c r="Y855" s="290"/>
      <c r="Z855" s="290"/>
    </row>
    <row r="856" ht="16.5" customHeight="1">
      <c r="A856" s="290"/>
      <c r="B856" s="290"/>
      <c r="C856" s="290"/>
      <c r="D856" s="290"/>
      <c r="E856" s="290"/>
      <c r="F856" s="290"/>
      <c r="G856" s="290"/>
      <c r="H856" s="290"/>
      <c r="I856" s="290"/>
      <c r="J856" s="291"/>
      <c r="K856" s="291"/>
      <c r="L856" s="290"/>
      <c r="M856" s="290"/>
      <c r="N856" s="290"/>
      <c r="O856" s="1"/>
      <c r="P856" s="1"/>
      <c r="Q856" s="1"/>
      <c r="R856" s="290"/>
      <c r="S856" s="290"/>
      <c r="T856" s="290"/>
      <c r="U856" s="290"/>
      <c r="V856" s="290"/>
      <c r="W856" s="290"/>
      <c r="X856" s="290"/>
      <c r="Y856" s="290"/>
      <c r="Z856" s="290"/>
    </row>
    <row r="857" ht="16.5" customHeight="1">
      <c r="A857" s="290"/>
      <c r="B857" s="290"/>
      <c r="C857" s="290"/>
      <c r="D857" s="290"/>
      <c r="E857" s="290"/>
      <c r="F857" s="290"/>
      <c r="G857" s="290"/>
      <c r="H857" s="290"/>
      <c r="I857" s="290"/>
      <c r="J857" s="291"/>
      <c r="K857" s="291"/>
      <c r="L857" s="290"/>
      <c r="M857" s="290"/>
      <c r="N857" s="290"/>
      <c r="O857" s="1"/>
      <c r="P857" s="1"/>
      <c r="Q857" s="1"/>
      <c r="R857" s="290"/>
      <c r="S857" s="290"/>
      <c r="T857" s="290"/>
      <c r="U857" s="290"/>
      <c r="V857" s="290"/>
      <c r="W857" s="290"/>
      <c r="X857" s="290"/>
      <c r="Y857" s="290"/>
      <c r="Z857" s="290"/>
    </row>
    <row r="858" ht="16.5" customHeight="1">
      <c r="A858" s="290"/>
      <c r="B858" s="290"/>
      <c r="C858" s="290"/>
      <c r="D858" s="290"/>
      <c r="E858" s="290"/>
      <c r="F858" s="290"/>
      <c r="G858" s="290"/>
      <c r="H858" s="290"/>
      <c r="I858" s="290"/>
      <c r="J858" s="291"/>
      <c r="K858" s="291"/>
      <c r="L858" s="290"/>
      <c r="M858" s="290"/>
      <c r="N858" s="290"/>
      <c r="O858" s="1"/>
      <c r="P858" s="1"/>
      <c r="Q858" s="1"/>
      <c r="R858" s="290"/>
      <c r="S858" s="290"/>
      <c r="T858" s="290"/>
      <c r="U858" s="290"/>
      <c r="V858" s="290"/>
      <c r="W858" s="290"/>
      <c r="X858" s="290"/>
      <c r="Y858" s="290"/>
      <c r="Z858" s="290"/>
    </row>
    <row r="859" ht="16.5" customHeight="1">
      <c r="A859" s="290"/>
      <c r="B859" s="290"/>
      <c r="C859" s="290"/>
      <c r="D859" s="290"/>
      <c r="E859" s="290"/>
      <c r="F859" s="290"/>
      <c r="G859" s="290"/>
      <c r="H859" s="290"/>
      <c r="I859" s="290"/>
      <c r="J859" s="291"/>
      <c r="K859" s="291"/>
      <c r="L859" s="290"/>
      <c r="M859" s="290"/>
      <c r="N859" s="290"/>
      <c r="O859" s="1"/>
      <c r="P859" s="1"/>
      <c r="Q859" s="1"/>
      <c r="R859" s="290"/>
      <c r="S859" s="290"/>
      <c r="T859" s="290"/>
      <c r="U859" s="290"/>
      <c r="V859" s="290"/>
      <c r="W859" s="290"/>
      <c r="X859" s="290"/>
      <c r="Y859" s="290"/>
      <c r="Z859" s="290"/>
    </row>
    <row r="860" ht="16.5" customHeight="1">
      <c r="A860" s="290"/>
      <c r="B860" s="290"/>
      <c r="C860" s="290"/>
      <c r="D860" s="290"/>
      <c r="E860" s="290"/>
      <c r="F860" s="290"/>
      <c r="G860" s="290"/>
      <c r="H860" s="290"/>
      <c r="I860" s="290"/>
      <c r="J860" s="291"/>
      <c r="K860" s="291"/>
      <c r="L860" s="290"/>
      <c r="M860" s="290"/>
      <c r="N860" s="290"/>
      <c r="O860" s="1"/>
      <c r="P860" s="1"/>
      <c r="Q860" s="1"/>
      <c r="R860" s="290"/>
      <c r="S860" s="290"/>
      <c r="T860" s="290"/>
      <c r="U860" s="290"/>
      <c r="V860" s="290"/>
      <c r="W860" s="290"/>
      <c r="X860" s="290"/>
      <c r="Y860" s="290"/>
      <c r="Z860" s="290"/>
    </row>
    <row r="861" ht="16.5" customHeight="1">
      <c r="A861" s="290"/>
      <c r="B861" s="290"/>
      <c r="C861" s="290"/>
      <c r="D861" s="290"/>
      <c r="E861" s="290"/>
      <c r="F861" s="290"/>
      <c r="G861" s="290"/>
      <c r="H861" s="290"/>
      <c r="I861" s="290"/>
      <c r="J861" s="291"/>
      <c r="K861" s="291"/>
      <c r="L861" s="290"/>
      <c r="M861" s="290"/>
      <c r="N861" s="290"/>
      <c r="O861" s="1"/>
      <c r="P861" s="1"/>
      <c r="Q861" s="1"/>
      <c r="R861" s="290"/>
      <c r="S861" s="290"/>
      <c r="T861" s="290"/>
      <c r="U861" s="290"/>
      <c r="V861" s="290"/>
      <c r="W861" s="290"/>
      <c r="X861" s="290"/>
      <c r="Y861" s="290"/>
      <c r="Z861" s="290"/>
    </row>
    <row r="862" ht="16.5" customHeight="1">
      <c r="A862" s="290"/>
      <c r="B862" s="290"/>
      <c r="C862" s="290"/>
      <c r="D862" s="290"/>
      <c r="E862" s="290"/>
      <c r="F862" s="290"/>
      <c r="G862" s="290"/>
      <c r="H862" s="290"/>
      <c r="I862" s="290"/>
      <c r="J862" s="291"/>
      <c r="K862" s="291"/>
      <c r="L862" s="290"/>
      <c r="M862" s="290"/>
      <c r="N862" s="290"/>
      <c r="O862" s="1"/>
      <c r="P862" s="1"/>
      <c r="Q862" s="1"/>
      <c r="R862" s="290"/>
      <c r="S862" s="290"/>
      <c r="T862" s="290"/>
      <c r="U862" s="290"/>
      <c r="V862" s="290"/>
      <c r="W862" s="290"/>
      <c r="X862" s="290"/>
      <c r="Y862" s="290"/>
      <c r="Z862" s="290"/>
    </row>
    <row r="863" ht="16.5" customHeight="1">
      <c r="A863" s="290"/>
      <c r="B863" s="290"/>
      <c r="C863" s="290"/>
      <c r="D863" s="290"/>
      <c r="E863" s="290"/>
      <c r="F863" s="290"/>
      <c r="G863" s="290"/>
      <c r="H863" s="290"/>
      <c r="I863" s="290"/>
      <c r="J863" s="291"/>
      <c r="K863" s="291"/>
      <c r="L863" s="290"/>
      <c r="M863" s="290"/>
      <c r="N863" s="290"/>
      <c r="O863" s="1"/>
      <c r="P863" s="1"/>
      <c r="Q863" s="1"/>
      <c r="R863" s="290"/>
      <c r="S863" s="290"/>
      <c r="T863" s="290"/>
      <c r="U863" s="290"/>
      <c r="V863" s="290"/>
      <c r="W863" s="290"/>
      <c r="X863" s="290"/>
      <c r="Y863" s="290"/>
      <c r="Z863" s="290"/>
    </row>
    <row r="864" ht="16.5" customHeight="1">
      <c r="A864" s="290"/>
      <c r="B864" s="290"/>
      <c r="C864" s="290"/>
      <c r="D864" s="290"/>
      <c r="E864" s="290"/>
      <c r="F864" s="290"/>
      <c r="G864" s="290"/>
      <c r="H864" s="290"/>
      <c r="I864" s="290"/>
      <c r="J864" s="291"/>
      <c r="K864" s="291"/>
      <c r="L864" s="290"/>
      <c r="M864" s="290"/>
      <c r="N864" s="290"/>
      <c r="O864" s="1"/>
      <c r="P864" s="1"/>
      <c r="Q864" s="1"/>
      <c r="R864" s="290"/>
      <c r="S864" s="290"/>
      <c r="T864" s="290"/>
      <c r="U864" s="290"/>
      <c r="V864" s="290"/>
      <c r="W864" s="290"/>
      <c r="X864" s="290"/>
      <c r="Y864" s="290"/>
      <c r="Z864" s="290"/>
    </row>
    <row r="865" ht="16.5" customHeight="1">
      <c r="A865" s="290"/>
      <c r="B865" s="290"/>
      <c r="C865" s="290"/>
      <c r="D865" s="290"/>
      <c r="E865" s="290"/>
      <c r="F865" s="290"/>
      <c r="G865" s="290"/>
      <c r="H865" s="290"/>
      <c r="I865" s="290"/>
      <c r="J865" s="291"/>
      <c r="K865" s="291"/>
      <c r="L865" s="290"/>
      <c r="M865" s="290"/>
      <c r="N865" s="290"/>
      <c r="O865" s="1"/>
      <c r="P865" s="1"/>
      <c r="Q865" s="1"/>
      <c r="R865" s="290"/>
      <c r="S865" s="290"/>
      <c r="T865" s="290"/>
      <c r="U865" s="290"/>
      <c r="V865" s="290"/>
      <c r="W865" s="290"/>
      <c r="X865" s="290"/>
      <c r="Y865" s="290"/>
      <c r="Z865" s="290"/>
    </row>
    <row r="866" ht="16.5" customHeight="1">
      <c r="A866" s="290"/>
      <c r="B866" s="290"/>
      <c r="C866" s="290"/>
      <c r="D866" s="290"/>
      <c r="E866" s="290"/>
      <c r="F866" s="290"/>
      <c r="G866" s="290"/>
      <c r="H866" s="290"/>
      <c r="I866" s="290"/>
      <c r="J866" s="291"/>
      <c r="K866" s="291"/>
      <c r="L866" s="290"/>
      <c r="M866" s="290"/>
      <c r="N866" s="290"/>
      <c r="O866" s="1"/>
      <c r="P866" s="1"/>
      <c r="Q866" s="1"/>
      <c r="R866" s="290"/>
      <c r="S866" s="290"/>
      <c r="T866" s="290"/>
      <c r="U866" s="290"/>
      <c r="V866" s="290"/>
      <c r="W866" s="290"/>
      <c r="X866" s="290"/>
      <c r="Y866" s="290"/>
      <c r="Z866" s="290"/>
    </row>
    <row r="867" ht="16.5" customHeight="1">
      <c r="A867" s="290"/>
      <c r="B867" s="290"/>
      <c r="C867" s="290"/>
      <c r="D867" s="290"/>
      <c r="E867" s="290"/>
      <c r="F867" s="290"/>
      <c r="G867" s="290"/>
      <c r="H867" s="290"/>
      <c r="I867" s="290"/>
      <c r="J867" s="291"/>
      <c r="K867" s="291"/>
      <c r="L867" s="290"/>
      <c r="M867" s="290"/>
      <c r="N867" s="290"/>
      <c r="O867" s="1"/>
      <c r="P867" s="1"/>
      <c r="Q867" s="1"/>
      <c r="R867" s="290"/>
      <c r="S867" s="290"/>
      <c r="T867" s="290"/>
      <c r="U867" s="290"/>
      <c r="V867" s="290"/>
      <c r="W867" s="290"/>
      <c r="X867" s="290"/>
      <c r="Y867" s="290"/>
      <c r="Z867" s="290"/>
    </row>
    <row r="868" ht="16.5" customHeight="1">
      <c r="A868" s="290"/>
      <c r="B868" s="290"/>
      <c r="C868" s="290"/>
      <c r="D868" s="290"/>
      <c r="E868" s="290"/>
      <c r="F868" s="290"/>
      <c r="G868" s="290"/>
      <c r="H868" s="290"/>
      <c r="I868" s="290"/>
      <c r="J868" s="291"/>
      <c r="K868" s="291"/>
      <c r="L868" s="290"/>
      <c r="M868" s="290"/>
      <c r="N868" s="290"/>
      <c r="O868" s="1"/>
      <c r="P868" s="1"/>
      <c r="Q868" s="1"/>
      <c r="R868" s="290"/>
      <c r="S868" s="290"/>
      <c r="T868" s="290"/>
      <c r="U868" s="290"/>
      <c r="V868" s="290"/>
      <c r="W868" s="290"/>
      <c r="X868" s="290"/>
      <c r="Y868" s="290"/>
      <c r="Z868" s="290"/>
    </row>
    <row r="869" ht="16.5" customHeight="1">
      <c r="A869" s="290"/>
      <c r="B869" s="290"/>
      <c r="C869" s="290"/>
      <c r="D869" s="290"/>
      <c r="E869" s="290"/>
      <c r="F869" s="290"/>
      <c r="G869" s="290"/>
      <c r="H869" s="290"/>
      <c r="I869" s="290"/>
      <c r="J869" s="291"/>
      <c r="K869" s="291"/>
      <c r="L869" s="290"/>
      <c r="M869" s="290"/>
      <c r="N869" s="290"/>
      <c r="O869" s="1"/>
      <c r="P869" s="1"/>
      <c r="Q869" s="1"/>
      <c r="R869" s="290"/>
      <c r="S869" s="290"/>
      <c r="T869" s="290"/>
      <c r="U869" s="290"/>
      <c r="V869" s="290"/>
      <c r="W869" s="290"/>
      <c r="X869" s="290"/>
      <c r="Y869" s="290"/>
      <c r="Z869" s="290"/>
    </row>
    <row r="870" ht="16.5" customHeight="1">
      <c r="A870" s="290"/>
      <c r="B870" s="290"/>
      <c r="C870" s="290"/>
      <c r="D870" s="290"/>
      <c r="E870" s="290"/>
      <c r="F870" s="290"/>
      <c r="G870" s="290"/>
      <c r="H870" s="290"/>
      <c r="I870" s="290"/>
      <c r="J870" s="291"/>
      <c r="K870" s="291"/>
      <c r="L870" s="290"/>
      <c r="M870" s="290"/>
      <c r="N870" s="290"/>
      <c r="O870" s="1"/>
      <c r="P870" s="1"/>
      <c r="Q870" s="1"/>
      <c r="R870" s="290"/>
      <c r="S870" s="290"/>
      <c r="T870" s="290"/>
      <c r="U870" s="290"/>
      <c r="V870" s="290"/>
      <c r="W870" s="290"/>
      <c r="X870" s="290"/>
      <c r="Y870" s="290"/>
      <c r="Z870" s="290"/>
    </row>
    <row r="871" ht="16.5" customHeight="1">
      <c r="A871" s="290"/>
      <c r="B871" s="290"/>
      <c r="C871" s="290"/>
      <c r="D871" s="290"/>
      <c r="E871" s="290"/>
      <c r="F871" s="290"/>
      <c r="G871" s="290"/>
      <c r="H871" s="290"/>
      <c r="I871" s="290"/>
      <c r="J871" s="291"/>
      <c r="K871" s="291"/>
      <c r="L871" s="290"/>
      <c r="M871" s="290"/>
      <c r="N871" s="290"/>
      <c r="O871" s="1"/>
      <c r="P871" s="1"/>
      <c r="Q871" s="1"/>
      <c r="R871" s="290"/>
      <c r="S871" s="290"/>
      <c r="T871" s="290"/>
      <c r="U871" s="290"/>
      <c r="V871" s="290"/>
      <c r="W871" s="290"/>
      <c r="X871" s="290"/>
      <c r="Y871" s="290"/>
      <c r="Z871" s="290"/>
    </row>
    <row r="872" ht="16.5" customHeight="1">
      <c r="A872" s="290"/>
      <c r="B872" s="290"/>
      <c r="C872" s="290"/>
      <c r="D872" s="290"/>
      <c r="E872" s="290"/>
      <c r="F872" s="290"/>
      <c r="G872" s="290"/>
      <c r="H872" s="290"/>
      <c r="I872" s="290"/>
      <c r="J872" s="291"/>
      <c r="K872" s="291"/>
      <c r="L872" s="290"/>
      <c r="M872" s="290"/>
      <c r="N872" s="290"/>
      <c r="O872" s="1"/>
      <c r="P872" s="1"/>
      <c r="Q872" s="1"/>
      <c r="R872" s="290"/>
      <c r="S872" s="290"/>
      <c r="T872" s="290"/>
      <c r="U872" s="290"/>
      <c r="V872" s="290"/>
      <c r="W872" s="290"/>
      <c r="X872" s="290"/>
      <c r="Y872" s="290"/>
      <c r="Z872" s="290"/>
    </row>
    <row r="873" ht="16.5" customHeight="1">
      <c r="A873" s="290"/>
      <c r="B873" s="290"/>
      <c r="C873" s="290"/>
      <c r="D873" s="290"/>
      <c r="E873" s="290"/>
      <c r="F873" s="290"/>
      <c r="G873" s="290"/>
      <c r="H873" s="290"/>
      <c r="I873" s="290"/>
      <c r="J873" s="291"/>
      <c r="K873" s="291"/>
      <c r="L873" s="290"/>
      <c r="M873" s="290"/>
      <c r="N873" s="290"/>
      <c r="O873" s="1"/>
      <c r="P873" s="1"/>
      <c r="Q873" s="1"/>
      <c r="R873" s="290"/>
      <c r="S873" s="290"/>
      <c r="T873" s="290"/>
      <c r="U873" s="290"/>
      <c r="V873" s="290"/>
      <c r="W873" s="290"/>
      <c r="X873" s="290"/>
      <c r="Y873" s="290"/>
      <c r="Z873" s="290"/>
    </row>
    <row r="874" ht="16.5" customHeight="1">
      <c r="A874" s="290"/>
      <c r="B874" s="290"/>
      <c r="C874" s="290"/>
      <c r="D874" s="290"/>
      <c r="E874" s="290"/>
      <c r="F874" s="290"/>
      <c r="G874" s="290"/>
      <c r="H874" s="290"/>
      <c r="I874" s="290"/>
      <c r="J874" s="291"/>
      <c r="K874" s="291"/>
      <c r="L874" s="290"/>
      <c r="M874" s="290"/>
      <c r="N874" s="290"/>
      <c r="O874" s="1"/>
      <c r="P874" s="1"/>
      <c r="Q874" s="1"/>
      <c r="R874" s="290"/>
      <c r="S874" s="290"/>
      <c r="T874" s="290"/>
      <c r="U874" s="290"/>
      <c r="V874" s="290"/>
      <c r="W874" s="290"/>
      <c r="X874" s="290"/>
      <c r="Y874" s="290"/>
      <c r="Z874" s="290"/>
    </row>
    <row r="875" ht="16.5" customHeight="1">
      <c r="A875" s="290"/>
      <c r="B875" s="290"/>
      <c r="C875" s="290"/>
      <c r="D875" s="290"/>
      <c r="E875" s="290"/>
      <c r="F875" s="290"/>
      <c r="G875" s="290"/>
      <c r="H875" s="290"/>
      <c r="I875" s="290"/>
      <c r="J875" s="291"/>
      <c r="K875" s="291"/>
      <c r="L875" s="290"/>
      <c r="M875" s="290"/>
      <c r="N875" s="290"/>
      <c r="O875" s="1"/>
      <c r="P875" s="1"/>
      <c r="Q875" s="1"/>
      <c r="R875" s="290"/>
      <c r="S875" s="290"/>
      <c r="T875" s="290"/>
      <c r="U875" s="290"/>
      <c r="V875" s="290"/>
      <c r="W875" s="290"/>
      <c r="X875" s="290"/>
      <c r="Y875" s="290"/>
      <c r="Z875" s="290"/>
    </row>
    <row r="876" ht="16.5" customHeight="1">
      <c r="A876" s="290"/>
      <c r="B876" s="290"/>
      <c r="C876" s="290"/>
      <c r="D876" s="290"/>
      <c r="E876" s="290"/>
      <c r="F876" s="290"/>
      <c r="G876" s="290"/>
      <c r="H876" s="290"/>
      <c r="I876" s="290"/>
      <c r="J876" s="291"/>
      <c r="K876" s="291"/>
      <c r="L876" s="290"/>
      <c r="M876" s="290"/>
      <c r="N876" s="290"/>
      <c r="O876" s="1"/>
      <c r="P876" s="1"/>
      <c r="Q876" s="1"/>
      <c r="R876" s="290"/>
      <c r="S876" s="290"/>
      <c r="T876" s="290"/>
      <c r="U876" s="290"/>
      <c r="V876" s="290"/>
      <c r="W876" s="290"/>
      <c r="X876" s="290"/>
      <c r="Y876" s="290"/>
      <c r="Z876" s="290"/>
    </row>
    <row r="877" ht="16.5" customHeight="1">
      <c r="A877" s="290"/>
      <c r="B877" s="290"/>
      <c r="C877" s="290"/>
      <c r="D877" s="290"/>
      <c r="E877" s="290"/>
      <c r="F877" s="290"/>
      <c r="G877" s="290"/>
      <c r="H877" s="290"/>
      <c r="I877" s="290"/>
      <c r="J877" s="291"/>
      <c r="K877" s="291"/>
      <c r="L877" s="290"/>
      <c r="M877" s="290"/>
      <c r="N877" s="290"/>
      <c r="O877" s="1"/>
      <c r="P877" s="1"/>
      <c r="Q877" s="1"/>
      <c r="R877" s="290"/>
      <c r="S877" s="290"/>
      <c r="T877" s="290"/>
      <c r="U877" s="290"/>
      <c r="V877" s="290"/>
      <c r="W877" s="290"/>
      <c r="X877" s="290"/>
      <c r="Y877" s="290"/>
      <c r="Z877" s="290"/>
    </row>
    <row r="878" ht="16.5" customHeight="1">
      <c r="A878" s="290"/>
      <c r="B878" s="290"/>
      <c r="C878" s="290"/>
      <c r="D878" s="290"/>
      <c r="E878" s="290"/>
      <c r="F878" s="290"/>
      <c r="G878" s="290"/>
      <c r="H878" s="290"/>
      <c r="I878" s="290"/>
      <c r="J878" s="291"/>
      <c r="K878" s="291"/>
      <c r="L878" s="290"/>
      <c r="M878" s="290"/>
      <c r="N878" s="290"/>
      <c r="O878" s="1"/>
      <c r="P878" s="1"/>
      <c r="Q878" s="1"/>
      <c r="R878" s="290"/>
      <c r="S878" s="290"/>
      <c r="T878" s="290"/>
      <c r="U878" s="290"/>
      <c r="V878" s="290"/>
      <c r="W878" s="290"/>
      <c r="X878" s="290"/>
      <c r="Y878" s="290"/>
      <c r="Z878" s="290"/>
    </row>
    <row r="879" ht="16.5" customHeight="1">
      <c r="A879" s="290"/>
      <c r="B879" s="290"/>
      <c r="C879" s="290"/>
      <c r="D879" s="290"/>
      <c r="E879" s="290"/>
      <c r="F879" s="290"/>
      <c r="G879" s="290"/>
      <c r="H879" s="290"/>
      <c r="I879" s="290"/>
      <c r="J879" s="291"/>
      <c r="K879" s="291"/>
      <c r="L879" s="290"/>
      <c r="M879" s="290"/>
      <c r="N879" s="290"/>
      <c r="O879" s="1"/>
      <c r="P879" s="1"/>
      <c r="Q879" s="1"/>
      <c r="R879" s="290"/>
      <c r="S879" s="290"/>
      <c r="T879" s="290"/>
      <c r="U879" s="290"/>
      <c r="V879" s="290"/>
      <c r="W879" s="290"/>
      <c r="X879" s="290"/>
      <c r="Y879" s="290"/>
      <c r="Z879" s="290"/>
    </row>
    <row r="880" ht="16.5" customHeight="1">
      <c r="A880" s="290"/>
      <c r="B880" s="290"/>
      <c r="C880" s="290"/>
      <c r="D880" s="290"/>
      <c r="E880" s="290"/>
      <c r="F880" s="290"/>
      <c r="G880" s="290"/>
      <c r="H880" s="290"/>
      <c r="I880" s="290"/>
      <c r="J880" s="291"/>
      <c r="K880" s="291"/>
      <c r="L880" s="290"/>
      <c r="M880" s="290"/>
      <c r="N880" s="290"/>
      <c r="O880" s="1"/>
      <c r="P880" s="1"/>
      <c r="Q880" s="1"/>
      <c r="R880" s="290"/>
      <c r="S880" s="290"/>
      <c r="T880" s="290"/>
      <c r="U880" s="290"/>
      <c r="V880" s="290"/>
      <c r="W880" s="290"/>
      <c r="X880" s="290"/>
      <c r="Y880" s="290"/>
      <c r="Z880" s="290"/>
    </row>
    <row r="881" ht="16.5" customHeight="1">
      <c r="A881" s="290"/>
      <c r="B881" s="290"/>
      <c r="C881" s="290"/>
      <c r="D881" s="290"/>
      <c r="E881" s="290"/>
      <c r="F881" s="290"/>
      <c r="G881" s="290"/>
      <c r="H881" s="290"/>
      <c r="I881" s="290"/>
      <c r="J881" s="291"/>
      <c r="K881" s="291"/>
      <c r="L881" s="290"/>
      <c r="M881" s="290"/>
      <c r="N881" s="290"/>
      <c r="O881" s="1"/>
      <c r="P881" s="1"/>
      <c r="Q881" s="1"/>
      <c r="R881" s="290"/>
      <c r="S881" s="290"/>
      <c r="T881" s="290"/>
      <c r="U881" s="290"/>
      <c r="V881" s="290"/>
      <c r="W881" s="290"/>
      <c r="X881" s="290"/>
      <c r="Y881" s="290"/>
      <c r="Z881" s="290"/>
    </row>
    <row r="882" ht="16.5" customHeight="1">
      <c r="A882" s="290"/>
      <c r="B882" s="290"/>
      <c r="C882" s="290"/>
      <c r="D882" s="290"/>
      <c r="E882" s="290"/>
      <c r="F882" s="290"/>
      <c r="G882" s="290"/>
      <c r="H882" s="290"/>
      <c r="I882" s="290"/>
      <c r="J882" s="291"/>
      <c r="K882" s="291"/>
      <c r="L882" s="290"/>
      <c r="M882" s="290"/>
      <c r="N882" s="290"/>
      <c r="O882" s="1"/>
      <c r="P882" s="1"/>
      <c r="Q882" s="1"/>
      <c r="R882" s="290"/>
      <c r="S882" s="290"/>
      <c r="T882" s="290"/>
      <c r="U882" s="290"/>
      <c r="V882" s="290"/>
      <c r="W882" s="290"/>
      <c r="X882" s="290"/>
      <c r="Y882" s="290"/>
      <c r="Z882" s="290"/>
    </row>
    <row r="883" ht="16.5" customHeight="1">
      <c r="A883" s="290"/>
      <c r="B883" s="290"/>
      <c r="C883" s="290"/>
      <c r="D883" s="290"/>
      <c r="E883" s="290"/>
      <c r="F883" s="290"/>
      <c r="G883" s="290"/>
      <c r="H883" s="290"/>
      <c r="I883" s="290"/>
      <c r="J883" s="291"/>
      <c r="K883" s="291"/>
      <c r="L883" s="290"/>
      <c r="M883" s="290"/>
      <c r="N883" s="290"/>
      <c r="O883" s="1"/>
      <c r="P883" s="1"/>
      <c r="Q883" s="1"/>
      <c r="R883" s="290"/>
      <c r="S883" s="290"/>
      <c r="T883" s="290"/>
      <c r="U883" s="290"/>
      <c r="V883" s="290"/>
      <c r="W883" s="290"/>
      <c r="X883" s="290"/>
      <c r="Y883" s="290"/>
      <c r="Z883" s="290"/>
    </row>
    <row r="884" ht="16.5" customHeight="1">
      <c r="A884" s="290"/>
      <c r="B884" s="290"/>
      <c r="C884" s="290"/>
      <c r="D884" s="290"/>
      <c r="E884" s="290"/>
      <c r="F884" s="290"/>
      <c r="G884" s="290"/>
      <c r="H884" s="290"/>
      <c r="I884" s="290"/>
      <c r="J884" s="291"/>
      <c r="K884" s="291"/>
      <c r="L884" s="290"/>
      <c r="M884" s="290"/>
      <c r="N884" s="290"/>
      <c r="O884" s="1"/>
      <c r="P884" s="1"/>
      <c r="Q884" s="1"/>
      <c r="R884" s="290"/>
      <c r="S884" s="290"/>
      <c r="T884" s="290"/>
      <c r="U884" s="290"/>
      <c r="V884" s="290"/>
      <c r="W884" s="290"/>
      <c r="X884" s="290"/>
      <c r="Y884" s="290"/>
      <c r="Z884" s="290"/>
    </row>
    <row r="885" ht="16.5" customHeight="1">
      <c r="A885" s="290"/>
      <c r="B885" s="290"/>
      <c r="C885" s="290"/>
      <c r="D885" s="290"/>
      <c r="E885" s="290"/>
      <c r="F885" s="290"/>
      <c r="G885" s="290"/>
      <c r="H885" s="290"/>
      <c r="I885" s="290"/>
      <c r="J885" s="291"/>
      <c r="K885" s="291"/>
      <c r="L885" s="290"/>
      <c r="M885" s="290"/>
      <c r="N885" s="290"/>
      <c r="O885" s="1"/>
      <c r="P885" s="1"/>
      <c r="Q885" s="1"/>
      <c r="R885" s="290"/>
      <c r="S885" s="290"/>
      <c r="T885" s="290"/>
      <c r="U885" s="290"/>
      <c r="V885" s="290"/>
      <c r="W885" s="290"/>
      <c r="X885" s="290"/>
      <c r="Y885" s="290"/>
      <c r="Z885" s="290"/>
    </row>
    <row r="886" ht="16.5" customHeight="1">
      <c r="A886" s="290"/>
      <c r="B886" s="290"/>
      <c r="C886" s="290"/>
      <c r="D886" s="290"/>
      <c r="E886" s="290"/>
      <c r="F886" s="290"/>
      <c r="G886" s="290"/>
      <c r="H886" s="290"/>
      <c r="I886" s="290"/>
      <c r="J886" s="291"/>
      <c r="K886" s="291"/>
      <c r="L886" s="290"/>
      <c r="M886" s="290"/>
      <c r="N886" s="290"/>
      <c r="O886" s="1"/>
      <c r="P886" s="1"/>
      <c r="Q886" s="1"/>
      <c r="R886" s="290"/>
      <c r="S886" s="290"/>
      <c r="T886" s="290"/>
      <c r="U886" s="290"/>
      <c r="V886" s="290"/>
      <c r="W886" s="290"/>
      <c r="X886" s="290"/>
      <c r="Y886" s="290"/>
      <c r="Z886" s="290"/>
    </row>
    <row r="887" ht="16.5" customHeight="1">
      <c r="A887" s="290"/>
      <c r="B887" s="290"/>
      <c r="C887" s="290"/>
      <c r="D887" s="290"/>
      <c r="E887" s="290"/>
      <c r="F887" s="290"/>
      <c r="G887" s="290"/>
      <c r="H887" s="290"/>
      <c r="I887" s="290"/>
      <c r="J887" s="291"/>
      <c r="K887" s="291"/>
      <c r="L887" s="290"/>
      <c r="M887" s="290"/>
      <c r="N887" s="290"/>
      <c r="O887" s="1"/>
      <c r="P887" s="1"/>
      <c r="Q887" s="1"/>
      <c r="R887" s="290"/>
      <c r="S887" s="290"/>
      <c r="T887" s="290"/>
      <c r="U887" s="290"/>
      <c r="V887" s="290"/>
      <c r="W887" s="290"/>
      <c r="X887" s="290"/>
      <c r="Y887" s="290"/>
      <c r="Z887" s="290"/>
    </row>
    <row r="888" ht="16.5" customHeight="1">
      <c r="A888" s="290"/>
      <c r="B888" s="290"/>
      <c r="C888" s="290"/>
      <c r="D888" s="290"/>
      <c r="E888" s="290"/>
      <c r="F888" s="290"/>
      <c r="G888" s="290"/>
      <c r="H888" s="290"/>
      <c r="I888" s="290"/>
      <c r="J888" s="291"/>
      <c r="K888" s="291"/>
      <c r="L888" s="290"/>
      <c r="M888" s="290"/>
      <c r="N888" s="290"/>
      <c r="O888" s="1"/>
      <c r="P888" s="1"/>
      <c r="Q888" s="1"/>
      <c r="R888" s="290"/>
      <c r="S888" s="290"/>
      <c r="T888" s="290"/>
      <c r="U888" s="290"/>
      <c r="V888" s="290"/>
      <c r="W888" s="290"/>
      <c r="X888" s="290"/>
      <c r="Y888" s="290"/>
      <c r="Z888" s="290"/>
    </row>
    <row r="889" ht="16.5" customHeight="1">
      <c r="A889" s="290"/>
      <c r="B889" s="290"/>
      <c r="C889" s="290"/>
      <c r="D889" s="290"/>
      <c r="E889" s="290"/>
      <c r="F889" s="290"/>
      <c r="G889" s="290"/>
      <c r="H889" s="290"/>
      <c r="I889" s="290"/>
      <c r="J889" s="291"/>
      <c r="K889" s="291"/>
      <c r="L889" s="290"/>
      <c r="M889" s="290"/>
      <c r="N889" s="290"/>
      <c r="O889" s="1"/>
      <c r="P889" s="1"/>
      <c r="Q889" s="1"/>
      <c r="R889" s="290"/>
      <c r="S889" s="290"/>
      <c r="T889" s="290"/>
      <c r="U889" s="290"/>
      <c r="V889" s="290"/>
      <c r="W889" s="290"/>
      <c r="X889" s="290"/>
      <c r="Y889" s="290"/>
      <c r="Z889" s="290"/>
    </row>
    <row r="890" ht="16.5" customHeight="1">
      <c r="A890" s="290"/>
      <c r="B890" s="290"/>
      <c r="C890" s="290"/>
      <c r="D890" s="290"/>
      <c r="E890" s="290"/>
      <c r="F890" s="290"/>
      <c r="G890" s="290"/>
      <c r="H890" s="290"/>
      <c r="I890" s="290"/>
      <c r="J890" s="291"/>
      <c r="K890" s="291"/>
      <c r="L890" s="290"/>
      <c r="M890" s="290"/>
      <c r="N890" s="290"/>
      <c r="O890" s="1"/>
      <c r="P890" s="1"/>
      <c r="Q890" s="1"/>
      <c r="R890" s="290"/>
      <c r="S890" s="290"/>
      <c r="T890" s="290"/>
      <c r="U890" s="290"/>
      <c r="V890" s="290"/>
      <c r="W890" s="290"/>
      <c r="X890" s="290"/>
      <c r="Y890" s="290"/>
      <c r="Z890" s="290"/>
    </row>
    <row r="891" ht="16.5" customHeight="1">
      <c r="A891" s="290"/>
      <c r="B891" s="290"/>
      <c r="C891" s="290"/>
      <c r="D891" s="290"/>
      <c r="E891" s="290"/>
      <c r="F891" s="290"/>
      <c r="G891" s="290"/>
      <c r="H891" s="290"/>
      <c r="I891" s="290"/>
      <c r="J891" s="291"/>
      <c r="K891" s="291"/>
      <c r="L891" s="290"/>
      <c r="M891" s="290"/>
      <c r="N891" s="290"/>
      <c r="O891" s="1"/>
      <c r="P891" s="1"/>
      <c r="Q891" s="1"/>
      <c r="R891" s="290"/>
      <c r="S891" s="290"/>
      <c r="T891" s="290"/>
      <c r="U891" s="290"/>
      <c r="V891" s="290"/>
      <c r="W891" s="290"/>
      <c r="X891" s="290"/>
      <c r="Y891" s="290"/>
      <c r="Z891" s="290"/>
    </row>
    <row r="892" ht="16.5" customHeight="1">
      <c r="A892" s="290"/>
      <c r="B892" s="290"/>
      <c r="C892" s="290"/>
      <c r="D892" s="290"/>
      <c r="E892" s="290"/>
      <c r="F892" s="290"/>
      <c r="G892" s="290"/>
      <c r="H892" s="290"/>
      <c r="I892" s="290"/>
      <c r="J892" s="291"/>
      <c r="K892" s="291"/>
      <c r="L892" s="290"/>
      <c r="M892" s="290"/>
      <c r="N892" s="290"/>
      <c r="O892" s="1"/>
      <c r="P892" s="1"/>
      <c r="Q892" s="1"/>
      <c r="R892" s="290"/>
      <c r="S892" s="290"/>
      <c r="T892" s="290"/>
      <c r="U892" s="290"/>
      <c r="V892" s="290"/>
      <c r="W892" s="290"/>
      <c r="X892" s="290"/>
      <c r="Y892" s="290"/>
      <c r="Z892" s="290"/>
    </row>
    <row r="893" ht="16.5" customHeight="1">
      <c r="A893" s="290"/>
      <c r="B893" s="290"/>
      <c r="C893" s="290"/>
      <c r="D893" s="290"/>
      <c r="E893" s="290"/>
      <c r="F893" s="290"/>
      <c r="G893" s="290"/>
      <c r="H893" s="290"/>
      <c r="I893" s="290"/>
      <c r="J893" s="291"/>
      <c r="K893" s="291"/>
      <c r="L893" s="290"/>
      <c r="M893" s="290"/>
      <c r="N893" s="290"/>
      <c r="O893" s="1"/>
      <c r="P893" s="1"/>
      <c r="Q893" s="1"/>
      <c r="R893" s="290"/>
      <c r="S893" s="290"/>
      <c r="T893" s="290"/>
      <c r="U893" s="290"/>
      <c r="V893" s="290"/>
      <c r="W893" s="290"/>
      <c r="X893" s="290"/>
      <c r="Y893" s="290"/>
      <c r="Z893" s="290"/>
    </row>
    <row r="894" ht="16.5" customHeight="1">
      <c r="A894" s="290"/>
      <c r="B894" s="290"/>
      <c r="C894" s="290"/>
      <c r="D894" s="290"/>
      <c r="E894" s="290"/>
      <c r="F894" s="290"/>
      <c r="G894" s="290"/>
      <c r="H894" s="290"/>
      <c r="I894" s="290"/>
      <c r="J894" s="291"/>
      <c r="K894" s="291"/>
      <c r="L894" s="290"/>
      <c r="M894" s="290"/>
      <c r="N894" s="290"/>
      <c r="O894" s="1"/>
      <c r="P894" s="1"/>
      <c r="Q894" s="1"/>
      <c r="R894" s="290"/>
      <c r="S894" s="290"/>
      <c r="T894" s="290"/>
      <c r="U894" s="290"/>
      <c r="V894" s="290"/>
      <c r="W894" s="290"/>
      <c r="X894" s="290"/>
      <c r="Y894" s="290"/>
      <c r="Z894" s="290"/>
    </row>
    <row r="895" ht="16.5" customHeight="1">
      <c r="A895" s="290"/>
      <c r="B895" s="290"/>
      <c r="C895" s="290"/>
      <c r="D895" s="290"/>
      <c r="E895" s="290"/>
      <c r="F895" s="290"/>
      <c r="G895" s="290"/>
      <c r="H895" s="290"/>
      <c r="I895" s="290"/>
      <c r="J895" s="291"/>
      <c r="K895" s="291"/>
      <c r="L895" s="290"/>
      <c r="M895" s="290"/>
      <c r="N895" s="290"/>
      <c r="O895" s="1"/>
      <c r="P895" s="1"/>
      <c r="Q895" s="1"/>
      <c r="R895" s="290"/>
      <c r="S895" s="290"/>
      <c r="T895" s="290"/>
      <c r="U895" s="290"/>
      <c r="V895" s="290"/>
      <c r="W895" s="290"/>
      <c r="X895" s="290"/>
      <c r="Y895" s="290"/>
      <c r="Z895" s="290"/>
    </row>
    <row r="896" ht="16.5" customHeight="1">
      <c r="A896" s="290"/>
      <c r="B896" s="290"/>
      <c r="C896" s="290"/>
      <c r="D896" s="290"/>
      <c r="E896" s="290"/>
      <c r="F896" s="290"/>
      <c r="G896" s="290"/>
      <c r="H896" s="290"/>
      <c r="I896" s="290"/>
      <c r="J896" s="291"/>
      <c r="K896" s="291"/>
      <c r="L896" s="290"/>
      <c r="M896" s="290"/>
      <c r="N896" s="290"/>
      <c r="O896" s="1"/>
      <c r="P896" s="1"/>
      <c r="Q896" s="1"/>
      <c r="R896" s="290"/>
      <c r="S896" s="290"/>
      <c r="T896" s="290"/>
      <c r="U896" s="290"/>
      <c r="V896" s="290"/>
      <c r="W896" s="290"/>
      <c r="X896" s="290"/>
      <c r="Y896" s="290"/>
      <c r="Z896" s="290"/>
    </row>
    <row r="897" ht="16.5" customHeight="1">
      <c r="A897" s="290"/>
      <c r="B897" s="290"/>
      <c r="C897" s="290"/>
      <c r="D897" s="290"/>
      <c r="E897" s="290"/>
      <c r="F897" s="290"/>
      <c r="G897" s="290"/>
      <c r="H897" s="290"/>
      <c r="I897" s="290"/>
      <c r="J897" s="291"/>
      <c r="K897" s="291"/>
      <c r="L897" s="290"/>
      <c r="M897" s="290"/>
      <c r="N897" s="290"/>
      <c r="O897" s="1"/>
      <c r="P897" s="1"/>
      <c r="Q897" s="1"/>
      <c r="R897" s="290"/>
      <c r="S897" s="290"/>
      <c r="T897" s="290"/>
      <c r="U897" s="290"/>
      <c r="V897" s="290"/>
      <c r="W897" s="290"/>
      <c r="X897" s="290"/>
      <c r="Y897" s="290"/>
      <c r="Z897" s="290"/>
    </row>
    <row r="898" ht="16.5" customHeight="1">
      <c r="A898" s="290"/>
      <c r="B898" s="290"/>
      <c r="C898" s="290"/>
      <c r="D898" s="290"/>
      <c r="E898" s="290"/>
      <c r="F898" s="290"/>
      <c r="G898" s="290"/>
      <c r="H898" s="290"/>
      <c r="I898" s="290"/>
      <c r="J898" s="291"/>
      <c r="K898" s="291"/>
      <c r="L898" s="290"/>
      <c r="M898" s="290"/>
      <c r="N898" s="290"/>
      <c r="O898" s="1"/>
      <c r="P898" s="1"/>
      <c r="Q898" s="1"/>
      <c r="R898" s="290"/>
      <c r="S898" s="290"/>
      <c r="T898" s="290"/>
      <c r="U898" s="290"/>
      <c r="V898" s="290"/>
      <c r="W898" s="290"/>
      <c r="X898" s="290"/>
      <c r="Y898" s="290"/>
      <c r="Z898" s="290"/>
    </row>
    <row r="899" ht="16.5" customHeight="1">
      <c r="A899" s="290"/>
      <c r="B899" s="290"/>
      <c r="C899" s="290"/>
      <c r="D899" s="290"/>
      <c r="E899" s="290"/>
      <c r="F899" s="290"/>
      <c r="G899" s="290"/>
      <c r="H899" s="290"/>
      <c r="I899" s="290"/>
      <c r="J899" s="291"/>
      <c r="K899" s="291"/>
      <c r="L899" s="290"/>
      <c r="M899" s="290"/>
      <c r="N899" s="290"/>
      <c r="O899" s="1"/>
      <c r="P899" s="1"/>
      <c r="Q899" s="1"/>
      <c r="R899" s="290"/>
      <c r="S899" s="290"/>
      <c r="T899" s="290"/>
      <c r="U899" s="290"/>
      <c r="V899" s="290"/>
      <c r="W899" s="290"/>
      <c r="X899" s="290"/>
      <c r="Y899" s="290"/>
      <c r="Z899" s="290"/>
    </row>
    <row r="900" ht="16.5" customHeight="1">
      <c r="A900" s="290"/>
      <c r="B900" s="290"/>
      <c r="C900" s="290"/>
      <c r="D900" s="290"/>
      <c r="E900" s="290"/>
      <c r="F900" s="290"/>
      <c r="G900" s="290"/>
      <c r="H900" s="290"/>
      <c r="I900" s="290"/>
      <c r="J900" s="291"/>
      <c r="K900" s="291"/>
      <c r="L900" s="290"/>
      <c r="M900" s="290"/>
      <c r="N900" s="290"/>
      <c r="O900" s="1"/>
      <c r="P900" s="1"/>
      <c r="Q900" s="1"/>
      <c r="R900" s="290"/>
      <c r="S900" s="290"/>
      <c r="T900" s="290"/>
      <c r="U900" s="290"/>
      <c r="V900" s="290"/>
      <c r="W900" s="290"/>
      <c r="X900" s="290"/>
      <c r="Y900" s="290"/>
      <c r="Z900" s="290"/>
    </row>
    <row r="901" ht="16.5" customHeight="1">
      <c r="A901" s="290"/>
      <c r="B901" s="290"/>
      <c r="C901" s="290"/>
      <c r="D901" s="290"/>
      <c r="E901" s="290"/>
      <c r="F901" s="290"/>
      <c r="G901" s="290"/>
      <c r="H901" s="290"/>
      <c r="I901" s="290"/>
      <c r="J901" s="291"/>
      <c r="K901" s="291"/>
      <c r="L901" s="290"/>
      <c r="M901" s="290"/>
      <c r="N901" s="290"/>
      <c r="O901" s="1"/>
      <c r="P901" s="1"/>
      <c r="Q901" s="1"/>
      <c r="R901" s="290"/>
      <c r="S901" s="290"/>
      <c r="T901" s="290"/>
      <c r="U901" s="290"/>
      <c r="V901" s="290"/>
      <c r="W901" s="290"/>
      <c r="X901" s="290"/>
      <c r="Y901" s="290"/>
      <c r="Z901" s="290"/>
    </row>
    <row r="902" ht="16.5" customHeight="1">
      <c r="A902" s="290"/>
      <c r="B902" s="290"/>
      <c r="C902" s="290"/>
      <c r="D902" s="290"/>
      <c r="E902" s="290"/>
      <c r="F902" s="290"/>
      <c r="G902" s="290"/>
      <c r="H902" s="290"/>
      <c r="I902" s="290"/>
      <c r="J902" s="291"/>
      <c r="K902" s="291"/>
      <c r="L902" s="290"/>
      <c r="M902" s="290"/>
      <c r="N902" s="290"/>
      <c r="O902" s="1"/>
      <c r="P902" s="1"/>
      <c r="Q902" s="1"/>
      <c r="R902" s="290"/>
      <c r="S902" s="290"/>
      <c r="T902" s="290"/>
      <c r="U902" s="290"/>
      <c r="V902" s="290"/>
      <c r="W902" s="290"/>
      <c r="X902" s="290"/>
      <c r="Y902" s="290"/>
      <c r="Z902" s="290"/>
    </row>
    <row r="903" ht="16.5" customHeight="1">
      <c r="A903" s="290"/>
      <c r="B903" s="290"/>
      <c r="C903" s="290"/>
      <c r="D903" s="290"/>
      <c r="E903" s="290"/>
      <c r="F903" s="290"/>
      <c r="G903" s="290"/>
      <c r="H903" s="290"/>
      <c r="I903" s="290"/>
      <c r="J903" s="291"/>
      <c r="K903" s="291"/>
      <c r="L903" s="290"/>
      <c r="M903" s="290"/>
      <c r="N903" s="290"/>
      <c r="O903" s="1"/>
      <c r="P903" s="1"/>
      <c r="Q903" s="1"/>
      <c r="R903" s="290"/>
      <c r="S903" s="290"/>
      <c r="T903" s="290"/>
      <c r="U903" s="290"/>
      <c r="V903" s="290"/>
      <c r="W903" s="290"/>
      <c r="X903" s="290"/>
      <c r="Y903" s="290"/>
      <c r="Z903" s="290"/>
    </row>
    <row r="904" ht="16.5" customHeight="1">
      <c r="A904" s="290"/>
      <c r="B904" s="290"/>
      <c r="C904" s="290"/>
      <c r="D904" s="290"/>
      <c r="E904" s="290"/>
      <c r="F904" s="290"/>
      <c r="G904" s="290"/>
      <c r="H904" s="290"/>
      <c r="I904" s="290"/>
      <c r="J904" s="291"/>
      <c r="K904" s="291"/>
      <c r="L904" s="290"/>
      <c r="M904" s="290"/>
      <c r="N904" s="290"/>
      <c r="O904" s="1"/>
      <c r="P904" s="1"/>
      <c r="Q904" s="1"/>
      <c r="R904" s="290"/>
      <c r="S904" s="290"/>
      <c r="T904" s="290"/>
      <c r="U904" s="290"/>
      <c r="V904" s="290"/>
      <c r="W904" s="290"/>
      <c r="X904" s="290"/>
      <c r="Y904" s="290"/>
      <c r="Z904" s="290"/>
    </row>
    <row r="905" ht="16.5" customHeight="1">
      <c r="A905" s="290"/>
      <c r="B905" s="290"/>
      <c r="C905" s="290"/>
      <c r="D905" s="290"/>
      <c r="E905" s="290"/>
      <c r="F905" s="290"/>
      <c r="G905" s="290"/>
      <c r="H905" s="290"/>
      <c r="I905" s="290"/>
      <c r="J905" s="291"/>
      <c r="K905" s="291"/>
      <c r="L905" s="290"/>
      <c r="M905" s="290"/>
      <c r="N905" s="290"/>
      <c r="O905" s="1"/>
      <c r="P905" s="1"/>
      <c r="Q905" s="1"/>
      <c r="R905" s="290"/>
      <c r="S905" s="290"/>
      <c r="T905" s="290"/>
      <c r="U905" s="290"/>
      <c r="V905" s="290"/>
      <c r="W905" s="290"/>
      <c r="X905" s="290"/>
      <c r="Y905" s="290"/>
      <c r="Z905" s="290"/>
    </row>
    <row r="906" ht="16.5" customHeight="1">
      <c r="A906" s="290"/>
      <c r="B906" s="290"/>
      <c r="C906" s="290"/>
      <c r="D906" s="290"/>
      <c r="E906" s="290"/>
      <c r="F906" s="290"/>
      <c r="G906" s="290"/>
      <c r="H906" s="290"/>
      <c r="I906" s="290"/>
      <c r="J906" s="291"/>
      <c r="K906" s="291"/>
      <c r="L906" s="290"/>
      <c r="M906" s="290"/>
      <c r="N906" s="290"/>
      <c r="O906" s="1"/>
      <c r="P906" s="1"/>
      <c r="Q906" s="1"/>
      <c r="R906" s="290"/>
      <c r="S906" s="290"/>
      <c r="T906" s="290"/>
      <c r="U906" s="290"/>
      <c r="V906" s="290"/>
      <c r="W906" s="290"/>
      <c r="X906" s="290"/>
      <c r="Y906" s="290"/>
      <c r="Z906" s="290"/>
    </row>
    <row r="907" ht="16.5" customHeight="1">
      <c r="A907" s="290"/>
      <c r="B907" s="290"/>
      <c r="C907" s="290"/>
      <c r="D907" s="290"/>
      <c r="E907" s="290"/>
      <c r="F907" s="290"/>
      <c r="G907" s="290"/>
      <c r="H907" s="290"/>
      <c r="I907" s="290"/>
      <c r="J907" s="291"/>
      <c r="K907" s="291"/>
      <c r="L907" s="290"/>
      <c r="M907" s="290"/>
      <c r="N907" s="290"/>
      <c r="O907" s="1"/>
      <c r="P907" s="1"/>
      <c r="Q907" s="1"/>
      <c r="R907" s="290"/>
      <c r="S907" s="290"/>
      <c r="T907" s="290"/>
      <c r="U907" s="290"/>
      <c r="V907" s="290"/>
      <c r="W907" s="290"/>
      <c r="X907" s="290"/>
      <c r="Y907" s="290"/>
      <c r="Z907" s="290"/>
    </row>
    <row r="908" ht="16.5" customHeight="1">
      <c r="A908" s="290"/>
      <c r="B908" s="290"/>
      <c r="C908" s="290"/>
      <c r="D908" s="290"/>
      <c r="E908" s="290"/>
      <c r="F908" s="290"/>
      <c r="G908" s="290"/>
      <c r="H908" s="290"/>
      <c r="I908" s="290"/>
      <c r="J908" s="291"/>
      <c r="K908" s="291"/>
      <c r="L908" s="290"/>
      <c r="M908" s="290"/>
      <c r="N908" s="290"/>
      <c r="O908" s="1"/>
      <c r="P908" s="1"/>
      <c r="Q908" s="1"/>
      <c r="R908" s="290"/>
      <c r="S908" s="290"/>
      <c r="T908" s="290"/>
      <c r="U908" s="290"/>
      <c r="V908" s="290"/>
      <c r="W908" s="290"/>
      <c r="X908" s="290"/>
      <c r="Y908" s="290"/>
      <c r="Z908" s="290"/>
    </row>
    <row r="909" ht="16.5" customHeight="1">
      <c r="A909" s="290"/>
      <c r="B909" s="290"/>
      <c r="C909" s="290"/>
      <c r="D909" s="290"/>
      <c r="E909" s="290"/>
      <c r="F909" s="290"/>
      <c r="G909" s="290"/>
      <c r="H909" s="290"/>
      <c r="I909" s="290"/>
      <c r="J909" s="291"/>
      <c r="K909" s="291"/>
      <c r="L909" s="290"/>
      <c r="M909" s="290"/>
      <c r="N909" s="290"/>
      <c r="O909" s="1"/>
      <c r="P909" s="1"/>
      <c r="Q909" s="1"/>
      <c r="R909" s="290"/>
      <c r="S909" s="290"/>
      <c r="T909" s="290"/>
      <c r="U909" s="290"/>
      <c r="V909" s="290"/>
      <c r="W909" s="290"/>
      <c r="X909" s="290"/>
      <c r="Y909" s="290"/>
      <c r="Z909" s="290"/>
    </row>
    <row r="910" ht="16.5" customHeight="1">
      <c r="A910" s="290"/>
      <c r="B910" s="290"/>
      <c r="C910" s="290"/>
      <c r="D910" s="290"/>
      <c r="E910" s="290"/>
      <c r="F910" s="290"/>
      <c r="G910" s="290"/>
      <c r="H910" s="290"/>
      <c r="I910" s="290"/>
      <c r="J910" s="291"/>
      <c r="K910" s="291"/>
      <c r="L910" s="290"/>
      <c r="M910" s="290"/>
      <c r="N910" s="290"/>
      <c r="O910" s="1"/>
      <c r="P910" s="1"/>
      <c r="Q910" s="1"/>
      <c r="R910" s="290"/>
      <c r="S910" s="290"/>
      <c r="T910" s="290"/>
      <c r="U910" s="290"/>
      <c r="V910" s="290"/>
      <c r="W910" s="290"/>
      <c r="X910" s="290"/>
      <c r="Y910" s="290"/>
      <c r="Z910" s="290"/>
    </row>
    <row r="911" ht="16.5" customHeight="1">
      <c r="A911" s="290"/>
      <c r="B911" s="290"/>
      <c r="C911" s="290"/>
      <c r="D911" s="290"/>
      <c r="E911" s="290"/>
      <c r="F911" s="290"/>
      <c r="G911" s="290"/>
      <c r="H911" s="290"/>
      <c r="I911" s="290"/>
      <c r="J911" s="291"/>
      <c r="K911" s="291"/>
      <c r="L911" s="290"/>
      <c r="M911" s="290"/>
      <c r="N911" s="290"/>
      <c r="O911" s="1"/>
      <c r="P911" s="1"/>
      <c r="Q911" s="1"/>
      <c r="R911" s="290"/>
      <c r="S911" s="290"/>
      <c r="T911" s="290"/>
      <c r="U911" s="290"/>
      <c r="V911" s="290"/>
      <c r="W911" s="290"/>
      <c r="X911" s="290"/>
      <c r="Y911" s="290"/>
      <c r="Z911" s="290"/>
    </row>
    <row r="912" ht="16.5" customHeight="1">
      <c r="A912" s="290"/>
      <c r="B912" s="290"/>
      <c r="C912" s="290"/>
      <c r="D912" s="290"/>
      <c r="E912" s="290"/>
      <c r="F912" s="290"/>
      <c r="G912" s="290"/>
      <c r="H912" s="290"/>
      <c r="I912" s="290"/>
      <c r="J912" s="291"/>
      <c r="K912" s="291"/>
      <c r="L912" s="290"/>
      <c r="M912" s="290"/>
      <c r="N912" s="290"/>
      <c r="O912" s="1"/>
      <c r="P912" s="1"/>
      <c r="Q912" s="1"/>
      <c r="R912" s="290"/>
      <c r="S912" s="290"/>
      <c r="T912" s="290"/>
      <c r="U912" s="290"/>
      <c r="V912" s="290"/>
      <c r="W912" s="290"/>
      <c r="X912" s="290"/>
      <c r="Y912" s="290"/>
      <c r="Z912" s="290"/>
    </row>
    <row r="913" ht="16.5" customHeight="1">
      <c r="A913" s="290"/>
      <c r="B913" s="290"/>
      <c r="C913" s="290"/>
      <c r="D913" s="290"/>
      <c r="E913" s="290"/>
      <c r="F913" s="290"/>
      <c r="G913" s="290"/>
      <c r="H913" s="290"/>
      <c r="I913" s="290"/>
      <c r="J913" s="291"/>
      <c r="K913" s="291"/>
      <c r="L913" s="290"/>
      <c r="M913" s="290"/>
      <c r="N913" s="290"/>
      <c r="O913" s="1"/>
      <c r="P913" s="1"/>
      <c r="Q913" s="1"/>
      <c r="R913" s="290"/>
      <c r="S913" s="290"/>
      <c r="T913" s="290"/>
      <c r="U913" s="290"/>
      <c r="V913" s="290"/>
      <c r="W913" s="290"/>
      <c r="X913" s="290"/>
      <c r="Y913" s="290"/>
      <c r="Z913" s="290"/>
    </row>
    <row r="914" ht="16.5" customHeight="1">
      <c r="A914" s="290"/>
      <c r="B914" s="290"/>
      <c r="C914" s="290"/>
      <c r="D914" s="290"/>
      <c r="E914" s="290"/>
      <c r="F914" s="290"/>
      <c r="G914" s="290"/>
      <c r="H914" s="290"/>
      <c r="I914" s="290"/>
      <c r="J914" s="291"/>
      <c r="K914" s="291"/>
      <c r="L914" s="290"/>
      <c r="M914" s="290"/>
      <c r="N914" s="290"/>
      <c r="O914" s="1"/>
      <c r="P914" s="1"/>
      <c r="Q914" s="1"/>
      <c r="R914" s="290"/>
      <c r="S914" s="290"/>
      <c r="T914" s="290"/>
      <c r="U914" s="290"/>
      <c r="V914" s="290"/>
      <c r="W914" s="290"/>
      <c r="X914" s="290"/>
      <c r="Y914" s="290"/>
      <c r="Z914" s="290"/>
    </row>
    <row r="915" ht="16.5" customHeight="1">
      <c r="A915" s="290"/>
      <c r="B915" s="290"/>
      <c r="C915" s="290"/>
      <c r="D915" s="290"/>
      <c r="E915" s="290"/>
      <c r="F915" s="290"/>
      <c r="G915" s="290"/>
      <c r="H915" s="290"/>
      <c r="I915" s="290"/>
      <c r="J915" s="291"/>
      <c r="K915" s="291"/>
      <c r="L915" s="290"/>
      <c r="M915" s="290"/>
      <c r="N915" s="290"/>
      <c r="O915" s="1"/>
      <c r="P915" s="1"/>
      <c r="Q915" s="1"/>
      <c r="R915" s="290"/>
      <c r="S915" s="290"/>
      <c r="T915" s="290"/>
      <c r="U915" s="290"/>
      <c r="V915" s="290"/>
      <c r="W915" s="290"/>
      <c r="X915" s="290"/>
      <c r="Y915" s="290"/>
      <c r="Z915" s="290"/>
    </row>
    <row r="916" ht="16.5" customHeight="1">
      <c r="A916" s="290"/>
      <c r="B916" s="290"/>
      <c r="C916" s="290"/>
      <c r="D916" s="290"/>
      <c r="E916" s="290"/>
      <c r="F916" s="290"/>
      <c r="G916" s="290"/>
      <c r="H916" s="290"/>
      <c r="I916" s="290"/>
      <c r="J916" s="291"/>
      <c r="K916" s="291"/>
      <c r="L916" s="290"/>
      <c r="M916" s="290"/>
      <c r="N916" s="290"/>
      <c r="O916" s="1"/>
      <c r="P916" s="1"/>
      <c r="Q916" s="1"/>
      <c r="R916" s="290"/>
      <c r="S916" s="290"/>
      <c r="T916" s="290"/>
      <c r="U916" s="290"/>
      <c r="V916" s="290"/>
      <c r="W916" s="290"/>
      <c r="X916" s="290"/>
      <c r="Y916" s="290"/>
      <c r="Z916" s="290"/>
    </row>
    <row r="917" ht="16.5" customHeight="1">
      <c r="A917" s="290"/>
      <c r="B917" s="290"/>
      <c r="C917" s="290"/>
      <c r="D917" s="290"/>
      <c r="E917" s="290"/>
      <c r="F917" s="290"/>
      <c r="G917" s="290"/>
      <c r="H917" s="290"/>
      <c r="I917" s="290"/>
      <c r="J917" s="291"/>
      <c r="K917" s="291"/>
      <c r="L917" s="290"/>
      <c r="M917" s="290"/>
      <c r="N917" s="290"/>
      <c r="O917" s="1"/>
      <c r="P917" s="1"/>
      <c r="Q917" s="1"/>
      <c r="R917" s="290"/>
      <c r="S917" s="290"/>
      <c r="T917" s="290"/>
      <c r="U917" s="290"/>
      <c r="V917" s="290"/>
      <c r="W917" s="290"/>
      <c r="X917" s="290"/>
      <c r="Y917" s="290"/>
      <c r="Z917" s="290"/>
    </row>
    <row r="918" ht="16.5" customHeight="1">
      <c r="A918" s="290"/>
      <c r="B918" s="290"/>
      <c r="C918" s="290"/>
      <c r="D918" s="290"/>
      <c r="E918" s="290"/>
      <c r="F918" s="290"/>
      <c r="G918" s="290"/>
      <c r="H918" s="290"/>
      <c r="I918" s="290"/>
      <c r="J918" s="291"/>
      <c r="K918" s="291"/>
      <c r="L918" s="290"/>
      <c r="M918" s="290"/>
      <c r="N918" s="290"/>
      <c r="O918" s="1"/>
      <c r="P918" s="1"/>
      <c r="Q918" s="1"/>
      <c r="R918" s="290"/>
      <c r="S918" s="290"/>
      <c r="T918" s="290"/>
      <c r="U918" s="290"/>
      <c r="V918" s="290"/>
      <c r="W918" s="290"/>
      <c r="X918" s="290"/>
      <c r="Y918" s="290"/>
      <c r="Z918" s="290"/>
    </row>
    <row r="919" ht="16.5" customHeight="1">
      <c r="A919" s="290"/>
      <c r="B919" s="290"/>
      <c r="C919" s="290"/>
      <c r="D919" s="290"/>
      <c r="E919" s="290"/>
      <c r="F919" s="290"/>
      <c r="G919" s="290"/>
      <c r="H919" s="290"/>
      <c r="I919" s="290"/>
      <c r="J919" s="291"/>
      <c r="K919" s="291"/>
      <c r="L919" s="290"/>
      <c r="M919" s="290"/>
      <c r="N919" s="290"/>
      <c r="O919" s="1"/>
      <c r="P919" s="1"/>
      <c r="Q919" s="1"/>
      <c r="R919" s="290"/>
      <c r="S919" s="290"/>
      <c r="T919" s="290"/>
      <c r="U919" s="290"/>
      <c r="V919" s="290"/>
      <c r="W919" s="290"/>
      <c r="X919" s="290"/>
      <c r="Y919" s="290"/>
      <c r="Z919" s="290"/>
    </row>
    <row r="920" ht="16.5" customHeight="1">
      <c r="A920" s="290"/>
      <c r="B920" s="290"/>
      <c r="C920" s="290"/>
      <c r="D920" s="290"/>
      <c r="E920" s="290"/>
      <c r="F920" s="290"/>
      <c r="G920" s="290"/>
      <c r="H920" s="290"/>
      <c r="I920" s="290"/>
      <c r="J920" s="291"/>
      <c r="K920" s="291"/>
      <c r="L920" s="290"/>
      <c r="M920" s="290"/>
      <c r="N920" s="290"/>
      <c r="O920" s="1"/>
      <c r="P920" s="1"/>
      <c r="Q920" s="1"/>
      <c r="R920" s="290"/>
      <c r="S920" s="290"/>
      <c r="T920" s="290"/>
      <c r="U920" s="290"/>
      <c r="V920" s="290"/>
      <c r="W920" s="290"/>
      <c r="X920" s="290"/>
      <c r="Y920" s="290"/>
      <c r="Z920" s="290"/>
    </row>
    <row r="921" ht="16.5" customHeight="1">
      <c r="A921" s="290"/>
      <c r="B921" s="290"/>
      <c r="C921" s="290"/>
      <c r="D921" s="290"/>
      <c r="E921" s="290"/>
      <c r="F921" s="290"/>
      <c r="G921" s="290"/>
      <c r="H921" s="290"/>
      <c r="I921" s="290"/>
      <c r="J921" s="291"/>
      <c r="K921" s="291"/>
      <c r="L921" s="290"/>
      <c r="M921" s="290"/>
      <c r="N921" s="290"/>
      <c r="O921" s="1"/>
      <c r="P921" s="1"/>
      <c r="Q921" s="1"/>
      <c r="R921" s="290"/>
      <c r="S921" s="290"/>
      <c r="T921" s="290"/>
      <c r="U921" s="290"/>
      <c r="V921" s="290"/>
      <c r="W921" s="290"/>
      <c r="X921" s="290"/>
      <c r="Y921" s="290"/>
      <c r="Z921" s="290"/>
    </row>
    <row r="922" ht="16.5" customHeight="1">
      <c r="A922" s="290"/>
      <c r="B922" s="290"/>
      <c r="C922" s="290"/>
      <c r="D922" s="290"/>
      <c r="E922" s="290"/>
      <c r="F922" s="290"/>
      <c r="G922" s="290"/>
      <c r="H922" s="290"/>
      <c r="I922" s="290"/>
      <c r="J922" s="291"/>
      <c r="K922" s="291"/>
      <c r="L922" s="290"/>
      <c r="M922" s="290"/>
      <c r="N922" s="290"/>
      <c r="O922" s="1"/>
      <c r="P922" s="1"/>
      <c r="Q922" s="1"/>
      <c r="R922" s="290"/>
      <c r="S922" s="290"/>
      <c r="T922" s="290"/>
      <c r="U922" s="290"/>
      <c r="V922" s="290"/>
      <c r="W922" s="290"/>
      <c r="X922" s="290"/>
      <c r="Y922" s="290"/>
      <c r="Z922" s="290"/>
    </row>
    <row r="923" ht="16.5" customHeight="1">
      <c r="A923" s="290"/>
      <c r="B923" s="290"/>
      <c r="C923" s="290"/>
      <c r="D923" s="290"/>
      <c r="E923" s="290"/>
      <c r="F923" s="290"/>
      <c r="G923" s="290"/>
      <c r="H923" s="290"/>
      <c r="I923" s="290"/>
      <c r="J923" s="291"/>
      <c r="K923" s="291"/>
      <c r="L923" s="290"/>
      <c r="M923" s="290"/>
      <c r="N923" s="290"/>
      <c r="O923" s="1"/>
      <c r="P923" s="1"/>
      <c r="Q923" s="1"/>
      <c r="R923" s="290"/>
      <c r="S923" s="290"/>
      <c r="T923" s="290"/>
      <c r="U923" s="290"/>
      <c r="V923" s="290"/>
      <c r="W923" s="290"/>
      <c r="X923" s="290"/>
      <c r="Y923" s="290"/>
      <c r="Z923" s="290"/>
    </row>
    <row r="924" ht="16.5" customHeight="1">
      <c r="A924" s="290"/>
      <c r="B924" s="290"/>
      <c r="C924" s="290"/>
      <c r="D924" s="290"/>
      <c r="E924" s="290"/>
      <c r="F924" s="290"/>
      <c r="G924" s="290"/>
      <c r="H924" s="290"/>
      <c r="I924" s="290"/>
      <c r="J924" s="291"/>
      <c r="K924" s="291"/>
      <c r="L924" s="290"/>
      <c r="M924" s="290"/>
      <c r="N924" s="290"/>
      <c r="O924" s="1"/>
      <c r="P924" s="1"/>
      <c r="Q924" s="1"/>
      <c r="R924" s="290"/>
      <c r="S924" s="290"/>
      <c r="T924" s="290"/>
      <c r="U924" s="290"/>
      <c r="V924" s="290"/>
      <c r="W924" s="290"/>
      <c r="X924" s="290"/>
      <c r="Y924" s="290"/>
      <c r="Z924" s="290"/>
    </row>
    <row r="925" ht="16.5" customHeight="1">
      <c r="A925" s="290"/>
      <c r="B925" s="290"/>
      <c r="C925" s="290"/>
      <c r="D925" s="290"/>
      <c r="E925" s="290"/>
      <c r="F925" s="290"/>
      <c r="G925" s="290"/>
      <c r="H925" s="290"/>
      <c r="I925" s="290"/>
      <c r="J925" s="291"/>
      <c r="K925" s="291"/>
      <c r="L925" s="290"/>
      <c r="M925" s="290"/>
      <c r="N925" s="290"/>
      <c r="O925" s="1"/>
      <c r="P925" s="1"/>
      <c r="Q925" s="1"/>
      <c r="R925" s="290"/>
      <c r="S925" s="290"/>
      <c r="T925" s="290"/>
      <c r="U925" s="290"/>
      <c r="V925" s="290"/>
      <c r="W925" s="290"/>
      <c r="X925" s="290"/>
      <c r="Y925" s="290"/>
      <c r="Z925" s="290"/>
    </row>
    <row r="926" ht="16.5" customHeight="1">
      <c r="A926" s="290"/>
      <c r="B926" s="290"/>
      <c r="C926" s="290"/>
      <c r="D926" s="290"/>
      <c r="E926" s="290"/>
      <c r="F926" s="290"/>
      <c r="G926" s="290"/>
      <c r="H926" s="290"/>
      <c r="I926" s="290"/>
      <c r="J926" s="291"/>
      <c r="K926" s="291"/>
      <c r="L926" s="290"/>
      <c r="M926" s="290"/>
      <c r="N926" s="290"/>
      <c r="O926" s="1"/>
      <c r="P926" s="1"/>
      <c r="Q926" s="1"/>
      <c r="R926" s="290"/>
      <c r="S926" s="290"/>
      <c r="T926" s="290"/>
      <c r="U926" s="290"/>
      <c r="V926" s="290"/>
      <c r="W926" s="290"/>
      <c r="X926" s="290"/>
      <c r="Y926" s="290"/>
      <c r="Z926" s="290"/>
    </row>
    <row r="927" ht="16.5" customHeight="1">
      <c r="A927" s="290"/>
      <c r="B927" s="290"/>
      <c r="C927" s="290"/>
      <c r="D927" s="290"/>
      <c r="E927" s="290"/>
      <c r="F927" s="290"/>
      <c r="G927" s="290"/>
      <c r="H927" s="290"/>
      <c r="I927" s="290"/>
      <c r="J927" s="291"/>
      <c r="K927" s="291"/>
      <c r="L927" s="290"/>
      <c r="M927" s="290"/>
      <c r="N927" s="290"/>
      <c r="O927" s="1"/>
      <c r="P927" s="1"/>
      <c r="Q927" s="1"/>
      <c r="R927" s="290"/>
      <c r="S927" s="290"/>
      <c r="T927" s="290"/>
      <c r="U927" s="290"/>
      <c r="V927" s="290"/>
      <c r="W927" s="290"/>
      <c r="X927" s="290"/>
      <c r="Y927" s="290"/>
      <c r="Z927" s="290"/>
    </row>
    <row r="928" ht="16.5" customHeight="1">
      <c r="A928" s="290"/>
      <c r="B928" s="290"/>
      <c r="C928" s="290"/>
      <c r="D928" s="290"/>
      <c r="E928" s="290"/>
      <c r="F928" s="290"/>
      <c r="G928" s="290"/>
      <c r="H928" s="290"/>
      <c r="I928" s="290"/>
      <c r="J928" s="291"/>
      <c r="K928" s="291"/>
      <c r="L928" s="290"/>
      <c r="M928" s="290"/>
      <c r="N928" s="290"/>
      <c r="O928" s="1"/>
      <c r="P928" s="1"/>
      <c r="Q928" s="1"/>
      <c r="R928" s="290"/>
      <c r="S928" s="290"/>
      <c r="T928" s="290"/>
      <c r="U928" s="290"/>
      <c r="V928" s="290"/>
      <c r="W928" s="290"/>
      <c r="X928" s="290"/>
      <c r="Y928" s="290"/>
      <c r="Z928" s="290"/>
    </row>
    <row r="929" ht="16.5" customHeight="1">
      <c r="A929" s="290"/>
      <c r="B929" s="290"/>
      <c r="C929" s="290"/>
      <c r="D929" s="290"/>
      <c r="E929" s="290"/>
      <c r="F929" s="290"/>
      <c r="G929" s="290"/>
      <c r="H929" s="290"/>
      <c r="I929" s="290"/>
      <c r="J929" s="291"/>
      <c r="K929" s="291"/>
      <c r="L929" s="290"/>
      <c r="M929" s="290"/>
      <c r="N929" s="290"/>
      <c r="O929" s="1"/>
      <c r="P929" s="1"/>
      <c r="Q929" s="1"/>
      <c r="R929" s="290"/>
      <c r="S929" s="290"/>
      <c r="T929" s="290"/>
      <c r="U929" s="290"/>
      <c r="V929" s="290"/>
      <c r="W929" s="290"/>
      <c r="X929" s="290"/>
      <c r="Y929" s="290"/>
      <c r="Z929" s="290"/>
    </row>
    <row r="930" ht="16.5" customHeight="1">
      <c r="A930" s="290"/>
      <c r="B930" s="290"/>
      <c r="C930" s="290"/>
      <c r="D930" s="290"/>
      <c r="E930" s="290"/>
      <c r="F930" s="290"/>
      <c r="G930" s="290"/>
      <c r="H930" s="290"/>
      <c r="I930" s="290"/>
      <c r="J930" s="291"/>
      <c r="K930" s="291"/>
      <c r="L930" s="290"/>
      <c r="M930" s="290"/>
      <c r="N930" s="290"/>
      <c r="O930" s="1"/>
      <c r="P930" s="1"/>
      <c r="Q930" s="1"/>
      <c r="R930" s="290"/>
      <c r="S930" s="290"/>
      <c r="T930" s="290"/>
      <c r="U930" s="290"/>
      <c r="V930" s="290"/>
      <c r="W930" s="290"/>
      <c r="X930" s="290"/>
      <c r="Y930" s="290"/>
      <c r="Z930" s="290"/>
    </row>
    <row r="931" ht="16.5" customHeight="1">
      <c r="A931" s="290"/>
      <c r="B931" s="290"/>
      <c r="C931" s="290"/>
      <c r="D931" s="290"/>
      <c r="E931" s="290"/>
      <c r="F931" s="290"/>
      <c r="G931" s="290"/>
      <c r="H931" s="290"/>
      <c r="I931" s="290"/>
      <c r="J931" s="291"/>
      <c r="K931" s="291"/>
      <c r="L931" s="290"/>
      <c r="M931" s="290"/>
      <c r="N931" s="290"/>
      <c r="O931" s="1"/>
      <c r="P931" s="1"/>
      <c r="Q931" s="1"/>
      <c r="R931" s="290"/>
      <c r="S931" s="290"/>
      <c r="T931" s="290"/>
      <c r="U931" s="290"/>
      <c r="V931" s="290"/>
      <c r="W931" s="290"/>
      <c r="X931" s="290"/>
      <c r="Y931" s="290"/>
      <c r="Z931" s="290"/>
    </row>
    <row r="932" ht="16.5" customHeight="1">
      <c r="A932" s="290"/>
      <c r="B932" s="290"/>
      <c r="C932" s="290"/>
      <c r="D932" s="290"/>
      <c r="E932" s="290"/>
      <c r="F932" s="290"/>
      <c r="G932" s="290"/>
      <c r="H932" s="290"/>
      <c r="I932" s="290"/>
      <c r="J932" s="291"/>
      <c r="K932" s="291"/>
      <c r="L932" s="290"/>
      <c r="M932" s="290"/>
      <c r="N932" s="290"/>
      <c r="O932" s="1"/>
      <c r="P932" s="1"/>
      <c r="Q932" s="1"/>
      <c r="R932" s="290"/>
      <c r="S932" s="290"/>
      <c r="T932" s="290"/>
      <c r="U932" s="290"/>
      <c r="V932" s="290"/>
      <c r="W932" s="290"/>
      <c r="X932" s="290"/>
      <c r="Y932" s="290"/>
      <c r="Z932" s="290"/>
    </row>
    <row r="933" ht="16.5" customHeight="1">
      <c r="A933" s="290"/>
      <c r="B933" s="290"/>
      <c r="C933" s="290"/>
      <c r="D933" s="290"/>
      <c r="E933" s="290"/>
      <c r="F933" s="290"/>
      <c r="G933" s="290"/>
      <c r="H933" s="290"/>
      <c r="I933" s="290"/>
      <c r="J933" s="291"/>
      <c r="K933" s="291"/>
      <c r="L933" s="290"/>
      <c r="M933" s="290"/>
      <c r="N933" s="290"/>
      <c r="O933" s="1"/>
      <c r="P933" s="1"/>
      <c r="Q933" s="1"/>
      <c r="R933" s="290"/>
      <c r="S933" s="290"/>
      <c r="T933" s="290"/>
      <c r="U933" s="290"/>
      <c r="V933" s="290"/>
      <c r="W933" s="290"/>
      <c r="X933" s="290"/>
      <c r="Y933" s="290"/>
      <c r="Z933" s="290"/>
    </row>
    <row r="934" ht="16.5" customHeight="1">
      <c r="A934" s="290"/>
      <c r="B934" s="290"/>
      <c r="C934" s="290"/>
      <c r="D934" s="290"/>
      <c r="E934" s="290"/>
      <c r="F934" s="290"/>
      <c r="G934" s="290"/>
      <c r="H934" s="290"/>
      <c r="I934" s="290"/>
      <c r="J934" s="291"/>
      <c r="K934" s="291"/>
      <c r="L934" s="290"/>
      <c r="M934" s="290"/>
      <c r="N934" s="290"/>
      <c r="O934" s="1"/>
      <c r="P934" s="1"/>
      <c r="Q934" s="1"/>
      <c r="R934" s="290"/>
      <c r="S934" s="290"/>
      <c r="T934" s="290"/>
      <c r="U934" s="290"/>
      <c r="V934" s="290"/>
      <c r="W934" s="290"/>
      <c r="X934" s="290"/>
      <c r="Y934" s="290"/>
      <c r="Z934" s="290"/>
    </row>
    <row r="935" ht="16.5" customHeight="1">
      <c r="A935" s="290"/>
      <c r="B935" s="290"/>
      <c r="C935" s="290"/>
      <c r="D935" s="290"/>
      <c r="E935" s="290"/>
      <c r="F935" s="290"/>
      <c r="G935" s="290"/>
      <c r="H935" s="290"/>
      <c r="I935" s="290"/>
      <c r="J935" s="291"/>
      <c r="K935" s="291"/>
      <c r="L935" s="290"/>
      <c r="M935" s="290"/>
      <c r="N935" s="290"/>
      <c r="O935" s="1"/>
      <c r="P935" s="1"/>
      <c r="Q935" s="1"/>
      <c r="R935" s="290"/>
      <c r="S935" s="290"/>
      <c r="T935" s="290"/>
      <c r="U935" s="290"/>
      <c r="V935" s="290"/>
      <c r="W935" s="290"/>
      <c r="X935" s="290"/>
      <c r="Y935" s="290"/>
      <c r="Z935" s="290"/>
    </row>
    <row r="936" ht="16.5" customHeight="1">
      <c r="A936" s="290"/>
      <c r="B936" s="290"/>
      <c r="C936" s="290"/>
      <c r="D936" s="290"/>
      <c r="E936" s="290"/>
      <c r="F936" s="290"/>
      <c r="G936" s="290"/>
      <c r="H936" s="290"/>
      <c r="I936" s="290"/>
      <c r="J936" s="291"/>
      <c r="K936" s="291"/>
      <c r="L936" s="290"/>
      <c r="M936" s="290"/>
      <c r="N936" s="290"/>
      <c r="O936" s="1"/>
      <c r="P936" s="1"/>
      <c r="Q936" s="1"/>
      <c r="R936" s="290"/>
      <c r="S936" s="290"/>
      <c r="T936" s="290"/>
      <c r="U936" s="290"/>
      <c r="V936" s="290"/>
      <c r="W936" s="290"/>
      <c r="X936" s="290"/>
      <c r="Y936" s="290"/>
      <c r="Z936" s="290"/>
    </row>
    <row r="937" ht="16.5" customHeight="1">
      <c r="A937" s="290"/>
      <c r="B937" s="290"/>
      <c r="C937" s="290"/>
      <c r="D937" s="290"/>
      <c r="E937" s="290"/>
      <c r="F937" s="290"/>
      <c r="G937" s="290"/>
      <c r="H937" s="290"/>
      <c r="I937" s="290"/>
      <c r="J937" s="291"/>
      <c r="K937" s="291"/>
      <c r="L937" s="290"/>
      <c r="M937" s="290"/>
      <c r="N937" s="290"/>
      <c r="O937" s="1"/>
      <c r="P937" s="1"/>
      <c r="Q937" s="1"/>
      <c r="R937" s="290"/>
      <c r="S937" s="290"/>
      <c r="T937" s="290"/>
      <c r="U937" s="290"/>
      <c r="V937" s="290"/>
      <c r="W937" s="290"/>
      <c r="X937" s="290"/>
      <c r="Y937" s="290"/>
      <c r="Z937" s="290"/>
    </row>
    <row r="938" ht="16.5" customHeight="1">
      <c r="A938" s="290"/>
      <c r="B938" s="290"/>
      <c r="C938" s="290"/>
      <c r="D938" s="290"/>
      <c r="E938" s="290"/>
      <c r="F938" s="290"/>
      <c r="G938" s="290"/>
      <c r="H938" s="290"/>
      <c r="I938" s="290"/>
      <c r="J938" s="291"/>
      <c r="K938" s="291"/>
      <c r="L938" s="290"/>
      <c r="M938" s="290"/>
      <c r="N938" s="290"/>
      <c r="O938" s="1"/>
      <c r="P938" s="1"/>
      <c r="Q938" s="1"/>
      <c r="R938" s="290"/>
      <c r="S938" s="290"/>
      <c r="T938" s="290"/>
      <c r="U938" s="290"/>
      <c r="V938" s="290"/>
      <c r="W938" s="290"/>
      <c r="X938" s="290"/>
      <c r="Y938" s="290"/>
      <c r="Z938" s="290"/>
    </row>
    <row r="939" ht="16.5" customHeight="1">
      <c r="A939" s="290"/>
      <c r="B939" s="290"/>
      <c r="C939" s="290"/>
      <c r="D939" s="290"/>
      <c r="E939" s="290"/>
      <c r="F939" s="290"/>
      <c r="G939" s="290"/>
      <c r="H939" s="290"/>
      <c r="I939" s="290"/>
      <c r="J939" s="291"/>
      <c r="K939" s="291"/>
      <c r="L939" s="290"/>
      <c r="M939" s="290"/>
      <c r="N939" s="290"/>
      <c r="O939" s="1"/>
      <c r="P939" s="1"/>
      <c r="Q939" s="1"/>
      <c r="R939" s="290"/>
      <c r="S939" s="290"/>
      <c r="T939" s="290"/>
      <c r="U939" s="290"/>
      <c r="V939" s="290"/>
      <c r="W939" s="290"/>
      <c r="X939" s="290"/>
      <c r="Y939" s="290"/>
      <c r="Z939" s="290"/>
    </row>
    <row r="940" ht="16.5" customHeight="1">
      <c r="A940" s="290"/>
      <c r="B940" s="290"/>
      <c r="C940" s="290"/>
      <c r="D940" s="290"/>
      <c r="E940" s="290"/>
      <c r="F940" s="290"/>
      <c r="G940" s="290"/>
      <c r="H940" s="290"/>
      <c r="I940" s="290"/>
      <c r="J940" s="291"/>
      <c r="K940" s="291"/>
      <c r="L940" s="290"/>
      <c r="M940" s="290"/>
      <c r="N940" s="290"/>
      <c r="O940" s="1"/>
      <c r="P940" s="1"/>
      <c r="Q940" s="1"/>
      <c r="R940" s="290"/>
      <c r="S940" s="290"/>
      <c r="T940" s="290"/>
      <c r="U940" s="290"/>
      <c r="V940" s="290"/>
      <c r="W940" s="290"/>
      <c r="X940" s="290"/>
      <c r="Y940" s="290"/>
      <c r="Z940" s="290"/>
    </row>
    <row r="941" ht="16.5" customHeight="1">
      <c r="A941" s="290"/>
      <c r="B941" s="290"/>
      <c r="C941" s="290"/>
      <c r="D941" s="290"/>
      <c r="E941" s="290"/>
      <c r="F941" s="290"/>
      <c r="G941" s="290"/>
      <c r="H941" s="290"/>
      <c r="I941" s="290"/>
      <c r="J941" s="291"/>
      <c r="K941" s="291"/>
      <c r="L941" s="290"/>
      <c r="M941" s="290"/>
      <c r="N941" s="290"/>
      <c r="O941" s="1"/>
      <c r="P941" s="1"/>
      <c r="Q941" s="1"/>
      <c r="R941" s="290"/>
      <c r="S941" s="290"/>
      <c r="T941" s="290"/>
      <c r="U941" s="290"/>
      <c r="V941" s="290"/>
      <c r="W941" s="290"/>
      <c r="X941" s="290"/>
      <c r="Y941" s="290"/>
      <c r="Z941" s="290"/>
    </row>
    <row r="942" ht="16.5" customHeight="1">
      <c r="A942" s="290"/>
      <c r="B942" s="290"/>
      <c r="C942" s="290"/>
      <c r="D942" s="290"/>
      <c r="E942" s="290"/>
      <c r="F942" s="290"/>
      <c r="G942" s="290"/>
      <c r="H942" s="290"/>
      <c r="I942" s="290"/>
      <c r="J942" s="291"/>
      <c r="K942" s="291"/>
      <c r="L942" s="290"/>
      <c r="M942" s="290"/>
      <c r="N942" s="290"/>
      <c r="O942" s="1"/>
      <c r="P942" s="1"/>
      <c r="Q942" s="1"/>
      <c r="R942" s="290"/>
      <c r="S942" s="290"/>
      <c r="T942" s="290"/>
      <c r="U942" s="290"/>
      <c r="V942" s="290"/>
      <c r="W942" s="290"/>
      <c r="X942" s="290"/>
      <c r="Y942" s="290"/>
      <c r="Z942" s="290"/>
    </row>
    <row r="943" ht="16.5" customHeight="1">
      <c r="A943" s="290"/>
      <c r="B943" s="290"/>
      <c r="C943" s="290"/>
      <c r="D943" s="290"/>
      <c r="E943" s="290"/>
      <c r="F943" s="290"/>
      <c r="G943" s="290"/>
      <c r="H943" s="290"/>
      <c r="I943" s="290"/>
      <c r="J943" s="291"/>
      <c r="K943" s="291"/>
      <c r="L943" s="290"/>
      <c r="M943" s="290"/>
      <c r="N943" s="290"/>
      <c r="O943" s="1"/>
      <c r="P943" s="1"/>
      <c r="Q943" s="1"/>
      <c r="R943" s="290"/>
      <c r="S943" s="290"/>
      <c r="T943" s="290"/>
      <c r="U943" s="290"/>
      <c r="V943" s="290"/>
      <c r="W943" s="290"/>
      <c r="X943" s="290"/>
      <c r="Y943" s="290"/>
      <c r="Z943" s="290"/>
    </row>
    <row r="944" ht="16.5" customHeight="1">
      <c r="A944" s="290"/>
      <c r="B944" s="290"/>
      <c r="C944" s="290"/>
      <c r="D944" s="290"/>
      <c r="E944" s="290"/>
      <c r="F944" s="290"/>
      <c r="G944" s="290"/>
      <c r="H944" s="290"/>
      <c r="I944" s="290"/>
      <c r="J944" s="291"/>
      <c r="K944" s="291"/>
      <c r="L944" s="290"/>
      <c r="M944" s="290"/>
      <c r="N944" s="290"/>
      <c r="O944" s="1"/>
      <c r="P944" s="1"/>
      <c r="Q944" s="1"/>
      <c r="R944" s="290"/>
      <c r="S944" s="290"/>
      <c r="T944" s="290"/>
      <c r="U944" s="290"/>
      <c r="V944" s="290"/>
      <c r="W944" s="290"/>
      <c r="X944" s="290"/>
      <c r="Y944" s="290"/>
      <c r="Z944" s="290"/>
    </row>
    <row r="945" ht="16.5" customHeight="1">
      <c r="A945" s="290"/>
      <c r="B945" s="290"/>
      <c r="C945" s="290"/>
      <c r="D945" s="290"/>
      <c r="E945" s="290"/>
      <c r="F945" s="290"/>
      <c r="G945" s="290"/>
      <c r="H945" s="290"/>
      <c r="I945" s="290"/>
      <c r="J945" s="291"/>
      <c r="K945" s="291"/>
      <c r="L945" s="290"/>
      <c r="M945" s="290"/>
      <c r="N945" s="290"/>
      <c r="O945" s="1"/>
      <c r="P945" s="1"/>
      <c r="Q945" s="1"/>
      <c r="R945" s="290"/>
      <c r="S945" s="290"/>
      <c r="T945" s="290"/>
      <c r="U945" s="290"/>
      <c r="V945" s="290"/>
      <c r="W945" s="290"/>
      <c r="X945" s="290"/>
      <c r="Y945" s="290"/>
      <c r="Z945" s="290"/>
    </row>
    <row r="946" ht="16.5" customHeight="1">
      <c r="A946" s="290"/>
      <c r="B946" s="290"/>
      <c r="C946" s="290"/>
      <c r="D946" s="290"/>
      <c r="E946" s="290"/>
      <c r="F946" s="290"/>
      <c r="G946" s="290"/>
      <c r="H946" s="290"/>
      <c r="I946" s="290"/>
      <c r="J946" s="291"/>
      <c r="K946" s="291"/>
      <c r="L946" s="290"/>
      <c r="M946" s="290"/>
      <c r="N946" s="290"/>
      <c r="O946" s="1"/>
      <c r="P946" s="1"/>
      <c r="Q946" s="1"/>
      <c r="R946" s="290"/>
      <c r="S946" s="290"/>
      <c r="T946" s="290"/>
      <c r="U946" s="290"/>
      <c r="V946" s="290"/>
      <c r="W946" s="290"/>
      <c r="X946" s="290"/>
      <c r="Y946" s="290"/>
      <c r="Z946" s="290"/>
    </row>
    <row r="947" ht="16.5" customHeight="1">
      <c r="A947" s="290"/>
      <c r="B947" s="290"/>
      <c r="C947" s="290"/>
      <c r="D947" s="290"/>
      <c r="E947" s="290"/>
      <c r="F947" s="290"/>
      <c r="G947" s="290"/>
      <c r="H947" s="290"/>
      <c r="I947" s="290"/>
      <c r="J947" s="291"/>
      <c r="K947" s="291"/>
      <c r="L947" s="290"/>
      <c r="M947" s="290"/>
      <c r="N947" s="290"/>
      <c r="O947" s="1"/>
      <c r="P947" s="1"/>
      <c r="Q947" s="1"/>
      <c r="R947" s="290"/>
      <c r="S947" s="290"/>
      <c r="T947" s="290"/>
      <c r="U947" s="290"/>
      <c r="V947" s="290"/>
      <c r="W947" s="290"/>
      <c r="X947" s="290"/>
      <c r="Y947" s="290"/>
      <c r="Z947" s="290"/>
    </row>
    <row r="948" ht="16.5" customHeight="1">
      <c r="A948" s="290"/>
      <c r="B948" s="290"/>
      <c r="C948" s="290"/>
      <c r="D948" s="290"/>
      <c r="E948" s="290"/>
      <c r="F948" s="290"/>
      <c r="G948" s="290"/>
      <c r="H948" s="290"/>
      <c r="I948" s="290"/>
      <c r="J948" s="291"/>
      <c r="K948" s="291"/>
      <c r="L948" s="290"/>
      <c r="M948" s="290"/>
      <c r="N948" s="290"/>
      <c r="O948" s="1"/>
      <c r="P948" s="1"/>
      <c r="Q948" s="1"/>
      <c r="R948" s="290"/>
      <c r="S948" s="290"/>
      <c r="T948" s="290"/>
      <c r="U948" s="290"/>
      <c r="V948" s="290"/>
      <c r="W948" s="290"/>
      <c r="X948" s="290"/>
      <c r="Y948" s="290"/>
      <c r="Z948" s="290"/>
    </row>
    <row r="949" ht="16.5" customHeight="1">
      <c r="A949" s="290"/>
      <c r="B949" s="290"/>
      <c r="C949" s="290"/>
      <c r="D949" s="290"/>
      <c r="E949" s="290"/>
      <c r="F949" s="290"/>
      <c r="G949" s="290"/>
      <c r="H949" s="290"/>
      <c r="I949" s="290"/>
      <c r="J949" s="291"/>
      <c r="K949" s="291"/>
      <c r="L949" s="290"/>
      <c r="M949" s="290"/>
      <c r="N949" s="290"/>
      <c r="O949" s="1"/>
      <c r="P949" s="1"/>
      <c r="Q949" s="1"/>
      <c r="R949" s="290"/>
      <c r="S949" s="290"/>
      <c r="T949" s="290"/>
      <c r="U949" s="290"/>
      <c r="V949" s="290"/>
      <c r="W949" s="290"/>
      <c r="X949" s="290"/>
      <c r="Y949" s="290"/>
      <c r="Z949" s="290"/>
    </row>
    <row r="950" ht="16.5" customHeight="1">
      <c r="A950" s="290"/>
      <c r="B950" s="290"/>
      <c r="C950" s="290"/>
      <c r="D950" s="290"/>
      <c r="E950" s="290"/>
      <c r="F950" s="290"/>
      <c r="G950" s="290"/>
      <c r="H950" s="290"/>
      <c r="I950" s="290"/>
      <c r="J950" s="291"/>
      <c r="K950" s="291"/>
      <c r="L950" s="290"/>
      <c r="M950" s="290"/>
      <c r="N950" s="290"/>
      <c r="O950" s="1"/>
      <c r="P950" s="1"/>
      <c r="Q950" s="1"/>
      <c r="R950" s="290"/>
      <c r="S950" s="290"/>
      <c r="T950" s="290"/>
      <c r="U950" s="290"/>
      <c r="V950" s="290"/>
      <c r="W950" s="290"/>
      <c r="X950" s="290"/>
      <c r="Y950" s="290"/>
      <c r="Z950" s="290"/>
    </row>
    <row r="951" ht="16.5" customHeight="1">
      <c r="A951" s="290"/>
      <c r="B951" s="290"/>
      <c r="C951" s="290"/>
      <c r="D951" s="290"/>
      <c r="E951" s="290"/>
      <c r="F951" s="290"/>
      <c r="G951" s="290"/>
      <c r="H951" s="290"/>
      <c r="I951" s="290"/>
      <c r="J951" s="291"/>
      <c r="K951" s="291"/>
      <c r="L951" s="290"/>
      <c r="M951" s="290"/>
      <c r="N951" s="290"/>
      <c r="O951" s="1"/>
      <c r="P951" s="1"/>
      <c r="Q951" s="1"/>
      <c r="R951" s="290"/>
      <c r="S951" s="290"/>
      <c r="T951" s="290"/>
      <c r="U951" s="290"/>
      <c r="V951" s="290"/>
      <c r="W951" s="290"/>
      <c r="X951" s="290"/>
      <c r="Y951" s="290"/>
      <c r="Z951" s="290"/>
    </row>
    <row r="952" ht="16.5" customHeight="1">
      <c r="A952" s="290"/>
      <c r="B952" s="290"/>
      <c r="C952" s="290"/>
      <c r="D952" s="290"/>
      <c r="E952" s="290"/>
      <c r="F952" s="290"/>
      <c r="G952" s="290"/>
      <c r="H952" s="290"/>
      <c r="I952" s="290"/>
      <c r="J952" s="291"/>
      <c r="K952" s="291"/>
      <c r="L952" s="290"/>
      <c r="M952" s="290"/>
      <c r="N952" s="290"/>
      <c r="O952" s="1"/>
      <c r="P952" s="1"/>
      <c r="Q952" s="1"/>
      <c r="R952" s="290"/>
      <c r="S952" s="290"/>
      <c r="T952" s="290"/>
      <c r="U952" s="290"/>
      <c r="V952" s="290"/>
      <c r="W952" s="290"/>
      <c r="X952" s="290"/>
      <c r="Y952" s="290"/>
      <c r="Z952" s="290"/>
    </row>
    <row r="953" ht="16.5" customHeight="1">
      <c r="A953" s="290"/>
      <c r="B953" s="290"/>
      <c r="C953" s="290"/>
      <c r="D953" s="290"/>
      <c r="E953" s="290"/>
      <c r="F953" s="290"/>
      <c r="G953" s="290"/>
      <c r="H953" s="290"/>
      <c r="I953" s="290"/>
      <c r="J953" s="291"/>
      <c r="K953" s="291"/>
      <c r="L953" s="290"/>
      <c r="M953" s="290"/>
      <c r="N953" s="290"/>
      <c r="O953" s="1"/>
      <c r="P953" s="1"/>
      <c r="Q953" s="1"/>
      <c r="R953" s="290"/>
      <c r="S953" s="290"/>
      <c r="T953" s="290"/>
      <c r="U953" s="290"/>
      <c r="V953" s="290"/>
      <c r="W953" s="290"/>
      <c r="X953" s="290"/>
      <c r="Y953" s="290"/>
      <c r="Z953" s="290"/>
    </row>
    <row r="954" ht="16.5" customHeight="1">
      <c r="A954" s="290"/>
      <c r="B954" s="290"/>
      <c r="C954" s="290"/>
      <c r="D954" s="290"/>
      <c r="E954" s="290"/>
      <c r="F954" s="290"/>
      <c r="G954" s="290"/>
      <c r="H954" s="290"/>
      <c r="I954" s="290"/>
      <c r="J954" s="291"/>
      <c r="K954" s="291"/>
      <c r="L954" s="290"/>
      <c r="M954" s="290"/>
      <c r="N954" s="290"/>
      <c r="O954" s="1"/>
      <c r="P954" s="1"/>
      <c r="Q954" s="1"/>
      <c r="R954" s="290"/>
      <c r="S954" s="290"/>
      <c r="T954" s="290"/>
      <c r="U954" s="290"/>
      <c r="V954" s="290"/>
      <c r="W954" s="290"/>
      <c r="X954" s="290"/>
      <c r="Y954" s="290"/>
      <c r="Z954" s="290"/>
    </row>
    <row r="955" ht="16.5" customHeight="1">
      <c r="A955" s="290"/>
      <c r="B955" s="290"/>
      <c r="C955" s="290"/>
      <c r="D955" s="290"/>
      <c r="E955" s="290"/>
      <c r="F955" s="290"/>
      <c r="G955" s="290"/>
      <c r="H955" s="290"/>
      <c r="I955" s="290"/>
      <c r="J955" s="291"/>
      <c r="K955" s="291"/>
      <c r="L955" s="290"/>
      <c r="M955" s="290"/>
      <c r="N955" s="290"/>
      <c r="O955" s="1"/>
      <c r="P955" s="1"/>
      <c r="Q955" s="1"/>
      <c r="R955" s="290"/>
      <c r="S955" s="290"/>
      <c r="T955" s="290"/>
      <c r="U955" s="290"/>
      <c r="V955" s="290"/>
      <c r="W955" s="290"/>
      <c r="X955" s="290"/>
      <c r="Y955" s="290"/>
      <c r="Z955" s="290"/>
    </row>
    <row r="956" ht="16.5" customHeight="1">
      <c r="A956" s="290"/>
      <c r="B956" s="290"/>
      <c r="C956" s="290"/>
      <c r="D956" s="290"/>
      <c r="E956" s="290"/>
      <c r="F956" s="290"/>
      <c r="G956" s="290"/>
      <c r="H956" s="290"/>
      <c r="I956" s="290"/>
      <c r="J956" s="291"/>
      <c r="K956" s="291"/>
      <c r="L956" s="290"/>
      <c r="M956" s="290"/>
      <c r="N956" s="290"/>
      <c r="O956" s="1"/>
      <c r="P956" s="1"/>
      <c r="Q956" s="1"/>
      <c r="R956" s="290"/>
      <c r="S956" s="290"/>
      <c r="T956" s="290"/>
      <c r="U956" s="290"/>
      <c r="V956" s="290"/>
      <c r="W956" s="290"/>
      <c r="X956" s="290"/>
      <c r="Y956" s="290"/>
      <c r="Z956" s="290"/>
    </row>
    <row r="957" ht="16.5" customHeight="1">
      <c r="A957" s="290"/>
      <c r="B957" s="290"/>
      <c r="C957" s="290"/>
      <c r="D957" s="290"/>
      <c r="E957" s="290"/>
      <c r="F957" s="290"/>
      <c r="G957" s="290"/>
      <c r="H957" s="290"/>
      <c r="I957" s="290"/>
      <c r="J957" s="291"/>
      <c r="K957" s="291"/>
      <c r="L957" s="290"/>
      <c r="M957" s="290"/>
      <c r="N957" s="290"/>
      <c r="O957" s="1"/>
      <c r="P957" s="1"/>
      <c r="Q957" s="1"/>
      <c r="R957" s="290"/>
      <c r="S957" s="290"/>
      <c r="T957" s="290"/>
      <c r="U957" s="290"/>
      <c r="V957" s="290"/>
      <c r="W957" s="290"/>
      <c r="X957" s="290"/>
      <c r="Y957" s="290"/>
      <c r="Z957" s="290"/>
    </row>
    <row r="958" ht="16.5" customHeight="1">
      <c r="A958" s="290"/>
      <c r="B958" s="290"/>
      <c r="C958" s="290"/>
      <c r="D958" s="290"/>
      <c r="E958" s="290"/>
      <c r="F958" s="290"/>
      <c r="G958" s="290"/>
      <c r="H958" s="290"/>
      <c r="I958" s="290"/>
      <c r="J958" s="291"/>
      <c r="K958" s="291"/>
      <c r="L958" s="290"/>
      <c r="M958" s="290"/>
      <c r="N958" s="290"/>
      <c r="O958" s="1"/>
      <c r="P958" s="1"/>
      <c r="Q958" s="1"/>
      <c r="R958" s="290"/>
      <c r="S958" s="290"/>
      <c r="T958" s="290"/>
      <c r="U958" s="290"/>
      <c r="V958" s="290"/>
      <c r="W958" s="290"/>
      <c r="X958" s="290"/>
      <c r="Y958" s="290"/>
      <c r="Z958" s="290"/>
    </row>
    <row r="959" ht="16.5" customHeight="1">
      <c r="A959" s="290"/>
      <c r="B959" s="290"/>
      <c r="C959" s="290"/>
      <c r="D959" s="290"/>
      <c r="E959" s="290"/>
      <c r="F959" s="290"/>
      <c r="G959" s="290"/>
      <c r="H959" s="290"/>
      <c r="I959" s="290"/>
      <c r="J959" s="291"/>
      <c r="K959" s="291"/>
      <c r="L959" s="290"/>
      <c r="M959" s="290"/>
      <c r="N959" s="290"/>
      <c r="O959" s="1"/>
      <c r="P959" s="1"/>
      <c r="Q959" s="1"/>
      <c r="R959" s="290"/>
      <c r="S959" s="290"/>
      <c r="T959" s="290"/>
      <c r="U959" s="290"/>
      <c r="V959" s="290"/>
      <c r="W959" s="290"/>
      <c r="X959" s="290"/>
      <c r="Y959" s="290"/>
      <c r="Z959" s="290"/>
    </row>
    <row r="960" ht="16.5" customHeight="1">
      <c r="A960" s="290"/>
      <c r="B960" s="290"/>
      <c r="C960" s="290"/>
      <c r="D960" s="290"/>
      <c r="E960" s="290"/>
      <c r="F960" s="290"/>
      <c r="G960" s="290"/>
      <c r="H960" s="290"/>
      <c r="I960" s="290"/>
      <c r="J960" s="291"/>
      <c r="K960" s="291"/>
      <c r="L960" s="290"/>
      <c r="M960" s="290"/>
      <c r="N960" s="290"/>
      <c r="O960" s="1"/>
      <c r="P960" s="1"/>
      <c r="Q960" s="1"/>
      <c r="R960" s="290"/>
      <c r="S960" s="290"/>
      <c r="T960" s="290"/>
      <c r="U960" s="290"/>
      <c r="V960" s="290"/>
      <c r="W960" s="290"/>
      <c r="X960" s="290"/>
      <c r="Y960" s="290"/>
      <c r="Z960" s="290"/>
    </row>
    <row r="961" ht="16.5" customHeight="1">
      <c r="A961" s="290"/>
      <c r="B961" s="290"/>
      <c r="C961" s="290"/>
      <c r="D961" s="290"/>
      <c r="E961" s="290"/>
      <c r="F961" s="290"/>
      <c r="G961" s="290"/>
      <c r="H961" s="290"/>
      <c r="I961" s="290"/>
      <c r="J961" s="291"/>
      <c r="K961" s="291"/>
      <c r="L961" s="290"/>
      <c r="M961" s="290"/>
      <c r="N961" s="290"/>
      <c r="O961" s="1"/>
      <c r="P961" s="1"/>
      <c r="Q961" s="1"/>
      <c r="R961" s="290"/>
      <c r="S961" s="290"/>
      <c r="T961" s="290"/>
      <c r="U961" s="290"/>
      <c r="V961" s="290"/>
      <c r="W961" s="290"/>
      <c r="X961" s="290"/>
      <c r="Y961" s="290"/>
      <c r="Z961" s="290"/>
    </row>
    <row r="962" ht="16.5" customHeight="1">
      <c r="A962" s="290"/>
      <c r="B962" s="290"/>
      <c r="C962" s="290"/>
      <c r="D962" s="290"/>
      <c r="E962" s="290"/>
      <c r="F962" s="290"/>
      <c r="G962" s="290"/>
      <c r="H962" s="290"/>
      <c r="I962" s="290"/>
      <c r="J962" s="291"/>
      <c r="K962" s="291"/>
      <c r="L962" s="290"/>
      <c r="M962" s="290"/>
      <c r="N962" s="290"/>
      <c r="O962" s="1"/>
      <c r="P962" s="1"/>
      <c r="Q962" s="1"/>
      <c r="R962" s="290"/>
      <c r="S962" s="290"/>
      <c r="T962" s="290"/>
      <c r="U962" s="290"/>
      <c r="V962" s="290"/>
      <c r="W962" s="290"/>
      <c r="X962" s="290"/>
      <c r="Y962" s="290"/>
      <c r="Z962" s="290"/>
    </row>
    <row r="963" ht="16.5" customHeight="1">
      <c r="A963" s="290"/>
      <c r="B963" s="290"/>
      <c r="C963" s="290"/>
      <c r="D963" s="290"/>
      <c r="E963" s="290"/>
      <c r="F963" s="290"/>
      <c r="G963" s="290"/>
      <c r="H963" s="290"/>
      <c r="I963" s="290"/>
      <c r="J963" s="291"/>
      <c r="K963" s="291"/>
      <c r="L963" s="290"/>
      <c r="M963" s="290"/>
      <c r="N963" s="290"/>
      <c r="O963" s="1"/>
      <c r="P963" s="1"/>
      <c r="Q963" s="1"/>
      <c r="R963" s="290"/>
      <c r="S963" s="290"/>
      <c r="T963" s="290"/>
      <c r="U963" s="290"/>
      <c r="V963" s="290"/>
      <c r="W963" s="290"/>
      <c r="X963" s="290"/>
      <c r="Y963" s="290"/>
      <c r="Z963" s="290"/>
    </row>
    <row r="964" ht="16.5" customHeight="1">
      <c r="A964" s="290"/>
      <c r="B964" s="290"/>
      <c r="C964" s="290"/>
      <c r="D964" s="290"/>
      <c r="E964" s="290"/>
      <c r="F964" s="290"/>
      <c r="G964" s="290"/>
      <c r="H964" s="290"/>
      <c r="I964" s="290"/>
      <c r="J964" s="291"/>
      <c r="K964" s="291"/>
      <c r="L964" s="290"/>
      <c r="M964" s="290"/>
      <c r="N964" s="290"/>
      <c r="O964" s="1"/>
      <c r="P964" s="1"/>
      <c r="Q964" s="1"/>
      <c r="R964" s="290"/>
      <c r="S964" s="290"/>
      <c r="T964" s="290"/>
      <c r="U964" s="290"/>
      <c r="V964" s="290"/>
      <c r="W964" s="290"/>
      <c r="X964" s="290"/>
      <c r="Y964" s="290"/>
      <c r="Z964" s="290"/>
    </row>
    <row r="965" ht="16.5" customHeight="1">
      <c r="A965" s="290"/>
      <c r="B965" s="290"/>
      <c r="C965" s="290"/>
      <c r="D965" s="290"/>
      <c r="E965" s="290"/>
      <c r="F965" s="290"/>
      <c r="G965" s="290"/>
      <c r="H965" s="290"/>
      <c r="I965" s="290"/>
      <c r="J965" s="291"/>
      <c r="K965" s="291"/>
      <c r="L965" s="290"/>
      <c r="M965" s="290"/>
      <c r="N965" s="290"/>
      <c r="O965" s="1"/>
      <c r="P965" s="1"/>
      <c r="Q965" s="1"/>
      <c r="R965" s="290"/>
      <c r="S965" s="290"/>
      <c r="T965" s="290"/>
      <c r="U965" s="290"/>
      <c r="V965" s="290"/>
      <c r="W965" s="290"/>
      <c r="X965" s="290"/>
      <c r="Y965" s="290"/>
      <c r="Z965" s="290"/>
    </row>
    <row r="966" ht="16.5" customHeight="1">
      <c r="A966" s="290"/>
      <c r="B966" s="290"/>
      <c r="C966" s="290"/>
      <c r="D966" s="290"/>
      <c r="E966" s="290"/>
      <c r="F966" s="290"/>
      <c r="G966" s="290"/>
      <c r="H966" s="290"/>
      <c r="I966" s="290"/>
      <c r="J966" s="291"/>
      <c r="K966" s="291"/>
      <c r="L966" s="290"/>
      <c r="M966" s="290"/>
      <c r="N966" s="290"/>
      <c r="O966" s="1"/>
      <c r="P966" s="1"/>
      <c r="Q966" s="1"/>
      <c r="R966" s="290"/>
      <c r="S966" s="290"/>
      <c r="T966" s="290"/>
      <c r="U966" s="290"/>
      <c r="V966" s="290"/>
      <c r="W966" s="290"/>
      <c r="X966" s="290"/>
      <c r="Y966" s="290"/>
      <c r="Z966" s="290"/>
    </row>
    <row r="967" ht="16.5" customHeight="1">
      <c r="A967" s="290"/>
      <c r="B967" s="290"/>
      <c r="C967" s="290"/>
      <c r="D967" s="290"/>
      <c r="E967" s="290"/>
      <c r="F967" s="290"/>
      <c r="G967" s="290"/>
      <c r="H967" s="290"/>
      <c r="I967" s="290"/>
      <c r="J967" s="291"/>
      <c r="K967" s="291"/>
      <c r="L967" s="290"/>
      <c r="M967" s="290"/>
      <c r="N967" s="290"/>
      <c r="O967" s="1"/>
      <c r="P967" s="1"/>
      <c r="Q967" s="1"/>
      <c r="R967" s="290"/>
      <c r="S967" s="290"/>
      <c r="T967" s="290"/>
      <c r="U967" s="290"/>
      <c r="V967" s="290"/>
      <c r="W967" s="290"/>
      <c r="X967" s="290"/>
      <c r="Y967" s="290"/>
      <c r="Z967" s="290"/>
    </row>
    <row r="968" ht="16.5" customHeight="1">
      <c r="A968" s="290"/>
      <c r="B968" s="290"/>
      <c r="C968" s="290"/>
      <c r="D968" s="290"/>
      <c r="E968" s="290"/>
      <c r="F968" s="290"/>
      <c r="G968" s="290"/>
      <c r="H968" s="290"/>
      <c r="I968" s="290"/>
      <c r="J968" s="291"/>
      <c r="K968" s="291"/>
      <c r="L968" s="290"/>
      <c r="M968" s="290"/>
      <c r="N968" s="290"/>
      <c r="O968" s="1"/>
      <c r="P968" s="1"/>
      <c r="Q968" s="1"/>
      <c r="R968" s="290"/>
      <c r="S968" s="290"/>
      <c r="T968" s="290"/>
      <c r="U968" s="290"/>
      <c r="V968" s="290"/>
      <c r="W968" s="290"/>
      <c r="X968" s="290"/>
      <c r="Y968" s="290"/>
      <c r="Z968" s="290"/>
    </row>
    <row r="969" ht="16.5" customHeight="1">
      <c r="A969" s="290"/>
      <c r="B969" s="290"/>
      <c r="C969" s="290"/>
      <c r="D969" s="290"/>
      <c r="E969" s="290"/>
      <c r="F969" s="290"/>
      <c r="G969" s="290"/>
      <c r="H969" s="290"/>
      <c r="I969" s="290"/>
      <c r="J969" s="291"/>
      <c r="K969" s="291"/>
      <c r="L969" s="290"/>
      <c r="M969" s="290"/>
      <c r="N969" s="290"/>
      <c r="O969" s="1"/>
      <c r="P969" s="1"/>
      <c r="Q969" s="1"/>
      <c r="R969" s="290"/>
      <c r="S969" s="290"/>
      <c r="T969" s="290"/>
      <c r="U969" s="290"/>
      <c r="V969" s="290"/>
      <c r="W969" s="290"/>
      <c r="X969" s="290"/>
      <c r="Y969" s="290"/>
      <c r="Z969" s="290"/>
    </row>
    <row r="970" ht="16.5" customHeight="1">
      <c r="A970" s="290"/>
      <c r="B970" s="290"/>
      <c r="C970" s="290"/>
      <c r="D970" s="290"/>
      <c r="E970" s="290"/>
      <c r="F970" s="290"/>
      <c r="G970" s="290"/>
      <c r="H970" s="290"/>
      <c r="I970" s="290"/>
      <c r="J970" s="291"/>
      <c r="K970" s="291"/>
      <c r="L970" s="290"/>
      <c r="M970" s="290"/>
      <c r="N970" s="290"/>
      <c r="O970" s="1"/>
      <c r="P970" s="1"/>
      <c r="Q970" s="1"/>
      <c r="R970" s="290"/>
      <c r="S970" s="290"/>
      <c r="T970" s="290"/>
      <c r="U970" s="290"/>
      <c r="V970" s="290"/>
      <c r="W970" s="290"/>
      <c r="X970" s="290"/>
      <c r="Y970" s="290"/>
      <c r="Z970" s="290"/>
    </row>
    <row r="971" ht="16.5" customHeight="1">
      <c r="A971" s="290"/>
      <c r="B971" s="290"/>
      <c r="C971" s="290"/>
      <c r="D971" s="290"/>
      <c r="E971" s="290"/>
      <c r="F971" s="290"/>
      <c r="G971" s="290"/>
      <c r="H971" s="290"/>
      <c r="I971" s="290"/>
      <c r="J971" s="291"/>
      <c r="K971" s="291"/>
      <c r="L971" s="290"/>
      <c r="M971" s="290"/>
      <c r="N971" s="290"/>
      <c r="O971" s="1"/>
      <c r="P971" s="1"/>
      <c r="Q971" s="1"/>
      <c r="R971" s="290"/>
      <c r="S971" s="290"/>
      <c r="T971" s="290"/>
      <c r="U971" s="290"/>
      <c r="V971" s="290"/>
      <c r="W971" s="290"/>
      <c r="X971" s="290"/>
      <c r="Y971" s="290"/>
      <c r="Z971" s="290"/>
    </row>
    <row r="972" ht="16.5" customHeight="1">
      <c r="A972" s="290"/>
      <c r="B972" s="290"/>
      <c r="C972" s="290"/>
      <c r="D972" s="290"/>
      <c r="E972" s="290"/>
      <c r="F972" s="290"/>
      <c r="G972" s="290"/>
      <c r="H972" s="290"/>
      <c r="I972" s="290"/>
      <c r="J972" s="291"/>
      <c r="K972" s="291"/>
      <c r="L972" s="290"/>
      <c r="M972" s="290"/>
      <c r="N972" s="290"/>
      <c r="O972" s="1"/>
      <c r="P972" s="1"/>
      <c r="Q972" s="1"/>
      <c r="R972" s="290"/>
      <c r="S972" s="290"/>
      <c r="T972" s="290"/>
      <c r="U972" s="290"/>
      <c r="V972" s="290"/>
      <c r="W972" s="290"/>
      <c r="X972" s="290"/>
      <c r="Y972" s="290"/>
      <c r="Z972" s="290"/>
    </row>
    <row r="973" ht="16.5" customHeight="1">
      <c r="A973" s="290"/>
      <c r="B973" s="290"/>
      <c r="C973" s="290"/>
      <c r="D973" s="290"/>
      <c r="E973" s="290"/>
      <c r="F973" s="290"/>
      <c r="G973" s="290"/>
      <c r="H973" s="290"/>
      <c r="I973" s="290"/>
      <c r="J973" s="291"/>
      <c r="K973" s="291"/>
      <c r="L973" s="290"/>
      <c r="M973" s="290"/>
      <c r="N973" s="290"/>
      <c r="O973" s="1"/>
      <c r="P973" s="1"/>
      <c r="Q973" s="1"/>
      <c r="R973" s="290"/>
      <c r="S973" s="290"/>
      <c r="T973" s="290"/>
      <c r="U973" s="290"/>
      <c r="V973" s="290"/>
      <c r="W973" s="290"/>
      <c r="X973" s="290"/>
      <c r="Y973" s="290"/>
      <c r="Z973" s="290"/>
    </row>
    <row r="974" ht="16.5" customHeight="1">
      <c r="A974" s="290"/>
      <c r="B974" s="290"/>
      <c r="C974" s="290"/>
      <c r="D974" s="290"/>
      <c r="E974" s="290"/>
      <c r="F974" s="290"/>
      <c r="G974" s="290"/>
      <c r="H974" s="290"/>
      <c r="I974" s="290"/>
      <c r="J974" s="291"/>
      <c r="K974" s="291"/>
      <c r="L974" s="290"/>
      <c r="M974" s="290"/>
      <c r="N974" s="290"/>
      <c r="O974" s="1"/>
      <c r="P974" s="1"/>
      <c r="Q974" s="1"/>
      <c r="R974" s="290"/>
      <c r="S974" s="290"/>
      <c r="T974" s="290"/>
      <c r="U974" s="290"/>
      <c r="V974" s="290"/>
      <c r="W974" s="290"/>
      <c r="X974" s="290"/>
      <c r="Y974" s="290"/>
      <c r="Z974" s="290"/>
    </row>
    <row r="975" ht="16.5" customHeight="1">
      <c r="A975" s="290"/>
      <c r="B975" s="290"/>
      <c r="C975" s="290"/>
      <c r="D975" s="290"/>
      <c r="E975" s="290"/>
      <c r="F975" s="290"/>
      <c r="G975" s="290"/>
      <c r="H975" s="290"/>
      <c r="I975" s="290"/>
      <c r="J975" s="291"/>
      <c r="K975" s="291"/>
      <c r="L975" s="290"/>
      <c r="M975" s="290"/>
      <c r="N975" s="290"/>
      <c r="O975" s="1"/>
      <c r="P975" s="1"/>
      <c r="Q975" s="1"/>
      <c r="R975" s="290"/>
      <c r="S975" s="290"/>
      <c r="T975" s="290"/>
      <c r="U975" s="290"/>
      <c r="V975" s="290"/>
      <c r="W975" s="290"/>
      <c r="X975" s="290"/>
      <c r="Y975" s="290"/>
      <c r="Z975" s="290"/>
    </row>
    <row r="976" ht="16.5" customHeight="1">
      <c r="A976" s="290"/>
      <c r="B976" s="290"/>
      <c r="C976" s="290"/>
      <c r="D976" s="290"/>
      <c r="E976" s="290"/>
      <c r="F976" s="290"/>
      <c r="G976" s="290"/>
      <c r="H976" s="290"/>
      <c r="I976" s="290"/>
      <c r="J976" s="291"/>
      <c r="K976" s="291"/>
      <c r="L976" s="290"/>
      <c r="M976" s="290"/>
      <c r="N976" s="290"/>
      <c r="O976" s="1"/>
      <c r="P976" s="1"/>
      <c r="Q976" s="1"/>
      <c r="R976" s="290"/>
      <c r="S976" s="290"/>
      <c r="T976" s="290"/>
      <c r="U976" s="290"/>
      <c r="V976" s="290"/>
      <c r="W976" s="290"/>
      <c r="X976" s="290"/>
      <c r="Y976" s="290"/>
      <c r="Z976" s="290"/>
    </row>
    <row r="977" ht="16.5" customHeight="1">
      <c r="A977" s="290"/>
      <c r="B977" s="290"/>
      <c r="C977" s="290"/>
      <c r="D977" s="290"/>
      <c r="E977" s="290"/>
      <c r="F977" s="290"/>
      <c r="G977" s="290"/>
      <c r="H977" s="290"/>
      <c r="I977" s="290"/>
      <c r="J977" s="291"/>
      <c r="K977" s="291"/>
      <c r="L977" s="290"/>
      <c r="M977" s="290"/>
      <c r="N977" s="290"/>
      <c r="O977" s="1"/>
      <c r="P977" s="1"/>
      <c r="Q977" s="1"/>
      <c r="R977" s="290"/>
      <c r="S977" s="290"/>
      <c r="T977" s="290"/>
      <c r="U977" s="290"/>
      <c r="V977" s="290"/>
      <c r="W977" s="290"/>
      <c r="X977" s="290"/>
      <c r="Y977" s="290"/>
      <c r="Z977" s="290"/>
    </row>
    <row r="978" ht="16.5" customHeight="1">
      <c r="A978" s="290"/>
      <c r="B978" s="290"/>
      <c r="C978" s="290"/>
      <c r="D978" s="290"/>
      <c r="E978" s="290"/>
      <c r="F978" s="290"/>
      <c r="G978" s="290"/>
      <c r="H978" s="290"/>
      <c r="I978" s="290"/>
      <c r="J978" s="291"/>
      <c r="K978" s="291"/>
      <c r="L978" s="290"/>
      <c r="M978" s="290"/>
      <c r="N978" s="290"/>
      <c r="O978" s="1"/>
      <c r="P978" s="1"/>
      <c r="Q978" s="1"/>
      <c r="R978" s="290"/>
      <c r="S978" s="290"/>
      <c r="T978" s="290"/>
      <c r="U978" s="290"/>
      <c r="V978" s="290"/>
      <c r="W978" s="290"/>
      <c r="X978" s="290"/>
      <c r="Y978" s="290"/>
      <c r="Z978" s="290"/>
    </row>
    <row r="979" ht="16.5" customHeight="1">
      <c r="A979" s="290"/>
      <c r="B979" s="290"/>
      <c r="C979" s="290"/>
      <c r="D979" s="290"/>
      <c r="E979" s="290"/>
      <c r="F979" s="290"/>
      <c r="G979" s="290"/>
      <c r="H979" s="290"/>
      <c r="I979" s="290"/>
      <c r="J979" s="291"/>
      <c r="K979" s="291"/>
      <c r="L979" s="290"/>
      <c r="M979" s="290"/>
      <c r="N979" s="290"/>
      <c r="O979" s="1"/>
      <c r="P979" s="1"/>
      <c r="Q979" s="1"/>
      <c r="R979" s="290"/>
      <c r="S979" s="290"/>
      <c r="T979" s="290"/>
      <c r="U979" s="290"/>
      <c r="V979" s="290"/>
      <c r="W979" s="290"/>
      <c r="X979" s="290"/>
      <c r="Y979" s="290"/>
      <c r="Z979" s="290"/>
    </row>
    <row r="980" ht="16.5" customHeight="1">
      <c r="A980" s="290"/>
      <c r="B980" s="290"/>
      <c r="C980" s="290"/>
      <c r="D980" s="290"/>
      <c r="E980" s="290"/>
      <c r="F980" s="290"/>
      <c r="G980" s="290"/>
      <c r="H980" s="290"/>
      <c r="I980" s="290"/>
      <c r="J980" s="291"/>
      <c r="K980" s="291"/>
      <c r="L980" s="290"/>
      <c r="M980" s="290"/>
      <c r="N980" s="290"/>
      <c r="O980" s="1"/>
      <c r="P980" s="1"/>
      <c r="Q980" s="1"/>
      <c r="R980" s="290"/>
      <c r="S980" s="290"/>
      <c r="T980" s="290"/>
      <c r="U980" s="290"/>
      <c r="V980" s="290"/>
      <c r="W980" s="290"/>
      <c r="X980" s="290"/>
      <c r="Y980" s="290"/>
      <c r="Z980" s="290"/>
    </row>
    <row r="981" ht="16.5" customHeight="1">
      <c r="A981" s="290"/>
      <c r="B981" s="290"/>
      <c r="C981" s="290"/>
      <c r="D981" s="290"/>
      <c r="E981" s="290"/>
      <c r="F981" s="290"/>
      <c r="G981" s="290"/>
      <c r="H981" s="290"/>
      <c r="I981" s="290"/>
      <c r="J981" s="291"/>
      <c r="K981" s="291"/>
      <c r="L981" s="290"/>
      <c r="M981" s="290"/>
      <c r="N981" s="290"/>
      <c r="O981" s="1"/>
      <c r="P981" s="1"/>
      <c r="Q981" s="1"/>
      <c r="R981" s="290"/>
      <c r="S981" s="290"/>
      <c r="T981" s="290"/>
      <c r="U981" s="290"/>
      <c r="V981" s="290"/>
      <c r="W981" s="290"/>
      <c r="X981" s="290"/>
      <c r="Y981" s="290"/>
      <c r="Z981" s="290"/>
    </row>
    <row r="982" ht="16.5" customHeight="1">
      <c r="A982" s="290"/>
      <c r="B982" s="290"/>
      <c r="C982" s="290"/>
      <c r="D982" s="290"/>
      <c r="E982" s="290"/>
      <c r="F982" s="290"/>
      <c r="G982" s="290"/>
      <c r="H982" s="290"/>
      <c r="I982" s="290"/>
      <c r="J982" s="291"/>
      <c r="K982" s="291"/>
      <c r="L982" s="290"/>
      <c r="M982" s="290"/>
      <c r="N982" s="290"/>
      <c r="O982" s="1"/>
      <c r="P982" s="1"/>
      <c r="Q982" s="1"/>
      <c r="R982" s="290"/>
      <c r="S982" s="290"/>
      <c r="T982" s="290"/>
      <c r="U982" s="290"/>
      <c r="V982" s="290"/>
      <c r="W982" s="290"/>
      <c r="X982" s="290"/>
      <c r="Y982" s="290"/>
      <c r="Z982" s="290"/>
    </row>
    <row r="983" ht="16.5" customHeight="1">
      <c r="A983" s="290"/>
      <c r="B983" s="290"/>
      <c r="C983" s="290"/>
      <c r="D983" s="290"/>
      <c r="E983" s="290"/>
      <c r="F983" s="290"/>
      <c r="G983" s="290"/>
      <c r="H983" s="290"/>
      <c r="I983" s="290"/>
      <c r="J983" s="291"/>
      <c r="K983" s="291"/>
      <c r="L983" s="290"/>
      <c r="M983" s="290"/>
      <c r="N983" s="290"/>
      <c r="O983" s="1"/>
      <c r="P983" s="1"/>
      <c r="Q983" s="1"/>
      <c r="R983" s="290"/>
      <c r="S983" s="290"/>
      <c r="T983" s="290"/>
      <c r="U983" s="290"/>
      <c r="V983" s="290"/>
      <c r="W983" s="290"/>
      <c r="X983" s="290"/>
      <c r="Y983" s="290"/>
      <c r="Z983" s="290"/>
    </row>
    <row r="984" ht="16.5" customHeight="1">
      <c r="A984" s="290"/>
      <c r="B984" s="290"/>
      <c r="C984" s="290"/>
      <c r="D984" s="290"/>
      <c r="E984" s="290"/>
      <c r="F984" s="290"/>
      <c r="G984" s="290"/>
      <c r="H984" s="290"/>
      <c r="I984" s="290"/>
      <c r="J984" s="291"/>
      <c r="K984" s="291"/>
      <c r="L984" s="290"/>
      <c r="M984" s="290"/>
      <c r="N984" s="290"/>
      <c r="O984" s="1"/>
      <c r="P984" s="1"/>
      <c r="Q984" s="1"/>
      <c r="R984" s="290"/>
      <c r="S984" s="290"/>
      <c r="T984" s="290"/>
      <c r="U984" s="290"/>
      <c r="V984" s="290"/>
      <c r="W984" s="290"/>
      <c r="X984" s="290"/>
      <c r="Y984" s="290"/>
      <c r="Z984" s="290"/>
    </row>
    <row r="985" ht="16.5" customHeight="1">
      <c r="A985" s="290"/>
      <c r="B985" s="290"/>
      <c r="C985" s="290"/>
      <c r="D985" s="290"/>
      <c r="E985" s="290"/>
      <c r="F985" s="290"/>
      <c r="G985" s="290"/>
      <c r="H985" s="290"/>
      <c r="I985" s="290"/>
      <c r="J985" s="291"/>
      <c r="K985" s="291"/>
      <c r="L985" s="290"/>
      <c r="M985" s="290"/>
      <c r="N985" s="290"/>
      <c r="O985" s="1"/>
      <c r="P985" s="1"/>
      <c r="Q985" s="1"/>
      <c r="R985" s="290"/>
      <c r="S985" s="290"/>
      <c r="T985" s="290"/>
      <c r="U985" s="290"/>
      <c r="V985" s="290"/>
      <c r="W985" s="290"/>
      <c r="X985" s="290"/>
      <c r="Y985" s="290"/>
      <c r="Z985" s="290"/>
    </row>
    <row r="986" ht="16.5" customHeight="1">
      <c r="A986" s="290"/>
      <c r="B986" s="290"/>
      <c r="C986" s="290"/>
      <c r="D986" s="290"/>
      <c r="E986" s="290"/>
      <c r="F986" s="290"/>
      <c r="G986" s="290"/>
      <c r="H986" s="290"/>
      <c r="I986" s="290"/>
      <c r="J986" s="291"/>
      <c r="K986" s="291"/>
      <c r="L986" s="290"/>
      <c r="M986" s="290"/>
      <c r="N986" s="290"/>
      <c r="O986" s="1"/>
      <c r="P986" s="1"/>
      <c r="Q986" s="1"/>
      <c r="R986" s="290"/>
      <c r="S986" s="290"/>
      <c r="T986" s="290"/>
      <c r="U986" s="290"/>
      <c r="V986" s="290"/>
      <c r="W986" s="290"/>
      <c r="X986" s="290"/>
      <c r="Y986" s="290"/>
      <c r="Z986" s="290"/>
    </row>
    <row r="987" ht="16.5" customHeight="1">
      <c r="A987" s="290"/>
      <c r="B987" s="290"/>
      <c r="C987" s="290"/>
      <c r="D987" s="290"/>
      <c r="E987" s="290"/>
      <c r="F987" s="290"/>
      <c r="G987" s="290"/>
      <c r="H987" s="290"/>
      <c r="I987" s="290"/>
      <c r="J987" s="291"/>
      <c r="K987" s="291"/>
      <c r="L987" s="290"/>
      <c r="M987" s="290"/>
      <c r="N987" s="290"/>
      <c r="O987" s="1"/>
      <c r="P987" s="1"/>
      <c r="Q987" s="1"/>
      <c r="R987" s="290"/>
      <c r="S987" s="290"/>
      <c r="T987" s="290"/>
      <c r="U987" s="290"/>
      <c r="V987" s="290"/>
      <c r="W987" s="290"/>
      <c r="X987" s="290"/>
      <c r="Y987" s="290"/>
      <c r="Z987" s="290"/>
    </row>
    <row r="988" ht="16.5" customHeight="1">
      <c r="A988" s="290"/>
      <c r="B988" s="290"/>
      <c r="C988" s="290"/>
      <c r="D988" s="290"/>
      <c r="E988" s="290"/>
      <c r="F988" s="290"/>
      <c r="G988" s="290"/>
      <c r="H988" s="290"/>
      <c r="I988" s="290"/>
      <c r="J988" s="291"/>
      <c r="K988" s="291"/>
      <c r="L988" s="290"/>
      <c r="M988" s="290"/>
      <c r="N988" s="290"/>
      <c r="O988" s="1"/>
      <c r="P988" s="1"/>
      <c r="Q988" s="1"/>
      <c r="R988" s="290"/>
      <c r="S988" s="290"/>
      <c r="T988" s="290"/>
      <c r="U988" s="290"/>
      <c r="V988" s="290"/>
      <c r="W988" s="290"/>
      <c r="X988" s="290"/>
      <c r="Y988" s="290"/>
      <c r="Z988" s="290"/>
    </row>
    <row r="989" ht="16.5" customHeight="1">
      <c r="A989" s="290"/>
      <c r="B989" s="290"/>
      <c r="C989" s="290"/>
      <c r="D989" s="290"/>
      <c r="E989" s="290"/>
      <c r="F989" s="290"/>
      <c r="G989" s="290"/>
      <c r="H989" s="290"/>
      <c r="I989" s="290"/>
      <c r="J989" s="291"/>
      <c r="K989" s="291"/>
      <c r="L989" s="290"/>
      <c r="M989" s="290"/>
      <c r="N989" s="290"/>
      <c r="O989" s="1"/>
      <c r="P989" s="1"/>
      <c r="Q989" s="1"/>
      <c r="R989" s="290"/>
      <c r="S989" s="290"/>
      <c r="T989" s="290"/>
      <c r="U989" s="290"/>
      <c r="V989" s="290"/>
      <c r="W989" s="290"/>
      <c r="X989" s="290"/>
      <c r="Y989" s="290"/>
      <c r="Z989" s="290"/>
    </row>
    <row r="990" ht="16.5" customHeight="1">
      <c r="A990" s="290"/>
      <c r="B990" s="290"/>
      <c r="C990" s="290"/>
      <c r="D990" s="290"/>
      <c r="E990" s="290"/>
      <c r="F990" s="290"/>
      <c r="G990" s="290"/>
      <c r="H990" s="290"/>
      <c r="I990" s="290"/>
      <c r="J990" s="291"/>
      <c r="K990" s="291"/>
      <c r="L990" s="290"/>
      <c r="M990" s="290"/>
      <c r="N990" s="290"/>
      <c r="O990" s="1"/>
      <c r="P990" s="1"/>
      <c r="Q990" s="1"/>
      <c r="R990" s="290"/>
      <c r="S990" s="290"/>
      <c r="T990" s="290"/>
      <c r="U990" s="290"/>
      <c r="V990" s="290"/>
      <c r="W990" s="290"/>
      <c r="X990" s="290"/>
      <c r="Y990" s="290"/>
      <c r="Z990" s="290"/>
    </row>
    <row r="991" ht="16.5" customHeight="1">
      <c r="A991" s="290"/>
      <c r="B991" s="290"/>
      <c r="C991" s="290"/>
      <c r="D991" s="290"/>
      <c r="E991" s="290"/>
      <c r="F991" s="290"/>
      <c r="G991" s="290"/>
      <c r="H991" s="290"/>
      <c r="I991" s="290"/>
      <c r="J991" s="291"/>
      <c r="K991" s="291"/>
      <c r="L991" s="290"/>
      <c r="M991" s="290"/>
      <c r="N991" s="290"/>
      <c r="O991" s="1"/>
      <c r="P991" s="1"/>
      <c r="Q991" s="1"/>
      <c r="R991" s="290"/>
      <c r="S991" s="290"/>
      <c r="T991" s="290"/>
      <c r="U991" s="290"/>
      <c r="V991" s="290"/>
      <c r="W991" s="290"/>
      <c r="X991" s="290"/>
      <c r="Y991" s="290"/>
      <c r="Z991" s="290"/>
    </row>
    <row r="992" ht="16.5" customHeight="1">
      <c r="A992" s="290"/>
      <c r="B992" s="290"/>
      <c r="C992" s="290"/>
      <c r="D992" s="290"/>
      <c r="E992" s="290"/>
      <c r="F992" s="290"/>
      <c r="G992" s="290"/>
      <c r="H992" s="290"/>
      <c r="I992" s="290"/>
      <c r="J992" s="291"/>
      <c r="K992" s="291"/>
      <c r="L992" s="290"/>
      <c r="M992" s="290"/>
      <c r="N992" s="290"/>
      <c r="O992" s="1"/>
      <c r="P992" s="1"/>
      <c r="Q992" s="1"/>
      <c r="R992" s="290"/>
      <c r="S992" s="290"/>
      <c r="T992" s="290"/>
      <c r="U992" s="290"/>
      <c r="V992" s="290"/>
      <c r="W992" s="290"/>
      <c r="X992" s="290"/>
      <c r="Y992" s="290"/>
      <c r="Z992" s="290"/>
    </row>
    <row r="993" ht="16.5" customHeight="1">
      <c r="A993" s="290"/>
      <c r="B993" s="290"/>
      <c r="C993" s="290"/>
      <c r="D993" s="290"/>
      <c r="E993" s="290"/>
      <c r="F993" s="290"/>
      <c r="G993" s="290"/>
      <c r="H993" s="290"/>
      <c r="I993" s="290"/>
      <c r="J993" s="291"/>
      <c r="K993" s="291"/>
      <c r="L993" s="290"/>
      <c r="M993" s="290"/>
      <c r="N993" s="290"/>
      <c r="O993" s="1"/>
      <c r="P993" s="1"/>
      <c r="Q993" s="1"/>
      <c r="R993" s="290"/>
      <c r="S993" s="290"/>
      <c r="T993" s="290"/>
      <c r="U993" s="290"/>
      <c r="V993" s="290"/>
      <c r="W993" s="290"/>
      <c r="X993" s="290"/>
      <c r="Y993" s="290"/>
      <c r="Z993" s="290"/>
    </row>
    <row r="994" ht="16.5" customHeight="1">
      <c r="A994" s="290"/>
      <c r="B994" s="290"/>
      <c r="C994" s="290"/>
      <c r="D994" s="290"/>
      <c r="E994" s="290"/>
      <c r="F994" s="290"/>
      <c r="G994" s="290"/>
      <c r="H994" s="290"/>
      <c r="I994" s="290"/>
      <c r="J994" s="291"/>
      <c r="K994" s="291"/>
      <c r="L994" s="290"/>
      <c r="M994" s="290"/>
      <c r="N994" s="290"/>
      <c r="O994" s="1"/>
      <c r="P994" s="1"/>
      <c r="Q994" s="1"/>
      <c r="R994" s="290"/>
      <c r="S994" s="290"/>
      <c r="T994" s="290"/>
      <c r="U994" s="290"/>
      <c r="V994" s="290"/>
      <c r="W994" s="290"/>
      <c r="X994" s="290"/>
      <c r="Y994" s="290"/>
      <c r="Z994" s="290"/>
    </row>
    <row r="995" ht="16.5" customHeight="1">
      <c r="A995" s="290"/>
      <c r="B995" s="290"/>
      <c r="C995" s="290"/>
      <c r="D995" s="290"/>
      <c r="E995" s="290"/>
      <c r="F995" s="290"/>
      <c r="G995" s="290"/>
      <c r="H995" s="290"/>
      <c r="I995" s="290"/>
      <c r="J995" s="291"/>
      <c r="K995" s="291"/>
      <c r="L995" s="290"/>
      <c r="M995" s="290"/>
      <c r="N995" s="290"/>
      <c r="O995" s="1"/>
      <c r="P995" s="1"/>
      <c r="Q995" s="1"/>
      <c r="R995" s="290"/>
      <c r="S995" s="290"/>
      <c r="T995" s="290"/>
      <c r="U995" s="290"/>
      <c r="V995" s="290"/>
      <c r="W995" s="290"/>
      <c r="X995" s="290"/>
      <c r="Y995" s="290"/>
      <c r="Z995" s="290"/>
    </row>
    <row r="996" ht="16.5" customHeight="1">
      <c r="A996" s="290"/>
      <c r="B996" s="290"/>
      <c r="C996" s="290"/>
      <c r="D996" s="290"/>
      <c r="E996" s="290"/>
      <c r="F996" s="290"/>
      <c r="G996" s="290"/>
      <c r="H996" s="290"/>
      <c r="I996" s="290"/>
      <c r="J996" s="291"/>
      <c r="K996" s="291"/>
      <c r="L996" s="290"/>
      <c r="M996" s="290"/>
      <c r="N996" s="290"/>
      <c r="O996" s="1"/>
      <c r="P996" s="1"/>
      <c r="Q996" s="1"/>
      <c r="R996" s="290"/>
      <c r="S996" s="290"/>
      <c r="T996" s="290"/>
      <c r="U996" s="290"/>
      <c r="V996" s="290"/>
      <c r="W996" s="290"/>
      <c r="X996" s="290"/>
      <c r="Y996" s="290"/>
      <c r="Z996" s="290"/>
    </row>
    <row r="997" ht="16.5" customHeight="1">
      <c r="A997" s="290"/>
      <c r="B997" s="290"/>
      <c r="C997" s="290"/>
      <c r="D997" s="290"/>
      <c r="E997" s="290"/>
      <c r="F997" s="290"/>
      <c r="G997" s="290"/>
      <c r="H997" s="290"/>
      <c r="I997" s="290"/>
      <c r="J997" s="291"/>
      <c r="K997" s="291"/>
      <c r="L997" s="290"/>
      <c r="M997" s="290"/>
      <c r="N997" s="290"/>
      <c r="O997" s="1"/>
      <c r="P997" s="1"/>
      <c r="Q997" s="1"/>
      <c r="R997" s="290"/>
      <c r="S997" s="290"/>
      <c r="T997" s="290"/>
      <c r="U997" s="290"/>
      <c r="V997" s="290"/>
      <c r="W997" s="290"/>
      <c r="X997" s="290"/>
      <c r="Y997" s="290"/>
      <c r="Z997" s="290"/>
    </row>
    <row r="998" ht="16.5" customHeight="1">
      <c r="A998" s="290"/>
      <c r="B998" s="290"/>
      <c r="C998" s="290"/>
      <c r="D998" s="290"/>
      <c r="E998" s="290"/>
      <c r="F998" s="290"/>
      <c r="G998" s="290"/>
      <c r="H998" s="290"/>
      <c r="I998" s="290"/>
      <c r="J998" s="291"/>
      <c r="K998" s="291"/>
      <c r="L998" s="290"/>
      <c r="M998" s="290"/>
      <c r="N998" s="290"/>
      <c r="O998" s="1"/>
      <c r="P998" s="1"/>
      <c r="Q998" s="1"/>
      <c r="R998" s="290"/>
      <c r="S998" s="290"/>
      <c r="T998" s="290"/>
      <c r="U998" s="290"/>
      <c r="V998" s="290"/>
      <c r="W998" s="290"/>
      <c r="X998" s="290"/>
      <c r="Y998" s="290"/>
      <c r="Z998" s="290"/>
    </row>
    <row r="999" ht="16.5" customHeight="1">
      <c r="A999" s="290"/>
      <c r="B999" s="290"/>
      <c r="C999" s="290"/>
      <c r="D999" s="290"/>
      <c r="E999" s="290"/>
      <c r="F999" s="290"/>
      <c r="G999" s="290"/>
      <c r="H999" s="290"/>
      <c r="I999" s="290"/>
      <c r="J999" s="291"/>
      <c r="K999" s="291"/>
      <c r="L999" s="290"/>
      <c r="M999" s="290"/>
      <c r="N999" s="290"/>
      <c r="O999" s="1"/>
      <c r="P999" s="1"/>
      <c r="Q999" s="1"/>
      <c r="R999" s="290"/>
      <c r="S999" s="290"/>
      <c r="T999" s="290"/>
      <c r="U999" s="290"/>
      <c r="V999" s="290"/>
      <c r="W999" s="290"/>
      <c r="X999" s="290"/>
      <c r="Y999" s="290"/>
      <c r="Z999" s="290"/>
    </row>
    <row r="1000" ht="16.5" customHeight="1">
      <c r="A1000" s="290"/>
      <c r="B1000" s="290"/>
      <c r="C1000" s="290"/>
      <c r="D1000" s="290"/>
      <c r="E1000" s="290"/>
      <c r="F1000" s="290"/>
      <c r="G1000" s="290"/>
      <c r="H1000" s="290"/>
      <c r="I1000" s="290"/>
      <c r="J1000" s="291"/>
      <c r="K1000" s="291"/>
      <c r="L1000" s="290"/>
      <c r="M1000" s="290"/>
      <c r="N1000" s="290"/>
      <c r="O1000" s="1"/>
      <c r="P1000" s="1"/>
      <c r="Q1000" s="1"/>
      <c r="R1000" s="290"/>
      <c r="S1000" s="290"/>
      <c r="T1000" s="290"/>
      <c r="U1000" s="290"/>
      <c r="V1000" s="290"/>
      <c r="W1000" s="290"/>
      <c r="X1000" s="290"/>
      <c r="Y1000" s="290"/>
      <c r="Z1000" s="290"/>
    </row>
  </sheetData>
  <mergeCells count="11">
    <mergeCell ref="B271:M271"/>
    <mergeCell ref="B309:M309"/>
    <mergeCell ref="B346:M346"/>
    <mergeCell ref="B384:M384"/>
    <mergeCell ref="B4:M4"/>
    <mergeCell ref="B45:M45"/>
    <mergeCell ref="B85:M85"/>
    <mergeCell ref="B122:M122"/>
    <mergeCell ref="B160:M160"/>
    <mergeCell ref="B197:M197"/>
    <mergeCell ref="B234:M234"/>
  </mergeCells>
  <conditionalFormatting sqref="M4:M37">
    <cfRule type="cellIs" dxfId="0" priority="1" operator="lessThan">
      <formula>0</formula>
    </cfRule>
  </conditionalFormatting>
  <conditionalFormatting sqref="M39">
    <cfRule type="cellIs" dxfId="0" priority="2" operator="lessThan">
      <formula>0</formula>
    </cfRule>
  </conditionalFormatting>
  <conditionalFormatting sqref="M41:M78">
    <cfRule type="cellIs" dxfId="0" priority="3" operator="lessThan">
      <formula>0</formula>
    </cfRule>
  </conditionalFormatting>
  <conditionalFormatting sqref="M80">
    <cfRule type="cellIs" dxfId="0" priority="4" operator="lessThan">
      <formula>0</formula>
    </cfRule>
  </conditionalFormatting>
  <conditionalFormatting sqref="M85:M117">
    <cfRule type="cellIs" dxfId="0" priority="5" operator="lessThan">
      <formula>0</formula>
    </cfRule>
  </conditionalFormatting>
  <conditionalFormatting sqref="M119">
    <cfRule type="cellIs" dxfId="0" priority="6" operator="lessThan">
      <formula>0</formula>
    </cfRule>
  </conditionalFormatting>
  <conditionalFormatting sqref="M123:M154">
    <cfRule type="cellIs" dxfId="0" priority="7" operator="lessThan">
      <formula>0</formula>
    </cfRule>
  </conditionalFormatting>
  <conditionalFormatting sqref="M156">
    <cfRule type="cellIs" dxfId="0" priority="8" operator="lessThan">
      <formula>0</formula>
    </cfRule>
  </conditionalFormatting>
  <conditionalFormatting sqref="M161:M192">
    <cfRule type="cellIs" dxfId="0" priority="9" operator="lessThan">
      <formula>0</formula>
    </cfRule>
  </conditionalFormatting>
  <conditionalFormatting sqref="M194">
    <cfRule type="cellIs" dxfId="0" priority="10" operator="lessThan">
      <formula>0</formula>
    </cfRule>
  </conditionalFormatting>
  <conditionalFormatting sqref="M200:M229">
    <cfRule type="cellIs" dxfId="0" priority="11" operator="lessThan">
      <formula>0</formula>
    </cfRule>
  </conditionalFormatting>
  <conditionalFormatting sqref="M231:M233">
    <cfRule type="cellIs" dxfId="0" priority="12" operator="lessThan">
      <formula>0</formula>
    </cfRule>
  </conditionalFormatting>
  <conditionalFormatting sqref="M237:M266">
    <cfRule type="cellIs" dxfId="0" priority="13" operator="lessThan">
      <formula>0</formula>
    </cfRule>
  </conditionalFormatting>
  <conditionalFormatting sqref="M268:M270">
    <cfRule type="cellIs" dxfId="0" priority="14" operator="lessThan">
      <formula>0</formula>
    </cfRule>
  </conditionalFormatting>
  <conditionalFormatting sqref="M274:M303">
    <cfRule type="cellIs" dxfId="0" priority="15" operator="lessThan">
      <formula>0</formula>
    </cfRule>
  </conditionalFormatting>
  <conditionalFormatting sqref="M305">
    <cfRule type="cellIs" dxfId="0" priority="16" operator="lessThan">
      <formula>0</formula>
    </cfRule>
  </conditionalFormatting>
  <conditionalFormatting sqref="M312:M341">
    <cfRule type="cellIs" dxfId="0" priority="17" operator="lessThan">
      <formula>0</formula>
    </cfRule>
  </conditionalFormatting>
  <conditionalFormatting sqref="M343">
    <cfRule type="cellIs" dxfId="0" priority="18" operator="lessThan">
      <formula>0</formula>
    </cfRule>
  </conditionalFormatting>
  <conditionalFormatting sqref="M349:M378">
    <cfRule type="cellIs" dxfId="0" priority="19" operator="lessThan">
      <formula>0</formula>
    </cfRule>
  </conditionalFormatting>
  <conditionalFormatting sqref="M380">
    <cfRule type="cellIs" dxfId="0" priority="20" operator="lessThan">
      <formula>0</formula>
    </cfRule>
  </conditionalFormatting>
  <conditionalFormatting sqref="M387:M416">
    <cfRule type="cellIs" dxfId="0" priority="21" operator="lessThan">
      <formula>0</formula>
    </cfRule>
  </conditionalFormatting>
  <conditionalFormatting sqref="M418">
    <cfRule type="cellIs" dxfId="0" priority="22" operator="lessThan">
      <formula>0</formula>
    </cfRule>
  </conditionalFormatting>
  <printOptions/>
  <pageMargins bottom="0.7480314960629921" footer="0.0" header="0.0" left="0.3937007874015748" right="0.35433070866141736" top="0.7480314960629921"/>
  <pageSetup paperSize="9" scale="6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2" width="14.43"/>
    <col customWidth="1" min="3" max="3" width="13.14"/>
    <col customWidth="1" min="4" max="4" width="34.43"/>
    <col customWidth="1" min="5" max="5" width="12.43"/>
    <col customWidth="1" min="6" max="7" width="11.43"/>
    <col customWidth="1" min="8" max="8" width="45.86"/>
    <col customWidth="1" min="9" max="9" width="33.71"/>
    <col customWidth="1" min="10" max="10" width="13.57"/>
    <col customWidth="1" min="11" max="12" width="7.43"/>
    <col customWidth="1" min="13" max="13" width="7.29"/>
    <col customWidth="1" min="14" max="14" width="7.43"/>
    <col customWidth="1" min="15" max="15" width="9.29"/>
    <col customWidth="1" min="16" max="16" width="8.14"/>
    <col customWidth="1" min="17" max="17" width="7.43"/>
    <col customWidth="1" min="18" max="18" width="8.14"/>
    <col customWidth="1" min="19" max="19" width="9.43"/>
    <col customWidth="1" min="20" max="20" width="8.14"/>
    <col customWidth="1" min="21" max="29" width="9.0"/>
  </cols>
  <sheetData>
    <row r="1" ht="17.25" customHeight="1">
      <c r="A1" s="336"/>
      <c r="B1" s="336"/>
      <c r="C1" s="336"/>
      <c r="D1" s="337"/>
      <c r="E1" s="338"/>
      <c r="F1" s="338"/>
      <c r="G1" s="336"/>
      <c r="H1" s="339"/>
      <c r="I1" s="340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</row>
    <row r="2" ht="17.25" customHeight="1">
      <c r="A2" s="336"/>
      <c r="B2" s="336"/>
      <c r="C2" s="336"/>
      <c r="D2" s="337"/>
      <c r="E2" s="338"/>
      <c r="F2" s="338"/>
      <c r="G2" s="336"/>
      <c r="H2" s="339"/>
      <c r="I2" s="340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</row>
    <row r="3" ht="23.25" customHeight="1">
      <c r="A3" s="336" t="s">
        <v>456</v>
      </c>
      <c r="B3" s="336"/>
      <c r="C3" s="336"/>
      <c r="D3" s="336">
        <f>SUBTOTAL(103,D6:D1418)</f>
        <v>141</v>
      </c>
      <c r="E3" s="341">
        <f t="shared" ref="E3:G3" si="1">SUBTOTAL(109,E6:E1418)</f>
        <v>3228</v>
      </c>
      <c r="F3" s="341">
        <f t="shared" si="1"/>
        <v>124630</v>
      </c>
      <c r="G3" s="341">
        <f t="shared" si="1"/>
        <v>121402</v>
      </c>
      <c r="H3" s="342"/>
      <c r="I3" s="340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</row>
    <row r="4" ht="17.25" customHeight="1">
      <c r="A4" s="336"/>
      <c r="B4" s="336"/>
      <c r="C4" s="336"/>
      <c r="D4" s="337"/>
      <c r="E4" s="338"/>
      <c r="F4" s="338"/>
      <c r="G4" s="336"/>
      <c r="H4" s="339"/>
      <c r="I4" s="340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</row>
    <row r="5" ht="19.5" customHeight="1">
      <c r="A5" s="343" t="s">
        <v>457</v>
      </c>
      <c r="B5" s="343" t="s">
        <v>458</v>
      </c>
      <c r="C5" s="343" t="s">
        <v>459</v>
      </c>
      <c r="D5" s="343" t="s">
        <v>460</v>
      </c>
      <c r="E5" s="344" t="s">
        <v>20</v>
      </c>
      <c r="F5" s="344" t="s">
        <v>22</v>
      </c>
      <c r="G5" s="343" t="s">
        <v>461</v>
      </c>
      <c r="H5" s="343" t="s">
        <v>91</v>
      </c>
      <c r="I5" s="345" t="s">
        <v>462</v>
      </c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  <c r="AB5" s="346"/>
      <c r="AC5" s="346"/>
    </row>
    <row r="6" ht="17.25" hidden="1" customHeight="1">
      <c r="A6" s="347" t="s">
        <v>160</v>
      </c>
      <c r="B6" s="347" t="s">
        <v>55</v>
      </c>
      <c r="C6" s="347" t="s">
        <v>463</v>
      </c>
      <c r="D6" s="348" t="s">
        <v>464</v>
      </c>
      <c r="E6" s="348">
        <v>1000.0</v>
      </c>
      <c r="F6" s="348">
        <v>800.0</v>
      </c>
      <c r="G6" s="349">
        <v>-200.0</v>
      </c>
      <c r="H6" s="350"/>
      <c r="I6" s="351"/>
      <c r="J6" s="352"/>
      <c r="K6" s="353"/>
      <c r="L6" s="353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3"/>
      <c r="X6" s="353"/>
      <c r="Y6" s="353"/>
      <c r="Z6" s="353"/>
      <c r="AA6" s="353"/>
      <c r="AB6" s="353"/>
      <c r="AC6" s="353"/>
    </row>
    <row r="7" ht="17.25" hidden="1" customHeight="1">
      <c r="A7" s="347" t="s">
        <v>160</v>
      </c>
      <c r="B7" s="347" t="s">
        <v>55</v>
      </c>
      <c r="C7" s="347" t="s">
        <v>465</v>
      </c>
      <c r="D7" s="348" t="s">
        <v>466</v>
      </c>
      <c r="E7" s="348">
        <v>920.0</v>
      </c>
      <c r="F7" s="348">
        <v>1000.0</v>
      </c>
      <c r="G7" s="349">
        <v>80.0</v>
      </c>
      <c r="H7" s="350"/>
      <c r="I7" s="351"/>
      <c r="J7" s="352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</row>
    <row r="8" ht="17.25" hidden="1" customHeight="1">
      <c r="A8" s="347" t="s">
        <v>160</v>
      </c>
      <c r="B8" s="347" t="s">
        <v>55</v>
      </c>
      <c r="C8" s="347" t="s">
        <v>467</v>
      </c>
      <c r="D8" s="348" t="s">
        <v>468</v>
      </c>
      <c r="E8" s="348">
        <v>600.0</v>
      </c>
      <c r="F8" s="348">
        <v>600.0</v>
      </c>
      <c r="G8" s="349">
        <v>0.0</v>
      </c>
      <c r="H8" s="350"/>
      <c r="I8" s="351"/>
      <c r="J8" s="352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3"/>
      <c r="AA8" s="353"/>
      <c r="AB8" s="353"/>
      <c r="AC8" s="353"/>
    </row>
    <row r="9" ht="17.25" hidden="1" customHeight="1">
      <c r="A9" s="347" t="s">
        <v>160</v>
      </c>
      <c r="B9" s="347" t="s">
        <v>55</v>
      </c>
      <c r="C9" s="347" t="s">
        <v>469</v>
      </c>
      <c r="D9" s="348" t="s">
        <v>470</v>
      </c>
      <c r="E9" s="348">
        <v>600.0</v>
      </c>
      <c r="F9" s="348">
        <v>400.0</v>
      </c>
      <c r="G9" s="349">
        <v>-200.0</v>
      </c>
      <c r="H9" s="350"/>
      <c r="I9" s="351"/>
      <c r="J9" s="352"/>
      <c r="K9" s="353"/>
      <c r="L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</row>
    <row r="10" ht="17.25" hidden="1" customHeight="1">
      <c r="A10" s="347" t="s">
        <v>160</v>
      </c>
      <c r="B10" s="347" t="s">
        <v>53</v>
      </c>
      <c r="C10" s="347" t="s">
        <v>471</v>
      </c>
      <c r="D10" s="348" t="s">
        <v>472</v>
      </c>
      <c r="E10" s="348">
        <v>400.0</v>
      </c>
      <c r="F10" s="348">
        <v>200.0</v>
      </c>
      <c r="G10" s="349">
        <v>-200.0</v>
      </c>
      <c r="H10" s="350"/>
      <c r="I10" s="351"/>
      <c r="J10" s="352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</row>
    <row r="11" ht="17.25" hidden="1" customHeight="1">
      <c r="A11" s="347" t="s">
        <v>160</v>
      </c>
      <c r="B11" s="347" t="s">
        <v>53</v>
      </c>
      <c r="C11" s="347" t="s">
        <v>473</v>
      </c>
      <c r="D11" s="348" t="s">
        <v>474</v>
      </c>
      <c r="E11" s="348">
        <v>800.0</v>
      </c>
      <c r="F11" s="348">
        <v>1000.0</v>
      </c>
      <c r="G11" s="349">
        <v>200.0</v>
      </c>
      <c r="H11" s="350"/>
      <c r="I11" s="351"/>
      <c r="J11" s="352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</row>
    <row r="12" ht="17.25" hidden="1" customHeight="1">
      <c r="A12" s="347" t="s">
        <v>160</v>
      </c>
      <c r="B12" s="347" t="s">
        <v>53</v>
      </c>
      <c r="C12" s="347" t="s">
        <v>475</v>
      </c>
      <c r="D12" s="348" t="s">
        <v>476</v>
      </c>
      <c r="E12" s="348">
        <v>400.0</v>
      </c>
      <c r="F12" s="348">
        <v>600.0</v>
      </c>
      <c r="G12" s="349">
        <v>200.0</v>
      </c>
      <c r="H12" s="350"/>
      <c r="I12" s="351"/>
      <c r="J12" s="352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</row>
    <row r="13" ht="17.25" hidden="1" customHeight="1">
      <c r="A13" s="347" t="s">
        <v>160</v>
      </c>
      <c r="B13" s="347" t="s">
        <v>53</v>
      </c>
      <c r="C13" s="347" t="s">
        <v>477</v>
      </c>
      <c r="D13" s="348" t="s">
        <v>478</v>
      </c>
      <c r="E13" s="348">
        <v>800.0</v>
      </c>
      <c r="F13" s="348">
        <v>800.0</v>
      </c>
      <c r="G13" s="349">
        <v>0.0</v>
      </c>
      <c r="H13" s="350"/>
      <c r="I13" s="351"/>
      <c r="J13" s="352"/>
      <c r="K13" s="354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</row>
    <row r="14" ht="17.25" hidden="1" customHeight="1">
      <c r="A14" s="347" t="s">
        <v>160</v>
      </c>
      <c r="B14" s="347" t="s">
        <v>53</v>
      </c>
      <c r="C14" s="347" t="s">
        <v>479</v>
      </c>
      <c r="D14" s="348" t="s">
        <v>480</v>
      </c>
      <c r="E14" s="348">
        <v>400.0</v>
      </c>
      <c r="F14" s="348">
        <v>400.0</v>
      </c>
      <c r="G14" s="349">
        <v>0.0</v>
      </c>
      <c r="H14" s="350"/>
      <c r="I14" s="351"/>
      <c r="J14" s="352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</row>
    <row r="15" ht="17.25" hidden="1" customHeight="1">
      <c r="A15" s="347" t="s">
        <v>160</v>
      </c>
      <c r="B15" s="347" t="s">
        <v>53</v>
      </c>
      <c r="C15" s="347" t="s">
        <v>481</v>
      </c>
      <c r="D15" s="348" t="s">
        <v>482</v>
      </c>
      <c r="E15" s="348">
        <v>1200.0</v>
      </c>
      <c r="F15" s="348">
        <v>1200.0</v>
      </c>
      <c r="G15" s="349">
        <v>0.0</v>
      </c>
      <c r="H15" s="350"/>
      <c r="I15" s="351"/>
      <c r="J15" s="352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</row>
    <row r="16" ht="17.25" hidden="1" customHeight="1">
      <c r="A16" s="347" t="s">
        <v>160</v>
      </c>
      <c r="B16" s="347" t="s">
        <v>53</v>
      </c>
      <c r="C16" s="347" t="s">
        <v>483</v>
      </c>
      <c r="D16" s="348" t="s">
        <v>484</v>
      </c>
      <c r="E16" s="348">
        <v>1980.0</v>
      </c>
      <c r="F16" s="348">
        <v>280.0</v>
      </c>
      <c r="G16" s="349">
        <v>-1700.0</v>
      </c>
      <c r="H16" s="350"/>
      <c r="I16" s="351"/>
      <c r="J16" s="352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</row>
    <row r="17" ht="17.25" hidden="1" customHeight="1">
      <c r="A17" s="347" t="s">
        <v>160</v>
      </c>
      <c r="B17" s="347" t="s">
        <v>69</v>
      </c>
      <c r="C17" s="347" t="s">
        <v>485</v>
      </c>
      <c r="D17" s="348" t="s">
        <v>486</v>
      </c>
      <c r="E17" s="348">
        <v>600.0</v>
      </c>
      <c r="F17" s="348">
        <v>800.0</v>
      </c>
      <c r="G17" s="349">
        <v>200.0</v>
      </c>
      <c r="H17" s="350"/>
      <c r="I17" s="351"/>
      <c r="J17" s="352"/>
      <c r="K17" s="354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</row>
    <row r="18" ht="17.25" hidden="1" customHeight="1">
      <c r="A18" s="347" t="s">
        <v>160</v>
      </c>
      <c r="B18" s="347" t="s">
        <v>69</v>
      </c>
      <c r="C18" s="347" t="s">
        <v>487</v>
      </c>
      <c r="D18" s="348" t="s">
        <v>488</v>
      </c>
      <c r="E18" s="348">
        <v>1000.0</v>
      </c>
      <c r="F18" s="348">
        <v>1200.0</v>
      </c>
      <c r="G18" s="349">
        <v>200.0</v>
      </c>
      <c r="H18" s="350"/>
      <c r="I18" s="351"/>
      <c r="J18" s="352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</row>
    <row r="19" ht="17.25" hidden="1" customHeight="1">
      <c r="A19" s="347" t="s">
        <v>160</v>
      </c>
      <c r="B19" s="347" t="s">
        <v>69</v>
      </c>
      <c r="C19" s="347" t="s">
        <v>489</v>
      </c>
      <c r="D19" s="348" t="s">
        <v>490</v>
      </c>
      <c r="E19" s="348">
        <v>400.0</v>
      </c>
      <c r="F19" s="348">
        <v>500.0</v>
      </c>
      <c r="G19" s="349">
        <v>100.0</v>
      </c>
      <c r="H19" s="350"/>
      <c r="I19" s="351"/>
      <c r="J19" s="352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354"/>
      <c r="AB19" s="354"/>
      <c r="AC19" s="354"/>
    </row>
    <row r="20" ht="17.25" hidden="1" customHeight="1">
      <c r="A20" s="347" t="s">
        <v>160</v>
      </c>
      <c r="B20" s="347" t="s">
        <v>69</v>
      </c>
      <c r="C20" s="347" t="s">
        <v>491</v>
      </c>
      <c r="D20" s="348" t="s">
        <v>492</v>
      </c>
      <c r="E20" s="348">
        <v>400.0</v>
      </c>
      <c r="F20" s="348">
        <v>600.0</v>
      </c>
      <c r="G20" s="349">
        <v>200.0</v>
      </c>
      <c r="H20" s="350"/>
      <c r="I20" s="351"/>
      <c r="J20" s="352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</row>
    <row r="21" ht="17.25" hidden="1" customHeight="1">
      <c r="A21" s="347" t="s">
        <v>160</v>
      </c>
      <c r="B21" s="347" t="s">
        <v>62</v>
      </c>
      <c r="C21" s="347" t="s">
        <v>493</v>
      </c>
      <c r="D21" s="348" t="s">
        <v>494</v>
      </c>
      <c r="E21" s="348">
        <v>1300.0</v>
      </c>
      <c r="F21" s="348">
        <v>1200.0</v>
      </c>
      <c r="G21" s="349">
        <v>-100.0</v>
      </c>
      <c r="H21" s="350"/>
      <c r="I21" s="351"/>
      <c r="J21" s="352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  <c r="AB21" s="354"/>
      <c r="AC21" s="354"/>
    </row>
    <row r="22" ht="17.25" hidden="1" customHeight="1">
      <c r="A22" s="347" t="s">
        <v>160</v>
      </c>
      <c r="B22" s="347" t="s">
        <v>62</v>
      </c>
      <c r="C22" s="347" t="s">
        <v>495</v>
      </c>
      <c r="D22" s="348" t="s">
        <v>496</v>
      </c>
      <c r="E22" s="348">
        <v>2800.0</v>
      </c>
      <c r="F22" s="348">
        <v>2800.0</v>
      </c>
      <c r="G22" s="349">
        <v>0.0</v>
      </c>
      <c r="H22" s="350"/>
      <c r="I22" s="351"/>
      <c r="J22" s="352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</row>
    <row r="23" ht="17.25" hidden="1" customHeight="1">
      <c r="A23" s="347" t="s">
        <v>160</v>
      </c>
      <c r="B23" s="347" t="s">
        <v>62</v>
      </c>
      <c r="C23" s="347" t="s">
        <v>497</v>
      </c>
      <c r="D23" s="348" t="s">
        <v>498</v>
      </c>
      <c r="E23" s="348">
        <v>800.0</v>
      </c>
      <c r="F23" s="348">
        <v>800.0</v>
      </c>
      <c r="G23" s="349">
        <v>0.0</v>
      </c>
      <c r="H23" s="350"/>
      <c r="I23" s="351"/>
      <c r="J23" s="352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  <c r="AA23" s="354"/>
      <c r="AB23" s="354"/>
      <c r="AC23" s="354"/>
    </row>
    <row r="24" ht="17.25" hidden="1" customHeight="1">
      <c r="A24" s="347" t="s">
        <v>160</v>
      </c>
      <c r="B24" s="347" t="s">
        <v>62</v>
      </c>
      <c r="C24" s="347" t="s">
        <v>499</v>
      </c>
      <c r="D24" s="348" t="s">
        <v>500</v>
      </c>
      <c r="E24" s="348">
        <v>1600.0</v>
      </c>
      <c r="F24" s="348">
        <v>1300.0</v>
      </c>
      <c r="G24" s="349">
        <v>-300.0</v>
      </c>
      <c r="H24" s="350"/>
      <c r="I24" s="351"/>
      <c r="J24" s="352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</row>
    <row r="25" ht="17.25" hidden="1" customHeight="1">
      <c r="A25" s="347" t="s">
        <v>160</v>
      </c>
      <c r="B25" s="347" t="s">
        <v>62</v>
      </c>
      <c r="C25" s="347" t="s">
        <v>501</v>
      </c>
      <c r="D25" s="348" t="s">
        <v>502</v>
      </c>
      <c r="E25" s="348">
        <v>4600.0</v>
      </c>
      <c r="F25" s="348">
        <v>4400.0</v>
      </c>
      <c r="G25" s="349">
        <v>-200.0</v>
      </c>
      <c r="H25" s="350"/>
      <c r="I25" s="351"/>
      <c r="J25" s="352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</row>
    <row r="26" ht="17.25" hidden="1" customHeight="1">
      <c r="A26" s="347" t="s">
        <v>160</v>
      </c>
      <c r="B26" s="347" t="s">
        <v>62</v>
      </c>
      <c r="C26" s="347" t="s">
        <v>503</v>
      </c>
      <c r="D26" s="348" t="s">
        <v>504</v>
      </c>
      <c r="E26" s="348">
        <v>1200.0</v>
      </c>
      <c r="F26" s="348">
        <v>1200.0</v>
      </c>
      <c r="G26" s="349">
        <v>0.0</v>
      </c>
      <c r="H26" s="350"/>
      <c r="I26" s="351"/>
      <c r="J26" s="352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</row>
    <row r="27" ht="17.25" hidden="1" customHeight="1">
      <c r="A27" s="347" t="s">
        <v>160</v>
      </c>
      <c r="B27" s="347" t="s">
        <v>62</v>
      </c>
      <c r="C27" s="347" t="s">
        <v>505</v>
      </c>
      <c r="D27" s="348" t="s">
        <v>506</v>
      </c>
      <c r="E27" s="348">
        <v>800.0</v>
      </c>
      <c r="F27" s="348">
        <v>600.0</v>
      </c>
      <c r="G27" s="349">
        <v>-200.0</v>
      </c>
      <c r="H27" s="350"/>
      <c r="I27" s="351"/>
      <c r="J27" s="352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</row>
    <row r="28" ht="17.25" hidden="1" customHeight="1">
      <c r="A28" s="347" t="s">
        <v>160</v>
      </c>
      <c r="B28" s="347" t="s">
        <v>62</v>
      </c>
      <c r="C28" s="347" t="s">
        <v>507</v>
      </c>
      <c r="D28" s="348" t="s">
        <v>508</v>
      </c>
      <c r="E28" s="348">
        <v>1800.0</v>
      </c>
      <c r="F28" s="348">
        <v>1600.0</v>
      </c>
      <c r="G28" s="349">
        <v>-200.0</v>
      </c>
      <c r="H28" s="350"/>
      <c r="I28" s="351"/>
      <c r="J28" s="352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</row>
    <row r="29" ht="17.25" hidden="1" customHeight="1">
      <c r="A29" s="347" t="s">
        <v>160</v>
      </c>
      <c r="B29" s="347" t="s">
        <v>62</v>
      </c>
      <c r="C29" s="347" t="s">
        <v>509</v>
      </c>
      <c r="D29" s="348" t="s">
        <v>510</v>
      </c>
      <c r="E29" s="348">
        <v>1600.0</v>
      </c>
      <c r="F29" s="348">
        <v>1600.0</v>
      </c>
      <c r="G29" s="349">
        <v>0.0</v>
      </c>
      <c r="H29" s="350"/>
      <c r="I29" s="351"/>
      <c r="J29" s="352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</row>
    <row r="30" ht="17.25" hidden="1" customHeight="1">
      <c r="A30" s="347" t="s">
        <v>160</v>
      </c>
      <c r="B30" s="347" t="s">
        <v>62</v>
      </c>
      <c r="C30" s="347" t="s">
        <v>511</v>
      </c>
      <c r="D30" s="348" t="s">
        <v>512</v>
      </c>
      <c r="E30" s="348">
        <v>200.0</v>
      </c>
      <c r="F30" s="348"/>
      <c r="G30" s="349">
        <v>-200.0</v>
      </c>
      <c r="H30" s="350"/>
      <c r="I30" s="351"/>
      <c r="J30" s="352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</row>
    <row r="31" ht="17.25" hidden="1" customHeight="1">
      <c r="A31" s="347" t="s">
        <v>160</v>
      </c>
      <c r="B31" s="347" t="s">
        <v>62</v>
      </c>
      <c r="C31" s="347" t="s">
        <v>513</v>
      </c>
      <c r="D31" s="348" t="s">
        <v>514</v>
      </c>
      <c r="E31" s="348">
        <v>400.0</v>
      </c>
      <c r="F31" s="348">
        <v>800.0</v>
      </c>
      <c r="G31" s="349">
        <v>400.0</v>
      </c>
      <c r="H31" s="350"/>
      <c r="I31" s="351"/>
      <c r="J31" s="352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354"/>
      <c r="AB31" s="354"/>
      <c r="AC31" s="354"/>
    </row>
    <row r="32" ht="17.25" hidden="1" customHeight="1">
      <c r="A32" s="347" t="s">
        <v>160</v>
      </c>
      <c r="B32" s="347" t="s">
        <v>62</v>
      </c>
      <c r="C32" s="347" t="s">
        <v>515</v>
      </c>
      <c r="D32" s="348" t="s">
        <v>516</v>
      </c>
      <c r="E32" s="348">
        <v>1800.0</v>
      </c>
      <c r="F32" s="348"/>
      <c r="G32" s="349">
        <v>-1800.0</v>
      </c>
      <c r="H32" s="350"/>
      <c r="I32" s="351"/>
      <c r="J32" s="352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AB32" s="354"/>
      <c r="AC32" s="354"/>
    </row>
    <row r="33" ht="17.25" hidden="1" customHeight="1">
      <c r="A33" s="347" t="s">
        <v>160</v>
      </c>
      <c r="B33" s="347" t="s">
        <v>62</v>
      </c>
      <c r="C33" s="347" t="s">
        <v>517</v>
      </c>
      <c r="D33" s="348" t="s">
        <v>518</v>
      </c>
      <c r="E33" s="348">
        <v>400.0</v>
      </c>
      <c r="F33" s="348"/>
      <c r="G33" s="349">
        <v>-400.0</v>
      </c>
      <c r="H33" s="350"/>
      <c r="I33" s="351"/>
      <c r="J33" s="352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354"/>
      <c r="AB33" s="354"/>
      <c r="AC33" s="354"/>
    </row>
    <row r="34" ht="17.25" hidden="1" customHeight="1">
      <c r="A34" s="347" t="s">
        <v>160</v>
      </c>
      <c r="B34" s="347" t="s">
        <v>62</v>
      </c>
      <c r="C34" s="347" t="s">
        <v>519</v>
      </c>
      <c r="D34" s="348" t="s">
        <v>520</v>
      </c>
      <c r="E34" s="348">
        <v>200.0</v>
      </c>
      <c r="F34" s="348"/>
      <c r="G34" s="349">
        <v>-200.0</v>
      </c>
      <c r="H34" s="350"/>
      <c r="I34" s="351"/>
      <c r="J34" s="352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  <c r="AA34" s="354"/>
      <c r="AB34" s="354"/>
      <c r="AC34" s="354"/>
    </row>
    <row r="35" ht="17.25" hidden="1" customHeight="1">
      <c r="A35" s="347" t="s">
        <v>160</v>
      </c>
      <c r="B35" s="347" t="s">
        <v>62</v>
      </c>
      <c r="C35" s="347" t="s">
        <v>521</v>
      </c>
      <c r="D35" s="348" t="s">
        <v>518</v>
      </c>
      <c r="E35" s="348">
        <v>600.0</v>
      </c>
      <c r="F35" s="348">
        <v>4400.0</v>
      </c>
      <c r="G35" s="349">
        <v>3800.0</v>
      </c>
      <c r="H35" s="350"/>
      <c r="I35" s="351"/>
      <c r="J35" s="352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  <c r="AB35" s="354"/>
      <c r="AC35" s="354"/>
    </row>
    <row r="36" ht="17.25" hidden="1" customHeight="1">
      <c r="A36" s="347" t="s">
        <v>160</v>
      </c>
      <c r="B36" s="347" t="s">
        <v>62</v>
      </c>
      <c r="C36" s="347" t="s">
        <v>522</v>
      </c>
      <c r="D36" s="348" t="s">
        <v>523</v>
      </c>
      <c r="E36" s="348">
        <v>1800.0</v>
      </c>
      <c r="F36" s="348"/>
      <c r="G36" s="349">
        <v>-1800.0</v>
      </c>
      <c r="H36" s="350"/>
      <c r="I36" s="351"/>
      <c r="J36" s="352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  <c r="AB36" s="354"/>
      <c r="AC36" s="354"/>
    </row>
    <row r="37" ht="17.25" hidden="1" customHeight="1">
      <c r="A37" s="347" t="s">
        <v>160</v>
      </c>
      <c r="B37" s="347" t="s">
        <v>62</v>
      </c>
      <c r="C37" s="347" t="s">
        <v>524</v>
      </c>
      <c r="D37" s="348" t="s">
        <v>525</v>
      </c>
      <c r="E37" s="348">
        <v>400.0</v>
      </c>
      <c r="F37" s="348">
        <v>600.0</v>
      </c>
      <c r="G37" s="349">
        <v>200.0</v>
      </c>
      <c r="H37" s="350"/>
      <c r="I37" s="351"/>
      <c r="J37" s="352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  <c r="AB37" s="354"/>
      <c r="AC37" s="354"/>
    </row>
    <row r="38" ht="17.25" hidden="1" customHeight="1">
      <c r="A38" s="347" t="s">
        <v>160</v>
      </c>
      <c r="B38" s="347" t="s">
        <v>56</v>
      </c>
      <c r="C38" s="347" t="s">
        <v>526</v>
      </c>
      <c r="D38" s="348" t="s">
        <v>527</v>
      </c>
      <c r="E38" s="348">
        <v>1000.0</v>
      </c>
      <c r="F38" s="348">
        <v>1000.0</v>
      </c>
      <c r="G38" s="349">
        <v>0.0</v>
      </c>
      <c r="H38" s="350"/>
      <c r="I38" s="351"/>
      <c r="J38" s="352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</row>
    <row r="39" ht="17.25" hidden="1" customHeight="1">
      <c r="A39" s="347" t="s">
        <v>160</v>
      </c>
      <c r="B39" s="347" t="s">
        <v>56</v>
      </c>
      <c r="C39" s="347" t="s">
        <v>528</v>
      </c>
      <c r="D39" s="348" t="s">
        <v>529</v>
      </c>
      <c r="E39" s="348">
        <v>2000.0</v>
      </c>
      <c r="F39" s="348">
        <v>2000.0</v>
      </c>
      <c r="G39" s="349">
        <v>0.0</v>
      </c>
      <c r="H39" s="350"/>
      <c r="I39" s="351"/>
      <c r="J39" s="352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354"/>
      <c r="AB39" s="354"/>
      <c r="AC39" s="354"/>
    </row>
    <row r="40" ht="17.25" hidden="1" customHeight="1">
      <c r="A40" s="347" t="s">
        <v>160</v>
      </c>
      <c r="B40" s="347" t="s">
        <v>57</v>
      </c>
      <c r="C40" s="347" t="s">
        <v>530</v>
      </c>
      <c r="D40" s="348" t="s">
        <v>531</v>
      </c>
      <c r="E40" s="348">
        <v>800.0</v>
      </c>
      <c r="F40" s="348">
        <v>800.0</v>
      </c>
      <c r="G40" s="349">
        <v>0.0</v>
      </c>
      <c r="H40" s="350"/>
      <c r="I40" s="351"/>
      <c r="J40" s="352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</row>
    <row r="41" ht="17.25" hidden="1" customHeight="1">
      <c r="A41" s="347" t="s">
        <v>160</v>
      </c>
      <c r="B41" s="347" t="s">
        <v>57</v>
      </c>
      <c r="C41" s="347" t="s">
        <v>532</v>
      </c>
      <c r="D41" s="348" t="s">
        <v>533</v>
      </c>
      <c r="E41" s="348">
        <v>600.0</v>
      </c>
      <c r="F41" s="348">
        <v>600.0</v>
      </c>
      <c r="G41" s="349">
        <v>0.0</v>
      </c>
      <c r="H41" s="350"/>
      <c r="I41" s="351"/>
      <c r="J41" s="352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  <c r="AB41" s="354"/>
      <c r="AC41" s="354"/>
    </row>
    <row r="42" ht="17.25" hidden="1" customHeight="1">
      <c r="A42" s="347" t="s">
        <v>160</v>
      </c>
      <c r="B42" s="347" t="s">
        <v>57</v>
      </c>
      <c r="C42" s="347" t="s">
        <v>534</v>
      </c>
      <c r="D42" s="348" t="s">
        <v>535</v>
      </c>
      <c r="E42" s="348">
        <v>600.0</v>
      </c>
      <c r="F42" s="348">
        <v>400.0</v>
      </c>
      <c r="G42" s="349">
        <v>-200.0</v>
      </c>
      <c r="H42" s="350"/>
      <c r="I42" s="351"/>
      <c r="J42" s="352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</row>
    <row r="43" ht="17.25" hidden="1" customHeight="1">
      <c r="A43" s="347" t="s">
        <v>138</v>
      </c>
      <c r="B43" s="347" t="s">
        <v>72</v>
      </c>
      <c r="C43" s="347" t="s">
        <v>536</v>
      </c>
      <c r="D43" s="348" t="s">
        <v>537</v>
      </c>
      <c r="E43" s="348">
        <v>4488.0</v>
      </c>
      <c r="F43" s="348">
        <v>4484.0</v>
      </c>
      <c r="G43" s="349">
        <v>-4.0</v>
      </c>
      <c r="H43" s="350"/>
      <c r="I43" s="351"/>
      <c r="J43" s="352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  <c r="AB43" s="354"/>
      <c r="AC43" s="354"/>
    </row>
    <row r="44" ht="17.25" hidden="1" customHeight="1">
      <c r="A44" s="347" t="s">
        <v>138</v>
      </c>
      <c r="B44" s="347" t="s">
        <v>72</v>
      </c>
      <c r="C44" s="347" t="s">
        <v>538</v>
      </c>
      <c r="D44" s="348" t="s">
        <v>539</v>
      </c>
      <c r="E44" s="348">
        <v>1100.0</v>
      </c>
      <c r="F44" s="348">
        <v>880.0</v>
      </c>
      <c r="G44" s="349">
        <v>-220.0</v>
      </c>
      <c r="H44" s="350"/>
      <c r="I44" s="351"/>
      <c r="J44" s="352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  <c r="AB44" s="354"/>
      <c r="AC44" s="354"/>
    </row>
    <row r="45" ht="17.25" hidden="1" customHeight="1">
      <c r="A45" s="347" t="s">
        <v>138</v>
      </c>
      <c r="B45" s="347" t="s">
        <v>55</v>
      </c>
      <c r="C45" s="347" t="s">
        <v>540</v>
      </c>
      <c r="D45" s="348" t="s">
        <v>541</v>
      </c>
      <c r="E45" s="348">
        <v>1300.0</v>
      </c>
      <c r="F45" s="348">
        <v>1210.0</v>
      </c>
      <c r="G45" s="349">
        <v>-90.0</v>
      </c>
      <c r="H45" s="350"/>
      <c r="I45" s="351"/>
      <c r="J45" s="352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354"/>
      <c r="AB45" s="354"/>
      <c r="AC45" s="354"/>
    </row>
    <row r="46" ht="17.25" hidden="1" customHeight="1">
      <c r="A46" s="347" t="s">
        <v>138</v>
      </c>
      <c r="B46" s="347" t="s">
        <v>55</v>
      </c>
      <c r="C46" s="347" t="s">
        <v>542</v>
      </c>
      <c r="D46" s="348" t="s">
        <v>543</v>
      </c>
      <c r="E46" s="348">
        <v>11508.0</v>
      </c>
      <c r="F46" s="348">
        <v>11168.0</v>
      </c>
      <c r="G46" s="349">
        <v>-340.0</v>
      </c>
      <c r="H46" s="350"/>
      <c r="I46" s="351"/>
      <c r="J46" s="352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</row>
    <row r="47" ht="17.25" hidden="1" customHeight="1">
      <c r="A47" s="347" t="s">
        <v>138</v>
      </c>
      <c r="B47" s="347" t="s">
        <v>55</v>
      </c>
      <c r="C47" s="347" t="s">
        <v>544</v>
      </c>
      <c r="D47" s="348" t="s">
        <v>545</v>
      </c>
      <c r="E47" s="348">
        <v>9964.0</v>
      </c>
      <c r="F47" s="348">
        <v>8264.0</v>
      </c>
      <c r="G47" s="349">
        <v>-1700.0</v>
      </c>
      <c r="H47" s="350"/>
      <c r="I47" s="351"/>
      <c r="J47" s="352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  <c r="AB47" s="354"/>
      <c r="AC47" s="354"/>
    </row>
    <row r="48" ht="17.25" hidden="1" customHeight="1">
      <c r="A48" s="347" t="s">
        <v>138</v>
      </c>
      <c r="B48" s="347" t="s">
        <v>68</v>
      </c>
      <c r="C48" s="347" t="s">
        <v>546</v>
      </c>
      <c r="D48" s="348" t="s">
        <v>547</v>
      </c>
      <c r="E48" s="348">
        <v>10180.0</v>
      </c>
      <c r="F48" s="348">
        <v>6238.0</v>
      </c>
      <c r="G48" s="349">
        <v>-3942.0</v>
      </c>
      <c r="H48" s="350"/>
      <c r="I48" s="351"/>
      <c r="J48" s="352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  <c r="AA48" s="354"/>
      <c r="AB48" s="354"/>
      <c r="AC48" s="354"/>
    </row>
    <row r="49" ht="17.25" hidden="1" customHeight="1">
      <c r="A49" s="347" t="s">
        <v>138</v>
      </c>
      <c r="B49" s="347" t="s">
        <v>68</v>
      </c>
      <c r="C49" s="347" t="s">
        <v>548</v>
      </c>
      <c r="D49" s="348" t="s">
        <v>549</v>
      </c>
      <c r="E49" s="348">
        <v>6920.0</v>
      </c>
      <c r="F49" s="348">
        <v>5500.0</v>
      </c>
      <c r="G49" s="349">
        <v>-1420.0</v>
      </c>
      <c r="H49" s="350"/>
      <c r="I49" s="351"/>
      <c r="J49" s="352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  <c r="AB49" s="354"/>
      <c r="AC49" s="354"/>
    </row>
    <row r="50" ht="17.25" hidden="1" customHeight="1">
      <c r="A50" s="347" t="s">
        <v>138</v>
      </c>
      <c r="B50" s="347" t="s">
        <v>68</v>
      </c>
      <c r="C50" s="347" t="s">
        <v>550</v>
      </c>
      <c r="D50" s="348" t="s">
        <v>551</v>
      </c>
      <c r="E50" s="348">
        <v>39200.0</v>
      </c>
      <c r="F50" s="348">
        <v>31840.0</v>
      </c>
      <c r="G50" s="349">
        <v>-7360.0</v>
      </c>
      <c r="H50" s="350"/>
      <c r="I50" s="351"/>
      <c r="J50" s="352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354"/>
      <c r="AB50" s="354"/>
      <c r="AC50" s="354"/>
    </row>
    <row r="51" ht="17.25" hidden="1" customHeight="1">
      <c r="A51" s="347" t="s">
        <v>138</v>
      </c>
      <c r="B51" s="347" t="s">
        <v>59</v>
      </c>
      <c r="C51" s="347" t="s">
        <v>552</v>
      </c>
      <c r="D51" s="348" t="s">
        <v>553</v>
      </c>
      <c r="E51" s="348">
        <v>4928.0</v>
      </c>
      <c r="F51" s="348">
        <v>7280.0</v>
      </c>
      <c r="G51" s="349">
        <v>2352.0</v>
      </c>
      <c r="H51" s="350"/>
      <c r="I51" s="351"/>
      <c r="J51" s="352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4"/>
    </row>
    <row r="52" ht="17.25" hidden="1" customHeight="1">
      <c r="A52" s="347" t="s">
        <v>138</v>
      </c>
      <c r="B52" s="347" t="s">
        <v>59</v>
      </c>
      <c r="C52" s="347" t="s">
        <v>554</v>
      </c>
      <c r="D52" s="348" t="s">
        <v>555</v>
      </c>
      <c r="E52" s="348">
        <v>220.0</v>
      </c>
      <c r="F52" s="348"/>
      <c r="G52" s="349">
        <v>-220.0</v>
      </c>
      <c r="H52" s="350"/>
      <c r="I52" s="351"/>
      <c r="J52" s="352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  <c r="AB52" s="354"/>
      <c r="AC52" s="354"/>
    </row>
    <row r="53" ht="17.25" hidden="1" customHeight="1">
      <c r="A53" s="347" t="s">
        <v>138</v>
      </c>
      <c r="B53" s="347" t="s">
        <v>59</v>
      </c>
      <c r="C53" s="347" t="s">
        <v>556</v>
      </c>
      <c r="D53" s="348" t="s">
        <v>557</v>
      </c>
      <c r="E53" s="348">
        <v>880.0</v>
      </c>
      <c r="F53" s="348">
        <v>1612.0</v>
      </c>
      <c r="G53" s="349">
        <v>732.0</v>
      </c>
      <c r="H53" s="350"/>
      <c r="I53" s="351"/>
      <c r="J53" s="352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354"/>
      <c r="AB53" s="354"/>
      <c r="AC53" s="354"/>
    </row>
    <row r="54" ht="17.25" hidden="1" customHeight="1">
      <c r="A54" s="347" t="s">
        <v>138</v>
      </c>
      <c r="B54" s="347" t="s">
        <v>69</v>
      </c>
      <c r="C54" s="347" t="s">
        <v>558</v>
      </c>
      <c r="D54" s="348" t="s">
        <v>559</v>
      </c>
      <c r="E54" s="348">
        <v>5044.0</v>
      </c>
      <c r="F54" s="348">
        <v>3922.0</v>
      </c>
      <c r="G54" s="349">
        <v>-1122.0</v>
      </c>
      <c r="H54" s="350"/>
      <c r="I54" s="351"/>
      <c r="J54" s="352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  <c r="AB54" s="354"/>
      <c r="AC54" s="354"/>
    </row>
    <row r="55" ht="17.25" hidden="1" customHeight="1">
      <c r="A55" s="347" t="s">
        <v>138</v>
      </c>
      <c r="B55" s="347" t="s">
        <v>69</v>
      </c>
      <c r="C55" s="347" t="s">
        <v>560</v>
      </c>
      <c r="D55" s="348" t="s">
        <v>561</v>
      </c>
      <c r="E55" s="348">
        <v>2324.0</v>
      </c>
      <c r="F55" s="348">
        <v>2040.0</v>
      </c>
      <c r="G55" s="349">
        <v>-284.0</v>
      </c>
      <c r="H55" s="350"/>
      <c r="I55" s="351"/>
      <c r="J55" s="352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  <c r="AB55" s="354"/>
      <c r="AC55" s="354"/>
    </row>
    <row r="56" ht="17.25" hidden="1" customHeight="1">
      <c r="A56" s="347" t="s">
        <v>138</v>
      </c>
      <c r="B56" s="347" t="s">
        <v>69</v>
      </c>
      <c r="C56" s="347" t="s">
        <v>562</v>
      </c>
      <c r="D56" s="348" t="s">
        <v>563</v>
      </c>
      <c r="E56" s="348">
        <v>10490.0</v>
      </c>
      <c r="F56" s="348">
        <v>9986.0</v>
      </c>
      <c r="G56" s="349">
        <v>-504.0</v>
      </c>
      <c r="H56" s="350"/>
      <c r="I56" s="351"/>
      <c r="J56" s="352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  <c r="AB56" s="354"/>
      <c r="AC56" s="354"/>
    </row>
    <row r="57" ht="17.25" hidden="1" customHeight="1">
      <c r="A57" s="347" t="s">
        <v>138</v>
      </c>
      <c r="B57" s="347" t="s">
        <v>69</v>
      </c>
      <c r="C57" s="347" t="s">
        <v>564</v>
      </c>
      <c r="D57" s="348" t="s">
        <v>565</v>
      </c>
      <c r="E57" s="348">
        <v>14410.0</v>
      </c>
      <c r="F57" s="348">
        <v>21550.0</v>
      </c>
      <c r="G57" s="349">
        <v>7140.0</v>
      </c>
      <c r="H57" s="350"/>
      <c r="I57" s="351"/>
      <c r="J57" s="352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  <c r="AB57" s="354"/>
      <c r="AC57" s="354"/>
    </row>
    <row r="58" ht="17.25" hidden="1" customHeight="1">
      <c r="A58" s="347" t="s">
        <v>138</v>
      </c>
      <c r="B58" s="347" t="s">
        <v>69</v>
      </c>
      <c r="C58" s="347" t="s">
        <v>566</v>
      </c>
      <c r="D58" s="348" t="s">
        <v>567</v>
      </c>
      <c r="E58" s="348">
        <v>5700.0</v>
      </c>
      <c r="F58" s="348">
        <v>3680.0</v>
      </c>
      <c r="G58" s="349">
        <v>-2020.0</v>
      </c>
      <c r="H58" s="350"/>
      <c r="I58" s="351"/>
      <c r="J58" s="352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</row>
    <row r="59" ht="17.25" hidden="1" customHeight="1">
      <c r="A59" s="347" t="s">
        <v>138</v>
      </c>
      <c r="B59" s="347" t="s">
        <v>69</v>
      </c>
      <c r="C59" s="347" t="s">
        <v>568</v>
      </c>
      <c r="D59" s="348" t="s">
        <v>569</v>
      </c>
      <c r="E59" s="348">
        <v>3092.0</v>
      </c>
      <c r="F59" s="348">
        <v>1316.0</v>
      </c>
      <c r="G59" s="349">
        <v>-1776.0</v>
      </c>
      <c r="H59" s="350"/>
      <c r="I59" s="351"/>
      <c r="J59" s="352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</row>
    <row r="60" ht="17.25" hidden="1" customHeight="1">
      <c r="A60" s="347" t="s">
        <v>138</v>
      </c>
      <c r="B60" s="347" t="s">
        <v>69</v>
      </c>
      <c r="C60" s="347" t="s">
        <v>570</v>
      </c>
      <c r="D60" s="348" t="s">
        <v>571</v>
      </c>
      <c r="E60" s="348">
        <v>7520.0</v>
      </c>
      <c r="F60" s="348">
        <v>6940.0</v>
      </c>
      <c r="G60" s="349">
        <v>-580.0</v>
      </c>
      <c r="H60" s="350"/>
      <c r="I60" s="351"/>
      <c r="J60" s="352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</row>
    <row r="61" ht="17.25" hidden="1" customHeight="1">
      <c r="A61" s="347" t="s">
        <v>138</v>
      </c>
      <c r="B61" s="347" t="s">
        <v>69</v>
      </c>
      <c r="C61" s="347" t="s">
        <v>572</v>
      </c>
      <c r="D61" s="348" t="s">
        <v>573</v>
      </c>
      <c r="E61" s="348">
        <v>10852.0</v>
      </c>
      <c r="F61" s="348">
        <v>10004.0</v>
      </c>
      <c r="G61" s="349">
        <v>-848.0</v>
      </c>
      <c r="H61" s="350"/>
      <c r="I61" s="351"/>
      <c r="J61" s="352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</row>
    <row r="62" ht="17.25" hidden="1" customHeight="1">
      <c r="A62" s="347" t="s">
        <v>138</v>
      </c>
      <c r="B62" s="347" t="s">
        <v>62</v>
      </c>
      <c r="C62" s="347" t="s">
        <v>574</v>
      </c>
      <c r="D62" s="348" t="s">
        <v>575</v>
      </c>
      <c r="E62" s="348">
        <v>10304.0</v>
      </c>
      <c r="F62" s="348">
        <v>7928.0</v>
      </c>
      <c r="G62" s="349">
        <v>-2376.0</v>
      </c>
      <c r="H62" s="350"/>
      <c r="I62" s="351"/>
      <c r="J62" s="352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</row>
    <row r="63" ht="17.25" hidden="1" customHeight="1">
      <c r="A63" s="347" t="s">
        <v>138</v>
      </c>
      <c r="B63" s="347" t="s">
        <v>62</v>
      </c>
      <c r="C63" s="347" t="s">
        <v>576</v>
      </c>
      <c r="D63" s="348" t="s">
        <v>577</v>
      </c>
      <c r="E63" s="348">
        <v>44052.0</v>
      </c>
      <c r="F63" s="348">
        <v>38060.0</v>
      </c>
      <c r="G63" s="349">
        <v>-5992.0</v>
      </c>
      <c r="H63" s="350"/>
      <c r="I63" s="351"/>
      <c r="J63" s="352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</row>
    <row r="64" ht="17.25" hidden="1" customHeight="1">
      <c r="A64" s="347" t="s">
        <v>138</v>
      </c>
      <c r="B64" s="347" t="s">
        <v>62</v>
      </c>
      <c r="C64" s="347" t="s">
        <v>578</v>
      </c>
      <c r="D64" s="348" t="s">
        <v>579</v>
      </c>
      <c r="E64" s="348">
        <v>3400.0</v>
      </c>
      <c r="F64" s="348">
        <v>3240.0</v>
      </c>
      <c r="G64" s="349">
        <v>-160.0</v>
      </c>
      <c r="H64" s="350"/>
      <c r="I64" s="351"/>
      <c r="J64" s="352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</row>
    <row r="65" ht="17.25" hidden="1" customHeight="1">
      <c r="A65" s="347" t="s">
        <v>138</v>
      </c>
      <c r="B65" s="347" t="s">
        <v>62</v>
      </c>
      <c r="C65" s="347" t="s">
        <v>580</v>
      </c>
      <c r="D65" s="348" t="s">
        <v>581</v>
      </c>
      <c r="E65" s="348">
        <v>7300.0</v>
      </c>
      <c r="F65" s="348">
        <v>5512.0</v>
      </c>
      <c r="G65" s="349">
        <v>-1788.0</v>
      </c>
      <c r="H65" s="350"/>
      <c r="I65" s="351"/>
      <c r="J65" s="352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</row>
    <row r="66" ht="17.25" hidden="1" customHeight="1">
      <c r="A66" s="347" t="s">
        <v>138</v>
      </c>
      <c r="B66" s="347" t="s">
        <v>62</v>
      </c>
      <c r="C66" s="347" t="s">
        <v>582</v>
      </c>
      <c r="D66" s="348" t="s">
        <v>583</v>
      </c>
      <c r="E66" s="348">
        <v>1600.0</v>
      </c>
      <c r="F66" s="348">
        <v>1200.0</v>
      </c>
      <c r="G66" s="349">
        <v>-400.0</v>
      </c>
      <c r="H66" s="350"/>
      <c r="I66" s="351"/>
      <c r="J66" s="352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B66" s="354"/>
      <c r="AC66" s="354"/>
    </row>
    <row r="67" ht="17.25" hidden="1" customHeight="1">
      <c r="A67" s="347" t="s">
        <v>138</v>
      </c>
      <c r="B67" s="347" t="s">
        <v>62</v>
      </c>
      <c r="C67" s="347" t="s">
        <v>584</v>
      </c>
      <c r="D67" s="348" t="s">
        <v>585</v>
      </c>
      <c r="E67" s="348">
        <v>8634.0</v>
      </c>
      <c r="F67" s="348">
        <v>8176.0</v>
      </c>
      <c r="G67" s="349">
        <v>-458.0</v>
      </c>
      <c r="H67" s="350"/>
      <c r="I67" s="351"/>
      <c r="J67" s="352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</row>
    <row r="68" ht="17.25" hidden="1" customHeight="1">
      <c r="A68" s="347" t="s">
        <v>138</v>
      </c>
      <c r="B68" s="347" t="s">
        <v>62</v>
      </c>
      <c r="C68" s="347" t="s">
        <v>586</v>
      </c>
      <c r="D68" s="348" t="s">
        <v>587</v>
      </c>
      <c r="E68" s="348">
        <v>516.0</v>
      </c>
      <c r="F68" s="348">
        <v>378.0</v>
      </c>
      <c r="G68" s="349">
        <v>-138.0</v>
      </c>
      <c r="H68" s="350"/>
      <c r="I68" s="351"/>
      <c r="J68" s="352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</row>
    <row r="69" ht="17.25" hidden="1" customHeight="1">
      <c r="A69" s="347" t="s">
        <v>138</v>
      </c>
      <c r="B69" s="347" t="s">
        <v>62</v>
      </c>
      <c r="C69" s="347" t="s">
        <v>588</v>
      </c>
      <c r="D69" s="348" t="s">
        <v>589</v>
      </c>
      <c r="E69" s="348">
        <v>1000.0</v>
      </c>
      <c r="F69" s="348"/>
      <c r="G69" s="349">
        <v>-1000.0</v>
      </c>
      <c r="H69" s="350"/>
      <c r="I69" s="351"/>
      <c r="J69" s="352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</row>
    <row r="70" ht="17.25" hidden="1" customHeight="1">
      <c r="A70" s="347" t="s">
        <v>138</v>
      </c>
      <c r="B70" s="347" t="s">
        <v>62</v>
      </c>
      <c r="C70" s="347" t="s">
        <v>590</v>
      </c>
      <c r="D70" s="348" t="s">
        <v>591</v>
      </c>
      <c r="E70" s="348">
        <v>4360.0</v>
      </c>
      <c r="F70" s="348"/>
      <c r="G70" s="349">
        <v>-4360.0</v>
      </c>
      <c r="H70" s="350"/>
      <c r="I70" s="351"/>
      <c r="J70" s="352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354"/>
      <c r="AC70" s="354"/>
    </row>
    <row r="71" ht="17.25" hidden="1" customHeight="1">
      <c r="A71" s="347" t="s">
        <v>138</v>
      </c>
      <c r="B71" s="347" t="s">
        <v>62</v>
      </c>
      <c r="C71" s="347" t="s">
        <v>592</v>
      </c>
      <c r="D71" s="348" t="s">
        <v>593</v>
      </c>
      <c r="E71" s="348">
        <v>1672.0</v>
      </c>
      <c r="F71" s="348">
        <v>640.0</v>
      </c>
      <c r="G71" s="349">
        <v>-1032.0</v>
      </c>
      <c r="H71" s="350"/>
      <c r="I71" s="351"/>
      <c r="J71" s="352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  <c r="AB71" s="354"/>
      <c r="AC71" s="354"/>
    </row>
    <row r="72" ht="17.25" hidden="1" customHeight="1">
      <c r="A72" s="347" t="s">
        <v>138</v>
      </c>
      <c r="B72" s="347" t="s">
        <v>62</v>
      </c>
      <c r="C72" s="347" t="s">
        <v>594</v>
      </c>
      <c r="D72" s="348" t="s">
        <v>595</v>
      </c>
      <c r="E72" s="348">
        <v>9200.0</v>
      </c>
      <c r="F72" s="348">
        <v>7000.0</v>
      </c>
      <c r="G72" s="349">
        <v>-2200.0</v>
      </c>
      <c r="H72" s="350"/>
      <c r="I72" s="351"/>
      <c r="J72" s="352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  <c r="AB72" s="354"/>
      <c r="AC72" s="354"/>
    </row>
    <row r="73" ht="17.25" hidden="1" customHeight="1">
      <c r="A73" s="347" t="s">
        <v>138</v>
      </c>
      <c r="B73" s="347" t="s">
        <v>62</v>
      </c>
      <c r="C73" s="347" t="s">
        <v>596</v>
      </c>
      <c r="D73" s="348" t="s">
        <v>597</v>
      </c>
      <c r="E73" s="348"/>
      <c r="F73" s="348">
        <v>3200.0</v>
      </c>
      <c r="G73" s="349">
        <v>3200.0</v>
      </c>
      <c r="H73" s="350"/>
      <c r="I73" s="351"/>
      <c r="J73" s="352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  <c r="AB73" s="354"/>
      <c r="AC73" s="354"/>
    </row>
    <row r="74" ht="17.25" hidden="1" customHeight="1">
      <c r="A74" s="347" t="s">
        <v>138</v>
      </c>
      <c r="B74" s="347" t="s">
        <v>62</v>
      </c>
      <c r="C74" s="347" t="s">
        <v>598</v>
      </c>
      <c r="D74" s="348" t="s">
        <v>599</v>
      </c>
      <c r="E74" s="348"/>
      <c r="F74" s="348">
        <v>400.0</v>
      </c>
      <c r="G74" s="349">
        <v>400.0</v>
      </c>
      <c r="H74" s="350"/>
      <c r="I74" s="351"/>
      <c r="J74" s="352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  <c r="AB74" s="354"/>
      <c r="AC74" s="354"/>
    </row>
    <row r="75" ht="17.25" hidden="1" customHeight="1">
      <c r="A75" s="347" t="s">
        <v>138</v>
      </c>
      <c r="B75" s="347" t="s">
        <v>65</v>
      </c>
      <c r="C75" s="347" t="s">
        <v>600</v>
      </c>
      <c r="D75" s="348" t="s">
        <v>601</v>
      </c>
      <c r="E75" s="348">
        <v>6660.0</v>
      </c>
      <c r="F75" s="348">
        <v>7548.0</v>
      </c>
      <c r="G75" s="349">
        <v>888.0</v>
      </c>
      <c r="H75" s="350"/>
      <c r="I75" s="351"/>
      <c r="J75" s="352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</row>
    <row r="76" ht="17.25" hidden="1" customHeight="1">
      <c r="A76" s="347" t="s">
        <v>138</v>
      </c>
      <c r="B76" s="347" t="s">
        <v>65</v>
      </c>
      <c r="C76" s="347" t="s">
        <v>602</v>
      </c>
      <c r="D76" s="348" t="s">
        <v>603</v>
      </c>
      <c r="E76" s="348">
        <v>5980.0</v>
      </c>
      <c r="F76" s="348">
        <v>6040.0</v>
      </c>
      <c r="G76" s="349">
        <v>60.0</v>
      </c>
      <c r="H76" s="350"/>
      <c r="I76" s="351"/>
      <c r="J76" s="352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</row>
    <row r="77" ht="17.25" hidden="1" customHeight="1">
      <c r="A77" s="347" t="s">
        <v>138</v>
      </c>
      <c r="B77" s="347" t="s">
        <v>65</v>
      </c>
      <c r="C77" s="347" t="s">
        <v>604</v>
      </c>
      <c r="D77" s="348" t="s">
        <v>605</v>
      </c>
      <c r="E77" s="348">
        <v>3572.0</v>
      </c>
      <c r="F77" s="348">
        <v>3524.0</v>
      </c>
      <c r="G77" s="349">
        <v>-48.0</v>
      </c>
      <c r="H77" s="350"/>
      <c r="I77" s="351"/>
      <c r="J77" s="352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</row>
    <row r="78" ht="17.25" hidden="1" customHeight="1">
      <c r="A78" s="347" t="s">
        <v>138</v>
      </c>
      <c r="B78" s="347" t="s">
        <v>70</v>
      </c>
      <c r="C78" s="347" t="s">
        <v>606</v>
      </c>
      <c r="D78" s="348" t="s">
        <v>607</v>
      </c>
      <c r="E78" s="348">
        <v>10694.0</v>
      </c>
      <c r="F78" s="348">
        <v>10024.0</v>
      </c>
      <c r="G78" s="349">
        <v>-670.0</v>
      </c>
      <c r="H78" s="350"/>
      <c r="I78" s="351"/>
      <c r="J78" s="352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  <c r="AB78" s="354"/>
      <c r="AC78" s="354"/>
    </row>
    <row r="79" ht="17.25" hidden="1" customHeight="1">
      <c r="A79" s="347" t="s">
        <v>138</v>
      </c>
      <c r="B79" s="347" t="s">
        <v>56</v>
      </c>
      <c r="C79" s="347" t="s">
        <v>608</v>
      </c>
      <c r="D79" s="348" t="s">
        <v>609</v>
      </c>
      <c r="E79" s="348">
        <v>3812.0</v>
      </c>
      <c r="F79" s="348">
        <v>7720.0</v>
      </c>
      <c r="G79" s="349">
        <v>3908.0</v>
      </c>
      <c r="H79" s="350"/>
      <c r="I79" s="351"/>
      <c r="J79" s="352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  <c r="AB79" s="354"/>
      <c r="AC79" s="354"/>
    </row>
    <row r="80" ht="17.25" hidden="1" customHeight="1">
      <c r="A80" s="347" t="s">
        <v>138</v>
      </c>
      <c r="B80" s="347" t="s">
        <v>56</v>
      </c>
      <c r="C80" s="347" t="s">
        <v>610</v>
      </c>
      <c r="D80" s="348" t="s">
        <v>611</v>
      </c>
      <c r="E80" s="348">
        <v>3160.0</v>
      </c>
      <c r="F80" s="348">
        <v>1880.0</v>
      </c>
      <c r="G80" s="349">
        <v>-1280.0</v>
      </c>
      <c r="H80" s="350"/>
      <c r="I80" s="351"/>
      <c r="J80" s="352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</row>
    <row r="81" ht="17.25" hidden="1" customHeight="1">
      <c r="A81" s="347" t="s">
        <v>138</v>
      </c>
      <c r="B81" s="347" t="s">
        <v>56</v>
      </c>
      <c r="C81" s="347" t="s">
        <v>612</v>
      </c>
      <c r="D81" s="348" t="s">
        <v>613</v>
      </c>
      <c r="E81" s="348">
        <v>820.0</v>
      </c>
      <c r="F81" s="348">
        <v>2340.0</v>
      </c>
      <c r="G81" s="349">
        <v>1520.0</v>
      </c>
      <c r="H81" s="350"/>
      <c r="I81" s="351"/>
      <c r="J81" s="352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</row>
    <row r="82" ht="17.25" hidden="1" customHeight="1">
      <c r="A82" s="347" t="s">
        <v>138</v>
      </c>
      <c r="B82" s="347" t="s">
        <v>56</v>
      </c>
      <c r="C82" s="347" t="s">
        <v>614</v>
      </c>
      <c r="D82" s="348" t="s">
        <v>615</v>
      </c>
      <c r="E82" s="348">
        <v>7496.0</v>
      </c>
      <c r="F82" s="348">
        <v>7440.0</v>
      </c>
      <c r="G82" s="349">
        <v>-56.0</v>
      </c>
      <c r="H82" s="350"/>
      <c r="I82" s="351"/>
      <c r="J82" s="352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  <c r="AC82" s="354"/>
    </row>
    <row r="83" ht="17.25" hidden="1" customHeight="1">
      <c r="A83" s="347" t="s">
        <v>138</v>
      </c>
      <c r="B83" s="347" t="s">
        <v>56</v>
      </c>
      <c r="C83" s="347" t="s">
        <v>616</v>
      </c>
      <c r="D83" s="348" t="s">
        <v>617</v>
      </c>
      <c r="E83" s="348">
        <v>1120.0</v>
      </c>
      <c r="F83" s="348"/>
      <c r="G83" s="349">
        <v>-1120.0</v>
      </c>
      <c r="H83" s="350"/>
      <c r="I83" s="351"/>
      <c r="J83" s="352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</row>
    <row r="84" ht="17.25" hidden="1" customHeight="1">
      <c r="A84" s="347" t="s">
        <v>138</v>
      </c>
      <c r="B84" s="347" t="s">
        <v>57</v>
      </c>
      <c r="C84" s="347" t="s">
        <v>618</v>
      </c>
      <c r="D84" s="348" t="s">
        <v>619</v>
      </c>
      <c r="E84" s="348">
        <v>1062.0</v>
      </c>
      <c r="F84" s="348">
        <v>1444.0</v>
      </c>
      <c r="G84" s="349">
        <v>382.0</v>
      </c>
      <c r="H84" s="350"/>
      <c r="I84" s="351"/>
      <c r="J84" s="352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</row>
    <row r="85" ht="17.25" hidden="1" customHeight="1">
      <c r="A85" s="347" t="s">
        <v>138</v>
      </c>
      <c r="B85" s="347" t="s">
        <v>57</v>
      </c>
      <c r="C85" s="347" t="s">
        <v>620</v>
      </c>
      <c r="D85" s="348" t="s">
        <v>621</v>
      </c>
      <c r="E85" s="348"/>
      <c r="F85" s="348">
        <v>340.0</v>
      </c>
      <c r="G85" s="349">
        <v>340.0</v>
      </c>
      <c r="H85" s="350"/>
      <c r="I85" s="351"/>
      <c r="J85" s="352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  <c r="AB85" s="354"/>
      <c r="AC85" s="354"/>
    </row>
    <row r="86" ht="17.25" hidden="1" customHeight="1">
      <c r="A86" s="347" t="s">
        <v>122</v>
      </c>
      <c r="B86" s="347" t="s">
        <v>66</v>
      </c>
      <c r="C86" s="347" t="s">
        <v>622</v>
      </c>
      <c r="D86" s="348" t="s">
        <v>623</v>
      </c>
      <c r="E86" s="348">
        <v>1296.0</v>
      </c>
      <c r="F86" s="348">
        <v>2120.0</v>
      </c>
      <c r="G86" s="349">
        <v>824.0</v>
      </c>
      <c r="H86" s="350"/>
      <c r="I86" s="351"/>
      <c r="J86" s="352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  <c r="AB86" s="354"/>
      <c r="AC86" s="354"/>
    </row>
    <row r="87" ht="17.25" hidden="1" customHeight="1">
      <c r="A87" s="347" t="s">
        <v>100</v>
      </c>
      <c r="B87" s="347" t="s">
        <v>55</v>
      </c>
      <c r="C87" s="347" t="s">
        <v>624</v>
      </c>
      <c r="D87" s="348" t="s">
        <v>625</v>
      </c>
      <c r="E87" s="348">
        <v>5840.0</v>
      </c>
      <c r="F87" s="348">
        <v>7298.0</v>
      </c>
      <c r="G87" s="349">
        <v>1458.0</v>
      </c>
      <c r="H87" s="350"/>
      <c r="I87" s="351"/>
      <c r="J87" s="352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</row>
    <row r="88" ht="17.25" hidden="1" customHeight="1">
      <c r="A88" s="347" t="s">
        <v>100</v>
      </c>
      <c r="B88" s="347" t="s">
        <v>68</v>
      </c>
      <c r="C88" s="347" t="s">
        <v>626</v>
      </c>
      <c r="D88" s="348" t="s">
        <v>627</v>
      </c>
      <c r="E88" s="348">
        <v>13772.0</v>
      </c>
      <c r="F88" s="348">
        <v>12484.0</v>
      </c>
      <c r="G88" s="349">
        <v>-1288.0</v>
      </c>
      <c r="H88" s="350"/>
      <c r="I88" s="351"/>
      <c r="J88" s="352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  <c r="AB88" s="354"/>
      <c r="AC88" s="354"/>
    </row>
    <row r="89" ht="17.25" hidden="1" customHeight="1">
      <c r="A89" s="347" t="s">
        <v>100</v>
      </c>
      <c r="B89" s="347" t="s">
        <v>52</v>
      </c>
      <c r="C89" s="347" t="s">
        <v>628</v>
      </c>
      <c r="D89" s="348" t="s">
        <v>629</v>
      </c>
      <c r="E89" s="348">
        <v>1824.0</v>
      </c>
      <c r="F89" s="348">
        <v>1360.0</v>
      </c>
      <c r="G89" s="349">
        <v>-464.0</v>
      </c>
      <c r="H89" s="350"/>
      <c r="I89" s="351"/>
      <c r="J89" s="352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</row>
    <row r="90" ht="17.25" hidden="1" customHeight="1">
      <c r="A90" s="347" t="s">
        <v>100</v>
      </c>
      <c r="B90" s="347" t="s">
        <v>59</v>
      </c>
      <c r="C90" s="347" t="s">
        <v>630</v>
      </c>
      <c r="D90" s="348" t="s">
        <v>631</v>
      </c>
      <c r="E90" s="348">
        <v>1840.0</v>
      </c>
      <c r="F90" s="348">
        <v>200.0</v>
      </c>
      <c r="G90" s="349">
        <v>-1640.0</v>
      </c>
      <c r="H90" s="350"/>
      <c r="I90" s="351"/>
      <c r="J90" s="352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354"/>
      <c r="AC90" s="354"/>
    </row>
    <row r="91" ht="17.25" hidden="1" customHeight="1">
      <c r="A91" s="347" t="s">
        <v>100</v>
      </c>
      <c r="B91" s="347" t="s">
        <v>69</v>
      </c>
      <c r="C91" s="347" t="s">
        <v>632</v>
      </c>
      <c r="D91" s="348" t="s">
        <v>633</v>
      </c>
      <c r="E91" s="348">
        <v>2360.0</v>
      </c>
      <c r="F91" s="348">
        <v>2564.0</v>
      </c>
      <c r="G91" s="349">
        <v>204.0</v>
      </c>
      <c r="H91" s="350"/>
      <c r="I91" s="351"/>
      <c r="J91" s="352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</row>
    <row r="92" ht="17.25" hidden="1" customHeight="1">
      <c r="A92" s="347" t="s">
        <v>100</v>
      </c>
      <c r="B92" s="347" t="s">
        <v>69</v>
      </c>
      <c r="C92" s="347" t="s">
        <v>634</v>
      </c>
      <c r="D92" s="348" t="s">
        <v>635</v>
      </c>
      <c r="E92" s="348">
        <v>4320.0</v>
      </c>
      <c r="F92" s="348">
        <v>4670.0</v>
      </c>
      <c r="G92" s="349">
        <v>350.0</v>
      </c>
      <c r="H92" s="350"/>
      <c r="I92" s="351"/>
      <c r="J92" s="352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  <c r="AB92" s="354"/>
      <c r="AC92" s="354"/>
    </row>
    <row r="93" ht="17.25" hidden="1" customHeight="1">
      <c r="A93" s="347" t="s">
        <v>100</v>
      </c>
      <c r="B93" s="347" t="s">
        <v>65</v>
      </c>
      <c r="C93" s="347" t="s">
        <v>636</v>
      </c>
      <c r="D93" s="348" t="s">
        <v>637</v>
      </c>
      <c r="E93" s="348">
        <v>2092.0</v>
      </c>
      <c r="F93" s="348">
        <v>1792.0</v>
      </c>
      <c r="G93" s="349">
        <v>-300.0</v>
      </c>
      <c r="H93" s="350"/>
      <c r="I93" s="351"/>
      <c r="J93" s="352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</row>
    <row r="94" ht="17.25" hidden="1" customHeight="1">
      <c r="A94" s="347" t="s">
        <v>100</v>
      </c>
      <c r="B94" s="347" t="s">
        <v>65</v>
      </c>
      <c r="C94" s="347" t="s">
        <v>638</v>
      </c>
      <c r="D94" s="348" t="s">
        <v>639</v>
      </c>
      <c r="E94" s="348">
        <v>9492.0</v>
      </c>
      <c r="F94" s="348">
        <v>9434.0</v>
      </c>
      <c r="G94" s="349">
        <v>-58.0</v>
      </c>
      <c r="H94" s="350"/>
      <c r="I94" s="351"/>
      <c r="J94" s="352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  <c r="AB94" s="354"/>
      <c r="AC94" s="354"/>
    </row>
    <row r="95" ht="17.25" hidden="1" customHeight="1">
      <c r="A95" s="347" t="s">
        <v>100</v>
      </c>
      <c r="B95" s="347" t="s">
        <v>60</v>
      </c>
      <c r="C95" s="347" t="s">
        <v>640</v>
      </c>
      <c r="D95" s="348" t="s">
        <v>641</v>
      </c>
      <c r="E95" s="348">
        <v>19472.0</v>
      </c>
      <c r="F95" s="348">
        <v>18632.0</v>
      </c>
      <c r="G95" s="349">
        <v>-840.0</v>
      </c>
      <c r="H95" s="350"/>
      <c r="I95" s="351"/>
      <c r="J95" s="352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  <c r="AB95" s="354"/>
      <c r="AC95" s="354"/>
    </row>
    <row r="96" ht="17.25" hidden="1" customHeight="1">
      <c r="A96" s="347" t="s">
        <v>100</v>
      </c>
      <c r="B96" s="347" t="s">
        <v>66</v>
      </c>
      <c r="C96" s="347" t="s">
        <v>642</v>
      </c>
      <c r="D96" s="348" t="s">
        <v>643</v>
      </c>
      <c r="E96" s="348">
        <v>1606.0</v>
      </c>
      <c r="F96" s="348">
        <v>1396.0</v>
      </c>
      <c r="G96" s="349">
        <v>-210.0</v>
      </c>
      <c r="H96" s="350"/>
      <c r="I96" s="351"/>
      <c r="J96" s="352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  <c r="AB96" s="354"/>
      <c r="AC96" s="354"/>
    </row>
    <row r="97" ht="17.25" hidden="1" customHeight="1">
      <c r="A97" s="347" t="s">
        <v>100</v>
      </c>
      <c r="B97" s="347" t="s">
        <v>56</v>
      </c>
      <c r="C97" s="347" t="s">
        <v>644</v>
      </c>
      <c r="D97" s="348" t="s">
        <v>645</v>
      </c>
      <c r="E97" s="348">
        <v>5592.0</v>
      </c>
      <c r="F97" s="348">
        <v>5896.0</v>
      </c>
      <c r="G97" s="349">
        <v>304.0</v>
      </c>
      <c r="H97" s="350"/>
      <c r="I97" s="351"/>
      <c r="J97" s="352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354"/>
      <c r="AC97" s="354"/>
    </row>
    <row r="98" ht="17.25" hidden="1" customHeight="1">
      <c r="A98" s="347" t="s">
        <v>100</v>
      </c>
      <c r="B98" s="347" t="s">
        <v>57</v>
      </c>
      <c r="C98" s="347" t="s">
        <v>646</v>
      </c>
      <c r="D98" s="348" t="s">
        <v>647</v>
      </c>
      <c r="E98" s="348">
        <v>760.0</v>
      </c>
      <c r="F98" s="348"/>
      <c r="G98" s="349">
        <v>-760.0</v>
      </c>
      <c r="H98" s="350"/>
      <c r="I98" s="351"/>
      <c r="J98" s="352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</row>
    <row r="99" ht="17.25" hidden="1" customHeight="1">
      <c r="A99" s="347" t="s">
        <v>132</v>
      </c>
      <c r="B99" s="347" t="s">
        <v>648</v>
      </c>
      <c r="C99" s="347" t="s">
        <v>649</v>
      </c>
      <c r="D99" s="348" t="s">
        <v>650</v>
      </c>
      <c r="E99" s="348">
        <v>696.0</v>
      </c>
      <c r="F99" s="348">
        <v>152.0</v>
      </c>
      <c r="G99" s="349">
        <v>-544.0</v>
      </c>
      <c r="H99" s="350"/>
      <c r="I99" s="351"/>
      <c r="J99" s="352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354"/>
      <c r="AB99" s="354"/>
      <c r="AC99" s="354"/>
    </row>
    <row r="100" ht="17.25" hidden="1" customHeight="1">
      <c r="A100" s="347" t="s">
        <v>132</v>
      </c>
      <c r="B100" s="347" t="s">
        <v>648</v>
      </c>
      <c r="C100" s="347" t="s">
        <v>651</v>
      </c>
      <c r="D100" s="348" t="s">
        <v>652</v>
      </c>
      <c r="E100" s="348">
        <v>816.0</v>
      </c>
      <c r="F100" s="348">
        <v>100.0</v>
      </c>
      <c r="G100" s="349">
        <v>-716.0</v>
      </c>
      <c r="H100" s="350"/>
      <c r="I100" s="351"/>
      <c r="J100" s="352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  <c r="AA100" s="354"/>
      <c r="AB100" s="354"/>
      <c r="AC100" s="354"/>
    </row>
    <row r="101" ht="17.25" hidden="1" customHeight="1">
      <c r="A101" s="347" t="s">
        <v>135</v>
      </c>
      <c r="B101" s="347" t="s">
        <v>55</v>
      </c>
      <c r="C101" s="347" t="s">
        <v>653</v>
      </c>
      <c r="D101" s="348" t="s">
        <v>654</v>
      </c>
      <c r="E101" s="348">
        <v>32308.0</v>
      </c>
      <c r="F101" s="348">
        <v>31252.0</v>
      </c>
      <c r="G101" s="349">
        <v>-1056.0</v>
      </c>
      <c r="H101" s="350"/>
      <c r="I101" s="351"/>
      <c r="J101" s="352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354"/>
      <c r="AB101" s="354"/>
      <c r="AC101" s="354"/>
    </row>
    <row r="102" ht="17.25" hidden="1" customHeight="1">
      <c r="A102" s="347" t="s">
        <v>135</v>
      </c>
      <c r="B102" s="347" t="s">
        <v>62</v>
      </c>
      <c r="C102" s="347" t="s">
        <v>655</v>
      </c>
      <c r="D102" s="348" t="s">
        <v>656</v>
      </c>
      <c r="E102" s="348">
        <v>3252.0</v>
      </c>
      <c r="F102" s="348">
        <v>2712.0</v>
      </c>
      <c r="G102" s="349">
        <v>-540.0</v>
      </c>
      <c r="H102" s="350"/>
      <c r="I102" s="351"/>
      <c r="J102" s="352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4"/>
      <c r="AB102" s="354"/>
      <c r="AC102" s="354"/>
    </row>
    <row r="103" ht="17.25" hidden="1" customHeight="1">
      <c r="A103" s="347" t="s">
        <v>135</v>
      </c>
      <c r="B103" s="347" t="s">
        <v>56</v>
      </c>
      <c r="C103" s="347" t="s">
        <v>657</v>
      </c>
      <c r="D103" s="348" t="s">
        <v>658</v>
      </c>
      <c r="E103" s="348">
        <v>34402.0</v>
      </c>
      <c r="F103" s="348">
        <v>13664.0</v>
      </c>
      <c r="G103" s="349">
        <v>-20738.0</v>
      </c>
      <c r="H103" s="350"/>
      <c r="I103" s="351"/>
      <c r="J103" s="352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4"/>
      <c r="AB103" s="354"/>
      <c r="AC103" s="354"/>
    </row>
    <row r="104" ht="17.25" hidden="1" customHeight="1">
      <c r="A104" s="347" t="s">
        <v>103</v>
      </c>
      <c r="B104" s="347" t="s">
        <v>72</v>
      </c>
      <c r="C104" s="347" t="s">
        <v>659</v>
      </c>
      <c r="D104" s="348" t="s">
        <v>660</v>
      </c>
      <c r="E104" s="348">
        <v>3462.0</v>
      </c>
      <c r="F104" s="348">
        <v>3214.0</v>
      </c>
      <c r="G104" s="349">
        <v>-248.0</v>
      </c>
      <c r="H104" s="350"/>
      <c r="I104" s="351"/>
      <c r="J104" s="352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  <c r="AA104" s="354"/>
      <c r="AB104" s="354"/>
      <c r="AC104" s="354"/>
    </row>
    <row r="105" ht="17.25" hidden="1" customHeight="1">
      <c r="A105" s="347" t="s">
        <v>103</v>
      </c>
      <c r="B105" s="347" t="s">
        <v>72</v>
      </c>
      <c r="C105" s="347" t="s">
        <v>661</v>
      </c>
      <c r="D105" s="348" t="s">
        <v>662</v>
      </c>
      <c r="E105" s="348">
        <v>2262.0</v>
      </c>
      <c r="F105" s="348">
        <v>2582.0</v>
      </c>
      <c r="G105" s="349">
        <v>320.0</v>
      </c>
      <c r="H105" s="350"/>
      <c r="I105" s="351"/>
      <c r="J105" s="352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  <c r="AB105" s="354"/>
      <c r="AC105" s="354"/>
    </row>
    <row r="106" ht="17.25" hidden="1" customHeight="1">
      <c r="A106" s="347" t="s">
        <v>103</v>
      </c>
      <c r="B106" s="347" t="s">
        <v>72</v>
      </c>
      <c r="C106" s="347" t="s">
        <v>663</v>
      </c>
      <c r="D106" s="348" t="s">
        <v>664</v>
      </c>
      <c r="E106" s="348">
        <v>1336.0</v>
      </c>
      <c r="F106" s="348">
        <v>468.0</v>
      </c>
      <c r="G106" s="349">
        <v>-868.0</v>
      </c>
      <c r="H106" s="350"/>
      <c r="I106" s="351"/>
      <c r="J106" s="352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  <c r="AB106" s="354"/>
      <c r="AC106" s="354"/>
    </row>
    <row r="107" ht="17.25" hidden="1" customHeight="1">
      <c r="A107" s="347" t="s">
        <v>103</v>
      </c>
      <c r="B107" s="347" t="s">
        <v>55</v>
      </c>
      <c r="C107" s="347" t="s">
        <v>665</v>
      </c>
      <c r="D107" s="348" t="s">
        <v>666</v>
      </c>
      <c r="E107" s="348">
        <v>1356.0</v>
      </c>
      <c r="F107" s="348">
        <v>1958.0</v>
      </c>
      <c r="G107" s="349">
        <v>602.0</v>
      </c>
      <c r="H107" s="350"/>
      <c r="I107" s="351"/>
      <c r="J107" s="352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354"/>
      <c r="AB107" s="354"/>
      <c r="AC107" s="354"/>
    </row>
    <row r="108" ht="17.25" hidden="1" customHeight="1">
      <c r="A108" s="347" t="s">
        <v>103</v>
      </c>
      <c r="B108" s="347" t="s">
        <v>55</v>
      </c>
      <c r="C108" s="347" t="s">
        <v>667</v>
      </c>
      <c r="D108" s="348" t="s">
        <v>668</v>
      </c>
      <c r="E108" s="348">
        <v>4850.0</v>
      </c>
      <c r="F108" s="348">
        <v>6042.0</v>
      </c>
      <c r="G108" s="349">
        <v>1192.0</v>
      </c>
      <c r="H108" s="350"/>
      <c r="I108" s="351"/>
      <c r="J108" s="352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  <c r="AB108" s="354"/>
      <c r="AC108" s="354"/>
    </row>
    <row r="109" ht="17.25" hidden="1" customHeight="1">
      <c r="A109" s="347" t="s">
        <v>103</v>
      </c>
      <c r="B109" s="347" t="s">
        <v>55</v>
      </c>
      <c r="C109" s="347" t="s">
        <v>669</v>
      </c>
      <c r="D109" s="348" t="s">
        <v>670</v>
      </c>
      <c r="E109" s="348">
        <v>3504.0</v>
      </c>
      <c r="F109" s="348">
        <v>3642.0</v>
      </c>
      <c r="G109" s="349">
        <v>138.0</v>
      </c>
      <c r="H109" s="350"/>
      <c r="I109" s="351"/>
      <c r="J109" s="352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354"/>
      <c r="AB109" s="354"/>
      <c r="AC109" s="354"/>
    </row>
    <row r="110" ht="17.25" hidden="1" customHeight="1">
      <c r="A110" s="347" t="s">
        <v>103</v>
      </c>
      <c r="B110" s="347" t="s">
        <v>55</v>
      </c>
      <c r="C110" s="347" t="s">
        <v>671</v>
      </c>
      <c r="D110" s="348" t="s">
        <v>672</v>
      </c>
      <c r="E110" s="348">
        <v>2756.0</v>
      </c>
      <c r="F110" s="348">
        <v>3208.0</v>
      </c>
      <c r="G110" s="349">
        <v>452.0</v>
      </c>
      <c r="H110" s="350"/>
      <c r="I110" s="351"/>
      <c r="J110" s="352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  <c r="AA110" s="354"/>
      <c r="AB110" s="354"/>
      <c r="AC110" s="354"/>
    </row>
    <row r="111" ht="17.25" hidden="1" customHeight="1">
      <c r="A111" s="347" t="s">
        <v>103</v>
      </c>
      <c r="B111" s="347" t="s">
        <v>68</v>
      </c>
      <c r="C111" s="347" t="s">
        <v>673</v>
      </c>
      <c r="D111" s="348" t="s">
        <v>674</v>
      </c>
      <c r="E111" s="348">
        <v>3760.0</v>
      </c>
      <c r="F111" s="348">
        <v>2888.0</v>
      </c>
      <c r="G111" s="349">
        <v>-872.0</v>
      </c>
      <c r="H111" s="350"/>
      <c r="I111" s="351"/>
      <c r="J111" s="352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  <c r="AB111" s="354"/>
      <c r="AC111" s="354"/>
    </row>
    <row r="112" ht="17.25" hidden="1" customHeight="1">
      <c r="A112" s="347" t="s">
        <v>103</v>
      </c>
      <c r="B112" s="347" t="s">
        <v>68</v>
      </c>
      <c r="C112" s="347" t="s">
        <v>675</v>
      </c>
      <c r="D112" s="348" t="s">
        <v>676</v>
      </c>
      <c r="E112" s="348">
        <v>1680.0</v>
      </c>
      <c r="F112" s="348">
        <v>1466.0</v>
      </c>
      <c r="G112" s="349">
        <v>-214.0</v>
      </c>
      <c r="H112" s="350"/>
      <c r="I112" s="351"/>
      <c r="J112" s="352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  <c r="AA112" s="354"/>
      <c r="AB112" s="354"/>
      <c r="AC112" s="354"/>
    </row>
    <row r="113" ht="17.25" hidden="1" customHeight="1">
      <c r="A113" s="347" t="s">
        <v>103</v>
      </c>
      <c r="B113" s="347" t="s">
        <v>68</v>
      </c>
      <c r="C113" s="347" t="s">
        <v>677</v>
      </c>
      <c r="D113" s="348" t="s">
        <v>678</v>
      </c>
      <c r="E113" s="348">
        <v>17900.0</v>
      </c>
      <c r="F113" s="348">
        <v>17596.0</v>
      </c>
      <c r="G113" s="349">
        <v>-304.0</v>
      </c>
      <c r="H113" s="350"/>
      <c r="I113" s="351"/>
      <c r="J113" s="352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  <c r="AB113" s="354"/>
      <c r="AC113" s="354"/>
    </row>
    <row r="114" ht="17.25" hidden="1" customHeight="1">
      <c r="A114" s="347" t="s">
        <v>103</v>
      </c>
      <c r="B114" s="347" t="s">
        <v>68</v>
      </c>
      <c r="C114" s="347" t="s">
        <v>679</v>
      </c>
      <c r="D114" s="348" t="s">
        <v>680</v>
      </c>
      <c r="E114" s="348">
        <v>3620.0</v>
      </c>
      <c r="F114" s="348">
        <v>3216.0</v>
      </c>
      <c r="G114" s="349">
        <v>-404.0</v>
      </c>
      <c r="H114" s="350"/>
      <c r="I114" s="351"/>
      <c r="J114" s="352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354"/>
      <c r="AB114" s="354"/>
      <c r="AC114" s="354"/>
    </row>
    <row r="115" ht="17.25" hidden="1" customHeight="1">
      <c r="A115" s="347" t="s">
        <v>103</v>
      </c>
      <c r="B115" s="347" t="s">
        <v>68</v>
      </c>
      <c r="C115" s="347" t="s">
        <v>681</v>
      </c>
      <c r="D115" s="348" t="s">
        <v>682</v>
      </c>
      <c r="E115" s="348">
        <v>2982.0</v>
      </c>
      <c r="F115" s="348">
        <v>2832.0</v>
      </c>
      <c r="G115" s="349">
        <v>-150.0</v>
      </c>
      <c r="H115" s="350"/>
      <c r="I115" s="351"/>
      <c r="J115" s="352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  <c r="AA115" s="354"/>
      <c r="AB115" s="354"/>
      <c r="AC115" s="354"/>
    </row>
    <row r="116" ht="17.25" hidden="1" customHeight="1">
      <c r="A116" s="347" t="s">
        <v>103</v>
      </c>
      <c r="B116" s="347" t="s">
        <v>68</v>
      </c>
      <c r="C116" s="347" t="s">
        <v>683</v>
      </c>
      <c r="D116" s="348" t="s">
        <v>684</v>
      </c>
      <c r="E116" s="348">
        <v>1664.0</v>
      </c>
      <c r="F116" s="348">
        <v>2178.0</v>
      </c>
      <c r="G116" s="349">
        <v>514.0</v>
      </c>
      <c r="H116" s="350"/>
      <c r="I116" s="351"/>
      <c r="J116" s="352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  <c r="AB116" s="354"/>
      <c r="AC116" s="354"/>
    </row>
    <row r="117" ht="17.25" hidden="1" customHeight="1">
      <c r="A117" s="347" t="s">
        <v>103</v>
      </c>
      <c r="B117" s="347" t="s">
        <v>52</v>
      </c>
      <c r="C117" s="347" t="s">
        <v>685</v>
      </c>
      <c r="D117" s="348" t="s">
        <v>686</v>
      </c>
      <c r="E117" s="348">
        <v>1428.0</v>
      </c>
      <c r="F117" s="348">
        <v>1116.0</v>
      </c>
      <c r="G117" s="349">
        <v>-312.0</v>
      </c>
      <c r="H117" s="350"/>
      <c r="I117" s="351"/>
      <c r="J117" s="352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  <c r="AB117" s="354"/>
      <c r="AC117" s="354"/>
    </row>
    <row r="118" ht="17.25" hidden="1" customHeight="1">
      <c r="A118" s="347" t="s">
        <v>103</v>
      </c>
      <c r="B118" s="347" t="s">
        <v>52</v>
      </c>
      <c r="C118" s="347" t="s">
        <v>687</v>
      </c>
      <c r="D118" s="348" t="s">
        <v>688</v>
      </c>
      <c r="E118" s="348">
        <v>2560.0</v>
      </c>
      <c r="F118" s="348">
        <v>2448.0</v>
      </c>
      <c r="G118" s="349">
        <v>-112.0</v>
      </c>
      <c r="H118" s="350"/>
      <c r="I118" s="351"/>
      <c r="J118" s="352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  <c r="AB118" s="354"/>
      <c r="AC118" s="354"/>
    </row>
    <row r="119" ht="17.25" hidden="1" customHeight="1">
      <c r="A119" s="347" t="s">
        <v>103</v>
      </c>
      <c r="B119" s="347" t="s">
        <v>52</v>
      </c>
      <c r="C119" s="347" t="s">
        <v>689</v>
      </c>
      <c r="D119" s="348" t="s">
        <v>690</v>
      </c>
      <c r="E119" s="348">
        <v>318.0</v>
      </c>
      <c r="F119" s="348">
        <v>384.0</v>
      </c>
      <c r="G119" s="349">
        <v>66.0</v>
      </c>
      <c r="H119" s="350"/>
      <c r="I119" s="351"/>
      <c r="J119" s="352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</row>
    <row r="120" ht="17.25" hidden="1" customHeight="1">
      <c r="A120" s="347" t="s">
        <v>103</v>
      </c>
      <c r="B120" s="347" t="s">
        <v>59</v>
      </c>
      <c r="C120" s="347" t="s">
        <v>691</v>
      </c>
      <c r="D120" s="348" t="s">
        <v>692</v>
      </c>
      <c r="E120" s="348">
        <v>976.0</v>
      </c>
      <c r="F120" s="348">
        <v>684.0</v>
      </c>
      <c r="G120" s="349">
        <v>-292.0</v>
      </c>
      <c r="H120" s="350"/>
      <c r="I120" s="351"/>
      <c r="J120" s="352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354"/>
      <c r="AB120" s="354"/>
      <c r="AC120" s="354"/>
    </row>
    <row r="121" ht="17.25" hidden="1" customHeight="1">
      <c r="A121" s="347" t="s">
        <v>103</v>
      </c>
      <c r="B121" s="347" t="s">
        <v>59</v>
      </c>
      <c r="C121" s="347" t="s">
        <v>693</v>
      </c>
      <c r="D121" s="348" t="s">
        <v>694</v>
      </c>
      <c r="E121" s="348">
        <v>2878.0</v>
      </c>
      <c r="F121" s="348">
        <v>2928.0</v>
      </c>
      <c r="G121" s="349">
        <v>50.0</v>
      </c>
      <c r="H121" s="350"/>
      <c r="I121" s="351"/>
      <c r="J121" s="352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  <c r="AA121" s="354"/>
      <c r="AB121" s="354"/>
      <c r="AC121" s="354"/>
    </row>
    <row r="122" ht="17.25" hidden="1" customHeight="1">
      <c r="A122" s="347" t="s">
        <v>103</v>
      </c>
      <c r="B122" s="347" t="s">
        <v>59</v>
      </c>
      <c r="C122" s="347" t="s">
        <v>695</v>
      </c>
      <c r="D122" s="348" t="s">
        <v>696</v>
      </c>
      <c r="E122" s="348">
        <v>2347.0</v>
      </c>
      <c r="F122" s="348">
        <v>2164.0</v>
      </c>
      <c r="G122" s="349">
        <v>-183.0</v>
      </c>
      <c r="H122" s="350"/>
      <c r="I122" s="351"/>
      <c r="J122" s="352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</row>
    <row r="123" ht="17.25" hidden="1" customHeight="1">
      <c r="A123" s="347" t="s">
        <v>103</v>
      </c>
      <c r="B123" s="347" t="s">
        <v>59</v>
      </c>
      <c r="C123" s="347" t="s">
        <v>697</v>
      </c>
      <c r="D123" s="348" t="s">
        <v>698</v>
      </c>
      <c r="E123" s="348">
        <v>3030.0</v>
      </c>
      <c r="F123" s="348">
        <v>2236.0</v>
      </c>
      <c r="G123" s="349">
        <v>-794.0</v>
      </c>
      <c r="H123" s="350"/>
      <c r="I123" s="351"/>
      <c r="J123" s="352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  <c r="AB123" s="354"/>
      <c r="AC123" s="354"/>
    </row>
    <row r="124" ht="17.25" hidden="1" customHeight="1">
      <c r="A124" s="347" t="s">
        <v>103</v>
      </c>
      <c r="B124" s="347" t="s">
        <v>59</v>
      </c>
      <c r="C124" s="347" t="s">
        <v>699</v>
      </c>
      <c r="D124" s="348" t="s">
        <v>700</v>
      </c>
      <c r="E124" s="348">
        <v>3852.0</v>
      </c>
      <c r="F124" s="348">
        <v>4384.0</v>
      </c>
      <c r="G124" s="349">
        <v>532.0</v>
      </c>
      <c r="H124" s="350"/>
      <c r="I124" s="351"/>
      <c r="J124" s="352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354"/>
      <c r="AB124" s="354"/>
      <c r="AC124" s="354"/>
    </row>
    <row r="125" ht="17.25" hidden="1" customHeight="1">
      <c r="A125" s="347" t="s">
        <v>103</v>
      </c>
      <c r="B125" s="347" t="s">
        <v>59</v>
      </c>
      <c r="C125" s="347" t="s">
        <v>701</v>
      </c>
      <c r="D125" s="348" t="s">
        <v>702</v>
      </c>
      <c r="E125" s="348">
        <v>3516.0</v>
      </c>
      <c r="F125" s="348">
        <v>3324.0</v>
      </c>
      <c r="G125" s="349">
        <v>-192.0</v>
      </c>
      <c r="H125" s="350"/>
      <c r="I125" s="351"/>
      <c r="J125" s="352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354"/>
      <c r="AB125" s="354"/>
      <c r="AC125" s="354"/>
    </row>
    <row r="126" ht="17.25" hidden="1" customHeight="1">
      <c r="A126" s="347" t="s">
        <v>103</v>
      </c>
      <c r="B126" s="347" t="s">
        <v>59</v>
      </c>
      <c r="C126" s="347" t="s">
        <v>703</v>
      </c>
      <c r="D126" s="348" t="s">
        <v>704</v>
      </c>
      <c r="E126" s="348">
        <v>1208.0</v>
      </c>
      <c r="F126" s="348">
        <v>1364.0</v>
      </c>
      <c r="G126" s="349">
        <v>156.0</v>
      </c>
      <c r="H126" s="350"/>
      <c r="I126" s="351"/>
      <c r="J126" s="352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354"/>
      <c r="AB126" s="354"/>
      <c r="AC126" s="354"/>
    </row>
    <row r="127" ht="17.25" hidden="1" customHeight="1">
      <c r="A127" s="347" t="s">
        <v>103</v>
      </c>
      <c r="B127" s="347" t="s">
        <v>59</v>
      </c>
      <c r="C127" s="347" t="s">
        <v>705</v>
      </c>
      <c r="D127" s="348" t="s">
        <v>706</v>
      </c>
      <c r="E127" s="348">
        <v>23548.0</v>
      </c>
      <c r="F127" s="348">
        <v>23452.0</v>
      </c>
      <c r="G127" s="349">
        <v>-96.0</v>
      </c>
      <c r="H127" s="350"/>
      <c r="I127" s="351"/>
      <c r="J127" s="352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  <c r="AA127" s="354"/>
      <c r="AB127" s="354"/>
      <c r="AC127" s="354"/>
    </row>
    <row r="128" ht="17.25" hidden="1" customHeight="1">
      <c r="A128" s="347" t="s">
        <v>103</v>
      </c>
      <c r="B128" s="347" t="s">
        <v>59</v>
      </c>
      <c r="C128" s="347" t="s">
        <v>707</v>
      </c>
      <c r="D128" s="348" t="s">
        <v>708</v>
      </c>
      <c r="E128" s="348">
        <v>66.0</v>
      </c>
      <c r="F128" s="348"/>
      <c r="G128" s="349">
        <v>-66.0</v>
      </c>
      <c r="H128" s="350"/>
      <c r="I128" s="351"/>
      <c r="J128" s="352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354"/>
      <c r="AB128" s="354"/>
      <c r="AC128" s="354"/>
    </row>
    <row r="129" ht="17.25" hidden="1" customHeight="1">
      <c r="A129" s="347" t="s">
        <v>103</v>
      </c>
      <c r="B129" s="347" t="s">
        <v>69</v>
      </c>
      <c r="C129" s="347" t="s">
        <v>709</v>
      </c>
      <c r="D129" s="348" t="s">
        <v>710</v>
      </c>
      <c r="E129" s="348">
        <v>6270.0</v>
      </c>
      <c r="F129" s="348">
        <v>6594.0</v>
      </c>
      <c r="G129" s="349">
        <v>324.0</v>
      </c>
      <c r="H129" s="350"/>
      <c r="I129" s="351"/>
      <c r="J129" s="352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354"/>
      <c r="AB129" s="354"/>
      <c r="AC129" s="354"/>
    </row>
    <row r="130" ht="17.25" hidden="1" customHeight="1">
      <c r="A130" s="347" t="s">
        <v>103</v>
      </c>
      <c r="B130" s="347" t="s">
        <v>69</v>
      </c>
      <c r="C130" s="347" t="s">
        <v>711</v>
      </c>
      <c r="D130" s="348" t="s">
        <v>712</v>
      </c>
      <c r="E130" s="348">
        <v>5418.0</v>
      </c>
      <c r="F130" s="348">
        <v>5828.0</v>
      </c>
      <c r="G130" s="349">
        <v>410.0</v>
      </c>
      <c r="H130" s="350"/>
      <c r="I130" s="351"/>
      <c r="J130" s="352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  <c r="AB130" s="354"/>
      <c r="AC130" s="354"/>
    </row>
    <row r="131" ht="17.25" hidden="1" customHeight="1">
      <c r="A131" s="347" t="s">
        <v>103</v>
      </c>
      <c r="B131" s="347" t="s">
        <v>69</v>
      </c>
      <c r="C131" s="347" t="s">
        <v>713</v>
      </c>
      <c r="D131" s="348" t="s">
        <v>714</v>
      </c>
      <c r="E131" s="348">
        <v>9188.0</v>
      </c>
      <c r="F131" s="348">
        <v>9224.0</v>
      </c>
      <c r="G131" s="349">
        <v>36.0</v>
      </c>
      <c r="H131" s="350"/>
      <c r="I131" s="351"/>
      <c r="J131" s="352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  <c r="AA131" s="354"/>
      <c r="AB131" s="354"/>
      <c r="AC131" s="354"/>
    </row>
    <row r="132" ht="17.25" hidden="1" customHeight="1">
      <c r="A132" s="347" t="s">
        <v>103</v>
      </c>
      <c r="B132" s="347" t="s">
        <v>69</v>
      </c>
      <c r="C132" s="347" t="s">
        <v>715</v>
      </c>
      <c r="D132" s="348" t="s">
        <v>716</v>
      </c>
      <c r="E132" s="348">
        <v>2518.0</v>
      </c>
      <c r="F132" s="348">
        <v>3626.0</v>
      </c>
      <c r="G132" s="349">
        <v>1108.0</v>
      </c>
      <c r="H132" s="350"/>
      <c r="I132" s="351"/>
      <c r="J132" s="352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354"/>
      <c r="AB132" s="354"/>
      <c r="AC132" s="354"/>
    </row>
    <row r="133" ht="17.25" hidden="1" customHeight="1">
      <c r="A133" s="347" t="s">
        <v>103</v>
      </c>
      <c r="B133" s="347" t="s">
        <v>65</v>
      </c>
      <c r="C133" s="347" t="s">
        <v>717</v>
      </c>
      <c r="D133" s="348" t="s">
        <v>718</v>
      </c>
      <c r="E133" s="348">
        <v>1496.0</v>
      </c>
      <c r="F133" s="348">
        <v>1620.0</v>
      </c>
      <c r="G133" s="349">
        <v>124.0</v>
      </c>
      <c r="H133" s="350"/>
      <c r="I133" s="351"/>
      <c r="J133" s="352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  <c r="AA133" s="354"/>
      <c r="AB133" s="354"/>
      <c r="AC133" s="354"/>
    </row>
    <row r="134" ht="17.25" hidden="1" customHeight="1">
      <c r="A134" s="347" t="s">
        <v>103</v>
      </c>
      <c r="B134" s="347" t="s">
        <v>65</v>
      </c>
      <c r="C134" s="347" t="s">
        <v>719</v>
      </c>
      <c r="D134" s="348" t="s">
        <v>720</v>
      </c>
      <c r="E134" s="348">
        <v>3680.0</v>
      </c>
      <c r="F134" s="348">
        <v>2500.0</v>
      </c>
      <c r="G134" s="349">
        <v>-1180.0</v>
      </c>
      <c r="H134" s="350"/>
      <c r="I134" s="351"/>
      <c r="J134" s="352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354"/>
      <c r="AB134" s="354"/>
      <c r="AC134" s="354"/>
    </row>
    <row r="135" ht="17.25" hidden="1" customHeight="1">
      <c r="A135" s="347" t="s">
        <v>103</v>
      </c>
      <c r="B135" s="347" t="s">
        <v>65</v>
      </c>
      <c r="C135" s="347" t="s">
        <v>721</v>
      </c>
      <c r="D135" s="348" t="s">
        <v>722</v>
      </c>
      <c r="E135" s="348">
        <v>1982.0</v>
      </c>
      <c r="F135" s="348">
        <v>1726.0</v>
      </c>
      <c r="G135" s="349">
        <v>-256.0</v>
      </c>
      <c r="H135" s="350"/>
      <c r="I135" s="351"/>
      <c r="J135" s="352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  <c r="AA135" s="354"/>
      <c r="AB135" s="354"/>
      <c r="AC135" s="354"/>
    </row>
    <row r="136" ht="17.25" hidden="1" customHeight="1">
      <c r="A136" s="347" t="s">
        <v>103</v>
      </c>
      <c r="B136" s="347" t="s">
        <v>65</v>
      </c>
      <c r="C136" s="347" t="s">
        <v>723</v>
      </c>
      <c r="D136" s="348" t="s">
        <v>724</v>
      </c>
      <c r="E136" s="348">
        <v>4270.0</v>
      </c>
      <c r="F136" s="348">
        <v>4094.0</v>
      </c>
      <c r="G136" s="349">
        <v>-176.0</v>
      </c>
      <c r="H136" s="350"/>
      <c r="I136" s="351"/>
      <c r="J136" s="352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354"/>
      <c r="AB136" s="354"/>
      <c r="AC136" s="354"/>
    </row>
    <row r="137" ht="17.25" hidden="1" customHeight="1">
      <c r="A137" s="347" t="s">
        <v>103</v>
      </c>
      <c r="B137" s="347" t="s">
        <v>65</v>
      </c>
      <c r="C137" s="347" t="s">
        <v>725</v>
      </c>
      <c r="D137" s="348" t="s">
        <v>726</v>
      </c>
      <c r="E137" s="348">
        <v>3958.0</v>
      </c>
      <c r="F137" s="348">
        <v>3798.0</v>
      </c>
      <c r="G137" s="349">
        <v>-160.0</v>
      </c>
      <c r="H137" s="350"/>
      <c r="I137" s="351"/>
      <c r="J137" s="352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354"/>
      <c r="AB137" s="354"/>
      <c r="AC137" s="354"/>
    </row>
    <row r="138" ht="17.25" hidden="1" customHeight="1">
      <c r="A138" s="347" t="s">
        <v>103</v>
      </c>
      <c r="B138" s="347" t="s">
        <v>60</v>
      </c>
      <c r="C138" s="347" t="s">
        <v>727</v>
      </c>
      <c r="D138" s="348" t="s">
        <v>728</v>
      </c>
      <c r="E138" s="348">
        <v>3426.0</v>
      </c>
      <c r="F138" s="348">
        <v>3186.0</v>
      </c>
      <c r="G138" s="349">
        <v>-240.0</v>
      </c>
      <c r="H138" s="350"/>
      <c r="I138" s="351"/>
      <c r="J138" s="352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  <c r="AB138" s="354"/>
      <c r="AC138" s="354"/>
    </row>
    <row r="139" ht="17.25" hidden="1" customHeight="1">
      <c r="A139" s="347" t="s">
        <v>103</v>
      </c>
      <c r="B139" s="347" t="s">
        <v>60</v>
      </c>
      <c r="C139" s="347" t="s">
        <v>729</v>
      </c>
      <c r="D139" s="348" t="s">
        <v>730</v>
      </c>
      <c r="E139" s="348">
        <v>4372.0</v>
      </c>
      <c r="F139" s="348">
        <v>4582.0</v>
      </c>
      <c r="G139" s="349">
        <v>210.0</v>
      </c>
      <c r="H139" s="350"/>
      <c r="I139" s="351"/>
      <c r="J139" s="352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354"/>
      <c r="AB139" s="354"/>
      <c r="AC139" s="354"/>
    </row>
    <row r="140" ht="17.25" hidden="1" customHeight="1">
      <c r="A140" s="347" t="s">
        <v>103</v>
      </c>
      <c r="B140" s="347" t="s">
        <v>63</v>
      </c>
      <c r="C140" s="347" t="s">
        <v>731</v>
      </c>
      <c r="D140" s="348" t="s">
        <v>732</v>
      </c>
      <c r="E140" s="348">
        <v>13700.0</v>
      </c>
      <c r="F140" s="348">
        <v>13500.0</v>
      </c>
      <c r="G140" s="349">
        <v>-200.0</v>
      </c>
      <c r="H140" s="350"/>
      <c r="I140" s="351"/>
      <c r="J140" s="352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354"/>
      <c r="AB140" s="354"/>
      <c r="AC140" s="354"/>
    </row>
    <row r="141" ht="17.25" hidden="1" customHeight="1">
      <c r="A141" s="347" t="s">
        <v>103</v>
      </c>
      <c r="B141" s="347" t="s">
        <v>63</v>
      </c>
      <c r="C141" s="347" t="s">
        <v>733</v>
      </c>
      <c r="D141" s="348" t="s">
        <v>734</v>
      </c>
      <c r="E141" s="348">
        <v>24820.0</v>
      </c>
      <c r="F141" s="348">
        <v>26840.0</v>
      </c>
      <c r="G141" s="349">
        <v>2020.0</v>
      </c>
      <c r="H141" s="350"/>
      <c r="I141" s="351"/>
      <c r="J141" s="352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354"/>
      <c r="AB141" s="354"/>
      <c r="AC141" s="354"/>
    </row>
    <row r="142" ht="17.25" hidden="1" customHeight="1">
      <c r="A142" s="347" t="s">
        <v>103</v>
      </c>
      <c r="B142" s="347" t="s">
        <v>66</v>
      </c>
      <c r="C142" s="347" t="s">
        <v>735</v>
      </c>
      <c r="D142" s="348" t="s">
        <v>736</v>
      </c>
      <c r="E142" s="348">
        <v>6728.0</v>
      </c>
      <c r="F142" s="348">
        <v>5724.0</v>
      </c>
      <c r="G142" s="349">
        <v>-1004.0</v>
      </c>
      <c r="H142" s="350"/>
      <c r="I142" s="351"/>
      <c r="J142" s="352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354"/>
      <c r="AB142" s="354"/>
      <c r="AC142" s="354"/>
    </row>
    <row r="143" ht="17.25" hidden="1" customHeight="1">
      <c r="A143" s="347" t="s">
        <v>103</v>
      </c>
      <c r="B143" s="347" t="s">
        <v>66</v>
      </c>
      <c r="C143" s="347" t="s">
        <v>737</v>
      </c>
      <c r="D143" s="348" t="s">
        <v>738</v>
      </c>
      <c r="E143" s="348">
        <v>36.0</v>
      </c>
      <c r="F143" s="348">
        <v>24.0</v>
      </c>
      <c r="G143" s="349">
        <v>-12.0</v>
      </c>
      <c r="H143" s="350"/>
      <c r="I143" s="351"/>
      <c r="J143" s="352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354"/>
      <c r="AB143" s="354"/>
      <c r="AC143" s="354"/>
    </row>
    <row r="144" ht="17.25" hidden="1" customHeight="1">
      <c r="A144" s="347" t="s">
        <v>103</v>
      </c>
      <c r="B144" s="347" t="s">
        <v>66</v>
      </c>
      <c r="C144" s="347" t="s">
        <v>739</v>
      </c>
      <c r="D144" s="348" t="s">
        <v>740</v>
      </c>
      <c r="E144" s="348">
        <v>1344.0</v>
      </c>
      <c r="F144" s="348">
        <v>1464.0</v>
      </c>
      <c r="G144" s="349">
        <v>120.0</v>
      </c>
      <c r="H144" s="350"/>
      <c r="I144" s="351"/>
      <c r="J144" s="352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  <c r="AB144" s="354"/>
      <c r="AC144" s="354"/>
    </row>
    <row r="145" ht="17.25" hidden="1" customHeight="1">
      <c r="A145" s="347" t="s">
        <v>103</v>
      </c>
      <c r="B145" s="347" t="s">
        <v>66</v>
      </c>
      <c r="C145" s="347" t="s">
        <v>741</v>
      </c>
      <c r="D145" s="348" t="s">
        <v>742</v>
      </c>
      <c r="E145" s="348">
        <v>4986.0</v>
      </c>
      <c r="F145" s="348">
        <v>5104.0</v>
      </c>
      <c r="G145" s="349">
        <v>118.0</v>
      </c>
      <c r="H145" s="350"/>
      <c r="I145" s="351"/>
      <c r="J145" s="352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  <c r="AB145" s="354"/>
      <c r="AC145" s="354"/>
    </row>
    <row r="146" ht="17.25" hidden="1" customHeight="1">
      <c r="A146" s="347" t="s">
        <v>103</v>
      </c>
      <c r="B146" s="347" t="s">
        <v>56</v>
      </c>
      <c r="C146" s="347" t="s">
        <v>743</v>
      </c>
      <c r="D146" s="348" t="s">
        <v>744</v>
      </c>
      <c r="E146" s="348">
        <v>4496.0</v>
      </c>
      <c r="F146" s="348">
        <v>4396.0</v>
      </c>
      <c r="G146" s="349">
        <v>-100.0</v>
      </c>
      <c r="H146" s="350"/>
      <c r="I146" s="351"/>
      <c r="J146" s="352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</row>
    <row r="147" ht="17.25" hidden="1" customHeight="1">
      <c r="A147" s="347" t="s">
        <v>103</v>
      </c>
      <c r="B147" s="347" t="s">
        <v>56</v>
      </c>
      <c r="C147" s="347" t="s">
        <v>745</v>
      </c>
      <c r="D147" s="348" t="s">
        <v>746</v>
      </c>
      <c r="E147" s="348">
        <v>2342.0</v>
      </c>
      <c r="F147" s="348">
        <v>1652.0</v>
      </c>
      <c r="G147" s="349">
        <v>-690.0</v>
      </c>
      <c r="H147" s="350"/>
      <c r="I147" s="351"/>
      <c r="J147" s="352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</row>
    <row r="148" ht="17.25" hidden="1" customHeight="1">
      <c r="A148" s="347" t="s">
        <v>103</v>
      </c>
      <c r="B148" s="347" t="s">
        <v>56</v>
      </c>
      <c r="C148" s="347" t="s">
        <v>747</v>
      </c>
      <c r="D148" s="348" t="s">
        <v>748</v>
      </c>
      <c r="E148" s="348">
        <v>1322.0</v>
      </c>
      <c r="F148" s="348">
        <v>1376.0</v>
      </c>
      <c r="G148" s="349">
        <v>54.0</v>
      </c>
      <c r="H148" s="350"/>
      <c r="I148" s="351"/>
      <c r="J148" s="352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  <c r="AB148" s="354"/>
      <c r="AC148" s="354"/>
    </row>
    <row r="149" ht="17.25" hidden="1" customHeight="1">
      <c r="A149" s="347" t="s">
        <v>103</v>
      </c>
      <c r="B149" s="347" t="s">
        <v>56</v>
      </c>
      <c r="C149" s="347" t="s">
        <v>749</v>
      </c>
      <c r="D149" s="348" t="s">
        <v>750</v>
      </c>
      <c r="E149" s="348">
        <v>2028.0</v>
      </c>
      <c r="F149" s="348">
        <v>2788.0</v>
      </c>
      <c r="G149" s="349">
        <v>760.0</v>
      </c>
      <c r="H149" s="350"/>
      <c r="I149" s="351"/>
      <c r="J149" s="352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354"/>
      <c r="AB149" s="354"/>
      <c r="AC149" s="354"/>
    </row>
    <row r="150" ht="17.25" hidden="1" customHeight="1">
      <c r="A150" s="347" t="s">
        <v>103</v>
      </c>
      <c r="B150" s="347" t="s">
        <v>57</v>
      </c>
      <c r="C150" s="347" t="s">
        <v>751</v>
      </c>
      <c r="D150" s="348" t="s">
        <v>752</v>
      </c>
      <c r="E150" s="348"/>
      <c r="F150" s="348">
        <v>2776.0</v>
      </c>
      <c r="G150" s="349">
        <v>2776.0</v>
      </c>
      <c r="H150" s="350"/>
      <c r="I150" s="351"/>
      <c r="J150" s="352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  <c r="AB150" s="354"/>
      <c r="AC150" s="354"/>
    </row>
    <row r="151" ht="17.25" hidden="1" customHeight="1">
      <c r="A151" s="347" t="s">
        <v>103</v>
      </c>
      <c r="B151" s="347" t="s">
        <v>57</v>
      </c>
      <c r="C151" s="347" t="s">
        <v>753</v>
      </c>
      <c r="D151" s="348" t="s">
        <v>754</v>
      </c>
      <c r="E151" s="348">
        <v>3894.0</v>
      </c>
      <c r="F151" s="348">
        <v>4066.0</v>
      </c>
      <c r="G151" s="349">
        <v>172.0</v>
      </c>
      <c r="H151" s="350"/>
      <c r="I151" s="351"/>
      <c r="J151" s="352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  <c r="AB151" s="354"/>
      <c r="AC151" s="354"/>
    </row>
    <row r="152" ht="17.25" hidden="1" customHeight="1">
      <c r="A152" s="347" t="s">
        <v>103</v>
      </c>
      <c r="B152" s="347" t="s">
        <v>57</v>
      </c>
      <c r="C152" s="347" t="s">
        <v>755</v>
      </c>
      <c r="D152" s="348" t="s">
        <v>756</v>
      </c>
      <c r="E152" s="348">
        <v>3640.0</v>
      </c>
      <c r="F152" s="348">
        <v>556.0</v>
      </c>
      <c r="G152" s="349">
        <v>-3084.0</v>
      </c>
      <c r="H152" s="350"/>
      <c r="I152" s="351"/>
      <c r="J152" s="352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354"/>
      <c r="AB152" s="354"/>
      <c r="AC152" s="354"/>
    </row>
    <row r="153" ht="17.25" hidden="1" customHeight="1">
      <c r="A153" s="347" t="s">
        <v>152</v>
      </c>
      <c r="B153" s="347" t="s">
        <v>52</v>
      </c>
      <c r="C153" s="347" t="s">
        <v>757</v>
      </c>
      <c r="D153" s="348" t="s">
        <v>758</v>
      </c>
      <c r="E153" s="348">
        <v>40.0</v>
      </c>
      <c r="F153" s="348">
        <v>73.0</v>
      </c>
      <c r="G153" s="349">
        <v>33.0</v>
      </c>
      <c r="H153" s="350"/>
      <c r="I153" s="351"/>
      <c r="J153" s="352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  <c r="AB153" s="354"/>
      <c r="AC153" s="354"/>
    </row>
    <row r="154" ht="17.25" hidden="1" customHeight="1">
      <c r="A154" s="347" t="s">
        <v>152</v>
      </c>
      <c r="B154" s="347" t="s">
        <v>52</v>
      </c>
      <c r="C154" s="347" t="s">
        <v>759</v>
      </c>
      <c r="D154" s="348" t="s">
        <v>760</v>
      </c>
      <c r="E154" s="348">
        <v>60.0</v>
      </c>
      <c r="F154" s="348">
        <v>72.0</v>
      </c>
      <c r="G154" s="349">
        <v>12.0</v>
      </c>
      <c r="H154" s="350"/>
      <c r="I154" s="351"/>
      <c r="J154" s="352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4"/>
      <c r="AB154" s="354"/>
      <c r="AC154" s="354"/>
    </row>
    <row r="155" ht="17.25" hidden="1" customHeight="1">
      <c r="A155" s="347" t="s">
        <v>152</v>
      </c>
      <c r="B155" s="347" t="s">
        <v>59</v>
      </c>
      <c r="C155" s="347" t="s">
        <v>761</v>
      </c>
      <c r="D155" s="348" t="s">
        <v>762</v>
      </c>
      <c r="E155" s="348">
        <v>36.0</v>
      </c>
      <c r="F155" s="348"/>
      <c r="G155" s="349">
        <v>-36.0</v>
      </c>
      <c r="H155" s="350"/>
      <c r="I155" s="351"/>
      <c r="J155" s="352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4"/>
      <c r="AB155" s="354"/>
      <c r="AC155" s="354"/>
    </row>
    <row r="156" ht="17.25" hidden="1" customHeight="1">
      <c r="A156" s="347" t="s">
        <v>152</v>
      </c>
      <c r="B156" s="347" t="s">
        <v>69</v>
      </c>
      <c r="C156" s="347" t="s">
        <v>763</v>
      </c>
      <c r="D156" s="348" t="s">
        <v>764</v>
      </c>
      <c r="E156" s="348">
        <v>280.0</v>
      </c>
      <c r="F156" s="348">
        <v>232.0</v>
      </c>
      <c r="G156" s="349">
        <v>-48.0</v>
      </c>
      <c r="H156" s="350"/>
      <c r="I156" s="351"/>
      <c r="J156" s="352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4"/>
      <c r="AB156" s="354"/>
      <c r="AC156" s="354"/>
    </row>
    <row r="157" ht="17.25" hidden="1" customHeight="1">
      <c r="A157" s="347" t="s">
        <v>152</v>
      </c>
      <c r="B157" s="347" t="s">
        <v>69</v>
      </c>
      <c r="C157" s="347" t="s">
        <v>765</v>
      </c>
      <c r="D157" s="348" t="s">
        <v>766</v>
      </c>
      <c r="E157" s="348">
        <v>60.0</v>
      </c>
      <c r="F157" s="348">
        <v>60.0</v>
      </c>
      <c r="G157" s="349">
        <v>0.0</v>
      </c>
      <c r="H157" s="350"/>
      <c r="I157" s="351"/>
      <c r="J157" s="352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354"/>
      <c r="AB157" s="354"/>
      <c r="AC157" s="354"/>
    </row>
    <row r="158" ht="17.25" hidden="1" customHeight="1">
      <c r="A158" s="347" t="s">
        <v>152</v>
      </c>
      <c r="B158" s="347" t="s">
        <v>62</v>
      </c>
      <c r="C158" s="347" t="s">
        <v>767</v>
      </c>
      <c r="D158" s="348" t="s">
        <v>768</v>
      </c>
      <c r="E158" s="348">
        <v>13620.0</v>
      </c>
      <c r="F158" s="348">
        <v>25300.0</v>
      </c>
      <c r="G158" s="349">
        <v>11680.0</v>
      </c>
      <c r="H158" s="350"/>
      <c r="I158" s="351"/>
      <c r="J158" s="352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  <c r="AB158" s="354"/>
      <c r="AC158" s="354"/>
    </row>
    <row r="159" ht="17.25" hidden="1" customHeight="1">
      <c r="A159" s="347" t="s">
        <v>152</v>
      </c>
      <c r="B159" s="347" t="s">
        <v>65</v>
      </c>
      <c r="C159" s="347" t="s">
        <v>769</v>
      </c>
      <c r="D159" s="348" t="s">
        <v>770</v>
      </c>
      <c r="E159" s="348">
        <v>120.0</v>
      </c>
      <c r="F159" s="348">
        <v>118.0</v>
      </c>
      <c r="G159" s="349">
        <v>-2.0</v>
      </c>
      <c r="H159" s="350"/>
      <c r="I159" s="351"/>
      <c r="J159" s="352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  <c r="AB159" s="354"/>
      <c r="AC159" s="354"/>
    </row>
    <row r="160" ht="17.25" customHeight="1">
      <c r="A160" s="347" t="s">
        <v>152</v>
      </c>
      <c r="B160" s="347" t="s">
        <v>70</v>
      </c>
      <c r="C160" s="347" t="s">
        <v>771</v>
      </c>
      <c r="D160" s="348" t="s">
        <v>772</v>
      </c>
      <c r="E160" s="348"/>
      <c r="F160" s="348">
        <v>280.0</v>
      </c>
      <c r="G160" s="349">
        <v>280.0</v>
      </c>
      <c r="H160" s="350" t="s">
        <v>773</v>
      </c>
      <c r="I160" s="351"/>
      <c r="J160" s="352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  <c r="AB160" s="354"/>
      <c r="AC160" s="354"/>
    </row>
    <row r="161" ht="17.25" hidden="1" customHeight="1">
      <c r="A161" s="347" t="s">
        <v>112</v>
      </c>
      <c r="B161" s="347" t="s">
        <v>68</v>
      </c>
      <c r="C161" s="347" t="s">
        <v>774</v>
      </c>
      <c r="D161" s="348" t="s">
        <v>775</v>
      </c>
      <c r="E161" s="348">
        <v>7160.0</v>
      </c>
      <c r="F161" s="348">
        <v>6860.0</v>
      </c>
      <c r="G161" s="349">
        <v>-300.0</v>
      </c>
      <c r="H161" s="350"/>
      <c r="I161" s="351"/>
      <c r="J161" s="352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354"/>
      <c r="AB161" s="354"/>
      <c r="AC161" s="354"/>
    </row>
    <row r="162" ht="17.25" customHeight="1">
      <c r="A162" s="347" t="s">
        <v>112</v>
      </c>
      <c r="B162" s="347" t="s">
        <v>68</v>
      </c>
      <c r="C162" s="347" t="s">
        <v>776</v>
      </c>
      <c r="D162" s="348" t="s">
        <v>777</v>
      </c>
      <c r="E162" s="348"/>
      <c r="F162" s="348">
        <v>1704.0</v>
      </c>
      <c r="G162" s="349">
        <v>1704.0</v>
      </c>
      <c r="H162" s="350" t="s">
        <v>773</v>
      </c>
      <c r="I162" s="351"/>
      <c r="J162" s="352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354"/>
      <c r="AB162" s="354"/>
      <c r="AC162" s="354"/>
    </row>
    <row r="163" ht="17.25" hidden="1" customHeight="1">
      <c r="A163" s="347" t="s">
        <v>112</v>
      </c>
      <c r="B163" s="347" t="s">
        <v>68</v>
      </c>
      <c r="C163" s="347" t="s">
        <v>778</v>
      </c>
      <c r="D163" s="348" t="s">
        <v>779</v>
      </c>
      <c r="E163" s="348">
        <v>456.0</v>
      </c>
      <c r="F163" s="348">
        <v>360.0</v>
      </c>
      <c r="G163" s="349">
        <v>-96.0</v>
      </c>
      <c r="H163" s="350"/>
      <c r="I163" s="351"/>
      <c r="J163" s="352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354"/>
      <c r="AB163" s="354"/>
      <c r="AC163" s="354"/>
    </row>
    <row r="164" ht="17.25" customHeight="1">
      <c r="A164" s="347" t="s">
        <v>112</v>
      </c>
      <c r="B164" s="347" t="s">
        <v>59</v>
      </c>
      <c r="C164" s="347" t="s">
        <v>780</v>
      </c>
      <c r="D164" s="348" t="s">
        <v>781</v>
      </c>
      <c r="E164" s="348"/>
      <c r="F164" s="348">
        <v>4080.0</v>
      </c>
      <c r="G164" s="349">
        <v>4080.0</v>
      </c>
      <c r="H164" s="350" t="s">
        <v>773</v>
      </c>
      <c r="I164" s="351"/>
      <c r="J164" s="352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354"/>
      <c r="AB164" s="354"/>
      <c r="AC164" s="354"/>
    </row>
    <row r="165" ht="17.25" customHeight="1">
      <c r="A165" s="347" t="s">
        <v>112</v>
      </c>
      <c r="B165" s="347" t="s">
        <v>53</v>
      </c>
      <c r="C165" s="347" t="s">
        <v>782</v>
      </c>
      <c r="D165" s="348" t="s">
        <v>783</v>
      </c>
      <c r="E165" s="348"/>
      <c r="F165" s="348">
        <v>2352.0</v>
      </c>
      <c r="G165" s="349">
        <v>2352.0</v>
      </c>
      <c r="H165" s="350" t="s">
        <v>773</v>
      </c>
      <c r="I165" s="351"/>
      <c r="J165" s="352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354"/>
      <c r="AB165" s="354"/>
      <c r="AC165" s="354"/>
    </row>
    <row r="166" ht="17.25" hidden="1" customHeight="1">
      <c r="A166" s="347" t="s">
        <v>112</v>
      </c>
      <c r="B166" s="347" t="s">
        <v>53</v>
      </c>
      <c r="C166" s="347" t="s">
        <v>784</v>
      </c>
      <c r="D166" s="348" t="s">
        <v>785</v>
      </c>
      <c r="E166" s="348">
        <v>2524.0</v>
      </c>
      <c r="F166" s="348">
        <v>1704.0</v>
      </c>
      <c r="G166" s="349">
        <v>-820.0</v>
      </c>
      <c r="H166" s="350"/>
      <c r="I166" s="351"/>
      <c r="J166" s="352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  <c r="AB166" s="354"/>
      <c r="AC166" s="354"/>
    </row>
    <row r="167" ht="17.25" hidden="1" customHeight="1">
      <c r="A167" s="347" t="s">
        <v>112</v>
      </c>
      <c r="B167" s="347" t="s">
        <v>53</v>
      </c>
      <c r="C167" s="347" t="s">
        <v>786</v>
      </c>
      <c r="D167" s="348" t="s">
        <v>787</v>
      </c>
      <c r="E167" s="348">
        <v>260.0</v>
      </c>
      <c r="F167" s="348">
        <v>300.0</v>
      </c>
      <c r="G167" s="349">
        <v>40.0</v>
      </c>
      <c r="H167" s="350"/>
      <c r="I167" s="351"/>
      <c r="J167" s="352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  <c r="AB167" s="354"/>
      <c r="AC167" s="354"/>
    </row>
    <row r="168" ht="17.25" customHeight="1">
      <c r="A168" s="347" t="s">
        <v>112</v>
      </c>
      <c r="B168" s="347" t="s">
        <v>65</v>
      </c>
      <c r="C168" s="347" t="s">
        <v>788</v>
      </c>
      <c r="D168" s="348" t="s">
        <v>789</v>
      </c>
      <c r="E168" s="348"/>
      <c r="F168" s="348">
        <v>2544.0</v>
      </c>
      <c r="G168" s="349">
        <v>2544.0</v>
      </c>
      <c r="H168" s="350" t="s">
        <v>773</v>
      </c>
      <c r="I168" s="351"/>
      <c r="J168" s="352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</row>
    <row r="169" ht="17.25" customHeight="1">
      <c r="A169" s="347" t="s">
        <v>112</v>
      </c>
      <c r="B169" s="347" t="s">
        <v>65</v>
      </c>
      <c r="C169" s="347" t="s">
        <v>790</v>
      </c>
      <c r="D169" s="348" t="s">
        <v>791</v>
      </c>
      <c r="E169" s="348"/>
      <c r="F169" s="348">
        <v>232.0</v>
      </c>
      <c r="G169" s="349">
        <v>232.0</v>
      </c>
      <c r="H169" s="350" t="s">
        <v>773</v>
      </c>
      <c r="I169" s="351"/>
      <c r="J169" s="352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  <c r="AB169" s="354"/>
      <c r="AC169" s="354"/>
    </row>
    <row r="170" ht="17.25" customHeight="1">
      <c r="A170" s="347" t="s">
        <v>112</v>
      </c>
      <c r="B170" s="347" t="s">
        <v>65</v>
      </c>
      <c r="C170" s="347" t="s">
        <v>792</v>
      </c>
      <c r="D170" s="348" t="s">
        <v>793</v>
      </c>
      <c r="E170" s="348"/>
      <c r="F170" s="348">
        <v>1080.0</v>
      </c>
      <c r="G170" s="349">
        <v>1080.0</v>
      </c>
      <c r="H170" s="350" t="s">
        <v>773</v>
      </c>
      <c r="I170" s="351"/>
      <c r="J170" s="352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  <c r="AB170" s="354"/>
      <c r="AC170" s="354"/>
    </row>
    <row r="171" ht="17.25" customHeight="1">
      <c r="A171" s="347" t="s">
        <v>112</v>
      </c>
      <c r="B171" s="347" t="s">
        <v>65</v>
      </c>
      <c r="C171" s="347" t="s">
        <v>794</v>
      </c>
      <c r="D171" s="348" t="s">
        <v>795</v>
      </c>
      <c r="E171" s="348"/>
      <c r="F171" s="348">
        <v>96.0</v>
      </c>
      <c r="G171" s="349">
        <v>96.0</v>
      </c>
      <c r="H171" s="350" t="s">
        <v>773</v>
      </c>
      <c r="I171" s="351"/>
      <c r="J171" s="352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354"/>
      <c r="AB171" s="354"/>
      <c r="AC171" s="354"/>
    </row>
    <row r="172" ht="17.25" hidden="1" customHeight="1">
      <c r="A172" s="347" t="s">
        <v>112</v>
      </c>
      <c r="B172" s="347" t="s">
        <v>60</v>
      </c>
      <c r="C172" s="347" t="s">
        <v>796</v>
      </c>
      <c r="D172" s="348" t="s">
        <v>797</v>
      </c>
      <c r="E172" s="348">
        <v>11880.0</v>
      </c>
      <c r="F172" s="348">
        <v>10116.0</v>
      </c>
      <c r="G172" s="349">
        <v>-1764.0</v>
      </c>
      <c r="H172" s="350"/>
      <c r="I172" s="351"/>
      <c r="J172" s="352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  <c r="AB172" s="354"/>
      <c r="AC172" s="354"/>
    </row>
    <row r="173" ht="17.25" hidden="1" customHeight="1">
      <c r="A173" s="347" t="s">
        <v>112</v>
      </c>
      <c r="B173" s="347" t="s">
        <v>66</v>
      </c>
      <c r="C173" s="347" t="s">
        <v>798</v>
      </c>
      <c r="D173" s="348" t="s">
        <v>799</v>
      </c>
      <c r="E173" s="348">
        <v>448.0</v>
      </c>
      <c r="F173" s="348">
        <v>644.0</v>
      </c>
      <c r="G173" s="349">
        <v>196.0</v>
      </c>
      <c r="H173" s="350"/>
      <c r="I173" s="351"/>
      <c r="J173" s="352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  <c r="AA173" s="354"/>
      <c r="AB173" s="354"/>
      <c r="AC173" s="354"/>
    </row>
    <row r="174" ht="17.25" hidden="1" customHeight="1">
      <c r="A174" s="347" t="s">
        <v>112</v>
      </c>
      <c r="B174" s="347" t="s">
        <v>56</v>
      </c>
      <c r="C174" s="347" t="s">
        <v>800</v>
      </c>
      <c r="D174" s="348" t="s">
        <v>801</v>
      </c>
      <c r="E174" s="348"/>
      <c r="F174" s="348">
        <v>1044.0</v>
      </c>
      <c r="G174" s="349">
        <v>1044.0</v>
      </c>
      <c r="H174" s="350"/>
      <c r="I174" s="351"/>
      <c r="J174" s="352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  <c r="AB174" s="354"/>
      <c r="AC174" s="354"/>
    </row>
    <row r="175" ht="17.25" hidden="1" customHeight="1">
      <c r="A175" s="347" t="s">
        <v>112</v>
      </c>
      <c r="B175" s="347" t="s">
        <v>57</v>
      </c>
      <c r="C175" s="347" t="s">
        <v>802</v>
      </c>
      <c r="D175" s="348" t="s">
        <v>803</v>
      </c>
      <c r="E175" s="348">
        <v>14000.0</v>
      </c>
      <c r="F175" s="348">
        <v>14800.0</v>
      </c>
      <c r="G175" s="349">
        <v>800.0</v>
      </c>
      <c r="H175" s="350"/>
      <c r="I175" s="351"/>
      <c r="J175" s="352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  <c r="AB175" s="354"/>
      <c r="AC175" s="354"/>
    </row>
    <row r="176" ht="17.25" hidden="1" customHeight="1">
      <c r="A176" s="347" t="s">
        <v>109</v>
      </c>
      <c r="B176" s="347" t="s">
        <v>68</v>
      </c>
      <c r="C176" s="347" t="s">
        <v>774</v>
      </c>
      <c r="D176" s="348" t="s">
        <v>775</v>
      </c>
      <c r="E176" s="348"/>
      <c r="F176" s="348">
        <v>3520.0</v>
      </c>
      <c r="G176" s="349">
        <v>3520.0</v>
      </c>
      <c r="H176" s="350"/>
      <c r="I176" s="351"/>
      <c r="J176" s="352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  <c r="AB176" s="354"/>
      <c r="AC176" s="354"/>
    </row>
    <row r="177" ht="17.25" customHeight="1">
      <c r="A177" s="347" t="s">
        <v>109</v>
      </c>
      <c r="B177" s="347" t="s">
        <v>59</v>
      </c>
      <c r="C177" s="347" t="s">
        <v>780</v>
      </c>
      <c r="D177" s="348" t="s">
        <v>781</v>
      </c>
      <c r="E177" s="348"/>
      <c r="F177" s="348">
        <v>660.0</v>
      </c>
      <c r="G177" s="349">
        <v>660.0</v>
      </c>
      <c r="H177" s="350" t="s">
        <v>773</v>
      </c>
      <c r="I177" s="351"/>
      <c r="J177" s="352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  <c r="AB177" s="354"/>
      <c r="AC177" s="354"/>
    </row>
    <row r="178" ht="17.25" customHeight="1">
      <c r="A178" s="347" t="s">
        <v>109</v>
      </c>
      <c r="B178" s="347" t="s">
        <v>53</v>
      </c>
      <c r="C178" s="347" t="s">
        <v>804</v>
      </c>
      <c r="D178" s="348" t="s">
        <v>805</v>
      </c>
      <c r="E178" s="348"/>
      <c r="F178" s="348">
        <v>84.0</v>
      </c>
      <c r="G178" s="349">
        <v>84.0</v>
      </c>
      <c r="H178" s="350" t="s">
        <v>773</v>
      </c>
      <c r="I178" s="351"/>
      <c r="J178" s="352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  <c r="AB178" s="354"/>
      <c r="AC178" s="354"/>
    </row>
    <row r="179" ht="17.25" customHeight="1">
      <c r="A179" s="347" t="s">
        <v>109</v>
      </c>
      <c r="B179" s="347" t="s">
        <v>65</v>
      </c>
      <c r="C179" s="347" t="s">
        <v>790</v>
      </c>
      <c r="D179" s="348" t="s">
        <v>791</v>
      </c>
      <c r="E179" s="348"/>
      <c r="F179" s="348">
        <v>1136.0</v>
      </c>
      <c r="G179" s="349">
        <v>1136.0</v>
      </c>
      <c r="H179" s="350" t="s">
        <v>773</v>
      </c>
      <c r="I179" s="351"/>
      <c r="J179" s="352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  <c r="AB179" s="354"/>
      <c r="AC179" s="354"/>
    </row>
    <row r="180" ht="17.25" customHeight="1">
      <c r="A180" s="347" t="s">
        <v>109</v>
      </c>
      <c r="B180" s="347" t="s">
        <v>65</v>
      </c>
      <c r="C180" s="347" t="s">
        <v>792</v>
      </c>
      <c r="D180" s="348" t="s">
        <v>793</v>
      </c>
      <c r="E180" s="348"/>
      <c r="F180" s="348">
        <v>2520.0</v>
      </c>
      <c r="G180" s="349">
        <v>2520.0</v>
      </c>
      <c r="H180" s="350" t="s">
        <v>773</v>
      </c>
      <c r="I180" s="351"/>
      <c r="J180" s="352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</row>
    <row r="181" ht="17.25" customHeight="1">
      <c r="A181" s="347" t="s">
        <v>109</v>
      </c>
      <c r="B181" s="347" t="s">
        <v>65</v>
      </c>
      <c r="C181" s="347" t="s">
        <v>806</v>
      </c>
      <c r="D181" s="348" t="s">
        <v>807</v>
      </c>
      <c r="E181" s="348"/>
      <c r="F181" s="348">
        <v>696.0</v>
      </c>
      <c r="G181" s="349">
        <v>696.0</v>
      </c>
      <c r="H181" s="350" t="s">
        <v>773</v>
      </c>
      <c r="I181" s="351"/>
      <c r="J181" s="352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  <c r="AB181" s="354"/>
      <c r="AC181" s="354"/>
    </row>
    <row r="182" ht="17.25" customHeight="1">
      <c r="A182" s="347" t="s">
        <v>109</v>
      </c>
      <c r="B182" s="347" t="s">
        <v>65</v>
      </c>
      <c r="C182" s="347" t="s">
        <v>808</v>
      </c>
      <c r="D182" s="348" t="s">
        <v>809</v>
      </c>
      <c r="E182" s="348"/>
      <c r="F182" s="348">
        <v>132.0</v>
      </c>
      <c r="G182" s="349">
        <v>132.0</v>
      </c>
      <c r="H182" s="350" t="s">
        <v>773</v>
      </c>
      <c r="I182" s="351"/>
      <c r="J182" s="352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  <c r="AB182" s="354"/>
      <c r="AC182" s="354"/>
    </row>
    <row r="183" ht="17.25" hidden="1" customHeight="1">
      <c r="A183" s="347" t="s">
        <v>109</v>
      </c>
      <c r="B183" s="347" t="s">
        <v>60</v>
      </c>
      <c r="C183" s="347" t="s">
        <v>796</v>
      </c>
      <c r="D183" s="348" t="s">
        <v>797</v>
      </c>
      <c r="E183" s="348"/>
      <c r="F183" s="348">
        <v>3804.0</v>
      </c>
      <c r="G183" s="349">
        <v>3804.0</v>
      </c>
      <c r="H183" s="350"/>
      <c r="I183" s="351"/>
      <c r="J183" s="352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  <c r="AB183" s="354"/>
      <c r="AC183" s="354"/>
    </row>
    <row r="184" ht="17.25" hidden="1" customHeight="1">
      <c r="A184" s="347" t="s">
        <v>47</v>
      </c>
      <c r="B184" s="347" t="s">
        <v>55</v>
      </c>
      <c r="C184" s="347" t="s">
        <v>810</v>
      </c>
      <c r="D184" s="348" t="s">
        <v>811</v>
      </c>
      <c r="E184" s="348">
        <v>1492.0</v>
      </c>
      <c r="F184" s="348">
        <v>800.0</v>
      </c>
      <c r="G184" s="349">
        <v>-692.0</v>
      </c>
      <c r="H184" s="350"/>
      <c r="I184" s="351"/>
      <c r="J184" s="352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</row>
    <row r="185" ht="17.25" hidden="1" customHeight="1">
      <c r="A185" s="347" t="s">
        <v>47</v>
      </c>
      <c r="B185" s="347" t="s">
        <v>68</v>
      </c>
      <c r="C185" s="347" t="s">
        <v>812</v>
      </c>
      <c r="D185" s="348" t="s">
        <v>813</v>
      </c>
      <c r="E185" s="348"/>
      <c r="F185" s="348">
        <v>200.0</v>
      </c>
      <c r="G185" s="349">
        <v>200.0</v>
      </c>
      <c r="H185" s="350"/>
      <c r="I185" s="351"/>
      <c r="J185" s="352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  <c r="AB185" s="354"/>
      <c r="AC185" s="354"/>
    </row>
    <row r="186" ht="17.25" hidden="1" customHeight="1">
      <c r="A186" s="347" t="s">
        <v>47</v>
      </c>
      <c r="B186" s="347" t="s">
        <v>68</v>
      </c>
      <c r="C186" s="347" t="s">
        <v>814</v>
      </c>
      <c r="D186" s="348" t="s">
        <v>815</v>
      </c>
      <c r="E186" s="348"/>
      <c r="F186" s="348">
        <v>200.0</v>
      </c>
      <c r="G186" s="349">
        <v>200.0</v>
      </c>
      <c r="H186" s="350"/>
      <c r="I186" s="351"/>
      <c r="J186" s="352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  <c r="AB186" s="354"/>
      <c r="AC186" s="354"/>
    </row>
    <row r="187" ht="17.25" hidden="1" customHeight="1">
      <c r="A187" s="347" t="s">
        <v>47</v>
      </c>
      <c r="B187" s="347" t="s">
        <v>68</v>
      </c>
      <c r="C187" s="347" t="s">
        <v>816</v>
      </c>
      <c r="D187" s="348" t="s">
        <v>817</v>
      </c>
      <c r="E187" s="348"/>
      <c r="F187" s="348">
        <v>440.0</v>
      </c>
      <c r="G187" s="349">
        <v>440.0</v>
      </c>
      <c r="H187" s="350"/>
      <c r="I187" s="351"/>
      <c r="J187" s="352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</row>
    <row r="188" ht="17.25" hidden="1" customHeight="1">
      <c r="A188" s="347" t="s">
        <v>47</v>
      </c>
      <c r="B188" s="347" t="s">
        <v>68</v>
      </c>
      <c r="C188" s="347" t="s">
        <v>818</v>
      </c>
      <c r="D188" s="348" t="s">
        <v>819</v>
      </c>
      <c r="E188" s="348">
        <v>300.0</v>
      </c>
      <c r="F188" s="348">
        <v>300.0</v>
      </c>
      <c r="G188" s="349">
        <v>0.0</v>
      </c>
      <c r="H188" s="350"/>
      <c r="I188" s="351"/>
      <c r="J188" s="352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354"/>
      <c r="AB188" s="354"/>
      <c r="AC188" s="354"/>
    </row>
    <row r="189" ht="17.25" hidden="1" customHeight="1">
      <c r="A189" s="347" t="s">
        <v>47</v>
      </c>
      <c r="B189" s="347" t="s">
        <v>68</v>
      </c>
      <c r="C189" s="347" t="s">
        <v>820</v>
      </c>
      <c r="D189" s="348" t="s">
        <v>821</v>
      </c>
      <c r="E189" s="348">
        <v>120.0</v>
      </c>
      <c r="F189" s="348"/>
      <c r="G189" s="349">
        <v>-120.0</v>
      </c>
      <c r="H189" s="350"/>
      <c r="I189" s="351"/>
      <c r="J189" s="352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354"/>
      <c r="AB189" s="354"/>
      <c r="AC189" s="354"/>
    </row>
    <row r="190" ht="17.25" customHeight="1">
      <c r="A190" s="347" t="s">
        <v>47</v>
      </c>
      <c r="B190" s="347" t="s">
        <v>68</v>
      </c>
      <c r="C190" s="347" t="s">
        <v>822</v>
      </c>
      <c r="D190" s="348" t="s">
        <v>823</v>
      </c>
      <c r="E190" s="348"/>
      <c r="F190" s="348">
        <v>400.0</v>
      </c>
      <c r="G190" s="349">
        <v>400.0</v>
      </c>
      <c r="H190" s="350" t="s">
        <v>773</v>
      </c>
      <c r="I190" s="351"/>
      <c r="J190" s="352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  <c r="AB190" s="354"/>
      <c r="AC190" s="354"/>
    </row>
    <row r="191" ht="17.25" customHeight="1">
      <c r="A191" s="347" t="s">
        <v>47</v>
      </c>
      <c r="B191" s="347" t="s">
        <v>68</v>
      </c>
      <c r="C191" s="347" t="s">
        <v>824</v>
      </c>
      <c r="D191" s="348" t="s">
        <v>825</v>
      </c>
      <c r="E191" s="348"/>
      <c r="F191" s="348">
        <v>200.0</v>
      </c>
      <c r="G191" s="349">
        <v>200.0</v>
      </c>
      <c r="H191" s="350" t="s">
        <v>773</v>
      </c>
      <c r="I191" s="351"/>
      <c r="J191" s="352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354"/>
      <c r="AB191" s="354"/>
      <c r="AC191" s="354"/>
    </row>
    <row r="192" ht="17.25" hidden="1" customHeight="1">
      <c r="A192" s="347" t="s">
        <v>47</v>
      </c>
      <c r="B192" s="347" t="s">
        <v>53</v>
      </c>
      <c r="C192" s="347" t="s">
        <v>826</v>
      </c>
      <c r="D192" s="348" t="s">
        <v>827</v>
      </c>
      <c r="E192" s="348">
        <v>168.0</v>
      </c>
      <c r="F192" s="348"/>
      <c r="G192" s="349">
        <v>-168.0</v>
      </c>
      <c r="H192" s="350"/>
      <c r="I192" s="351"/>
      <c r="J192" s="352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  <c r="AA192" s="354"/>
      <c r="AB192" s="354"/>
      <c r="AC192" s="354"/>
    </row>
    <row r="193" ht="17.25" hidden="1" customHeight="1">
      <c r="A193" s="347" t="s">
        <v>47</v>
      </c>
      <c r="B193" s="347" t="s">
        <v>62</v>
      </c>
      <c r="C193" s="347" t="s">
        <v>828</v>
      </c>
      <c r="D193" s="348" t="s">
        <v>829</v>
      </c>
      <c r="E193" s="348">
        <v>120.0</v>
      </c>
      <c r="F193" s="348">
        <v>220.0</v>
      </c>
      <c r="G193" s="349">
        <v>100.0</v>
      </c>
      <c r="H193" s="350"/>
      <c r="I193" s="351"/>
      <c r="J193" s="352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  <c r="AB193" s="354"/>
      <c r="AC193" s="354"/>
    </row>
    <row r="194" ht="17.25" hidden="1" customHeight="1">
      <c r="A194" s="347" t="s">
        <v>47</v>
      </c>
      <c r="B194" s="347" t="s">
        <v>65</v>
      </c>
      <c r="C194" s="347" t="s">
        <v>830</v>
      </c>
      <c r="D194" s="348" t="s">
        <v>831</v>
      </c>
      <c r="E194" s="348">
        <v>724.0</v>
      </c>
      <c r="F194" s="348">
        <v>688.0</v>
      </c>
      <c r="G194" s="349">
        <v>-36.0</v>
      </c>
      <c r="H194" s="350"/>
      <c r="I194" s="351"/>
      <c r="J194" s="352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354"/>
      <c r="AB194" s="354"/>
      <c r="AC194" s="354"/>
    </row>
    <row r="195" ht="17.25" hidden="1" customHeight="1">
      <c r="A195" s="347" t="s">
        <v>47</v>
      </c>
      <c r="B195" s="347" t="s">
        <v>65</v>
      </c>
      <c r="C195" s="347" t="s">
        <v>832</v>
      </c>
      <c r="D195" s="348" t="s">
        <v>833</v>
      </c>
      <c r="E195" s="348">
        <v>256.0</v>
      </c>
      <c r="F195" s="348"/>
      <c r="G195" s="349">
        <v>-256.0</v>
      </c>
      <c r="H195" s="350"/>
      <c r="I195" s="351"/>
      <c r="J195" s="352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  <c r="AB195" s="354"/>
      <c r="AC195" s="354"/>
    </row>
    <row r="196" ht="17.25" hidden="1" customHeight="1">
      <c r="A196" s="347" t="s">
        <v>47</v>
      </c>
      <c r="B196" s="347" t="s">
        <v>648</v>
      </c>
      <c r="C196" s="347" t="s">
        <v>834</v>
      </c>
      <c r="D196" s="348" t="s">
        <v>835</v>
      </c>
      <c r="E196" s="348">
        <v>346.0</v>
      </c>
      <c r="F196" s="348">
        <v>264.0</v>
      </c>
      <c r="G196" s="349">
        <v>-82.0</v>
      </c>
      <c r="H196" s="350"/>
      <c r="I196" s="351"/>
      <c r="J196" s="352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  <c r="AB196" s="354"/>
      <c r="AC196" s="354"/>
    </row>
    <row r="197" ht="17.25" hidden="1" customHeight="1">
      <c r="A197" s="347" t="s">
        <v>47</v>
      </c>
      <c r="B197" s="347" t="s">
        <v>648</v>
      </c>
      <c r="C197" s="347" t="s">
        <v>836</v>
      </c>
      <c r="D197" s="348" t="s">
        <v>837</v>
      </c>
      <c r="E197" s="348">
        <v>12.0</v>
      </c>
      <c r="F197" s="348">
        <v>12.0</v>
      </c>
      <c r="G197" s="349">
        <v>0.0</v>
      </c>
      <c r="H197" s="350"/>
      <c r="I197" s="351"/>
      <c r="J197" s="352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354"/>
      <c r="AB197" s="354"/>
      <c r="AC197" s="354"/>
    </row>
    <row r="198" ht="17.25" hidden="1" customHeight="1">
      <c r="A198" s="347" t="s">
        <v>47</v>
      </c>
      <c r="B198" s="347" t="s">
        <v>838</v>
      </c>
      <c r="C198" s="347" t="s">
        <v>839</v>
      </c>
      <c r="D198" s="348" t="s">
        <v>840</v>
      </c>
      <c r="E198" s="348">
        <v>2140.0</v>
      </c>
      <c r="F198" s="348"/>
      <c r="G198" s="349">
        <v>-2140.0</v>
      </c>
      <c r="H198" s="350"/>
      <c r="I198" s="351"/>
      <c r="J198" s="352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  <c r="AB198" s="354"/>
      <c r="AC198" s="354"/>
    </row>
    <row r="199" ht="17.25" hidden="1" customHeight="1">
      <c r="A199" s="347" t="s">
        <v>47</v>
      </c>
      <c r="B199" s="347" t="s">
        <v>838</v>
      </c>
      <c r="C199" s="347" t="s">
        <v>841</v>
      </c>
      <c r="D199" s="348" t="s">
        <v>842</v>
      </c>
      <c r="E199" s="348">
        <v>1400.0</v>
      </c>
      <c r="F199" s="348">
        <v>1840.0</v>
      </c>
      <c r="G199" s="349">
        <v>440.0</v>
      </c>
      <c r="H199" s="350"/>
      <c r="I199" s="351"/>
      <c r="J199" s="352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354"/>
      <c r="AB199" s="354"/>
      <c r="AC199" s="354"/>
    </row>
    <row r="200" ht="17.25" hidden="1" customHeight="1">
      <c r="A200" s="347" t="s">
        <v>47</v>
      </c>
      <c r="B200" s="347" t="s">
        <v>838</v>
      </c>
      <c r="C200" s="347" t="s">
        <v>843</v>
      </c>
      <c r="D200" s="348" t="s">
        <v>844</v>
      </c>
      <c r="E200" s="348">
        <v>270.0</v>
      </c>
      <c r="F200" s="348">
        <v>512.0</v>
      </c>
      <c r="G200" s="349">
        <v>242.0</v>
      </c>
      <c r="H200" s="350"/>
      <c r="I200" s="351"/>
      <c r="J200" s="352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354"/>
      <c r="AB200" s="354"/>
      <c r="AC200" s="354"/>
    </row>
    <row r="201" ht="17.25" hidden="1" customHeight="1">
      <c r="A201" s="347" t="s">
        <v>47</v>
      </c>
      <c r="B201" s="347" t="s">
        <v>838</v>
      </c>
      <c r="C201" s="347" t="s">
        <v>845</v>
      </c>
      <c r="D201" s="348" t="s">
        <v>846</v>
      </c>
      <c r="E201" s="348">
        <v>1144.0</v>
      </c>
      <c r="F201" s="348">
        <v>778.0</v>
      </c>
      <c r="G201" s="349">
        <v>-366.0</v>
      </c>
      <c r="H201" s="350"/>
      <c r="I201" s="351"/>
      <c r="J201" s="352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  <c r="AA201" s="354"/>
      <c r="AB201" s="354"/>
      <c r="AC201" s="354"/>
    </row>
    <row r="202" ht="17.25" hidden="1" customHeight="1">
      <c r="A202" s="347" t="s">
        <v>47</v>
      </c>
      <c r="B202" s="347" t="s">
        <v>838</v>
      </c>
      <c r="C202" s="347" t="s">
        <v>847</v>
      </c>
      <c r="D202" s="348" t="s">
        <v>848</v>
      </c>
      <c r="E202" s="348">
        <v>400.0</v>
      </c>
      <c r="F202" s="348">
        <v>2980.0</v>
      </c>
      <c r="G202" s="349">
        <v>2580.0</v>
      </c>
      <c r="H202" s="350"/>
      <c r="I202" s="351"/>
      <c r="J202" s="352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  <c r="AB202" s="354"/>
      <c r="AC202" s="354"/>
    </row>
    <row r="203" ht="17.25" hidden="1" customHeight="1">
      <c r="A203" s="347" t="s">
        <v>47</v>
      </c>
      <c r="B203" s="347" t="s">
        <v>838</v>
      </c>
      <c r="C203" s="347" t="s">
        <v>849</v>
      </c>
      <c r="D203" s="348" t="s">
        <v>850</v>
      </c>
      <c r="E203" s="348">
        <v>3258.0</v>
      </c>
      <c r="F203" s="348"/>
      <c r="G203" s="349">
        <v>-3258.0</v>
      </c>
      <c r="H203" s="350"/>
      <c r="I203" s="351"/>
      <c r="J203" s="352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354"/>
      <c r="AB203" s="354"/>
      <c r="AC203" s="354"/>
    </row>
    <row r="204" ht="17.25" hidden="1" customHeight="1">
      <c r="A204" s="347" t="s">
        <v>47</v>
      </c>
      <c r="B204" s="347" t="s">
        <v>838</v>
      </c>
      <c r="C204" s="347" t="s">
        <v>851</v>
      </c>
      <c r="D204" s="348" t="s">
        <v>852</v>
      </c>
      <c r="E204" s="348">
        <v>7984.0</v>
      </c>
      <c r="F204" s="348">
        <v>6180.0</v>
      </c>
      <c r="G204" s="349">
        <v>-1804.0</v>
      </c>
      <c r="H204" s="350"/>
      <c r="I204" s="351"/>
      <c r="J204" s="352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354"/>
      <c r="AB204" s="354"/>
      <c r="AC204" s="354"/>
    </row>
    <row r="205" ht="17.25" hidden="1" customHeight="1">
      <c r="A205" s="347" t="s">
        <v>47</v>
      </c>
      <c r="B205" s="347" t="s">
        <v>838</v>
      </c>
      <c r="C205" s="347" t="s">
        <v>853</v>
      </c>
      <c r="D205" s="348" t="s">
        <v>854</v>
      </c>
      <c r="E205" s="348"/>
      <c r="F205" s="348">
        <v>1560.0</v>
      </c>
      <c r="G205" s="349">
        <v>1560.0</v>
      </c>
      <c r="H205" s="350"/>
      <c r="I205" s="351"/>
      <c r="J205" s="352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354"/>
      <c r="AB205" s="354"/>
      <c r="AC205" s="354"/>
    </row>
    <row r="206" ht="17.25" customHeight="1">
      <c r="A206" s="347" t="s">
        <v>47</v>
      </c>
      <c r="B206" s="347" t="s">
        <v>57</v>
      </c>
      <c r="C206" s="347" t="s">
        <v>855</v>
      </c>
      <c r="D206" s="348" t="s">
        <v>856</v>
      </c>
      <c r="E206" s="348"/>
      <c r="F206" s="348">
        <v>228.0</v>
      </c>
      <c r="G206" s="349">
        <v>228.0</v>
      </c>
      <c r="H206" s="350" t="s">
        <v>773</v>
      </c>
      <c r="I206" s="351"/>
      <c r="J206" s="352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354"/>
      <c r="AB206" s="354"/>
      <c r="AC206" s="354"/>
    </row>
    <row r="207" ht="17.25" hidden="1" customHeight="1">
      <c r="A207" s="347" t="s">
        <v>29</v>
      </c>
      <c r="B207" s="347" t="s">
        <v>857</v>
      </c>
      <c r="C207" s="347" t="s">
        <v>858</v>
      </c>
      <c r="D207" s="348" t="s">
        <v>859</v>
      </c>
      <c r="E207" s="348">
        <v>450121.0</v>
      </c>
      <c r="F207" s="348">
        <v>479396.0</v>
      </c>
      <c r="G207" s="349">
        <v>29275.0</v>
      </c>
      <c r="H207" s="350"/>
      <c r="I207" s="351"/>
      <c r="J207" s="352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354"/>
      <c r="AB207" s="354"/>
      <c r="AC207" s="354"/>
    </row>
    <row r="208" ht="17.25" hidden="1" customHeight="1">
      <c r="A208" s="347" t="s">
        <v>141</v>
      </c>
      <c r="B208" s="347" t="s">
        <v>72</v>
      </c>
      <c r="C208" s="347" t="s">
        <v>860</v>
      </c>
      <c r="D208" s="348" t="s">
        <v>861</v>
      </c>
      <c r="E208" s="348">
        <v>3080.0</v>
      </c>
      <c r="F208" s="348">
        <v>7512.0</v>
      </c>
      <c r="G208" s="349">
        <v>4432.0</v>
      </c>
      <c r="H208" s="350"/>
      <c r="I208" s="351"/>
      <c r="J208" s="352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354"/>
      <c r="AB208" s="354"/>
      <c r="AC208" s="354"/>
    </row>
    <row r="209" ht="17.25" hidden="1" customHeight="1">
      <c r="A209" s="347" t="s">
        <v>141</v>
      </c>
      <c r="B209" s="347" t="s">
        <v>72</v>
      </c>
      <c r="C209" s="347" t="s">
        <v>862</v>
      </c>
      <c r="D209" s="348" t="s">
        <v>863</v>
      </c>
      <c r="E209" s="348">
        <v>5452.0</v>
      </c>
      <c r="F209" s="348"/>
      <c r="G209" s="349">
        <v>-5452.0</v>
      </c>
      <c r="H209" s="350"/>
      <c r="I209" s="351"/>
      <c r="J209" s="352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354"/>
      <c r="AB209" s="354"/>
      <c r="AC209" s="354"/>
    </row>
    <row r="210" ht="17.25" hidden="1" customHeight="1">
      <c r="A210" s="347" t="s">
        <v>141</v>
      </c>
      <c r="B210" s="347" t="s">
        <v>55</v>
      </c>
      <c r="C210" s="347" t="s">
        <v>864</v>
      </c>
      <c r="D210" s="348" t="s">
        <v>865</v>
      </c>
      <c r="E210" s="348">
        <v>1110.0</v>
      </c>
      <c r="F210" s="348">
        <v>890.0</v>
      </c>
      <c r="G210" s="349">
        <v>-220.0</v>
      </c>
      <c r="H210" s="350"/>
      <c r="I210" s="351"/>
      <c r="J210" s="352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  <c r="AA210" s="354"/>
      <c r="AB210" s="354"/>
      <c r="AC210" s="354"/>
    </row>
    <row r="211" ht="17.25" hidden="1" customHeight="1">
      <c r="A211" s="347" t="s">
        <v>141</v>
      </c>
      <c r="B211" s="347" t="s">
        <v>55</v>
      </c>
      <c r="C211" s="347" t="s">
        <v>866</v>
      </c>
      <c r="D211" s="348" t="s">
        <v>867</v>
      </c>
      <c r="E211" s="348">
        <v>5000.0</v>
      </c>
      <c r="F211" s="348">
        <v>5208.0</v>
      </c>
      <c r="G211" s="349">
        <v>208.0</v>
      </c>
      <c r="H211" s="350"/>
      <c r="I211" s="351"/>
      <c r="J211" s="352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354"/>
      <c r="AB211" s="354"/>
      <c r="AC211" s="354"/>
    </row>
    <row r="212" ht="17.25" hidden="1" customHeight="1">
      <c r="A212" s="347" t="s">
        <v>141</v>
      </c>
      <c r="B212" s="347" t="s">
        <v>55</v>
      </c>
      <c r="C212" s="347" t="s">
        <v>868</v>
      </c>
      <c r="D212" s="348" t="s">
        <v>869</v>
      </c>
      <c r="E212" s="348">
        <v>264.0</v>
      </c>
      <c r="F212" s="348">
        <v>396.0</v>
      </c>
      <c r="G212" s="349">
        <v>132.0</v>
      </c>
      <c r="H212" s="350"/>
      <c r="I212" s="351"/>
      <c r="J212" s="352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  <c r="AA212" s="354"/>
      <c r="AB212" s="354"/>
      <c r="AC212" s="354"/>
    </row>
    <row r="213" ht="17.25" hidden="1" customHeight="1">
      <c r="A213" s="347" t="s">
        <v>141</v>
      </c>
      <c r="B213" s="347" t="s">
        <v>55</v>
      </c>
      <c r="C213" s="347" t="s">
        <v>870</v>
      </c>
      <c r="D213" s="348" t="s">
        <v>871</v>
      </c>
      <c r="E213" s="348">
        <v>2492.0</v>
      </c>
      <c r="F213" s="348"/>
      <c r="G213" s="349">
        <v>-2492.0</v>
      </c>
      <c r="H213" s="350"/>
      <c r="I213" s="351"/>
      <c r="J213" s="352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354"/>
      <c r="AB213" s="354"/>
      <c r="AC213" s="354"/>
    </row>
    <row r="214" ht="17.25" hidden="1" customHeight="1">
      <c r="A214" s="347" t="s">
        <v>141</v>
      </c>
      <c r="B214" s="347" t="s">
        <v>68</v>
      </c>
      <c r="C214" s="347" t="s">
        <v>872</v>
      </c>
      <c r="D214" s="348" t="s">
        <v>873</v>
      </c>
      <c r="E214" s="348">
        <v>12212.0</v>
      </c>
      <c r="F214" s="348">
        <v>12240.0</v>
      </c>
      <c r="G214" s="349">
        <v>28.0</v>
      </c>
      <c r="H214" s="350"/>
      <c r="I214" s="351"/>
      <c r="J214" s="352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354"/>
      <c r="AB214" s="354"/>
      <c r="AC214" s="354"/>
    </row>
    <row r="215" ht="17.25" hidden="1" customHeight="1">
      <c r="A215" s="347" t="s">
        <v>141</v>
      </c>
      <c r="B215" s="347" t="s">
        <v>68</v>
      </c>
      <c r="C215" s="347" t="s">
        <v>874</v>
      </c>
      <c r="D215" s="348" t="s">
        <v>875</v>
      </c>
      <c r="E215" s="348">
        <v>24.0</v>
      </c>
      <c r="F215" s="348">
        <v>12.0</v>
      </c>
      <c r="G215" s="349">
        <v>-12.0</v>
      </c>
      <c r="H215" s="350"/>
      <c r="I215" s="351"/>
      <c r="J215" s="352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354"/>
      <c r="AB215" s="354"/>
      <c r="AC215" s="354"/>
    </row>
    <row r="216" ht="17.25" hidden="1" customHeight="1">
      <c r="A216" s="347" t="s">
        <v>141</v>
      </c>
      <c r="B216" s="347" t="s">
        <v>68</v>
      </c>
      <c r="C216" s="347" t="s">
        <v>876</v>
      </c>
      <c r="D216" s="348" t="s">
        <v>877</v>
      </c>
      <c r="E216" s="348">
        <v>7760.0</v>
      </c>
      <c r="F216" s="348">
        <v>19740.0</v>
      </c>
      <c r="G216" s="349">
        <v>11980.0</v>
      </c>
      <c r="H216" s="350"/>
      <c r="I216" s="351"/>
      <c r="J216" s="352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354"/>
      <c r="AB216" s="354"/>
      <c r="AC216" s="354"/>
    </row>
    <row r="217" ht="17.25" hidden="1" customHeight="1">
      <c r="A217" s="347" t="s">
        <v>141</v>
      </c>
      <c r="B217" s="347" t="s">
        <v>68</v>
      </c>
      <c r="C217" s="347" t="s">
        <v>878</v>
      </c>
      <c r="D217" s="348" t="s">
        <v>879</v>
      </c>
      <c r="E217" s="348">
        <v>3280.0</v>
      </c>
      <c r="F217" s="348"/>
      <c r="G217" s="349">
        <v>-3280.0</v>
      </c>
      <c r="H217" s="350"/>
      <c r="I217" s="351"/>
      <c r="J217" s="352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  <c r="AB217" s="354"/>
      <c r="AC217" s="354"/>
    </row>
    <row r="218" ht="17.25" hidden="1" customHeight="1">
      <c r="A218" s="347" t="s">
        <v>141</v>
      </c>
      <c r="B218" s="347" t="s">
        <v>68</v>
      </c>
      <c r="C218" s="347" t="s">
        <v>880</v>
      </c>
      <c r="D218" s="348" t="s">
        <v>881</v>
      </c>
      <c r="E218" s="348">
        <v>4708.0</v>
      </c>
      <c r="F218" s="348">
        <v>-1312.0</v>
      </c>
      <c r="G218" s="349">
        <v>-6020.0</v>
      </c>
      <c r="H218" s="350"/>
      <c r="I218" s="351"/>
      <c r="J218" s="352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354"/>
      <c r="AB218" s="354"/>
      <c r="AC218" s="354"/>
    </row>
    <row r="219" ht="17.25" hidden="1" customHeight="1">
      <c r="A219" s="347" t="s">
        <v>141</v>
      </c>
      <c r="B219" s="347" t="s">
        <v>68</v>
      </c>
      <c r="C219" s="347" t="s">
        <v>882</v>
      </c>
      <c r="D219" s="348" t="s">
        <v>883</v>
      </c>
      <c r="E219" s="348">
        <v>7512.0</v>
      </c>
      <c r="F219" s="348">
        <v>17372.0</v>
      </c>
      <c r="G219" s="349">
        <v>9860.0</v>
      </c>
      <c r="H219" s="350"/>
      <c r="I219" s="351"/>
      <c r="J219" s="352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  <c r="AB219" s="354"/>
      <c r="AC219" s="354"/>
    </row>
    <row r="220" ht="17.25" hidden="1" customHeight="1">
      <c r="A220" s="347" t="s">
        <v>141</v>
      </c>
      <c r="B220" s="347" t="s">
        <v>68</v>
      </c>
      <c r="C220" s="347" t="s">
        <v>884</v>
      </c>
      <c r="D220" s="348" t="s">
        <v>885</v>
      </c>
      <c r="E220" s="348">
        <v>88.0</v>
      </c>
      <c r="F220" s="348">
        <v>182.0</v>
      </c>
      <c r="G220" s="349">
        <v>94.0</v>
      </c>
      <c r="H220" s="350"/>
      <c r="I220" s="351"/>
      <c r="J220" s="352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  <c r="AB220" s="354"/>
      <c r="AC220" s="354"/>
    </row>
    <row r="221" ht="17.25" hidden="1" customHeight="1">
      <c r="A221" s="347" t="s">
        <v>141</v>
      </c>
      <c r="B221" s="347" t="s">
        <v>68</v>
      </c>
      <c r="C221" s="347" t="s">
        <v>886</v>
      </c>
      <c r="D221" s="348" t="s">
        <v>887</v>
      </c>
      <c r="E221" s="348"/>
      <c r="F221" s="348">
        <v>5880.0</v>
      </c>
      <c r="G221" s="349">
        <v>5880.0</v>
      </c>
      <c r="H221" s="350"/>
      <c r="I221" s="351"/>
      <c r="J221" s="352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354"/>
      <c r="AB221" s="354"/>
      <c r="AC221" s="354"/>
    </row>
    <row r="222" ht="17.25" customHeight="1">
      <c r="A222" s="347" t="s">
        <v>141</v>
      </c>
      <c r="B222" s="347" t="s">
        <v>68</v>
      </c>
      <c r="C222" s="347" t="s">
        <v>888</v>
      </c>
      <c r="D222" s="348" t="s">
        <v>889</v>
      </c>
      <c r="E222" s="348"/>
      <c r="F222" s="348">
        <v>700.0</v>
      </c>
      <c r="G222" s="349">
        <v>700.0</v>
      </c>
      <c r="H222" s="350" t="s">
        <v>773</v>
      </c>
      <c r="I222" s="351"/>
      <c r="J222" s="352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354"/>
      <c r="AB222" s="354"/>
      <c r="AC222" s="354"/>
    </row>
    <row r="223" ht="17.25" customHeight="1">
      <c r="A223" s="347" t="s">
        <v>141</v>
      </c>
      <c r="B223" s="347" t="s">
        <v>68</v>
      </c>
      <c r="C223" s="347" t="s">
        <v>890</v>
      </c>
      <c r="D223" s="348" t="s">
        <v>891</v>
      </c>
      <c r="E223" s="348"/>
      <c r="F223" s="348">
        <v>816.0</v>
      </c>
      <c r="G223" s="349">
        <v>816.0</v>
      </c>
      <c r="H223" s="350" t="s">
        <v>773</v>
      </c>
      <c r="I223" s="351"/>
      <c r="J223" s="352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  <c r="AB223" s="354"/>
      <c r="AC223" s="354"/>
    </row>
    <row r="224" ht="17.25" hidden="1" customHeight="1">
      <c r="A224" s="347" t="s">
        <v>141</v>
      </c>
      <c r="B224" s="347" t="s">
        <v>69</v>
      </c>
      <c r="C224" s="347" t="s">
        <v>892</v>
      </c>
      <c r="D224" s="348" t="s">
        <v>893</v>
      </c>
      <c r="E224" s="348">
        <v>24.0</v>
      </c>
      <c r="F224" s="348"/>
      <c r="G224" s="349">
        <v>-24.0</v>
      </c>
      <c r="H224" s="350"/>
      <c r="I224" s="351"/>
      <c r="J224" s="352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  <c r="AB224" s="354"/>
      <c r="AC224" s="354"/>
    </row>
    <row r="225" ht="17.25" hidden="1" customHeight="1">
      <c r="A225" s="347" t="s">
        <v>141</v>
      </c>
      <c r="B225" s="347" t="s">
        <v>69</v>
      </c>
      <c r="C225" s="347" t="s">
        <v>894</v>
      </c>
      <c r="D225" s="348" t="s">
        <v>895</v>
      </c>
      <c r="E225" s="348">
        <v>3706.0</v>
      </c>
      <c r="F225" s="348">
        <v>1684.0</v>
      </c>
      <c r="G225" s="349">
        <v>-2022.0</v>
      </c>
      <c r="H225" s="350"/>
      <c r="I225" s="351"/>
      <c r="J225" s="352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  <c r="AB225" s="354"/>
      <c r="AC225" s="354"/>
    </row>
    <row r="226" ht="17.25" hidden="1" customHeight="1">
      <c r="A226" s="347" t="s">
        <v>141</v>
      </c>
      <c r="B226" s="347" t="s">
        <v>69</v>
      </c>
      <c r="C226" s="347" t="s">
        <v>896</v>
      </c>
      <c r="D226" s="348" t="s">
        <v>897</v>
      </c>
      <c r="E226" s="348"/>
      <c r="F226" s="348">
        <v>6.0</v>
      </c>
      <c r="G226" s="349">
        <v>6.0</v>
      </c>
      <c r="H226" s="350"/>
      <c r="I226" s="351"/>
      <c r="J226" s="352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  <c r="AB226" s="354"/>
      <c r="AC226" s="354"/>
    </row>
    <row r="227" ht="17.25" hidden="1" customHeight="1">
      <c r="A227" s="347" t="s">
        <v>141</v>
      </c>
      <c r="B227" s="347" t="s">
        <v>69</v>
      </c>
      <c r="C227" s="347" t="s">
        <v>898</v>
      </c>
      <c r="D227" s="348" t="s">
        <v>899</v>
      </c>
      <c r="E227" s="348">
        <v>1272.0</v>
      </c>
      <c r="F227" s="348">
        <v>740.0</v>
      </c>
      <c r="G227" s="349">
        <v>-532.0</v>
      </c>
      <c r="H227" s="350"/>
      <c r="I227" s="351"/>
      <c r="J227" s="352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  <c r="AB227" s="354"/>
      <c r="AC227" s="354"/>
    </row>
    <row r="228" ht="17.25" hidden="1" customHeight="1">
      <c r="A228" s="347" t="s">
        <v>141</v>
      </c>
      <c r="B228" s="347" t="s">
        <v>69</v>
      </c>
      <c r="C228" s="347" t="s">
        <v>900</v>
      </c>
      <c r="D228" s="348" t="s">
        <v>901</v>
      </c>
      <c r="E228" s="348">
        <v>2000.0</v>
      </c>
      <c r="F228" s="348">
        <v>600.0</v>
      </c>
      <c r="G228" s="349">
        <v>-1400.0</v>
      </c>
      <c r="H228" s="350"/>
      <c r="I228" s="351"/>
      <c r="J228" s="352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  <c r="AB228" s="354"/>
      <c r="AC228" s="354"/>
    </row>
    <row r="229" ht="17.25" hidden="1" customHeight="1">
      <c r="A229" s="347" t="s">
        <v>141</v>
      </c>
      <c r="B229" s="347" t="s">
        <v>69</v>
      </c>
      <c r="C229" s="347" t="s">
        <v>902</v>
      </c>
      <c r="D229" s="348" t="s">
        <v>903</v>
      </c>
      <c r="E229" s="348">
        <v>22760.0</v>
      </c>
      <c r="F229" s="348">
        <v>20220.0</v>
      </c>
      <c r="G229" s="349">
        <v>-2540.0</v>
      </c>
      <c r="H229" s="350"/>
      <c r="I229" s="351"/>
      <c r="J229" s="352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  <c r="AB229" s="354"/>
      <c r="AC229" s="354"/>
    </row>
    <row r="230" ht="17.25" hidden="1" customHeight="1">
      <c r="A230" s="347" t="s">
        <v>141</v>
      </c>
      <c r="B230" s="347" t="s">
        <v>69</v>
      </c>
      <c r="C230" s="347" t="s">
        <v>904</v>
      </c>
      <c r="D230" s="348" t="s">
        <v>905</v>
      </c>
      <c r="E230" s="348">
        <v>724.0</v>
      </c>
      <c r="F230" s="348"/>
      <c r="G230" s="349">
        <v>-724.0</v>
      </c>
      <c r="H230" s="350"/>
      <c r="I230" s="351"/>
      <c r="J230" s="352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  <c r="AB230" s="354"/>
      <c r="AC230" s="354"/>
    </row>
    <row r="231" ht="17.25" hidden="1" customHeight="1">
      <c r="A231" s="347" t="s">
        <v>141</v>
      </c>
      <c r="B231" s="347" t="s">
        <v>69</v>
      </c>
      <c r="C231" s="347" t="s">
        <v>906</v>
      </c>
      <c r="D231" s="348" t="s">
        <v>563</v>
      </c>
      <c r="E231" s="348"/>
      <c r="F231" s="348">
        <v>200.0</v>
      </c>
      <c r="G231" s="349">
        <v>200.0</v>
      </c>
      <c r="H231" s="350"/>
      <c r="I231" s="351"/>
      <c r="J231" s="352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  <c r="AB231" s="354"/>
      <c r="AC231" s="354"/>
    </row>
    <row r="232" ht="17.25" hidden="1" customHeight="1">
      <c r="A232" s="347" t="s">
        <v>141</v>
      </c>
      <c r="B232" s="347" t="s">
        <v>69</v>
      </c>
      <c r="C232" s="347" t="s">
        <v>907</v>
      </c>
      <c r="D232" s="348" t="s">
        <v>908</v>
      </c>
      <c r="E232" s="348">
        <v>17000.0</v>
      </c>
      <c r="F232" s="348">
        <v>13000.0</v>
      </c>
      <c r="G232" s="349">
        <v>-4000.0</v>
      </c>
      <c r="H232" s="350"/>
      <c r="I232" s="351"/>
      <c r="J232" s="352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  <c r="AB232" s="354"/>
      <c r="AC232" s="354"/>
    </row>
    <row r="233" ht="17.25" hidden="1" customHeight="1">
      <c r="A233" s="347" t="s">
        <v>141</v>
      </c>
      <c r="B233" s="347" t="s">
        <v>69</v>
      </c>
      <c r="C233" s="347" t="s">
        <v>909</v>
      </c>
      <c r="D233" s="348" t="s">
        <v>910</v>
      </c>
      <c r="E233" s="348">
        <v>400.0</v>
      </c>
      <c r="F233" s="348">
        <v>640.0</v>
      </c>
      <c r="G233" s="349">
        <v>240.0</v>
      </c>
      <c r="H233" s="350"/>
      <c r="I233" s="351"/>
      <c r="J233" s="352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  <c r="AB233" s="354"/>
      <c r="AC233" s="354"/>
    </row>
    <row r="234" ht="17.25" customHeight="1">
      <c r="A234" s="347" t="s">
        <v>141</v>
      </c>
      <c r="B234" s="347" t="s">
        <v>69</v>
      </c>
      <c r="C234" s="347" t="s">
        <v>911</v>
      </c>
      <c r="D234" s="348" t="s">
        <v>912</v>
      </c>
      <c r="E234" s="348"/>
      <c r="F234" s="348">
        <v>400.0</v>
      </c>
      <c r="G234" s="349">
        <v>400.0</v>
      </c>
      <c r="H234" s="350" t="s">
        <v>773</v>
      </c>
      <c r="I234" s="351"/>
      <c r="J234" s="352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  <c r="AB234" s="354"/>
      <c r="AC234" s="354"/>
    </row>
    <row r="235" ht="17.25" hidden="1" customHeight="1">
      <c r="A235" s="347" t="s">
        <v>141</v>
      </c>
      <c r="B235" s="347" t="s">
        <v>69</v>
      </c>
      <c r="C235" s="347" t="s">
        <v>913</v>
      </c>
      <c r="D235" s="348" t="s">
        <v>914</v>
      </c>
      <c r="E235" s="348">
        <v>3000.0</v>
      </c>
      <c r="F235" s="348">
        <v>2452.0</v>
      </c>
      <c r="G235" s="349">
        <v>-548.0</v>
      </c>
      <c r="H235" s="350"/>
      <c r="I235" s="351"/>
      <c r="J235" s="352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  <c r="AB235" s="354"/>
      <c r="AC235" s="354"/>
    </row>
    <row r="236" ht="17.25" hidden="1" customHeight="1">
      <c r="A236" s="347" t="s">
        <v>141</v>
      </c>
      <c r="B236" s="347" t="s">
        <v>69</v>
      </c>
      <c r="C236" s="347" t="s">
        <v>915</v>
      </c>
      <c r="D236" s="348" t="s">
        <v>916</v>
      </c>
      <c r="E236" s="348">
        <v>1936.0</v>
      </c>
      <c r="F236" s="348">
        <v>1496.0</v>
      </c>
      <c r="G236" s="349">
        <v>-440.0</v>
      </c>
      <c r="H236" s="350"/>
      <c r="I236" s="351"/>
      <c r="J236" s="352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354"/>
      <c r="AB236" s="354"/>
      <c r="AC236" s="354"/>
    </row>
    <row r="237" ht="17.25" hidden="1" customHeight="1">
      <c r="A237" s="347" t="s">
        <v>141</v>
      </c>
      <c r="B237" s="347" t="s">
        <v>69</v>
      </c>
      <c r="C237" s="347" t="s">
        <v>917</v>
      </c>
      <c r="D237" s="348" t="s">
        <v>918</v>
      </c>
      <c r="E237" s="348">
        <v>600.0</v>
      </c>
      <c r="F237" s="348">
        <v>1000.0</v>
      </c>
      <c r="G237" s="349">
        <v>400.0</v>
      </c>
      <c r="H237" s="350"/>
      <c r="I237" s="351"/>
      <c r="J237" s="352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354"/>
      <c r="AB237" s="354"/>
      <c r="AC237" s="354"/>
    </row>
    <row r="238" ht="17.25" hidden="1" customHeight="1">
      <c r="A238" s="347" t="s">
        <v>141</v>
      </c>
      <c r="B238" s="347" t="s">
        <v>69</v>
      </c>
      <c r="C238" s="347" t="s">
        <v>919</v>
      </c>
      <c r="D238" s="348" t="s">
        <v>920</v>
      </c>
      <c r="E238" s="348">
        <v>7240.0</v>
      </c>
      <c r="F238" s="348">
        <v>6440.0</v>
      </c>
      <c r="G238" s="349">
        <v>-800.0</v>
      </c>
      <c r="H238" s="350"/>
      <c r="I238" s="351"/>
      <c r="J238" s="352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  <c r="AB238" s="354"/>
      <c r="AC238" s="354"/>
    </row>
    <row r="239" ht="17.25" hidden="1" customHeight="1">
      <c r="A239" s="347" t="s">
        <v>141</v>
      </c>
      <c r="B239" s="347" t="s">
        <v>69</v>
      </c>
      <c r="C239" s="347" t="s">
        <v>921</v>
      </c>
      <c r="D239" s="348" t="s">
        <v>922</v>
      </c>
      <c r="E239" s="348">
        <v>2200.0</v>
      </c>
      <c r="F239" s="348">
        <v>800.0</v>
      </c>
      <c r="G239" s="349">
        <v>-1400.0</v>
      </c>
      <c r="H239" s="350"/>
      <c r="I239" s="351"/>
      <c r="J239" s="352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  <c r="AB239" s="354"/>
      <c r="AC239" s="354"/>
    </row>
    <row r="240" ht="17.25" hidden="1" customHeight="1">
      <c r="A240" s="347" t="s">
        <v>141</v>
      </c>
      <c r="B240" s="347" t="s">
        <v>62</v>
      </c>
      <c r="C240" s="347" t="s">
        <v>923</v>
      </c>
      <c r="D240" s="348" t="s">
        <v>924</v>
      </c>
      <c r="E240" s="348">
        <v>400.0</v>
      </c>
      <c r="F240" s="348"/>
      <c r="G240" s="349">
        <v>-400.0</v>
      </c>
      <c r="H240" s="350"/>
      <c r="I240" s="351"/>
      <c r="J240" s="352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  <c r="AB240" s="354"/>
      <c r="AC240" s="354"/>
    </row>
    <row r="241" ht="17.25" hidden="1" customHeight="1">
      <c r="A241" s="347" t="s">
        <v>141</v>
      </c>
      <c r="B241" s="347" t="s">
        <v>62</v>
      </c>
      <c r="C241" s="347" t="s">
        <v>925</v>
      </c>
      <c r="D241" s="348" t="s">
        <v>926</v>
      </c>
      <c r="E241" s="348">
        <v>1776.0</v>
      </c>
      <c r="F241" s="348">
        <v>2280.0</v>
      </c>
      <c r="G241" s="349">
        <v>504.0</v>
      </c>
      <c r="H241" s="350"/>
      <c r="I241" s="351"/>
      <c r="J241" s="352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  <c r="AB241" s="354"/>
      <c r="AC241" s="354"/>
    </row>
    <row r="242" ht="17.25" hidden="1" customHeight="1">
      <c r="A242" s="347" t="s">
        <v>141</v>
      </c>
      <c r="B242" s="347" t="s">
        <v>62</v>
      </c>
      <c r="C242" s="347" t="s">
        <v>927</v>
      </c>
      <c r="D242" s="348" t="s">
        <v>928</v>
      </c>
      <c r="E242" s="348">
        <v>200.0</v>
      </c>
      <c r="F242" s="348">
        <v>200.0</v>
      </c>
      <c r="G242" s="349">
        <v>0.0</v>
      </c>
      <c r="H242" s="350"/>
      <c r="I242" s="351"/>
      <c r="J242" s="352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  <c r="AB242" s="354"/>
      <c r="AC242" s="354"/>
    </row>
    <row r="243" ht="17.25" customHeight="1">
      <c r="A243" s="347" t="s">
        <v>141</v>
      </c>
      <c r="B243" s="347" t="s">
        <v>62</v>
      </c>
      <c r="C243" s="347" t="s">
        <v>929</v>
      </c>
      <c r="D243" s="348" t="s">
        <v>930</v>
      </c>
      <c r="E243" s="348">
        <v>392.0</v>
      </c>
      <c r="F243" s="348">
        <v>6396.0</v>
      </c>
      <c r="G243" s="349">
        <v>6004.0</v>
      </c>
      <c r="H243" s="350" t="s">
        <v>773</v>
      </c>
      <c r="I243" s="351"/>
      <c r="J243" s="352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  <c r="AB243" s="354"/>
      <c r="AC243" s="354"/>
    </row>
    <row r="244" ht="17.25" hidden="1" customHeight="1">
      <c r="A244" s="347" t="s">
        <v>141</v>
      </c>
      <c r="B244" s="347" t="s">
        <v>62</v>
      </c>
      <c r="C244" s="347" t="s">
        <v>931</v>
      </c>
      <c r="D244" s="348" t="s">
        <v>932</v>
      </c>
      <c r="E244" s="348">
        <v>628.0</v>
      </c>
      <c r="F244" s="348">
        <v>376.0</v>
      </c>
      <c r="G244" s="349">
        <v>-252.0</v>
      </c>
      <c r="H244" s="350"/>
      <c r="I244" s="351"/>
      <c r="J244" s="352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354"/>
      <c r="AB244" s="354"/>
      <c r="AC244" s="354"/>
    </row>
    <row r="245" ht="17.25" hidden="1" customHeight="1">
      <c r="A245" s="347" t="s">
        <v>141</v>
      </c>
      <c r="B245" s="347" t="s">
        <v>62</v>
      </c>
      <c r="C245" s="347" t="s">
        <v>933</v>
      </c>
      <c r="D245" s="348" t="s">
        <v>934</v>
      </c>
      <c r="E245" s="348">
        <v>128.0</v>
      </c>
      <c r="F245" s="348"/>
      <c r="G245" s="349">
        <v>-128.0</v>
      </c>
      <c r="H245" s="350"/>
      <c r="I245" s="351"/>
      <c r="J245" s="352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  <c r="AB245" s="354"/>
      <c r="AC245" s="354"/>
    </row>
    <row r="246" ht="17.25" hidden="1" customHeight="1">
      <c r="A246" s="347" t="s">
        <v>141</v>
      </c>
      <c r="B246" s="347" t="s">
        <v>62</v>
      </c>
      <c r="C246" s="347" t="s">
        <v>935</v>
      </c>
      <c r="D246" s="348" t="s">
        <v>936</v>
      </c>
      <c r="E246" s="348">
        <v>3224.0</v>
      </c>
      <c r="F246" s="348">
        <v>3452.0</v>
      </c>
      <c r="G246" s="349">
        <v>228.0</v>
      </c>
      <c r="H246" s="350"/>
      <c r="I246" s="351"/>
      <c r="J246" s="352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  <c r="AB246" s="354"/>
      <c r="AC246" s="354"/>
    </row>
    <row r="247" ht="17.25" hidden="1" customHeight="1">
      <c r="A247" s="347" t="s">
        <v>141</v>
      </c>
      <c r="B247" s="347" t="s">
        <v>62</v>
      </c>
      <c r="C247" s="347" t="s">
        <v>937</v>
      </c>
      <c r="D247" s="348" t="s">
        <v>938</v>
      </c>
      <c r="E247" s="348">
        <v>24.0</v>
      </c>
      <c r="F247" s="348"/>
      <c r="G247" s="349">
        <v>-24.0</v>
      </c>
      <c r="H247" s="350"/>
      <c r="I247" s="351"/>
      <c r="J247" s="352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  <c r="AB247" s="354"/>
      <c r="AC247" s="354"/>
    </row>
    <row r="248" ht="17.25" hidden="1" customHeight="1">
      <c r="A248" s="347" t="s">
        <v>141</v>
      </c>
      <c r="B248" s="347" t="s">
        <v>62</v>
      </c>
      <c r="C248" s="347" t="s">
        <v>939</v>
      </c>
      <c r="D248" s="348" t="s">
        <v>940</v>
      </c>
      <c r="E248" s="348">
        <v>11428.0</v>
      </c>
      <c r="F248" s="348">
        <v>11060.0</v>
      </c>
      <c r="G248" s="349">
        <v>-368.0</v>
      </c>
      <c r="H248" s="350"/>
      <c r="I248" s="351"/>
      <c r="J248" s="352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  <c r="AB248" s="354"/>
      <c r="AC248" s="354"/>
    </row>
    <row r="249" ht="17.25" hidden="1" customHeight="1">
      <c r="A249" s="347" t="s">
        <v>141</v>
      </c>
      <c r="B249" s="347" t="s">
        <v>62</v>
      </c>
      <c r="C249" s="347" t="s">
        <v>941</v>
      </c>
      <c r="D249" s="348" t="s">
        <v>942</v>
      </c>
      <c r="E249" s="348">
        <v>10068.0</v>
      </c>
      <c r="F249" s="348">
        <v>9632.0</v>
      </c>
      <c r="G249" s="349">
        <v>-436.0</v>
      </c>
      <c r="H249" s="350"/>
      <c r="I249" s="351"/>
      <c r="J249" s="352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  <c r="AB249" s="354"/>
      <c r="AC249" s="354"/>
    </row>
    <row r="250" ht="17.25" hidden="1" customHeight="1">
      <c r="A250" s="347" t="s">
        <v>141</v>
      </c>
      <c r="B250" s="347" t="s">
        <v>62</v>
      </c>
      <c r="C250" s="347" t="s">
        <v>943</v>
      </c>
      <c r="D250" s="348" t="s">
        <v>944</v>
      </c>
      <c r="E250" s="348">
        <v>3784.0</v>
      </c>
      <c r="F250" s="348">
        <v>3920.0</v>
      </c>
      <c r="G250" s="349">
        <v>136.0</v>
      </c>
      <c r="H250" s="350"/>
      <c r="I250" s="351"/>
      <c r="J250" s="352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  <c r="AB250" s="354"/>
      <c r="AC250" s="354"/>
    </row>
    <row r="251" ht="17.25" hidden="1" customHeight="1">
      <c r="A251" s="347" t="s">
        <v>141</v>
      </c>
      <c r="B251" s="347" t="s">
        <v>62</v>
      </c>
      <c r="C251" s="347" t="s">
        <v>945</v>
      </c>
      <c r="D251" s="348" t="s">
        <v>946</v>
      </c>
      <c r="E251" s="348">
        <v>200.0</v>
      </c>
      <c r="F251" s="348"/>
      <c r="G251" s="349">
        <v>-200.0</v>
      </c>
      <c r="H251" s="350"/>
      <c r="I251" s="351"/>
      <c r="J251" s="352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  <c r="AB251" s="354"/>
      <c r="AC251" s="354"/>
    </row>
    <row r="252" ht="17.25" customHeight="1">
      <c r="A252" s="347" t="s">
        <v>141</v>
      </c>
      <c r="B252" s="347" t="s">
        <v>65</v>
      </c>
      <c r="C252" s="347" t="s">
        <v>947</v>
      </c>
      <c r="D252" s="348" t="s">
        <v>948</v>
      </c>
      <c r="E252" s="348">
        <v>36.0</v>
      </c>
      <c r="F252" s="348">
        <v>5972.0</v>
      </c>
      <c r="G252" s="349">
        <v>5936.0</v>
      </c>
      <c r="H252" s="350" t="s">
        <v>773</v>
      </c>
      <c r="I252" s="351"/>
      <c r="J252" s="352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  <c r="AB252" s="354"/>
      <c r="AC252" s="354"/>
    </row>
    <row r="253" ht="17.25" hidden="1" customHeight="1">
      <c r="A253" s="347" t="s">
        <v>141</v>
      </c>
      <c r="B253" s="347" t="s">
        <v>65</v>
      </c>
      <c r="C253" s="347" t="s">
        <v>949</v>
      </c>
      <c r="D253" s="348" t="s">
        <v>950</v>
      </c>
      <c r="E253" s="348">
        <v>4932.0</v>
      </c>
      <c r="F253" s="348">
        <v>3608.0</v>
      </c>
      <c r="G253" s="349">
        <v>-1324.0</v>
      </c>
      <c r="H253" s="350"/>
      <c r="I253" s="351"/>
      <c r="J253" s="352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  <c r="AB253" s="354"/>
      <c r="AC253" s="354"/>
    </row>
    <row r="254" ht="17.25" hidden="1" customHeight="1">
      <c r="A254" s="347" t="s">
        <v>141</v>
      </c>
      <c r="B254" s="347" t="s">
        <v>65</v>
      </c>
      <c r="C254" s="347" t="s">
        <v>951</v>
      </c>
      <c r="D254" s="348" t="s">
        <v>952</v>
      </c>
      <c r="E254" s="348">
        <v>276.0</v>
      </c>
      <c r="F254" s="348">
        <v>288.0</v>
      </c>
      <c r="G254" s="349">
        <v>12.0</v>
      </c>
      <c r="H254" s="350"/>
      <c r="I254" s="351"/>
      <c r="J254" s="352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  <c r="AB254" s="354"/>
      <c r="AC254" s="354"/>
    </row>
    <row r="255" ht="17.25" customHeight="1">
      <c r="A255" s="347" t="s">
        <v>141</v>
      </c>
      <c r="B255" s="347" t="s">
        <v>70</v>
      </c>
      <c r="C255" s="347" t="s">
        <v>953</v>
      </c>
      <c r="D255" s="348" t="s">
        <v>954</v>
      </c>
      <c r="E255" s="348"/>
      <c r="F255" s="348">
        <v>2480.0</v>
      </c>
      <c r="G255" s="349">
        <v>2480.0</v>
      </c>
      <c r="H255" s="350" t="s">
        <v>773</v>
      </c>
      <c r="I255" s="351"/>
      <c r="J255" s="352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  <c r="AB255" s="354"/>
      <c r="AC255" s="354"/>
    </row>
    <row r="256" ht="17.25" customHeight="1">
      <c r="A256" s="347" t="s">
        <v>141</v>
      </c>
      <c r="B256" s="347" t="s">
        <v>63</v>
      </c>
      <c r="C256" s="347" t="s">
        <v>955</v>
      </c>
      <c r="D256" s="348" t="s">
        <v>956</v>
      </c>
      <c r="E256" s="348">
        <v>2800.0</v>
      </c>
      <c r="F256" s="348">
        <v>4600.0</v>
      </c>
      <c r="G256" s="349">
        <v>1800.0</v>
      </c>
      <c r="H256" s="350" t="s">
        <v>773</v>
      </c>
      <c r="I256" s="351"/>
      <c r="J256" s="352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  <c r="AB256" s="354"/>
      <c r="AC256" s="354"/>
    </row>
    <row r="257" ht="17.25" hidden="1" customHeight="1">
      <c r="A257" s="347" t="s">
        <v>141</v>
      </c>
      <c r="B257" s="347" t="s">
        <v>63</v>
      </c>
      <c r="C257" s="347" t="s">
        <v>957</v>
      </c>
      <c r="D257" s="348" t="s">
        <v>958</v>
      </c>
      <c r="E257" s="348">
        <v>100.0</v>
      </c>
      <c r="F257" s="348"/>
      <c r="G257" s="349">
        <v>-100.0</v>
      </c>
      <c r="H257" s="350"/>
      <c r="I257" s="351"/>
      <c r="J257" s="352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  <c r="AB257" s="354"/>
      <c r="AC257" s="354"/>
    </row>
    <row r="258" ht="17.25" hidden="1" customHeight="1">
      <c r="A258" s="347" t="s">
        <v>141</v>
      </c>
      <c r="B258" s="347" t="s">
        <v>63</v>
      </c>
      <c r="C258" s="347" t="s">
        <v>959</v>
      </c>
      <c r="D258" s="348" t="s">
        <v>960</v>
      </c>
      <c r="E258" s="348">
        <v>180.0</v>
      </c>
      <c r="F258" s="348">
        <v>20.0</v>
      </c>
      <c r="G258" s="349">
        <v>-160.0</v>
      </c>
      <c r="H258" s="350"/>
      <c r="I258" s="351"/>
      <c r="J258" s="352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  <c r="AB258" s="354"/>
      <c r="AC258" s="354"/>
    </row>
    <row r="259" ht="17.25" hidden="1" customHeight="1">
      <c r="A259" s="347" t="s">
        <v>141</v>
      </c>
      <c r="B259" s="347" t="s">
        <v>63</v>
      </c>
      <c r="C259" s="347" t="s">
        <v>961</v>
      </c>
      <c r="D259" s="348" t="s">
        <v>962</v>
      </c>
      <c r="E259" s="348">
        <v>764.0</v>
      </c>
      <c r="F259" s="348">
        <v>952.0</v>
      </c>
      <c r="G259" s="349">
        <v>188.0</v>
      </c>
      <c r="H259" s="350"/>
      <c r="I259" s="351"/>
      <c r="J259" s="352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  <c r="AB259" s="354"/>
      <c r="AC259" s="354"/>
    </row>
    <row r="260" ht="17.25" hidden="1" customHeight="1">
      <c r="A260" s="347" t="s">
        <v>141</v>
      </c>
      <c r="B260" s="347" t="s">
        <v>63</v>
      </c>
      <c r="C260" s="347" t="s">
        <v>963</v>
      </c>
      <c r="D260" s="348" t="s">
        <v>964</v>
      </c>
      <c r="E260" s="348">
        <v>1600.0</v>
      </c>
      <c r="F260" s="348">
        <v>2200.0</v>
      </c>
      <c r="G260" s="349">
        <v>600.0</v>
      </c>
      <c r="H260" s="350"/>
      <c r="I260" s="351"/>
      <c r="J260" s="352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  <c r="AB260" s="354"/>
      <c r="AC260" s="354"/>
    </row>
    <row r="261" ht="17.25" hidden="1" customHeight="1">
      <c r="A261" s="347" t="s">
        <v>141</v>
      </c>
      <c r="B261" s="347" t="s">
        <v>63</v>
      </c>
      <c r="C261" s="347" t="s">
        <v>965</v>
      </c>
      <c r="D261" s="348" t="s">
        <v>966</v>
      </c>
      <c r="E261" s="348">
        <v>140.0</v>
      </c>
      <c r="F261" s="348">
        <v>300.0</v>
      </c>
      <c r="G261" s="349">
        <v>160.0</v>
      </c>
      <c r="H261" s="350"/>
      <c r="I261" s="351"/>
      <c r="J261" s="352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354"/>
      <c r="AB261" s="354"/>
      <c r="AC261" s="354"/>
    </row>
    <row r="262" ht="17.25" hidden="1" customHeight="1">
      <c r="A262" s="347" t="s">
        <v>141</v>
      </c>
      <c r="B262" s="347" t="s">
        <v>63</v>
      </c>
      <c r="C262" s="347" t="s">
        <v>967</v>
      </c>
      <c r="D262" s="348" t="s">
        <v>968</v>
      </c>
      <c r="E262" s="348">
        <v>60.0</v>
      </c>
      <c r="F262" s="348"/>
      <c r="G262" s="349">
        <v>-60.0</v>
      </c>
      <c r="H262" s="350"/>
      <c r="I262" s="351"/>
      <c r="J262" s="352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  <c r="AB262" s="354"/>
      <c r="AC262" s="354"/>
    </row>
    <row r="263" ht="17.25" hidden="1" customHeight="1">
      <c r="A263" s="347" t="s">
        <v>141</v>
      </c>
      <c r="B263" s="347" t="s">
        <v>63</v>
      </c>
      <c r="C263" s="347" t="s">
        <v>969</v>
      </c>
      <c r="D263" s="348" t="s">
        <v>970</v>
      </c>
      <c r="E263" s="348"/>
      <c r="F263" s="348">
        <v>240.0</v>
      </c>
      <c r="G263" s="349">
        <v>240.0</v>
      </c>
      <c r="H263" s="350"/>
      <c r="I263" s="351"/>
      <c r="J263" s="352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  <c r="AB263" s="354"/>
      <c r="AC263" s="354"/>
    </row>
    <row r="264" ht="17.25" customHeight="1">
      <c r="A264" s="347" t="s">
        <v>141</v>
      </c>
      <c r="B264" s="347" t="s">
        <v>56</v>
      </c>
      <c r="C264" s="347" t="s">
        <v>971</v>
      </c>
      <c r="D264" s="348" t="s">
        <v>972</v>
      </c>
      <c r="E264" s="348"/>
      <c r="F264" s="348">
        <v>340.0</v>
      </c>
      <c r="G264" s="349">
        <v>340.0</v>
      </c>
      <c r="H264" s="350" t="s">
        <v>773</v>
      </c>
      <c r="I264" s="351"/>
      <c r="J264" s="352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  <c r="AB264" s="354"/>
      <c r="AC264" s="354"/>
    </row>
    <row r="265" ht="17.25" customHeight="1">
      <c r="A265" s="347" t="s">
        <v>141</v>
      </c>
      <c r="B265" s="347" t="s">
        <v>56</v>
      </c>
      <c r="C265" s="347" t="s">
        <v>973</v>
      </c>
      <c r="D265" s="348" t="s">
        <v>974</v>
      </c>
      <c r="E265" s="348"/>
      <c r="F265" s="348">
        <v>800.0</v>
      </c>
      <c r="G265" s="349">
        <v>800.0</v>
      </c>
      <c r="H265" s="350" t="s">
        <v>773</v>
      </c>
      <c r="I265" s="351"/>
      <c r="J265" s="352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  <c r="AB265" s="354"/>
      <c r="AC265" s="354"/>
    </row>
    <row r="266" ht="17.25" customHeight="1">
      <c r="A266" s="347" t="s">
        <v>141</v>
      </c>
      <c r="B266" s="347" t="s">
        <v>56</v>
      </c>
      <c r="C266" s="347" t="s">
        <v>975</v>
      </c>
      <c r="D266" s="348" t="s">
        <v>976</v>
      </c>
      <c r="E266" s="348"/>
      <c r="F266" s="348">
        <v>384.0</v>
      </c>
      <c r="G266" s="349">
        <v>384.0</v>
      </c>
      <c r="H266" s="350" t="s">
        <v>773</v>
      </c>
      <c r="I266" s="351"/>
      <c r="J266" s="352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  <c r="AB266" s="354"/>
      <c r="AC266" s="354"/>
    </row>
    <row r="267" ht="17.25" hidden="1" customHeight="1">
      <c r="A267" s="347" t="s">
        <v>141</v>
      </c>
      <c r="B267" s="347" t="s">
        <v>56</v>
      </c>
      <c r="C267" s="347" t="s">
        <v>977</v>
      </c>
      <c r="D267" s="348" t="s">
        <v>978</v>
      </c>
      <c r="E267" s="348">
        <v>1562.0</v>
      </c>
      <c r="F267" s="348">
        <v>1600.0</v>
      </c>
      <c r="G267" s="349">
        <v>38.0</v>
      </c>
      <c r="H267" s="350"/>
      <c r="I267" s="351"/>
      <c r="J267" s="352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  <c r="AB267" s="354"/>
      <c r="AC267" s="354"/>
    </row>
    <row r="268" ht="17.25" hidden="1" customHeight="1">
      <c r="A268" s="347" t="s">
        <v>141</v>
      </c>
      <c r="B268" s="347" t="s">
        <v>56</v>
      </c>
      <c r="C268" s="347" t="s">
        <v>979</v>
      </c>
      <c r="D268" s="348" t="s">
        <v>980</v>
      </c>
      <c r="E268" s="348">
        <v>60.0</v>
      </c>
      <c r="F268" s="348">
        <v>24.0</v>
      </c>
      <c r="G268" s="349">
        <v>-36.0</v>
      </c>
      <c r="H268" s="350"/>
      <c r="I268" s="351"/>
      <c r="J268" s="352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  <c r="AB268" s="354"/>
      <c r="AC268" s="354"/>
    </row>
    <row r="269" ht="17.25" hidden="1" customHeight="1">
      <c r="A269" s="347" t="s">
        <v>141</v>
      </c>
      <c r="B269" s="347" t="s">
        <v>56</v>
      </c>
      <c r="C269" s="347" t="s">
        <v>981</v>
      </c>
      <c r="D269" s="348" t="s">
        <v>982</v>
      </c>
      <c r="E269" s="348">
        <v>2436.0</v>
      </c>
      <c r="F269" s="348">
        <v>1104.0</v>
      </c>
      <c r="G269" s="349">
        <v>-1332.0</v>
      </c>
      <c r="H269" s="350"/>
      <c r="I269" s="351"/>
      <c r="J269" s="352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  <c r="AB269" s="354"/>
      <c r="AC269" s="354"/>
    </row>
    <row r="270" ht="17.25" hidden="1" customHeight="1">
      <c r="A270" s="347" t="s">
        <v>141</v>
      </c>
      <c r="B270" s="347" t="s">
        <v>56</v>
      </c>
      <c r="C270" s="347" t="s">
        <v>983</v>
      </c>
      <c r="D270" s="348" t="s">
        <v>984</v>
      </c>
      <c r="E270" s="348">
        <v>668.0</v>
      </c>
      <c r="F270" s="348">
        <v>200.0</v>
      </c>
      <c r="G270" s="349">
        <v>-468.0</v>
      </c>
      <c r="H270" s="350"/>
      <c r="I270" s="351"/>
      <c r="J270" s="352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  <c r="AB270" s="354"/>
      <c r="AC270" s="354"/>
    </row>
    <row r="271" ht="17.25" hidden="1" customHeight="1">
      <c r="A271" s="347" t="s">
        <v>141</v>
      </c>
      <c r="B271" s="347" t="s">
        <v>57</v>
      </c>
      <c r="C271" s="347" t="s">
        <v>985</v>
      </c>
      <c r="D271" s="348" t="s">
        <v>986</v>
      </c>
      <c r="E271" s="348">
        <v>600.0</v>
      </c>
      <c r="F271" s="348"/>
      <c r="G271" s="349">
        <v>-600.0</v>
      </c>
      <c r="H271" s="350"/>
      <c r="I271" s="351"/>
      <c r="J271" s="352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  <c r="AB271" s="354"/>
      <c r="AC271" s="354"/>
    </row>
    <row r="272" ht="17.25" hidden="1" customHeight="1">
      <c r="A272" s="347" t="s">
        <v>141</v>
      </c>
      <c r="B272" s="347" t="s">
        <v>57</v>
      </c>
      <c r="C272" s="347" t="s">
        <v>987</v>
      </c>
      <c r="D272" s="348" t="s">
        <v>988</v>
      </c>
      <c r="E272" s="348">
        <v>488.0</v>
      </c>
      <c r="F272" s="348">
        <v>1124.0</v>
      </c>
      <c r="G272" s="349">
        <v>636.0</v>
      </c>
      <c r="H272" s="350"/>
      <c r="I272" s="351"/>
      <c r="J272" s="352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  <c r="AB272" s="354"/>
      <c r="AC272" s="354"/>
    </row>
    <row r="273" ht="17.25" hidden="1" customHeight="1">
      <c r="A273" s="347" t="s">
        <v>141</v>
      </c>
      <c r="B273" s="347" t="s">
        <v>57</v>
      </c>
      <c r="C273" s="347" t="s">
        <v>989</v>
      </c>
      <c r="D273" s="348" t="s">
        <v>990</v>
      </c>
      <c r="E273" s="348">
        <v>440.0</v>
      </c>
      <c r="F273" s="348">
        <v>220.0</v>
      </c>
      <c r="G273" s="349">
        <v>-220.0</v>
      </c>
      <c r="H273" s="350"/>
      <c r="I273" s="351"/>
      <c r="J273" s="352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  <c r="AB273" s="354"/>
      <c r="AC273" s="354"/>
    </row>
    <row r="274" ht="17.25" hidden="1" customHeight="1">
      <c r="A274" s="347" t="s">
        <v>158</v>
      </c>
      <c r="B274" s="347" t="s">
        <v>72</v>
      </c>
      <c r="C274" s="347" t="s">
        <v>991</v>
      </c>
      <c r="D274" s="348" t="s">
        <v>992</v>
      </c>
      <c r="E274" s="348">
        <v>824.0</v>
      </c>
      <c r="F274" s="348">
        <v>640.0</v>
      </c>
      <c r="G274" s="349">
        <v>-184.0</v>
      </c>
      <c r="H274" s="350"/>
      <c r="I274" s="351"/>
      <c r="J274" s="352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  <c r="AB274" s="354"/>
      <c r="AC274" s="354"/>
    </row>
    <row r="275" ht="17.25" hidden="1" customHeight="1">
      <c r="A275" s="347" t="s">
        <v>158</v>
      </c>
      <c r="B275" s="347" t="s">
        <v>69</v>
      </c>
      <c r="C275" s="347" t="s">
        <v>993</v>
      </c>
      <c r="D275" s="348" t="s">
        <v>994</v>
      </c>
      <c r="E275" s="348">
        <v>4320.0</v>
      </c>
      <c r="F275" s="348">
        <v>3176.0</v>
      </c>
      <c r="G275" s="349">
        <v>-1144.0</v>
      </c>
      <c r="H275" s="350"/>
      <c r="I275" s="351"/>
      <c r="J275" s="352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  <c r="AB275" s="354"/>
      <c r="AC275" s="354"/>
    </row>
    <row r="276" ht="17.25" hidden="1" customHeight="1">
      <c r="A276" s="347" t="s">
        <v>158</v>
      </c>
      <c r="B276" s="347" t="s">
        <v>69</v>
      </c>
      <c r="C276" s="347" t="s">
        <v>995</v>
      </c>
      <c r="D276" s="348" t="s">
        <v>996</v>
      </c>
      <c r="E276" s="348">
        <v>3492.0</v>
      </c>
      <c r="F276" s="348">
        <v>1100.0</v>
      </c>
      <c r="G276" s="349">
        <v>-2392.0</v>
      </c>
      <c r="H276" s="350"/>
      <c r="I276" s="351"/>
      <c r="J276" s="352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  <c r="AB276" s="354"/>
      <c r="AC276" s="354"/>
    </row>
    <row r="277" ht="17.25" hidden="1" customHeight="1">
      <c r="A277" s="347" t="s">
        <v>158</v>
      </c>
      <c r="B277" s="347" t="s">
        <v>69</v>
      </c>
      <c r="C277" s="347" t="s">
        <v>997</v>
      </c>
      <c r="D277" s="348" t="s">
        <v>998</v>
      </c>
      <c r="E277" s="348">
        <v>1780.0</v>
      </c>
      <c r="F277" s="348">
        <v>1160.0</v>
      </c>
      <c r="G277" s="349">
        <v>-620.0</v>
      </c>
      <c r="H277" s="350"/>
      <c r="I277" s="351"/>
      <c r="J277" s="352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  <c r="AB277" s="354"/>
      <c r="AC277" s="354"/>
    </row>
    <row r="278" ht="17.25" hidden="1" customHeight="1">
      <c r="A278" s="347" t="s">
        <v>158</v>
      </c>
      <c r="B278" s="347" t="s">
        <v>69</v>
      </c>
      <c r="C278" s="347" t="s">
        <v>999</v>
      </c>
      <c r="D278" s="348" t="s">
        <v>1000</v>
      </c>
      <c r="E278" s="348">
        <v>860.0</v>
      </c>
      <c r="F278" s="348"/>
      <c r="G278" s="349">
        <v>-860.0</v>
      </c>
      <c r="H278" s="350"/>
      <c r="I278" s="351"/>
      <c r="J278" s="352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  <c r="AB278" s="354"/>
      <c r="AC278" s="354"/>
    </row>
    <row r="279" ht="17.25" hidden="1" customHeight="1">
      <c r="A279" s="347" t="s">
        <v>158</v>
      </c>
      <c r="B279" s="347" t="s">
        <v>69</v>
      </c>
      <c r="C279" s="347" t="s">
        <v>1001</v>
      </c>
      <c r="D279" s="348" t="s">
        <v>1002</v>
      </c>
      <c r="E279" s="348">
        <v>654.0</v>
      </c>
      <c r="F279" s="348">
        <v>904.0</v>
      </c>
      <c r="G279" s="349">
        <v>250.0</v>
      </c>
      <c r="H279" s="350"/>
      <c r="I279" s="351"/>
      <c r="J279" s="352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  <c r="AB279" s="354"/>
      <c r="AC279" s="354"/>
    </row>
    <row r="280" ht="17.25" hidden="1" customHeight="1">
      <c r="A280" s="347" t="s">
        <v>158</v>
      </c>
      <c r="B280" s="347" t="s">
        <v>69</v>
      </c>
      <c r="C280" s="347" t="s">
        <v>1003</v>
      </c>
      <c r="D280" s="348" t="s">
        <v>1004</v>
      </c>
      <c r="E280" s="348">
        <v>800.0</v>
      </c>
      <c r="F280" s="348"/>
      <c r="G280" s="349">
        <v>-800.0</v>
      </c>
      <c r="H280" s="350"/>
      <c r="I280" s="351"/>
      <c r="J280" s="352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  <c r="AB280" s="354"/>
      <c r="AC280" s="354"/>
    </row>
    <row r="281" ht="17.25" hidden="1" customHeight="1">
      <c r="A281" s="347" t="s">
        <v>158</v>
      </c>
      <c r="B281" s="347" t="s">
        <v>69</v>
      </c>
      <c r="C281" s="347" t="s">
        <v>1005</v>
      </c>
      <c r="D281" s="348" t="s">
        <v>1006</v>
      </c>
      <c r="E281" s="348"/>
      <c r="F281" s="348">
        <v>600.0</v>
      </c>
      <c r="G281" s="349">
        <v>600.0</v>
      </c>
      <c r="H281" s="350"/>
      <c r="I281" s="351"/>
      <c r="J281" s="352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  <c r="AB281" s="354"/>
      <c r="AC281" s="354"/>
    </row>
    <row r="282" ht="17.25" hidden="1" customHeight="1">
      <c r="A282" s="347" t="s">
        <v>158</v>
      </c>
      <c r="B282" s="347" t="s">
        <v>62</v>
      </c>
      <c r="C282" s="347" t="s">
        <v>1007</v>
      </c>
      <c r="D282" s="348" t="s">
        <v>1008</v>
      </c>
      <c r="E282" s="348">
        <v>360.0</v>
      </c>
      <c r="F282" s="348">
        <v>240.0</v>
      </c>
      <c r="G282" s="349">
        <v>-120.0</v>
      </c>
      <c r="H282" s="350"/>
      <c r="I282" s="351"/>
      <c r="J282" s="352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  <c r="AB282" s="354"/>
      <c r="AC282" s="354"/>
    </row>
    <row r="283" ht="17.25" hidden="1" customHeight="1">
      <c r="A283" s="347" t="s">
        <v>158</v>
      </c>
      <c r="B283" s="347" t="s">
        <v>62</v>
      </c>
      <c r="C283" s="347" t="s">
        <v>1009</v>
      </c>
      <c r="D283" s="348" t="s">
        <v>1010</v>
      </c>
      <c r="E283" s="348">
        <v>1060.0</v>
      </c>
      <c r="F283" s="348">
        <v>1060.0</v>
      </c>
      <c r="G283" s="349">
        <v>0.0</v>
      </c>
      <c r="H283" s="350"/>
      <c r="I283" s="351"/>
      <c r="J283" s="352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  <c r="AB283" s="354"/>
      <c r="AC283" s="354"/>
    </row>
    <row r="284" ht="17.25" hidden="1" customHeight="1">
      <c r="A284" s="347" t="s">
        <v>158</v>
      </c>
      <c r="B284" s="347" t="s">
        <v>62</v>
      </c>
      <c r="C284" s="347" t="s">
        <v>1011</v>
      </c>
      <c r="D284" s="348" t="s">
        <v>1012</v>
      </c>
      <c r="E284" s="348">
        <v>5224.0</v>
      </c>
      <c r="F284" s="348">
        <v>5024.0</v>
      </c>
      <c r="G284" s="349">
        <v>-200.0</v>
      </c>
      <c r="H284" s="350"/>
      <c r="I284" s="351"/>
      <c r="J284" s="352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  <c r="AB284" s="354"/>
      <c r="AC284" s="354"/>
    </row>
    <row r="285" ht="17.25" hidden="1" customHeight="1">
      <c r="A285" s="347" t="s">
        <v>158</v>
      </c>
      <c r="B285" s="347" t="s">
        <v>62</v>
      </c>
      <c r="C285" s="347" t="s">
        <v>1013</v>
      </c>
      <c r="D285" s="348" t="s">
        <v>1014</v>
      </c>
      <c r="E285" s="348">
        <v>18120.0</v>
      </c>
      <c r="F285" s="348">
        <v>16760.0</v>
      </c>
      <c r="G285" s="349">
        <v>-1360.0</v>
      </c>
      <c r="H285" s="350"/>
      <c r="I285" s="351"/>
      <c r="J285" s="352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  <c r="AB285" s="354"/>
      <c r="AC285" s="354"/>
    </row>
    <row r="286" ht="17.25" customHeight="1">
      <c r="A286" s="347" t="s">
        <v>158</v>
      </c>
      <c r="B286" s="347" t="s">
        <v>70</v>
      </c>
      <c r="C286" s="347" t="s">
        <v>1015</v>
      </c>
      <c r="D286" s="348" t="s">
        <v>1016</v>
      </c>
      <c r="E286" s="348"/>
      <c r="F286" s="348">
        <v>400.0</v>
      </c>
      <c r="G286" s="349">
        <v>400.0</v>
      </c>
      <c r="H286" s="350" t="s">
        <v>773</v>
      </c>
      <c r="I286" s="351"/>
      <c r="J286" s="352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  <c r="AB286" s="354"/>
      <c r="AC286" s="354"/>
    </row>
    <row r="287" ht="17.25" customHeight="1">
      <c r="A287" s="347" t="s">
        <v>158</v>
      </c>
      <c r="B287" s="347" t="s">
        <v>70</v>
      </c>
      <c r="C287" s="347" t="s">
        <v>1017</v>
      </c>
      <c r="D287" s="348" t="s">
        <v>1018</v>
      </c>
      <c r="E287" s="348"/>
      <c r="F287" s="348">
        <v>1000.0</v>
      </c>
      <c r="G287" s="349">
        <v>1000.0</v>
      </c>
      <c r="H287" s="350" t="s">
        <v>773</v>
      </c>
      <c r="I287" s="351"/>
      <c r="J287" s="352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  <c r="AA287" s="354"/>
      <c r="AB287" s="354"/>
      <c r="AC287" s="354"/>
    </row>
    <row r="288" ht="17.25" hidden="1" customHeight="1">
      <c r="A288" s="347" t="s">
        <v>158</v>
      </c>
      <c r="B288" s="347" t="s">
        <v>56</v>
      </c>
      <c r="C288" s="347" t="s">
        <v>1019</v>
      </c>
      <c r="D288" s="348" t="s">
        <v>1020</v>
      </c>
      <c r="E288" s="348">
        <v>480.0</v>
      </c>
      <c r="F288" s="348">
        <v>500.0</v>
      </c>
      <c r="G288" s="349">
        <v>20.0</v>
      </c>
      <c r="H288" s="350"/>
      <c r="I288" s="351"/>
      <c r="J288" s="352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  <c r="AB288" s="354"/>
      <c r="AC288" s="354"/>
    </row>
    <row r="289" ht="17.25" hidden="1" customHeight="1">
      <c r="A289" s="347" t="s">
        <v>120</v>
      </c>
      <c r="B289" s="347" t="s">
        <v>55</v>
      </c>
      <c r="C289" s="347" t="s">
        <v>1021</v>
      </c>
      <c r="D289" s="348" t="s">
        <v>1022</v>
      </c>
      <c r="E289" s="348">
        <v>71.0</v>
      </c>
      <c r="F289" s="348"/>
      <c r="G289" s="349">
        <v>-71.0</v>
      </c>
      <c r="H289" s="350"/>
      <c r="I289" s="351"/>
      <c r="J289" s="352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  <c r="AB289" s="354"/>
      <c r="AC289" s="354"/>
    </row>
    <row r="290" ht="17.25" hidden="1" customHeight="1">
      <c r="A290" s="347" t="s">
        <v>120</v>
      </c>
      <c r="B290" s="347" t="s">
        <v>68</v>
      </c>
      <c r="C290" s="347" t="s">
        <v>1023</v>
      </c>
      <c r="D290" s="348" t="s">
        <v>1024</v>
      </c>
      <c r="E290" s="348">
        <v>2748.0</v>
      </c>
      <c r="F290" s="348">
        <v>2718.0</v>
      </c>
      <c r="G290" s="349">
        <v>-30.0</v>
      </c>
      <c r="H290" s="350"/>
      <c r="I290" s="351"/>
      <c r="J290" s="352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  <c r="AB290" s="354"/>
      <c r="AC290" s="354"/>
    </row>
    <row r="291" ht="17.25" hidden="1" customHeight="1">
      <c r="A291" s="347" t="s">
        <v>120</v>
      </c>
      <c r="B291" s="347" t="s">
        <v>68</v>
      </c>
      <c r="C291" s="347" t="s">
        <v>1025</v>
      </c>
      <c r="D291" s="348" t="s">
        <v>1026</v>
      </c>
      <c r="E291" s="348">
        <v>1596.0</v>
      </c>
      <c r="F291" s="348">
        <v>1680.0</v>
      </c>
      <c r="G291" s="349">
        <v>84.0</v>
      </c>
      <c r="H291" s="350"/>
      <c r="I291" s="351"/>
      <c r="J291" s="352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</row>
    <row r="292" ht="17.25" hidden="1" customHeight="1">
      <c r="A292" s="347" t="s">
        <v>120</v>
      </c>
      <c r="B292" s="347" t="s">
        <v>68</v>
      </c>
      <c r="C292" s="347" t="s">
        <v>1027</v>
      </c>
      <c r="D292" s="348" t="s">
        <v>1028</v>
      </c>
      <c r="E292" s="348">
        <v>84.0</v>
      </c>
      <c r="F292" s="348">
        <v>36.0</v>
      </c>
      <c r="G292" s="349">
        <v>-48.0</v>
      </c>
      <c r="H292" s="350"/>
      <c r="I292" s="351"/>
      <c r="J292" s="352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  <c r="AB292" s="354"/>
      <c r="AC292" s="354"/>
    </row>
    <row r="293" ht="17.25" customHeight="1">
      <c r="A293" s="347" t="s">
        <v>120</v>
      </c>
      <c r="B293" s="347" t="s">
        <v>68</v>
      </c>
      <c r="C293" s="347" t="s">
        <v>1029</v>
      </c>
      <c r="D293" s="348" t="s">
        <v>1030</v>
      </c>
      <c r="E293" s="348"/>
      <c r="F293" s="348">
        <v>120.0</v>
      </c>
      <c r="G293" s="349">
        <v>120.0</v>
      </c>
      <c r="H293" s="350" t="s">
        <v>773</v>
      </c>
      <c r="I293" s="351"/>
      <c r="J293" s="352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  <c r="AB293" s="354"/>
      <c r="AC293" s="354"/>
    </row>
    <row r="294" ht="17.25" hidden="1" customHeight="1">
      <c r="A294" s="347" t="s">
        <v>120</v>
      </c>
      <c r="B294" s="347" t="s">
        <v>53</v>
      </c>
      <c r="C294" s="347" t="s">
        <v>1031</v>
      </c>
      <c r="D294" s="348" t="s">
        <v>1032</v>
      </c>
      <c r="E294" s="348">
        <v>210.0</v>
      </c>
      <c r="F294" s="348">
        <v>252.0</v>
      </c>
      <c r="G294" s="349">
        <v>42.0</v>
      </c>
      <c r="H294" s="350"/>
      <c r="I294" s="351"/>
      <c r="J294" s="352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  <c r="AB294" s="354"/>
      <c r="AC294" s="354"/>
    </row>
    <row r="295" ht="17.25" hidden="1" customHeight="1">
      <c r="A295" s="347" t="s">
        <v>120</v>
      </c>
      <c r="B295" s="347" t="s">
        <v>53</v>
      </c>
      <c r="C295" s="347" t="s">
        <v>1033</v>
      </c>
      <c r="D295" s="348" t="s">
        <v>1034</v>
      </c>
      <c r="E295" s="348">
        <v>1164.0</v>
      </c>
      <c r="F295" s="348">
        <v>996.0</v>
      </c>
      <c r="G295" s="349">
        <v>-168.0</v>
      </c>
      <c r="H295" s="350"/>
      <c r="I295" s="351"/>
      <c r="J295" s="352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  <c r="AB295" s="354"/>
      <c r="AC295" s="354"/>
    </row>
    <row r="296" ht="17.25" hidden="1" customHeight="1">
      <c r="A296" s="347" t="s">
        <v>120</v>
      </c>
      <c r="B296" s="347" t="s">
        <v>70</v>
      </c>
      <c r="C296" s="347" t="s">
        <v>1035</v>
      </c>
      <c r="D296" s="348" t="s">
        <v>1036</v>
      </c>
      <c r="E296" s="348">
        <v>924.0</v>
      </c>
      <c r="F296" s="348">
        <v>4006.0</v>
      </c>
      <c r="G296" s="349">
        <v>3082.0</v>
      </c>
      <c r="H296" s="350"/>
      <c r="I296" s="351"/>
      <c r="J296" s="352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  <c r="AB296" s="354"/>
      <c r="AC296" s="354"/>
    </row>
    <row r="297" ht="17.25" hidden="1" customHeight="1">
      <c r="A297" s="347" t="s">
        <v>120</v>
      </c>
      <c r="B297" s="347" t="s">
        <v>60</v>
      </c>
      <c r="C297" s="347" t="s">
        <v>1037</v>
      </c>
      <c r="D297" s="348" t="s">
        <v>1038</v>
      </c>
      <c r="E297" s="348">
        <v>44.0</v>
      </c>
      <c r="F297" s="348"/>
      <c r="G297" s="349">
        <v>-44.0</v>
      </c>
      <c r="H297" s="350"/>
      <c r="I297" s="351"/>
      <c r="J297" s="352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  <c r="AB297" s="354"/>
      <c r="AC297" s="354"/>
    </row>
    <row r="298" ht="17.25" hidden="1" customHeight="1">
      <c r="A298" s="347" t="s">
        <v>120</v>
      </c>
      <c r="B298" s="347" t="s">
        <v>66</v>
      </c>
      <c r="C298" s="347" t="s">
        <v>1039</v>
      </c>
      <c r="D298" s="348" t="s">
        <v>1040</v>
      </c>
      <c r="E298" s="348">
        <v>156.0</v>
      </c>
      <c r="F298" s="348">
        <v>144.0</v>
      </c>
      <c r="G298" s="349">
        <v>-12.0</v>
      </c>
      <c r="H298" s="350"/>
      <c r="I298" s="351"/>
      <c r="J298" s="352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  <c r="AB298" s="354"/>
      <c r="AC298" s="354"/>
    </row>
    <row r="299" ht="17.25" hidden="1" customHeight="1">
      <c r="A299" s="347" t="s">
        <v>120</v>
      </c>
      <c r="B299" s="347" t="s">
        <v>56</v>
      </c>
      <c r="C299" s="347" t="s">
        <v>1041</v>
      </c>
      <c r="D299" s="348" t="s">
        <v>1042</v>
      </c>
      <c r="E299" s="348">
        <v>2948.0</v>
      </c>
      <c r="F299" s="348">
        <v>2916.0</v>
      </c>
      <c r="G299" s="349">
        <v>-32.0</v>
      </c>
      <c r="H299" s="350"/>
      <c r="I299" s="351"/>
      <c r="J299" s="352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  <c r="AB299" s="354"/>
      <c r="AC299" s="354"/>
    </row>
    <row r="300" ht="17.25" hidden="1" customHeight="1">
      <c r="A300" s="347" t="s">
        <v>120</v>
      </c>
      <c r="B300" s="347" t="s">
        <v>57</v>
      </c>
      <c r="C300" s="347" t="s">
        <v>1043</v>
      </c>
      <c r="D300" s="348" t="s">
        <v>1044</v>
      </c>
      <c r="E300" s="348">
        <v>1052.0</v>
      </c>
      <c r="F300" s="348">
        <v>1036.0</v>
      </c>
      <c r="G300" s="349">
        <v>-16.0</v>
      </c>
      <c r="H300" s="350"/>
      <c r="I300" s="351"/>
      <c r="J300" s="352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  <c r="AB300" s="354"/>
      <c r="AC300" s="354"/>
    </row>
    <row r="301" ht="17.25" hidden="1" customHeight="1">
      <c r="A301" s="347" t="s">
        <v>124</v>
      </c>
      <c r="B301" s="347" t="s">
        <v>72</v>
      </c>
      <c r="C301" s="347" t="s">
        <v>1045</v>
      </c>
      <c r="D301" s="348" t="s">
        <v>1046</v>
      </c>
      <c r="E301" s="348">
        <v>132.0</v>
      </c>
      <c r="F301" s="348">
        <v>192.0</v>
      </c>
      <c r="G301" s="349">
        <v>60.0</v>
      </c>
      <c r="H301" s="350"/>
      <c r="I301" s="351"/>
      <c r="J301" s="352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  <c r="AB301" s="354"/>
      <c r="AC301" s="354"/>
    </row>
    <row r="302" ht="17.25" hidden="1" customHeight="1">
      <c r="A302" s="347" t="s">
        <v>124</v>
      </c>
      <c r="B302" s="347" t="s">
        <v>72</v>
      </c>
      <c r="C302" s="347" t="s">
        <v>1047</v>
      </c>
      <c r="D302" s="348" t="s">
        <v>1048</v>
      </c>
      <c r="E302" s="348">
        <v>224.0</v>
      </c>
      <c r="F302" s="348">
        <v>200.0</v>
      </c>
      <c r="G302" s="349">
        <v>-24.0</v>
      </c>
      <c r="H302" s="350"/>
      <c r="I302" s="351"/>
      <c r="J302" s="352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  <c r="AB302" s="354"/>
      <c r="AC302" s="354"/>
    </row>
    <row r="303" ht="17.25" hidden="1" customHeight="1">
      <c r="A303" s="347" t="s">
        <v>124</v>
      </c>
      <c r="B303" s="347" t="s">
        <v>72</v>
      </c>
      <c r="C303" s="347" t="s">
        <v>1049</v>
      </c>
      <c r="D303" s="348" t="s">
        <v>1050</v>
      </c>
      <c r="E303" s="348">
        <v>996.0</v>
      </c>
      <c r="F303" s="348">
        <v>996.0</v>
      </c>
      <c r="G303" s="349">
        <v>0.0</v>
      </c>
      <c r="H303" s="350"/>
      <c r="I303" s="351"/>
      <c r="J303" s="352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  <c r="AB303" s="354"/>
      <c r="AC303" s="354"/>
    </row>
    <row r="304" ht="17.25" hidden="1" customHeight="1">
      <c r="A304" s="347" t="s">
        <v>124</v>
      </c>
      <c r="B304" s="347" t="s">
        <v>55</v>
      </c>
      <c r="C304" s="347" t="s">
        <v>1051</v>
      </c>
      <c r="D304" s="348" t="s">
        <v>1052</v>
      </c>
      <c r="E304" s="348">
        <v>800.0</v>
      </c>
      <c r="F304" s="348">
        <v>400.0</v>
      </c>
      <c r="G304" s="349">
        <v>-400.0</v>
      </c>
      <c r="H304" s="350"/>
      <c r="I304" s="351"/>
      <c r="J304" s="352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  <c r="AB304" s="354"/>
      <c r="AC304" s="354"/>
    </row>
    <row r="305" ht="17.25" hidden="1" customHeight="1">
      <c r="A305" s="347" t="s">
        <v>124</v>
      </c>
      <c r="B305" s="347" t="s">
        <v>68</v>
      </c>
      <c r="C305" s="347" t="s">
        <v>1053</v>
      </c>
      <c r="D305" s="348" t="s">
        <v>1054</v>
      </c>
      <c r="E305" s="348">
        <v>568.0</v>
      </c>
      <c r="F305" s="348">
        <v>636.0</v>
      </c>
      <c r="G305" s="349">
        <v>68.0</v>
      </c>
      <c r="H305" s="350"/>
      <c r="I305" s="351"/>
      <c r="J305" s="352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  <c r="AB305" s="354"/>
      <c r="AC305" s="354"/>
    </row>
    <row r="306" ht="17.25" hidden="1" customHeight="1">
      <c r="A306" s="347" t="s">
        <v>124</v>
      </c>
      <c r="B306" s="347" t="s">
        <v>68</v>
      </c>
      <c r="C306" s="347" t="s">
        <v>1055</v>
      </c>
      <c r="D306" s="348" t="s">
        <v>1056</v>
      </c>
      <c r="E306" s="348">
        <v>1224.0</v>
      </c>
      <c r="F306" s="348">
        <v>1424.0</v>
      </c>
      <c r="G306" s="349">
        <v>200.0</v>
      </c>
      <c r="H306" s="350"/>
      <c r="I306" s="351"/>
      <c r="J306" s="352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  <c r="AB306" s="354"/>
      <c r="AC306" s="354"/>
    </row>
    <row r="307" ht="17.25" hidden="1" customHeight="1">
      <c r="A307" s="347" t="s">
        <v>124</v>
      </c>
      <c r="B307" s="347" t="s">
        <v>68</v>
      </c>
      <c r="C307" s="347" t="s">
        <v>1057</v>
      </c>
      <c r="D307" s="348" t="s">
        <v>1058</v>
      </c>
      <c r="E307" s="348">
        <v>2824.0</v>
      </c>
      <c r="F307" s="348">
        <v>3436.0</v>
      </c>
      <c r="G307" s="349">
        <v>612.0</v>
      </c>
      <c r="H307" s="350"/>
      <c r="I307" s="351"/>
      <c r="J307" s="352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  <c r="AB307" s="354"/>
      <c r="AC307" s="354"/>
    </row>
    <row r="308" ht="17.25" hidden="1" customHeight="1">
      <c r="A308" s="347" t="s">
        <v>124</v>
      </c>
      <c r="B308" s="347" t="s">
        <v>68</v>
      </c>
      <c r="C308" s="347" t="s">
        <v>1059</v>
      </c>
      <c r="D308" s="348" t="s">
        <v>1060</v>
      </c>
      <c r="E308" s="348">
        <v>1232.0</v>
      </c>
      <c r="F308" s="348">
        <v>1332.0</v>
      </c>
      <c r="G308" s="349">
        <v>100.0</v>
      </c>
      <c r="H308" s="350"/>
      <c r="I308" s="351"/>
      <c r="J308" s="352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</row>
    <row r="309" ht="17.25" hidden="1" customHeight="1">
      <c r="A309" s="347" t="s">
        <v>124</v>
      </c>
      <c r="B309" s="347" t="s">
        <v>68</v>
      </c>
      <c r="C309" s="347" t="s">
        <v>1061</v>
      </c>
      <c r="D309" s="348" t="s">
        <v>1062</v>
      </c>
      <c r="E309" s="348">
        <v>140.0</v>
      </c>
      <c r="F309" s="348">
        <v>204.0</v>
      </c>
      <c r="G309" s="349">
        <v>64.0</v>
      </c>
      <c r="H309" s="350"/>
      <c r="I309" s="351"/>
      <c r="J309" s="352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  <c r="AB309" s="354"/>
      <c r="AC309" s="354"/>
    </row>
    <row r="310" ht="17.25" hidden="1" customHeight="1">
      <c r="A310" s="347" t="s">
        <v>124</v>
      </c>
      <c r="B310" s="347" t="s">
        <v>68</v>
      </c>
      <c r="C310" s="347" t="s">
        <v>1063</v>
      </c>
      <c r="D310" s="348" t="s">
        <v>1064</v>
      </c>
      <c r="E310" s="348">
        <v>192.0</v>
      </c>
      <c r="F310" s="348">
        <v>260.0</v>
      </c>
      <c r="G310" s="349">
        <v>68.0</v>
      </c>
      <c r="H310" s="350"/>
      <c r="I310" s="351"/>
      <c r="J310" s="352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  <c r="AB310" s="354"/>
      <c r="AC310" s="354"/>
    </row>
    <row r="311" ht="17.25" hidden="1" customHeight="1">
      <c r="A311" s="347" t="s">
        <v>124</v>
      </c>
      <c r="B311" s="347" t="s">
        <v>68</v>
      </c>
      <c r="C311" s="347" t="s">
        <v>1065</v>
      </c>
      <c r="D311" s="348" t="s">
        <v>1066</v>
      </c>
      <c r="E311" s="348">
        <v>1346.0</v>
      </c>
      <c r="F311" s="348">
        <v>1490.0</v>
      </c>
      <c r="G311" s="349">
        <v>144.0</v>
      </c>
      <c r="H311" s="350"/>
      <c r="I311" s="351"/>
      <c r="J311" s="352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</row>
    <row r="312" ht="17.25" hidden="1" customHeight="1">
      <c r="A312" s="347" t="s">
        <v>124</v>
      </c>
      <c r="B312" s="347" t="s">
        <v>68</v>
      </c>
      <c r="C312" s="347" t="s">
        <v>1067</v>
      </c>
      <c r="D312" s="348" t="s">
        <v>1068</v>
      </c>
      <c r="E312" s="348">
        <v>120.0</v>
      </c>
      <c r="F312" s="348">
        <v>60.0</v>
      </c>
      <c r="G312" s="349">
        <v>-60.0</v>
      </c>
      <c r="H312" s="350"/>
      <c r="I312" s="351"/>
      <c r="J312" s="352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  <c r="AB312" s="354"/>
      <c r="AC312" s="354"/>
    </row>
    <row r="313" ht="17.25" hidden="1" customHeight="1">
      <c r="A313" s="347" t="s">
        <v>124</v>
      </c>
      <c r="B313" s="347" t="s">
        <v>68</v>
      </c>
      <c r="C313" s="347" t="s">
        <v>1069</v>
      </c>
      <c r="D313" s="348" t="s">
        <v>1070</v>
      </c>
      <c r="E313" s="348">
        <v>456.0</v>
      </c>
      <c r="F313" s="348">
        <v>1060.0</v>
      </c>
      <c r="G313" s="349">
        <v>604.0</v>
      </c>
      <c r="H313" s="350"/>
      <c r="I313" s="351"/>
      <c r="J313" s="352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  <c r="AB313" s="354"/>
      <c r="AC313" s="354"/>
    </row>
    <row r="314" ht="17.25" customHeight="1">
      <c r="A314" s="347" t="s">
        <v>124</v>
      </c>
      <c r="B314" s="347" t="s">
        <v>68</v>
      </c>
      <c r="C314" s="347" t="s">
        <v>1071</v>
      </c>
      <c r="D314" s="348" t="s">
        <v>1072</v>
      </c>
      <c r="E314" s="348"/>
      <c r="F314" s="348">
        <v>72.0</v>
      </c>
      <c r="G314" s="349">
        <v>72.0</v>
      </c>
      <c r="H314" s="350" t="s">
        <v>773</v>
      </c>
      <c r="I314" s="351"/>
      <c r="J314" s="352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  <c r="AB314" s="354"/>
      <c r="AC314" s="354"/>
    </row>
    <row r="315" ht="17.25" customHeight="1">
      <c r="A315" s="347" t="s">
        <v>124</v>
      </c>
      <c r="B315" s="347" t="s">
        <v>68</v>
      </c>
      <c r="C315" s="347" t="s">
        <v>1073</v>
      </c>
      <c r="D315" s="348" t="s">
        <v>1074</v>
      </c>
      <c r="E315" s="348"/>
      <c r="F315" s="348">
        <v>60.0</v>
      </c>
      <c r="G315" s="349">
        <v>60.0</v>
      </c>
      <c r="H315" s="350" t="s">
        <v>773</v>
      </c>
      <c r="I315" s="351"/>
      <c r="J315" s="352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  <c r="AB315" s="354"/>
      <c r="AC315" s="354"/>
    </row>
    <row r="316" ht="17.25" customHeight="1">
      <c r="A316" s="347" t="s">
        <v>124</v>
      </c>
      <c r="B316" s="347" t="s">
        <v>68</v>
      </c>
      <c r="C316" s="347" t="s">
        <v>1075</v>
      </c>
      <c r="D316" s="348" t="s">
        <v>1076</v>
      </c>
      <c r="E316" s="348"/>
      <c r="F316" s="348">
        <v>96.0</v>
      </c>
      <c r="G316" s="349">
        <v>96.0</v>
      </c>
      <c r="H316" s="350" t="s">
        <v>773</v>
      </c>
      <c r="I316" s="351"/>
      <c r="J316" s="352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  <c r="AA316" s="354"/>
      <c r="AB316" s="354"/>
      <c r="AC316" s="354"/>
    </row>
    <row r="317" ht="17.25" hidden="1" customHeight="1">
      <c r="A317" s="347" t="s">
        <v>124</v>
      </c>
      <c r="B317" s="347" t="s">
        <v>52</v>
      </c>
      <c r="C317" s="347" t="s">
        <v>1077</v>
      </c>
      <c r="D317" s="348" t="s">
        <v>1078</v>
      </c>
      <c r="E317" s="348">
        <v>12.0</v>
      </c>
      <c r="F317" s="348"/>
      <c r="G317" s="349">
        <v>-12.0</v>
      </c>
      <c r="H317" s="350"/>
      <c r="I317" s="351"/>
      <c r="J317" s="352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  <c r="AB317" s="354"/>
      <c r="AC317" s="354"/>
    </row>
    <row r="318" ht="17.25" hidden="1" customHeight="1">
      <c r="A318" s="347" t="s">
        <v>124</v>
      </c>
      <c r="B318" s="347" t="s">
        <v>52</v>
      </c>
      <c r="C318" s="347" t="s">
        <v>1079</v>
      </c>
      <c r="D318" s="348" t="s">
        <v>1080</v>
      </c>
      <c r="E318" s="348">
        <v>132.0</v>
      </c>
      <c r="F318" s="348">
        <v>1187.0</v>
      </c>
      <c r="G318" s="349">
        <v>1055.0</v>
      </c>
      <c r="H318" s="350"/>
      <c r="I318" s="351"/>
      <c r="J318" s="352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  <c r="AB318" s="354"/>
      <c r="AC318" s="354"/>
    </row>
    <row r="319" ht="17.25" hidden="1" customHeight="1">
      <c r="A319" s="347" t="s">
        <v>124</v>
      </c>
      <c r="B319" s="347" t="s">
        <v>52</v>
      </c>
      <c r="C319" s="347" t="s">
        <v>1081</v>
      </c>
      <c r="D319" s="348" t="s">
        <v>1082</v>
      </c>
      <c r="E319" s="348">
        <v>480.0</v>
      </c>
      <c r="F319" s="348">
        <v>240.0</v>
      </c>
      <c r="G319" s="349">
        <v>-240.0</v>
      </c>
      <c r="H319" s="350"/>
      <c r="I319" s="351"/>
      <c r="J319" s="352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  <c r="AB319" s="354"/>
      <c r="AC319" s="354"/>
    </row>
    <row r="320" ht="17.25" hidden="1" customHeight="1">
      <c r="A320" s="347" t="s">
        <v>124</v>
      </c>
      <c r="B320" s="347" t="s">
        <v>52</v>
      </c>
      <c r="C320" s="347" t="s">
        <v>1083</v>
      </c>
      <c r="D320" s="348" t="s">
        <v>1084</v>
      </c>
      <c r="E320" s="348">
        <v>72.0</v>
      </c>
      <c r="F320" s="348">
        <v>444.0</v>
      </c>
      <c r="G320" s="349">
        <v>372.0</v>
      </c>
      <c r="H320" s="350"/>
      <c r="I320" s="351"/>
      <c r="J320" s="352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  <c r="AB320" s="354"/>
      <c r="AC320" s="354"/>
    </row>
    <row r="321" ht="17.25" hidden="1" customHeight="1">
      <c r="A321" s="347" t="s">
        <v>124</v>
      </c>
      <c r="B321" s="347" t="s">
        <v>52</v>
      </c>
      <c r="C321" s="347" t="s">
        <v>1085</v>
      </c>
      <c r="D321" s="348" t="s">
        <v>1086</v>
      </c>
      <c r="E321" s="348">
        <v>196.0</v>
      </c>
      <c r="F321" s="348"/>
      <c r="G321" s="349">
        <v>-196.0</v>
      </c>
      <c r="H321" s="350"/>
      <c r="I321" s="351"/>
      <c r="J321" s="352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  <c r="AB321" s="354"/>
      <c r="AC321" s="354"/>
    </row>
    <row r="322" ht="17.25" hidden="1" customHeight="1">
      <c r="A322" s="347" t="s">
        <v>124</v>
      </c>
      <c r="B322" s="347" t="s">
        <v>52</v>
      </c>
      <c r="C322" s="347" t="s">
        <v>1087</v>
      </c>
      <c r="D322" s="348" t="s">
        <v>1088</v>
      </c>
      <c r="E322" s="348">
        <v>12.0</v>
      </c>
      <c r="F322" s="348"/>
      <c r="G322" s="349">
        <v>-12.0</v>
      </c>
      <c r="H322" s="350"/>
      <c r="I322" s="351"/>
      <c r="J322" s="352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  <c r="AB322" s="354"/>
      <c r="AC322" s="354"/>
    </row>
    <row r="323" ht="17.25" hidden="1" customHeight="1">
      <c r="A323" s="347" t="s">
        <v>124</v>
      </c>
      <c r="B323" s="347" t="s">
        <v>52</v>
      </c>
      <c r="C323" s="347" t="s">
        <v>1089</v>
      </c>
      <c r="D323" s="348" t="s">
        <v>1090</v>
      </c>
      <c r="E323" s="348">
        <v>36.0</v>
      </c>
      <c r="F323" s="348"/>
      <c r="G323" s="349">
        <v>-36.0</v>
      </c>
      <c r="H323" s="350"/>
      <c r="I323" s="351"/>
      <c r="J323" s="352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  <c r="AB323" s="354"/>
      <c r="AC323" s="354"/>
    </row>
    <row r="324" ht="17.25" hidden="1" customHeight="1">
      <c r="A324" s="347" t="s">
        <v>124</v>
      </c>
      <c r="B324" s="347" t="s">
        <v>52</v>
      </c>
      <c r="C324" s="347" t="s">
        <v>1091</v>
      </c>
      <c r="D324" s="348" t="s">
        <v>1092</v>
      </c>
      <c r="E324" s="348">
        <v>120.0</v>
      </c>
      <c r="F324" s="348">
        <v>832.0</v>
      </c>
      <c r="G324" s="349">
        <v>712.0</v>
      </c>
      <c r="H324" s="350"/>
      <c r="I324" s="351"/>
      <c r="J324" s="352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  <c r="AB324" s="354"/>
      <c r="AC324" s="354"/>
    </row>
    <row r="325" ht="17.25" hidden="1" customHeight="1">
      <c r="A325" s="347" t="s">
        <v>124</v>
      </c>
      <c r="B325" s="347" t="s">
        <v>52</v>
      </c>
      <c r="C325" s="347" t="s">
        <v>1093</v>
      </c>
      <c r="D325" s="348" t="s">
        <v>1094</v>
      </c>
      <c r="E325" s="348">
        <v>424.0</v>
      </c>
      <c r="F325" s="348">
        <v>2512.0</v>
      </c>
      <c r="G325" s="349">
        <v>2088.0</v>
      </c>
      <c r="H325" s="350"/>
      <c r="I325" s="351"/>
      <c r="J325" s="352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  <c r="AB325" s="354"/>
      <c r="AC325" s="354"/>
    </row>
    <row r="326" ht="17.25" customHeight="1">
      <c r="A326" s="347" t="s">
        <v>124</v>
      </c>
      <c r="B326" s="347" t="s">
        <v>52</v>
      </c>
      <c r="C326" s="347" t="s">
        <v>1095</v>
      </c>
      <c r="D326" s="348" t="s">
        <v>1096</v>
      </c>
      <c r="E326" s="348"/>
      <c r="F326" s="348">
        <v>12.0</v>
      </c>
      <c r="G326" s="349">
        <v>12.0</v>
      </c>
      <c r="H326" s="350" t="s">
        <v>773</v>
      </c>
      <c r="I326" s="351"/>
      <c r="J326" s="352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</row>
    <row r="327" ht="17.25" customHeight="1">
      <c r="A327" s="347" t="s">
        <v>124</v>
      </c>
      <c r="B327" s="347" t="s">
        <v>52</v>
      </c>
      <c r="C327" s="347" t="s">
        <v>1097</v>
      </c>
      <c r="D327" s="348" t="s">
        <v>1098</v>
      </c>
      <c r="E327" s="348"/>
      <c r="F327" s="348">
        <v>36.0</v>
      </c>
      <c r="G327" s="349">
        <v>36.0</v>
      </c>
      <c r="H327" s="350" t="s">
        <v>773</v>
      </c>
      <c r="I327" s="351"/>
      <c r="J327" s="352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  <c r="AB327" s="354"/>
      <c r="AC327" s="354"/>
    </row>
    <row r="328" ht="17.25" customHeight="1">
      <c r="A328" s="347" t="s">
        <v>124</v>
      </c>
      <c r="B328" s="347" t="s">
        <v>52</v>
      </c>
      <c r="C328" s="347" t="s">
        <v>1099</v>
      </c>
      <c r="D328" s="348" t="s">
        <v>1100</v>
      </c>
      <c r="E328" s="348"/>
      <c r="F328" s="348">
        <v>12.0</v>
      </c>
      <c r="G328" s="349">
        <v>12.0</v>
      </c>
      <c r="H328" s="350" t="s">
        <v>773</v>
      </c>
      <c r="I328" s="351"/>
      <c r="J328" s="352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  <c r="AB328" s="354"/>
      <c r="AC328" s="354"/>
    </row>
    <row r="329" ht="17.25" customHeight="1">
      <c r="A329" s="347" t="s">
        <v>124</v>
      </c>
      <c r="B329" s="347" t="s">
        <v>52</v>
      </c>
      <c r="C329" s="347" t="s">
        <v>1101</v>
      </c>
      <c r="D329" s="348" t="s">
        <v>1102</v>
      </c>
      <c r="E329" s="348"/>
      <c r="F329" s="348">
        <v>60.0</v>
      </c>
      <c r="G329" s="349">
        <v>60.0</v>
      </c>
      <c r="H329" s="350" t="s">
        <v>773</v>
      </c>
      <c r="I329" s="351"/>
      <c r="J329" s="352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  <c r="AB329" s="354"/>
      <c r="AC329" s="354"/>
    </row>
    <row r="330" ht="17.25" customHeight="1">
      <c r="A330" s="347" t="s">
        <v>124</v>
      </c>
      <c r="B330" s="347" t="s">
        <v>52</v>
      </c>
      <c r="C330" s="347" t="s">
        <v>1103</v>
      </c>
      <c r="D330" s="348" t="s">
        <v>1104</v>
      </c>
      <c r="E330" s="348"/>
      <c r="F330" s="348">
        <v>36.0</v>
      </c>
      <c r="G330" s="349">
        <v>36.0</v>
      </c>
      <c r="H330" s="350" t="s">
        <v>773</v>
      </c>
      <c r="I330" s="351"/>
      <c r="J330" s="352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  <c r="AB330" s="354"/>
      <c r="AC330" s="354"/>
    </row>
    <row r="331" ht="17.25" customHeight="1">
      <c r="A331" s="347" t="s">
        <v>124</v>
      </c>
      <c r="B331" s="347" t="s">
        <v>52</v>
      </c>
      <c r="C331" s="347" t="s">
        <v>1105</v>
      </c>
      <c r="D331" s="348" t="s">
        <v>1106</v>
      </c>
      <c r="E331" s="348"/>
      <c r="F331" s="348">
        <v>264.0</v>
      </c>
      <c r="G331" s="349">
        <v>264.0</v>
      </c>
      <c r="H331" s="350" t="s">
        <v>773</v>
      </c>
      <c r="I331" s="351"/>
      <c r="J331" s="352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  <c r="AB331" s="354"/>
      <c r="AC331" s="354"/>
    </row>
    <row r="332" ht="17.25" customHeight="1">
      <c r="A332" s="347" t="s">
        <v>124</v>
      </c>
      <c r="B332" s="347" t="s">
        <v>52</v>
      </c>
      <c r="C332" s="347" t="s">
        <v>1107</v>
      </c>
      <c r="D332" s="348" t="s">
        <v>1108</v>
      </c>
      <c r="E332" s="348"/>
      <c r="F332" s="348">
        <v>444.0</v>
      </c>
      <c r="G332" s="349">
        <v>444.0</v>
      </c>
      <c r="H332" s="350" t="s">
        <v>773</v>
      </c>
      <c r="I332" s="351"/>
      <c r="J332" s="352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  <c r="AB332" s="354"/>
      <c r="AC332" s="354"/>
    </row>
    <row r="333" ht="17.25" hidden="1" customHeight="1">
      <c r="A333" s="347" t="s">
        <v>124</v>
      </c>
      <c r="B333" s="347" t="s">
        <v>52</v>
      </c>
      <c r="C333" s="347" t="s">
        <v>1109</v>
      </c>
      <c r="D333" s="348" t="s">
        <v>1110</v>
      </c>
      <c r="E333" s="348">
        <v>596.0</v>
      </c>
      <c r="F333" s="348">
        <v>416.0</v>
      </c>
      <c r="G333" s="349">
        <v>-180.0</v>
      </c>
      <c r="H333" s="350"/>
      <c r="I333" s="351"/>
      <c r="J333" s="352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  <c r="AB333" s="354"/>
      <c r="AC333" s="354"/>
    </row>
    <row r="334" ht="17.25" hidden="1" customHeight="1">
      <c r="A334" s="347" t="s">
        <v>124</v>
      </c>
      <c r="B334" s="347" t="s">
        <v>52</v>
      </c>
      <c r="C334" s="347" t="s">
        <v>1111</v>
      </c>
      <c r="D334" s="348" t="s">
        <v>1112</v>
      </c>
      <c r="E334" s="348">
        <v>240.0</v>
      </c>
      <c r="F334" s="348">
        <v>188.0</v>
      </c>
      <c r="G334" s="349">
        <v>-52.0</v>
      </c>
      <c r="H334" s="350"/>
      <c r="I334" s="351"/>
      <c r="J334" s="352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  <c r="AB334" s="354"/>
      <c r="AC334" s="354"/>
    </row>
    <row r="335" ht="17.25" hidden="1" customHeight="1">
      <c r="A335" s="347" t="s">
        <v>124</v>
      </c>
      <c r="B335" s="347" t="s">
        <v>52</v>
      </c>
      <c r="C335" s="347" t="s">
        <v>1113</v>
      </c>
      <c r="D335" s="348" t="s">
        <v>1114</v>
      </c>
      <c r="E335" s="348">
        <v>2896.0</v>
      </c>
      <c r="F335" s="348">
        <v>2816.0</v>
      </c>
      <c r="G335" s="349">
        <v>-80.0</v>
      </c>
      <c r="H335" s="350"/>
      <c r="I335" s="351"/>
      <c r="J335" s="352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  <c r="AB335" s="354"/>
      <c r="AC335" s="354"/>
    </row>
    <row r="336" ht="17.25" hidden="1" customHeight="1">
      <c r="A336" s="347" t="s">
        <v>124</v>
      </c>
      <c r="B336" s="347" t="s">
        <v>52</v>
      </c>
      <c r="C336" s="347" t="s">
        <v>1115</v>
      </c>
      <c r="D336" s="348" t="s">
        <v>1116</v>
      </c>
      <c r="E336" s="348">
        <v>1380.0</v>
      </c>
      <c r="F336" s="348">
        <v>312.0</v>
      </c>
      <c r="G336" s="349">
        <v>-1068.0</v>
      </c>
      <c r="H336" s="350"/>
      <c r="I336" s="351"/>
      <c r="J336" s="352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  <c r="AB336" s="354"/>
      <c r="AC336" s="354"/>
    </row>
    <row r="337" ht="17.25" hidden="1" customHeight="1">
      <c r="A337" s="347" t="s">
        <v>124</v>
      </c>
      <c r="B337" s="347" t="s">
        <v>52</v>
      </c>
      <c r="C337" s="347" t="s">
        <v>1117</v>
      </c>
      <c r="D337" s="348" t="s">
        <v>1116</v>
      </c>
      <c r="E337" s="348">
        <v>504.0</v>
      </c>
      <c r="F337" s="348"/>
      <c r="G337" s="349">
        <v>-504.0</v>
      </c>
      <c r="H337" s="350"/>
      <c r="I337" s="351"/>
      <c r="J337" s="352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  <c r="AB337" s="354"/>
      <c r="AC337" s="354"/>
    </row>
    <row r="338" ht="17.25" hidden="1" customHeight="1">
      <c r="A338" s="347" t="s">
        <v>124</v>
      </c>
      <c r="B338" s="347" t="s">
        <v>52</v>
      </c>
      <c r="C338" s="347" t="s">
        <v>1118</v>
      </c>
      <c r="D338" s="348" t="s">
        <v>1119</v>
      </c>
      <c r="E338" s="348">
        <v>908.0</v>
      </c>
      <c r="F338" s="348">
        <v>424.0</v>
      </c>
      <c r="G338" s="349">
        <v>-484.0</v>
      </c>
      <c r="H338" s="350"/>
      <c r="I338" s="351"/>
      <c r="J338" s="352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  <c r="AB338" s="354"/>
      <c r="AC338" s="354"/>
    </row>
    <row r="339" ht="17.25" hidden="1" customHeight="1">
      <c r="A339" s="347" t="s">
        <v>124</v>
      </c>
      <c r="B339" s="347" t="s">
        <v>52</v>
      </c>
      <c r="C339" s="347" t="s">
        <v>1120</v>
      </c>
      <c r="D339" s="348" t="s">
        <v>1121</v>
      </c>
      <c r="E339" s="348">
        <v>592.0</v>
      </c>
      <c r="F339" s="348">
        <v>548.0</v>
      </c>
      <c r="G339" s="349">
        <v>-44.0</v>
      </c>
      <c r="H339" s="350"/>
      <c r="I339" s="351"/>
      <c r="J339" s="352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  <c r="AB339" s="354"/>
      <c r="AC339" s="354"/>
    </row>
    <row r="340" ht="17.25" hidden="1" customHeight="1">
      <c r="A340" s="347" t="s">
        <v>124</v>
      </c>
      <c r="B340" s="347" t="s">
        <v>52</v>
      </c>
      <c r="C340" s="347" t="s">
        <v>1122</v>
      </c>
      <c r="D340" s="348" t="s">
        <v>1123</v>
      </c>
      <c r="E340" s="348">
        <v>814.0</v>
      </c>
      <c r="F340" s="348">
        <v>1280.0</v>
      </c>
      <c r="G340" s="349">
        <v>466.0</v>
      </c>
      <c r="H340" s="350"/>
      <c r="I340" s="351"/>
      <c r="J340" s="352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  <c r="AB340" s="354"/>
      <c r="AC340" s="354"/>
    </row>
    <row r="341" ht="17.25" hidden="1" customHeight="1">
      <c r="A341" s="347" t="s">
        <v>124</v>
      </c>
      <c r="B341" s="347" t="s">
        <v>52</v>
      </c>
      <c r="C341" s="347" t="s">
        <v>1124</v>
      </c>
      <c r="D341" s="348" t="s">
        <v>1125</v>
      </c>
      <c r="E341" s="348">
        <v>576.0</v>
      </c>
      <c r="F341" s="348">
        <v>492.0</v>
      </c>
      <c r="G341" s="349">
        <v>-84.0</v>
      </c>
      <c r="H341" s="350"/>
      <c r="I341" s="351"/>
      <c r="J341" s="352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  <c r="AB341" s="354"/>
      <c r="AC341" s="354"/>
    </row>
    <row r="342" ht="17.25" hidden="1" customHeight="1">
      <c r="A342" s="347" t="s">
        <v>124</v>
      </c>
      <c r="B342" s="347" t="s">
        <v>52</v>
      </c>
      <c r="C342" s="347" t="s">
        <v>1126</v>
      </c>
      <c r="D342" s="348" t="s">
        <v>1127</v>
      </c>
      <c r="E342" s="348"/>
      <c r="F342" s="348">
        <v>16.0</v>
      </c>
      <c r="G342" s="349">
        <v>16.0</v>
      </c>
      <c r="H342" s="350"/>
      <c r="I342" s="351"/>
      <c r="J342" s="352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  <c r="AB342" s="354"/>
      <c r="AC342" s="354"/>
    </row>
    <row r="343" ht="17.25" hidden="1" customHeight="1">
      <c r="A343" s="347" t="s">
        <v>124</v>
      </c>
      <c r="B343" s="347" t="s">
        <v>52</v>
      </c>
      <c r="C343" s="347" t="s">
        <v>1128</v>
      </c>
      <c r="D343" s="348" t="s">
        <v>1129</v>
      </c>
      <c r="E343" s="348">
        <v>2740.0</v>
      </c>
      <c r="F343" s="348">
        <v>2220.0</v>
      </c>
      <c r="G343" s="349">
        <v>-520.0</v>
      </c>
      <c r="H343" s="350"/>
      <c r="I343" s="351"/>
      <c r="J343" s="352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</row>
    <row r="344" ht="17.25" hidden="1" customHeight="1">
      <c r="A344" s="347" t="s">
        <v>124</v>
      </c>
      <c r="B344" s="347" t="s">
        <v>52</v>
      </c>
      <c r="C344" s="347" t="s">
        <v>1130</v>
      </c>
      <c r="D344" s="348" t="s">
        <v>1131</v>
      </c>
      <c r="E344" s="348">
        <v>460.0</v>
      </c>
      <c r="F344" s="348">
        <v>212.0</v>
      </c>
      <c r="G344" s="349">
        <v>-248.0</v>
      </c>
      <c r="H344" s="350"/>
      <c r="I344" s="351"/>
      <c r="J344" s="352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  <c r="AB344" s="354"/>
      <c r="AC344" s="354"/>
    </row>
    <row r="345" ht="17.25" hidden="1" customHeight="1">
      <c r="A345" s="347" t="s">
        <v>124</v>
      </c>
      <c r="B345" s="347" t="s">
        <v>52</v>
      </c>
      <c r="C345" s="347" t="s">
        <v>1132</v>
      </c>
      <c r="D345" s="348" t="s">
        <v>1133</v>
      </c>
      <c r="E345" s="348">
        <v>186.0</v>
      </c>
      <c r="F345" s="348">
        <v>222.0</v>
      </c>
      <c r="G345" s="349">
        <v>36.0</v>
      </c>
      <c r="H345" s="350"/>
      <c r="I345" s="351"/>
      <c r="J345" s="352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  <c r="AB345" s="354"/>
      <c r="AC345" s="354"/>
    </row>
    <row r="346" ht="17.25" hidden="1" customHeight="1">
      <c r="A346" s="347" t="s">
        <v>124</v>
      </c>
      <c r="B346" s="347" t="s">
        <v>52</v>
      </c>
      <c r="C346" s="347" t="s">
        <v>1134</v>
      </c>
      <c r="D346" s="348" t="s">
        <v>1135</v>
      </c>
      <c r="E346" s="348">
        <v>464.0</v>
      </c>
      <c r="F346" s="348">
        <v>352.0</v>
      </c>
      <c r="G346" s="349">
        <v>-112.0</v>
      </c>
      <c r="H346" s="350"/>
      <c r="I346" s="351"/>
      <c r="J346" s="352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  <c r="AB346" s="354"/>
      <c r="AC346" s="354"/>
    </row>
    <row r="347" ht="17.25" hidden="1" customHeight="1">
      <c r="A347" s="347" t="s">
        <v>124</v>
      </c>
      <c r="B347" s="347" t="s">
        <v>52</v>
      </c>
      <c r="C347" s="347" t="s">
        <v>1136</v>
      </c>
      <c r="D347" s="348" t="s">
        <v>1137</v>
      </c>
      <c r="E347" s="348">
        <v>400.0</v>
      </c>
      <c r="F347" s="348">
        <v>236.0</v>
      </c>
      <c r="G347" s="349">
        <v>-164.0</v>
      </c>
      <c r="H347" s="350"/>
      <c r="I347" s="351"/>
      <c r="J347" s="352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  <c r="AB347" s="354"/>
      <c r="AC347" s="354"/>
    </row>
    <row r="348" ht="17.25" hidden="1" customHeight="1">
      <c r="A348" s="347" t="s">
        <v>124</v>
      </c>
      <c r="B348" s="347" t="s">
        <v>52</v>
      </c>
      <c r="C348" s="347" t="s">
        <v>1138</v>
      </c>
      <c r="D348" s="348" t="s">
        <v>1139</v>
      </c>
      <c r="E348" s="348">
        <v>480.0</v>
      </c>
      <c r="F348" s="348">
        <v>248.0</v>
      </c>
      <c r="G348" s="349">
        <v>-232.0</v>
      </c>
      <c r="H348" s="350"/>
      <c r="I348" s="351"/>
      <c r="J348" s="352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  <c r="AB348" s="354"/>
      <c r="AC348" s="354"/>
    </row>
    <row r="349" ht="17.25" hidden="1" customHeight="1">
      <c r="A349" s="347" t="s">
        <v>124</v>
      </c>
      <c r="B349" s="347" t="s">
        <v>52</v>
      </c>
      <c r="C349" s="347" t="s">
        <v>1140</v>
      </c>
      <c r="D349" s="348" t="s">
        <v>1141</v>
      </c>
      <c r="E349" s="348">
        <v>3570.0</v>
      </c>
      <c r="F349" s="348">
        <v>3632.0</v>
      </c>
      <c r="G349" s="349">
        <v>62.0</v>
      </c>
      <c r="H349" s="350"/>
      <c r="I349" s="351"/>
      <c r="J349" s="352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  <c r="AB349" s="354"/>
      <c r="AC349" s="354"/>
    </row>
    <row r="350" ht="17.25" hidden="1" customHeight="1">
      <c r="A350" s="347" t="s">
        <v>124</v>
      </c>
      <c r="B350" s="347" t="s">
        <v>52</v>
      </c>
      <c r="C350" s="347" t="s">
        <v>1142</v>
      </c>
      <c r="D350" s="348" t="s">
        <v>1143</v>
      </c>
      <c r="E350" s="348">
        <v>2132.0</v>
      </c>
      <c r="F350" s="348">
        <v>1888.0</v>
      </c>
      <c r="G350" s="349">
        <v>-244.0</v>
      </c>
      <c r="H350" s="350"/>
      <c r="I350" s="351"/>
      <c r="J350" s="352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</row>
    <row r="351" ht="17.25" hidden="1" customHeight="1">
      <c r="A351" s="347" t="s">
        <v>124</v>
      </c>
      <c r="B351" s="347" t="s">
        <v>52</v>
      </c>
      <c r="C351" s="347" t="s">
        <v>1144</v>
      </c>
      <c r="D351" s="348" t="s">
        <v>1145</v>
      </c>
      <c r="E351" s="348">
        <v>108.0</v>
      </c>
      <c r="F351" s="348">
        <v>48.0</v>
      </c>
      <c r="G351" s="349">
        <v>-60.0</v>
      </c>
      <c r="H351" s="350"/>
      <c r="I351" s="351"/>
      <c r="J351" s="352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</row>
    <row r="352" ht="17.25" hidden="1" customHeight="1">
      <c r="A352" s="347" t="s">
        <v>124</v>
      </c>
      <c r="B352" s="347" t="s">
        <v>52</v>
      </c>
      <c r="C352" s="347" t="s">
        <v>1146</v>
      </c>
      <c r="D352" s="348" t="s">
        <v>1094</v>
      </c>
      <c r="E352" s="348">
        <v>1368.0</v>
      </c>
      <c r="F352" s="348"/>
      <c r="G352" s="349">
        <v>-1368.0</v>
      </c>
      <c r="H352" s="350"/>
      <c r="I352" s="351"/>
      <c r="J352" s="352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  <c r="AB352" s="354"/>
      <c r="AC352" s="354"/>
    </row>
    <row r="353" ht="17.25" hidden="1" customHeight="1">
      <c r="A353" s="347" t="s">
        <v>124</v>
      </c>
      <c r="B353" s="347" t="s">
        <v>52</v>
      </c>
      <c r="C353" s="347" t="s">
        <v>1147</v>
      </c>
      <c r="D353" s="348" t="s">
        <v>1148</v>
      </c>
      <c r="E353" s="348">
        <v>480.0</v>
      </c>
      <c r="F353" s="348">
        <v>160.0</v>
      </c>
      <c r="G353" s="349">
        <v>-320.0</v>
      </c>
      <c r="H353" s="350"/>
      <c r="I353" s="351"/>
      <c r="J353" s="352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  <c r="AB353" s="354"/>
      <c r="AC353" s="354"/>
    </row>
    <row r="354" ht="17.25" hidden="1" customHeight="1">
      <c r="A354" s="347" t="s">
        <v>124</v>
      </c>
      <c r="B354" s="347" t="s">
        <v>52</v>
      </c>
      <c r="C354" s="347" t="s">
        <v>1149</v>
      </c>
      <c r="D354" s="348" t="s">
        <v>1150</v>
      </c>
      <c r="E354" s="348">
        <v>36.0</v>
      </c>
      <c r="F354" s="348"/>
      <c r="G354" s="349">
        <v>-36.0</v>
      </c>
      <c r="H354" s="350"/>
      <c r="I354" s="351"/>
      <c r="J354" s="352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  <c r="AB354" s="354"/>
      <c r="AC354" s="354"/>
    </row>
    <row r="355" ht="17.25" hidden="1" customHeight="1">
      <c r="A355" s="347" t="s">
        <v>124</v>
      </c>
      <c r="B355" s="347" t="s">
        <v>52</v>
      </c>
      <c r="C355" s="347" t="s">
        <v>1151</v>
      </c>
      <c r="D355" s="348" t="s">
        <v>1152</v>
      </c>
      <c r="E355" s="348">
        <v>240.0</v>
      </c>
      <c r="F355" s="348">
        <v>180.0</v>
      </c>
      <c r="G355" s="349">
        <v>-60.0</v>
      </c>
      <c r="H355" s="350"/>
      <c r="I355" s="351"/>
      <c r="J355" s="352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  <c r="AB355" s="354"/>
      <c r="AC355" s="354"/>
    </row>
    <row r="356" ht="17.25" hidden="1" customHeight="1">
      <c r="A356" s="347" t="s">
        <v>124</v>
      </c>
      <c r="B356" s="347" t="s">
        <v>52</v>
      </c>
      <c r="C356" s="347" t="s">
        <v>1153</v>
      </c>
      <c r="D356" s="348" t="s">
        <v>1154</v>
      </c>
      <c r="E356" s="348">
        <v>1220.0</v>
      </c>
      <c r="F356" s="348">
        <v>1164.0</v>
      </c>
      <c r="G356" s="349">
        <v>-56.0</v>
      </c>
      <c r="H356" s="350"/>
      <c r="I356" s="351"/>
      <c r="J356" s="352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  <c r="AB356" s="354"/>
      <c r="AC356" s="354"/>
    </row>
    <row r="357" ht="17.25" hidden="1" customHeight="1">
      <c r="A357" s="347" t="s">
        <v>124</v>
      </c>
      <c r="B357" s="347" t="s">
        <v>52</v>
      </c>
      <c r="C357" s="347" t="s">
        <v>1155</v>
      </c>
      <c r="D357" s="348" t="s">
        <v>1156</v>
      </c>
      <c r="E357" s="348">
        <v>912.0</v>
      </c>
      <c r="F357" s="348"/>
      <c r="G357" s="349">
        <v>-912.0</v>
      </c>
      <c r="H357" s="350"/>
      <c r="I357" s="351"/>
      <c r="J357" s="352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  <c r="AB357" s="354"/>
      <c r="AC357" s="354"/>
    </row>
    <row r="358" ht="17.25" hidden="1" customHeight="1">
      <c r="A358" s="347" t="s">
        <v>124</v>
      </c>
      <c r="B358" s="347" t="s">
        <v>52</v>
      </c>
      <c r="C358" s="347" t="s">
        <v>1157</v>
      </c>
      <c r="D358" s="348" t="s">
        <v>1158</v>
      </c>
      <c r="E358" s="348">
        <v>3330.0</v>
      </c>
      <c r="F358" s="348">
        <v>2732.0</v>
      </c>
      <c r="G358" s="349">
        <v>-598.0</v>
      </c>
      <c r="H358" s="350"/>
      <c r="I358" s="351"/>
      <c r="J358" s="352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</row>
    <row r="359" ht="17.25" hidden="1" customHeight="1">
      <c r="A359" s="347" t="s">
        <v>124</v>
      </c>
      <c r="B359" s="347" t="s">
        <v>52</v>
      </c>
      <c r="C359" s="347" t="s">
        <v>1159</v>
      </c>
      <c r="D359" s="348" t="s">
        <v>1160</v>
      </c>
      <c r="E359" s="348">
        <v>7568.0</v>
      </c>
      <c r="F359" s="348">
        <v>6924.0</v>
      </c>
      <c r="G359" s="349">
        <v>-644.0</v>
      </c>
      <c r="H359" s="350"/>
      <c r="I359" s="351"/>
      <c r="J359" s="352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  <c r="AB359" s="354"/>
      <c r="AC359" s="354"/>
    </row>
    <row r="360" ht="17.25" hidden="1" customHeight="1">
      <c r="A360" s="347" t="s">
        <v>124</v>
      </c>
      <c r="B360" s="347" t="s">
        <v>52</v>
      </c>
      <c r="C360" s="347" t="s">
        <v>1161</v>
      </c>
      <c r="D360" s="348" t="s">
        <v>1162</v>
      </c>
      <c r="E360" s="348">
        <v>900.0</v>
      </c>
      <c r="F360" s="348">
        <v>780.0</v>
      </c>
      <c r="G360" s="349">
        <v>-120.0</v>
      </c>
      <c r="H360" s="350"/>
      <c r="I360" s="351"/>
      <c r="J360" s="352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  <c r="AB360" s="354"/>
      <c r="AC360" s="354"/>
    </row>
    <row r="361" ht="17.25" hidden="1" customHeight="1">
      <c r="A361" s="347" t="s">
        <v>124</v>
      </c>
      <c r="B361" s="347" t="s">
        <v>52</v>
      </c>
      <c r="C361" s="347" t="s">
        <v>1163</v>
      </c>
      <c r="D361" s="348" t="s">
        <v>1164</v>
      </c>
      <c r="E361" s="348">
        <v>488.0</v>
      </c>
      <c r="F361" s="348">
        <v>560.0</v>
      </c>
      <c r="G361" s="349">
        <v>72.0</v>
      </c>
      <c r="H361" s="350"/>
      <c r="I361" s="351"/>
      <c r="J361" s="352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  <c r="AB361" s="354"/>
      <c r="AC361" s="354"/>
    </row>
    <row r="362" ht="17.25" hidden="1" customHeight="1">
      <c r="A362" s="347" t="s">
        <v>124</v>
      </c>
      <c r="B362" s="347" t="s">
        <v>52</v>
      </c>
      <c r="C362" s="347" t="s">
        <v>1165</v>
      </c>
      <c r="D362" s="348" t="s">
        <v>1166</v>
      </c>
      <c r="E362" s="348">
        <v>24.0</v>
      </c>
      <c r="F362" s="348"/>
      <c r="G362" s="349">
        <v>-24.0</v>
      </c>
      <c r="H362" s="350"/>
      <c r="I362" s="351"/>
      <c r="J362" s="352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</row>
    <row r="363" ht="17.25" hidden="1" customHeight="1">
      <c r="A363" s="347" t="s">
        <v>124</v>
      </c>
      <c r="B363" s="347" t="s">
        <v>52</v>
      </c>
      <c r="C363" s="347" t="s">
        <v>1167</v>
      </c>
      <c r="D363" s="348" t="s">
        <v>1168</v>
      </c>
      <c r="E363" s="348">
        <v>48.0</v>
      </c>
      <c r="F363" s="348">
        <v>48.0</v>
      </c>
      <c r="G363" s="349">
        <v>0.0</v>
      </c>
      <c r="H363" s="350"/>
      <c r="I363" s="351"/>
      <c r="J363" s="352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  <c r="AB363" s="354"/>
      <c r="AC363" s="354"/>
    </row>
    <row r="364" ht="17.25" hidden="1" customHeight="1">
      <c r="A364" s="347" t="s">
        <v>124</v>
      </c>
      <c r="B364" s="347" t="s">
        <v>52</v>
      </c>
      <c r="C364" s="347" t="s">
        <v>1169</v>
      </c>
      <c r="D364" s="348" t="s">
        <v>1170</v>
      </c>
      <c r="E364" s="348">
        <v>404.0</v>
      </c>
      <c r="F364" s="348">
        <v>350.0</v>
      </c>
      <c r="G364" s="349">
        <v>-54.0</v>
      </c>
      <c r="H364" s="350"/>
      <c r="I364" s="351"/>
      <c r="J364" s="352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  <c r="AB364" s="354"/>
      <c r="AC364" s="354"/>
    </row>
    <row r="365" ht="17.25" hidden="1" customHeight="1">
      <c r="A365" s="347" t="s">
        <v>124</v>
      </c>
      <c r="B365" s="347" t="s">
        <v>52</v>
      </c>
      <c r="C365" s="347" t="s">
        <v>1171</v>
      </c>
      <c r="D365" s="348" t="s">
        <v>1172</v>
      </c>
      <c r="E365" s="348">
        <v>120.0</v>
      </c>
      <c r="F365" s="348">
        <v>48.0</v>
      </c>
      <c r="G365" s="349">
        <v>-72.0</v>
      </c>
      <c r="H365" s="350"/>
      <c r="I365" s="351"/>
      <c r="J365" s="352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  <c r="AB365" s="354"/>
      <c r="AC365" s="354"/>
    </row>
    <row r="366" ht="17.25" hidden="1" customHeight="1">
      <c r="A366" s="347" t="s">
        <v>124</v>
      </c>
      <c r="B366" s="347" t="s">
        <v>52</v>
      </c>
      <c r="C366" s="347" t="s">
        <v>1173</v>
      </c>
      <c r="D366" s="348" t="s">
        <v>1174</v>
      </c>
      <c r="E366" s="348">
        <v>68.0</v>
      </c>
      <c r="F366" s="348"/>
      <c r="G366" s="349">
        <v>-68.0</v>
      </c>
      <c r="H366" s="350"/>
      <c r="I366" s="351"/>
      <c r="J366" s="352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  <c r="AB366" s="354"/>
      <c r="AC366" s="354"/>
    </row>
    <row r="367" ht="17.25" hidden="1" customHeight="1">
      <c r="A367" s="347" t="s">
        <v>124</v>
      </c>
      <c r="B367" s="347" t="s">
        <v>52</v>
      </c>
      <c r="C367" s="347" t="s">
        <v>1175</v>
      </c>
      <c r="D367" s="348" t="s">
        <v>1176</v>
      </c>
      <c r="E367" s="348">
        <v>180.0</v>
      </c>
      <c r="F367" s="348">
        <v>156.0</v>
      </c>
      <c r="G367" s="349">
        <v>-24.0</v>
      </c>
      <c r="H367" s="350"/>
      <c r="I367" s="351"/>
      <c r="J367" s="352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  <c r="AB367" s="354"/>
      <c r="AC367" s="354"/>
    </row>
    <row r="368" ht="17.25" hidden="1" customHeight="1">
      <c r="A368" s="347" t="s">
        <v>124</v>
      </c>
      <c r="B368" s="347" t="s">
        <v>52</v>
      </c>
      <c r="C368" s="347" t="s">
        <v>1177</v>
      </c>
      <c r="D368" s="348" t="s">
        <v>1178</v>
      </c>
      <c r="E368" s="348">
        <v>-12.0</v>
      </c>
      <c r="F368" s="348"/>
      <c r="G368" s="349">
        <v>12.0</v>
      </c>
      <c r="H368" s="350"/>
      <c r="I368" s="351"/>
      <c r="J368" s="352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  <c r="AB368" s="354"/>
      <c r="AC368" s="354"/>
    </row>
    <row r="369" ht="17.25" hidden="1" customHeight="1">
      <c r="A369" s="347" t="s">
        <v>124</v>
      </c>
      <c r="B369" s="347" t="s">
        <v>52</v>
      </c>
      <c r="C369" s="347" t="s">
        <v>1179</v>
      </c>
      <c r="D369" s="348" t="s">
        <v>1180</v>
      </c>
      <c r="E369" s="348">
        <v>24.0</v>
      </c>
      <c r="F369" s="348">
        <v>12.0</v>
      </c>
      <c r="G369" s="349">
        <v>-12.0</v>
      </c>
      <c r="H369" s="350"/>
      <c r="I369" s="351"/>
      <c r="J369" s="352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  <c r="AB369" s="354"/>
      <c r="AC369" s="354"/>
    </row>
    <row r="370" ht="17.25" hidden="1" customHeight="1">
      <c r="A370" s="347" t="s">
        <v>124</v>
      </c>
      <c r="B370" s="347" t="s">
        <v>52</v>
      </c>
      <c r="C370" s="347" t="s">
        <v>1181</v>
      </c>
      <c r="D370" s="348" t="s">
        <v>1182</v>
      </c>
      <c r="E370" s="348">
        <v>72.0</v>
      </c>
      <c r="F370" s="348">
        <v>192.0</v>
      </c>
      <c r="G370" s="349">
        <v>120.0</v>
      </c>
      <c r="H370" s="350"/>
      <c r="I370" s="351"/>
      <c r="J370" s="352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  <c r="AB370" s="354"/>
      <c r="AC370" s="354"/>
    </row>
    <row r="371" ht="17.25" hidden="1" customHeight="1">
      <c r="A371" s="347" t="s">
        <v>124</v>
      </c>
      <c r="B371" s="347" t="s">
        <v>52</v>
      </c>
      <c r="C371" s="347" t="s">
        <v>1183</v>
      </c>
      <c r="D371" s="348" t="s">
        <v>1184</v>
      </c>
      <c r="E371" s="348">
        <v>96.0</v>
      </c>
      <c r="F371" s="348"/>
      <c r="G371" s="349">
        <v>-96.0</v>
      </c>
      <c r="H371" s="350"/>
      <c r="I371" s="351"/>
      <c r="J371" s="352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</row>
    <row r="372" ht="17.25" hidden="1" customHeight="1">
      <c r="A372" s="347" t="s">
        <v>124</v>
      </c>
      <c r="B372" s="347" t="s">
        <v>52</v>
      </c>
      <c r="C372" s="347" t="s">
        <v>1185</v>
      </c>
      <c r="D372" s="348" t="s">
        <v>1186</v>
      </c>
      <c r="E372" s="348">
        <v>36.0</v>
      </c>
      <c r="F372" s="348">
        <v>24.0</v>
      </c>
      <c r="G372" s="349">
        <v>-12.0</v>
      </c>
      <c r="H372" s="350"/>
      <c r="I372" s="351"/>
      <c r="J372" s="352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  <c r="AB372" s="354"/>
      <c r="AC372" s="354"/>
    </row>
    <row r="373" ht="17.25" hidden="1" customHeight="1">
      <c r="A373" s="347" t="s">
        <v>124</v>
      </c>
      <c r="B373" s="347" t="s">
        <v>52</v>
      </c>
      <c r="C373" s="347" t="s">
        <v>1187</v>
      </c>
      <c r="D373" s="348" t="s">
        <v>1188</v>
      </c>
      <c r="E373" s="348">
        <v>24.0</v>
      </c>
      <c r="F373" s="348"/>
      <c r="G373" s="349">
        <v>-24.0</v>
      </c>
      <c r="H373" s="350"/>
      <c r="I373" s="351"/>
      <c r="J373" s="352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  <c r="AB373" s="354"/>
      <c r="AC373" s="354"/>
    </row>
    <row r="374" ht="17.25" hidden="1" customHeight="1">
      <c r="A374" s="347" t="s">
        <v>124</v>
      </c>
      <c r="B374" s="347" t="s">
        <v>52</v>
      </c>
      <c r="C374" s="347" t="s">
        <v>1189</v>
      </c>
      <c r="D374" s="348" t="s">
        <v>1190</v>
      </c>
      <c r="E374" s="348">
        <v>24.0</v>
      </c>
      <c r="F374" s="348"/>
      <c r="G374" s="349">
        <v>-24.0</v>
      </c>
      <c r="H374" s="350"/>
      <c r="I374" s="351"/>
      <c r="J374" s="352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  <c r="AB374" s="354"/>
      <c r="AC374" s="354"/>
    </row>
    <row r="375" ht="17.25" hidden="1" customHeight="1">
      <c r="A375" s="347" t="s">
        <v>124</v>
      </c>
      <c r="B375" s="347" t="s">
        <v>59</v>
      </c>
      <c r="C375" s="347" t="s">
        <v>1191</v>
      </c>
      <c r="D375" s="348" t="s">
        <v>1192</v>
      </c>
      <c r="E375" s="348">
        <v>304.0</v>
      </c>
      <c r="F375" s="348">
        <v>580.0</v>
      </c>
      <c r="G375" s="349">
        <v>276.0</v>
      </c>
      <c r="H375" s="350"/>
      <c r="I375" s="351"/>
      <c r="J375" s="352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  <c r="AB375" s="354"/>
      <c r="AC375" s="354"/>
    </row>
    <row r="376" ht="17.25" hidden="1" customHeight="1">
      <c r="A376" s="347" t="s">
        <v>124</v>
      </c>
      <c r="B376" s="347" t="s">
        <v>59</v>
      </c>
      <c r="C376" s="347" t="s">
        <v>1193</v>
      </c>
      <c r="D376" s="348" t="s">
        <v>1194</v>
      </c>
      <c r="E376" s="348">
        <v>436.0</v>
      </c>
      <c r="F376" s="348">
        <v>380.0</v>
      </c>
      <c r="G376" s="349">
        <v>-56.0</v>
      </c>
      <c r="H376" s="350"/>
      <c r="I376" s="351"/>
      <c r="J376" s="352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  <c r="AB376" s="354"/>
      <c r="AC376" s="354"/>
    </row>
    <row r="377" ht="17.25" hidden="1" customHeight="1">
      <c r="A377" s="347" t="s">
        <v>124</v>
      </c>
      <c r="B377" s="347" t="s">
        <v>59</v>
      </c>
      <c r="C377" s="347" t="s">
        <v>1195</v>
      </c>
      <c r="D377" s="348" t="s">
        <v>1196</v>
      </c>
      <c r="E377" s="348">
        <v>744.0</v>
      </c>
      <c r="F377" s="348">
        <v>792.0</v>
      </c>
      <c r="G377" s="349">
        <v>48.0</v>
      </c>
      <c r="H377" s="350"/>
      <c r="I377" s="351"/>
      <c r="J377" s="352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  <c r="AB377" s="354"/>
      <c r="AC377" s="354"/>
    </row>
    <row r="378" ht="17.25" hidden="1" customHeight="1">
      <c r="A378" s="347" t="s">
        <v>124</v>
      </c>
      <c r="B378" s="347" t="s">
        <v>59</v>
      </c>
      <c r="C378" s="347" t="s">
        <v>1197</v>
      </c>
      <c r="D378" s="348" t="s">
        <v>1198</v>
      </c>
      <c r="E378" s="348">
        <v>2360.0</v>
      </c>
      <c r="F378" s="348">
        <v>3124.0</v>
      </c>
      <c r="G378" s="349">
        <v>764.0</v>
      </c>
      <c r="H378" s="350"/>
      <c r="I378" s="351"/>
      <c r="J378" s="352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  <c r="AB378" s="354"/>
      <c r="AC378" s="354"/>
    </row>
    <row r="379" ht="17.25" hidden="1" customHeight="1">
      <c r="A379" s="347" t="s">
        <v>124</v>
      </c>
      <c r="B379" s="347" t="s">
        <v>59</v>
      </c>
      <c r="C379" s="347" t="s">
        <v>1199</v>
      </c>
      <c r="D379" s="348" t="s">
        <v>1200</v>
      </c>
      <c r="E379" s="348">
        <v>2172.0</v>
      </c>
      <c r="F379" s="348">
        <v>1788.0</v>
      </c>
      <c r="G379" s="349">
        <v>-384.0</v>
      </c>
      <c r="H379" s="350"/>
      <c r="I379" s="351"/>
      <c r="J379" s="352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  <c r="AB379" s="354"/>
      <c r="AC379" s="354"/>
    </row>
    <row r="380" ht="17.25" hidden="1" customHeight="1">
      <c r="A380" s="347" t="s">
        <v>124</v>
      </c>
      <c r="B380" s="347" t="s">
        <v>59</v>
      </c>
      <c r="C380" s="347" t="s">
        <v>1201</v>
      </c>
      <c r="D380" s="348" t="s">
        <v>1202</v>
      </c>
      <c r="E380" s="348">
        <v>4340.0</v>
      </c>
      <c r="F380" s="348">
        <v>4668.0</v>
      </c>
      <c r="G380" s="349">
        <v>328.0</v>
      </c>
      <c r="H380" s="350"/>
      <c r="I380" s="351"/>
      <c r="J380" s="352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</row>
    <row r="381" ht="17.25" hidden="1" customHeight="1">
      <c r="A381" s="347" t="s">
        <v>124</v>
      </c>
      <c r="B381" s="347" t="s">
        <v>59</v>
      </c>
      <c r="C381" s="347" t="s">
        <v>1203</v>
      </c>
      <c r="D381" s="348" t="s">
        <v>1204</v>
      </c>
      <c r="E381" s="348">
        <v>1332.0</v>
      </c>
      <c r="F381" s="348">
        <v>1056.0</v>
      </c>
      <c r="G381" s="349">
        <v>-276.0</v>
      </c>
      <c r="H381" s="350"/>
      <c r="I381" s="351"/>
      <c r="J381" s="352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  <c r="AB381" s="354"/>
      <c r="AC381" s="354"/>
    </row>
    <row r="382" ht="17.25" hidden="1" customHeight="1">
      <c r="A382" s="347" t="s">
        <v>124</v>
      </c>
      <c r="B382" s="347" t="s">
        <v>59</v>
      </c>
      <c r="C382" s="347" t="s">
        <v>1205</v>
      </c>
      <c r="D382" s="348" t="s">
        <v>1206</v>
      </c>
      <c r="E382" s="348">
        <v>1756.0</v>
      </c>
      <c r="F382" s="348">
        <v>1500.0</v>
      </c>
      <c r="G382" s="349">
        <v>-256.0</v>
      </c>
      <c r="H382" s="350"/>
      <c r="I382" s="351"/>
      <c r="J382" s="352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  <c r="AB382" s="354"/>
      <c r="AC382" s="354"/>
    </row>
    <row r="383" ht="17.25" hidden="1" customHeight="1">
      <c r="A383" s="347" t="s">
        <v>124</v>
      </c>
      <c r="B383" s="347" t="s">
        <v>59</v>
      </c>
      <c r="C383" s="347" t="s">
        <v>1207</v>
      </c>
      <c r="D383" s="348" t="s">
        <v>1208</v>
      </c>
      <c r="E383" s="348">
        <v>756.0</v>
      </c>
      <c r="F383" s="348">
        <v>816.0</v>
      </c>
      <c r="G383" s="349">
        <v>60.0</v>
      </c>
      <c r="H383" s="350"/>
      <c r="I383" s="351"/>
      <c r="J383" s="352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  <c r="AB383" s="354"/>
      <c r="AC383" s="354"/>
    </row>
    <row r="384" ht="17.25" hidden="1" customHeight="1">
      <c r="A384" s="347" t="s">
        <v>124</v>
      </c>
      <c r="B384" s="347" t="s">
        <v>59</v>
      </c>
      <c r="C384" s="347" t="s">
        <v>1209</v>
      </c>
      <c r="D384" s="348" t="s">
        <v>1210</v>
      </c>
      <c r="E384" s="348">
        <v>372.0</v>
      </c>
      <c r="F384" s="348">
        <v>120.0</v>
      </c>
      <c r="G384" s="349">
        <v>-252.0</v>
      </c>
      <c r="H384" s="350"/>
      <c r="I384" s="351"/>
      <c r="J384" s="352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  <c r="AB384" s="354"/>
      <c r="AC384" s="354"/>
    </row>
    <row r="385" ht="17.25" hidden="1" customHeight="1">
      <c r="A385" s="347" t="s">
        <v>124</v>
      </c>
      <c r="B385" s="347" t="s">
        <v>59</v>
      </c>
      <c r="C385" s="347" t="s">
        <v>1211</v>
      </c>
      <c r="D385" s="348" t="s">
        <v>1212</v>
      </c>
      <c r="E385" s="348">
        <v>1536.0</v>
      </c>
      <c r="F385" s="348">
        <v>1572.0</v>
      </c>
      <c r="G385" s="349">
        <v>36.0</v>
      </c>
      <c r="H385" s="350"/>
      <c r="I385" s="351"/>
      <c r="J385" s="352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  <c r="AB385" s="354"/>
      <c r="AC385" s="354"/>
    </row>
    <row r="386" ht="17.25" hidden="1" customHeight="1">
      <c r="A386" s="347" t="s">
        <v>124</v>
      </c>
      <c r="B386" s="347" t="s">
        <v>59</v>
      </c>
      <c r="C386" s="347" t="s">
        <v>1213</v>
      </c>
      <c r="D386" s="348" t="s">
        <v>1214</v>
      </c>
      <c r="E386" s="348">
        <v>11176.0</v>
      </c>
      <c r="F386" s="348">
        <v>9668.0</v>
      </c>
      <c r="G386" s="349">
        <v>-1508.0</v>
      </c>
      <c r="H386" s="350"/>
      <c r="I386" s="351"/>
      <c r="J386" s="352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  <c r="AB386" s="354"/>
      <c r="AC386" s="354"/>
    </row>
    <row r="387" ht="17.25" hidden="1" customHeight="1">
      <c r="A387" s="347" t="s">
        <v>124</v>
      </c>
      <c r="B387" s="347" t="s">
        <v>59</v>
      </c>
      <c r="C387" s="347" t="s">
        <v>1215</v>
      </c>
      <c r="D387" s="348" t="s">
        <v>1216</v>
      </c>
      <c r="E387" s="348">
        <v>3000.0</v>
      </c>
      <c r="F387" s="348">
        <v>2572.0</v>
      </c>
      <c r="G387" s="349">
        <v>-428.0</v>
      </c>
      <c r="H387" s="350"/>
      <c r="I387" s="351"/>
      <c r="J387" s="352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  <c r="AB387" s="354"/>
      <c r="AC387" s="354"/>
    </row>
    <row r="388" ht="17.25" hidden="1" customHeight="1">
      <c r="A388" s="347" t="s">
        <v>124</v>
      </c>
      <c r="B388" s="347" t="s">
        <v>59</v>
      </c>
      <c r="C388" s="347" t="s">
        <v>1217</v>
      </c>
      <c r="D388" s="348" t="s">
        <v>1218</v>
      </c>
      <c r="E388" s="348">
        <v>48.0</v>
      </c>
      <c r="F388" s="348">
        <v>36.0</v>
      </c>
      <c r="G388" s="349">
        <v>-12.0</v>
      </c>
      <c r="H388" s="350"/>
      <c r="I388" s="351"/>
      <c r="J388" s="352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  <c r="AB388" s="354"/>
      <c r="AC388" s="354"/>
    </row>
    <row r="389" ht="17.25" hidden="1" customHeight="1">
      <c r="A389" s="347" t="s">
        <v>124</v>
      </c>
      <c r="B389" s="347" t="s">
        <v>59</v>
      </c>
      <c r="C389" s="347" t="s">
        <v>1219</v>
      </c>
      <c r="D389" s="348" t="s">
        <v>1220</v>
      </c>
      <c r="E389" s="348">
        <v>788.0</v>
      </c>
      <c r="F389" s="348">
        <v>938.0</v>
      </c>
      <c r="G389" s="349">
        <v>150.0</v>
      </c>
      <c r="H389" s="350"/>
      <c r="I389" s="351"/>
      <c r="J389" s="352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</row>
    <row r="390" ht="17.25" hidden="1" customHeight="1">
      <c r="A390" s="347" t="s">
        <v>124</v>
      </c>
      <c r="B390" s="347" t="s">
        <v>59</v>
      </c>
      <c r="C390" s="347" t="s">
        <v>1221</v>
      </c>
      <c r="D390" s="348" t="s">
        <v>1222</v>
      </c>
      <c r="E390" s="348">
        <v>1120.0</v>
      </c>
      <c r="F390" s="348">
        <v>692.0</v>
      </c>
      <c r="G390" s="349">
        <v>-428.0</v>
      </c>
      <c r="H390" s="350"/>
      <c r="I390" s="351"/>
      <c r="J390" s="352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  <c r="AB390" s="354"/>
      <c r="AC390" s="354"/>
    </row>
    <row r="391" ht="17.25" hidden="1" customHeight="1">
      <c r="A391" s="347" t="s">
        <v>124</v>
      </c>
      <c r="B391" s="347" t="s">
        <v>59</v>
      </c>
      <c r="C391" s="347" t="s">
        <v>1223</v>
      </c>
      <c r="D391" s="348" t="s">
        <v>1224</v>
      </c>
      <c r="E391" s="348">
        <v>1460.0</v>
      </c>
      <c r="F391" s="348">
        <v>1252.0</v>
      </c>
      <c r="G391" s="349">
        <v>-208.0</v>
      </c>
      <c r="H391" s="350"/>
      <c r="I391" s="351"/>
      <c r="J391" s="352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  <c r="AB391" s="354"/>
      <c r="AC391" s="354"/>
    </row>
    <row r="392" ht="17.25" hidden="1" customHeight="1">
      <c r="A392" s="347" t="s">
        <v>124</v>
      </c>
      <c r="B392" s="347" t="s">
        <v>59</v>
      </c>
      <c r="C392" s="347" t="s">
        <v>1225</v>
      </c>
      <c r="D392" s="348" t="s">
        <v>1226</v>
      </c>
      <c r="E392" s="348">
        <v>2210.0</v>
      </c>
      <c r="F392" s="348">
        <v>1989.0</v>
      </c>
      <c r="G392" s="349">
        <v>-221.0</v>
      </c>
      <c r="H392" s="350"/>
      <c r="I392" s="351"/>
      <c r="J392" s="352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  <c r="AB392" s="354"/>
      <c r="AC392" s="354"/>
    </row>
    <row r="393" ht="17.25" hidden="1" customHeight="1">
      <c r="A393" s="347" t="s">
        <v>124</v>
      </c>
      <c r="B393" s="347" t="s">
        <v>59</v>
      </c>
      <c r="C393" s="347" t="s">
        <v>1227</v>
      </c>
      <c r="D393" s="348" t="s">
        <v>1228</v>
      </c>
      <c r="E393" s="348">
        <v>1532.0</v>
      </c>
      <c r="F393" s="348">
        <v>204.0</v>
      </c>
      <c r="G393" s="349">
        <v>-1328.0</v>
      </c>
      <c r="H393" s="350"/>
      <c r="I393" s="351"/>
      <c r="J393" s="352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  <c r="AB393" s="354"/>
      <c r="AC393" s="354"/>
    </row>
    <row r="394" ht="17.25" hidden="1" customHeight="1">
      <c r="A394" s="347" t="s">
        <v>124</v>
      </c>
      <c r="B394" s="347" t="s">
        <v>59</v>
      </c>
      <c r="C394" s="347" t="s">
        <v>1229</v>
      </c>
      <c r="D394" s="348" t="s">
        <v>1230</v>
      </c>
      <c r="E394" s="348">
        <v>564.0</v>
      </c>
      <c r="F394" s="348">
        <v>468.0</v>
      </c>
      <c r="G394" s="349">
        <v>-96.0</v>
      </c>
      <c r="H394" s="350"/>
      <c r="I394" s="351"/>
      <c r="J394" s="352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  <c r="AB394" s="354"/>
      <c r="AC394" s="354"/>
    </row>
    <row r="395" ht="17.25" hidden="1" customHeight="1">
      <c r="A395" s="347" t="s">
        <v>124</v>
      </c>
      <c r="B395" s="347" t="s">
        <v>59</v>
      </c>
      <c r="C395" s="347" t="s">
        <v>1231</v>
      </c>
      <c r="D395" s="348" t="s">
        <v>1232</v>
      </c>
      <c r="E395" s="348">
        <v>7392.0</v>
      </c>
      <c r="F395" s="348">
        <v>9888.0</v>
      </c>
      <c r="G395" s="349">
        <v>2496.0</v>
      </c>
      <c r="H395" s="350"/>
      <c r="I395" s="351"/>
      <c r="J395" s="352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  <c r="AB395" s="354"/>
      <c r="AC395" s="354"/>
    </row>
    <row r="396" ht="17.25" hidden="1" customHeight="1">
      <c r="A396" s="347" t="s">
        <v>124</v>
      </c>
      <c r="B396" s="347" t="s">
        <v>59</v>
      </c>
      <c r="C396" s="347" t="s">
        <v>1233</v>
      </c>
      <c r="D396" s="348" t="s">
        <v>1234</v>
      </c>
      <c r="E396" s="348">
        <v>4482.0</v>
      </c>
      <c r="F396" s="348">
        <v>4436.0</v>
      </c>
      <c r="G396" s="349">
        <v>-46.0</v>
      </c>
      <c r="H396" s="350"/>
      <c r="I396" s="351"/>
      <c r="J396" s="352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  <c r="AB396" s="354"/>
      <c r="AC396" s="354"/>
    </row>
    <row r="397" ht="17.25" hidden="1" customHeight="1">
      <c r="A397" s="347" t="s">
        <v>124</v>
      </c>
      <c r="B397" s="347" t="s">
        <v>59</v>
      </c>
      <c r="C397" s="347" t="s">
        <v>1235</v>
      </c>
      <c r="D397" s="348" t="s">
        <v>1236</v>
      </c>
      <c r="E397" s="348">
        <v>2148.0</v>
      </c>
      <c r="F397" s="348">
        <v>1584.0</v>
      </c>
      <c r="G397" s="349">
        <v>-564.0</v>
      </c>
      <c r="H397" s="350"/>
      <c r="I397" s="351"/>
      <c r="J397" s="352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  <c r="AB397" s="354"/>
      <c r="AC397" s="354"/>
    </row>
    <row r="398" ht="17.25" hidden="1" customHeight="1">
      <c r="A398" s="347" t="s">
        <v>124</v>
      </c>
      <c r="B398" s="347" t="s">
        <v>59</v>
      </c>
      <c r="C398" s="347" t="s">
        <v>1237</v>
      </c>
      <c r="D398" s="348" t="s">
        <v>1238</v>
      </c>
      <c r="E398" s="348">
        <v>612.0</v>
      </c>
      <c r="F398" s="348">
        <v>360.0</v>
      </c>
      <c r="G398" s="349">
        <v>-252.0</v>
      </c>
      <c r="H398" s="350"/>
      <c r="I398" s="351"/>
      <c r="J398" s="352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</row>
    <row r="399" ht="17.25" hidden="1" customHeight="1">
      <c r="A399" s="347" t="s">
        <v>124</v>
      </c>
      <c r="B399" s="347" t="s">
        <v>59</v>
      </c>
      <c r="C399" s="347" t="s">
        <v>1239</v>
      </c>
      <c r="D399" s="348" t="s">
        <v>1240</v>
      </c>
      <c r="E399" s="348">
        <v>1284.0</v>
      </c>
      <c r="F399" s="348">
        <v>996.0</v>
      </c>
      <c r="G399" s="349">
        <v>-288.0</v>
      </c>
      <c r="H399" s="350"/>
      <c r="I399" s="351"/>
      <c r="J399" s="352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  <c r="AB399" s="354"/>
      <c r="AC399" s="354"/>
    </row>
    <row r="400" ht="17.25" hidden="1" customHeight="1">
      <c r="A400" s="347" t="s">
        <v>124</v>
      </c>
      <c r="B400" s="347" t="s">
        <v>59</v>
      </c>
      <c r="C400" s="347" t="s">
        <v>1241</v>
      </c>
      <c r="D400" s="348" t="s">
        <v>1242</v>
      </c>
      <c r="E400" s="348">
        <v>1186.0</v>
      </c>
      <c r="F400" s="348">
        <v>876.0</v>
      </c>
      <c r="G400" s="349">
        <v>-310.0</v>
      </c>
      <c r="H400" s="350"/>
      <c r="I400" s="351"/>
      <c r="J400" s="352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  <c r="AB400" s="354"/>
      <c r="AC400" s="354"/>
    </row>
    <row r="401" ht="17.25" hidden="1" customHeight="1">
      <c r="A401" s="347" t="s">
        <v>124</v>
      </c>
      <c r="B401" s="347" t="s">
        <v>59</v>
      </c>
      <c r="C401" s="347" t="s">
        <v>1243</v>
      </c>
      <c r="D401" s="348" t="s">
        <v>1244</v>
      </c>
      <c r="E401" s="348">
        <v>396.0</v>
      </c>
      <c r="F401" s="348">
        <v>480.0</v>
      </c>
      <c r="G401" s="349">
        <v>84.0</v>
      </c>
      <c r="H401" s="350"/>
      <c r="I401" s="351"/>
      <c r="J401" s="352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  <c r="AB401" s="354"/>
      <c r="AC401" s="354"/>
    </row>
    <row r="402" ht="17.25" hidden="1" customHeight="1">
      <c r="A402" s="347" t="s">
        <v>124</v>
      </c>
      <c r="B402" s="347" t="s">
        <v>59</v>
      </c>
      <c r="C402" s="347" t="s">
        <v>1245</v>
      </c>
      <c r="D402" s="348" t="s">
        <v>1246</v>
      </c>
      <c r="E402" s="348">
        <v>36.0</v>
      </c>
      <c r="F402" s="348">
        <v>76.0</v>
      </c>
      <c r="G402" s="349">
        <v>40.0</v>
      </c>
      <c r="H402" s="350"/>
      <c r="I402" s="351"/>
      <c r="J402" s="352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  <c r="AB402" s="354"/>
      <c r="AC402" s="354"/>
    </row>
    <row r="403" ht="17.25" hidden="1" customHeight="1">
      <c r="A403" s="347" t="s">
        <v>124</v>
      </c>
      <c r="B403" s="347" t="s">
        <v>59</v>
      </c>
      <c r="C403" s="347" t="s">
        <v>1247</v>
      </c>
      <c r="D403" s="348" t="s">
        <v>1248</v>
      </c>
      <c r="E403" s="348">
        <v>1216.0</v>
      </c>
      <c r="F403" s="348">
        <v>1190.0</v>
      </c>
      <c r="G403" s="349">
        <v>-26.0</v>
      </c>
      <c r="H403" s="350"/>
      <c r="I403" s="351"/>
      <c r="J403" s="352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  <c r="AB403" s="354"/>
      <c r="AC403" s="354"/>
    </row>
    <row r="404" ht="17.25" hidden="1" customHeight="1">
      <c r="A404" s="347" t="s">
        <v>124</v>
      </c>
      <c r="B404" s="347" t="s">
        <v>59</v>
      </c>
      <c r="C404" s="347" t="s">
        <v>1249</v>
      </c>
      <c r="D404" s="348" t="s">
        <v>1250</v>
      </c>
      <c r="E404" s="348">
        <v>840.0</v>
      </c>
      <c r="F404" s="348">
        <v>120.0</v>
      </c>
      <c r="G404" s="349">
        <v>-720.0</v>
      </c>
      <c r="H404" s="350"/>
      <c r="I404" s="351"/>
      <c r="J404" s="352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  <c r="AB404" s="354"/>
      <c r="AC404" s="354"/>
    </row>
    <row r="405" ht="17.25" hidden="1" customHeight="1">
      <c r="A405" s="347" t="s">
        <v>124</v>
      </c>
      <c r="B405" s="347" t="s">
        <v>59</v>
      </c>
      <c r="C405" s="347" t="s">
        <v>1251</v>
      </c>
      <c r="D405" s="348" t="s">
        <v>1252</v>
      </c>
      <c r="E405" s="348">
        <v>3492.0</v>
      </c>
      <c r="F405" s="348">
        <v>5676.0</v>
      </c>
      <c r="G405" s="349">
        <v>2184.0</v>
      </c>
      <c r="H405" s="350"/>
      <c r="I405" s="351"/>
      <c r="J405" s="352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</row>
    <row r="406" ht="17.25" hidden="1" customHeight="1">
      <c r="A406" s="347" t="s">
        <v>124</v>
      </c>
      <c r="B406" s="347" t="s">
        <v>59</v>
      </c>
      <c r="C406" s="347" t="s">
        <v>1253</v>
      </c>
      <c r="D406" s="348" t="s">
        <v>1254</v>
      </c>
      <c r="E406" s="348">
        <v>36.0</v>
      </c>
      <c r="F406" s="348"/>
      <c r="G406" s="349">
        <v>-36.0</v>
      </c>
      <c r="H406" s="350"/>
      <c r="I406" s="351"/>
      <c r="J406" s="352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</row>
    <row r="407" ht="17.25" hidden="1" customHeight="1">
      <c r="A407" s="347" t="s">
        <v>124</v>
      </c>
      <c r="B407" s="347" t="s">
        <v>59</v>
      </c>
      <c r="C407" s="347" t="s">
        <v>1255</v>
      </c>
      <c r="D407" s="348" t="s">
        <v>1256</v>
      </c>
      <c r="E407" s="348">
        <v>204.0</v>
      </c>
      <c r="F407" s="348">
        <v>24.0</v>
      </c>
      <c r="G407" s="349">
        <v>-180.0</v>
      </c>
      <c r="H407" s="350"/>
      <c r="I407" s="351"/>
      <c r="J407" s="352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  <c r="AB407" s="354"/>
      <c r="AC407" s="354"/>
    </row>
    <row r="408" ht="17.25" hidden="1" customHeight="1">
      <c r="A408" s="347" t="s">
        <v>124</v>
      </c>
      <c r="B408" s="347" t="s">
        <v>59</v>
      </c>
      <c r="C408" s="347" t="s">
        <v>1257</v>
      </c>
      <c r="D408" s="348" t="s">
        <v>1258</v>
      </c>
      <c r="E408" s="348">
        <v>24.0</v>
      </c>
      <c r="F408" s="348">
        <v>24.0</v>
      </c>
      <c r="G408" s="349">
        <v>0.0</v>
      </c>
      <c r="H408" s="350"/>
      <c r="I408" s="351"/>
      <c r="J408" s="352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  <c r="AB408" s="354"/>
      <c r="AC408" s="354"/>
    </row>
    <row r="409" ht="17.25" hidden="1" customHeight="1">
      <c r="A409" s="347" t="s">
        <v>124</v>
      </c>
      <c r="B409" s="347" t="s">
        <v>59</v>
      </c>
      <c r="C409" s="347" t="s">
        <v>1259</v>
      </c>
      <c r="D409" s="348" t="s">
        <v>1260</v>
      </c>
      <c r="E409" s="348">
        <v>360.0</v>
      </c>
      <c r="F409" s="348">
        <v>608.0</v>
      </c>
      <c r="G409" s="349">
        <v>248.0</v>
      </c>
      <c r="H409" s="350"/>
      <c r="I409" s="351"/>
      <c r="J409" s="352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  <c r="AB409" s="354"/>
      <c r="AC409" s="354"/>
    </row>
    <row r="410" ht="17.25" hidden="1" customHeight="1">
      <c r="A410" s="347" t="s">
        <v>124</v>
      </c>
      <c r="B410" s="347" t="s">
        <v>59</v>
      </c>
      <c r="C410" s="347" t="s">
        <v>1261</v>
      </c>
      <c r="D410" s="348" t="s">
        <v>1262</v>
      </c>
      <c r="E410" s="348">
        <v>564.0</v>
      </c>
      <c r="F410" s="348">
        <v>660.0</v>
      </c>
      <c r="G410" s="349">
        <v>96.0</v>
      </c>
      <c r="H410" s="350"/>
      <c r="I410" s="351"/>
      <c r="J410" s="352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</row>
    <row r="411" ht="17.25" hidden="1" customHeight="1">
      <c r="A411" s="347" t="s">
        <v>124</v>
      </c>
      <c r="B411" s="347" t="s">
        <v>59</v>
      </c>
      <c r="C411" s="347" t="s">
        <v>1263</v>
      </c>
      <c r="D411" s="348" t="s">
        <v>1264</v>
      </c>
      <c r="E411" s="348">
        <v>696.0</v>
      </c>
      <c r="F411" s="348">
        <v>1392.0</v>
      </c>
      <c r="G411" s="349">
        <v>696.0</v>
      </c>
      <c r="H411" s="350"/>
      <c r="I411" s="351"/>
      <c r="J411" s="352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  <c r="AB411" s="354"/>
      <c r="AC411" s="354"/>
    </row>
    <row r="412" ht="17.25" hidden="1" customHeight="1">
      <c r="A412" s="347" t="s">
        <v>124</v>
      </c>
      <c r="B412" s="347" t="s">
        <v>59</v>
      </c>
      <c r="C412" s="347" t="s">
        <v>1265</v>
      </c>
      <c r="D412" s="348" t="s">
        <v>1266</v>
      </c>
      <c r="E412" s="348">
        <v>97.0</v>
      </c>
      <c r="F412" s="348">
        <v>36.0</v>
      </c>
      <c r="G412" s="349">
        <v>-61.0</v>
      </c>
      <c r="H412" s="350"/>
      <c r="I412" s="351"/>
      <c r="J412" s="352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  <c r="AB412" s="354"/>
      <c r="AC412" s="354"/>
    </row>
    <row r="413" ht="17.25" hidden="1" customHeight="1">
      <c r="A413" s="347" t="s">
        <v>124</v>
      </c>
      <c r="B413" s="347" t="s">
        <v>59</v>
      </c>
      <c r="C413" s="347" t="s">
        <v>1267</v>
      </c>
      <c r="D413" s="348" t="s">
        <v>1268</v>
      </c>
      <c r="E413" s="348">
        <v>12.0</v>
      </c>
      <c r="F413" s="348"/>
      <c r="G413" s="349">
        <v>-12.0</v>
      </c>
      <c r="H413" s="350"/>
      <c r="I413" s="351"/>
      <c r="J413" s="352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  <c r="AB413" s="354"/>
      <c r="AC413" s="354"/>
    </row>
    <row r="414" ht="17.25" hidden="1" customHeight="1">
      <c r="A414" s="347" t="s">
        <v>124</v>
      </c>
      <c r="B414" s="347" t="s">
        <v>59</v>
      </c>
      <c r="C414" s="347" t="s">
        <v>1269</v>
      </c>
      <c r="D414" s="348" t="s">
        <v>1270</v>
      </c>
      <c r="E414" s="348">
        <v>242.0</v>
      </c>
      <c r="F414" s="348">
        <v>396.0</v>
      </c>
      <c r="G414" s="349">
        <v>154.0</v>
      </c>
      <c r="H414" s="350"/>
      <c r="I414" s="351"/>
      <c r="J414" s="352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  <c r="AB414" s="354"/>
      <c r="AC414" s="354"/>
    </row>
    <row r="415" ht="17.25" hidden="1" customHeight="1">
      <c r="A415" s="347" t="s">
        <v>124</v>
      </c>
      <c r="B415" s="347" t="s">
        <v>59</v>
      </c>
      <c r="C415" s="347" t="s">
        <v>1271</v>
      </c>
      <c r="D415" s="348" t="s">
        <v>1272</v>
      </c>
      <c r="E415" s="348">
        <v>24.0</v>
      </c>
      <c r="F415" s="348"/>
      <c r="G415" s="349">
        <v>-24.0</v>
      </c>
      <c r="H415" s="350"/>
      <c r="I415" s="351"/>
      <c r="J415" s="352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  <c r="AB415" s="354"/>
      <c r="AC415" s="354"/>
    </row>
    <row r="416" ht="17.25" hidden="1" customHeight="1">
      <c r="A416" s="347" t="s">
        <v>124</v>
      </c>
      <c r="B416" s="347" t="s">
        <v>59</v>
      </c>
      <c r="C416" s="347" t="s">
        <v>1273</v>
      </c>
      <c r="D416" s="348" t="s">
        <v>1274</v>
      </c>
      <c r="E416" s="348">
        <v>200.0</v>
      </c>
      <c r="F416" s="348">
        <v>800.0</v>
      </c>
      <c r="G416" s="349">
        <v>600.0</v>
      </c>
      <c r="H416" s="350"/>
      <c r="I416" s="351"/>
      <c r="J416" s="352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  <c r="AB416" s="354"/>
      <c r="AC416" s="354"/>
    </row>
    <row r="417" ht="17.25" hidden="1" customHeight="1">
      <c r="A417" s="347" t="s">
        <v>124</v>
      </c>
      <c r="B417" s="347" t="s">
        <v>59</v>
      </c>
      <c r="C417" s="347" t="s">
        <v>1275</v>
      </c>
      <c r="D417" s="348" t="s">
        <v>1276</v>
      </c>
      <c r="E417" s="348"/>
      <c r="F417" s="348">
        <v>1196.0</v>
      </c>
      <c r="G417" s="349">
        <v>1196.0</v>
      </c>
      <c r="H417" s="350"/>
      <c r="I417" s="351"/>
      <c r="J417" s="352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  <c r="AB417" s="354"/>
      <c r="AC417" s="354"/>
    </row>
    <row r="418" ht="17.25" customHeight="1">
      <c r="A418" s="347" t="s">
        <v>124</v>
      </c>
      <c r="B418" s="347" t="s">
        <v>59</v>
      </c>
      <c r="C418" s="347" t="s">
        <v>1277</v>
      </c>
      <c r="D418" s="348" t="s">
        <v>1278</v>
      </c>
      <c r="E418" s="348"/>
      <c r="F418" s="348">
        <v>156.0</v>
      </c>
      <c r="G418" s="349">
        <v>156.0</v>
      </c>
      <c r="H418" s="350" t="s">
        <v>773</v>
      </c>
      <c r="I418" s="351"/>
      <c r="J418" s="352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  <c r="AB418" s="354"/>
      <c r="AC418" s="354"/>
    </row>
    <row r="419" ht="17.25" customHeight="1">
      <c r="A419" s="347" t="s">
        <v>124</v>
      </c>
      <c r="B419" s="347" t="s">
        <v>59</v>
      </c>
      <c r="C419" s="347" t="s">
        <v>1279</v>
      </c>
      <c r="D419" s="348" t="s">
        <v>1280</v>
      </c>
      <c r="E419" s="348"/>
      <c r="F419" s="348">
        <v>872.0</v>
      </c>
      <c r="G419" s="349">
        <v>872.0</v>
      </c>
      <c r="H419" s="350" t="s">
        <v>773</v>
      </c>
      <c r="I419" s="351"/>
      <c r="J419" s="352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</row>
    <row r="420" ht="17.25" customHeight="1">
      <c r="A420" s="347" t="s">
        <v>124</v>
      </c>
      <c r="B420" s="347" t="s">
        <v>59</v>
      </c>
      <c r="C420" s="347" t="s">
        <v>1281</v>
      </c>
      <c r="D420" s="348" t="s">
        <v>1282</v>
      </c>
      <c r="E420" s="348"/>
      <c r="F420" s="348">
        <v>48.0</v>
      </c>
      <c r="G420" s="349">
        <v>48.0</v>
      </c>
      <c r="H420" s="350" t="s">
        <v>773</v>
      </c>
      <c r="I420" s="351"/>
      <c r="J420" s="352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  <c r="AB420" s="354"/>
      <c r="AC420" s="354"/>
    </row>
    <row r="421" ht="17.25" hidden="1" customHeight="1">
      <c r="A421" s="347" t="s">
        <v>124</v>
      </c>
      <c r="B421" s="347" t="s">
        <v>59</v>
      </c>
      <c r="C421" s="347" t="s">
        <v>1283</v>
      </c>
      <c r="D421" s="348" t="s">
        <v>1284</v>
      </c>
      <c r="E421" s="348"/>
      <c r="F421" s="348">
        <v>720.0</v>
      </c>
      <c r="G421" s="349">
        <v>720.0</v>
      </c>
      <c r="H421" s="350"/>
      <c r="I421" s="351"/>
      <c r="J421" s="352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  <c r="AB421" s="354"/>
      <c r="AC421" s="354"/>
    </row>
    <row r="422" ht="17.25" customHeight="1">
      <c r="A422" s="347" t="s">
        <v>124</v>
      </c>
      <c r="B422" s="347" t="s">
        <v>59</v>
      </c>
      <c r="C422" s="347" t="s">
        <v>1285</v>
      </c>
      <c r="D422" s="348" t="s">
        <v>1286</v>
      </c>
      <c r="E422" s="348"/>
      <c r="F422" s="348">
        <v>60.0</v>
      </c>
      <c r="G422" s="349">
        <v>60.0</v>
      </c>
      <c r="H422" s="350" t="s">
        <v>773</v>
      </c>
      <c r="I422" s="351"/>
      <c r="J422" s="352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  <c r="AB422" s="354"/>
      <c r="AC422" s="354"/>
    </row>
    <row r="423" ht="17.25" customHeight="1">
      <c r="A423" s="347" t="s">
        <v>124</v>
      </c>
      <c r="B423" s="347" t="s">
        <v>59</v>
      </c>
      <c r="C423" s="347" t="s">
        <v>1287</v>
      </c>
      <c r="D423" s="348" t="s">
        <v>1288</v>
      </c>
      <c r="E423" s="348"/>
      <c r="F423" s="348">
        <v>3008.0</v>
      </c>
      <c r="G423" s="349">
        <v>3008.0</v>
      </c>
      <c r="H423" s="350" t="s">
        <v>773</v>
      </c>
      <c r="I423" s="351"/>
      <c r="J423" s="352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  <c r="AB423" s="354"/>
      <c r="AC423" s="354"/>
    </row>
    <row r="424" ht="17.25" customHeight="1">
      <c r="A424" s="347" t="s">
        <v>124</v>
      </c>
      <c r="B424" s="347" t="s">
        <v>59</v>
      </c>
      <c r="C424" s="347" t="s">
        <v>1289</v>
      </c>
      <c r="D424" s="348" t="s">
        <v>1290</v>
      </c>
      <c r="E424" s="348"/>
      <c r="F424" s="348">
        <v>48.0</v>
      </c>
      <c r="G424" s="349">
        <v>48.0</v>
      </c>
      <c r="H424" s="350" t="s">
        <v>773</v>
      </c>
      <c r="I424" s="351"/>
      <c r="J424" s="352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  <c r="AA424" s="354"/>
      <c r="AB424" s="354"/>
      <c r="AC424" s="354"/>
    </row>
    <row r="425" ht="17.25" customHeight="1">
      <c r="A425" s="347" t="s">
        <v>124</v>
      </c>
      <c r="B425" s="347" t="s">
        <v>59</v>
      </c>
      <c r="C425" s="347" t="s">
        <v>1291</v>
      </c>
      <c r="D425" s="348" t="s">
        <v>1292</v>
      </c>
      <c r="E425" s="348"/>
      <c r="F425" s="348">
        <v>128.0</v>
      </c>
      <c r="G425" s="349">
        <v>128.0</v>
      </c>
      <c r="H425" s="350" t="s">
        <v>773</v>
      </c>
      <c r="I425" s="351"/>
      <c r="J425" s="352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  <c r="AB425" s="354"/>
      <c r="AC425" s="354"/>
    </row>
    <row r="426" ht="17.25" customHeight="1">
      <c r="A426" s="347" t="s">
        <v>124</v>
      </c>
      <c r="B426" s="347" t="s">
        <v>59</v>
      </c>
      <c r="C426" s="347" t="s">
        <v>1293</v>
      </c>
      <c r="D426" s="348" t="s">
        <v>1294</v>
      </c>
      <c r="E426" s="348"/>
      <c r="F426" s="348">
        <v>1028.0</v>
      </c>
      <c r="G426" s="349">
        <v>1028.0</v>
      </c>
      <c r="H426" s="350" t="s">
        <v>773</v>
      </c>
      <c r="I426" s="351"/>
      <c r="J426" s="352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  <c r="AB426" s="354"/>
      <c r="AC426" s="354"/>
    </row>
    <row r="427" ht="17.25" hidden="1" customHeight="1">
      <c r="A427" s="347" t="s">
        <v>124</v>
      </c>
      <c r="B427" s="347" t="s">
        <v>53</v>
      </c>
      <c r="C427" s="347" t="s">
        <v>1295</v>
      </c>
      <c r="D427" s="348" t="s">
        <v>1296</v>
      </c>
      <c r="E427" s="348">
        <v>312.0</v>
      </c>
      <c r="F427" s="348">
        <v>1920.0</v>
      </c>
      <c r="G427" s="349">
        <v>1608.0</v>
      </c>
      <c r="H427" s="350"/>
      <c r="I427" s="351"/>
      <c r="J427" s="352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  <c r="AB427" s="354"/>
      <c r="AC427" s="354"/>
    </row>
    <row r="428" ht="17.25" hidden="1" customHeight="1">
      <c r="A428" s="347" t="s">
        <v>124</v>
      </c>
      <c r="B428" s="347" t="s">
        <v>53</v>
      </c>
      <c r="C428" s="347" t="s">
        <v>1297</v>
      </c>
      <c r="D428" s="348" t="s">
        <v>1298</v>
      </c>
      <c r="E428" s="348">
        <v>36.0</v>
      </c>
      <c r="F428" s="348">
        <v>12.0</v>
      </c>
      <c r="G428" s="349">
        <v>-24.0</v>
      </c>
      <c r="H428" s="350"/>
      <c r="I428" s="351"/>
      <c r="J428" s="352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</row>
    <row r="429" ht="17.25" hidden="1" customHeight="1">
      <c r="A429" s="347" t="s">
        <v>124</v>
      </c>
      <c r="B429" s="347" t="s">
        <v>53</v>
      </c>
      <c r="C429" s="347" t="s">
        <v>1299</v>
      </c>
      <c r="D429" s="348" t="s">
        <v>1300</v>
      </c>
      <c r="E429" s="348">
        <v>42.0</v>
      </c>
      <c r="F429" s="348"/>
      <c r="G429" s="349">
        <v>-42.0</v>
      </c>
      <c r="H429" s="350"/>
      <c r="I429" s="351"/>
      <c r="J429" s="352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  <c r="AB429" s="354"/>
      <c r="AC429" s="354"/>
    </row>
    <row r="430" ht="17.25" hidden="1" customHeight="1">
      <c r="A430" s="347" t="s">
        <v>124</v>
      </c>
      <c r="B430" s="347" t="s">
        <v>53</v>
      </c>
      <c r="C430" s="347" t="s">
        <v>1301</v>
      </c>
      <c r="D430" s="348" t="s">
        <v>1302</v>
      </c>
      <c r="E430" s="348"/>
      <c r="F430" s="348">
        <v>432.0</v>
      </c>
      <c r="G430" s="349">
        <v>432.0</v>
      </c>
      <c r="H430" s="350"/>
      <c r="I430" s="351"/>
      <c r="J430" s="352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  <c r="AB430" s="354"/>
      <c r="AC430" s="354"/>
    </row>
    <row r="431" ht="17.25" customHeight="1">
      <c r="A431" s="347" t="s">
        <v>124</v>
      </c>
      <c r="B431" s="347" t="s">
        <v>53</v>
      </c>
      <c r="C431" s="347" t="s">
        <v>1303</v>
      </c>
      <c r="D431" s="348" t="s">
        <v>1304</v>
      </c>
      <c r="E431" s="348"/>
      <c r="F431" s="348">
        <v>312.0</v>
      </c>
      <c r="G431" s="349">
        <v>312.0</v>
      </c>
      <c r="H431" s="350" t="s">
        <v>773</v>
      </c>
      <c r="I431" s="351"/>
      <c r="J431" s="352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  <c r="AB431" s="354"/>
      <c r="AC431" s="354"/>
    </row>
    <row r="432" ht="17.25" customHeight="1">
      <c r="A432" s="347" t="s">
        <v>124</v>
      </c>
      <c r="B432" s="347" t="s">
        <v>53</v>
      </c>
      <c r="C432" s="347" t="s">
        <v>1305</v>
      </c>
      <c r="D432" s="348" t="s">
        <v>1306</v>
      </c>
      <c r="E432" s="348"/>
      <c r="F432" s="348">
        <v>1576.0</v>
      </c>
      <c r="G432" s="349">
        <v>1576.0</v>
      </c>
      <c r="H432" s="350" t="s">
        <v>773</v>
      </c>
      <c r="I432" s="351"/>
      <c r="J432" s="352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  <c r="AB432" s="354"/>
      <c r="AC432" s="354"/>
    </row>
    <row r="433" ht="17.25" customHeight="1">
      <c r="A433" s="347" t="s">
        <v>124</v>
      </c>
      <c r="B433" s="347" t="s">
        <v>53</v>
      </c>
      <c r="C433" s="347" t="s">
        <v>1307</v>
      </c>
      <c r="D433" s="348" t="s">
        <v>1308</v>
      </c>
      <c r="E433" s="348"/>
      <c r="F433" s="348">
        <v>290.0</v>
      </c>
      <c r="G433" s="349">
        <v>290.0</v>
      </c>
      <c r="H433" s="350" t="s">
        <v>773</v>
      </c>
      <c r="I433" s="351"/>
      <c r="J433" s="352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  <c r="AB433" s="354"/>
      <c r="AC433" s="354"/>
    </row>
    <row r="434" ht="17.25" customHeight="1">
      <c r="A434" s="347" t="s">
        <v>124</v>
      </c>
      <c r="B434" s="347" t="s">
        <v>53</v>
      </c>
      <c r="C434" s="347" t="s">
        <v>1309</v>
      </c>
      <c r="D434" s="348" t="s">
        <v>1310</v>
      </c>
      <c r="E434" s="348"/>
      <c r="F434" s="348">
        <v>120.0</v>
      </c>
      <c r="G434" s="349">
        <v>120.0</v>
      </c>
      <c r="H434" s="350" t="s">
        <v>773</v>
      </c>
      <c r="I434" s="351"/>
      <c r="J434" s="352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  <c r="AB434" s="354"/>
      <c r="AC434" s="354"/>
    </row>
    <row r="435" ht="17.25" customHeight="1">
      <c r="A435" s="347" t="s">
        <v>124</v>
      </c>
      <c r="B435" s="347" t="s">
        <v>53</v>
      </c>
      <c r="C435" s="347" t="s">
        <v>1311</v>
      </c>
      <c r="D435" s="348" t="s">
        <v>1312</v>
      </c>
      <c r="E435" s="348"/>
      <c r="F435" s="348">
        <v>24.0</v>
      </c>
      <c r="G435" s="349">
        <v>24.0</v>
      </c>
      <c r="H435" s="350" t="s">
        <v>773</v>
      </c>
      <c r="I435" s="351"/>
      <c r="J435" s="352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  <c r="AB435" s="354"/>
      <c r="AC435" s="354"/>
    </row>
    <row r="436" ht="17.25" customHeight="1">
      <c r="A436" s="347" t="s">
        <v>124</v>
      </c>
      <c r="B436" s="347" t="s">
        <v>53</v>
      </c>
      <c r="C436" s="347" t="s">
        <v>1313</v>
      </c>
      <c r="D436" s="348" t="s">
        <v>1314</v>
      </c>
      <c r="E436" s="348"/>
      <c r="F436" s="348">
        <v>12.0</v>
      </c>
      <c r="G436" s="349">
        <v>12.0</v>
      </c>
      <c r="H436" s="350" t="s">
        <v>773</v>
      </c>
      <c r="I436" s="351"/>
      <c r="J436" s="352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  <c r="AB436" s="354"/>
      <c r="AC436" s="354"/>
    </row>
    <row r="437" ht="17.25" customHeight="1">
      <c r="A437" s="347" t="s">
        <v>124</v>
      </c>
      <c r="B437" s="347" t="s">
        <v>53</v>
      </c>
      <c r="C437" s="347" t="s">
        <v>1315</v>
      </c>
      <c r="D437" s="348" t="s">
        <v>1316</v>
      </c>
      <c r="E437" s="348"/>
      <c r="F437" s="348">
        <v>132.0</v>
      </c>
      <c r="G437" s="349">
        <v>132.0</v>
      </c>
      <c r="H437" s="350" t="s">
        <v>773</v>
      </c>
      <c r="I437" s="351"/>
      <c r="J437" s="352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</row>
    <row r="438" ht="17.25" customHeight="1">
      <c r="A438" s="347" t="s">
        <v>124</v>
      </c>
      <c r="B438" s="347" t="s">
        <v>53</v>
      </c>
      <c r="C438" s="347" t="s">
        <v>1317</v>
      </c>
      <c r="D438" s="348" t="s">
        <v>1318</v>
      </c>
      <c r="E438" s="348"/>
      <c r="F438" s="348">
        <v>24.0</v>
      </c>
      <c r="G438" s="349">
        <v>24.0</v>
      </c>
      <c r="H438" s="350" t="s">
        <v>773</v>
      </c>
      <c r="I438" s="351"/>
      <c r="J438" s="352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  <c r="AB438" s="354"/>
      <c r="AC438" s="354"/>
    </row>
    <row r="439" ht="17.25" hidden="1" customHeight="1">
      <c r="A439" s="347" t="s">
        <v>124</v>
      </c>
      <c r="B439" s="347" t="s">
        <v>53</v>
      </c>
      <c r="C439" s="347" t="s">
        <v>1319</v>
      </c>
      <c r="D439" s="348" t="s">
        <v>1320</v>
      </c>
      <c r="E439" s="348">
        <v>800.0</v>
      </c>
      <c r="F439" s="348">
        <v>800.0</v>
      </c>
      <c r="G439" s="349">
        <v>0.0</v>
      </c>
      <c r="H439" s="350"/>
      <c r="I439" s="351"/>
      <c r="J439" s="352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  <c r="AB439" s="354"/>
      <c r="AC439" s="354"/>
    </row>
    <row r="440" ht="17.25" hidden="1" customHeight="1">
      <c r="A440" s="347" t="s">
        <v>124</v>
      </c>
      <c r="B440" s="347" t="s">
        <v>53</v>
      </c>
      <c r="C440" s="347" t="s">
        <v>1321</v>
      </c>
      <c r="D440" s="348" t="s">
        <v>1322</v>
      </c>
      <c r="E440" s="348">
        <v>1518.0</v>
      </c>
      <c r="F440" s="348">
        <v>1373.0</v>
      </c>
      <c r="G440" s="349">
        <v>-145.0</v>
      </c>
      <c r="H440" s="350"/>
      <c r="I440" s="351"/>
      <c r="J440" s="352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  <c r="AB440" s="354"/>
      <c r="AC440" s="354"/>
    </row>
    <row r="441" ht="17.25" hidden="1" customHeight="1">
      <c r="A441" s="347" t="s">
        <v>124</v>
      </c>
      <c r="B441" s="347" t="s">
        <v>53</v>
      </c>
      <c r="C441" s="347" t="s">
        <v>1323</v>
      </c>
      <c r="D441" s="348" t="s">
        <v>1324</v>
      </c>
      <c r="E441" s="348">
        <v>240.0</v>
      </c>
      <c r="F441" s="348">
        <v>144.0</v>
      </c>
      <c r="G441" s="349">
        <v>-96.0</v>
      </c>
      <c r="H441" s="350"/>
      <c r="I441" s="351"/>
      <c r="J441" s="352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  <c r="AB441" s="354"/>
      <c r="AC441" s="354"/>
    </row>
    <row r="442" ht="17.25" hidden="1" customHeight="1">
      <c r="A442" s="347" t="s">
        <v>124</v>
      </c>
      <c r="B442" s="347" t="s">
        <v>53</v>
      </c>
      <c r="C442" s="347" t="s">
        <v>1325</v>
      </c>
      <c r="D442" s="348" t="s">
        <v>1326</v>
      </c>
      <c r="E442" s="348">
        <v>1300.0</v>
      </c>
      <c r="F442" s="348"/>
      <c r="G442" s="349">
        <v>-1300.0</v>
      </c>
      <c r="H442" s="350"/>
      <c r="I442" s="351"/>
      <c r="J442" s="352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  <c r="AA442" s="354"/>
      <c r="AB442" s="354"/>
      <c r="AC442" s="354"/>
    </row>
    <row r="443" ht="17.25" hidden="1" customHeight="1">
      <c r="A443" s="347" t="s">
        <v>124</v>
      </c>
      <c r="B443" s="347" t="s">
        <v>53</v>
      </c>
      <c r="C443" s="347" t="s">
        <v>1327</v>
      </c>
      <c r="D443" s="348" t="s">
        <v>1328</v>
      </c>
      <c r="E443" s="348">
        <v>2065.0</v>
      </c>
      <c r="F443" s="348">
        <v>2220.0</v>
      </c>
      <c r="G443" s="349">
        <v>155.0</v>
      </c>
      <c r="H443" s="350"/>
      <c r="I443" s="351"/>
      <c r="J443" s="352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  <c r="AB443" s="354"/>
      <c r="AC443" s="354"/>
    </row>
    <row r="444" ht="17.25" hidden="1" customHeight="1">
      <c r="A444" s="347" t="s">
        <v>124</v>
      </c>
      <c r="B444" s="347" t="s">
        <v>53</v>
      </c>
      <c r="C444" s="347" t="s">
        <v>1329</v>
      </c>
      <c r="D444" s="348" t="s">
        <v>1125</v>
      </c>
      <c r="E444" s="348">
        <v>120.0</v>
      </c>
      <c r="F444" s="348">
        <v>120.0</v>
      </c>
      <c r="G444" s="349">
        <v>0.0</v>
      </c>
      <c r="H444" s="350"/>
      <c r="I444" s="351"/>
      <c r="J444" s="352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  <c r="AB444" s="354"/>
      <c r="AC444" s="354"/>
    </row>
    <row r="445" ht="17.25" hidden="1" customHeight="1">
      <c r="A445" s="347" t="s">
        <v>124</v>
      </c>
      <c r="B445" s="347" t="s">
        <v>53</v>
      </c>
      <c r="C445" s="347" t="s">
        <v>1330</v>
      </c>
      <c r="D445" s="348" t="s">
        <v>1331</v>
      </c>
      <c r="E445" s="348">
        <v>2124.0</v>
      </c>
      <c r="F445" s="348">
        <v>1908.0</v>
      </c>
      <c r="G445" s="349">
        <v>-216.0</v>
      </c>
      <c r="H445" s="350"/>
      <c r="I445" s="351"/>
      <c r="J445" s="352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  <c r="AA445" s="354"/>
      <c r="AB445" s="354"/>
      <c r="AC445" s="354"/>
    </row>
    <row r="446" ht="17.25" hidden="1" customHeight="1">
      <c r="A446" s="347" t="s">
        <v>124</v>
      </c>
      <c r="B446" s="347" t="s">
        <v>53</v>
      </c>
      <c r="C446" s="347" t="s">
        <v>1332</v>
      </c>
      <c r="D446" s="348" t="s">
        <v>1333</v>
      </c>
      <c r="E446" s="348">
        <v>848.0</v>
      </c>
      <c r="F446" s="348">
        <v>896.0</v>
      </c>
      <c r="G446" s="349">
        <v>48.0</v>
      </c>
      <c r="H446" s="350"/>
      <c r="I446" s="351"/>
      <c r="J446" s="352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  <c r="AB446" s="354"/>
      <c r="AC446" s="354"/>
    </row>
    <row r="447" ht="17.25" hidden="1" customHeight="1">
      <c r="A447" s="347" t="s">
        <v>124</v>
      </c>
      <c r="B447" s="347" t="s">
        <v>53</v>
      </c>
      <c r="C447" s="347" t="s">
        <v>1334</v>
      </c>
      <c r="D447" s="348" t="s">
        <v>1335</v>
      </c>
      <c r="E447" s="348">
        <v>1024.0</v>
      </c>
      <c r="F447" s="348">
        <v>1256.0</v>
      </c>
      <c r="G447" s="349">
        <v>232.0</v>
      </c>
      <c r="H447" s="350"/>
      <c r="I447" s="351"/>
      <c r="J447" s="352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  <c r="AB447" s="354"/>
      <c r="AC447" s="354"/>
    </row>
    <row r="448" ht="17.25" hidden="1" customHeight="1">
      <c r="A448" s="347" t="s">
        <v>124</v>
      </c>
      <c r="B448" s="347" t="s">
        <v>53</v>
      </c>
      <c r="C448" s="347" t="s">
        <v>1336</v>
      </c>
      <c r="D448" s="348" t="s">
        <v>1337</v>
      </c>
      <c r="E448" s="348">
        <v>2392.0</v>
      </c>
      <c r="F448" s="348">
        <v>3208.0</v>
      </c>
      <c r="G448" s="349">
        <v>816.0</v>
      </c>
      <c r="H448" s="350"/>
      <c r="I448" s="351"/>
      <c r="J448" s="352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  <c r="AB448" s="354"/>
      <c r="AC448" s="354"/>
    </row>
    <row r="449" ht="17.25" hidden="1" customHeight="1">
      <c r="A449" s="347" t="s">
        <v>124</v>
      </c>
      <c r="B449" s="347" t="s">
        <v>53</v>
      </c>
      <c r="C449" s="347" t="s">
        <v>1338</v>
      </c>
      <c r="D449" s="348" t="s">
        <v>1339</v>
      </c>
      <c r="E449" s="348">
        <v>864.0</v>
      </c>
      <c r="F449" s="348">
        <v>784.0</v>
      </c>
      <c r="G449" s="349">
        <v>-80.0</v>
      </c>
      <c r="H449" s="350"/>
      <c r="I449" s="351"/>
      <c r="J449" s="352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  <c r="AB449" s="354"/>
      <c r="AC449" s="354"/>
    </row>
    <row r="450" ht="17.25" hidden="1" customHeight="1">
      <c r="A450" s="347" t="s">
        <v>124</v>
      </c>
      <c r="B450" s="347" t="s">
        <v>53</v>
      </c>
      <c r="C450" s="347" t="s">
        <v>1340</v>
      </c>
      <c r="D450" s="348" t="s">
        <v>1341</v>
      </c>
      <c r="E450" s="348">
        <v>2096.0</v>
      </c>
      <c r="F450" s="348">
        <v>3164.0</v>
      </c>
      <c r="G450" s="349">
        <v>1068.0</v>
      </c>
      <c r="H450" s="350"/>
      <c r="I450" s="351"/>
      <c r="J450" s="352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  <c r="AB450" s="354"/>
      <c r="AC450" s="354"/>
    </row>
    <row r="451" ht="17.25" hidden="1" customHeight="1">
      <c r="A451" s="347" t="s">
        <v>124</v>
      </c>
      <c r="B451" s="347" t="s">
        <v>53</v>
      </c>
      <c r="C451" s="347" t="s">
        <v>1342</v>
      </c>
      <c r="D451" s="348" t="s">
        <v>1343</v>
      </c>
      <c r="E451" s="348">
        <v>1128.0</v>
      </c>
      <c r="F451" s="348">
        <v>900.0</v>
      </c>
      <c r="G451" s="349">
        <v>-228.0</v>
      </c>
      <c r="H451" s="350"/>
      <c r="I451" s="351"/>
      <c r="J451" s="352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  <c r="AB451" s="354"/>
      <c r="AC451" s="354"/>
    </row>
    <row r="452" ht="17.25" hidden="1" customHeight="1">
      <c r="A452" s="347" t="s">
        <v>124</v>
      </c>
      <c r="B452" s="347" t="s">
        <v>53</v>
      </c>
      <c r="C452" s="347" t="s">
        <v>1344</v>
      </c>
      <c r="D452" s="348" t="s">
        <v>1345</v>
      </c>
      <c r="E452" s="348">
        <v>4496.0</v>
      </c>
      <c r="F452" s="348">
        <v>4660.0</v>
      </c>
      <c r="G452" s="349">
        <v>164.0</v>
      </c>
      <c r="H452" s="350"/>
      <c r="I452" s="351"/>
      <c r="J452" s="352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  <c r="AB452" s="354"/>
      <c r="AC452" s="354"/>
    </row>
    <row r="453" ht="17.25" hidden="1" customHeight="1">
      <c r="A453" s="347" t="s">
        <v>124</v>
      </c>
      <c r="B453" s="347" t="s">
        <v>53</v>
      </c>
      <c r="C453" s="347" t="s">
        <v>1346</v>
      </c>
      <c r="D453" s="348" t="s">
        <v>1347</v>
      </c>
      <c r="E453" s="348"/>
      <c r="F453" s="348">
        <v>800.0</v>
      </c>
      <c r="G453" s="349">
        <v>800.0</v>
      </c>
      <c r="H453" s="350"/>
      <c r="I453" s="351"/>
      <c r="J453" s="352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  <c r="AB453" s="354"/>
      <c r="AC453" s="354"/>
    </row>
    <row r="454" ht="17.25" hidden="1" customHeight="1">
      <c r="A454" s="347" t="s">
        <v>124</v>
      </c>
      <c r="B454" s="347" t="s">
        <v>53</v>
      </c>
      <c r="C454" s="347" t="s">
        <v>1348</v>
      </c>
      <c r="D454" s="348" t="s">
        <v>1349</v>
      </c>
      <c r="E454" s="348">
        <v>1140.0</v>
      </c>
      <c r="F454" s="348">
        <v>1260.0</v>
      </c>
      <c r="G454" s="349">
        <v>120.0</v>
      </c>
      <c r="H454" s="350"/>
      <c r="I454" s="351"/>
      <c r="J454" s="352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  <c r="AB454" s="354"/>
      <c r="AC454" s="354"/>
    </row>
    <row r="455" ht="17.25" hidden="1" customHeight="1">
      <c r="A455" s="347" t="s">
        <v>124</v>
      </c>
      <c r="B455" s="347" t="s">
        <v>53</v>
      </c>
      <c r="C455" s="347" t="s">
        <v>1350</v>
      </c>
      <c r="D455" s="348" t="s">
        <v>1351</v>
      </c>
      <c r="E455" s="348">
        <v>108.0</v>
      </c>
      <c r="F455" s="348">
        <v>60.0</v>
      </c>
      <c r="G455" s="349">
        <v>-48.0</v>
      </c>
      <c r="H455" s="350"/>
      <c r="I455" s="351"/>
      <c r="J455" s="352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  <c r="AB455" s="354"/>
      <c r="AC455" s="354"/>
    </row>
    <row r="456" ht="17.25" hidden="1" customHeight="1">
      <c r="A456" s="347" t="s">
        <v>124</v>
      </c>
      <c r="B456" s="347" t="s">
        <v>53</v>
      </c>
      <c r="C456" s="347" t="s">
        <v>1352</v>
      </c>
      <c r="D456" s="348" t="s">
        <v>1353</v>
      </c>
      <c r="E456" s="348">
        <v>372.0</v>
      </c>
      <c r="F456" s="348">
        <v>384.0</v>
      </c>
      <c r="G456" s="349">
        <v>12.0</v>
      </c>
      <c r="H456" s="350"/>
      <c r="I456" s="351"/>
      <c r="J456" s="352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  <c r="AB456" s="354"/>
      <c r="AC456" s="354"/>
    </row>
    <row r="457" ht="17.25" hidden="1" customHeight="1">
      <c r="A457" s="347" t="s">
        <v>124</v>
      </c>
      <c r="B457" s="347" t="s">
        <v>69</v>
      </c>
      <c r="C457" s="347" t="s">
        <v>1354</v>
      </c>
      <c r="D457" s="348" t="s">
        <v>1355</v>
      </c>
      <c r="E457" s="348">
        <v>856.0</v>
      </c>
      <c r="F457" s="348">
        <v>860.0</v>
      </c>
      <c r="G457" s="349">
        <v>4.0</v>
      </c>
      <c r="H457" s="350"/>
      <c r="I457" s="351"/>
      <c r="J457" s="352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  <c r="AB457" s="354"/>
      <c r="AC457" s="354"/>
    </row>
    <row r="458" ht="17.25" hidden="1" customHeight="1">
      <c r="A458" s="347" t="s">
        <v>124</v>
      </c>
      <c r="B458" s="347" t="s">
        <v>69</v>
      </c>
      <c r="C458" s="347" t="s">
        <v>1356</v>
      </c>
      <c r="D458" s="348" t="s">
        <v>1357</v>
      </c>
      <c r="E458" s="348">
        <v>288.0</v>
      </c>
      <c r="F458" s="348">
        <v>348.0</v>
      </c>
      <c r="G458" s="349">
        <v>60.0</v>
      </c>
      <c r="H458" s="350"/>
      <c r="I458" s="351"/>
      <c r="J458" s="352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  <c r="AB458" s="354"/>
      <c r="AC458" s="354"/>
    </row>
    <row r="459" ht="17.25" hidden="1" customHeight="1">
      <c r="A459" s="347" t="s">
        <v>124</v>
      </c>
      <c r="B459" s="347" t="s">
        <v>69</v>
      </c>
      <c r="C459" s="347" t="s">
        <v>1358</v>
      </c>
      <c r="D459" s="348" t="s">
        <v>1359</v>
      </c>
      <c r="E459" s="348">
        <v>2220.0</v>
      </c>
      <c r="F459" s="348">
        <v>1140.0</v>
      </c>
      <c r="G459" s="349">
        <v>-1080.0</v>
      </c>
      <c r="H459" s="350"/>
      <c r="I459" s="351"/>
      <c r="J459" s="352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  <c r="AA459" s="354"/>
      <c r="AB459" s="354"/>
      <c r="AC459" s="354"/>
    </row>
    <row r="460" ht="17.25" customHeight="1">
      <c r="A460" s="347" t="s">
        <v>124</v>
      </c>
      <c r="B460" s="347" t="s">
        <v>69</v>
      </c>
      <c r="C460" s="347" t="s">
        <v>1360</v>
      </c>
      <c r="D460" s="348" t="s">
        <v>1361</v>
      </c>
      <c r="E460" s="348"/>
      <c r="F460" s="348">
        <v>396.0</v>
      </c>
      <c r="G460" s="349">
        <v>396.0</v>
      </c>
      <c r="H460" s="350" t="s">
        <v>773</v>
      </c>
      <c r="I460" s="351"/>
      <c r="J460" s="352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  <c r="AB460" s="354"/>
      <c r="AC460" s="354"/>
    </row>
    <row r="461" ht="17.25" hidden="1" customHeight="1">
      <c r="A461" s="347" t="s">
        <v>124</v>
      </c>
      <c r="B461" s="347" t="s">
        <v>65</v>
      </c>
      <c r="C461" s="347" t="s">
        <v>1362</v>
      </c>
      <c r="D461" s="348" t="s">
        <v>1363</v>
      </c>
      <c r="E461" s="348">
        <v>528.0</v>
      </c>
      <c r="F461" s="348">
        <v>936.0</v>
      </c>
      <c r="G461" s="349">
        <v>408.0</v>
      </c>
      <c r="H461" s="350"/>
      <c r="I461" s="351"/>
      <c r="J461" s="352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  <c r="AB461" s="354"/>
      <c r="AC461" s="354"/>
    </row>
    <row r="462" ht="17.25" hidden="1" customHeight="1">
      <c r="A462" s="347" t="s">
        <v>124</v>
      </c>
      <c r="B462" s="347" t="s">
        <v>65</v>
      </c>
      <c r="C462" s="347" t="s">
        <v>1364</v>
      </c>
      <c r="D462" s="348" t="s">
        <v>1365</v>
      </c>
      <c r="E462" s="348">
        <v>442.0</v>
      </c>
      <c r="F462" s="348">
        <v>890.0</v>
      </c>
      <c r="G462" s="349">
        <v>448.0</v>
      </c>
      <c r="H462" s="350"/>
      <c r="I462" s="351"/>
      <c r="J462" s="352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  <c r="AB462" s="354"/>
      <c r="AC462" s="354"/>
    </row>
    <row r="463" ht="17.25" hidden="1" customHeight="1">
      <c r="A463" s="347" t="s">
        <v>124</v>
      </c>
      <c r="B463" s="347" t="s">
        <v>65</v>
      </c>
      <c r="C463" s="347" t="s">
        <v>1366</v>
      </c>
      <c r="D463" s="348" t="s">
        <v>1367</v>
      </c>
      <c r="E463" s="348">
        <v>60.0</v>
      </c>
      <c r="F463" s="348"/>
      <c r="G463" s="349">
        <v>-60.0</v>
      </c>
      <c r="H463" s="350"/>
      <c r="I463" s="351"/>
      <c r="J463" s="352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  <c r="AB463" s="354"/>
      <c r="AC463" s="354"/>
    </row>
    <row r="464" ht="17.25" hidden="1" customHeight="1">
      <c r="A464" s="347" t="s">
        <v>124</v>
      </c>
      <c r="B464" s="347" t="s">
        <v>65</v>
      </c>
      <c r="C464" s="347" t="s">
        <v>1368</v>
      </c>
      <c r="D464" s="348" t="s">
        <v>1369</v>
      </c>
      <c r="E464" s="348">
        <v>390.0</v>
      </c>
      <c r="F464" s="348">
        <v>1710.0</v>
      </c>
      <c r="G464" s="349">
        <v>1320.0</v>
      </c>
      <c r="H464" s="350"/>
      <c r="I464" s="351"/>
      <c r="J464" s="352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  <c r="AB464" s="354"/>
      <c r="AC464" s="354"/>
    </row>
    <row r="465" ht="17.25" hidden="1" customHeight="1">
      <c r="A465" s="347" t="s">
        <v>124</v>
      </c>
      <c r="B465" s="347" t="s">
        <v>65</v>
      </c>
      <c r="C465" s="347" t="s">
        <v>1370</v>
      </c>
      <c r="D465" s="348" t="s">
        <v>1371</v>
      </c>
      <c r="E465" s="348">
        <v>11.0</v>
      </c>
      <c r="F465" s="348"/>
      <c r="G465" s="349">
        <v>-11.0</v>
      </c>
      <c r="H465" s="350"/>
      <c r="I465" s="351"/>
      <c r="J465" s="352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  <c r="AB465" s="354"/>
      <c r="AC465" s="354"/>
    </row>
    <row r="466" ht="17.25" customHeight="1">
      <c r="A466" s="347" t="s">
        <v>124</v>
      </c>
      <c r="B466" s="347" t="s">
        <v>65</v>
      </c>
      <c r="C466" s="347" t="s">
        <v>1372</v>
      </c>
      <c r="D466" s="348" t="s">
        <v>1373</v>
      </c>
      <c r="E466" s="348"/>
      <c r="F466" s="348">
        <v>92.0</v>
      </c>
      <c r="G466" s="349">
        <v>92.0</v>
      </c>
      <c r="H466" s="350" t="s">
        <v>773</v>
      </c>
      <c r="I466" s="351"/>
      <c r="J466" s="352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  <c r="AB466" s="354"/>
      <c r="AC466" s="354"/>
    </row>
    <row r="467" ht="17.25" customHeight="1">
      <c r="A467" s="347" t="s">
        <v>124</v>
      </c>
      <c r="B467" s="347" t="s">
        <v>65</v>
      </c>
      <c r="C467" s="347" t="s">
        <v>1374</v>
      </c>
      <c r="D467" s="348" t="s">
        <v>1375</v>
      </c>
      <c r="E467" s="348"/>
      <c r="F467" s="348">
        <v>294.0</v>
      </c>
      <c r="G467" s="349">
        <v>294.0</v>
      </c>
      <c r="H467" s="350" t="s">
        <v>773</v>
      </c>
      <c r="I467" s="351"/>
      <c r="J467" s="352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  <c r="AB467" s="354"/>
      <c r="AC467" s="354"/>
    </row>
    <row r="468" ht="17.25" customHeight="1">
      <c r="A468" s="347" t="s">
        <v>124</v>
      </c>
      <c r="B468" s="347" t="s">
        <v>65</v>
      </c>
      <c r="C468" s="347" t="s">
        <v>1376</v>
      </c>
      <c r="D468" s="348" t="s">
        <v>1377</v>
      </c>
      <c r="E468" s="348"/>
      <c r="F468" s="348">
        <v>453.0</v>
      </c>
      <c r="G468" s="349">
        <v>453.0</v>
      </c>
      <c r="H468" s="350" t="s">
        <v>773</v>
      </c>
      <c r="I468" s="351"/>
      <c r="J468" s="352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  <c r="AB468" s="354"/>
      <c r="AC468" s="354"/>
    </row>
    <row r="469" ht="17.25" customHeight="1">
      <c r="A469" s="347" t="s">
        <v>124</v>
      </c>
      <c r="B469" s="347" t="s">
        <v>65</v>
      </c>
      <c r="C469" s="347" t="s">
        <v>1378</v>
      </c>
      <c r="D469" s="348" t="s">
        <v>1379</v>
      </c>
      <c r="E469" s="348"/>
      <c r="F469" s="348">
        <v>136.0</v>
      </c>
      <c r="G469" s="349">
        <v>136.0</v>
      </c>
      <c r="H469" s="350" t="s">
        <v>773</v>
      </c>
      <c r="I469" s="351"/>
      <c r="J469" s="352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  <c r="AB469" s="354"/>
      <c r="AC469" s="354"/>
    </row>
    <row r="470" ht="17.25" hidden="1" customHeight="1">
      <c r="A470" s="347" t="s">
        <v>124</v>
      </c>
      <c r="B470" s="347" t="s">
        <v>70</v>
      </c>
      <c r="C470" s="347" t="s">
        <v>1380</v>
      </c>
      <c r="D470" s="348" t="s">
        <v>1381</v>
      </c>
      <c r="E470" s="348">
        <v>336.0</v>
      </c>
      <c r="F470" s="348">
        <v>792.0</v>
      </c>
      <c r="G470" s="349">
        <v>456.0</v>
      </c>
      <c r="H470" s="350"/>
      <c r="I470" s="351"/>
      <c r="J470" s="352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  <c r="AB470" s="354"/>
      <c r="AC470" s="354"/>
    </row>
    <row r="471" ht="17.25" customHeight="1">
      <c r="A471" s="347" t="s">
        <v>124</v>
      </c>
      <c r="B471" s="347" t="s">
        <v>70</v>
      </c>
      <c r="C471" s="347" t="s">
        <v>1382</v>
      </c>
      <c r="D471" s="348" t="s">
        <v>1383</v>
      </c>
      <c r="E471" s="348"/>
      <c r="F471" s="348">
        <v>100.0</v>
      </c>
      <c r="G471" s="349">
        <v>100.0</v>
      </c>
      <c r="H471" s="350" t="s">
        <v>773</v>
      </c>
      <c r="I471" s="351"/>
      <c r="J471" s="352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  <c r="AB471" s="354"/>
      <c r="AC471" s="354"/>
    </row>
    <row r="472" ht="17.25" hidden="1" customHeight="1">
      <c r="A472" s="347" t="s">
        <v>124</v>
      </c>
      <c r="B472" s="347" t="s">
        <v>60</v>
      </c>
      <c r="C472" s="347" t="s">
        <v>1384</v>
      </c>
      <c r="D472" s="348" t="s">
        <v>1385</v>
      </c>
      <c r="E472" s="348"/>
      <c r="F472" s="348">
        <v>12.0</v>
      </c>
      <c r="G472" s="349">
        <v>12.0</v>
      </c>
      <c r="H472" s="350"/>
      <c r="I472" s="351"/>
      <c r="J472" s="352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  <c r="AB472" s="354"/>
      <c r="AC472" s="354"/>
    </row>
    <row r="473" ht="17.25" hidden="1" customHeight="1">
      <c r="A473" s="347" t="s">
        <v>124</v>
      </c>
      <c r="B473" s="347" t="s">
        <v>60</v>
      </c>
      <c r="C473" s="347" t="s">
        <v>1386</v>
      </c>
      <c r="D473" s="348" t="s">
        <v>1387</v>
      </c>
      <c r="E473" s="348">
        <v>1908.0</v>
      </c>
      <c r="F473" s="348">
        <v>1308.0</v>
      </c>
      <c r="G473" s="349">
        <v>-600.0</v>
      </c>
      <c r="H473" s="350"/>
      <c r="I473" s="351"/>
      <c r="J473" s="352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  <c r="AB473" s="354"/>
      <c r="AC473" s="354"/>
    </row>
    <row r="474" ht="17.25" hidden="1" customHeight="1">
      <c r="A474" s="347" t="s">
        <v>124</v>
      </c>
      <c r="B474" s="347" t="s">
        <v>60</v>
      </c>
      <c r="C474" s="347" t="s">
        <v>1388</v>
      </c>
      <c r="D474" s="348" t="s">
        <v>1389</v>
      </c>
      <c r="E474" s="348">
        <v>268.0</v>
      </c>
      <c r="F474" s="348">
        <v>280.0</v>
      </c>
      <c r="G474" s="349">
        <v>12.0</v>
      </c>
      <c r="H474" s="350"/>
      <c r="I474" s="351"/>
      <c r="J474" s="352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  <c r="AB474" s="354"/>
      <c r="AC474" s="354"/>
    </row>
    <row r="475" ht="17.25" hidden="1" customHeight="1">
      <c r="A475" s="347" t="s">
        <v>124</v>
      </c>
      <c r="B475" s="347" t="s">
        <v>60</v>
      </c>
      <c r="C475" s="347" t="s">
        <v>1390</v>
      </c>
      <c r="D475" s="348" t="s">
        <v>1391</v>
      </c>
      <c r="E475" s="348">
        <v>84.0</v>
      </c>
      <c r="F475" s="348">
        <v>72.0</v>
      </c>
      <c r="G475" s="349">
        <v>-12.0</v>
      </c>
      <c r="H475" s="350"/>
      <c r="I475" s="351"/>
      <c r="J475" s="352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  <c r="AB475" s="354"/>
      <c r="AC475" s="354"/>
    </row>
    <row r="476" ht="17.25" hidden="1" customHeight="1">
      <c r="A476" s="347" t="s">
        <v>124</v>
      </c>
      <c r="B476" s="347" t="s">
        <v>60</v>
      </c>
      <c r="C476" s="347" t="s">
        <v>1392</v>
      </c>
      <c r="D476" s="348" t="s">
        <v>1393</v>
      </c>
      <c r="E476" s="348">
        <v>2004.0</v>
      </c>
      <c r="F476" s="348">
        <v>904.0</v>
      </c>
      <c r="G476" s="349">
        <v>-1100.0</v>
      </c>
      <c r="H476" s="350"/>
      <c r="I476" s="351"/>
      <c r="J476" s="352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  <c r="AB476" s="354"/>
      <c r="AC476" s="354"/>
    </row>
    <row r="477" ht="17.25" hidden="1" customHeight="1">
      <c r="A477" s="347" t="s">
        <v>124</v>
      </c>
      <c r="B477" s="347" t="s">
        <v>60</v>
      </c>
      <c r="C477" s="347" t="s">
        <v>1394</v>
      </c>
      <c r="D477" s="348" t="s">
        <v>1395</v>
      </c>
      <c r="E477" s="348">
        <v>1184.0</v>
      </c>
      <c r="F477" s="348">
        <v>1360.0</v>
      </c>
      <c r="G477" s="349">
        <v>176.0</v>
      </c>
      <c r="H477" s="350"/>
      <c r="I477" s="351"/>
      <c r="J477" s="352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  <c r="AB477" s="354"/>
      <c r="AC477" s="354"/>
    </row>
    <row r="478" ht="17.25" hidden="1" customHeight="1">
      <c r="A478" s="347" t="s">
        <v>124</v>
      </c>
      <c r="B478" s="347" t="s">
        <v>60</v>
      </c>
      <c r="C478" s="347" t="s">
        <v>1396</v>
      </c>
      <c r="D478" s="348" t="s">
        <v>1397</v>
      </c>
      <c r="E478" s="348">
        <v>3988.0</v>
      </c>
      <c r="F478" s="348"/>
      <c r="G478" s="349">
        <v>-3988.0</v>
      </c>
      <c r="H478" s="350"/>
      <c r="I478" s="351"/>
      <c r="J478" s="352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  <c r="AB478" s="354"/>
      <c r="AC478" s="354"/>
    </row>
    <row r="479" ht="17.25" hidden="1" customHeight="1">
      <c r="A479" s="347" t="s">
        <v>124</v>
      </c>
      <c r="B479" s="347" t="s">
        <v>60</v>
      </c>
      <c r="C479" s="347" t="s">
        <v>1398</v>
      </c>
      <c r="D479" s="348" t="s">
        <v>1310</v>
      </c>
      <c r="E479" s="348">
        <v>408.0</v>
      </c>
      <c r="F479" s="348">
        <v>552.0</v>
      </c>
      <c r="G479" s="349">
        <v>144.0</v>
      </c>
      <c r="H479" s="350"/>
      <c r="I479" s="351"/>
      <c r="J479" s="352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  <c r="AB479" s="354"/>
      <c r="AC479" s="354"/>
    </row>
    <row r="480" ht="17.25" hidden="1" customHeight="1">
      <c r="A480" s="347" t="s">
        <v>124</v>
      </c>
      <c r="B480" s="347" t="s">
        <v>60</v>
      </c>
      <c r="C480" s="347" t="s">
        <v>1399</v>
      </c>
      <c r="D480" s="348" t="s">
        <v>1400</v>
      </c>
      <c r="E480" s="348">
        <v>192.0</v>
      </c>
      <c r="F480" s="348">
        <v>420.0</v>
      </c>
      <c r="G480" s="349">
        <v>228.0</v>
      </c>
      <c r="H480" s="350"/>
      <c r="I480" s="351"/>
      <c r="J480" s="352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  <c r="AB480" s="354"/>
      <c r="AC480" s="354"/>
    </row>
    <row r="481" ht="17.25" hidden="1" customHeight="1">
      <c r="A481" s="347" t="s">
        <v>124</v>
      </c>
      <c r="B481" s="347" t="s">
        <v>60</v>
      </c>
      <c r="C481" s="347" t="s">
        <v>1401</v>
      </c>
      <c r="D481" s="348" t="s">
        <v>1402</v>
      </c>
      <c r="E481" s="348">
        <v>40.0</v>
      </c>
      <c r="F481" s="348"/>
      <c r="G481" s="349">
        <v>-40.0</v>
      </c>
      <c r="H481" s="350"/>
      <c r="I481" s="351"/>
      <c r="J481" s="352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  <c r="AB481" s="354"/>
      <c r="AC481" s="354"/>
    </row>
    <row r="482" ht="17.25" hidden="1" customHeight="1">
      <c r="A482" s="347" t="s">
        <v>124</v>
      </c>
      <c r="B482" s="347" t="s">
        <v>60</v>
      </c>
      <c r="C482" s="347" t="s">
        <v>1403</v>
      </c>
      <c r="D482" s="348" t="s">
        <v>1296</v>
      </c>
      <c r="E482" s="348">
        <v>888.0</v>
      </c>
      <c r="F482" s="348">
        <v>2736.0</v>
      </c>
      <c r="G482" s="349">
        <v>1848.0</v>
      </c>
      <c r="H482" s="350"/>
      <c r="I482" s="351"/>
      <c r="J482" s="352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  <c r="AB482" s="354"/>
      <c r="AC482" s="354"/>
    </row>
    <row r="483" ht="17.25" hidden="1" customHeight="1">
      <c r="A483" s="347" t="s">
        <v>124</v>
      </c>
      <c r="B483" s="347" t="s">
        <v>60</v>
      </c>
      <c r="C483" s="347" t="s">
        <v>1404</v>
      </c>
      <c r="D483" s="348" t="s">
        <v>1405</v>
      </c>
      <c r="E483" s="348"/>
      <c r="F483" s="348">
        <v>4960.0</v>
      </c>
      <c r="G483" s="349">
        <v>4960.0</v>
      </c>
      <c r="H483" s="350"/>
      <c r="I483" s="351"/>
      <c r="J483" s="352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  <c r="AB483" s="354"/>
      <c r="AC483" s="354"/>
    </row>
    <row r="484" ht="17.25" hidden="1" customHeight="1">
      <c r="A484" s="347" t="s">
        <v>124</v>
      </c>
      <c r="B484" s="347" t="s">
        <v>66</v>
      </c>
      <c r="C484" s="347" t="s">
        <v>1406</v>
      </c>
      <c r="D484" s="348" t="s">
        <v>1407</v>
      </c>
      <c r="E484" s="348">
        <v>316.0</v>
      </c>
      <c r="F484" s="348">
        <v>144.0</v>
      </c>
      <c r="G484" s="349">
        <v>-172.0</v>
      </c>
      <c r="H484" s="350"/>
      <c r="I484" s="351"/>
      <c r="J484" s="352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  <c r="AB484" s="354"/>
      <c r="AC484" s="354"/>
    </row>
    <row r="485" ht="17.25" hidden="1" customHeight="1">
      <c r="A485" s="347" t="s">
        <v>124</v>
      </c>
      <c r="B485" s="347" t="s">
        <v>66</v>
      </c>
      <c r="C485" s="347" t="s">
        <v>1408</v>
      </c>
      <c r="D485" s="348" t="s">
        <v>1409</v>
      </c>
      <c r="E485" s="348">
        <v>1768.0</v>
      </c>
      <c r="F485" s="348">
        <v>1708.0</v>
      </c>
      <c r="G485" s="349">
        <v>-60.0</v>
      </c>
      <c r="H485" s="350"/>
      <c r="I485" s="351"/>
      <c r="J485" s="352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  <c r="AB485" s="354"/>
      <c r="AC485" s="354"/>
    </row>
    <row r="486" ht="17.25" hidden="1" customHeight="1">
      <c r="A486" s="347" t="s">
        <v>124</v>
      </c>
      <c r="B486" s="347" t="s">
        <v>66</v>
      </c>
      <c r="C486" s="347" t="s">
        <v>1410</v>
      </c>
      <c r="D486" s="348" t="s">
        <v>1411</v>
      </c>
      <c r="E486" s="348">
        <v>324.0</v>
      </c>
      <c r="F486" s="348">
        <v>354.0</v>
      </c>
      <c r="G486" s="349">
        <v>30.0</v>
      </c>
      <c r="H486" s="350"/>
      <c r="I486" s="351"/>
      <c r="J486" s="352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  <c r="AB486" s="354"/>
      <c r="AC486" s="354"/>
    </row>
    <row r="487" ht="17.25" hidden="1" customHeight="1">
      <c r="A487" s="347" t="s">
        <v>124</v>
      </c>
      <c r="B487" s="347" t="s">
        <v>66</v>
      </c>
      <c r="C487" s="347" t="s">
        <v>1412</v>
      </c>
      <c r="D487" s="348" t="s">
        <v>1413</v>
      </c>
      <c r="E487" s="348">
        <v>180.0</v>
      </c>
      <c r="F487" s="348">
        <v>108.0</v>
      </c>
      <c r="G487" s="349">
        <v>-72.0</v>
      </c>
      <c r="H487" s="350"/>
      <c r="I487" s="351"/>
      <c r="J487" s="352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  <c r="AA487" s="354"/>
      <c r="AB487" s="354"/>
      <c r="AC487" s="354"/>
    </row>
    <row r="488" ht="17.25" hidden="1" customHeight="1">
      <c r="A488" s="347" t="s">
        <v>124</v>
      </c>
      <c r="B488" s="347" t="s">
        <v>66</v>
      </c>
      <c r="C488" s="347" t="s">
        <v>1414</v>
      </c>
      <c r="D488" s="348" t="s">
        <v>1415</v>
      </c>
      <c r="E488" s="348">
        <v>564.0</v>
      </c>
      <c r="F488" s="348">
        <v>756.0</v>
      </c>
      <c r="G488" s="349">
        <v>192.0</v>
      </c>
      <c r="H488" s="350"/>
      <c r="I488" s="351"/>
      <c r="J488" s="352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  <c r="AB488" s="354"/>
      <c r="AC488" s="354"/>
    </row>
    <row r="489" ht="17.25" hidden="1" customHeight="1">
      <c r="A489" s="347" t="s">
        <v>124</v>
      </c>
      <c r="B489" s="347" t="s">
        <v>66</v>
      </c>
      <c r="C489" s="347" t="s">
        <v>1416</v>
      </c>
      <c r="D489" s="348" t="s">
        <v>1417</v>
      </c>
      <c r="E489" s="348">
        <v>36.0</v>
      </c>
      <c r="F489" s="348">
        <v>232.0</v>
      </c>
      <c r="G489" s="349">
        <v>196.0</v>
      </c>
      <c r="H489" s="350"/>
      <c r="I489" s="351"/>
      <c r="J489" s="352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  <c r="AB489" s="354"/>
      <c r="AC489" s="354"/>
    </row>
    <row r="490" ht="17.25" hidden="1" customHeight="1">
      <c r="A490" s="347" t="s">
        <v>124</v>
      </c>
      <c r="B490" s="347" t="s">
        <v>66</v>
      </c>
      <c r="C490" s="347" t="s">
        <v>1418</v>
      </c>
      <c r="D490" s="348" t="s">
        <v>1419</v>
      </c>
      <c r="E490" s="348">
        <v>664.0</v>
      </c>
      <c r="F490" s="348">
        <v>492.0</v>
      </c>
      <c r="G490" s="349">
        <v>-172.0</v>
      </c>
      <c r="H490" s="350"/>
      <c r="I490" s="351"/>
      <c r="J490" s="352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  <c r="AB490" s="354"/>
      <c r="AC490" s="354"/>
    </row>
    <row r="491" ht="17.25" hidden="1" customHeight="1">
      <c r="A491" s="347" t="s">
        <v>124</v>
      </c>
      <c r="B491" s="347" t="s">
        <v>66</v>
      </c>
      <c r="C491" s="347" t="s">
        <v>1420</v>
      </c>
      <c r="D491" s="348" t="s">
        <v>1421</v>
      </c>
      <c r="E491" s="348">
        <v>23.0</v>
      </c>
      <c r="F491" s="348"/>
      <c r="G491" s="349">
        <v>-23.0</v>
      </c>
      <c r="H491" s="350"/>
      <c r="I491" s="351"/>
      <c r="J491" s="352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  <c r="AB491" s="354"/>
      <c r="AC491" s="354"/>
    </row>
    <row r="492" ht="17.25" customHeight="1">
      <c r="A492" s="347" t="s">
        <v>124</v>
      </c>
      <c r="B492" s="347" t="s">
        <v>66</v>
      </c>
      <c r="C492" s="347" t="s">
        <v>1422</v>
      </c>
      <c r="D492" s="348" t="s">
        <v>1423</v>
      </c>
      <c r="E492" s="348"/>
      <c r="F492" s="348">
        <v>148.0</v>
      </c>
      <c r="G492" s="349">
        <v>148.0</v>
      </c>
      <c r="H492" s="350" t="s">
        <v>773</v>
      </c>
      <c r="I492" s="351"/>
      <c r="J492" s="352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  <c r="AB492" s="354"/>
      <c r="AC492" s="354"/>
    </row>
    <row r="493" ht="17.25" hidden="1" customHeight="1">
      <c r="A493" s="347" t="s">
        <v>124</v>
      </c>
      <c r="B493" s="347" t="s">
        <v>56</v>
      </c>
      <c r="C493" s="347" t="s">
        <v>1424</v>
      </c>
      <c r="D493" s="348" t="s">
        <v>1425</v>
      </c>
      <c r="E493" s="348">
        <v>186.0</v>
      </c>
      <c r="F493" s="348">
        <v>540.0</v>
      </c>
      <c r="G493" s="349">
        <v>354.0</v>
      </c>
      <c r="H493" s="350"/>
      <c r="I493" s="351"/>
      <c r="J493" s="352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  <c r="AB493" s="354"/>
      <c r="AC493" s="354"/>
    </row>
    <row r="494" ht="17.25" hidden="1" customHeight="1">
      <c r="A494" s="347" t="s">
        <v>124</v>
      </c>
      <c r="B494" s="347" t="s">
        <v>56</v>
      </c>
      <c r="C494" s="347" t="s">
        <v>1426</v>
      </c>
      <c r="D494" s="348" t="s">
        <v>1427</v>
      </c>
      <c r="E494" s="348">
        <v>68.0</v>
      </c>
      <c r="F494" s="348">
        <v>1256.0</v>
      </c>
      <c r="G494" s="349">
        <v>1188.0</v>
      </c>
      <c r="H494" s="350"/>
      <c r="I494" s="351"/>
      <c r="J494" s="352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  <c r="AB494" s="354"/>
      <c r="AC494" s="354"/>
    </row>
    <row r="495" ht="17.25" hidden="1" customHeight="1">
      <c r="A495" s="347" t="s">
        <v>124</v>
      </c>
      <c r="B495" s="347" t="s">
        <v>56</v>
      </c>
      <c r="C495" s="347" t="s">
        <v>1428</v>
      </c>
      <c r="D495" s="348" t="s">
        <v>1429</v>
      </c>
      <c r="E495" s="348"/>
      <c r="F495" s="348">
        <v>968.0</v>
      </c>
      <c r="G495" s="349">
        <v>968.0</v>
      </c>
      <c r="H495" s="350"/>
      <c r="I495" s="351"/>
      <c r="J495" s="352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  <c r="AB495" s="354"/>
      <c r="AC495" s="354"/>
    </row>
    <row r="496" ht="17.25" customHeight="1">
      <c r="A496" s="347" t="s">
        <v>124</v>
      </c>
      <c r="B496" s="347" t="s">
        <v>56</v>
      </c>
      <c r="C496" s="347" t="s">
        <v>1430</v>
      </c>
      <c r="D496" s="348" t="s">
        <v>1431</v>
      </c>
      <c r="E496" s="348"/>
      <c r="F496" s="348">
        <v>240.0</v>
      </c>
      <c r="G496" s="349">
        <v>240.0</v>
      </c>
      <c r="H496" s="350" t="s">
        <v>773</v>
      </c>
      <c r="I496" s="351"/>
      <c r="J496" s="352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  <c r="AB496" s="354"/>
      <c r="AC496" s="354"/>
    </row>
    <row r="497" ht="17.25" customHeight="1">
      <c r="A497" s="347" t="s">
        <v>124</v>
      </c>
      <c r="B497" s="347" t="s">
        <v>56</v>
      </c>
      <c r="C497" s="347" t="s">
        <v>1432</v>
      </c>
      <c r="D497" s="348" t="s">
        <v>1433</v>
      </c>
      <c r="E497" s="348"/>
      <c r="F497" s="348">
        <v>96.0</v>
      </c>
      <c r="G497" s="349">
        <v>96.0</v>
      </c>
      <c r="H497" s="350" t="s">
        <v>773</v>
      </c>
      <c r="I497" s="351"/>
      <c r="J497" s="352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  <c r="AB497" s="354"/>
      <c r="AC497" s="354"/>
    </row>
    <row r="498" ht="17.25" customHeight="1">
      <c r="A498" s="347" t="s">
        <v>124</v>
      </c>
      <c r="B498" s="347" t="s">
        <v>56</v>
      </c>
      <c r="C498" s="347" t="s">
        <v>1434</v>
      </c>
      <c r="D498" s="348" t="s">
        <v>1435</v>
      </c>
      <c r="E498" s="348"/>
      <c r="F498" s="348">
        <v>492.0</v>
      </c>
      <c r="G498" s="349">
        <v>492.0</v>
      </c>
      <c r="H498" s="350" t="s">
        <v>773</v>
      </c>
      <c r="I498" s="351"/>
      <c r="J498" s="352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  <c r="AB498" s="354"/>
      <c r="AC498" s="354"/>
    </row>
    <row r="499" ht="17.25" customHeight="1">
      <c r="A499" s="347" t="s">
        <v>124</v>
      </c>
      <c r="B499" s="347" t="s">
        <v>56</v>
      </c>
      <c r="C499" s="347" t="s">
        <v>1436</v>
      </c>
      <c r="D499" s="348" t="s">
        <v>1437</v>
      </c>
      <c r="E499" s="348"/>
      <c r="F499" s="348">
        <v>672.0</v>
      </c>
      <c r="G499" s="349">
        <v>672.0</v>
      </c>
      <c r="H499" s="350" t="s">
        <v>773</v>
      </c>
      <c r="I499" s="351"/>
      <c r="J499" s="352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  <c r="AB499" s="354"/>
      <c r="AC499" s="354"/>
    </row>
    <row r="500" ht="17.25" customHeight="1">
      <c r="A500" s="347" t="s">
        <v>124</v>
      </c>
      <c r="B500" s="347" t="s">
        <v>56</v>
      </c>
      <c r="C500" s="347" t="s">
        <v>1438</v>
      </c>
      <c r="D500" s="348" t="s">
        <v>1439</v>
      </c>
      <c r="E500" s="348"/>
      <c r="F500" s="348">
        <v>96.0</v>
      </c>
      <c r="G500" s="349">
        <v>96.0</v>
      </c>
      <c r="H500" s="350" t="s">
        <v>773</v>
      </c>
      <c r="I500" s="351"/>
      <c r="J500" s="352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  <c r="AB500" s="354"/>
      <c r="AC500" s="354"/>
    </row>
    <row r="501" ht="17.25" customHeight="1">
      <c r="A501" s="347" t="s">
        <v>124</v>
      </c>
      <c r="B501" s="347" t="s">
        <v>56</v>
      </c>
      <c r="C501" s="347" t="s">
        <v>1440</v>
      </c>
      <c r="D501" s="348" t="s">
        <v>1441</v>
      </c>
      <c r="E501" s="348"/>
      <c r="F501" s="348">
        <v>504.0</v>
      </c>
      <c r="G501" s="349">
        <v>504.0</v>
      </c>
      <c r="H501" s="350" t="s">
        <v>773</v>
      </c>
      <c r="I501" s="351"/>
      <c r="J501" s="352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  <c r="AB501" s="354"/>
      <c r="AC501" s="354"/>
    </row>
    <row r="502" ht="17.25" customHeight="1">
      <c r="A502" s="347" t="s">
        <v>124</v>
      </c>
      <c r="B502" s="347" t="s">
        <v>56</v>
      </c>
      <c r="C502" s="347" t="s">
        <v>1442</v>
      </c>
      <c r="D502" s="348" t="s">
        <v>1443</v>
      </c>
      <c r="E502" s="348"/>
      <c r="F502" s="348">
        <v>120.0</v>
      </c>
      <c r="G502" s="349">
        <v>120.0</v>
      </c>
      <c r="H502" s="350" t="s">
        <v>773</v>
      </c>
      <c r="I502" s="351"/>
      <c r="J502" s="352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  <c r="AA502" s="354"/>
      <c r="AB502" s="354"/>
      <c r="AC502" s="354"/>
    </row>
    <row r="503" ht="17.25" hidden="1" customHeight="1">
      <c r="A503" s="347" t="s">
        <v>124</v>
      </c>
      <c r="B503" s="347" t="s">
        <v>56</v>
      </c>
      <c r="C503" s="347" t="s">
        <v>1444</v>
      </c>
      <c r="D503" s="348" t="s">
        <v>1445</v>
      </c>
      <c r="E503" s="348">
        <v>162.0</v>
      </c>
      <c r="F503" s="348"/>
      <c r="G503" s="349">
        <v>-162.0</v>
      </c>
      <c r="H503" s="350"/>
      <c r="I503" s="351"/>
      <c r="J503" s="352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  <c r="AB503" s="354"/>
      <c r="AC503" s="354"/>
    </row>
    <row r="504" ht="17.25" hidden="1" customHeight="1">
      <c r="A504" s="347" t="s">
        <v>124</v>
      </c>
      <c r="B504" s="347" t="s">
        <v>56</v>
      </c>
      <c r="C504" s="347" t="s">
        <v>1446</v>
      </c>
      <c r="D504" s="348" t="s">
        <v>1447</v>
      </c>
      <c r="E504" s="348">
        <v>84.0</v>
      </c>
      <c r="F504" s="348">
        <v>36.0</v>
      </c>
      <c r="G504" s="349">
        <v>-48.0</v>
      </c>
      <c r="H504" s="350"/>
      <c r="I504" s="351"/>
      <c r="J504" s="352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  <c r="AB504" s="354"/>
      <c r="AC504" s="354"/>
    </row>
    <row r="505" ht="17.25" hidden="1" customHeight="1">
      <c r="A505" s="347" t="s">
        <v>124</v>
      </c>
      <c r="B505" s="347" t="s">
        <v>56</v>
      </c>
      <c r="C505" s="347" t="s">
        <v>1448</v>
      </c>
      <c r="D505" s="348" t="s">
        <v>1449</v>
      </c>
      <c r="E505" s="348">
        <v>72.0</v>
      </c>
      <c r="F505" s="348">
        <v>108.0</v>
      </c>
      <c r="G505" s="349">
        <v>36.0</v>
      </c>
      <c r="H505" s="350"/>
      <c r="I505" s="351"/>
      <c r="J505" s="352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  <c r="AB505" s="354"/>
      <c r="AC505" s="354"/>
    </row>
    <row r="506" ht="17.25" hidden="1" customHeight="1">
      <c r="A506" s="347" t="s">
        <v>124</v>
      </c>
      <c r="B506" s="347" t="s">
        <v>56</v>
      </c>
      <c r="C506" s="347" t="s">
        <v>1450</v>
      </c>
      <c r="D506" s="348" t="s">
        <v>1451</v>
      </c>
      <c r="E506" s="348">
        <v>36.0</v>
      </c>
      <c r="F506" s="348"/>
      <c r="G506" s="349">
        <v>-36.0</v>
      </c>
      <c r="H506" s="350"/>
      <c r="I506" s="351"/>
      <c r="J506" s="352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  <c r="AB506" s="354"/>
      <c r="AC506" s="354"/>
    </row>
    <row r="507" ht="17.25" hidden="1" customHeight="1">
      <c r="A507" s="347" t="s">
        <v>124</v>
      </c>
      <c r="B507" s="347" t="s">
        <v>56</v>
      </c>
      <c r="C507" s="347" t="s">
        <v>1452</v>
      </c>
      <c r="D507" s="348" t="s">
        <v>1453</v>
      </c>
      <c r="E507" s="348">
        <v>336.0</v>
      </c>
      <c r="F507" s="348"/>
      <c r="G507" s="349">
        <v>-336.0</v>
      </c>
      <c r="H507" s="350"/>
      <c r="I507" s="351"/>
      <c r="J507" s="352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  <c r="AB507" s="354"/>
      <c r="AC507" s="354"/>
    </row>
    <row r="508" ht="17.25" hidden="1" customHeight="1">
      <c r="A508" s="347" t="s">
        <v>124</v>
      </c>
      <c r="B508" s="347" t="s">
        <v>56</v>
      </c>
      <c r="C508" s="347" t="s">
        <v>1454</v>
      </c>
      <c r="D508" s="348" t="s">
        <v>1455</v>
      </c>
      <c r="E508" s="348">
        <v>72.0</v>
      </c>
      <c r="F508" s="348">
        <v>24.0</v>
      </c>
      <c r="G508" s="349">
        <v>-48.0</v>
      </c>
      <c r="H508" s="350"/>
      <c r="I508" s="351"/>
      <c r="J508" s="352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  <c r="AB508" s="354"/>
      <c r="AC508" s="354"/>
    </row>
    <row r="509" ht="17.25" hidden="1" customHeight="1">
      <c r="A509" s="347" t="s">
        <v>124</v>
      </c>
      <c r="B509" s="347" t="s">
        <v>56</v>
      </c>
      <c r="C509" s="347" t="s">
        <v>1456</v>
      </c>
      <c r="D509" s="348" t="s">
        <v>1457</v>
      </c>
      <c r="E509" s="348"/>
      <c r="F509" s="348">
        <v>20.0</v>
      </c>
      <c r="G509" s="349">
        <v>20.0</v>
      </c>
      <c r="H509" s="350"/>
      <c r="I509" s="351"/>
      <c r="J509" s="352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  <c r="AB509" s="354"/>
      <c r="AC509" s="354"/>
    </row>
    <row r="510" ht="17.25" hidden="1" customHeight="1">
      <c r="A510" s="347" t="s">
        <v>124</v>
      </c>
      <c r="B510" s="347" t="s">
        <v>57</v>
      </c>
      <c r="C510" s="347" t="s">
        <v>1458</v>
      </c>
      <c r="D510" s="348" t="s">
        <v>1459</v>
      </c>
      <c r="E510" s="348">
        <v>672.0</v>
      </c>
      <c r="F510" s="348">
        <v>1356.0</v>
      </c>
      <c r="G510" s="349">
        <v>684.0</v>
      </c>
      <c r="H510" s="350"/>
      <c r="I510" s="351"/>
      <c r="J510" s="352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  <c r="AB510" s="354"/>
      <c r="AC510" s="354"/>
    </row>
    <row r="511" ht="17.25" hidden="1" customHeight="1">
      <c r="A511" s="347" t="s">
        <v>124</v>
      </c>
      <c r="B511" s="347" t="s">
        <v>57</v>
      </c>
      <c r="C511" s="347" t="s">
        <v>1460</v>
      </c>
      <c r="D511" s="348" t="s">
        <v>1461</v>
      </c>
      <c r="E511" s="348">
        <v>36.0</v>
      </c>
      <c r="F511" s="348"/>
      <c r="G511" s="349">
        <v>-36.0</v>
      </c>
      <c r="H511" s="350"/>
      <c r="I511" s="351"/>
      <c r="J511" s="352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  <c r="AB511" s="354"/>
      <c r="AC511" s="354"/>
    </row>
    <row r="512" ht="17.25" hidden="1" customHeight="1">
      <c r="A512" s="347" t="s">
        <v>124</v>
      </c>
      <c r="B512" s="347" t="s">
        <v>57</v>
      </c>
      <c r="C512" s="347" t="s">
        <v>1462</v>
      </c>
      <c r="D512" s="348" t="s">
        <v>1463</v>
      </c>
      <c r="E512" s="348">
        <v>84.0</v>
      </c>
      <c r="F512" s="348">
        <v>144.0</v>
      </c>
      <c r="G512" s="349">
        <v>60.0</v>
      </c>
      <c r="H512" s="350"/>
      <c r="I512" s="351"/>
      <c r="J512" s="352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  <c r="AB512" s="354"/>
      <c r="AC512" s="354"/>
    </row>
    <row r="513" ht="17.25" hidden="1" customHeight="1">
      <c r="A513" s="347" t="s">
        <v>124</v>
      </c>
      <c r="B513" s="347" t="s">
        <v>57</v>
      </c>
      <c r="C513" s="347" t="s">
        <v>1464</v>
      </c>
      <c r="D513" s="348" t="s">
        <v>1465</v>
      </c>
      <c r="E513" s="348"/>
      <c r="F513" s="348">
        <v>480.0</v>
      </c>
      <c r="G513" s="349">
        <v>480.0</v>
      </c>
      <c r="H513" s="350"/>
      <c r="I513" s="351"/>
      <c r="J513" s="352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  <c r="AB513" s="354"/>
      <c r="AC513" s="354"/>
    </row>
    <row r="514" ht="17.25" customHeight="1">
      <c r="A514" s="347" t="s">
        <v>124</v>
      </c>
      <c r="B514" s="347" t="s">
        <v>57</v>
      </c>
      <c r="C514" s="347" t="s">
        <v>1466</v>
      </c>
      <c r="D514" s="348" t="s">
        <v>1467</v>
      </c>
      <c r="E514" s="348"/>
      <c r="F514" s="348">
        <v>738.0</v>
      </c>
      <c r="G514" s="349">
        <v>738.0</v>
      </c>
      <c r="H514" s="350" t="s">
        <v>773</v>
      </c>
      <c r="I514" s="351"/>
      <c r="J514" s="352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  <c r="AB514" s="354"/>
      <c r="AC514" s="354"/>
    </row>
    <row r="515" ht="17.25" customHeight="1">
      <c r="A515" s="347" t="s">
        <v>124</v>
      </c>
      <c r="B515" s="347" t="s">
        <v>57</v>
      </c>
      <c r="C515" s="347" t="s">
        <v>1468</v>
      </c>
      <c r="D515" s="348" t="s">
        <v>1469</v>
      </c>
      <c r="E515" s="348"/>
      <c r="F515" s="348">
        <v>304.0</v>
      </c>
      <c r="G515" s="349">
        <v>304.0</v>
      </c>
      <c r="H515" s="350" t="s">
        <v>773</v>
      </c>
      <c r="I515" s="351"/>
      <c r="J515" s="352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  <c r="AB515" s="354"/>
      <c r="AC515" s="354"/>
    </row>
    <row r="516" ht="17.25" customHeight="1">
      <c r="A516" s="347" t="s">
        <v>124</v>
      </c>
      <c r="B516" s="347" t="s">
        <v>57</v>
      </c>
      <c r="C516" s="347" t="s">
        <v>1470</v>
      </c>
      <c r="D516" s="348" t="s">
        <v>1471</v>
      </c>
      <c r="E516" s="348"/>
      <c r="F516" s="348">
        <v>36.0</v>
      </c>
      <c r="G516" s="349">
        <v>36.0</v>
      </c>
      <c r="H516" s="350" t="s">
        <v>773</v>
      </c>
      <c r="I516" s="351"/>
      <c r="J516" s="352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  <c r="AB516" s="354"/>
      <c r="AC516" s="354"/>
    </row>
    <row r="517" ht="17.25" customHeight="1">
      <c r="A517" s="347" t="s">
        <v>124</v>
      </c>
      <c r="B517" s="347" t="s">
        <v>57</v>
      </c>
      <c r="C517" s="347" t="s">
        <v>1472</v>
      </c>
      <c r="D517" s="348" t="s">
        <v>1473</v>
      </c>
      <c r="E517" s="348"/>
      <c r="F517" s="348">
        <v>192.0</v>
      </c>
      <c r="G517" s="349">
        <v>192.0</v>
      </c>
      <c r="H517" s="350" t="s">
        <v>773</v>
      </c>
      <c r="I517" s="351"/>
      <c r="J517" s="352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  <c r="AB517" s="354"/>
      <c r="AC517" s="354"/>
    </row>
    <row r="518" ht="17.25" customHeight="1">
      <c r="A518" s="347" t="s">
        <v>124</v>
      </c>
      <c r="B518" s="347" t="s">
        <v>57</v>
      </c>
      <c r="C518" s="347" t="s">
        <v>1474</v>
      </c>
      <c r="D518" s="348" t="s">
        <v>1475</v>
      </c>
      <c r="E518" s="348"/>
      <c r="F518" s="348">
        <v>186.0</v>
      </c>
      <c r="G518" s="349">
        <v>186.0</v>
      </c>
      <c r="H518" s="350" t="s">
        <v>773</v>
      </c>
      <c r="I518" s="351"/>
      <c r="J518" s="352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  <c r="AB518" s="354"/>
      <c r="AC518" s="354"/>
    </row>
    <row r="519" ht="17.25" hidden="1" customHeight="1">
      <c r="A519" s="347" t="s">
        <v>124</v>
      </c>
      <c r="B519" s="347" t="s">
        <v>57</v>
      </c>
      <c r="C519" s="347" t="s">
        <v>1476</v>
      </c>
      <c r="D519" s="348" t="s">
        <v>1477</v>
      </c>
      <c r="E519" s="348">
        <v>536.0</v>
      </c>
      <c r="F519" s="348">
        <v>396.0</v>
      </c>
      <c r="G519" s="349">
        <v>-140.0</v>
      </c>
      <c r="H519" s="350"/>
      <c r="I519" s="351"/>
      <c r="J519" s="352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  <c r="AB519" s="354"/>
      <c r="AC519" s="354"/>
    </row>
    <row r="520" ht="17.25" hidden="1" customHeight="1">
      <c r="A520" s="347" t="s">
        <v>124</v>
      </c>
      <c r="B520" s="347" t="s">
        <v>57</v>
      </c>
      <c r="C520" s="347" t="s">
        <v>1478</v>
      </c>
      <c r="D520" s="348" t="s">
        <v>1479</v>
      </c>
      <c r="E520" s="348">
        <v>1644.0</v>
      </c>
      <c r="F520" s="348">
        <v>2148.0</v>
      </c>
      <c r="G520" s="349">
        <v>504.0</v>
      </c>
      <c r="H520" s="350"/>
      <c r="I520" s="351"/>
      <c r="J520" s="352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  <c r="AB520" s="354"/>
      <c r="AC520" s="354"/>
    </row>
    <row r="521" ht="17.25" hidden="1" customHeight="1">
      <c r="A521" s="347" t="s">
        <v>124</v>
      </c>
      <c r="B521" s="347" t="s">
        <v>57</v>
      </c>
      <c r="C521" s="347" t="s">
        <v>1480</v>
      </c>
      <c r="D521" s="348" t="s">
        <v>1481</v>
      </c>
      <c r="E521" s="348">
        <v>384.0</v>
      </c>
      <c r="F521" s="348"/>
      <c r="G521" s="349">
        <v>-384.0</v>
      </c>
      <c r="H521" s="350"/>
      <c r="I521" s="351"/>
      <c r="J521" s="352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  <c r="AB521" s="354"/>
      <c r="AC521" s="354"/>
    </row>
    <row r="522" ht="17.25" hidden="1" customHeight="1">
      <c r="A522" s="347" t="s">
        <v>124</v>
      </c>
      <c r="B522" s="347" t="s">
        <v>57</v>
      </c>
      <c r="C522" s="347" t="s">
        <v>1482</v>
      </c>
      <c r="D522" s="348" t="s">
        <v>1483</v>
      </c>
      <c r="E522" s="348"/>
      <c r="F522" s="348">
        <v>884.0</v>
      </c>
      <c r="G522" s="349">
        <v>884.0</v>
      </c>
      <c r="H522" s="350"/>
      <c r="I522" s="351"/>
      <c r="J522" s="352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  <c r="AB522" s="354"/>
      <c r="AC522" s="354"/>
    </row>
    <row r="523" ht="17.25" hidden="1" customHeight="1">
      <c r="A523" s="347" t="s">
        <v>124</v>
      </c>
      <c r="B523" s="347" t="s">
        <v>57</v>
      </c>
      <c r="C523" s="347" t="s">
        <v>1484</v>
      </c>
      <c r="D523" s="348" t="s">
        <v>1485</v>
      </c>
      <c r="E523" s="348">
        <v>224.0</v>
      </c>
      <c r="F523" s="348"/>
      <c r="G523" s="349">
        <v>-224.0</v>
      </c>
      <c r="H523" s="350"/>
      <c r="I523" s="351"/>
      <c r="J523" s="352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  <c r="AB523" s="354"/>
      <c r="AC523" s="354"/>
    </row>
    <row r="524" ht="17.25" hidden="1" customHeight="1">
      <c r="A524" s="347" t="s">
        <v>124</v>
      </c>
      <c r="B524" s="347" t="s">
        <v>57</v>
      </c>
      <c r="C524" s="347" t="s">
        <v>1486</v>
      </c>
      <c r="D524" s="348" t="s">
        <v>1487</v>
      </c>
      <c r="E524" s="348">
        <v>440.0</v>
      </c>
      <c r="F524" s="348">
        <v>480.0</v>
      </c>
      <c r="G524" s="349">
        <v>40.0</v>
      </c>
      <c r="H524" s="350"/>
      <c r="I524" s="351"/>
      <c r="J524" s="352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  <c r="AB524" s="354"/>
      <c r="AC524" s="354"/>
    </row>
    <row r="525" ht="17.25" hidden="1" customHeight="1">
      <c r="A525" s="347" t="s">
        <v>118</v>
      </c>
      <c r="B525" s="347" t="s">
        <v>52</v>
      </c>
      <c r="C525" s="347" t="s">
        <v>1488</v>
      </c>
      <c r="D525" s="348" t="s">
        <v>1489</v>
      </c>
      <c r="E525" s="348">
        <v>3840.0</v>
      </c>
      <c r="F525" s="348">
        <v>3864.0</v>
      </c>
      <c r="G525" s="349">
        <v>24.0</v>
      </c>
      <c r="H525" s="350"/>
      <c r="I525" s="351"/>
      <c r="J525" s="352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  <c r="AB525" s="354"/>
      <c r="AC525" s="354"/>
    </row>
    <row r="526" ht="17.25" hidden="1" customHeight="1">
      <c r="A526" s="347" t="s">
        <v>118</v>
      </c>
      <c r="B526" s="347" t="s">
        <v>52</v>
      </c>
      <c r="C526" s="347" t="s">
        <v>1490</v>
      </c>
      <c r="D526" s="348" t="s">
        <v>1491</v>
      </c>
      <c r="E526" s="348">
        <v>2740.0</v>
      </c>
      <c r="F526" s="348">
        <v>2288.0</v>
      </c>
      <c r="G526" s="349">
        <v>-452.0</v>
      </c>
      <c r="H526" s="350"/>
      <c r="I526" s="351"/>
      <c r="J526" s="352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  <c r="AB526" s="354"/>
      <c r="AC526" s="354"/>
    </row>
    <row r="527" ht="17.25" hidden="1" customHeight="1">
      <c r="A527" s="347" t="s">
        <v>118</v>
      </c>
      <c r="B527" s="347" t="s">
        <v>53</v>
      </c>
      <c r="C527" s="347" t="s">
        <v>1492</v>
      </c>
      <c r="D527" s="348" t="s">
        <v>1493</v>
      </c>
      <c r="E527" s="348">
        <v>480.0</v>
      </c>
      <c r="F527" s="348">
        <v>636.0</v>
      </c>
      <c r="G527" s="349">
        <v>156.0</v>
      </c>
      <c r="H527" s="350"/>
      <c r="I527" s="351"/>
      <c r="J527" s="352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  <c r="AB527" s="354"/>
      <c r="AC527" s="354"/>
    </row>
    <row r="528" ht="17.25" hidden="1" customHeight="1">
      <c r="A528" s="347" t="s">
        <v>118</v>
      </c>
      <c r="B528" s="347" t="s">
        <v>53</v>
      </c>
      <c r="C528" s="347" t="s">
        <v>1494</v>
      </c>
      <c r="D528" s="348" t="s">
        <v>1495</v>
      </c>
      <c r="E528" s="348">
        <v>1672.0</v>
      </c>
      <c r="F528" s="348">
        <v>1950.0</v>
      </c>
      <c r="G528" s="349">
        <v>278.0</v>
      </c>
      <c r="H528" s="350"/>
      <c r="I528" s="351"/>
      <c r="J528" s="352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  <c r="AB528" s="354"/>
      <c r="AC528" s="354"/>
    </row>
    <row r="529" ht="17.25" hidden="1" customHeight="1">
      <c r="A529" s="347" t="s">
        <v>118</v>
      </c>
      <c r="B529" s="347" t="s">
        <v>53</v>
      </c>
      <c r="C529" s="347" t="s">
        <v>1496</v>
      </c>
      <c r="D529" s="348" t="s">
        <v>1497</v>
      </c>
      <c r="E529" s="348">
        <v>4402.0</v>
      </c>
      <c r="F529" s="348">
        <v>4508.0</v>
      </c>
      <c r="G529" s="349">
        <v>106.0</v>
      </c>
      <c r="H529" s="350"/>
      <c r="I529" s="351"/>
      <c r="J529" s="352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  <c r="AB529" s="354"/>
      <c r="AC529" s="354"/>
    </row>
    <row r="530" ht="17.25" hidden="1" customHeight="1">
      <c r="A530" s="347" t="s">
        <v>118</v>
      </c>
      <c r="B530" s="347" t="s">
        <v>69</v>
      </c>
      <c r="C530" s="347" t="s">
        <v>1498</v>
      </c>
      <c r="D530" s="348" t="s">
        <v>1499</v>
      </c>
      <c r="E530" s="348">
        <v>132.0</v>
      </c>
      <c r="F530" s="348">
        <v>156.0</v>
      </c>
      <c r="G530" s="349">
        <v>24.0</v>
      </c>
      <c r="H530" s="350"/>
      <c r="I530" s="351"/>
      <c r="J530" s="352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  <c r="AB530" s="354"/>
      <c r="AC530" s="354"/>
    </row>
    <row r="531" ht="17.25" hidden="1" customHeight="1">
      <c r="A531" s="347" t="s">
        <v>118</v>
      </c>
      <c r="B531" s="347" t="s">
        <v>65</v>
      </c>
      <c r="C531" s="347" t="s">
        <v>1500</v>
      </c>
      <c r="D531" s="348" t="s">
        <v>1501</v>
      </c>
      <c r="E531" s="348"/>
      <c r="F531" s="348">
        <v>264.0</v>
      </c>
      <c r="G531" s="349">
        <v>264.0</v>
      </c>
      <c r="H531" s="350"/>
      <c r="I531" s="351"/>
      <c r="J531" s="352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  <c r="AB531" s="354"/>
      <c r="AC531" s="354"/>
    </row>
    <row r="532" ht="17.25" hidden="1" customHeight="1">
      <c r="A532" s="347" t="s">
        <v>118</v>
      </c>
      <c r="B532" s="347" t="s">
        <v>65</v>
      </c>
      <c r="C532" s="347" t="s">
        <v>1502</v>
      </c>
      <c r="D532" s="348" t="s">
        <v>1503</v>
      </c>
      <c r="E532" s="348">
        <v>1656.0</v>
      </c>
      <c r="F532" s="348">
        <v>1820.0</v>
      </c>
      <c r="G532" s="349">
        <v>164.0</v>
      </c>
      <c r="H532" s="350"/>
      <c r="I532" s="351"/>
      <c r="J532" s="352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  <c r="AB532" s="354"/>
      <c r="AC532" s="354"/>
    </row>
    <row r="533" ht="17.25" hidden="1" customHeight="1">
      <c r="A533" s="347" t="s">
        <v>118</v>
      </c>
      <c r="B533" s="347" t="s">
        <v>70</v>
      </c>
      <c r="C533" s="347" t="s">
        <v>1504</v>
      </c>
      <c r="D533" s="348" t="s">
        <v>1505</v>
      </c>
      <c r="E533" s="348"/>
      <c r="F533" s="348">
        <v>72.0</v>
      </c>
      <c r="G533" s="349">
        <v>72.0</v>
      </c>
      <c r="H533" s="350"/>
      <c r="I533" s="351"/>
      <c r="J533" s="352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  <c r="AB533" s="354"/>
      <c r="AC533" s="354"/>
    </row>
    <row r="534" ht="17.25" hidden="1" customHeight="1">
      <c r="A534" s="347" t="s">
        <v>118</v>
      </c>
      <c r="B534" s="347" t="s">
        <v>60</v>
      </c>
      <c r="C534" s="347" t="s">
        <v>1506</v>
      </c>
      <c r="D534" s="348" t="s">
        <v>1507</v>
      </c>
      <c r="E534" s="348">
        <v>3354.0</v>
      </c>
      <c r="F534" s="348">
        <v>3132.0</v>
      </c>
      <c r="G534" s="349">
        <v>-222.0</v>
      </c>
      <c r="H534" s="350"/>
      <c r="I534" s="351"/>
      <c r="J534" s="352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  <c r="AB534" s="354"/>
      <c r="AC534" s="354"/>
    </row>
    <row r="535" ht="17.25" hidden="1" customHeight="1">
      <c r="A535" s="347" t="s">
        <v>118</v>
      </c>
      <c r="B535" s="347" t="s">
        <v>60</v>
      </c>
      <c r="C535" s="347" t="s">
        <v>1508</v>
      </c>
      <c r="D535" s="348" t="s">
        <v>1509</v>
      </c>
      <c r="E535" s="348">
        <v>8508.0</v>
      </c>
      <c r="F535" s="348">
        <v>8392.0</v>
      </c>
      <c r="G535" s="349">
        <v>-116.0</v>
      </c>
      <c r="H535" s="350"/>
      <c r="I535" s="351"/>
      <c r="J535" s="352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  <c r="AB535" s="354"/>
      <c r="AC535" s="354"/>
    </row>
    <row r="536" ht="17.25" hidden="1" customHeight="1">
      <c r="A536" s="347" t="s">
        <v>118</v>
      </c>
      <c r="B536" s="347" t="s">
        <v>56</v>
      </c>
      <c r="C536" s="347" t="s">
        <v>1510</v>
      </c>
      <c r="D536" s="348" t="s">
        <v>1511</v>
      </c>
      <c r="E536" s="348">
        <v>464.0</v>
      </c>
      <c r="F536" s="348">
        <v>188.0</v>
      </c>
      <c r="G536" s="349">
        <v>-276.0</v>
      </c>
      <c r="H536" s="350"/>
      <c r="I536" s="351"/>
      <c r="J536" s="352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  <c r="AB536" s="354"/>
      <c r="AC536" s="354"/>
    </row>
    <row r="537" ht="17.25" hidden="1" customHeight="1">
      <c r="A537" s="347" t="s">
        <v>118</v>
      </c>
      <c r="B537" s="347" t="s">
        <v>56</v>
      </c>
      <c r="C537" s="347" t="s">
        <v>1512</v>
      </c>
      <c r="D537" s="348" t="s">
        <v>1513</v>
      </c>
      <c r="E537" s="348">
        <v>660.0</v>
      </c>
      <c r="F537" s="348">
        <v>528.0</v>
      </c>
      <c r="G537" s="349">
        <v>-132.0</v>
      </c>
      <c r="H537" s="350"/>
      <c r="I537" s="351"/>
      <c r="J537" s="352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  <c r="AB537" s="354"/>
      <c r="AC537" s="354"/>
    </row>
    <row r="538" ht="17.25" hidden="1" customHeight="1">
      <c r="A538" s="347" t="s">
        <v>118</v>
      </c>
      <c r="B538" s="347" t="s">
        <v>56</v>
      </c>
      <c r="C538" s="347" t="s">
        <v>1514</v>
      </c>
      <c r="D538" s="348" t="s">
        <v>1515</v>
      </c>
      <c r="E538" s="348">
        <v>1260.0</v>
      </c>
      <c r="F538" s="348">
        <v>1138.0</v>
      </c>
      <c r="G538" s="349">
        <v>-122.0</v>
      </c>
      <c r="H538" s="350"/>
      <c r="I538" s="351"/>
      <c r="J538" s="352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  <c r="AB538" s="354"/>
      <c r="AC538" s="354"/>
    </row>
    <row r="539" ht="17.25" hidden="1" customHeight="1">
      <c r="A539" s="347" t="s">
        <v>164</v>
      </c>
      <c r="B539" s="347" t="s">
        <v>1516</v>
      </c>
      <c r="C539" s="347" t="s">
        <v>1517</v>
      </c>
      <c r="D539" s="348" t="s">
        <v>1518</v>
      </c>
      <c r="E539" s="348">
        <v>512.0</v>
      </c>
      <c r="F539" s="348">
        <v>558.0</v>
      </c>
      <c r="G539" s="349">
        <v>46.0</v>
      </c>
      <c r="H539" s="350"/>
      <c r="I539" s="351"/>
      <c r="J539" s="352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  <c r="AB539" s="354"/>
      <c r="AC539" s="354"/>
    </row>
    <row r="540" ht="17.25" hidden="1" customHeight="1">
      <c r="A540" s="347" t="s">
        <v>149</v>
      </c>
      <c r="B540" s="347" t="s">
        <v>68</v>
      </c>
      <c r="C540" s="347" t="s">
        <v>1519</v>
      </c>
      <c r="D540" s="348" t="s">
        <v>1520</v>
      </c>
      <c r="E540" s="348"/>
      <c r="F540" s="348">
        <v>80.0</v>
      </c>
      <c r="G540" s="349">
        <v>80.0</v>
      </c>
      <c r="H540" s="350"/>
      <c r="I540" s="351"/>
      <c r="J540" s="352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  <c r="AB540" s="354"/>
      <c r="AC540" s="354"/>
    </row>
    <row r="541" ht="17.25" hidden="1" customHeight="1">
      <c r="A541" s="347" t="s">
        <v>149</v>
      </c>
      <c r="B541" s="347" t="s">
        <v>69</v>
      </c>
      <c r="C541" s="347" t="s">
        <v>1521</v>
      </c>
      <c r="D541" s="348" t="s">
        <v>1522</v>
      </c>
      <c r="E541" s="348">
        <v>136.0</v>
      </c>
      <c r="F541" s="348"/>
      <c r="G541" s="349">
        <v>-136.0</v>
      </c>
      <c r="H541" s="350"/>
      <c r="I541" s="351"/>
      <c r="J541" s="352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  <c r="AB541" s="354"/>
      <c r="AC541" s="354"/>
    </row>
    <row r="542" ht="17.25" hidden="1" customHeight="1">
      <c r="A542" s="347" t="s">
        <v>149</v>
      </c>
      <c r="B542" s="347" t="s">
        <v>62</v>
      </c>
      <c r="C542" s="347" t="s">
        <v>1523</v>
      </c>
      <c r="D542" s="348" t="s">
        <v>1524</v>
      </c>
      <c r="E542" s="348">
        <v>40052.0</v>
      </c>
      <c r="F542" s="348">
        <v>43706.0</v>
      </c>
      <c r="G542" s="349">
        <v>3654.0</v>
      </c>
      <c r="H542" s="350"/>
      <c r="I542" s="351"/>
      <c r="J542" s="352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  <c r="AB542" s="354"/>
      <c r="AC542" s="354"/>
    </row>
    <row r="543" ht="17.25" hidden="1" customHeight="1">
      <c r="A543" s="347" t="s">
        <v>127</v>
      </c>
      <c r="B543" s="347" t="s">
        <v>55</v>
      </c>
      <c r="C543" s="347" t="s">
        <v>1525</v>
      </c>
      <c r="D543" s="348" t="s">
        <v>1526</v>
      </c>
      <c r="E543" s="348">
        <v>3124.0</v>
      </c>
      <c r="F543" s="348">
        <v>3906.0</v>
      </c>
      <c r="G543" s="349">
        <v>782.0</v>
      </c>
      <c r="H543" s="350"/>
      <c r="I543" s="351"/>
      <c r="J543" s="352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  <c r="AB543" s="354"/>
      <c r="AC543" s="354"/>
    </row>
    <row r="544" ht="17.25" hidden="1" customHeight="1">
      <c r="A544" s="347" t="s">
        <v>127</v>
      </c>
      <c r="B544" s="347" t="s">
        <v>55</v>
      </c>
      <c r="C544" s="347" t="s">
        <v>1527</v>
      </c>
      <c r="D544" s="348" t="s">
        <v>1528</v>
      </c>
      <c r="E544" s="348">
        <v>228.0</v>
      </c>
      <c r="F544" s="348">
        <v>312.0</v>
      </c>
      <c r="G544" s="349">
        <v>84.0</v>
      </c>
      <c r="H544" s="350"/>
      <c r="I544" s="351"/>
      <c r="J544" s="352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  <c r="AB544" s="354"/>
      <c r="AC544" s="354"/>
    </row>
    <row r="545" ht="17.25" hidden="1" customHeight="1">
      <c r="A545" s="347" t="s">
        <v>127</v>
      </c>
      <c r="B545" s="347" t="s">
        <v>55</v>
      </c>
      <c r="C545" s="347" t="s">
        <v>1529</v>
      </c>
      <c r="D545" s="348" t="s">
        <v>1530</v>
      </c>
      <c r="E545" s="348">
        <v>1878.0</v>
      </c>
      <c r="F545" s="348">
        <v>534.0</v>
      </c>
      <c r="G545" s="349">
        <v>-1344.0</v>
      </c>
      <c r="H545" s="350"/>
      <c r="I545" s="351"/>
      <c r="J545" s="352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  <c r="AB545" s="354"/>
      <c r="AC545" s="354"/>
    </row>
    <row r="546" ht="17.25" hidden="1" customHeight="1">
      <c r="A546" s="347" t="s">
        <v>127</v>
      </c>
      <c r="B546" s="347" t="s">
        <v>68</v>
      </c>
      <c r="C546" s="347" t="s">
        <v>1531</v>
      </c>
      <c r="D546" s="348" t="s">
        <v>1532</v>
      </c>
      <c r="E546" s="348">
        <v>1524.0</v>
      </c>
      <c r="F546" s="348">
        <v>1732.0</v>
      </c>
      <c r="G546" s="349">
        <v>208.0</v>
      </c>
      <c r="H546" s="350"/>
      <c r="I546" s="351"/>
      <c r="J546" s="352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  <c r="AB546" s="354"/>
      <c r="AC546" s="354"/>
    </row>
    <row r="547" ht="17.25" hidden="1" customHeight="1">
      <c r="A547" s="347" t="s">
        <v>127</v>
      </c>
      <c r="B547" s="347" t="s">
        <v>52</v>
      </c>
      <c r="C547" s="347" t="s">
        <v>1533</v>
      </c>
      <c r="D547" s="348" t="s">
        <v>1534</v>
      </c>
      <c r="E547" s="348">
        <v>1572.0</v>
      </c>
      <c r="F547" s="348">
        <v>864.0</v>
      </c>
      <c r="G547" s="349">
        <v>-708.0</v>
      </c>
      <c r="H547" s="350"/>
      <c r="I547" s="351"/>
      <c r="J547" s="352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  <c r="AB547" s="354"/>
      <c r="AC547" s="354"/>
    </row>
    <row r="548" ht="17.25" hidden="1" customHeight="1">
      <c r="A548" s="347" t="s">
        <v>127</v>
      </c>
      <c r="B548" s="347" t="s">
        <v>52</v>
      </c>
      <c r="C548" s="347" t="s">
        <v>1535</v>
      </c>
      <c r="D548" s="348" t="s">
        <v>1536</v>
      </c>
      <c r="E548" s="348">
        <v>60.0</v>
      </c>
      <c r="F548" s="348"/>
      <c r="G548" s="349">
        <v>-60.0</v>
      </c>
      <c r="H548" s="350"/>
      <c r="I548" s="351"/>
      <c r="J548" s="352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  <c r="AB548" s="354"/>
      <c r="AC548" s="354"/>
    </row>
    <row r="549" ht="17.25" hidden="1" customHeight="1">
      <c r="A549" s="347" t="s">
        <v>127</v>
      </c>
      <c r="B549" s="347" t="s">
        <v>52</v>
      </c>
      <c r="C549" s="347" t="s">
        <v>1537</v>
      </c>
      <c r="D549" s="348" t="s">
        <v>1538</v>
      </c>
      <c r="E549" s="348">
        <v>2000.0</v>
      </c>
      <c r="F549" s="348">
        <v>2684.0</v>
      </c>
      <c r="G549" s="349">
        <v>684.0</v>
      </c>
      <c r="H549" s="350"/>
      <c r="I549" s="351"/>
      <c r="J549" s="352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  <c r="AB549" s="354"/>
      <c r="AC549" s="354"/>
    </row>
    <row r="550" ht="17.25" hidden="1" customHeight="1">
      <c r="A550" s="347" t="s">
        <v>127</v>
      </c>
      <c r="B550" s="347" t="s">
        <v>59</v>
      </c>
      <c r="C550" s="347" t="s">
        <v>1539</v>
      </c>
      <c r="D550" s="348" t="s">
        <v>1540</v>
      </c>
      <c r="E550" s="348">
        <v>1546.0</v>
      </c>
      <c r="F550" s="348">
        <v>312.0</v>
      </c>
      <c r="G550" s="349">
        <v>-1234.0</v>
      </c>
      <c r="H550" s="350"/>
      <c r="I550" s="351"/>
      <c r="J550" s="352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  <c r="AB550" s="354"/>
      <c r="AC550" s="354"/>
    </row>
    <row r="551" ht="17.25" hidden="1" customHeight="1">
      <c r="A551" s="347" t="s">
        <v>127</v>
      </c>
      <c r="B551" s="347" t="s">
        <v>53</v>
      </c>
      <c r="C551" s="347" t="s">
        <v>1541</v>
      </c>
      <c r="D551" s="348" t="s">
        <v>1542</v>
      </c>
      <c r="E551" s="348">
        <v>5000.0</v>
      </c>
      <c r="F551" s="348">
        <v>4186.0</v>
      </c>
      <c r="G551" s="349">
        <v>-814.0</v>
      </c>
      <c r="H551" s="350"/>
      <c r="I551" s="351"/>
      <c r="J551" s="352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  <c r="AB551" s="354"/>
      <c r="AC551" s="354"/>
    </row>
    <row r="552" ht="17.25" hidden="1" customHeight="1">
      <c r="A552" s="347" t="s">
        <v>127</v>
      </c>
      <c r="B552" s="347" t="s">
        <v>69</v>
      </c>
      <c r="C552" s="347" t="s">
        <v>1543</v>
      </c>
      <c r="D552" s="348" t="s">
        <v>1544</v>
      </c>
      <c r="E552" s="348">
        <v>264.0</v>
      </c>
      <c r="F552" s="348">
        <v>264.0</v>
      </c>
      <c r="G552" s="349">
        <v>0.0</v>
      </c>
      <c r="H552" s="350"/>
      <c r="I552" s="351"/>
      <c r="J552" s="352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  <c r="AB552" s="354"/>
      <c r="AC552" s="354"/>
    </row>
    <row r="553" ht="17.25" hidden="1" customHeight="1">
      <c r="A553" s="347" t="s">
        <v>127</v>
      </c>
      <c r="B553" s="347" t="s">
        <v>66</v>
      </c>
      <c r="C553" s="347" t="s">
        <v>1545</v>
      </c>
      <c r="D553" s="348" t="s">
        <v>1546</v>
      </c>
      <c r="E553" s="348">
        <v>1640.0</v>
      </c>
      <c r="F553" s="348">
        <v>2418.0</v>
      </c>
      <c r="G553" s="349">
        <v>778.0</v>
      </c>
      <c r="H553" s="350"/>
      <c r="I553" s="351"/>
      <c r="J553" s="352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  <c r="AB553" s="354"/>
      <c r="AC553" s="354"/>
    </row>
    <row r="554" ht="17.25" hidden="1" customHeight="1">
      <c r="A554" s="347" t="s">
        <v>127</v>
      </c>
      <c r="B554" s="347" t="s">
        <v>56</v>
      </c>
      <c r="C554" s="347" t="s">
        <v>1547</v>
      </c>
      <c r="D554" s="348" t="s">
        <v>1548</v>
      </c>
      <c r="E554" s="348">
        <v>504.0</v>
      </c>
      <c r="F554" s="348">
        <v>960.0</v>
      </c>
      <c r="G554" s="349">
        <v>456.0</v>
      </c>
      <c r="H554" s="350"/>
      <c r="I554" s="351"/>
      <c r="J554" s="352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  <c r="AB554" s="354"/>
      <c r="AC554" s="354"/>
    </row>
    <row r="555" ht="17.25" hidden="1" customHeight="1">
      <c r="A555" s="347" t="s">
        <v>128</v>
      </c>
      <c r="B555" s="347" t="s">
        <v>72</v>
      </c>
      <c r="C555" s="347" t="s">
        <v>1549</v>
      </c>
      <c r="D555" s="348" t="s">
        <v>1550</v>
      </c>
      <c r="E555" s="348">
        <v>766.0</v>
      </c>
      <c r="F555" s="348">
        <v>276.0</v>
      </c>
      <c r="G555" s="349">
        <v>-490.0</v>
      </c>
      <c r="H555" s="350"/>
      <c r="I555" s="351"/>
      <c r="J555" s="352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  <c r="AB555" s="354"/>
      <c r="AC555" s="354"/>
    </row>
    <row r="556" ht="17.25" hidden="1" customHeight="1">
      <c r="A556" s="347" t="s">
        <v>128</v>
      </c>
      <c r="B556" s="347" t="s">
        <v>72</v>
      </c>
      <c r="C556" s="347" t="s">
        <v>1551</v>
      </c>
      <c r="D556" s="348" t="s">
        <v>1552</v>
      </c>
      <c r="E556" s="348">
        <v>234.0</v>
      </c>
      <c r="F556" s="348"/>
      <c r="G556" s="349">
        <v>-234.0</v>
      </c>
      <c r="H556" s="350"/>
      <c r="I556" s="351"/>
      <c r="J556" s="352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  <c r="AB556" s="354"/>
      <c r="AC556" s="354"/>
    </row>
    <row r="557" ht="17.25" hidden="1" customHeight="1">
      <c r="A557" s="347" t="s">
        <v>128</v>
      </c>
      <c r="B557" s="347" t="s">
        <v>72</v>
      </c>
      <c r="C557" s="347" t="s">
        <v>1553</v>
      </c>
      <c r="D557" s="348" t="s">
        <v>1554</v>
      </c>
      <c r="E557" s="348">
        <v>4476.0</v>
      </c>
      <c r="F557" s="348">
        <v>5026.0</v>
      </c>
      <c r="G557" s="349">
        <v>550.0</v>
      </c>
      <c r="H557" s="350"/>
      <c r="I557" s="351"/>
      <c r="J557" s="352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  <c r="AB557" s="354"/>
      <c r="AC557" s="354"/>
    </row>
    <row r="558" ht="17.25" hidden="1" customHeight="1">
      <c r="A558" s="347" t="s">
        <v>128</v>
      </c>
      <c r="B558" s="347" t="s">
        <v>72</v>
      </c>
      <c r="C558" s="347" t="s">
        <v>1555</v>
      </c>
      <c r="D558" s="348" t="s">
        <v>1556</v>
      </c>
      <c r="E558" s="348">
        <v>826.0</v>
      </c>
      <c r="F558" s="348">
        <v>1136.0</v>
      </c>
      <c r="G558" s="349">
        <v>310.0</v>
      </c>
      <c r="H558" s="350"/>
      <c r="I558" s="351"/>
      <c r="J558" s="352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  <c r="AB558" s="354"/>
      <c r="AC558" s="354"/>
    </row>
    <row r="559" ht="17.25" hidden="1" customHeight="1">
      <c r="A559" s="347" t="s">
        <v>128</v>
      </c>
      <c r="B559" s="347" t="s">
        <v>72</v>
      </c>
      <c r="C559" s="347" t="s">
        <v>1557</v>
      </c>
      <c r="D559" s="348" t="s">
        <v>1558</v>
      </c>
      <c r="E559" s="348">
        <v>8461.0</v>
      </c>
      <c r="F559" s="348">
        <v>7051.0</v>
      </c>
      <c r="G559" s="349">
        <v>-1410.0</v>
      </c>
      <c r="H559" s="350"/>
      <c r="I559" s="351"/>
      <c r="J559" s="352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  <c r="AB559" s="354"/>
      <c r="AC559" s="354"/>
    </row>
    <row r="560" ht="17.25" hidden="1" customHeight="1">
      <c r="A560" s="347" t="s">
        <v>128</v>
      </c>
      <c r="B560" s="347" t="s">
        <v>72</v>
      </c>
      <c r="C560" s="347" t="s">
        <v>1559</v>
      </c>
      <c r="D560" s="348" t="s">
        <v>1560</v>
      </c>
      <c r="E560" s="348">
        <v>132.0</v>
      </c>
      <c r="F560" s="348"/>
      <c r="G560" s="349">
        <v>-132.0</v>
      </c>
      <c r="H560" s="350"/>
      <c r="I560" s="351"/>
      <c r="J560" s="352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  <c r="AB560" s="354"/>
      <c r="AC560" s="354"/>
    </row>
    <row r="561" ht="17.25" hidden="1" customHeight="1">
      <c r="A561" s="347" t="s">
        <v>128</v>
      </c>
      <c r="B561" s="347" t="s">
        <v>72</v>
      </c>
      <c r="C561" s="347" t="s">
        <v>1561</v>
      </c>
      <c r="D561" s="348" t="s">
        <v>1562</v>
      </c>
      <c r="E561" s="348">
        <v>216.0</v>
      </c>
      <c r="F561" s="348">
        <v>484.0</v>
      </c>
      <c r="G561" s="349">
        <v>268.0</v>
      </c>
      <c r="H561" s="350"/>
      <c r="I561" s="351"/>
      <c r="J561" s="352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  <c r="AB561" s="354"/>
      <c r="AC561" s="354"/>
    </row>
    <row r="562" ht="17.25" hidden="1" customHeight="1">
      <c r="A562" s="347" t="s">
        <v>128</v>
      </c>
      <c r="B562" s="347" t="s">
        <v>72</v>
      </c>
      <c r="C562" s="347" t="s">
        <v>1563</v>
      </c>
      <c r="D562" s="348" t="s">
        <v>1564</v>
      </c>
      <c r="E562" s="348">
        <v>2800.0</v>
      </c>
      <c r="F562" s="348">
        <v>1600.0</v>
      </c>
      <c r="G562" s="349">
        <v>-1200.0</v>
      </c>
      <c r="H562" s="350"/>
      <c r="I562" s="351"/>
      <c r="J562" s="352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  <c r="AB562" s="354"/>
      <c r="AC562" s="354"/>
    </row>
    <row r="563" ht="17.25" hidden="1" customHeight="1">
      <c r="A563" s="347" t="s">
        <v>128</v>
      </c>
      <c r="B563" s="347" t="s">
        <v>72</v>
      </c>
      <c r="C563" s="347" t="s">
        <v>1565</v>
      </c>
      <c r="D563" s="348" t="s">
        <v>1566</v>
      </c>
      <c r="E563" s="348">
        <v>308.0</v>
      </c>
      <c r="F563" s="348"/>
      <c r="G563" s="349">
        <v>-308.0</v>
      </c>
      <c r="H563" s="350"/>
      <c r="I563" s="351"/>
      <c r="J563" s="352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  <c r="AB563" s="354"/>
      <c r="AC563" s="354"/>
    </row>
    <row r="564" ht="17.25" hidden="1" customHeight="1">
      <c r="A564" s="347" t="s">
        <v>128</v>
      </c>
      <c r="B564" s="347" t="s">
        <v>72</v>
      </c>
      <c r="C564" s="347" t="s">
        <v>1567</v>
      </c>
      <c r="D564" s="348" t="s">
        <v>1568</v>
      </c>
      <c r="E564" s="348">
        <v>5876.0</v>
      </c>
      <c r="F564" s="348">
        <v>6386.0</v>
      </c>
      <c r="G564" s="349">
        <v>510.0</v>
      </c>
      <c r="H564" s="350"/>
      <c r="I564" s="351"/>
      <c r="J564" s="352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  <c r="AB564" s="354"/>
      <c r="AC564" s="354"/>
    </row>
    <row r="565" ht="17.25" hidden="1" customHeight="1">
      <c r="A565" s="347" t="s">
        <v>128</v>
      </c>
      <c r="B565" s="347" t="s">
        <v>72</v>
      </c>
      <c r="C565" s="347" t="s">
        <v>1569</v>
      </c>
      <c r="D565" s="348" t="s">
        <v>1570</v>
      </c>
      <c r="E565" s="348">
        <v>48.0</v>
      </c>
      <c r="F565" s="348">
        <v>96.0</v>
      </c>
      <c r="G565" s="349">
        <v>48.0</v>
      </c>
      <c r="H565" s="350"/>
      <c r="I565" s="351"/>
      <c r="J565" s="352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  <c r="AB565" s="354"/>
      <c r="AC565" s="354"/>
    </row>
    <row r="566" ht="17.25" hidden="1" customHeight="1">
      <c r="A566" s="347" t="s">
        <v>128</v>
      </c>
      <c r="B566" s="347" t="s">
        <v>72</v>
      </c>
      <c r="C566" s="347" t="s">
        <v>1571</v>
      </c>
      <c r="D566" s="348" t="s">
        <v>1572</v>
      </c>
      <c r="E566" s="348"/>
      <c r="F566" s="348">
        <v>2380.0</v>
      </c>
      <c r="G566" s="349">
        <v>2380.0</v>
      </c>
      <c r="H566" s="350"/>
      <c r="I566" s="351"/>
      <c r="J566" s="352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  <c r="AB566" s="354"/>
      <c r="AC566" s="354"/>
    </row>
    <row r="567" ht="17.25" hidden="1" customHeight="1">
      <c r="A567" s="347" t="s">
        <v>128</v>
      </c>
      <c r="B567" s="347" t="s">
        <v>72</v>
      </c>
      <c r="C567" s="347" t="s">
        <v>1573</v>
      </c>
      <c r="D567" s="348" t="s">
        <v>1574</v>
      </c>
      <c r="E567" s="348">
        <v>844.0</v>
      </c>
      <c r="F567" s="348">
        <v>1138.0</v>
      </c>
      <c r="G567" s="349">
        <v>294.0</v>
      </c>
      <c r="H567" s="350"/>
      <c r="I567" s="351"/>
      <c r="J567" s="352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  <c r="AB567" s="354"/>
      <c r="AC567" s="354"/>
    </row>
    <row r="568" ht="17.25" hidden="1" customHeight="1">
      <c r="A568" s="347" t="s">
        <v>128</v>
      </c>
      <c r="B568" s="347" t="s">
        <v>72</v>
      </c>
      <c r="C568" s="347" t="s">
        <v>1575</v>
      </c>
      <c r="D568" s="348" t="s">
        <v>1576</v>
      </c>
      <c r="E568" s="348">
        <v>4096.0</v>
      </c>
      <c r="F568" s="348">
        <v>5900.0</v>
      </c>
      <c r="G568" s="349">
        <v>1804.0</v>
      </c>
      <c r="H568" s="350"/>
      <c r="I568" s="351"/>
      <c r="J568" s="352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  <c r="AB568" s="354"/>
      <c r="AC568" s="354"/>
    </row>
    <row r="569" ht="17.25" hidden="1" customHeight="1">
      <c r="A569" s="347" t="s">
        <v>128</v>
      </c>
      <c r="B569" s="347" t="s">
        <v>72</v>
      </c>
      <c r="C569" s="347" t="s">
        <v>1577</v>
      </c>
      <c r="D569" s="348" t="s">
        <v>1578</v>
      </c>
      <c r="E569" s="348">
        <v>1518.0</v>
      </c>
      <c r="F569" s="348">
        <v>1342.0</v>
      </c>
      <c r="G569" s="349">
        <v>-176.0</v>
      </c>
      <c r="H569" s="350"/>
      <c r="I569" s="351"/>
      <c r="J569" s="352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  <c r="AB569" s="354"/>
      <c r="AC569" s="354"/>
    </row>
    <row r="570" ht="17.25" hidden="1" customHeight="1">
      <c r="A570" s="347" t="s">
        <v>128</v>
      </c>
      <c r="B570" s="347" t="s">
        <v>72</v>
      </c>
      <c r="C570" s="347" t="s">
        <v>1579</v>
      </c>
      <c r="D570" s="348" t="s">
        <v>1580</v>
      </c>
      <c r="E570" s="348">
        <v>48.0</v>
      </c>
      <c r="F570" s="348">
        <v>48.0</v>
      </c>
      <c r="G570" s="349">
        <v>0.0</v>
      </c>
      <c r="H570" s="350"/>
      <c r="I570" s="351"/>
      <c r="J570" s="352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  <c r="AB570" s="354"/>
      <c r="AC570" s="354"/>
    </row>
    <row r="571" ht="17.25" hidden="1" customHeight="1">
      <c r="A571" s="347" t="s">
        <v>128</v>
      </c>
      <c r="B571" s="347" t="s">
        <v>72</v>
      </c>
      <c r="C571" s="347" t="s">
        <v>1581</v>
      </c>
      <c r="D571" s="348" t="s">
        <v>1582</v>
      </c>
      <c r="E571" s="348">
        <v>12.0</v>
      </c>
      <c r="F571" s="348"/>
      <c r="G571" s="349">
        <v>-12.0</v>
      </c>
      <c r="H571" s="350"/>
      <c r="I571" s="351"/>
      <c r="J571" s="352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  <c r="AB571" s="354"/>
      <c r="AC571" s="354"/>
    </row>
    <row r="572" ht="17.25" hidden="1" customHeight="1">
      <c r="A572" s="347" t="s">
        <v>128</v>
      </c>
      <c r="B572" s="347" t="s">
        <v>72</v>
      </c>
      <c r="C572" s="347" t="s">
        <v>1583</v>
      </c>
      <c r="D572" s="348" t="s">
        <v>1584</v>
      </c>
      <c r="E572" s="348">
        <v>198.0</v>
      </c>
      <c r="F572" s="348">
        <v>198.0</v>
      </c>
      <c r="G572" s="349">
        <v>0.0</v>
      </c>
      <c r="H572" s="350"/>
      <c r="I572" s="351"/>
      <c r="J572" s="352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  <c r="AB572" s="354"/>
      <c r="AC572" s="354"/>
    </row>
    <row r="573" ht="17.25" hidden="1" customHeight="1">
      <c r="A573" s="347" t="s">
        <v>128</v>
      </c>
      <c r="B573" s="347" t="s">
        <v>72</v>
      </c>
      <c r="C573" s="347" t="s">
        <v>1585</v>
      </c>
      <c r="D573" s="348" t="s">
        <v>1586</v>
      </c>
      <c r="E573" s="348">
        <v>60.0</v>
      </c>
      <c r="F573" s="348">
        <v>830.0</v>
      </c>
      <c r="G573" s="349">
        <v>770.0</v>
      </c>
      <c r="H573" s="350"/>
      <c r="I573" s="351"/>
      <c r="J573" s="352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  <c r="AB573" s="354"/>
      <c r="AC573" s="354"/>
    </row>
    <row r="574" ht="17.25" customHeight="1">
      <c r="A574" s="347" t="s">
        <v>128</v>
      </c>
      <c r="B574" s="347" t="s">
        <v>72</v>
      </c>
      <c r="C574" s="347" t="s">
        <v>1587</v>
      </c>
      <c r="D574" s="348" t="s">
        <v>1588</v>
      </c>
      <c r="E574" s="348"/>
      <c r="F574" s="348">
        <v>2792.0</v>
      </c>
      <c r="G574" s="349">
        <v>2792.0</v>
      </c>
      <c r="H574" s="350" t="s">
        <v>773</v>
      </c>
      <c r="I574" s="351"/>
      <c r="J574" s="352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  <c r="AB574" s="354"/>
      <c r="AC574" s="354"/>
    </row>
    <row r="575" ht="17.25" customHeight="1">
      <c r="A575" s="347" t="s">
        <v>128</v>
      </c>
      <c r="B575" s="347" t="s">
        <v>72</v>
      </c>
      <c r="C575" s="347" t="s">
        <v>1589</v>
      </c>
      <c r="D575" s="348" t="s">
        <v>1590</v>
      </c>
      <c r="E575" s="348"/>
      <c r="F575" s="348">
        <v>180.0</v>
      </c>
      <c r="G575" s="349">
        <v>180.0</v>
      </c>
      <c r="H575" s="350" t="s">
        <v>773</v>
      </c>
      <c r="I575" s="351"/>
      <c r="J575" s="352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  <c r="AB575" s="354"/>
      <c r="AC575" s="354"/>
    </row>
    <row r="576" ht="17.25" hidden="1" customHeight="1">
      <c r="A576" s="347" t="s">
        <v>128</v>
      </c>
      <c r="B576" s="347" t="s">
        <v>55</v>
      </c>
      <c r="C576" s="347" t="s">
        <v>1591</v>
      </c>
      <c r="D576" s="348" t="s">
        <v>1592</v>
      </c>
      <c r="E576" s="348">
        <v>138.0</v>
      </c>
      <c r="F576" s="348">
        <v>354.0</v>
      </c>
      <c r="G576" s="349">
        <v>216.0</v>
      </c>
      <c r="H576" s="350"/>
      <c r="I576" s="351"/>
      <c r="J576" s="352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  <c r="AB576" s="354"/>
      <c r="AC576" s="354"/>
    </row>
    <row r="577" ht="17.25" customHeight="1">
      <c r="A577" s="347" t="s">
        <v>128</v>
      </c>
      <c r="B577" s="347" t="s">
        <v>55</v>
      </c>
      <c r="C577" s="347" t="s">
        <v>1593</v>
      </c>
      <c r="D577" s="348" t="s">
        <v>1594</v>
      </c>
      <c r="E577" s="348"/>
      <c r="F577" s="348">
        <v>512.0</v>
      </c>
      <c r="G577" s="349">
        <v>512.0</v>
      </c>
      <c r="H577" s="350" t="s">
        <v>773</v>
      </c>
      <c r="I577" s="351"/>
      <c r="J577" s="352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  <c r="AB577" s="354"/>
      <c r="AC577" s="354"/>
    </row>
    <row r="578" ht="17.25" customHeight="1">
      <c r="A578" s="347" t="s">
        <v>128</v>
      </c>
      <c r="B578" s="347" t="s">
        <v>55</v>
      </c>
      <c r="C578" s="347" t="s">
        <v>1595</v>
      </c>
      <c r="D578" s="348" t="s">
        <v>1596</v>
      </c>
      <c r="E578" s="348"/>
      <c r="F578" s="348">
        <v>120.0</v>
      </c>
      <c r="G578" s="349">
        <v>120.0</v>
      </c>
      <c r="H578" s="350" t="s">
        <v>773</v>
      </c>
      <c r="I578" s="351"/>
      <c r="J578" s="352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  <c r="AB578" s="354"/>
      <c r="AC578" s="354"/>
    </row>
    <row r="579" ht="17.25" hidden="1" customHeight="1">
      <c r="A579" s="347" t="s">
        <v>128</v>
      </c>
      <c r="B579" s="347" t="s">
        <v>55</v>
      </c>
      <c r="C579" s="347" t="s">
        <v>1597</v>
      </c>
      <c r="D579" s="348" t="s">
        <v>1598</v>
      </c>
      <c r="E579" s="348">
        <v>1642.0</v>
      </c>
      <c r="F579" s="348">
        <v>2140.0</v>
      </c>
      <c r="G579" s="349">
        <v>498.0</v>
      </c>
      <c r="H579" s="350"/>
      <c r="I579" s="351"/>
      <c r="J579" s="352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  <c r="AB579" s="354"/>
      <c r="AC579" s="354"/>
    </row>
    <row r="580" ht="17.25" hidden="1" customHeight="1">
      <c r="A580" s="347" t="s">
        <v>128</v>
      </c>
      <c r="B580" s="347" t="s">
        <v>55</v>
      </c>
      <c r="C580" s="347" t="s">
        <v>1599</v>
      </c>
      <c r="D580" s="348" t="s">
        <v>1600</v>
      </c>
      <c r="E580" s="348">
        <v>5828.0</v>
      </c>
      <c r="F580" s="348">
        <v>5224.0</v>
      </c>
      <c r="G580" s="349">
        <v>-604.0</v>
      </c>
      <c r="H580" s="350"/>
      <c r="I580" s="351"/>
      <c r="J580" s="352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  <c r="AB580" s="354"/>
      <c r="AC580" s="354"/>
    </row>
    <row r="581" ht="17.25" hidden="1" customHeight="1">
      <c r="A581" s="347" t="s">
        <v>128</v>
      </c>
      <c r="B581" s="347" t="s">
        <v>55</v>
      </c>
      <c r="C581" s="347" t="s">
        <v>1601</v>
      </c>
      <c r="D581" s="348" t="s">
        <v>1602</v>
      </c>
      <c r="E581" s="348">
        <v>1124.0</v>
      </c>
      <c r="F581" s="348">
        <v>630.0</v>
      </c>
      <c r="G581" s="349">
        <v>-494.0</v>
      </c>
      <c r="H581" s="350"/>
      <c r="I581" s="351"/>
      <c r="J581" s="352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  <c r="AB581" s="354"/>
      <c r="AC581" s="354"/>
    </row>
    <row r="582" ht="17.25" hidden="1" customHeight="1">
      <c r="A582" s="347" t="s">
        <v>128</v>
      </c>
      <c r="B582" s="347" t="s">
        <v>55</v>
      </c>
      <c r="C582" s="347" t="s">
        <v>1603</v>
      </c>
      <c r="D582" s="348" t="s">
        <v>1604</v>
      </c>
      <c r="E582" s="348">
        <v>1124.0</v>
      </c>
      <c r="F582" s="348">
        <v>1298.0</v>
      </c>
      <c r="G582" s="349">
        <v>174.0</v>
      </c>
      <c r="H582" s="350"/>
      <c r="I582" s="351"/>
      <c r="J582" s="352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  <c r="AB582" s="354"/>
      <c r="AC582" s="354"/>
    </row>
    <row r="583" ht="17.25" hidden="1" customHeight="1">
      <c r="A583" s="347" t="s">
        <v>128</v>
      </c>
      <c r="B583" s="347" t="s">
        <v>55</v>
      </c>
      <c r="C583" s="347" t="s">
        <v>1605</v>
      </c>
      <c r="D583" s="348" t="s">
        <v>1606</v>
      </c>
      <c r="E583" s="348">
        <v>2772.0</v>
      </c>
      <c r="F583" s="348">
        <v>3650.0</v>
      </c>
      <c r="G583" s="349">
        <v>878.0</v>
      </c>
      <c r="H583" s="350"/>
      <c r="I583" s="351"/>
      <c r="J583" s="352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  <c r="AB583" s="354"/>
      <c r="AC583" s="354"/>
    </row>
    <row r="584" ht="17.25" hidden="1" customHeight="1">
      <c r="A584" s="347" t="s">
        <v>128</v>
      </c>
      <c r="B584" s="347" t="s">
        <v>55</v>
      </c>
      <c r="C584" s="347" t="s">
        <v>1607</v>
      </c>
      <c r="D584" s="348" t="s">
        <v>1608</v>
      </c>
      <c r="E584" s="348">
        <v>1460.0</v>
      </c>
      <c r="F584" s="348">
        <v>1396.0</v>
      </c>
      <c r="G584" s="349">
        <v>-64.0</v>
      </c>
      <c r="H584" s="350"/>
      <c r="I584" s="351"/>
      <c r="J584" s="352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  <c r="AB584" s="354"/>
      <c r="AC584" s="354"/>
    </row>
    <row r="585" ht="17.25" hidden="1" customHeight="1">
      <c r="A585" s="347" t="s">
        <v>128</v>
      </c>
      <c r="B585" s="347" t="s">
        <v>55</v>
      </c>
      <c r="C585" s="347" t="s">
        <v>1609</v>
      </c>
      <c r="D585" s="348" t="s">
        <v>1610</v>
      </c>
      <c r="E585" s="348">
        <v>466.0</v>
      </c>
      <c r="F585" s="348">
        <v>368.0</v>
      </c>
      <c r="G585" s="349">
        <v>-98.0</v>
      </c>
      <c r="H585" s="350"/>
      <c r="I585" s="351"/>
      <c r="J585" s="352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  <c r="AB585" s="354"/>
      <c r="AC585" s="354"/>
    </row>
    <row r="586" ht="17.25" hidden="1" customHeight="1">
      <c r="A586" s="347" t="s">
        <v>128</v>
      </c>
      <c r="B586" s="347" t="s">
        <v>55</v>
      </c>
      <c r="C586" s="347" t="s">
        <v>1611</v>
      </c>
      <c r="D586" s="348" t="s">
        <v>1612</v>
      </c>
      <c r="E586" s="348">
        <v>3232.0</v>
      </c>
      <c r="F586" s="348">
        <v>2790.0</v>
      </c>
      <c r="G586" s="349">
        <v>-442.0</v>
      </c>
      <c r="H586" s="350"/>
      <c r="I586" s="351"/>
      <c r="J586" s="352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  <c r="AB586" s="354"/>
      <c r="AC586" s="354"/>
    </row>
    <row r="587" ht="17.25" hidden="1" customHeight="1">
      <c r="A587" s="347" t="s">
        <v>128</v>
      </c>
      <c r="B587" s="347" t="s">
        <v>55</v>
      </c>
      <c r="C587" s="347" t="s">
        <v>1613</v>
      </c>
      <c r="D587" s="348" t="s">
        <v>1614</v>
      </c>
      <c r="E587" s="348">
        <v>886.0</v>
      </c>
      <c r="F587" s="348">
        <v>9007.0</v>
      </c>
      <c r="G587" s="349">
        <v>8121.0</v>
      </c>
      <c r="H587" s="350"/>
      <c r="I587" s="351"/>
      <c r="J587" s="352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  <c r="AB587" s="354"/>
      <c r="AC587" s="354"/>
    </row>
    <row r="588" ht="17.25" hidden="1" customHeight="1">
      <c r="A588" s="347" t="s">
        <v>128</v>
      </c>
      <c r="B588" s="347" t="s">
        <v>55</v>
      </c>
      <c r="C588" s="347" t="s">
        <v>1615</v>
      </c>
      <c r="D588" s="348" t="s">
        <v>1616</v>
      </c>
      <c r="E588" s="348">
        <v>336.0</v>
      </c>
      <c r="F588" s="348">
        <v>480.0</v>
      </c>
      <c r="G588" s="349">
        <v>144.0</v>
      </c>
      <c r="H588" s="350"/>
      <c r="I588" s="351"/>
      <c r="J588" s="352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  <c r="AB588" s="354"/>
      <c r="AC588" s="354"/>
    </row>
    <row r="589" ht="17.25" hidden="1" customHeight="1">
      <c r="A589" s="347" t="s">
        <v>128</v>
      </c>
      <c r="B589" s="347" t="s">
        <v>55</v>
      </c>
      <c r="C589" s="347" t="s">
        <v>1617</v>
      </c>
      <c r="D589" s="348" t="s">
        <v>1618</v>
      </c>
      <c r="E589" s="348">
        <v>1538.0</v>
      </c>
      <c r="F589" s="348">
        <v>660.0</v>
      </c>
      <c r="G589" s="349">
        <v>-878.0</v>
      </c>
      <c r="H589" s="350"/>
      <c r="I589" s="351"/>
      <c r="J589" s="352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  <c r="AB589" s="354"/>
      <c r="AC589" s="354"/>
    </row>
    <row r="590" ht="17.25" hidden="1" customHeight="1">
      <c r="A590" s="347" t="s">
        <v>128</v>
      </c>
      <c r="B590" s="347" t="s">
        <v>55</v>
      </c>
      <c r="C590" s="347" t="s">
        <v>1619</v>
      </c>
      <c r="D590" s="348" t="s">
        <v>1620</v>
      </c>
      <c r="E590" s="348">
        <v>640.0</v>
      </c>
      <c r="F590" s="348">
        <v>314.0</v>
      </c>
      <c r="G590" s="349">
        <v>-326.0</v>
      </c>
      <c r="H590" s="350"/>
      <c r="I590" s="351"/>
      <c r="J590" s="352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  <c r="AA590" s="354"/>
      <c r="AB590" s="354"/>
      <c r="AC590" s="354"/>
    </row>
    <row r="591" ht="17.25" hidden="1" customHeight="1">
      <c r="A591" s="347" t="s">
        <v>128</v>
      </c>
      <c r="B591" s="347" t="s">
        <v>68</v>
      </c>
      <c r="C591" s="347" t="s">
        <v>1621</v>
      </c>
      <c r="D591" s="348" t="s">
        <v>1622</v>
      </c>
      <c r="E591" s="348">
        <v>1008.0</v>
      </c>
      <c r="F591" s="348">
        <v>528.0</v>
      </c>
      <c r="G591" s="349">
        <v>-480.0</v>
      </c>
      <c r="H591" s="350"/>
      <c r="I591" s="351"/>
      <c r="J591" s="352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  <c r="AB591" s="354"/>
      <c r="AC591" s="354"/>
    </row>
    <row r="592" ht="17.25" hidden="1" customHeight="1">
      <c r="A592" s="347" t="s">
        <v>128</v>
      </c>
      <c r="B592" s="347" t="s">
        <v>68</v>
      </c>
      <c r="C592" s="347" t="s">
        <v>1623</v>
      </c>
      <c r="D592" s="348" t="s">
        <v>1624</v>
      </c>
      <c r="E592" s="348">
        <v>496.0</v>
      </c>
      <c r="F592" s="348">
        <v>396.0</v>
      </c>
      <c r="G592" s="349">
        <v>-100.0</v>
      </c>
      <c r="H592" s="350"/>
      <c r="I592" s="351"/>
      <c r="J592" s="352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  <c r="AB592" s="354"/>
      <c r="AC592" s="354"/>
    </row>
    <row r="593" ht="17.25" hidden="1" customHeight="1">
      <c r="A593" s="347" t="s">
        <v>128</v>
      </c>
      <c r="B593" s="347" t="s">
        <v>68</v>
      </c>
      <c r="C593" s="347" t="s">
        <v>1625</v>
      </c>
      <c r="D593" s="348" t="s">
        <v>1626</v>
      </c>
      <c r="E593" s="348">
        <v>120.0</v>
      </c>
      <c r="F593" s="348">
        <v>72.0</v>
      </c>
      <c r="G593" s="349">
        <v>-48.0</v>
      </c>
      <c r="H593" s="350"/>
      <c r="I593" s="351"/>
      <c r="J593" s="352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  <c r="AB593" s="354"/>
      <c r="AC593" s="354"/>
    </row>
    <row r="594" ht="17.25" hidden="1" customHeight="1">
      <c r="A594" s="347" t="s">
        <v>128</v>
      </c>
      <c r="B594" s="347" t="s">
        <v>68</v>
      </c>
      <c r="C594" s="347" t="s">
        <v>1627</v>
      </c>
      <c r="D594" s="348" t="s">
        <v>1628</v>
      </c>
      <c r="E594" s="348">
        <v>120.0</v>
      </c>
      <c r="F594" s="348">
        <v>108.0</v>
      </c>
      <c r="G594" s="349">
        <v>-12.0</v>
      </c>
      <c r="H594" s="350"/>
      <c r="I594" s="351"/>
      <c r="J594" s="352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  <c r="AB594" s="354"/>
      <c r="AC594" s="354"/>
    </row>
    <row r="595" ht="17.25" hidden="1" customHeight="1">
      <c r="A595" s="347" t="s">
        <v>128</v>
      </c>
      <c r="B595" s="347" t="s">
        <v>68</v>
      </c>
      <c r="C595" s="347" t="s">
        <v>1629</v>
      </c>
      <c r="D595" s="348" t="s">
        <v>1630</v>
      </c>
      <c r="E595" s="348">
        <v>6438.0</v>
      </c>
      <c r="F595" s="348">
        <v>6102.0</v>
      </c>
      <c r="G595" s="349">
        <v>-336.0</v>
      </c>
      <c r="H595" s="350"/>
      <c r="I595" s="351"/>
      <c r="J595" s="352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  <c r="AA595" s="354"/>
      <c r="AB595" s="354"/>
      <c r="AC595" s="354"/>
    </row>
    <row r="596" ht="17.25" hidden="1" customHeight="1">
      <c r="A596" s="347" t="s">
        <v>128</v>
      </c>
      <c r="B596" s="347" t="s">
        <v>68</v>
      </c>
      <c r="C596" s="347" t="s">
        <v>1631</v>
      </c>
      <c r="D596" s="348" t="s">
        <v>1632</v>
      </c>
      <c r="E596" s="348">
        <v>4980.0</v>
      </c>
      <c r="F596" s="348">
        <v>6440.0</v>
      </c>
      <c r="G596" s="349">
        <v>1460.0</v>
      </c>
      <c r="H596" s="350"/>
      <c r="I596" s="351"/>
      <c r="J596" s="352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  <c r="AB596" s="354"/>
      <c r="AC596" s="354"/>
    </row>
    <row r="597" ht="17.25" hidden="1" customHeight="1">
      <c r="A597" s="347" t="s">
        <v>128</v>
      </c>
      <c r="B597" s="347" t="s">
        <v>68</v>
      </c>
      <c r="C597" s="347" t="s">
        <v>1633</v>
      </c>
      <c r="D597" s="348" t="s">
        <v>1634</v>
      </c>
      <c r="E597" s="348">
        <v>704.0</v>
      </c>
      <c r="F597" s="348">
        <v>696.0</v>
      </c>
      <c r="G597" s="349">
        <v>-8.0</v>
      </c>
      <c r="H597" s="350"/>
      <c r="I597" s="351"/>
      <c r="J597" s="352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  <c r="AB597" s="354"/>
      <c r="AC597" s="354"/>
    </row>
    <row r="598" ht="17.25" hidden="1" customHeight="1">
      <c r="A598" s="347" t="s">
        <v>128</v>
      </c>
      <c r="B598" s="347" t="s">
        <v>68</v>
      </c>
      <c r="C598" s="347" t="s">
        <v>1635</v>
      </c>
      <c r="D598" s="348" t="s">
        <v>1636</v>
      </c>
      <c r="E598" s="348">
        <v>2542.0</v>
      </c>
      <c r="F598" s="348">
        <v>2374.0</v>
      </c>
      <c r="G598" s="349">
        <v>-168.0</v>
      </c>
      <c r="H598" s="350"/>
      <c r="I598" s="351"/>
      <c r="J598" s="352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  <c r="AB598" s="354"/>
      <c r="AC598" s="354"/>
    </row>
    <row r="599" ht="17.25" hidden="1" customHeight="1">
      <c r="A599" s="347" t="s">
        <v>128</v>
      </c>
      <c r="B599" s="347" t="s">
        <v>68</v>
      </c>
      <c r="C599" s="347" t="s">
        <v>1637</v>
      </c>
      <c r="D599" s="348" t="s">
        <v>1546</v>
      </c>
      <c r="E599" s="348">
        <v>3782.0</v>
      </c>
      <c r="F599" s="348">
        <v>3752.0</v>
      </c>
      <c r="G599" s="349">
        <v>-30.0</v>
      </c>
      <c r="H599" s="350"/>
      <c r="I599" s="351"/>
      <c r="J599" s="352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  <c r="AB599" s="354"/>
      <c r="AC599" s="354"/>
    </row>
    <row r="600" ht="17.25" hidden="1" customHeight="1">
      <c r="A600" s="347" t="s">
        <v>128</v>
      </c>
      <c r="B600" s="347" t="s">
        <v>68</v>
      </c>
      <c r="C600" s="347" t="s">
        <v>1638</v>
      </c>
      <c r="D600" s="348" t="s">
        <v>1639</v>
      </c>
      <c r="E600" s="348">
        <v>804.0</v>
      </c>
      <c r="F600" s="348">
        <v>564.0</v>
      </c>
      <c r="G600" s="349">
        <v>-240.0</v>
      </c>
      <c r="H600" s="350"/>
      <c r="I600" s="351"/>
      <c r="J600" s="352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  <c r="AB600" s="354"/>
      <c r="AC600" s="354"/>
    </row>
    <row r="601" ht="17.25" hidden="1" customHeight="1">
      <c r="A601" s="347" t="s">
        <v>128</v>
      </c>
      <c r="B601" s="347" t="s">
        <v>68</v>
      </c>
      <c r="C601" s="347" t="s">
        <v>1640</v>
      </c>
      <c r="D601" s="348" t="s">
        <v>1641</v>
      </c>
      <c r="E601" s="348">
        <v>4040.0</v>
      </c>
      <c r="F601" s="348">
        <v>6360.0</v>
      </c>
      <c r="G601" s="349">
        <v>2320.0</v>
      </c>
      <c r="H601" s="350"/>
      <c r="I601" s="351"/>
      <c r="J601" s="352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  <c r="AB601" s="354"/>
      <c r="AC601" s="354"/>
    </row>
    <row r="602" ht="17.25" hidden="1" customHeight="1">
      <c r="A602" s="347" t="s">
        <v>128</v>
      </c>
      <c r="B602" s="347" t="s">
        <v>68</v>
      </c>
      <c r="C602" s="347" t="s">
        <v>1642</v>
      </c>
      <c r="D602" s="348" t="s">
        <v>1643</v>
      </c>
      <c r="E602" s="348">
        <v>2324.0</v>
      </c>
      <c r="F602" s="348">
        <v>3024.0</v>
      </c>
      <c r="G602" s="349">
        <v>700.0</v>
      </c>
      <c r="H602" s="350"/>
      <c r="I602" s="351"/>
      <c r="J602" s="352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  <c r="AB602" s="354"/>
      <c r="AC602" s="354"/>
    </row>
    <row r="603" ht="17.25" hidden="1" customHeight="1">
      <c r="A603" s="347" t="s">
        <v>128</v>
      </c>
      <c r="B603" s="347" t="s">
        <v>68</v>
      </c>
      <c r="C603" s="347" t="s">
        <v>1644</v>
      </c>
      <c r="D603" s="348" t="s">
        <v>1645</v>
      </c>
      <c r="E603" s="348">
        <v>120.0</v>
      </c>
      <c r="F603" s="348"/>
      <c r="G603" s="349">
        <v>-120.0</v>
      </c>
      <c r="H603" s="350"/>
      <c r="I603" s="351"/>
      <c r="J603" s="352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  <c r="AB603" s="354"/>
      <c r="AC603" s="354"/>
    </row>
    <row r="604" ht="17.25" hidden="1" customHeight="1">
      <c r="A604" s="347" t="s">
        <v>128</v>
      </c>
      <c r="B604" s="347" t="s">
        <v>68</v>
      </c>
      <c r="C604" s="347" t="s">
        <v>1646</v>
      </c>
      <c r="D604" s="348" t="s">
        <v>1647</v>
      </c>
      <c r="E604" s="348">
        <v>4116.0</v>
      </c>
      <c r="F604" s="348">
        <v>2076.0</v>
      </c>
      <c r="G604" s="349">
        <v>-2040.0</v>
      </c>
      <c r="H604" s="350"/>
      <c r="I604" s="351"/>
      <c r="J604" s="352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  <c r="AB604" s="354"/>
      <c r="AC604" s="354"/>
    </row>
    <row r="605" ht="17.25" hidden="1" customHeight="1">
      <c r="A605" s="347" t="s">
        <v>128</v>
      </c>
      <c r="B605" s="347" t="s">
        <v>68</v>
      </c>
      <c r="C605" s="347" t="s">
        <v>1648</v>
      </c>
      <c r="D605" s="348" t="s">
        <v>1649</v>
      </c>
      <c r="E605" s="348">
        <v>12.0</v>
      </c>
      <c r="F605" s="348"/>
      <c r="G605" s="349">
        <v>-12.0</v>
      </c>
      <c r="H605" s="350"/>
      <c r="I605" s="351"/>
      <c r="J605" s="352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  <c r="AB605" s="354"/>
      <c r="AC605" s="354"/>
    </row>
    <row r="606" ht="17.25" hidden="1" customHeight="1">
      <c r="A606" s="347" t="s">
        <v>128</v>
      </c>
      <c r="B606" s="347" t="s">
        <v>68</v>
      </c>
      <c r="C606" s="347" t="s">
        <v>1650</v>
      </c>
      <c r="D606" s="348" t="s">
        <v>1651</v>
      </c>
      <c r="E606" s="348">
        <v>108.0</v>
      </c>
      <c r="F606" s="348">
        <v>216.0</v>
      </c>
      <c r="G606" s="349">
        <v>108.0</v>
      </c>
      <c r="H606" s="350"/>
      <c r="I606" s="351"/>
      <c r="J606" s="352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  <c r="AB606" s="354"/>
      <c r="AC606" s="354"/>
    </row>
    <row r="607" ht="17.25" hidden="1" customHeight="1">
      <c r="A607" s="347" t="s">
        <v>128</v>
      </c>
      <c r="B607" s="347" t="s">
        <v>68</v>
      </c>
      <c r="C607" s="347" t="s">
        <v>1652</v>
      </c>
      <c r="D607" s="348" t="s">
        <v>1653</v>
      </c>
      <c r="E607" s="348">
        <v>2024.0</v>
      </c>
      <c r="F607" s="348">
        <v>2612.0</v>
      </c>
      <c r="G607" s="349">
        <v>588.0</v>
      </c>
      <c r="H607" s="350"/>
      <c r="I607" s="351"/>
      <c r="J607" s="352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  <c r="AB607" s="354"/>
      <c r="AC607" s="354"/>
    </row>
    <row r="608" ht="17.25" hidden="1" customHeight="1">
      <c r="A608" s="347" t="s">
        <v>128</v>
      </c>
      <c r="B608" s="347" t="s">
        <v>68</v>
      </c>
      <c r="C608" s="347" t="s">
        <v>1654</v>
      </c>
      <c r="D608" s="348" t="s">
        <v>1655</v>
      </c>
      <c r="E608" s="348">
        <v>3282.0</v>
      </c>
      <c r="F608" s="348">
        <v>2154.0</v>
      </c>
      <c r="G608" s="349">
        <v>-1128.0</v>
      </c>
      <c r="H608" s="350"/>
      <c r="I608" s="351"/>
      <c r="J608" s="352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  <c r="AA608" s="354"/>
      <c r="AB608" s="354"/>
      <c r="AC608" s="354"/>
    </row>
    <row r="609" ht="17.25" hidden="1" customHeight="1">
      <c r="A609" s="347" t="s">
        <v>128</v>
      </c>
      <c r="B609" s="347" t="s">
        <v>68</v>
      </c>
      <c r="C609" s="347" t="s">
        <v>1656</v>
      </c>
      <c r="D609" s="348" t="s">
        <v>1657</v>
      </c>
      <c r="E609" s="348">
        <v>2798.0</v>
      </c>
      <c r="F609" s="348">
        <v>2620.0</v>
      </c>
      <c r="G609" s="349">
        <v>-178.0</v>
      </c>
      <c r="H609" s="350"/>
      <c r="I609" s="351"/>
      <c r="J609" s="352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  <c r="AB609" s="354"/>
      <c r="AC609" s="354"/>
    </row>
    <row r="610" ht="17.25" hidden="1" customHeight="1">
      <c r="A610" s="347" t="s">
        <v>128</v>
      </c>
      <c r="B610" s="347" t="s">
        <v>68</v>
      </c>
      <c r="C610" s="347" t="s">
        <v>1658</v>
      </c>
      <c r="D610" s="348" t="s">
        <v>1659</v>
      </c>
      <c r="E610" s="348">
        <v>4320.0</v>
      </c>
      <c r="F610" s="348">
        <v>4612.0</v>
      </c>
      <c r="G610" s="349">
        <v>292.0</v>
      </c>
      <c r="H610" s="350"/>
      <c r="I610" s="351"/>
      <c r="J610" s="352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  <c r="AB610" s="354"/>
      <c r="AC610" s="354"/>
    </row>
    <row r="611" ht="17.25" hidden="1" customHeight="1">
      <c r="A611" s="347" t="s">
        <v>128</v>
      </c>
      <c r="B611" s="347" t="s">
        <v>68</v>
      </c>
      <c r="C611" s="347" t="s">
        <v>1660</v>
      </c>
      <c r="D611" s="348" t="s">
        <v>1661</v>
      </c>
      <c r="E611" s="348">
        <v>168.0</v>
      </c>
      <c r="F611" s="348">
        <v>102.0</v>
      </c>
      <c r="G611" s="349">
        <v>-66.0</v>
      </c>
      <c r="H611" s="350"/>
      <c r="I611" s="351"/>
      <c r="J611" s="352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  <c r="AA611" s="354"/>
      <c r="AB611" s="354"/>
      <c r="AC611" s="354"/>
    </row>
    <row r="612" ht="17.25" hidden="1" customHeight="1">
      <c r="A612" s="347" t="s">
        <v>128</v>
      </c>
      <c r="B612" s="347" t="s">
        <v>68</v>
      </c>
      <c r="C612" s="347" t="s">
        <v>1662</v>
      </c>
      <c r="D612" s="348" t="s">
        <v>1663</v>
      </c>
      <c r="E612" s="348">
        <v>564.0</v>
      </c>
      <c r="F612" s="348">
        <v>120.0</v>
      </c>
      <c r="G612" s="349">
        <v>-444.0</v>
      </c>
      <c r="H612" s="350"/>
      <c r="I612" s="351"/>
      <c r="J612" s="352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  <c r="AB612" s="354"/>
      <c r="AC612" s="354"/>
    </row>
    <row r="613" ht="17.25" hidden="1" customHeight="1">
      <c r="A613" s="347" t="s">
        <v>128</v>
      </c>
      <c r="B613" s="347" t="s">
        <v>68</v>
      </c>
      <c r="C613" s="347" t="s">
        <v>1664</v>
      </c>
      <c r="D613" s="348" t="s">
        <v>1665</v>
      </c>
      <c r="E613" s="348">
        <v>444.0</v>
      </c>
      <c r="F613" s="348">
        <v>300.0</v>
      </c>
      <c r="G613" s="349">
        <v>-144.0</v>
      </c>
      <c r="H613" s="350"/>
      <c r="I613" s="351"/>
      <c r="J613" s="352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  <c r="AB613" s="354"/>
      <c r="AC613" s="354"/>
    </row>
    <row r="614" ht="17.25" hidden="1" customHeight="1">
      <c r="A614" s="347" t="s">
        <v>128</v>
      </c>
      <c r="B614" s="347" t="s">
        <v>68</v>
      </c>
      <c r="C614" s="347" t="s">
        <v>1666</v>
      </c>
      <c r="D614" s="348" t="s">
        <v>1667</v>
      </c>
      <c r="E614" s="348">
        <v>780.0</v>
      </c>
      <c r="F614" s="348">
        <v>780.0</v>
      </c>
      <c r="G614" s="349">
        <v>0.0</v>
      </c>
      <c r="H614" s="350"/>
      <c r="I614" s="351"/>
      <c r="J614" s="352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  <c r="AB614" s="354"/>
      <c r="AC614" s="354"/>
    </row>
    <row r="615" ht="17.25" hidden="1" customHeight="1">
      <c r="A615" s="347" t="s">
        <v>128</v>
      </c>
      <c r="B615" s="347" t="s">
        <v>68</v>
      </c>
      <c r="C615" s="347" t="s">
        <v>1668</v>
      </c>
      <c r="D615" s="348" t="s">
        <v>1669</v>
      </c>
      <c r="E615" s="348">
        <v>3040.0</v>
      </c>
      <c r="F615" s="348">
        <v>2716.0</v>
      </c>
      <c r="G615" s="349">
        <v>-324.0</v>
      </c>
      <c r="H615" s="350"/>
      <c r="I615" s="351"/>
      <c r="J615" s="352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  <c r="AB615" s="354"/>
      <c r="AC615" s="354"/>
    </row>
    <row r="616" ht="17.25" hidden="1" customHeight="1">
      <c r="A616" s="347" t="s">
        <v>128</v>
      </c>
      <c r="B616" s="347" t="s">
        <v>68</v>
      </c>
      <c r="C616" s="347" t="s">
        <v>1670</v>
      </c>
      <c r="D616" s="348" t="s">
        <v>1671</v>
      </c>
      <c r="E616" s="348">
        <v>900.0</v>
      </c>
      <c r="F616" s="348">
        <v>396.0</v>
      </c>
      <c r="G616" s="349">
        <v>-504.0</v>
      </c>
      <c r="H616" s="350"/>
      <c r="I616" s="351"/>
      <c r="J616" s="352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  <c r="AB616" s="354"/>
      <c r="AC616" s="354"/>
    </row>
    <row r="617" ht="17.25" hidden="1" customHeight="1">
      <c r="A617" s="347" t="s">
        <v>128</v>
      </c>
      <c r="B617" s="347" t="s">
        <v>68</v>
      </c>
      <c r="C617" s="347" t="s">
        <v>1672</v>
      </c>
      <c r="D617" s="348" t="s">
        <v>1673</v>
      </c>
      <c r="E617" s="348">
        <v>60.0</v>
      </c>
      <c r="F617" s="348">
        <v>144.0</v>
      </c>
      <c r="G617" s="349">
        <v>84.0</v>
      </c>
      <c r="H617" s="350"/>
      <c r="I617" s="351"/>
      <c r="J617" s="352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  <c r="AA617" s="354"/>
      <c r="AB617" s="354"/>
      <c r="AC617" s="354"/>
    </row>
    <row r="618" ht="17.25" hidden="1" customHeight="1">
      <c r="A618" s="347" t="s">
        <v>128</v>
      </c>
      <c r="B618" s="347" t="s">
        <v>68</v>
      </c>
      <c r="C618" s="347" t="s">
        <v>1674</v>
      </c>
      <c r="D618" s="348" t="s">
        <v>1675</v>
      </c>
      <c r="E618" s="348">
        <v>2574.0</v>
      </c>
      <c r="F618" s="348">
        <v>4032.0</v>
      </c>
      <c r="G618" s="349">
        <v>1458.0</v>
      </c>
      <c r="H618" s="350"/>
      <c r="I618" s="351"/>
      <c r="J618" s="352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  <c r="AB618" s="354"/>
      <c r="AC618" s="354"/>
    </row>
    <row r="619" ht="17.25" hidden="1" customHeight="1">
      <c r="A619" s="347" t="s">
        <v>128</v>
      </c>
      <c r="B619" s="347" t="s">
        <v>68</v>
      </c>
      <c r="C619" s="347" t="s">
        <v>1676</v>
      </c>
      <c r="D619" s="348" t="s">
        <v>1677</v>
      </c>
      <c r="E619" s="348">
        <v>1308.0</v>
      </c>
      <c r="F619" s="348">
        <v>424.0</v>
      </c>
      <c r="G619" s="349">
        <v>-884.0</v>
      </c>
      <c r="H619" s="350"/>
      <c r="I619" s="351"/>
      <c r="J619" s="352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  <c r="AB619" s="354"/>
      <c r="AC619" s="354"/>
    </row>
    <row r="620" ht="17.25" hidden="1" customHeight="1">
      <c r="A620" s="347" t="s">
        <v>128</v>
      </c>
      <c r="B620" s="347" t="s">
        <v>68</v>
      </c>
      <c r="C620" s="347" t="s">
        <v>1678</v>
      </c>
      <c r="D620" s="348" t="s">
        <v>1679</v>
      </c>
      <c r="E620" s="348">
        <v>1000.0</v>
      </c>
      <c r="F620" s="348">
        <v>800.0</v>
      </c>
      <c r="G620" s="349">
        <v>-200.0</v>
      </c>
      <c r="H620" s="350"/>
      <c r="I620" s="351"/>
      <c r="J620" s="352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  <c r="AB620" s="354"/>
      <c r="AC620" s="354"/>
    </row>
    <row r="621" ht="17.25" hidden="1" customHeight="1">
      <c r="A621" s="347" t="s">
        <v>128</v>
      </c>
      <c r="B621" s="347" t="s">
        <v>68</v>
      </c>
      <c r="C621" s="347" t="s">
        <v>1680</v>
      </c>
      <c r="D621" s="348" t="s">
        <v>1681</v>
      </c>
      <c r="E621" s="348">
        <v>2826.0</v>
      </c>
      <c r="F621" s="348">
        <v>1570.0</v>
      </c>
      <c r="G621" s="349">
        <v>-1256.0</v>
      </c>
      <c r="H621" s="350"/>
      <c r="I621" s="351"/>
      <c r="J621" s="352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  <c r="AA621" s="354"/>
      <c r="AB621" s="354"/>
      <c r="AC621" s="354"/>
    </row>
    <row r="622" ht="17.25" hidden="1" customHeight="1">
      <c r="A622" s="347" t="s">
        <v>128</v>
      </c>
      <c r="B622" s="347" t="s">
        <v>68</v>
      </c>
      <c r="C622" s="347" t="s">
        <v>1682</v>
      </c>
      <c r="D622" s="348" t="s">
        <v>1681</v>
      </c>
      <c r="E622" s="348">
        <v>2980.0</v>
      </c>
      <c r="F622" s="348">
        <v>3620.0</v>
      </c>
      <c r="G622" s="349">
        <v>640.0</v>
      </c>
      <c r="H622" s="350"/>
      <c r="I622" s="351"/>
      <c r="J622" s="352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  <c r="AB622" s="354"/>
      <c r="AC622" s="354"/>
    </row>
    <row r="623" ht="17.25" hidden="1" customHeight="1">
      <c r="A623" s="347" t="s">
        <v>128</v>
      </c>
      <c r="B623" s="347" t="s">
        <v>68</v>
      </c>
      <c r="C623" s="347" t="s">
        <v>1683</v>
      </c>
      <c r="D623" s="348" t="s">
        <v>1684</v>
      </c>
      <c r="E623" s="348">
        <v>60.0</v>
      </c>
      <c r="F623" s="348">
        <v>12.0</v>
      </c>
      <c r="G623" s="349">
        <v>-48.0</v>
      </c>
      <c r="H623" s="350"/>
      <c r="I623" s="351"/>
      <c r="J623" s="352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  <c r="AA623" s="354"/>
      <c r="AB623" s="354"/>
      <c r="AC623" s="354"/>
    </row>
    <row r="624" ht="17.25" hidden="1" customHeight="1">
      <c r="A624" s="347" t="s">
        <v>128</v>
      </c>
      <c r="B624" s="347" t="s">
        <v>68</v>
      </c>
      <c r="C624" s="347" t="s">
        <v>1685</v>
      </c>
      <c r="D624" s="348" t="s">
        <v>1686</v>
      </c>
      <c r="E624" s="348">
        <v>24.0</v>
      </c>
      <c r="F624" s="348"/>
      <c r="G624" s="349">
        <v>-24.0</v>
      </c>
      <c r="H624" s="350"/>
      <c r="I624" s="351"/>
      <c r="J624" s="352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  <c r="AB624" s="354"/>
      <c r="AC624" s="354"/>
    </row>
    <row r="625" ht="17.25" hidden="1" customHeight="1">
      <c r="A625" s="347" t="s">
        <v>128</v>
      </c>
      <c r="B625" s="347" t="s">
        <v>68</v>
      </c>
      <c r="C625" s="347" t="s">
        <v>1687</v>
      </c>
      <c r="D625" s="348" t="s">
        <v>1688</v>
      </c>
      <c r="E625" s="348">
        <v>59.0</v>
      </c>
      <c r="F625" s="348"/>
      <c r="G625" s="349">
        <v>-59.0</v>
      </c>
      <c r="H625" s="350"/>
      <c r="I625" s="351"/>
      <c r="J625" s="352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  <c r="AB625" s="354"/>
      <c r="AC625" s="354"/>
    </row>
    <row r="626" ht="17.25" hidden="1" customHeight="1">
      <c r="A626" s="347" t="s">
        <v>128</v>
      </c>
      <c r="B626" s="347" t="s">
        <v>68</v>
      </c>
      <c r="C626" s="347" t="s">
        <v>1689</v>
      </c>
      <c r="D626" s="348" t="s">
        <v>1690</v>
      </c>
      <c r="E626" s="348">
        <v>5200.0</v>
      </c>
      <c r="F626" s="348">
        <v>4600.0</v>
      </c>
      <c r="G626" s="349">
        <v>-600.0</v>
      </c>
      <c r="H626" s="350"/>
      <c r="I626" s="351"/>
      <c r="J626" s="352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  <c r="AB626" s="354"/>
      <c r="AC626" s="354"/>
    </row>
    <row r="627" ht="17.25" hidden="1" customHeight="1">
      <c r="A627" s="347" t="s">
        <v>128</v>
      </c>
      <c r="B627" s="347" t="s">
        <v>68</v>
      </c>
      <c r="C627" s="347" t="s">
        <v>1691</v>
      </c>
      <c r="D627" s="348" t="s">
        <v>1692</v>
      </c>
      <c r="E627" s="348">
        <v>168.0</v>
      </c>
      <c r="F627" s="348"/>
      <c r="G627" s="349">
        <v>-168.0</v>
      </c>
      <c r="H627" s="350"/>
      <c r="I627" s="351"/>
      <c r="J627" s="352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  <c r="AB627" s="354"/>
      <c r="AC627" s="354"/>
    </row>
    <row r="628" ht="17.25" hidden="1" customHeight="1">
      <c r="A628" s="347" t="s">
        <v>128</v>
      </c>
      <c r="B628" s="347" t="s">
        <v>68</v>
      </c>
      <c r="C628" s="347" t="s">
        <v>1693</v>
      </c>
      <c r="D628" s="348" t="s">
        <v>1694</v>
      </c>
      <c r="E628" s="348">
        <v>108.0</v>
      </c>
      <c r="F628" s="348">
        <v>420.0</v>
      </c>
      <c r="G628" s="349">
        <v>312.0</v>
      </c>
      <c r="H628" s="350"/>
      <c r="I628" s="351"/>
      <c r="J628" s="352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  <c r="AB628" s="354"/>
      <c r="AC628" s="354"/>
    </row>
    <row r="629" ht="17.25" hidden="1" customHeight="1">
      <c r="A629" s="347" t="s">
        <v>128</v>
      </c>
      <c r="B629" s="347" t="s">
        <v>68</v>
      </c>
      <c r="C629" s="347" t="s">
        <v>1695</v>
      </c>
      <c r="D629" s="348" t="s">
        <v>1696</v>
      </c>
      <c r="E629" s="348">
        <v>38.0</v>
      </c>
      <c r="F629" s="348">
        <v>144.0</v>
      </c>
      <c r="G629" s="349">
        <v>106.0</v>
      </c>
      <c r="H629" s="350"/>
      <c r="I629" s="351"/>
      <c r="J629" s="352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  <c r="AB629" s="354"/>
      <c r="AC629" s="354"/>
    </row>
    <row r="630" ht="17.25" hidden="1" customHeight="1">
      <c r="A630" s="347" t="s">
        <v>128</v>
      </c>
      <c r="B630" s="347" t="s">
        <v>68</v>
      </c>
      <c r="C630" s="347" t="s">
        <v>1697</v>
      </c>
      <c r="D630" s="348" t="s">
        <v>1698</v>
      </c>
      <c r="E630" s="348">
        <v>3076.0</v>
      </c>
      <c r="F630" s="348">
        <v>5232.0</v>
      </c>
      <c r="G630" s="349">
        <v>2156.0</v>
      </c>
      <c r="H630" s="350"/>
      <c r="I630" s="351"/>
      <c r="J630" s="352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  <c r="AB630" s="354"/>
      <c r="AC630" s="354"/>
    </row>
    <row r="631" ht="17.25" hidden="1" customHeight="1">
      <c r="A631" s="347" t="s">
        <v>128</v>
      </c>
      <c r="B631" s="347" t="s">
        <v>68</v>
      </c>
      <c r="C631" s="347" t="s">
        <v>1699</v>
      </c>
      <c r="D631" s="348" t="s">
        <v>1429</v>
      </c>
      <c r="E631" s="348">
        <v>212.0</v>
      </c>
      <c r="F631" s="348">
        <v>400.0</v>
      </c>
      <c r="G631" s="349">
        <v>188.0</v>
      </c>
      <c r="H631" s="350"/>
      <c r="I631" s="351"/>
      <c r="J631" s="352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  <c r="AB631" s="354"/>
      <c r="AC631" s="354"/>
    </row>
    <row r="632" ht="17.25" hidden="1" customHeight="1">
      <c r="A632" s="347" t="s">
        <v>128</v>
      </c>
      <c r="B632" s="347" t="s">
        <v>68</v>
      </c>
      <c r="C632" s="347" t="s">
        <v>1700</v>
      </c>
      <c r="D632" s="348" t="s">
        <v>1701</v>
      </c>
      <c r="E632" s="348">
        <v>228.0</v>
      </c>
      <c r="F632" s="348">
        <v>108.0</v>
      </c>
      <c r="G632" s="349">
        <v>-120.0</v>
      </c>
      <c r="H632" s="350"/>
      <c r="I632" s="351"/>
      <c r="J632" s="352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  <c r="AB632" s="354"/>
      <c r="AC632" s="354"/>
    </row>
    <row r="633" ht="17.25" hidden="1" customHeight="1">
      <c r="A633" s="347" t="s">
        <v>128</v>
      </c>
      <c r="B633" s="347" t="s">
        <v>68</v>
      </c>
      <c r="C633" s="347" t="s">
        <v>1702</v>
      </c>
      <c r="D633" s="348" t="s">
        <v>1703</v>
      </c>
      <c r="E633" s="348">
        <v>18.0</v>
      </c>
      <c r="F633" s="348">
        <v>29.0</v>
      </c>
      <c r="G633" s="349">
        <v>11.0</v>
      </c>
      <c r="H633" s="350"/>
      <c r="I633" s="351"/>
      <c r="J633" s="352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  <c r="AB633" s="354"/>
      <c r="AC633" s="354"/>
    </row>
    <row r="634" ht="17.25" customHeight="1">
      <c r="A634" s="347" t="s">
        <v>128</v>
      </c>
      <c r="B634" s="347" t="s">
        <v>68</v>
      </c>
      <c r="C634" s="347" t="s">
        <v>1704</v>
      </c>
      <c r="D634" s="348" t="s">
        <v>1705</v>
      </c>
      <c r="E634" s="348"/>
      <c r="F634" s="348">
        <v>884.0</v>
      </c>
      <c r="G634" s="349">
        <v>884.0</v>
      </c>
      <c r="H634" s="350" t="s">
        <v>773</v>
      </c>
      <c r="I634" s="351"/>
      <c r="J634" s="352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  <c r="AB634" s="354"/>
      <c r="AC634" s="354"/>
    </row>
    <row r="635" ht="17.25" customHeight="1">
      <c r="A635" s="347" t="s">
        <v>128</v>
      </c>
      <c r="B635" s="347" t="s">
        <v>68</v>
      </c>
      <c r="C635" s="347" t="s">
        <v>1706</v>
      </c>
      <c r="D635" s="348" t="s">
        <v>1707</v>
      </c>
      <c r="E635" s="348"/>
      <c r="F635" s="348">
        <v>3602.0</v>
      </c>
      <c r="G635" s="349">
        <v>3602.0</v>
      </c>
      <c r="H635" s="350" t="s">
        <v>773</v>
      </c>
      <c r="I635" s="351"/>
      <c r="J635" s="352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  <c r="AB635" s="354"/>
      <c r="AC635" s="354"/>
    </row>
    <row r="636" ht="17.25" hidden="1" customHeight="1">
      <c r="A636" s="347" t="s">
        <v>128</v>
      </c>
      <c r="B636" s="347" t="s">
        <v>52</v>
      </c>
      <c r="C636" s="347" t="s">
        <v>1708</v>
      </c>
      <c r="D636" s="348" t="s">
        <v>1709</v>
      </c>
      <c r="E636" s="348">
        <v>11.0</v>
      </c>
      <c r="F636" s="348"/>
      <c r="G636" s="349">
        <v>-11.0</v>
      </c>
      <c r="H636" s="350"/>
      <c r="I636" s="351"/>
      <c r="J636" s="352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  <c r="AB636" s="354"/>
      <c r="AC636" s="354"/>
    </row>
    <row r="637" ht="17.25" hidden="1" customHeight="1">
      <c r="A637" s="347" t="s">
        <v>128</v>
      </c>
      <c r="B637" s="347" t="s">
        <v>52</v>
      </c>
      <c r="C637" s="347" t="s">
        <v>1710</v>
      </c>
      <c r="D637" s="348" t="s">
        <v>1711</v>
      </c>
      <c r="E637" s="348">
        <v>12.0</v>
      </c>
      <c r="F637" s="348"/>
      <c r="G637" s="349">
        <v>-12.0</v>
      </c>
      <c r="H637" s="350"/>
      <c r="I637" s="351"/>
      <c r="J637" s="352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  <c r="AB637" s="354"/>
      <c r="AC637" s="354"/>
    </row>
    <row r="638" ht="17.25" hidden="1" customHeight="1">
      <c r="A638" s="347" t="s">
        <v>128</v>
      </c>
      <c r="B638" s="347" t="s">
        <v>52</v>
      </c>
      <c r="C638" s="347" t="s">
        <v>1712</v>
      </c>
      <c r="D638" s="348" t="s">
        <v>1713</v>
      </c>
      <c r="E638" s="348"/>
      <c r="F638" s="348">
        <v>516.0</v>
      </c>
      <c r="G638" s="349">
        <v>516.0</v>
      </c>
      <c r="H638" s="350"/>
      <c r="I638" s="351"/>
      <c r="J638" s="352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  <c r="AB638" s="354"/>
      <c r="AC638" s="354"/>
    </row>
    <row r="639" ht="17.25" customHeight="1">
      <c r="A639" s="347" t="s">
        <v>128</v>
      </c>
      <c r="B639" s="347" t="s">
        <v>52</v>
      </c>
      <c r="C639" s="347" t="s">
        <v>1714</v>
      </c>
      <c r="D639" s="348" t="s">
        <v>1715</v>
      </c>
      <c r="E639" s="348"/>
      <c r="F639" s="348">
        <v>874.0</v>
      </c>
      <c r="G639" s="349">
        <v>874.0</v>
      </c>
      <c r="H639" s="350" t="s">
        <v>773</v>
      </c>
      <c r="I639" s="351"/>
      <c r="J639" s="352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  <c r="AB639" s="354"/>
      <c r="AC639" s="354"/>
    </row>
    <row r="640" ht="17.25" hidden="1" customHeight="1">
      <c r="A640" s="347" t="s">
        <v>128</v>
      </c>
      <c r="B640" s="347" t="s">
        <v>52</v>
      </c>
      <c r="C640" s="347" t="s">
        <v>1716</v>
      </c>
      <c r="D640" s="348" t="s">
        <v>1717</v>
      </c>
      <c r="E640" s="348"/>
      <c r="F640" s="348">
        <v>60.0</v>
      </c>
      <c r="G640" s="349">
        <v>60.0</v>
      </c>
      <c r="H640" s="350"/>
      <c r="I640" s="351"/>
      <c r="J640" s="352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  <c r="AB640" s="354"/>
      <c r="AC640" s="354"/>
    </row>
    <row r="641" ht="17.25" customHeight="1">
      <c r="A641" s="347" t="s">
        <v>128</v>
      </c>
      <c r="B641" s="347" t="s">
        <v>52</v>
      </c>
      <c r="C641" s="347" t="s">
        <v>1718</v>
      </c>
      <c r="D641" s="348" t="s">
        <v>1719</v>
      </c>
      <c r="E641" s="348"/>
      <c r="F641" s="348">
        <v>950.0</v>
      </c>
      <c r="G641" s="349">
        <v>950.0</v>
      </c>
      <c r="H641" s="350" t="s">
        <v>773</v>
      </c>
      <c r="I641" s="351"/>
      <c r="J641" s="352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  <c r="AB641" s="354"/>
      <c r="AC641" s="354"/>
    </row>
    <row r="642" ht="17.25" customHeight="1">
      <c r="A642" s="347" t="s">
        <v>128</v>
      </c>
      <c r="B642" s="347" t="s">
        <v>52</v>
      </c>
      <c r="C642" s="347" t="s">
        <v>1720</v>
      </c>
      <c r="D642" s="348" t="s">
        <v>1721</v>
      </c>
      <c r="E642" s="348"/>
      <c r="F642" s="348">
        <v>108.0</v>
      </c>
      <c r="G642" s="349">
        <v>108.0</v>
      </c>
      <c r="H642" s="350" t="s">
        <v>773</v>
      </c>
      <c r="I642" s="351"/>
      <c r="J642" s="352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  <c r="AB642" s="354"/>
      <c r="AC642" s="354"/>
    </row>
    <row r="643" ht="17.25" customHeight="1">
      <c r="A643" s="347" t="s">
        <v>128</v>
      </c>
      <c r="B643" s="347" t="s">
        <v>52</v>
      </c>
      <c r="C643" s="347" t="s">
        <v>1722</v>
      </c>
      <c r="D643" s="348" t="s">
        <v>1723</v>
      </c>
      <c r="E643" s="348"/>
      <c r="F643" s="348">
        <v>110.0</v>
      </c>
      <c r="G643" s="349">
        <v>110.0</v>
      </c>
      <c r="H643" s="350" t="s">
        <v>773</v>
      </c>
      <c r="I643" s="351"/>
      <c r="J643" s="352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  <c r="AB643" s="354"/>
      <c r="AC643" s="354"/>
    </row>
    <row r="644" ht="17.25" customHeight="1">
      <c r="A644" s="347" t="s">
        <v>128</v>
      </c>
      <c r="B644" s="347" t="s">
        <v>52</v>
      </c>
      <c r="C644" s="347" t="s">
        <v>1724</v>
      </c>
      <c r="D644" s="348" t="s">
        <v>1725</v>
      </c>
      <c r="E644" s="348"/>
      <c r="F644" s="348">
        <v>30.0</v>
      </c>
      <c r="G644" s="349">
        <v>30.0</v>
      </c>
      <c r="H644" s="350" t="s">
        <v>773</v>
      </c>
      <c r="I644" s="351"/>
      <c r="J644" s="352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  <c r="AB644" s="354"/>
      <c r="AC644" s="354"/>
    </row>
    <row r="645" ht="17.25" hidden="1" customHeight="1">
      <c r="A645" s="347" t="s">
        <v>128</v>
      </c>
      <c r="B645" s="347" t="s">
        <v>52</v>
      </c>
      <c r="C645" s="347" t="s">
        <v>1726</v>
      </c>
      <c r="D645" s="348" t="s">
        <v>1727</v>
      </c>
      <c r="E645" s="348">
        <v>216.0</v>
      </c>
      <c r="F645" s="348">
        <v>312.0</v>
      </c>
      <c r="G645" s="349">
        <v>96.0</v>
      </c>
      <c r="H645" s="350"/>
      <c r="I645" s="351"/>
      <c r="J645" s="352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  <c r="AB645" s="354"/>
      <c r="AC645" s="354"/>
    </row>
    <row r="646" ht="17.25" hidden="1" customHeight="1">
      <c r="A646" s="347" t="s">
        <v>128</v>
      </c>
      <c r="B646" s="347" t="s">
        <v>52</v>
      </c>
      <c r="C646" s="347" t="s">
        <v>1728</v>
      </c>
      <c r="D646" s="348" t="s">
        <v>1729</v>
      </c>
      <c r="E646" s="348">
        <v>348.0</v>
      </c>
      <c r="F646" s="348">
        <v>564.0</v>
      </c>
      <c r="G646" s="349">
        <v>216.0</v>
      </c>
      <c r="H646" s="350"/>
      <c r="I646" s="351"/>
      <c r="J646" s="352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  <c r="AB646" s="354"/>
      <c r="AC646" s="354"/>
    </row>
    <row r="647" ht="17.25" hidden="1" customHeight="1">
      <c r="A647" s="347" t="s">
        <v>128</v>
      </c>
      <c r="B647" s="347" t="s">
        <v>52</v>
      </c>
      <c r="C647" s="347" t="s">
        <v>1730</v>
      </c>
      <c r="D647" s="348" t="s">
        <v>1731</v>
      </c>
      <c r="E647" s="348">
        <v>1174.0</v>
      </c>
      <c r="F647" s="348">
        <v>992.0</v>
      </c>
      <c r="G647" s="349">
        <v>-182.0</v>
      </c>
      <c r="H647" s="350"/>
      <c r="I647" s="351"/>
      <c r="J647" s="352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  <c r="AB647" s="354"/>
      <c r="AC647" s="354"/>
    </row>
    <row r="648" ht="17.25" hidden="1" customHeight="1">
      <c r="A648" s="347" t="s">
        <v>128</v>
      </c>
      <c r="B648" s="347" t="s">
        <v>52</v>
      </c>
      <c r="C648" s="347" t="s">
        <v>1732</v>
      </c>
      <c r="D648" s="348" t="s">
        <v>1733</v>
      </c>
      <c r="E648" s="348">
        <v>24.0</v>
      </c>
      <c r="F648" s="348">
        <v>24.0</v>
      </c>
      <c r="G648" s="349">
        <v>0.0</v>
      </c>
      <c r="H648" s="350"/>
      <c r="I648" s="351"/>
      <c r="J648" s="352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  <c r="AB648" s="354"/>
      <c r="AC648" s="354"/>
    </row>
    <row r="649" ht="17.25" hidden="1" customHeight="1">
      <c r="A649" s="347" t="s">
        <v>128</v>
      </c>
      <c r="B649" s="347" t="s">
        <v>52</v>
      </c>
      <c r="C649" s="347" t="s">
        <v>1734</v>
      </c>
      <c r="D649" s="348" t="s">
        <v>1735</v>
      </c>
      <c r="E649" s="348">
        <v>712.0</v>
      </c>
      <c r="F649" s="348">
        <v>788.0</v>
      </c>
      <c r="G649" s="349">
        <v>76.0</v>
      </c>
      <c r="H649" s="350"/>
      <c r="I649" s="351"/>
      <c r="J649" s="352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  <c r="AB649" s="354"/>
      <c r="AC649" s="354"/>
    </row>
    <row r="650" ht="17.25" hidden="1" customHeight="1">
      <c r="A650" s="347" t="s">
        <v>128</v>
      </c>
      <c r="B650" s="347" t="s">
        <v>52</v>
      </c>
      <c r="C650" s="347" t="s">
        <v>1736</v>
      </c>
      <c r="D650" s="348" t="s">
        <v>1737</v>
      </c>
      <c r="E650" s="348">
        <v>96.0</v>
      </c>
      <c r="F650" s="348"/>
      <c r="G650" s="349">
        <v>-96.0</v>
      </c>
      <c r="H650" s="350"/>
      <c r="I650" s="351"/>
      <c r="J650" s="352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  <c r="AB650" s="354"/>
      <c r="AC650" s="354"/>
    </row>
    <row r="651" ht="17.25" hidden="1" customHeight="1">
      <c r="A651" s="347" t="s">
        <v>128</v>
      </c>
      <c r="B651" s="347" t="s">
        <v>52</v>
      </c>
      <c r="C651" s="347" t="s">
        <v>1738</v>
      </c>
      <c r="D651" s="348" t="s">
        <v>1739</v>
      </c>
      <c r="E651" s="348">
        <v>1074.0</v>
      </c>
      <c r="F651" s="348">
        <v>894.0</v>
      </c>
      <c r="G651" s="349">
        <v>-180.0</v>
      </c>
      <c r="H651" s="350"/>
      <c r="I651" s="351"/>
      <c r="J651" s="352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  <c r="AB651" s="354"/>
      <c r="AC651" s="354"/>
    </row>
    <row r="652" ht="17.25" hidden="1" customHeight="1">
      <c r="A652" s="347" t="s">
        <v>128</v>
      </c>
      <c r="B652" s="347" t="s">
        <v>52</v>
      </c>
      <c r="C652" s="347" t="s">
        <v>1740</v>
      </c>
      <c r="D652" s="348" t="s">
        <v>1741</v>
      </c>
      <c r="E652" s="348">
        <v>124.0</v>
      </c>
      <c r="F652" s="348">
        <v>292.0</v>
      </c>
      <c r="G652" s="349">
        <v>168.0</v>
      </c>
      <c r="H652" s="350"/>
      <c r="I652" s="351"/>
      <c r="J652" s="352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  <c r="AB652" s="354"/>
      <c r="AC652" s="354"/>
    </row>
    <row r="653" ht="17.25" hidden="1" customHeight="1">
      <c r="A653" s="347" t="s">
        <v>128</v>
      </c>
      <c r="B653" s="347" t="s">
        <v>52</v>
      </c>
      <c r="C653" s="347" t="s">
        <v>1742</v>
      </c>
      <c r="D653" s="348" t="s">
        <v>1743</v>
      </c>
      <c r="E653" s="348">
        <v>2724.0</v>
      </c>
      <c r="F653" s="348">
        <v>2242.0</v>
      </c>
      <c r="G653" s="349">
        <v>-482.0</v>
      </c>
      <c r="H653" s="350"/>
      <c r="I653" s="351"/>
      <c r="J653" s="352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  <c r="AB653" s="354"/>
      <c r="AC653" s="354"/>
    </row>
    <row r="654" ht="17.25" hidden="1" customHeight="1">
      <c r="A654" s="347" t="s">
        <v>128</v>
      </c>
      <c r="B654" s="347" t="s">
        <v>52</v>
      </c>
      <c r="C654" s="347" t="s">
        <v>1744</v>
      </c>
      <c r="D654" s="348" t="s">
        <v>1745</v>
      </c>
      <c r="E654" s="348">
        <v>1366.0</v>
      </c>
      <c r="F654" s="348">
        <v>1322.0</v>
      </c>
      <c r="G654" s="349">
        <v>-44.0</v>
      </c>
      <c r="H654" s="350"/>
      <c r="I654" s="351"/>
      <c r="J654" s="352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  <c r="AB654" s="354"/>
      <c r="AC654" s="354"/>
    </row>
    <row r="655" ht="17.25" hidden="1" customHeight="1">
      <c r="A655" s="347" t="s">
        <v>128</v>
      </c>
      <c r="B655" s="347" t="s">
        <v>52</v>
      </c>
      <c r="C655" s="347" t="s">
        <v>1746</v>
      </c>
      <c r="D655" s="348" t="s">
        <v>1747</v>
      </c>
      <c r="E655" s="348">
        <v>168.0</v>
      </c>
      <c r="F655" s="348">
        <v>48.0</v>
      </c>
      <c r="G655" s="349">
        <v>-120.0</v>
      </c>
      <c r="H655" s="350"/>
      <c r="I655" s="351"/>
      <c r="J655" s="352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  <c r="AB655" s="354"/>
      <c r="AC655" s="354"/>
    </row>
    <row r="656" ht="17.25" hidden="1" customHeight="1">
      <c r="A656" s="347" t="s">
        <v>128</v>
      </c>
      <c r="B656" s="347" t="s">
        <v>52</v>
      </c>
      <c r="C656" s="347" t="s">
        <v>1748</v>
      </c>
      <c r="D656" s="348" t="s">
        <v>1749</v>
      </c>
      <c r="E656" s="348">
        <v>2824.0</v>
      </c>
      <c r="F656" s="348">
        <v>1600.0</v>
      </c>
      <c r="G656" s="349">
        <v>-1224.0</v>
      </c>
      <c r="H656" s="350"/>
      <c r="I656" s="351"/>
      <c r="J656" s="352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  <c r="AB656" s="354"/>
      <c r="AC656" s="354"/>
    </row>
    <row r="657" ht="17.25" hidden="1" customHeight="1">
      <c r="A657" s="347" t="s">
        <v>128</v>
      </c>
      <c r="B657" s="347" t="s">
        <v>52</v>
      </c>
      <c r="C657" s="347" t="s">
        <v>1750</v>
      </c>
      <c r="D657" s="348" t="s">
        <v>1751</v>
      </c>
      <c r="E657" s="348"/>
      <c r="F657" s="348">
        <v>24.0</v>
      </c>
      <c r="G657" s="349">
        <v>24.0</v>
      </c>
      <c r="H657" s="350"/>
      <c r="I657" s="351"/>
      <c r="J657" s="352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  <c r="AB657" s="354"/>
      <c r="AC657" s="354"/>
    </row>
    <row r="658" ht="17.25" hidden="1" customHeight="1">
      <c r="A658" s="347" t="s">
        <v>128</v>
      </c>
      <c r="B658" s="347" t="s">
        <v>52</v>
      </c>
      <c r="C658" s="347" t="s">
        <v>1752</v>
      </c>
      <c r="D658" s="348" t="s">
        <v>1753</v>
      </c>
      <c r="E658" s="348">
        <v>1502.0</v>
      </c>
      <c r="F658" s="348">
        <v>1816.0</v>
      </c>
      <c r="G658" s="349">
        <v>314.0</v>
      </c>
      <c r="H658" s="350"/>
      <c r="I658" s="351"/>
      <c r="J658" s="352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  <c r="AB658" s="354"/>
      <c r="AC658" s="354"/>
    </row>
    <row r="659" ht="17.25" hidden="1" customHeight="1">
      <c r="A659" s="347" t="s">
        <v>128</v>
      </c>
      <c r="B659" s="347" t="s">
        <v>52</v>
      </c>
      <c r="C659" s="347" t="s">
        <v>1754</v>
      </c>
      <c r="D659" s="348" t="s">
        <v>1755</v>
      </c>
      <c r="E659" s="348">
        <v>384.0</v>
      </c>
      <c r="F659" s="348">
        <v>456.0</v>
      </c>
      <c r="G659" s="349">
        <v>72.0</v>
      </c>
      <c r="H659" s="350"/>
      <c r="I659" s="351"/>
      <c r="J659" s="352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  <c r="AB659" s="354"/>
      <c r="AC659" s="354"/>
    </row>
    <row r="660" ht="17.25" hidden="1" customHeight="1">
      <c r="A660" s="347" t="s">
        <v>128</v>
      </c>
      <c r="B660" s="347" t="s">
        <v>52</v>
      </c>
      <c r="C660" s="347" t="s">
        <v>1756</v>
      </c>
      <c r="D660" s="348" t="s">
        <v>1757</v>
      </c>
      <c r="E660" s="348">
        <v>2308.0</v>
      </c>
      <c r="F660" s="348">
        <v>2356.0</v>
      </c>
      <c r="G660" s="349">
        <v>48.0</v>
      </c>
      <c r="H660" s="350"/>
      <c r="I660" s="351"/>
      <c r="J660" s="352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  <c r="AB660" s="354"/>
      <c r="AC660" s="354"/>
    </row>
    <row r="661" ht="17.25" hidden="1" customHeight="1">
      <c r="A661" s="347" t="s">
        <v>128</v>
      </c>
      <c r="B661" s="347" t="s">
        <v>52</v>
      </c>
      <c r="C661" s="347" t="s">
        <v>1758</v>
      </c>
      <c r="D661" s="348" t="s">
        <v>1759</v>
      </c>
      <c r="E661" s="348">
        <v>366.0</v>
      </c>
      <c r="F661" s="348">
        <v>588.0</v>
      </c>
      <c r="G661" s="349">
        <v>222.0</v>
      </c>
      <c r="H661" s="350"/>
      <c r="I661" s="351"/>
      <c r="J661" s="352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  <c r="AB661" s="354"/>
      <c r="AC661" s="354"/>
    </row>
    <row r="662" ht="17.25" hidden="1" customHeight="1">
      <c r="A662" s="347" t="s">
        <v>128</v>
      </c>
      <c r="B662" s="347" t="s">
        <v>52</v>
      </c>
      <c r="C662" s="347" t="s">
        <v>1760</v>
      </c>
      <c r="D662" s="348" t="s">
        <v>1761</v>
      </c>
      <c r="E662" s="348">
        <v>966.0</v>
      </c>
      <c r="F662" s="348">
        <v>930.0</v>
      </c>
      <c r="G662" s="349">
        <v>-36.0</v>
      </c>
      <c r="H662" s="350"/>
      <c r="I662" s="351"/>
      <c r="J662" s="352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  <c r="AB662" s="354"/>
      <c r="AC662" s="354"/>
    </row>
    <row r="663" ht="17.25" hidden="1" customHeight="1">
      <c r="A663" s="347" t="s">
        <v>128</v>
      </c>
      <c r="B663" s="347" t="s">
        <v>52</v>
      </c>
      <c r="C663" s="347" t="s">
        <v>1762</v>
      </c>
      <c r="D663" s="348" t="s">
        <v>1763</v>
      </c>
      <c r="E663" s="348">
        <v>1506.0</v>
      </c>
      <c r="F663" s="348">
        <v>1212.0</v>
      </c>
      <c r="G663" s="349">
        <v>-294.0</v>
      </c>
      <c r="H663" s="350"/>
      <c r="I663" s="351"/>
      <c r="J663" s="352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  <c r="AB663" s="354"/>
      <c r="AC663" s="354"/>
    </row>
    <row r="664" ht="17.25" hidden="1" customHeight="1">
      <c r="A664" s="347" t="s">
        <v>128</v>
      </c>
      <c r="B664" s="347" t="s">
        <v>52</v>
      </c>
      <c r="C664" s="347" t="s">
        <v>1764</v>
      </c>
      <c r="D664" s="348" t="s">
        <v>1765</v>
      </c>
      <c r="E664" s="348">
        <v>1584.0</v>
      </c>
      <c r="F664" s="348">
        <v>1518.0</v>
      </c>
      <c r="G664" s="349">
        <v>-66.0</v>
      </c>
      <c r="H664" s="350"/>
      <c r="I664" s="351"/>
      <c r="J664" s="352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  <c r="AA664" s="354"/>
      <c r="AB664" s="354"/>
      <c r="AC664" s="354"/>
    </row>
    <row r="665" ht="17.25" hidden="1" customHeight="1">
      <c r="A665" s="347" t="s">
        <v>128</v>
      </c>
      <c r="B665" s="347" t="s">
        <v>52</v>
      </c>
      <c r="C665" s="347" t="s">
        <v>1766</v>
      </c>
      <c r="D665" s="348" t="s">
        <v>1767</v>
      </c>
      <c r="E665" s="348">
        <v>528.0</v>
      </c>
      <c r="F665" s="348">
        <v>396.0</v>
      </c>
      <c r="G665" s="349">
        <v>-132.0</v>
      </c>
      <c r="H665" s="350"/>
      <c r="I665" s="351"/>
      <c r="J665" s="352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  <c r="AB665" s="354"/>
      <c r="AC665" s="354"/>
    </row>
    <row r="666" ht="17.25" hidden="1" customHeight="1">
      <c r="A666" s="347" t="s">
        <v>128</v>
      </c>
      <c r="B666" s="347" t="s">
        <v>52</v>
      </c>
      <c r="C666" s="347" t="s">
        <v>1768</v>
      </c>
      <c r="D666" s="348" t="s">
        <v>1769</v>
      </c>
      <c r="E666" s="348">
        <v>600.0</v>
      </c>
      <c r="F666" s="348">
        <v>1200.0</v>
      </c>
      <c r="G666" s="349">
        <v>600.0</v>
      </c>
      <c r="H666" s="350"/>
      <c r="I666" s="351"/>
      <c r="J666" s="352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  <c r="AB666" s="354"/>
      <c r="AC666" s="354"/>
    </row>
    <row r="667" ht="17.25" hidden="1" customHeight="1">
      <c r="A667" s="347" t="s">
        <v>128</v>
      </c>
      <c r="B667" s="347" t="s">
        <v>52</v>
      </c>
      <c r="C667" s="347" t="s">
        <v>1770</v>
      </c>
      <c r="D667" s="348" t="s">
        <v>1771</v>
      </c>
      <c r="E667" s="348">
        <v>829.0</v>
      </c>
      <c r="F667" s="348">
        <v>906.0</v>
      </c>
      <c r="G667" s="349">
        <v>77.0</v>
      </c>
      <c r="H667" s="350"/>
      <c r="I667" s="351"/>
      <c r="J667" s="352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  <c r="AB667" s="354"/>
      <c r="AC667" s="354"/>
    </row>
    <row r="668" ht="17.25" hidden="1" customHeight="1">
      <c r="A668" s="347" t="s">
        <v>128</v>
      </c>
      <c r="B668" s="347" t="s">
        <v>52</v>
      </c>
      <c r="C668" s="347" t="s">
        <v>1772</v>
      </c>
      <c r="D668" s="348" t="s">
        <v>1773</v>
      </c>
      <c r="E668" s="348">
        <v>144.0</v>
      </c>
      <c r="F668" s="348">
        <v>240.0</v>
      </c>
      <c r="G668" s="349">
        <v>96.0</v>
      </c>
      <c r="H668" s="350"/>
      <c r="I668" s="351"/>
      <c r="J668" s="352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  <c r="AB668" s="354"/>
      <c r="AC668" s="354"/>
    </row>
    <row r="669" ht="17.25" hidden="1" customHeight="1">
      <c r="A669" s="347" t="s">
        <v>128</v>
      </c>
      <c r="B669" s="347" t="s">
        <v>52</v>
      </c>
      <c r="C669" s="347" t="s">
        <v>1774</v>
      </c>
      <c r="D669" s="348" t="s">
        <v>1775</v>
      </c>
      <c r="E669" s="348">
        <v>48.0</v>
      </c>
      <c r="F669" s="348">
        <v>60.0</v>
      </c>
      <c r="G669" s="349">
        <v>12.0</v>
      </c>
      <c r="H669" s="350"/>
      <c r="I669" s="351"/>
      <c r="J669" s="352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  <c r="AB669" s="354"/>
      <c r="AC669" s="354"/>
    </row>
    <row r="670" ht="17.25" hidden="1" customHeight="1">
      <c r="A670" s="347" t="s">
        <v>128</v>
      </c>
      <c r="B670" s="347" t="s">
        <v>52</v>
      </c>
      <c r="C670" s="347" t="s">
        <v>1776</v>
      </c>
      <c r="D670" s="348" t="s">
        <v>1777</v>
      </c>
      <c r="E670" s="348">
        <v>101.0</v>
      </c>
      <c r="F670" s="348">
        <v>219.0</v>
      </c>
      <c r="G670" s="349">
        <v>118.0</v>
      </c>
      <c r="H670" s="350"/>
      <c r="I670" s="351"/>
      <c r="J670" s="352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  <c r="AB670" s="354"/>
      <c r="AC670" s="354"/>
    </row>
    <row r="671" ht="17.25" hidden="1" customHeight="1">
      <c r="A671" s="347" t="s">
        <v>128</v>
      </c>
      <c r="B671" s="347" t="s">
        <v>52</v>
      </c>
      <c r="C671" s="347" t="s">
        <v>1778</v>
      </c>
      <c r="D671" s="348" t="s">
        <v>1779</v>
      </c>
      <c r="E671" s="348">
        <v>72.0</v>
      </c>
      <c r="F671" s="348">
        <v>72.0</v>
      </c>
      <c r="G671" s="349">
        <v>0.0</v>
      </c>
      <c r="H671" s="350"/>
      <c r="I671" s="351"/>
      <c r="J671" s="352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  <c r="AB671" s="354"/>
      <c r="AC671" s="354"/>
    </row>
    <row r="672" ht="17.25" hidden="1" customHeight="1">
      <c r="A672" s="347" t="s">
        <v>128</v>
      </c>
      <c r="B672" s="347" t="s">
        <v>52</v>
      </c>
      <c r="C672" s="347" t="s">
        <v>1780</v>
      </c>
      <c r="D672" s="348" t="s">
        <v>1781</v>
      </c>
      <c r="E672" s="348">
        <v>60.0</v>
      </c>
      <c r="F672" s="348">
        <v>300.0</v>
      </c>
      <c r="G672" s="349">
        <v>240.0</v>
      </c>
      <c r="H672" s="350"/>
      <c r="I672" s="351"/>
      <c r="J672" s="352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  <c r="AB672" s="354"/>
      <c r="AC672" s="354"/>
    </row>
    <row r="673" ht="17.25" hidden="1" customHeight="1">
      <c r="A673" s="347" t="s">
        <v>128</v>
      </c>
      <c r="B673" s="347" t="s">
        <v>52</v>
      </c>
      <c r="C673" s="347" t="s">
        <v>1782</v>
      </c>
      <c r="D673" s="348" t="s">
        <v>1783</v>
      </c>
      <c r="E673" s="348">
        <v>12.0</v>
      </c>
      <c r="F673" s="348"/>
      <c r="G673" s="349">
        <v>-12.0</v>
      </c>
      <c r="H673" s="350"/>
      <c r="I673" s="351"/>
      <c r="J673" s="352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  <c r="AB673" s="354"/>
      <c r="AC673" s="354"/>
    </row>
    <row r="674" ht="17.25" hidden="1" customHeight="1">
      <c r="A674" s="347" t="s">
        <v>128</v>
      </c>
      <c r="B674" s="347" t="s">
        <v>52</v>
      </c>
      <c r="C674" s="347" t="s">
        <v>1784</v>
      </c>
      <c r="D674" s="348" t="s">
        <v>1785</v>
      </c>
      <c r="E674" s="348">
        <v>168.0</v>
      </c>
      <c r="F674" s="348">
        <v>144.0</v>
      </c>
      <c r="G674" s="349">
        <v>-24.0</v>
      </c>
      <c r="H674" s="350"/>
      <c r="I674" s="351"/>
      <c r="J674" s="352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  <c r="AB674" s="354"/>
      <c r="AC674" s="354"/>
    </row>
    <row r="675" ht="17.25" hidden="1" customHeight="1">
      <c r="A675" s="347" t="s">
        <v>128</v>
      </c>
      <c r="B675" s="347" t="s">
        <v>52</v>
      </c>
      <c r="C675" s="347" t="s">
        <v>1786</v>
      </c>
      <c r="D675" s="348" t="s">
        <v>1787</v>
      </c>
      <c r="E675" s="348">
        <v>1316.0</v>
      </c>
      <c r="F675" s="348">
        <v>752.0</v>
      </c>
      <c r="G675" s="349">
        <v>-564.0</v>
      </c>
      <c r="H675" s="350"/>
      <c r="I675" s="351"/>
      <c r="J675" s="352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  <c r="AB675" s="354"/>
      <c r="AC675" s="354"/>
    </row>
    <row r="676" ht="17.25" hidden="1" customHeight="1">
      <c r="A676" s="347" t="s">
        <v>128</v>
      </c>
      <c r="B676" s="347" t="s">
        <v>52</v>
      </c>
      <c r="C676" s="347" t="s">
        <v>1788</v>
      </c>
      <c r="D676" s="348" t="s">
        <v>1789</v>
      </c>
      <c r="E676" s="348">
        <v>410.0</v>
      </c>
      <c r="F676" s="348">
        <v>580.0</v>
      </c>
      <c r="G676" s="349">
        <v>170.0</v>
      </c>
      <c r="H676" s="350"/>
      <c r="I676" s="351"/>
      <c r="J676" s="352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  <c r="AB676" s="354"/>
      <c r="AC676" s="354"/>
    </row>
    <row r="677" ht="17.25" hidden="1" customHeight="1">
      <c r="A677" s="347" t="s">
        <v>128</v>
      </c>
      <c r="B677" s="347" t="s">
        <v>52</v>
      </c>
      <c r="C677" s="347" t="s">
        <v>1790</v>
      </c>
      <c r="D677" s="348" t="s">
        <v>1791</v>
      </c>
      <c r="E677" s="348">
        <v>108.0</v>
      </c>
      <c r="F677" s="348"/>
      <c r="G677" s="349">
        <v>-108.0</v>
      </c>
      <c r="H677" s="350"/>
      <c r="I677" s="351"/>
      <c r="J677" s="352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  <c r="AB677" s="354"/>
      <c r="AC677" s="354"/>
    </row>
    <row r="678" ht="17.25" hidden="1" customHeight="1">
      <c r="A678" s="347" t="s">
        <v>128</v>
      </c>
      <c r="B678" s="347" t="s">
        <v>52</v>
      </c>
      <c r="C678" s="347" t="s">
        <v>1792</v>
      </c>
      <c r="D678" s="348" t="s">
        <v>1793</v>
      </c>
      <c r="E678" s="348">
        <v>24.0</v>
      </c>
      <c r="F678" s="348">
        <v>12.0</v>
      </c>
      <c r="G678" s="349">
        <v>-12.0</v>
      </c>
      <c r="H678" s="350"/>
      <c r="I678" s="351"/>
      <c r="J678" s="352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  <c r="AB678" s="354"/>
      <c r="AC678" s="354"/>
    </row>
    <row r="679" ht="17.25" hidden="1" customHeight="1">
      <c r="A679" s="347" t="s">
        <v>128</v>
      </c>
      <c r="B679" s="347" t="s">
        <v>52</v>
      </c>
      <c r="C679" s="347" t="s">
        <v>1794</v>
      </c>
      <c r="D679" s="348" t="s">
        <v>1795</v>
      </c>
      <c r="E679" s="348">
        <v>108.0</v>
      </c>
      <c r="F679" s="348">
        <v>144.0</v>
      </c>
      <c r="G679" s="349">
        <v>36.0</v>
      </c>
      <c r="H679" s="350"/>
      <c r="I679" s="351"/>
      <c r="J679" s="352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  <c r="AB679" s="354"/>
      <c r="AC679" s="354"/>
    </row>
    <row r="680" ht="17.25" hidden="1" customHeight="1">
      <c r="A680" s="347" t="s">
        <v>128</v>
      </c>
      <c r="B680" s="347" t="s">
        <v>52</v>
      </c>
      <c r="C680" s="347" t="s">
        <v>1796</v>
      </c>
      <c r="D680" s="348" t="s">
        <v>1797</v>
      </c>
      <c r="E680" s="348">
        <v>252.0</v>
      </c>
      <c r="F680" s="348">
        <v>324.0</v>
      </c>
      <c r="G680" s="349">
        <v>72.0</v>
      </c>
      <c r="H680" s="350"/>
      <c r="I680" s="351"/>
      <c r="J680" s="352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  <c r="AB680" s="354"/>
      <c r="AC680" s="354"/>
    </row>
    <row r="681" ht="17.25" hidden="1" customHeight="1">
      <c r="A681" s="347" t="s">
        <v>128</v>
      </c>
      <c r="B681" s="347" t="s">
        <v>52</v>
      </c>
      <c r="C681" s="347" t="s">
        <v>1798</v>
      </c>
      <c r="D681" s="348" t="s">
        <v>1799</v>
      </c>
      <c r="E681" s="348"/>
      <c r="F681" s="348">
        <v>132.0</v>
      </c>
      <c r="G681" s="349">
        <v>132.0</v>
      </c>
      <c r="H681" s="350"/>
      <c r="I681" s="351"/>
      <c r="J681" s="352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  <c r="AB681" s="354"/>
      <c r="AC681" s="354"/>
    </row>
    <row r="682" ht="17.25" hidden="1" customHeight="1">
      <c r="A682" s="347" t="s">
        <v>128</v>
      </c>
      <c r="B682" s="347" t="s">
        <v>59</v>
      </c>
      <c r="C682" s="347" t="s">
        <v>1800</v>
      </c>
      <c r="D682" s="348" t="s">
        <v>1801</v>
      </c>
      <c r="E682" s="348">
        <v>2840.0</v>
      </c>
      <c r="F682" s="348">
        <v>3084.0</v>
      </c>
      <c r="G682" s="349">
        <v>244.0</v>
      </c>
      <c r="H682" s="350"/>
      <c r="I682" s="351"/>
      <c r="J682" s="352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  <c r="AB682" s="354"/>
      <c r="AC682" s="354"/>
    </row>
    <row r="683" ht="17.25" hidden="1" customHeight="1">
      <c r="A683" s="347" t="s">
        <v>128</v>
      </c>
      <c r="B683" s="347" t="s">
        <v>59</v>
      </c>
      <c r="C683" s="347" t="s">
        <v>1802</v>
      </c>
      <c r="D683" s="348" t="s">
        <v>1803</v>
      </c>
      <c r="E683" s="348">
        <v>205.0</v>
      </c>
      <c r="F683" s="348">
        <v>26.0</v>
      </c>
      <c r="G683" s="349">
        <v>-179.0</v>
      </c>
      <c r="H683" s="350"/>
      <c r="I683" s="351"/>
      <c r="J683" s="352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  <c r="AB683" s="354"/>
      <c r="AC683" s="354"/>
    </row>
    <row r="684" ht="17.25" hidden="1" customHeight="1">
      <c r="A684" s="347" t="s">
        <v>128</v>
      </c>
      <c r="B684" s="347" t="s">
        <v>59</v>
      </c>
      <c r="C684" s="347" t="s">
        <v>1804</v>
      </c>
      <c r="D684" s="348" t="s">
        <v>1805</v>
      </c>
      <c r="E684" s="348">
        <v>96.0</v>
      </c>
      <c r="F684" s="348">
        <v>60.0</v>
      </c>
      <c r="G684" s="349">
        <v>-36.0</v>
      </c>
      <c r="H684" s="350"/>
      <c r="I684" s="351"/>
      <c r="J684" s="352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  <c r="AB684" s="354"/>
      <c r="AC684" s="354"/>
    </row>
    <row r="685" ht="17.25" hidden="1" customHeight="1">
      <c r="A685" s="347" t="s">
        <v>128</v>
      </c>
      <c r="B685" s="347" t="s">
        <v>59</v>
      </c>
      <c r="C685" s="347" t="s">
        <v>1806</v>
      </c>
      <c r="D685" s="348" t="s">
        <v>1807</v>
      </c>
      <c r="E685" s="348">
        <v>255.0</v>
      </c>
      <c r="F685" s="348">
        <v>300.0</v>
      </c>
      <c r="G685" s="349">
        <v>45.0</v>
      </c>
      <c r="H685" s="350"/>
      <c r="I685" s="351"/>
      <c r="J685" s="352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  <c r="AB685" s="354"/>
      <c r="AC685" s="354"/>
    </row>
    <row r="686" ht="17.25" hidden="1" customHeight="1">
      <c r="A686" s="347" t="s">
        <v>128</v>
      </c>
      <c r="B686" s="347" t="s">
        <v>59</v>
      </c>
      <c r="C686" s="347" t="s">
        <v>1808</v>
      </c>
      <c r="D686" s="348" t="s">
        <v>1809</v>
      </c>
      <c r="E686" s="348">
        <v>912.0</v>
      </c>
      <c r="F686" s="348">
        <v>1902.0</v>
      </c>
      <c r="G686" s="349">
        <v>990.0</v>
      </c>
      <c r="H686" s="350"/>
      <c r="I686" s="351"/>
      <c r="J686" s="352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  <c r="AB686" s="354"/>
      <c r="AC686" s="354"/>
    </row>
    <row r="687" ht="17.25" hidden="1" customHeight="1">
      <c r="A687" s="347" t="s">
        <v>128</v>
      </c>
      <c r="B687" s="347" t="s">
        <v>59</v>
      </c>
      <c r="C687" s="347" t="s">
        <v>1810</v>
      </c>
      <c r="D687" s="348" t="s">
        <v>1811</v>
      </c>
      <c r="E687" s="348">
        <v>35.0</v>
      </c>
      <c r="F687" s="348">
        <v>90.0</v>
      </c>
      <c r="G687" s="349">
        <v>55.0</v>
      </c>
      <c r="H687" s="350"/>
      <c r="I687" s="351"/>
      <c r="J687" s="352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  <c r="AB687" s="354"/>
      <c r="AC687" s="354"/>
    </row>
    <row r="688" ht="17.25" hidden="1" customHeight="1">
      <c r="A688" s="347" t="s">
        <v>128</v>
      </c>
      <c r="B688" s="347" t="s">
        <v>59</v>
      </c>
      <c r="C688" s="347" t="s">
        <v>1812</v>
      </c>
      <c r="D688" s="348" t="s">
        <v>1813</v>
      </c>
      <c r="E688" s="348">
        <v>480.0</v>
      </c>
      <c r="F688" s="348">
        <v>360.0</v>
      </c>
      <c r="G688" s="349">
        <v>-120.0</v>
      </c>
      <c r="H688" s="350"/>
      <c r="I688" s="351"/>
      <c r="J688" s="352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  <c r="AB688" s="354"/>
      <c r="AC688" s="354"/>
    </row>
    <row r="689" ht="17.25" hidden="1" customHeight="1">
      <c r="A689" s="347" t="s">
        <v>128</v>
      </c>
      <c r="B689" s="347" t="s">
        <v>59</v>
      </c>
      <c r="C689" s="347" t="s">
        <v>1814</v>
      </c>
      <c r="D689" s="348" t="s">
        <v>1815</v>
      </c>
      <c r="E689" s="348">
        <v>198.0</v>
      </c>
      <c r="F689" s="348"/>
      <c r="G689" s="349">
        <v>-198.0</v>
      </c>
      <c r="H689" s="350"/>
      <c r="I689" s="351"/>
      <c r="J689" s="352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  <c r="AB689" s="354"/>
      <c r="AC689" s="354"/>
    </row>
    <row r="690" ht="17.25" hidden="1" customHeight="1">
      <c r="A690" s="347" t="s">
        <v>128</v>
      </c>
      <c r="B690" s="347" t="s">
        <v>59</v>
      </c>
      <c r="C690" s="347" t="s">
        <v>1816</v>
      </c>
      <c r="D690" s="348" t="s">
        <v>1817</v>
      </c>
      <c r="E690" s="348">
        <v>35064.0</v>
      </c>
      <c r="F690" s="348">
        <v>34528.0</v>
      </c>
      <c r="G690" s="349">
        <v>-536.0</v>
      </c>
      <c r="H690" s="350"/>
      <c r="I690" s="351"/>
      <c r="J690" s="352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  <c r="AB690" s="354"/>
      <c r="AC690" s="354"/>
    </row>
    <row r="691" ht="17.25" hidden="1" customHeight="1">
      <c r="A691" s="347" t="s">
        <v>128</v>
      </c>
      <c r="B691" s="347" t="s">
        <v>59</v>
      </c>
      <c r="C691" s="347" t="s">
        <v>1818</v>
      </c>
      <c r="D691" s="348" t="s">
        <v>1819</v>
      </c>
      <c r="E691" s="348">
        <v>168.0</v>
      </c>
      <c r="F691" s="348">
        <v>84.0</v>
      </c>
      <c r="G691" s="349">
        <v>-84.0</v>
      </c>
      <c r="H691" s="350"/>
      <c r="I691" s="351"/>
      <c r="J691" s="352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  <c r="AB691" s="354"/>
      <c r="AC691" s="354"/>
    </row>
    <row r="692" ht="17.25" hidden="1" customHeight="1">
      <c r="A692" s="347" t="s">
        <v>128</v>
      </c>
      <c r="B692" s="347" t="s">
        <v>59</v>
      </c>
      <c r="C692" s="347" t="s">
        <v>1820</v>
      </c>
      <c r="D692" s="348" t="s">
        <v>1821</v>
      </c>
      <c r="E692" s="348">
        <v>48.0</v>
      </c>
      <c r="F692" s="348"/>
      <c r="G692" s="349">
        <v>-48.0</v>
      </c>
      <c r="H692" s="350"/>
      <c r="I692" s="351"/>
      <c r="J692" s="352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  <c r="AA692" s="354"/>
      <c r="AB692" s="354"/>
      <c r="AC692" s="354"/>
    </row>
    <row r="693" ht="17.25" hidden="1" customHeight="1">
      <c r="A693" s="347" t="s">
        <v>128</v>
      </c>
      <c r="B693" s="347" t="s">
        <v>59</v>
      </c>
      <c r="C693" s="347" t="s">
        <v>1822</v>
      </c>
      <c r="D693" s="348" t="s">
        <v>1823</v>
      </c>
      <c r="E693" s="348">
        <v>1058.0</v>
      </c>
      <c r="F693" s="348">
        <v>1122.0</v>
      </c>
      <c r="G693" s="349">
        <v>64.0</v>
      </c>
      <c r="H693" s="350"/>
      <c r="I693" s="351"/>
      <c r="J693" s="352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  <c r="AA693" s="354"/>
      <c r="AB693" s="354"/>
      <c r="AC693" s="354"/>
    </row>
    <row r="694" ht="17.25" hidden="1" customHeight="1">
      <c r="A694" s="347" t="s">
        <v>128</v>
      </c>
      <c r="B694" s="347" t="s">
        <v>59</v>
      </c>
      <c r="C694" s="347" t="s">
        <v>1824</v>
      </c>
      <c r="D694" s="348" t="s">
        <v>1825</v>
      </c>
      <c r="E694" s="348">
        <v>480.0</v>
      </c>
      <c r="F694" s="348">
        <v>300.0</v>
      </c>
      <c r="G694" s="349">
        <v>-180.0</v>
      </c>
      <c r="H694" s="350"/>
      <c r="I694" s="351"/>
      <c r="J694" s="352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  <c r="AA694" s="354"/>
      <c r="AB694" s="354"/>
      <c r="AC694" s="354"/>
    </row>
    <row r="695" ht="17.25" hidden="1" customHeight="1">
      <c r="A695" s="347" t="s">
        <v>128</v>
      </c>
      <c r="B695" s="347" t="s">
        <v>59</v>
      </c>
      <c r="C695" s="347" t="s">
        <v>1826</v>
      </c>
      <c r="D695" s="348" t="s">
        <v>1827</v>
      </c>
      <c r="E695" s="348">
        <v>1906.0</v>
      </c>
      <c r="F695" s="348">
        <v>2006.0</v>
      </c>
      <c r="G695" s="349">
        <v>100.0</v>
      </c>
      <c r="H695" s="350"/>
      <c r="I695" s="351"/>
      <c r="J695" s="352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  <c r="AA695" s="354"/>
      <c r="AB695" s="354"/>
      <c r="AC695" s="354"/>
    </row>
    <row r="696" ht="17.25" hidden="1" customHeight="1">
      <c r="A696" s="347" t="s">
        <v>128</v>
      </c>
      <c r="B696" s="347" t="s">
        <v>59</v>
      </c>
      <c r="C696" s="347" t="s">
        <v>1828</v>
      </c>
      <c r="D696" s="348" t="s">
        <v>1829</v>
      </c>
      <c r="E696" s="348">
        <v>220.0</v>
      </c>
      <c r="F696" s="348">
        <v>216.0</v>
      </c>
      <c r="G696" s="349">
        <v>-4.0</v>
      </c>
      <c r="H696" s="350"/>
      <c r="I696" s="351"/>
      <c r="J696" s="352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  <c r="AA696" s="354"/>
      <c r="AB696" s="354"/>
      <c r="AC696" s="354"/>
    </row>
    <row r="697" ht="17.25" hidden="1" customHeight="1">
      <c r="A697" s="347" t="s">
        <v>128</v>
      </c>
      <c r="B697" s="347" t="s">
        <v>59</v>
      </c>
      <c r="C697" s="347" t="s">
        <v>1830</v>
      </c>
      <c r="D697" s="348" t="s">
        <v>1831</v>
      </c>
      <c r="E697" s="348">
        <v>336.0</v>
      </c>
      <c r="F697" s="348">
        <v>516.0</v>
      </c>
      <c r="G697" s="349">
        <v>180.0</v>
      </c>
      <c r="H697" s="350"/>
      <c r="I697" s="351"/>
      <c r="J697" s="352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  <c r="AA697" s="354"/>
      <c r="AB697" s="354"/>
      <c r="AC697" s="354"/>
    </row>
    <row r="698" ht="17.25" hidden="1" customHeight="1">
      <c r="A698" s="347" t="s">
        <v>128</v>
      </c>
      <c r="B698" s="347" t="s">
        <v>59</v>
      </c>
      <c r="C698" s="347" t="s">
        <v>1832</v>
      </c>
      <c r="D698" s="348" t="s">
        <v>1833</v>
      </c>
      <c r="E698" s="348">
        <v>156.0</v>
      </c>
      <c r="F698" s="348">
        <v>312.0</v>
      </c>
      <c r="G698" s="349">
        <v>156.0</v>
      </c>
      <c r="H698" s="350"/>
      <c r="I698" s="351"/>
      <c r="J698" s="352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  <c r="AA698" s="354"/>
      <c r="AB698" s="354"/>
      <c r="AC698" s="354"/>
    </row>
    <row r="699" ht="17.25" hidden="1" customHeight="1">
      <c r="A699" s="347" t="s">
        <v>128</v>
      </c>
      <c r="B699" s="347" t="s">
        <v>59</v>
      </c>
      <c r="C699" s="347" t="s">
        <v>1834</v>
      </c>
      <c r="D699" s="348" t="s">
        <v>1835</v>
      </c>
      <c r="E699" s="348">
        <v>12.0</v>
      </c>
      <c r="F699" s="348"/>
      <c r="G699" s="349">
        <v>-12.0</v>
      </c>
      <c r="H699" s="350"/>
      <c r="I699" s="351"/>
      <c r="J699" s="352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  <c r="AA699" s="354"/>
      <c r="AB699" s="354"/>
      <c r="AC699" s="354"/>
    </row>
    <row r="700" ht="17.25" customHeight="1">
      <c r="A700" s="347" t="s">
        <v>128</v>
      </c>
      <c r="B700" s="347" t="s">
        <v>59</v>
      </c>
      <c r="C700" s="347" t="s">
        <v>1836</v>
      </c>
      <c r="D700" s="348" t="s">
        <v>1837</v>
      </c>
      <c r="E700" s="348"/>
      <c r="F700" s="348">
        <v>1416.0</v>
      </c>
      <c r="G700" s="349">
        <v>1416.0</v>
      </c>
      <c r="H700" s="350" t="s">
        <v>773</v>
      </c>
      <c r="I700" s="351"/>
      <c r="J700" s="352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  <c r="AA700" s="354"/>
      <c r="AB700" s="354"/>
      <c r="AC700" s="354"/>
    </row>
    <row r="701" ht="17.25" hidden="1" customHeight="1">
      <c r="A701" s="347" t="s">
        <v>128</v>
      </c>
      <c r="B701" s="347" t="s">
        <v>53</v>
      </c>
      <c r="C701" s="347" t="s">
        <v>1838</v>
      </c>
      <c r="D701" s="348" t="s">
        <v>1839</v>
      </c>
      <c r="E701" s="348">
        <v>228.0</v>
      </c>
      <c r="F701" s="348"/>
      <c r="G701" s="349">
        <v>-228.0</v>
      </c>
      <c r="H701" s="350"/>
      <c r="I701" s="351"/>
      <c r="J701" s="352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  <c r="AA701" s="354"/>
      <c r="AB701" s="354"/>
      <c r="AC701" s="354"/>
    </row>
    <row r="702" ht="17.25" customHeight="1">
      <c r="A702" s="347" t="s">
        <v>128</v>
      </c>
      <c r="B702" s="347" t="s">
        <v>53</v>
      </c>
      <c r="C702" s="347" t="s">
        <v>1840</v>
      </c>
      <c r="D702" s="348" t="s">
        <v>1841</v>
      </c>
      <c r="E702" s="348"/>
      <c r="F702" s="348">
        <v>12.0</v>
      </c>
      <c r="G702" s="349">
        <v>12.0</v>
      </c>
      <c r="H702" s="350" t="s">
        <v>773</v>
      </c>
      <c r="I702" s="351"/>
      <c r="J702" s="352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  <c r="AA702" s="354"/>
      <c r="AB702" s="354"/>
      <c r="AC702" s="354"/>
    </row>
    <row r="703" ht="17.25" hidden="1" customHeight="1">
      <c r="A703" s="347" t="s">
        <v>128</v>
      </c>
      <c r="B703" s="347" t="s">
        <v>53</v>
      </c>
      <c r="C703" s="347" t="s">
        <v>1842</v>
      </c>
      <c r="D703" s="348" t="s">
        <v>1843</v>
      </c>
      <c r="E703" s="348"/>
      <c r="F703" s="348">
        <v>72.0</v>
      </c>
      <c r="G703" s="349">
        <v>72.0</v>
      </c>
      <c r="H703" s="350"/>
      <c r="I703" s="351"/>
      <c r="J703" s="352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  <c r="AA703" s="354"/>
      <c r="AB703" s="354"/>
      <c r="AC703" s="354"/>
    </row>
    <row r="704" ht="17.25" customHeight="1">
      <c r="A704" s="347" t="s">
        <v>128</v>
      </c>
      <c r="B704" s="347" t="s">
        <v>53</v>
      </c>
      <c r="C704" s="347" t="s">
        <v>1844</v>
      </c>
      <c r="D704" s="348" t="s">
        <v>1845</v>
      </c>
      <c r="E704" s="348"/>
      <c r="F704" s="348">
        <v>160.0</v>
      </c>
      <c r="G704" s="349">
        <v>160.0</v>
      </c>
      <c r="H704" s="350" t="s">
        <v>773</v>
      </c>
      <c r="I704" s="351"/>
      <c r="J704" s="352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  <c r="AA704" s="354"/>
      <c r="AB704" s="354"/>
      <c r="AC704" s="354"/>
    </row>
    <row r="705" ht="17.25" hidden="1" customHeight="1">
      <c r="A705" s="347" t="s">
        <v>128</v>
      </c>
      <c r="B705" s="347" t="s">
        <v>53</v>
      </c>
      <c r="C705" s="347" t="s">
        <v>1846</v>
      </c>
      <c r="D705" s="348" t="s">
        <v>1847</v>
      </c>
      <c r="E705" s="348">
        <v>660.0</v>
      </c>
      <c r="F705" s="348">
        <v>312.0</v>
      </c>
      <c r="G705" s="349">
        <v>-348.0</v>
      </c>
      <c r="H705" s="350"/>
      <c r="I705" s="351"/>
      <c r="J705" s="352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  <c r="AA705" s="354"/>
      <c r="AB705" s="354"/>
      <c r="AC705" s="354"/>
    </row>
    <row r="706" ht="17.25" hidden="1" customHeight="1">
      <c r="A706" s="347" t="s">
        <v>128</v>
      </c>
      <c r="B706" s="347" t="s">
        <v>53</v>
      </c>
      <c r="C706" s="347" t="s">
        <v>1848</v>
      </c>
      <c r="D706" s="348" t="s">
        <v>1849</v>
      </c>
      <c r="E706" s="348">
        <v>872.0</v>
      </c>
      <c r="F706" s="348">
        <v>734.0</v>
      </c>
      <c r="G706" s="349">
        <v>-138.0</v>
      </c>
      <c r="H706" s="350"/>
      <c r="I706" s="351"/>
      <c r="J706" s="352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  <c r="AA706" s="354"/>
      <c r="AB706" s="354"/>
      <c r="AC706" s="354"/>
    </row>
    <row r="707" ht="17.25" hidden="1" customHeight="1">
      <c r="A707" s="347" t="s">
        <v>128</v>
      </c>
      <c r="B707" s="347" t="s">
        <v>53</v>
      </c>
      <c r="C707" s="347" t="s">
        <v>1850</v>
      </c>
      <c r="D707" s="348" t="s">
        <v>1851</v>
      </c>
      <c r="E707" s="348">
        <v>300.0</v>
      </c>
      <c r="F707" s="348">
        <v>336.0</v>
      </c>
      <c r="G707" s="349">
        <v>36.0</v>
      </c>
      <c r="H707" s="350"/>
      <c r="I707" s="351"/>
      <c r="J707" s="352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  <c r="AA707" s="354"/>
      <c r="AB707" s="354"/>
      <c r="AC707" s="354"/>
    </row>
    <row r="708" ht="17.25" hidden="1" customHeight="1">
      <c r="A708" s="347" t="s">
        <v>128</v>
      </c>
      <c r="B708" s="347" t="s">
        <v>53</v>
      </c>
      <c r="C708" s="347" t="s">
        <v>1852</v>
      </c>
      <c r="D708" s="348" t="s">
        <v>1853</v>
      </c>
      <c r="E708" s="348">
        <v>612.0</v>
      </c>
      <c r="F708" s="348">
        <v>1072.0</v>
      </c>
      <c r="G708" s="349">
        <v>460.0</v>
      </c>
      <c r="H708" s="350"/>
      <c r="I708" s="351"/>
      <c r="J708" s="352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  <c r="AA708" s="354"/>
      <c r="AB708" s="354"/>
      <c r="AC708" s="354"/>
    </row>
    <row r="709" ht="17.25" hidden="1" customHeight="1">
      <c r="A709" s="347" t="s">
        <v>128</v>
      </c>
      <c r="B709" s="347" t="s">
        <v>53</v>
      </c>
      <c r="C709" s="347" t="s">
        <v>1854</v>
      </c>
      <c r="D709" s="348" t="s">
        <v>1855</v>
      </c>
      <c r="E709" s="348">
        <v>1368.0</v>
      </c>
      <c r="F709" s="348">
        <v>1700.0</v>
      </c>
      <c r="G709" s="349">
        <v>332.0</v>
      </c>
      <c r="H709" s="350"/>
      <c r="I709" s="351"/>
      <c r="J709" s="352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  <c r="AA709" s="354"/>
      <c r="AB709" s="354"/>
      <c r="AC709" s="354"/>
    </row>
    <row r="710" ht="17.25" hidden="1" customHeight="1">
      <c r="A710" s="347" t="s">
        <v>128</v>
      </c>
      <c r="B710" s="347" t="s">
        <v>53</v>
      </c>
      <c r="C710" s="347" t="s">
        <v>1856</v>
      </c>
      <c r="D710" s="348" t="s">
        <v>1857</v>
      </c>
      <c r="E710" s="348">
        <v>588.0</v>
      </c>
      <c r="F710" s="348">
        <v>456.0</v>
      </c>
      <c r="G710" s="349">
        <v>-132.0</v>
      </c>
      <c r="H710" s="350"/>
      <c r="I710" s="351"/>
      <c r="J710" s="352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  <c r="AA710" s="354"/>
      <c r="AB710" s="354"/>
      <c r="AC710" s="354"/>
    </row>
    <row r="711" ht="17.25" hidden="1" customHeight="1">
      <c r="A711" s="347" t="s">
        <v>128</v>
      </c>
      <c r="B711" s="347" t="s">
        <v>53</v>
      </c>
      <c r="C711" s="347" t="s">
        <v>1858</v>
      </c>
      <c r="D711" s="348" t="s">
        <v>1859</v>
      </c>
      <c r="E711" s="348"/>
      <c r="F711" s="348">
        <v>12.0</v>
      </c>
      <c r="G711" s="349">
        <v>12.0</v>
      </c>
      <c r="H711" s="350"/>
      <c r="I711" s="351"/>
      <c r="J711" s="352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  <c r="AA711" s="354"/>
      <c r="AB711" s="354"/>
      <c r="AC711" s="354"/>
    </row>
    <row r="712" ht="17.25" hidden="1" customHeight="1">
      <c r="A712" s="347" t="s">
        <v>128</v>
      </c>
      <c r="B712" s="347" t="s">
        <v>53</v>
      </c>
      <c r="C712" s="347" t="s">
        <v>1860</v>
      </c>
      <c r="D712" s="348" t="s">
        <v>1861</v>
      </c>
      <c r="E712" s="348">
        <v>72.0</v>
      </c>
      <c r="F712" s="348">
        <v>48.0</v>
      </c>
      <c r="G712" s="349">
        <v>-24.0</v>
      </c>
      <c r="H712" s="350"/>
      <c r="I712" s="351"/>
      <c r="J712" s="352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  <c r="AA712" s="354"/>
      <c r="AB712" s="354"/>
      <c r="AC712" s="354"/>
    </row>
    <row r="713" ht="17.25" hidden="1" customHeight="1">
      <c r="A713" s="347" t="s">
        <v>128</v>
      </c>
      <c r="B713" s="347" t="s">
        <v>53</v>
      </c>
      <c r="C713" s="347" t="s">
        <v>1862</v>
      </c>
      <c r="D713" s="348" t="s">
        <v>1863</v>
      </c>
      <c r="E713" s="348">
        <v>240.0</v>
      </c>
      <c r="F713" s="348">
        <v>108.0</v>
      </c>
      <c r="G713" s="349">
        <v>-132.0</v>
      </c>
      <c r="H713" s="350"/>
      <c r="I713" s="351"/>
      <c r="J713" s="352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  <c r="AA713" s="354"/>
      <c r="AB713" s="354"/>
      <c r="AC713" s="354"/>
    </row>
    <row r="714" ht="17.25" hidden="1" customHeight="1">
      <c r="A714" s="347" t="s">
        <v>128</v>
      </c>
      <c r="B714" s="347" t="s">
        <v>53</v>
      </c>
      <c r="C714" s="347" t="s">
        <v>784</v>
      </c>
      <c r="D714" s="348" t="s">
        <v>1864</v>
      </c>
      <c r="E714" s="348"/>
      <c r="F714" s="348">
        <v>676.0</v>
      </c>
      <c r="G714" s="349">
        <v>676.0</v>
      </c>
      <c r="H714" s="350"/>
      <c r="I714" s="351"/>
      <c r="J714" s="352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  <c r="AA714" s="354"/>
      <c r="AB714" s="354"/>
      <c r="AC714" s="354"/>
    </row>
    <row r="715" ht="17.25" hidden="1" customHeight="1">
      <c r="A715" s="347" t="s">
        <v>128</v>
      </c>
      <c r="B715" s="347" t="s">
        <v>53</v>
      </c>
      <c r="C715" s="347" t="s">
        <v>1865</v>
      </c>
      <c r="D715" s="348" t="s">
        <v>1866</v>
      </c>
      <c r="E715" s="348">
        <v>0.0</v>
      </c>
      <c r="F715" s="348"/>
      <c r="G715" s="349">
        <v>0.0</v>
      </c>
      <c r="H715" s="350"/>
      <c r="I715" s="351"/>
      <c r="J715" s="352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  <c r="AA715" s="354"/>
      <c r="AB715" s="354"/>
      <c r="AC715" s="354"/>
    </row>
    <row r="716" ht="17.25" hidden="1" customHeight="1">
      <c r="A716" s="347" t="s">
        <v>128</v>
      </c>
      <c r="B716" s="347" t="s">
        <v>53</v>
      </c>
      <c r="C716" s="347" t="s">
        <v>1867</v>
      </c>
      <c r="D716" s="348" t="s">
        <v>1868</v>
      </c>
      <c r="E716" s="348">
        <v>556.0</v>
      </c>
      <c r="F716" s="348">
        <v>572.0</v>
      </c>
      <c r="G716" s="349">
        <v>16.0</v>
      </c>
      <c r="H716" s="350"/>
      <c r="I716" s="351"/>
      <c r="J716" s="352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  <c r="AA716" s="354"/>
      <c r="AB716" s="354"/>
      <c r="AC716" s="354"/>
    </row>
    <row r="717" ht="17.25" hidden="1" customHeight="1">
      <c r="A717" s="347" t="s">
        <v>128</v>
      </c>
      <c r="B717" s="347" t="s">
        <v>53</v>
      </c>
      <c r="C717" s="347" t="s">
        <v>1869</v>
      </c>
      <c r="D717" s="348" t="s">
        <v>1870</v>
      </c>
      <c r="E717" s="348">
        <v>620.0</v>
      </c>
      <c r="F717" s="348">
        <v>112.0</v>
      </c>
      <c r="G717" s="349">
        <v>-508.0</v>
      </c>
      <c r="H717" s="350"/>
      <c r="I717" s="351"/>
      <c r="J717" s="352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  <c r="AA717" s="354"/>
      <c r="AB717" s="354"/>
      <c r="AC717" s="354"/>
    </row>
    <row r="718" ht="17.25" hidden="1" customHeight="1">
      <c r="A718" s="347" t="s">
        <v>128</v>
      </c>
      <c r="B718" s="347" t="s">
        <v>53</v>
      </c>
      <c r="C718" s="347" t="s">
        <v>1871</v>
      </c>
      <c r="D718" s="348" t="s">
        <v>1872</v>
      </c>
      <c r="E718" s="348">
        <v>432.0</v>
      </c>
      <c r="F718" s="348">
        <v>528.0</v>
      </c>
      <c r="G718" s="349">
        <v>96.0</v>
      </c>
      <c r="H718" s="350"/>
      <c r="I718" s="351"/>
      <c r="J718" s="352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  <c r="AA718" s="354"/>
      <c r="AB718" s="354"/>
      <c r="AC718" s="354"/>
    </row>
    <row r="719" ht="17.25" hidden="1" customHeight="1">
      <c r="A719" s="347" t="s">
        <v>128</v>
      </c>
      <c r="B719" s="347" t="s">
        <v>53</v>
      </c>
      <c r="C719" s="347" t="s">
        <v>1873</v>
      </c>
      <c r="D719" s="348" t="s">
        <v>1874</v>
      </c>
      <c r="E719" s="348">
        <v>36.0</v>
      </c>
      <c r="F719" s="348">
        <v>60.0</v>
      </c>
      <c r="G719" s="349">
        <v>24.0</v>
      </c>
      <c r="H719" s="350"/>
      <c r="I719" s="351"/>
      <c r="J719" s="352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  <c r="AA719" s="354"/>
      <c r="AB719" s="354"/>
      <c r="AC719" s="354"/>
    </row>
    <row r="720" ht="17.25" hidden="1" customHeight="1">
      <c r="A720" s="347" t="s">
        <v>128</v>
      </c>
      <c r="B720" s="347" t="s">
        <v>53</v>
      </c>
      <c r="C720" s="347" t="s">
        <v>1875</v>
      </c>
      <c r="D720" s="348" t="s">
        <v>1876</v>
      </c>
      <c r="E720" s="348">
        <v>1756.0</v>
      </c>
      <c r="F720" s="348">
        <v>3814.0</v>
      </c>
      <c r="G720" s="349">
        <v>2058.0</v>
      </c>
      <c r="H720" s="350"/>
      <c r="I720" s="351"/>
      <c r="J720" s="352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  <c r="AA720" s="354"/>
      <c r="AB720" s="354"/>
      <c r="AC720" s="354"/>
    </row>
    <row r="721" ht="17.25" hidden="1" customHeight="1">
      <c r="A721" s="347" t="s">
        <v>128</v>
      </c>
      <c r="B721" s="347" t="s">
        <v>53</v>
      </c>
      <c r="C721" s="347" t="s">
        <v>1877</v>
      </c>
      <c r="D721" s="348" t="s">
        <v>1878</v>
      </c>
      <c r="E721" s="348">
        <v>204.0</v>
      </c>
      <c r="F721" s="348">
        <v>84.0</v>
      </c>
      <c r="G721" s="349">
        <v>-120.0</v>
      </c>
      <c r="H721" s="350"/>
      <c r="I721" s="351"/>
      <c r="J721" s="352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  <c r="AA721" s="354"/>
      <c r="AB721" s="354"/>
      <c r="AC721" s="354"/>
    </row>
    <row r="722" ht="17.25" hidden="1" customHeight="1">
      <c r="A722" s="347" t="s">
        <v>128</v>
      </c>
      <c r="B722" s="347" t="s">
        <v>53</v>
      </c>
      <c r="C722" s="347" t="s">
        <v>1879</v>
      </c>
      <c r="D722" s="348" t="s">
        <v>1880</v>
      </c>
      <c r="E722" s="348">
        <v>84.0</v>
      </c>
      <c r="F722" s="348"/>
      <c r="G722" s="349">
        <v>-84.0</v>
      </c>
      <c r="H722" s="350"/>
      <c r="I722" s="351"/>
      <c r="J722" s="352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  <c r="AA722" s="354"/>
      <c r="AB722" s="354"/>
      <c r="AC722" s="354"/>
    </row>
    <row r="723" ht="17.25" hidden="1" customHeight="1">
      <c r="A723" s="347" t="s">
        <v>128</v>
      </c>
      <c r="B723" s="347" t="s">
        <v>53</v>
      </c>
      <c r="C723" s="347" t="s">
        <v>1881</v>
      </c>
      <c r="D723" s="348" t="s">
        <v>1882</v>
      </c>
      <c r="E723" s="348">
        <v>1884.0</v>
      </c>
      <c r="F723" s="348">
        <v>1745.0</v>
      </c>
      <c r="G723" s="349">
        <v>-139.0</v>
      </c>
      <c r="H723" s="350"/>
      <c r="I723" s="351"/>
      <c r="J723" s="352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  <c r="AA723" s="354"/>
      <c r="AB723" s="354"/>
      <c r="AC723" s="354"/>
    </row>
    <row r="724" ht="17.25" hidden="1" customHeight="1">
      <c r="A724" s="347" t="s">
        <v>128</v>
      </c>
      <c r="B724" s="347" t="s">
        <v>53</v>
      </c>
      <c r="C724" s="347" t="s">
        <v>1883</v>
      </c>
      <c r="D724" s="348" t="s">
        <v>1884</v>
      </c>
      <c r="E724" s="348">
        <v>420.0</v>
      </c>
      <c r="F724" s="348">
        <v>360.0</v>
      </c>
      <c r="G724" s="349">
        <v>-60.0</v>
      </c>
      <c r="H724" s="350"/>
      <c r="I724" s="351"/>
      <c r="J724" s="352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  <c r="AA724" s="354"/>
      <c r="AB724" s="354"/>
      <c r="AC724" s="354"/>
    </row>
    <row r="725" ht="17.25" hidden="1" customHeight="1">
      <c r="A725" s="347" t="s">
        <v>128</v>
      </c>
      <c r="B725" s="347" t="s">
        <v>53</v>
      </c>
      <c r="C725" s="347" t="s">
        <v>1885</v>
      </c>
      <c r="D725" s="348" t="s">
        <v>1886</v>
      </c>
      <c r="E725" s="348">
        <v>1096.0</v>
      </c>
      <c r="F725" s="348">
        <v>836.0</v>
      </c>
      <c r="G725" s="349">
        <v>-260.0</v>
      </c>
      <c r="H725" s="350"/>
      <c r="I725" s="351"/>
      <c r="J725" s="352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  <c r="AA725" s="354"/>
      <c r="AB725" s="354"/>
      <c r="AC725" s="354"/>
    </row>
    <row r="726" ht="17.25" hidden="1" customHeight="1">
      <c r="A726" s="347" t="s">
        <v>128</v>
      </c>
      <c r="B726" s="347" t="s">
        <v>53</v>
      </c>
      <c r="C726" s="347" t="s">
        <v>1887</v>
      </c>
      <c r="D726" s="348" t="s">
        <v>1888</v>
      </c>
      <c r="E726" s="348">
        <v>24.0</v>
      </c>
      <c r="F726" s="348"/>
      <c r="G726" s="349">
        <v>-24.0</v>
      </c>
      <c r="H726" s="350"/>
      <c r="I726" s="351"/>
      <c r="J726" s="352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  <c r="AA726" s="354"/>
      <c r="AB726" s="354"/>
      <c r="AC726" s="354"/>
    </row>
    <row r="727" ht="17.25" hidden="1" customHeight="1">
      <c r="A727" s="347" t="s">
        <v>128</v>
      </c>
      <c r="B727" s="347" t="s">
        <v>53</v>
      </c>
      <c r="C727" s="347" t="s">
        <v>1889</v>
      </c>
      <c r="D727" s="348" t="s">
        <v>1890</v>
      </c>
      <c r="E727" s="348">
        <v>204.0</v>
      </c>
      <c r="F727" s="348">
        <v>264.0</v>
      </c>
      <c r="G727" s="349">
        <v>60.0</v>
      </c>
      <c r="H727" s="350"/>
      <c r="I727" s="351"/>
      <c r="J727" s="352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  <c r="AA727" s="354"/>
      <c r="AB727" s="354"/>
      <c r="AC727" s="354"/>
    </row>
    <row r="728" ht="17.25" hidden="1" customHeight="1">
      <c r="A728" s="347" t="s">
        <v>128</v>
      </c>
      <c r="B728" s="347" t="s">
        <v>53</v>
      </c>
      <c r="C728" s="347" t="s">
        <v>1891</v>
      </c>
      <c r="D728" s="348" t="s">
        <v>1892</v>
      </c>
      <c r="E728" s="348">
        <v>408.0</v>
      </c>
      <c r="F728" s="348">
        <v>276.0</v>
      </c>
      <c r="G728" s="349">
        <v>-132.0</v>
      </c>
      <c r="H728" s="350"/>
      <c r="I728" s="351"/>
      <c r="J728" s="352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  <c r="AA728" s="354"/>
      <c r="AB728" s="354"/>
      <c r="AC728" s="354"/>
    </row>
    <row r="729" ht="17.25" hidden="1" customHeight="1">
      <c r="A729" s="347" t="s">
        <v>128</v>
      </c>
      <c r="B729" s="347" t="s">
        <v>53</v>
      </c>
      <c r="C729" s="347" t="s">
        <v>1893</v>
      </c>
      <c r="D729" s="348" t="s">
        <v>1894</v>
      </c>
      <c r="E729" s="348">
        <v>3380.0</v>
      </c>
      <c r="F729" s="348">
        <v>3720.0</v>
      </c>
      <c r="G729" s="349">
        <v>340.0</v>
      </c>
      <c r="H729" s="350"/>
      <c r="I729" s="351"/>
      <c r="J729" s="352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  <c r="AA729" s="354"/>
      <c r="AB729" s="354"/>
      <c r="AC729" s="354"/>
    </row>
    <row r="730" ht="17.25" hidden="1" customHeight="1">
      <c r="A730" s="347" t="s">
        <v>128</v>
      </c>
      <c r="B730" s="347" t="s">
        <v>53</v>
      </c>
      <c r="C730" s="347" t="s">
        <v>1895</v>
      </c>
      <c r="D730" s="348" t="s">
        <v>1896</v>
      </c>
      <c r="E730" s="348">
        <v>810.0</v>
      </c>
      <c r="F730" s="348"/>
      <c r="G730" s="349">
        <v>-810.0</v>
      </c>
      <c r="H730" s="350"/>
      <c r="I730" s="351"/>
      <c r="J730" s="352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  <c r="AA730" s="354"/>
      <c r="AB730" s="354"/>
      <c r="AC730" s="354"/>
    </row>
    <row r="731" ht="17.25" hidden="1" customHeight="1">
      <c r="A731" s="347" t="s">
        <v>128</v>
      </c>
      <c r="B731" s="347" t="s">
        <v>53</v>
      </c>
      <c r="C731" s="347" t="s">
        <v>1897</v>
      </c>
      <c r="D731" s="348" t="s">
        <v>1898</v>
      </c>
      <c r="E731" s="348">
        <v>1254.0</v>
      </c>
      <c r="F731" s="348">
        <v>1446.0</v>
      </c>
      <c r="G731" s="349">
        <v>192.0</v>
      </c>
      <c r="H731" s="350"/>
      <c r="I731" s="351"/>
      <c r="J731" s="352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  <c r="AA731" s="354"/>
      <c r="AB731" s="354"/>
      <c r="AC731" s="354"/>
    </row>
    <row r="732" ht="17.25" hidden="1" customHeight="1">
      <c r="A732" s="347" t="s">
        <v>128</v>
      </c>
      <c r="B732" s="347" t="s">
        <v>53</v>
      </c>
      <c r="C732" s="347" t="s">
        <v>1899</v>
      </c>
      <c r="D732" s="348" t="s">
        <v>1900</v>
      </c>
      <c r="E732" s="348">
        <v>240.0</v>
      </c>
      <c r="F732" s="348">
        <v>180.0</v>
      </c>
      <c r="G732" s="349">
        <v>-60.0</v>
      </c>
      <c r="H732" s="350"/>
      <c r="I732" s="351"/>
      <c r="J732" s="352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  <c r="AA732" s="354"/>
      <c r="AB732" s="354"/>
      <c r="AC732" s="354"/>
    </row>
    <row r="733" ht="17.25" hidden="1" customHeight="1">
      <c r="A733" s="347" t="s">
        <v>128</v>
      </c>
      <c r="B733" s="347" t="s">
        <v>53</v>
      </c>
      <c r="C733" s="347" t="s">
        <v>1901</v>
      </c>
      <c r="D733" s="348" t="s">
        <v>1902</v>
      </c>
      <c r="E733" s="348"/>
      <c r="F733" s="348">
        <v>56.0</v>
      </c>
      <c r="G733" s="349">
        <v>56.0</v>
      </c>
      <c r="H733" s="350"/>
      <c r="I733" s="351"/>
      <c r="J733" s="352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  <c r="AA733" s="354"/>
      <c r="AB733" s="354"/>
      <c r="AC733" s="354"/>
    </row>
    <row r="734" ht="17.25" hidden="1" customHeight="1">
      <c r="A734" s="347" t="s">
        <v>128</v>
      </c>
      <c r="B734" s="347" t="s">
        <v>53</v>
      </c>
      <c r="C734" s="347" t="s">
        <v>1903</v>
      </c>
      <c r="D734" s="348" t="s">
        <v>1904</v>
      </c>
      <c r="E734" s="348">
        <v>240.0</v>
      </c>
      <c r="F734" s="348">
        <v>432.0</v>
      </c>
      <c r="G734" s="349">
        <v>192.0</v>
      </c>
      <c r="H734" s="350"/>
      <c r="I734" s="351"/>
      <c r="J734" s="352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  <c r="AA734" s="354"/>
      <c r="AB734" s="354"/>
      <c r="AC734" s="354"/>
    </row>
    <row r="735" ht="17.25" hidden="1" customHeight="1">
      <c r="A735" s="347" t="s">
        <v>128</v>
      </c>
      <c r="B735" s="347" t="s">
        <v>53</v>
      </c>
      <c r="C735" s="347" t="s">
        <v>1905</v>
      </c>
      <c r="D735" s="348" t="s">
        <v>1906</v>
      </c>
      <c r="E735" s="348">
        <v>36.0</v>
      </c>
      <c r="F735" s="348"/>
      <c r="G735" s="349">
        <v>-36.0</v>
      </c>
      <c r="H735" s="350"/>
      <c r="I735" s="351"/>
      <c r="J735" s="352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  <c r="AA735" s="354"/>
      <c r="AB735" s="354"/>
      <c r="AC735" s="354"/>
    </row>
    <row r="736" ht="17.25" hidden="1" customHeight="1">
      <c r="A736" s="347" t="s">
        <v>128</v>
      </c>
      <c r="B736" s="347" t="s">
        <v>53</v>
      </c>
      <c r="C736" s="347" t="s">
        <v>1907</v>
      </c>
      <c r="D736" s="348" t="s">
        <v>1908</v>
      </c>
      <c r="E736" s="348">
        <v>96.0</v>
      </c>
      <c r="F736" s="348">
        <v>120.0</v>
      </c>
      <c r="G736" s="349">
        <v>24.0</v>
      </c>
      <c r="H736" s="350"/>
      <c r="I736" s="351"/>
      <c r="J736" s="352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  <c r="AA736" s="354"/>
      <c r="AB736" s="354"/>
      <c r="AC736" s="354"/>
    </row>
    <row r="737" ht="17.25" hidden="1" customHeight="1">
      <c r="A737" s="347" t="s">
        <v>128</v>
      </c>
      <c r="B737" s="347" t="s">
        <v>53</v>
      </c>
      <c r="C737" s="347" t="s">
        <v>1909</v>
      </c>
      <c r="D737" s="348" t="s">
        <v>1910</v>
      </c>
      <c r="E737" s="348">
        <v>124.0</v>
      </c>
      <c r="F737" s="348">
        <v>104.0</v>
      </c>
      <c r="G737" s="349">
        <v>-20.0</v>
      </c>
      <c r="H737" s="350"/>
      <c r="I737" s="351"/>
      <c r="J737" s="352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  <c r="AA737" s="354"/>
      <c r="AB737" s="354"/>
      <c r="AC737" s="354"/>
    </row>
    <row r="738" ht="17.25" hidden="1" customHeight="1">
      <c r="A738" s="347" t="s">
        <v>128</v>
      </c>
      <c r="B738" s="347" t="s">
        <v>53</v>
      </c>
      <c r="C738" s="347" t="s">
        <v>1911</v>
      </c>
      <c r="D738" s="348" t="s">
        <v>1912</v>
      </c>
      <c r="E738" s="348">
        <v>276.0</v>
      </c>
      <c r="F738" s="348">
        <v>444.0</v>
      </c>
      <c r="G738" s="349">
        <v>168.0</v>
      </c>
      <c r="H738" s="350"/>
      <c r="I738" s="351"/>
      <c r="J738" s="352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  <c r="AA738" s="354"/>
      <c r="AB738" s="354"/>
      <c r="AC738" s="354"/>
    </row>
    <row r="739" ht="17.25" hidden="1" customHeight="1">
      <c r="A739" s="347" t="s">
        <v>128</v>
      </c>
      <c r="B739" s="347" t="s">
        <v>53</v>
      </c>
      <c r="C739" s="347" t="s">
        <v>1913</v>
      </c>
      <c r="D739" s="348" t="s">
        <v>1914</v>
      </c>
      <c r="E739" s="348">
        <v>1352.0</v>
      </c>
      <c r="F739" s="348">
        <v>1328.0</v>
      </c>
      <c r="G739" s="349">
        <v>-24.0</v>
      </c>
      <c r="H739" s="350"/>
      <c r="I739" s="351"/>
      <c r="J739" s="352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  <c r="AA739" s="354"/>
      <c r="AB739" s="354"/>
      <c r="AC739" s="354"/>
    </row>
    <row r="740" ht="17.25" hidden="1" customHeight="1">
      <c r="A740" s="347" t="s">
        <v>128</v>
      </c>
      <c r="B740" s="347" t="s">
        <v>53</v>
      </c>
      <c r="C740" s="347" t="s">
        <v>1915</v>
      </c>
      <c r="D740" s="348" t="s">
        <v>1916</v>
      </c>
      <c r="E740" s="348">
        <v>2016.0</v>
      </c>
      <c r="F740" s="348">
        <v>1832.0</v>
      </c>
      <c r="G740" s="349">
        <v>-184.0</v>
      </c>
      <c r="H740" s="350"/>
      <c r="I740" s="351"/>
      <c r="J740" s="352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  <c r="AA740" s="354"/>
      <c r="AB740" s="354"/>
      <c r="AC740" s="354"/>
    </row>
    <row r="741" ht="17.25" hidden="1" customHeight="1">
      <c r="A741" s="347" t="s">
        <v>128</v>
      </c>
      <c r="B741" s="347" t="s">
        <v>53</v>
      </c>
      <c r="C741" s="347" t="s">
        <v>1917</v>
      </c>
      <c r="D741" s="348" t="s">
        <v>1918</v>
      </c>
      <c r="E741" s="348">
        <v>720.0</v>
      </c>
      <c r="F741" s="348">
        <v>792.0</v>
      </c>
      <c r="G741" s="349">
        <v>72.0</v>
      </c>
      <c r="H741" s="350"/>
      <c r="I741" s="351"/>
      <c r="J741" s="352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  <c r="AA741" s="354"/>
      <c r="AB741" s="354"/>
      <c r="AC741" s="354"/>
    </row>
    <row r="742" ht="17.25" hidden="1" customHeight="1">
      <c r="A742" s="347" t="s">
        <v>128</v>
      </c>
      <c r="B742" s="347" t="s">
        <v>53</v>
      </c>
      <c r="C742" s="347" t="s">
        <v>1919</v>
      </c>
      <c r="D742" s="348" t="s">
        <v>1920</v>
      </c>
      <c r="E742" s="348">
        <v>64.0</v>
      </c>
      <c r="F742" s="348"/>
      <c r="G742" s="349">
        <v>-64.0</v>
      </c>
      <c r="H742" s="350"/>
      <c r="I742" s="351"/>
      <c r="J742" s="352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  <c r="AA742" s="354"/>
      <c r="AB742" s="354"/>
      <c r="AC742" s="354"/>
    </row>
    <row r="743" ht="17.25" hidden="1" customHeight="1">
      <c r="A743" s="347" t="s">
        <v>128</v>
      </c>
      <c r="B743" s="347" t="s">
        <v>69</v>
      </c>
      <c r="C743" s="347" t="s">
        <v>1921</v>
      </c>
      <c r="D743" s="348" t="s">
        <v>1922</v>
      </c>
      <c r="E743" s="348">
        <v>20.0</v>
      </c>
      <c r="F743" s="348"/>
      <c r="G743" s="349">
        <v>-20.0</v>
      </c>
      <c r="H743" s="350"/>
      <c r="I743" s="351"/>
      <c r="J743" s="352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  <c r="AA743" s="354"/>
      <c r="AB743" s="354"/>
      <c r="AC743" s="354"/>
    </row>
    <row r="744" ht="17.25" hidden="1" customHeight="1">
      <c r="A744" s="347" t="s">
        <v>128</v>
      </c>
      <c r="B744" s="347" t="s">
        <v>69</v>
      </c>
      <c r="C744" s="347" t="s">
        <v>1923</v>
      </c>
      <c r="D744" s="348" t="s">
        <v>1924</v>
      </c>
      <c r="E744" s="348">
        <v>1724.0</v>
      </c>
      <c r="F744" s="348">
        <v>1856.0</v>
      </c>
      <c r="G744" s="349">
        <v>132.0</v>
      </c>
      <c r="H744" s="350"/>
      <c r="I744" s="351"/>
      <c r="J744" s="352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  <c r="AA744" s="354"/>
      <c r="AB744" s="354"/>
      <c r="AC744" s="354"/>
    </row>
    <row r="745" ht="17.25" hidden="1" customHeight="1">
      <c r="A745" s="347" t="s">
        <v>128</v>
      </c>
      <c r="B745" s="347" t="s">
        <v>69</v>
      </c>
      <c r="C745" s="347" t="s">
        <v>1925</v>
      </c>
      <c r="D745" s="348" t="s">
        <v>1926</v>
      </c>
      <c r="E745" s="348">
        <v>672.0</v>
      </c>
      <c r="F745" s="348">
        <v>860.0</v>
      </c>
      <c r="G745" s="349">
        <v>188.0</v>
      </c>
      <c r="H745" s="350"/>
      <c r="I745" s="351"/>
      <c r="J745" s="352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  <c r="AA745" s="354"/>
      <c r="AB745" s="354"/>
      <c r="AC745" s="354"/>
    </row>
    <row r="746" ht="17.25" hidden="1" customHeight="1">
      <c r="A746" s="347" t="s">
        <v>128</v>
      </c>
      <c r="B746" s="347" t="s">
        <v>69</v>
      </c>
      <c r="C746" s="347" t="s">
        <v>1927</v>
      </c>
      <c r="D746" s="348" t="s">
        <v>1928</v>
      </c>
      <c r="E746" s="348">
        <v>1476.0</v>
      </c>
      <c r="F746" s="348">
        <v>518.0</v>
      </c>
      <c r="G746" s="349">
        <v>-958.0</v>
      </c>
      <c r="H746" s="350"/>
      <c r="I746" s="351"/>
      <c r="J746" s="352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  <c r="AA746" s="354"/>
      <c r="AB746" s="354"/>
      <c r="AC746" s="354"/>
    </row>
    <row r="747" ht="17.25" hidden="1" customHeight="1">
      <c r="A747" s="347" t="s">
        <v>128</v>
      </c>
      <c r="B747" s="347" t="s">
        <v>69</v>
      </c>
      <c r="C747" s="347" t="s">
        <v>1929</v>
      </c>
      <c r="D747" s="348" t="s">
        <v>1930</v>
      </c>
      <c r="E747" s="348">
        <v>564.0</v>
      </c>
      <c r="F747" s="348">
        <v>636.0</v>
      </c>
      <c r="G747" s="349">
        <v>72.0</v>
      </c>
      <c r="H747" s="350"/>
      <c r="I747" s="351"/>
      <c r="J747" s="352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  <c r="AA747" s="354"/>
      <c r="AB747" s="354"/>
      <c r="AC747" s="354"/>
    </row>
    <row r="748" ht="17.25" hidden="1" customHeight="1">
      <c r="A748" s="347" t="s">
        <v>128</v>
      </c>
      <c r="B748" s="347" t="s">
        <v>69</v>
      </c>
      <c r="C748" s="347" t="s">
        <v>1931</v>
      </c>
      <c r="D748" s="348" t="s">
        <v>1932</v>
      </c>
      <c r="E748" s="348">
        <v>1320.0</v>
      </c>
      <c r="F748" s="348">
        <v>1404.0</v>
      </c>
      <c r="G748" s="349">
        <v>84.0</v>
      </c>
      <c r="H748" s="350"/>
      <c r="I748" s="351"/>
      <c r="J748" s="352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  <c r="AA748" s="354"/>
      <c r="AB748" s="354"/>
      <c r="AC748" s="354"/>
    </row>
    <row r="749" ht="17.25" hidden="1" customHeight="1">
      <c r="A749" s="347" t="s">
        <v>128</v>
      </c>
      <c r="B749" s="347" t="s">
        <v>69</v>
      </c>
      <c r="C749" s="347" t="s">
        <v>1933</v>
      </c>
      <c r="D749" s="348" t="s">
        <v>1934</v>
      </c>
      <c r="E749" s="348">
        <v>7152.0</v>
      </c>
      <c r="F749" s="348">
        <v>7700.0</v>
      </c>
      <c r="G749" s="349">
        <v>548.0</v>
      </c>
      <c r="H749" s="350"/>
      <c r="I749" s="351"/>
      <c r="J749" s="352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  <c r="AA749" s="354"/>
      <c r="AB749" s="354"/>
      <c r="AC749" s="354"/>
    </row>
    <row r="750" ht="17.25" hidden="1" customHeight="1">
      <c r="A750" s="347" t="s">
        <v>128</v>
      </c>
      <c r="B750" s="347" t="s">
        <v>69</v>
      </c>
      <c r="C750" s="347" t="s">
        <v>1935</v>
      </c>
      <c r="D750" s="348" t="s">
        <v>1936</v>
      </c>
      <c r="E750" s="348">
        <v>180.0</v>
      </c>
      <c r="F750" s="348"/>
      <c r="G750" s="349">
        <v>-180.0</v>
      </c>
      <c r="H750" s="350"/>
      <c r="I750" s="351"/>
      <c r="J750" s="352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  <c r="AA750" s="354"/>
      <c r="AB750" s="354"/>
      <c r="AC750" s="354"/>
    </row>
    <row r="751" ht="17.25" hidden="1" customHeight="1">
      <c r="A751" s="347" t="s">
        <v>128</v>
      </c>
      <c r="B751" s="347" t="s">
        <v>69</v>
      </c>
      <c r="C751" s="347" t="s">
        <v>1937</v>
      </c>
      <c r="D751" s="348" t="s">
        <v>1938</v>
      </c>
      <c r="E751" s="348">
        <v>4582.0</v>
      </c>
      <c r="F751" s="348">
        <v>5820.0</v>
      </c>
      <c r="G751" s="349">
        <v>1238.0</v>
      </c>
      <c r="H751" s="350"/>
      <c r="I751" s="351"/>
      <c r="J751" s="352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  <c r="AA751" s="354"/>
      <c r="AB751" s="354"/>
      <c r="AC751" s="354"/>
    </row>
    <row r="752" ht="17.25" hidden="1" customHeight="1">
      <c r="A752" s="347" t="s">
        <v>128</v>
      </c>
      <c r="B752" s="347" t="s">
        <v>69</v>
      </c>
      <c r="C752" s="347" t="s">
        <v>1939</v>
      </c>
      <c r="D752" s="348" t="s">
        <v>1940</v>
      </c>
      <c r="E752" s="348">
        <v>684.0</v>
      </c>
      <c r="F752" s="348">
        <v>672.0</v>
      </c>
      <c r="G752" s="349">
        <v>-12.0</v>
      </c>
      <c r="H752" s="350"/>
      <c r="I752" s="351"/>
      <c r="J752" s="352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  <c r="AA752" s="354"/>
      <c r="AB752" s="354"/>
      <c r="AC752" s="354"/>
    </row>
    <row r="753" ht="17.25" hidden="1" customHeight="1">
      <c r="A753" s="347" t="s">
        <v>128</v>
      </c>
      <c r="B753" s="347" t="s">
        <v>69</v>
      </c>
      <c r="C753" s="347" t="s">
        <v>1941</v>
      </c>
      <c r="D753" s="348" t="s">
        <v>1942</v>
      </c>
      <c r="E753" s="348">
        <v>120.0</v>
      </c>
      <c r="F753" s="348">
        <v>36.0</v>
      </c>
      <c r="G753" s="349">
        <v>-84.0</v>
      </c>
      <c r="H753" s="350"/>
      <c r="I753" s="351"/>
      <c r="J753" s="352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  <c r="AA753" s="354"/>
      <c r="AB753" s="354"/>
      <c r="AC753" s="354"/>
    </row>
    <row r="754" ht="17.25" hidden="1" customHeight="1">
      <c r="A754" s="347" t="s">
        <v>128</v>
      </c>
      <c r="B754" s="347" t="s">
        <v>69</v>
      </c>
      <c r="C754" s="347" t="s">
        <v>1943</v>
      </c>
      <c r="D754" s="348" t="s">
        <v>1944</v>
      </c>
      <c r="E754" s="348">
        <v>914.0</v>
      </c>
      <c r="F754" s="348">
        <v>1022.0</v>
      </c>
      <c r="G754" s="349">
        <v>108.0</v>
      </c>
      <c r="H754" s="350"/>
      <c r="I754" s="351"/>
      <c r="J754" s="352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  <c r="AA754" s="354"/>
      <c r="AB754" s="354"/>
      <c r="AC754" s="354"/>
    </row>
    <row r="755" ht="17.25" hidden="1" customHeight="1">
      <c r="A755" s="347" t="s">
        <v>128</v>
      </c>
      <c r="B755" s="347" t="s">
        <v>69</v>
      </c>
      <c r="C755" s="347" t="s">
        <v>1945</v>
      </c>
      <c r="D755" s="348" t="s">
        <v>1946</v>
      </c>
      <c r="E755" s="348">
        <v>48.0</v>
      </c>
      <c r="F755" s="348"/>
      <c r="G755" s="349">
        <v>-48.0</v>
      </c>
      <c r="H755" s="350"/>
      <c r="I755" s="351"/>
      <c r="J755" s="352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  <c r="AA755" s="354"/>
      <c r="AB755" s="354"/>
      <c r="AC755" s="354"/>
    </row>
    <row r="756" ht="17.25" hidden="1" customHeight="1">
      <c r="A756" s="347" t="s">
        <v>128</v>
      </c>
      <c r="B756" s="347" t="s">
        <v>69</v>
      </c>
      <c r="C756" s="347" t="s">
        <v>1947</v>
      </c>
      <c r="D756" s="348" t="s">
        <v>1948</v>
      </c>
      <c r="E756" s="348">
        <v>538.0</v>
      </c>
      <c r="F756" s="348">
        <v>1666.0</v>
      </c>
      <c r="G756" s="349">
        <v>1128.0</v>
      </c>
      <c r="H756" s="350"/>
      <c r="I756" s="351"/>
      <c r="J756" s="352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  <c r="AA756" s="354"/>
      <c r="AB756" s="354"/>
      <c r="AC756" s="354"/>
    </row>
    <row r="757" ht="17.25" customHeight="1">
      <c r="A757" s="347" t="s">
        <v>128</v>
      </c>
      <c r="B757" s="347" t="s">
        <v>69</v>
      </c>
      <c r="C757" s="347" t="s">
        <v>1949</v>
      </c>
      <c r="D757" s="348" t="s">
        <v>1950</v>
      </c>
      <c r="E757" s="348"/>
      <c r="F757" s="348">
        <v>1414.0</v>
      </c>
      <c r="G757" s="349">
        <v>1414.0</v>
      </c>
      <c r="H757" s="350" t="s">
        <v>773</v>
      </c>
      <c r="I757" s="351"/>
      <c r="J757" s="352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  <c r="AA757" s="354"/>
      <c r="AB757" s="354"/>
      <c r="AC757" s="354"/>
    </row>
    <row r="758" ht="17.25" customHeight="1">
      <c r="A758" s="347" t="s">
        <v>128</v>
      </c>
      <c r="B758" s="347" t="s">
        <v>69</v>
      </c>
      <c r="C758" s="347" t="s">
        <v>1951</v>
      </c>
      <c r="D758" s="348" t="s">
        <v>1952</v>
      </c>
      <c r="E758" s="348"/>
      <c r="F758" s="348">
        <v>730.0</v>
      </c>
      <c r="G758" s="349">
        <v>730.0</v>
      </c>
      <c r="H758" s="350" t="s">
        <v>773</v>
      </c>
      <c r="I758" s="351"/>
      <c r="J758" s="352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  <c r="AA758" s="354"/>
      <c r="AB758" s="354"/>
      <c r="AC758" s="354"/>
    </row>
    <row r="759" ht="17.25" customHeight="1">
      <c r="A759" s="347" t="s">
        <v>128</v>
      </c>
      <c r="B759" s="347" t="s">
        <v>69</v>
      </c>
      <c r="C759" s="347" t="s">
        <v>1953</v>
      </c>
      <c r="D759" s="348" t="s">
        <v>1954</v>
      </c>
      <c r="E759" s="348"/>
      <c r="F759" s="348">
        <v>738.0</v>
      </c>
      <c r="G759" s="349">
        <v>738.0</v>
      </c>
      <c r="H759" s="350" t="s">
        <v>773</v>
      </c>
      <c r="I759" s="351"/>
      <c r="J759" s="352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  <c r="AA759" s="354"/>
      <c r="AB759" s="354"/>
      <c r="AC759" s="354"/>
    </row>
    <row r="760" ht="17.25" hidden="1" customHeight="1">
      <c r="A760" s="347" t="s">
        <v>128</v>
      </c>
      <c r="B760" s="347" t="s">
        <v>69</v>
      </c>
      <c r="C760" s="347" t="s">
        <v>1955</v>
      </c>
      <c r="D760" s="348" t="s">
        <v>1956</v>
      </c>
      <c r="E760" s="348">
        <v>368.0</v>
      </c>
      <c r="F760" s="348">
        <v>516.0</v>
      </c>
      <c r="G760" s="349">
        <v>148.0</v>
      </c>
      <c r="H760" s="350"/>
      <c r="I760" s="351"/>
      <c r="J760" s="352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  <c r="AA760" s="354"/>
      <c r="AB760" s="354"/>
      <c r="AC760" s="354"/>
    </row>
    <row r="761" ht="17.25" hidden="1" customHeight="1">
      <c r="A761" s="347" t="s">
        <v>128</v>
      </c>
      <c r="B761" s="347" t="s">
        <v>69</v>
      </c>
      <c r="C761" s="347" t="s">
        <v>1957</v>
      </c>
      <c r="D761" s="348" t="s">
        <v>1958</v>
      </c>
      <c r="E761" s="348">
        <v>2952.0</v>
      </c>
      <c r="F761" s="348">
        <v>2022.0</v>
      </c>
      <c r="G761" s="349">
        <v>-930.0</v>
      </c>
      <c r="H761" s="350"/>
      <c r="I761" s="351"/>
      <c r="J761" s="352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  <c r="AA761" s="354"/>
      <c r="AB761" s="354"/>
      <c r="AC761" s="354"/>
    </row>
    <row r="762" ht="17.25" hidden="1" customHeight="1">
      <c r="A762" s="347" t="s">
        <v>128</v>
      </c>
      <c r="B762" s="347" t="s">
        <v>69</v>
      </c>
      <c r="C762" s="347" t="s">
        <v>1959</v>
      </c>
      <c r="D762" s="348" t="s">
        <v>1763</v>
      </c>
      <c r="E762" s="348">
        <v>1252.0</v>
      </c>
      <c r="F762" s="348">
        <v>2030.0</v>
      </c>
      <c r="G762" s="349">
        <v>778.0</v>
      </c>
      <c r="H762" s="350"/>
      <c r="I762" s="351"/>
      <c r="J762" s="352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  <c r="AA762" s="354"/>
      <c r="AB762" s="354"/>
      <c r="AC762" s="354"/>
    </row>
    <row r="763" ht="17.25" hidden="1" customHeight="1">
      <c r="A763" s="347" t="s">
        <v>128</v>
      </c>
      <c r="B763" s="347" t="s">
        <v>69</v>
      </c>
      <c r="C763" s="347" t="s">
        <v>1960</v>
      </c>
      <c r="D763" s="348" t="s">
        <v>1961</v>
      </c>
      <c r="E763" s="348">
        <v>5720.0</v>
      </c>
      <c r="F763" s="348">
        <v>6200.0</v>
      </c>
      <c r="G763" s="349">
        <v>480.0</v>
      </c>
      <c r="H763" s="350"/>
      <c r="I763" s="351"/>
      <c r="J763" s="352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  <c r="AA763" s="354"/>
      <c r="AB763" s="354"/>
      <c r="AC763" s="354"/>
    </row>
    <row r="764" ht="17.25" hidden="1" customHeight="1">
      <c r="A764" s="347" t="s">
        <v>128</v>
      </c>
      <c r="B764" s="347" t="s">
        <v>69</v>
      </c>
      <c r="C764" s="347" t="s">
        <v>1962</v>
      </c>
      <c r="D764" s="348" t="s">
        <v>1963</v>
      </c>
      <c r="E764" s="348">
        <v>108.0</v>
      </c>
      <c r="F764" s="348">
        <v>84.0</v>
      </c>
      <c r="G764" s="349">
        <v>-24.0</v>
      </c>
      <c r="H764" s="350"/>
      <c r="I764" s="351"/>
      <c r="J764" s="352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  <c r="AA764" s="354"/>
      <c r="AB764" s="354"/>
      <c r="AC764" s="354"/>
    </row>
    <row r="765" ht="17.25" hidden="1" customHeight="1">
      <c r="A765" s="347" t="s">
        <v>128</v>
      </c>
      <c r="B765" s="347" t="s">
        <v>69</v>
      </c>
      <c r="C765" s="347" t="s">
        <v>1964</v>
      </c>
      <c r="D765" s="348" t="s">
        <v>1965</v>
      </c>
      <c r="E765" s="348">
        <v>2402.0</v>
      </c>
      <c r="F765" s="348">
        <v>2272.0</v>
      </c>
      <c r="G765" s="349">
        <v>-130.0</v>
      </c>
      <c r="H765" s="350"/>
      <c r="I765" s="351"/>
      <c r="J765" s="352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  <c r="AA765" s="354"/>
      <c r="AB765" s="354"/>
      <c r="AC765" s="354"/>
    </row>
    <row r="766" ht="17.25" hidden="1" customHeight="1">
      <c r="A766" s="347" t="s">
        <v>128</v>
      </c>
      <c r="B766" s="347" t="s">
        <v>69</v>
      </c>
      <c r="C766" s="347" t="s">
        <v>1966</v>
      </c>
      <c r="D766" s="348" t="s">
        <v>1967</v>
      </c>
      <c r="E766" s="348">
        <v>718.0</v>
      </c>
      <c r="F766" s="348">
        <v>816.0</v>
      </c>
      <c r="G766" s="349">
        <v>98.0</v>
      </c>
      <c r="H766" s="350"/>
      <c r="I766" s="351"/>
      <c r="J766" s="352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  <c r="AA766" s="354"/>
      <c r="AB766" s="354"/>
      <c r="AC766" s="354"/>
    </row>
    <row r="767" ht="17.25" hidden="1" customHeight="1">
      <c r="A767" s="347" t="s">
        <v>128</v>
      </c>
      <c r="B767" s="347" t="s">
        <v>69</v>
      </c>
      <c r="C767" s="347" t="s">
        <v>1968</v>
      </c>
      <c r="D767" s="348" t="s">
        <v>1969</v>
      </c>
      <c r="E767" s="348">
        <v>4566.0</v>
      </c>
      <c r="F767" s="348">
        <v>4134.0</v>
      </c>
      <c r="G767" s="349">
        <v>-432.0</v>
      </c>
      <c r="H767" s="350"/>
      <c r="I767" s="351"/>
      <c r="J767" s="352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  <c r="AA767" s="354"/>
      <c r="AB767" s="354"/>
      <c r="AC767" s="354"/>
    </row>
    <row r="768" ht="17.25" hidden="1" customHeight="1">
      <c r="A768" s="347" t="s">
        <v>128</v>
      </c>
      <c r="B768" s="347" t="s">
        <v>69</v>
      </c>
      <c r="C768" s="347" t="s">
        <v>1970</v>
      </c>
      <c r="D768" s="348" t="s">
        <v>1971</v>
      </c>
      <c r="E768" s="348">
        <v>3216.0</v>
      </c>
      <c r="F768" s="348">
        <v>3368.0</v>
      </c>
      <c r="G768" s="349">
        <v>152.0</v>
      </c>
      <c r="H768" s="350"/>
      <c r="I768" s="351"/>
      <c r="J768" s="352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  <c r="AA768" s="354"/>
      <c r="AB768" s="354"/>
      <c r="AC768" s="354"/>
    </row>
    <row r="769" ht="17.25" hidden="1" customHeight="1">
      <c r="A769" s="347" t="s">
        <v>128</v>
      </c>
      <c r="B769" s="347" t="s">
        <v>69</v>
      </c>
      <c r="C769" s="347" t="s">
        <v>1972</v>
      </c>
      <c r="D769" s="348" t="s">
        <v>1973</v>
      </c>
      <c r="E769" s="348">
        <v>4292.0</v>
      </c>
      <c r="F769" s="348">
        <v>4908.0</v>
      </c>
      <c r="G769" s="349">
        <v>616.0</v>
      </c>
      <c r="H769" s="350"/>
      <c r="I769" s="351"/>
      <c r="J769" s="352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  <c r="AA769" s="354"/>
      <c r="AB769" s="354"/>
      <c r="AC769" s="354"/>
    </row>
    <row r="770" ht="17.25" hidden="1" customHeight="1">
      <c r="A770" s="347" t="s">
        <v>128</v>
      </c>
      <c r="B770" s="347" t="s">
        <v>69</v>
      </c>
      <c r="C770" s="347" t="s">
        <v>1974</v>
      </c>
      <c r="D770" s="348" t="s">
        <v>1975</v>
      </c>
      <c r="E770" s="348">
        <v>408.0</v>
      </c>
      <c r="F770" s="348">
        <v>408.0</v>
      </c>
      <c r="G770" s="349">
        <v>0.0</v>
      </c>
      <c r="H770" s="350"/>
      <c r="I770" s="351"/>
      <c r="J770" s="352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  <c r="AA770" s="354"/>
      <c r="AB770" s="354"/>
      <c r="AC770" s="354"/>
    </row>
    <row r="771" ht="17.25" hidden="1" customHeight="1">
      <c r="A771" s="347" t="s">
        <v>128</v>
      </c>
      <c r="B771" s="347" t="s">
        <v>69</v>
      </c>
      <c r="C771" s="347" t="s">
        <v>1976</v>
      </c>
      <c r="D771" s="348" t="s">
        <v>1977</v>
      </c>
      <c r="E771" s="348">
        <v>3788.0</v>
      </c>
      <c r="F771" s="348">
        <v>3473.0</v>
      </c>
      <c r="G771" s="349">
        <v>-315.0</v>
      </c>
      <c r="H771" s="350"/>
      <c r="I771" s="351"/>
      <c r="J771" s="352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  <c r="AA771" s="354"/>
      <c r="AB771" s="354"/>
      <c r="AC771" s="354"/>
    </row>
    <row r="772" ht="17.25" hidden="1" customHeight="1">
      <c r="A772" s="347" t="s">
        <v>128</v>
      </c>
      <c r="B772" s="347" t="s">
        <v>69</v>
      </c>
      <c r="C772" s="347" t="s">
        <v>1978</v>
      </c>
      <c r="D772" s="348" t="s">
        <v>1979</v>
      </c>
      <c r="E772" s="348">
        <v>104.0</v>
      </c>
      <c r="F772" s="348"/>
      <c r="G772" s="349">
        <v>-104.0</v>
      </c>
      <c r="H772" s="350"/>
      <c r="I772" s="351"/>
      <c r="J772" s="352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  <c r="AA772" s="354"/>
      <c r="AB772" s="354"/>
      <c r="AC772" s="354"/>
    </row>
    <row r="773" ht="17.25" hidden="1" customHeight="1">
      <c r="A773" s="347" t="s">
        <v>128</v>
      </c>
      <c r="B773" s="347" t="s">
        <v>69</v>
      </c>
      <c r="C773" s="347" t="s">
        <v>1980</v>
      </c>
      <c r="D773" s="348" t="s">
        <v>1981</v>
      </c>
      <c r="E773" s="348">
        <v>624.0</v>
      </c>
      <c r="F773" s="348">
        <v>780.0</v>
      </c>
      <c r="G773" s="349">
        <v>156.0</v>
      </c>
      <c r="H773" s="350"/>
      <c r="I773" s="351"/>
      <c r="J773" s="352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  <c r="AA773" s="354"/>
      <c r="AB773" s="354"/>
      <c r="AC773" s="354"/>
    </row>
    <row r="774" ht="17.25" hidden="1" customHeight="1">
      <c r="A774" s="347" t="s">
        <v>128</v>
      </c>
      <c r="B774" s="347" t="s">
        <v>69</v>
      </c>
      <c r="C774" s="347" t="s">
        <v>1982</v>
      </c>
      <c r="D774" s="348" t="s">
        <v>1983</v>
      </c>
      <c r="E774" s="348">
        <v>22.0</v>
      </c>
      <c r="F774" s="348">
        <v>34.0</v>
      </c>
      <c r="G774" s="349">
        <v>12.0</v>
      </c>
      <c r="H774" s="350"/>
      <c r="I774" s="351"/>
      <c r="J774" s="352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  <c r="AA774" s="354"/>
      <c r="AB774" s="354"/>
      <c r="AC774" s="354"/>
    </row>
    <row r="775" ht="17.25" hidden="1" customHeight="1">
      <c r="A775" s="347" t="s">
        <v>128</v>
      </c>
      <c r="B775" s="347" t="s">
        <v>69</v>
      </c>
      <c r="C775" s="347" t="s">
        <v>1984</v>
      </c>
      <c r="D775" s="348" t="s">
        <v>1985</v>
      </c>
      <c r="E775" s="348">
        <v>48.0</v>
      </c>
      <c r="F775" s="348">
        <v>96.0</v>
      </c>
      <c r="G775" s="349">
        <v>48.0</v>
      </c>
      <c r="H775" s="350"/>
      <c r="I775" s="351"/>
      <c r="J775" s="352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  <c r="AA775" s="354"/>
      <c r="AB775" s="354"/>
      <c r="AC775" s="354"/>
    </row>
    <row r="776" ht="17.25" hidden="1" customHeight="1">
      <c r="A776" s="347" t="s">
        <v>128</v>
      </c>
      <c r="B776" s="347" t="s">
        <v>69</v>
      </c>
      <c r="C776" s="347" t="s">
        <v>1986</v>
      </c>
      <c r="D776" s="348" t="s">
        <v>1987</v>
      </c>
      <c r="E776" s="348">
        <v>1944.0</v>
      </c>
      <c r="F776" s="348">
        <v>1560.0</v>
      </c>
      <c r="G776" s="349">
        <v>-384.0</v>
      </c>
      <c r="H776" s="350"/>
      <c r="I776" s="351"/>
      <c r="J776" s="352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  <c r="AA776" s="354"/>
      <c r="AB776" s="354"/>
      <c r="AC776" s="354"/>
    </row>
    <row r="777" ht="17.25" hidden="1" customHeight="1">
      <c r="A777" s="347" t="s">
        <v>128</v>
      </c>
      <c r="B777" s="347" t="s">
        <v>69</v>
      </c>
      <c r="C777" s="347" t="s">
        <v>1988</v>
      </c>
      <c r="D777" s="348" t="s">
        <v>1989</v>
      </c>
      <c r="E777" s="348">
        <v>120.0</v>
      </c>
      <c r="F777" s="348"/>
      <c r="G777" s="349">
        <v>-120.0</v>
      </c>
      <c r="H777" s="350"/>
      <c r="I777" s="351"/>
      <c r="J777" s="352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  <c r="AA777" s="354"/>
      <c r="AB777" s="354"/>
      <c r="AC777" s="354"/>
    </row>
    <row r="778" ht="17.25" hidden="1" customHeight="1">
      <c r="A778" s="347" t="s">
        <v>128</v>
      </c>
      <c r="B778" s="347" t="s">
        <v>69</v>
      </c>
      <c r="C778" s="347" t="s">
        <v>1990</v>
      </c>
      <c r="D778" s="348" t="s">
        <v>1991</v>
      </c>
      <c r="E778" s="348">
        <v>1428.0</v>
      </c>
      <c r="F778" s="348">
        <v>3070.0</v>
      </c>
      <c r="G778" s="349">
        <v>1642.0</v>
      </c>
      <c r="H778" s="350"/>
      <c r="I778" s="351"/>
      <c r="J778" s="352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  <c r="AA778" s="354"/>
      <c r="AB778" s="354"/>
      <c r="AC778" s="354"/>
    </row>
    <row r="779" ht="17.25" hidden="1" customHeight="1">
      <c r="A779" s="347" t="s">
        <v>128</v>
      </c>
      <c r="B779" s="347" t="s">
        <v>69</v>
      </c>
      <c r="C779" s="347" t="s">
        <v>1992</v>
      </c>
      <c r="D779" s="348" t="s">
        <v>1993</v>
      </c>
      <c r="E779" s="348">
        <v>120.0</v>
      </c>
      <c r="F779" s="348">
        <v>204.0</v>
      </c>
      <c r="G779" s="349">
        <v>84.0</v>
      </c>
      <c r="H779" s="350"/>
      <c r="I779" s="351"/>
      <c r="J779" s="352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  <c r="AA779" s="354"/>
      <c r="AB779" s="354"/>
      <c r="AC779" s="354"/>
    </row>
    <row r="780" ht="17.25" hidden="1" customHeight="1">
      <c r="A780" s="347" t="s">
        <v>128</v>
      </c>
      <c r="B780" s="347" t="s">
        <v>69</v>
      </c>
      <c r="C780" s="347" t="s">
        <v>1994</v>
      </c>
      <c r="D780" s="348" t="s">
        <v>1995</v>
      </c>
      <c r="E780" s="348">
        <v>216.0</v>
      </c>
      <c r="F780" s="348">
        <v>162.0</v>
      </c>
      <c r="G780" s="349">
        <v>-54.0</v>
      </c>
      <c r="H780" s="350"/>
      <c r="I780" s="351"/>
      <c r="J780" s="352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  <c r="AA780" s="354"/>
      <c r="AB780" s="354"/>
      <c r="AC780" s="354"/>
    </row>
    <row r="781" ht="17.25" hidden="1" customHeight="1">
      <c r="A781" s="347" t="s">
        <v>128</v>
      </c>
      <c r="B781" s="347" t="s">
        <v>62</v>
      </c>
      <c r="C781" s="347" t="s">
        <v>1996</v>
      </c>
      <c r="D781" s="348" t="s">
        <v>1997</v>
      </c>
      <c r="E781" s="348">
        <v>532.0</v>
      </c>
      <c r="F781" s="348"/>
      <c r="G781" s="349">
        <v>-532.0</v>
      </c>
      <c r="H781" s="350"/>
      <c r="I781" s="351"/>
      <c r="J781" s="352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  <c r="AA781" s="354"/>
      <c r="AB781" s="354"/>
      <c r="AC781" s="354"/>
    </row>
    <row r="782" ht="17.25" hidden="1" customHeight="1">
      <c r="A782" s="347" t="s">
        <v>128</v>
      </c>
      <c r="B782" s="347" t="s">
        <v>62</v>
      </c>
      <c r="C782" s="347" t="s">
        <v>1998</v>
      </c>
      <c r="D782" s="348" t="s">
        <v>1999</v>
      </c>
      <c r="E782" s="348">
        <v>36.0</v>
      </c>
      <c r="F782" s="348"/>
      <c r="G782" s="349">
        <v>-36.0</v>
      </c>
      <c r="H782" s="350"/>
      <c r="I782" s="351"/>
      <c r="J782" s="352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  <c r="AA782" s="354"/>
      <c r="AB782" s="354"/>
      <c r="AC782" s="354"/>
    </row>
    <row r="783" ht="17.25" hidden="1" customHeight="1">
      <c r="A783" s="347" t="s">
        <v>128</v>
      </c>
      <c r="B783" s="347" t="s">
        <v>62</v>
      </c>
      <c r="C783" s="347" t="s">
        <v>2000</v>
      </c>
      <c r="D783" s="348" t="s">
        <v>2001</v>
      </c>
      <c r="E783" s="348">
        <v>7268.0</v>
      </c>
      <c r="F783" s="348">
        <v>5652.0</v>
      </c>
      <c r="G783" s="349">
        <v>-1616.0</v>
      </c>
      <c r="H783" s="350"/>
      <c r="I783" s="351"/>
      <c r="J783" s="352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  <c r="AA783" s="354"/>
      <c r="AB783" s="354"/>
      <c r="AC783" s="354"/>
    </row>
    <row r="784" ht="17.25" hidden="1" customHeight="1">
      <c r="A784" s="347" t="s">
        <v>128</v>
      </c>
      <c r="B784" s="347" t="s">
        <v>62</v>
      </c>
      <c r="C784" s="347" t="s">
        <v>2002</v>
      </c>
      <c r="D784" s="348" t="s">
        <v>2003</v>
      </c>
      <c r="E784" s="348"/>
      <c r="F784" s="348">
        <v>700.0</v>
      </c>
      <c r="G784" s="349">
        <v>700.0</v>
      </c>
      <c r="H784" s="350"/>
      <c r="I784" s="351"/>
      <c r="J784" s="352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  <c r="AA784" s="354"/>
      <c r="AB784" s="354"/>
      <c r="AC784" s="354"/>
    </row>
    <row r="785" ht="17.25" customHeight="1">
      <c r="A785" s="347" t="s">
        <v>128</v>
      </c>
      <c r="B785" s="347" t="s">
        <v>62</v>
      </c>
      <c r="C785" s="347" t="s">
        <v>2004</v>
      </c>
      <c r="D785" s="348" t="s">
        <v>2005</v>
      </c>
      <c r="E785" s="348"/>
      <c r="F785" s="348">
        <v>3200.0</v>
      </c>
      <c r="G785" s="349">
        <v>3200.0</v>
      </c>
      <c r="H785" s="350" t="s">
        <v>773</v>
      </c>
      <c r="I785" s="351"/>
      <c r="J785" s="352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  <c r="AA785" s="354"/>
      <c r="AB785" s="354"/>
      <c r="AC785" s="354"/>
    </row>
    <row r="786" ht="17.25" customHeight="1">
      <c r="A786" s="347" t="s">
        <v>128</v>
      </c>
      <c r="B786" s="347" t="s">
        <v>62</v>
      </c>
      <c r="C786" s="347" t="s">
        <v>2006</v>
      </c>
      <c r="D786" s="348" t="s">
        <v>2007</v>
      </c>
      <c r="E786" s="348"/>
      <c r="F786" s="348">
        <v>1420.0</v>
      </c>
      <c r="G786" s="349">
        <v>1420.0</v>
      </c>
      <c r="H786" s="350" t="s">
        <v>773</v>
      </c>
      <c r="I786" s="351"/>
      <c r="J786" s="352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  <c r="AA786" s="354"/>
      <c r="AB786" s="354"/>
      <c r="AC786" s="354"/>
    </row>
    <row r="787" ht="17.25" hidden="1" customHeight="1">
      <c r="A787" s="347" t="s">
        <v>128</v>
      </c>
      <c r="B787" s="347" t="s">
        <v>65</v>
      </c>
      <c r="C787" s="347" t="s">
        <v>2008</v>
      </c>
      <c r="D787" s="348" t="s">
        <v>2009</v>
      </c>
      <c r="E787" s="348">
        <v>2252.0</v>
      </c>
      <c r="F787" s="348">
        <v>2600.0</v>
      </c>
      <c r="G787" s="349">
        <v>348.0</v>
      </c>
      <c r="H787" s="350"/>
      <c r="I787" s="351"/>
      <c r="J787" s="352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  <c r="AA787" s="354"/>
      <c r="AB787" s="354"/>
      <c r="AC787" s="354"/>
    </row>
    <row r="788" ht="17.25" hidden="1" customHeight="1">
      <c r="A788" s="347" t="s">
        <v>128</v>
      </c>
      <c r="B788" s="347" t="s">
        <v>65</v>
      </c>
      <c r="C788" s="347" t="s">
        <v>2010</v>
      </c>
      <c r="D788" s="348" t="s">
        <v>2011</v>
      </c>
      <c r="E788" s="348">
        <v>5436.0</v>
      </c>
      <c r="F788" s="348">
        <v>4594.0</v>
      </c>
      <c r="G788" s="349">
        <v>-842.0</v>
      </c>
      <c r="H788" s="350"/>
      <c r="I788" s="351"/>
      <c r="J788" s="352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  <c r="AA788" s="354"/>
      <c r="AB788" s="354"/>
      <c r="AC788" s="354"/>
    </row>
    <row r="789" ht="17.25" hidden="1" customHeight="1">
      <c r="A789" s="347" t="s">
        <v>128</v>
      </c>
      <c r="B789" s="347" t="s">
        <v>65</v>
      </c>
      <c r="C789" s="347" t="s">
        <v>2012</v>
      </c>
      <c r="D789" s="348" t="s">
        <v>2013</v>
      </c>
      <c r="E789" s="348">
        <v>20.0</v>
      </c>
      <c r="F789" s="348"/>
      <c r="G789" s="349">
        <v>-20.0</v>
      </c>
      <c r="H789" s="350"/>
      <c r="I789" s="351"/>
      <c r="J789" s="352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  <c r="AA789" s="354"/>
      <c r="AB789" s="354"/>
      <c r="AC789" s="354"/>
    </row>
    <row r="790" ht="17.25" hidden="1" customHeight="1">
      <c r="A790" s="347" t="s">
        <v>128</v>
      </c>
      <c r="B790" s="347" t="s">
        <v>65</v>
      </c>
      <c r="C790" s="347" t="s">
        <v>2014</v>
      </c>
      <c r="D790" s="348" t="s">
        <v>2015</v>
      </c>
      <c r="E790" s="348">
        <v>576.0</v>
      </c>
      <c r="F790" s="348">
        <v>560.0</v>
      </c>
      <c r="G790" s="349">
        <v>-16.0</v>
      </c>
      <c r="H790" s="350"/>
      <c r="I790" s="351"/>
      <c r="J790" s="352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  <c r="AA790" s="354"/>
      <c r="AB790" s="354"/>
      <c r="AC790" s="354"/>
    </row>
    <row r="791" ht="17.25" hidden="1" customHeight="1">
      <c r="A791" s="347" t="s">
        <v>128</v>
      </c>
      <c r="B791" s="347" t="s">
        <v>65</v>
      </c>
      <c r="C791" s="347" t="s">
        <v>2016</v>
      </c>
      <c r="D791" s="348" t="s">
        <v>2017</v>
      </c>
      <c r="E791" s="348">
        <v>48.0</v>
      </c>
      <c r="F791" s="348">
        <v>36.0</v>
      </c>
      <c r="G791" s="349">
        <v>-12.0</v>
      </c>
      <c r="H791" s="350"/>
      <c r="I791" s="351"/>
      <c r="J791" s="352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  <c r="AA791" s="354"/>
      <c r="AB791" s="354"/>
      <c r="AC791" s="354"/>
    </row>
    <row r="792" ht="17.25" hidden="1" customHeight="1">
      <c r="A792" s="347" t="s">
        <v>128</v>
      </c>
      <c r="B792" s="347" t="s">
        <v>65</v>
      </c>
      <c r="C792" s="347" t="s">
        <v>2018</v>
      </c>
      <c r="D792" s="348" t="s">
        <v>2019</v>
      </c>
      <c r="E792" s="348">
        <v>792.0</v>
      </c>
      <c r="F792" s="348">
        <v>1584.0</v>
      </c>
      <c r="G792" s="349">
        <v>792.0</v>
      </c>
      <c r="H792" s="350"/>
      <c r="I792" s="351"/>
      <c r="J792" s="352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  <c r="AA792" s="354"/>
      <c r="AB792" s="354"/>
      <c r="AC792" s="354"/>
    </row>
    <row r="793" ht="17.25" hidden="1" customHeight="1">
      <c r="A793" s="347" t="s">
        <v>128</v>
      </c>
      <c r="B793" s="347" t="s">
        <v>65</v>
      </c>
      <c r="C793" s="347" t="s">
        <v>2020</v>
      </c>
      <c r="D793" s="348" t="s">
        <v>2021</v>
      </c>
      <c r="E793" s="348">
        <v>990.0</v>
      </c>
      <c r="F793" s="348">
        <v>990.0</v>
      </c>
      <c r="G793" s="349">
        <v>0.0</v>
      </c>
      <c r="H793" s="350"/>
      <c r="I793" s="351"/>
      <c r="J793" s="352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  <c r="AA793" s="354"/>
      <c r="AB793" s="354"/>
      <c r="AC793" s="354"/>
    </row>
    <row r="794" ht="17.25" hidden="1" customHeight="1">
      <c r="A794" s="347" t="s">
        <v>128</v>
      </c>
      <c r="B794" s="347" t="s">
        <v>65</v>
      </c>
      <c r="C794" s="347" t="s">
        <v>2022</v>
      </c>
      <c r="D794" s="348" t="s">
        <v>2023</v>
      </c>
      <c r="E794" s="348">
        <v>396.0</v>
      </c>
      <c r="F794" s="348">
        <v>594.0</v>
      </c>
      <c r="G794" s="349">
        <v>198.0</v>
      </c>
      <c r="H794" s="350"/>
      <c r="I794" s="351"/>
      <c r="J794" s="352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  <c r="AA794" s="354"/>
      <c r="AB794" s="354"/>
      <c r="AC794" s="354"/>
    </row>
    <row r="795" ht="17.25" hidden="1" customHeight="1">
      <c r="A795" s="347" t="s">
        <v>128</v>
      </c>
      <c r="B795" s="347" t="s">
        <v>65</v>
      </c>
      <c r="C795" s="347" t="s">
        <v>2024</v>
      </c>
      <c r="D795" s="348" t="s">
        <v>2025</v>
      </c>
      <c r="E795" s="348">
        <v>4752.0</v>
      </c>
      <c r="F795" s="348">
        <v>3960.0</v>
      </c>
      <c r="G795" s="349">
        <v>-792.0</v>
      </c>
      <c r="H795" s="350"/>
      <c r="I795" s="351"/>
      <c r="J795" s="352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  <c r="AA795" s="354"/>
      <c r="AB795" s="354"/>
      <c r="AC795" s="354"/>
    </row>
    <row r="796" ht="17.25" hidden="1" customHeight="1">
      <c r="A796" s="347" t="s">
        <v>128</v>
      </c>
      <c r="B796" s="347" t="s">
        <v>65</v>
      </c>
      <c r="C796" s="347" t="s">
        <v>2026</v>
      </c>
      <c r="D796" s="348" t="s">
        <v>2027</v>
      </c>
      <c r="E796" s="348">
        <v>4386.0</v>
      </c>
      <c r="F796" s="348">
        <v>4548.0</v>
      </c>
      <c r="G796" s="349">
        <v>162.0</v>
      </c>
      <c r="H796" s="350"/>
      <c r="I796" s="351"/>
      <c r="J796" s="352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  <c r="AA796" s="354"/>
      <c r="AB796" s="354"/>
      <c r="AC796" s="354"/>
    </row>
    <row r="797" ht="17.25" hidden="1" customHeight="1">
      <c r="A797" s="347" t="s">
        <v>128</v>
      </c>
      <c r="B797" s="347" t="s">
        <v>65</v>
      </c>
      <c r="C797" s="347" t="s">
        <v>2028</v>
      </c>
      <c r="D797" s="348" t="s">
        <v>2029</v>
      </c>
      <c r="E797" s="348">
        <v>1470.0</v>
      </c>
      <c r="F797" s="348">
        <v>940.0</v>
      </c>
      <c r="G797" s="349">
        <v>-530.0</v>
      </c>
      <c r="H797" s="350"/>
      <c r="I797" s="351"/>
      <c r="J797" s="352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  <c r="AA797" s="354"/>
      <c r="AB797" s="354"/>
      <c r="AC797" s="354"/>
    </row>
    <row r="798" ht="17.25" hidden="1" customHeight="1">
      <c r="A798" s="347" t="s">
        <v>128</v>
      </c>
      <c r="B798" s="347" t="s">
        <v>65</v>
      </c>
      <c r="C798" s="347" t="s">
        <v>2030</v>
      </c>
      <c r="D798" s="348" t="s">
        <v>2031</v>
      </c>
      <c r="E798" s="348">
        <v>684.0</v>
      </c>
      <c r="F798" s="348">
        <v>180.0</v>
      </c>
      <c r="G798" s="349">
        <v>-504.0</v>
      </c>
      <c r="H798" s="350"/>
      <c r="I798" s="351"/>
      <c r="J798" s="352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  <c r="AA798" s="354"/>
      <c r="AB798" s="354"/>
      <c r="AC798" s="354"/>
    </row>
    <row r="799" ht="17.25" hidden="1" customHeight="1">
      <c r="A799" s="347" t="s">
        <v>128</v>
      </c>
      <c r="B799" s="347" t="s">
        <v>65</v>
      </c>
      <c r="C799" s="347" t="s">
        <v>2032</v>
      </c>
      <c r="D799" s="348" t="s">
        <v>2033</v>
      </c>
      <c r="E799" s="348">
        <v>264.0</v>
      </c>
      <c r="F799" s="348"/>
      <c r="G799" s="349">
        <v>-264.0</v>
      </c>
      <c r="H799" s="350"/>
      <c r="I799" s="351"/>
      <c r="J799" s="352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  <c r="AA799" s="354"/>
      <c r="AB799" s="354"/>
      <c r="AC799" s="354"/>
    </row>
    <row r="800" ht="17.25" hidden="1" customHeight="1">
      <c r="A800" s="347" t="s">
        <v>128</v>
      </c>
      <c r="B800" s="347" t="s">
        <v>65</v>
      </c>
      <c r="C800" s="347" t="s">
        <v>2034</v>
      </c>
      <c r="D800" s="348" t="s">
        <v>2035</v>
      </c>
      <c r="E800" s="348"/>
      <c r="F800" s="348">
        <v>240.0</v>
      </c>
      <c r="G800" s="349">
        <v>240.0</v>
      </c>
      <c r="H800" s="350"/>
      <c r="I800" s="351"/>
      <c r="J800" s="352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  <c r="AA800" s="354"/>
      <c r="AB800" s="354"/>
      <c r="AC800" s="354"/>
    </row>
    <row r="801" ht="17.25" hidden="1" customHeight="1">
      <c r="A801" s="347" t="s">
        <v>128</v>
      </c>
      <c r="B801" s="347" t="s">
        <v>65</v>
      </c>
      <c r="C801" s="347" t="s">
        <v>2036</v>
      </c>
      <c r="D801" s="348" t="s">
        <v>2037</v>
      </c>
      <c r="E801" s="348">
        <v>500.0</v>
      </c>
      <c r="F801" s="348">
        <v>484.0</v>
      </c>
      <c r="G801" s="349">
        <v>-16.0</v>
      </c>
      <c r="H801" s="350"/>
      <c r="I801" s="351"/>
      <c r="J801" s="352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  <c r="AA801" s="354"/>
      <c r="AB801" s="354"/>
      <c r="AC801" s="354"/>
    </row>
    <row r="802" ht="17.25" hidden="1" customHeight="1">
      <c r="A802" s="347" t="s">
        <v>128</v>
      </c>
      <c r="B802" s="347" t="s">
        <v>65</v>
      </c>
      <c r="C802" s="347" t="s">
        <v>2038</v>
      </c>
      <c r="D802" s="348" t="s">
        <v>2039</v>
      </c>
      <c r="E802" s="348">
        <v>420.0</v>
      </c>
      <c r="F802" s="348">
        <v>340.0</v>
      </c>
      <c r="G802" s="349">
        <v>-80.0</v>
      </c>
      <c r="H802" s="350"/>
      <c r="I802" s="351"/>
      <c r="J802" s="352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  <c r="AA802" s="354"/>
      <c r="AB802" s="354"/>
      <c r="AC802" s="354"/>
    </row>
    <row r="803" ht="17.25" hidden="1" customHeight="1">
      <c r="A803" s="347" t="s">
        <v>128</v>
      </c>
      <c r="B803" s="347" t="s">
        <v>65</v>
      </c>
      <c r="C803" s="347" t="s">
        <v>2040</v>
      </c>
      <c r="D803" s="348" t="s">
        <v>2041</v>
      </c>
      <c r="E803" s="348">
        <v>2020.0</v>
      </c>
      <c r="F803" s="348">
        <v>1976.0</v>
      </c>
      <c r="G803" s="349">
        <v>-44.0</v>
      </c>
      <c r="H803" s="350"/>
      <c r="I803" s="351"/>
      <c r="J803" s="352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  <c r="AA803" s="354"/>
      <c r="AB803" s="354"/>
      <c r="AC803" s="354"/>
    </row>
    <row r="804" ht="17.25" hidden="1" customHeight="1">
      <c r="A804" s="347" t="s">
        <v>128</v>
      </c>
      <c r="B804" s="347" t="s">
        <v>65</v>
      </c>
      <c r="C804" s="347" t="s">
        <v>2042</v>
      </c>
      <c r="D804" s="348" t="s">
        <v>2043</v>
      </c>
      <c r="E804" s="348">
        <v>108.0</v>
      </c>
      <c r="F804" s="348"/>
      <c r="G804" s="349">
        <v>-108.0</v>
      </c>
      <c r="H804" s="350"/>
      <c r="I804" s="351"/>
      <c r="J804" s="352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  <c r="AA804" s="354"/>
      <c r="AB804" s="354"/>
      <c r="AC804" s="354"/>
    </row>
    <row r="805" ht="17.25" hidden="1" customHeight="1">
      <c r="A805" s="347" t="s">
        <v>128</v>
      </c>
      <c r="B805" s="347" t="s">
        <v>65</v>
      </c>
      <c r="C805" s="347" t="s">
        <v>2044</v>
      </c>
      <c r="D805" s="348" t="s">
        <v>2045</v>
      </c>
      <c r="E805" s="348">
        <v>988.0</v>
      </c>
      <c r="F805" s="348">
        <v>1035.0</v>
      </c>
      <c r="G805" s="349">
        <v>47.0</v>
      </c>
      <c r="H805" s="350"/>
      <c r="I805" s="351"/>
      <c r="J805" s="352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  <c r="AA805" s="354"/>
      <c r="AB805" s="354"/>
      <c r="AC805" s="354"/>
    </row>
    <row r="806" ht="17.25" hidden="1" customHeight="1">
      <c r="A806" s="347" t="s">
        <v>128</v>
      </c>
      <c r="B806" s="347" t="s">
        <v>65</v>
      </c>
      <c r="C806" s="347" t="s">
        <v>2046</v>
      </c>
      <c r="D806" s="348" t="s">
        <v>2047</v>
      </c>
      <c r="E806" s="348">
        <v>872.0</v>
      </c>
      <c r="F806" s="348"/>
      <c r="G806" s="349">
        <v>-872.0</v>
      </c>
      <c r="H806" s="350"/>
      <c r="I806" s="351"/>
      <c r="J806" s="352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  <c r="AA806" s="354"/>
      <c r="AB806" s="354"/>
      <c r="AC806" s="354"/>
    </row>
    <row r="807" ht="17.25" hidden="1" customHeight="1">
      <c r="A807" s="347" t="s">
        <v>128</v>
      </c>
      <c r="B807" s="347" t="s">
        <v>65</v>
      </c>
      <c r="C807" s="347" t="s">
        <v>2048</v>
      </c>
      <c r="D807" s="348" t="s">
        <v>2049</v>
      </c>
      <c r="E807" s="348"/>
      <c r="F807" s="348">
        <v>12.0</v>
      </c>
      <c r="G807" s="349">
        <v>12.0</v>
      </c>
      <c r="H807" s="350"/>
      <c r="I807" s="351"/>
      <c r="J807" s="352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  <c r="AA807" s="354"/>
      <c r="AB807" s="354"/>
      <c r="AC807" s="354"/>
    </row>
    <row r="808" ht="17.25" hidden="1" customHeight="1">
      <c r="A808" s="347" t="s">
        <v>128</v>
      </c>
      <c r="B808" s="347" t="s">
        <v>65</v>
      </c>
      <c r="C808" s="347" t="s">
        <v>2050</v>
      </c>
      <c r="D808" s="348" t="s">
        <v>2051</v>
      </c>
      <c r="E808" s="348">
        <v>7092.0</v>
      </c>
      <c r="F808" s="348">
        <v>7104.0</v>
      </c>
      <c r="G808" s="349">
        <v>12.0</v>
      </c>
      <c r="H808" s="350"/>
      <c r="I808" s="351"/>
      <c r="J808" s="352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  <c r="AA808" s="354"/>
      <c r="AB808" s="354"/>
      <c r="AC808" s="354"/>
    </row>
    <row r="809" ht="17.25" hidden="1" customHeight="1">
      <c r="A809" s="347" t="s">
        <v>128</v>
      </c>
      <c r="B809" s="347" t="s">
        <v>65</v>
      </c>
      <c r="C809" s="347" t="s">
        <v>2052</v>
      </c>
      <c r="D809" s="348" t="s">
        <v>2053</v>
      </c>
      <c r="E809" s="348">
        <v>6086.0</v>
      </c>
      <c r="F809" s="348">
        <v>5886.0</v>
      </c>
      <c r="G809" s="349">
        <v>-200.0</v>
      </c>
      <c r="H809" s="350"/>
      <c r="I809" s="351"/>
      <c r="J809" s="352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  <c r="AA809" s="354"/>
      <c r="AB809" s="354"/>
      <c r="AC809" s="354"/>
    </row>
    <row r="810" ht="17.25" hidden="1" customHeight="1">
      <c r="A810" s="347" t="s">
        <v>128</v>
      </c>
      <c r="B810" s="347" t="s">
        <v>65</v>
      </c>
      <c r="C810" s="347" t="s">
        <v>2054</v>
      </c>
      <c r="D810" s="348" t="s">
        <v>2055</v>
      </c>
      <c r="E810" s="348">
        <v>2866.0</v>
      </c>
      <c r="F810" s="348">
        <v>2878.0</v>
      </c>
      <c r="G810" s="349">
        <v>12.0</v>
      </c>
      <c r="H810" s="350"/>
      <c r="I810" s="351"/>
      <c r="J810" s="352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  <c r="AA810" s="354"/>
      <c r="AB810" s="354"/>
      <c r="AC810" s="354"/>
    </row>
    <row r="811" ht="17.25" hidden="1" customHeight="1">
      <c r="A811" s="347" t="s">
        <v>128</v>
      </c>
      <c r="B811" s="347" t="s">
        <v>65</v>
      </c>
      <c r="C811" s="347" t="s">
        <v>2056</v>
      </c>
      <c r="D811" s="348" t="s">
        <v>2057</v>
      </c>
      <c r="E811" s="348">
        <v>404.0</v>
      </c>
      <c r="F811" s="348">
        <v>450.0</v>
      </c>
      <c r="G811" s="349">
        <v>46.0</v>
      </c>
      <c r="H811" s="350"/>
      <c r="I811" s="351"/>
      <c r="J811" s="352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  <c r="AA811" s="354"/>
      <c r="AB811" s="354"/>
      <c r="AC811" s="354"/>
    </row>
    <row r="812" ht="17.25" hidden="1" customHeight="1">
      <c r="A812" s="347" t="s">
        <v>128</v>
      </c>
      <c r="B812" s="347" t="s">
        <v>65</v>
      </c>
      <c r="C812" s="347" t="s">
        <v>2058</v>
      </c>
      <c r="D812" s="348" t="s">
        <v>2059</v>
      </c>
      <c r="E812" s="348">
        <v>3872.0</v>
      </c>
      <c r="F812" s="348">
        <v>3212.0</v>
      </c>
      <c r="G812" s="349">
        <v>-660.0</v>
      </c>
      <c r="H812" s="350"/>
      <c r="I812" s="351"/>
      <c r="J812" s="352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  <c r="AA812" s="354"/>
      <c r="AB812" s="354"/>
      <c r="AC812" s="354"/>
    </row>
    <row r="813" ht="17.25" hidden="1" customHeight="1">
      <c r="A813" s="347" t="s">
        <v>128</v>
      </c>
      <c r="B813" s="347" t="s">
        <v>65</v>
      </c>
      <c r="C813" s="347" t="s">
        <v>2060</v>
      </c>
      <c r="D813" s="348" t="s">
        <v>2061</v>
      </c>
      <c r="E813" s="348">
        <v>3260.0</v>
      </c>
      <c r="F813" s="348">
        <v>3296.0</v>
      </c>
      <c r="G813" s="349">
        <v>36.0</v>
      </c>
      <c r="H813" s="350"/>
      <c r="I813" s="351"/>
      <c r="J813" s="352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  <c r="AA813" s="354"/>
      <c r="AB813" s="354"/>
      <c r="AC813" s="354"/>
    </row>
    <row r="814" ht="17.25" hidden="1" customHeight="1">
      <c r="A814" s="347" t="s">
        <v>128</v>
      </c>
      <c r="B814" s="347" t="s">
        <v>65</v>
      </c>
      <c r="C814" s="347" t="s">
        <v>2062</v>
      </c>
      <c r="D814" s="348" t="s">
        <v>2063</v>
      </c>
      <c r="E814" s="348">
        <v>1228.0</v>
      </c>
      <c r="F814" s="348">
        <v>1166.0</v>
      </c>
      <c r="G814" s="349">
        <v>-62.0</v>
      </c>
      <c r="H814" s="350"/>
      <c r="I814" s="351"/>
      <c r="J814" s="352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  <c r="AA814" s="354"/>
      <c r="AB814" s="354"/>
      <c r="AC814" s="354"/>
    </row>
    <row r="815" ht="17.25" hidden="1" customHeight="1">
      <c r="A815" s="347" t="s">
        <v>128</v>
      </c>
      <c r="B815" s="347" t="s">
        <v>65</v>
      </c>
      <c r="C815" s="347" t="s">
        <v>2064</v>
      </c>
      <c r="D815" s="348" t="s">
        <v>2065</v>
      </c>
      <c r="E815" s="348">
        <v>4982.0</v>
      </c>
      <c r="F815" s="348">
        <v>4942.0</v>
      </c>
      <c r="G815" s="349">
        <v>-40.0</v>
      </c>
      <c r="H815" s="350"/>
      <c r="I815" s="351"/>
      <c r="J815" s="352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  <c r="AA815" s="354"/>
      <c r="AB815" s="354"/>
      <c r="AC815" s="354"/>
    </row>
    <row r="816" ht="17.25" hidden="1" customHeight="1">
      <c r="A816" s="347" t="s">
        <v>128</v>
      </c>
      <c r="B816" s="347" t="s">
        <v>65</v>
      </c>
      <c r="C816" s="347" t="s">
        <v>2066</v>
      </c>
      <c r="D816" s="348" t="s">
        <v>2067</v>
      </c>
      <c r="E816" s="348">
        <v>1972.0</v>
      </c>
      <c r="F816" s="348">
        <v>1476.0</v>
      </c>
      <c r="G816" s="349">
        <v>-496.0</v>
      </c>
      <c r="H816" s="350"/>
      <c r="I816" s="351"/>
      <c r="J816" s="352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  <c r="AA816" s="354"/>
      <c r="AB816" s="354"/>
      <c r="AC816" s="354"/>
    </row>
    <row r="817" ht="17.25" hidden="1" customHeight="1">
      <c r="A817" s="347" t="s">
        <v>128</v>
      </c>
      <c r="B817" s="347" t="s">
        <v>65</v>
      </c>
      <c r="C817" s="347" t="s">
        <v>2068</v>
      </c>
      <c r="D817" s="348" t="s">
        <v>2069</v>
      </c>
      <c r="E817" s="348">
        <v>4552.0</v>
      </c>
      <c r="F817" s="348">
        <v>3876.0</v>
      </c>
      <c r="G817" s="349">
        <v>-676.0</v>
      </c>
      <c r="H817" s="350"/>
      <c r="I817" s="351"/>
      <c r="J817" s="352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  <c r="AA817" s="354"/>
      <c r="AB817" s="354"/>
      <c r="AC817" s="354"/>
    </row>
    <row r="818" ht="17.25" hidden="1" customHeight="1">
      <c r="A818" s="347" t="s">
        <v>128</v>
      </c>
      <c r="B818" s="347" t="s">
        <v>65</v>
      </c>
      <c r="C818" s="347" t="s">
        <v>2070</v>
      </c>
      <c r="D818" s="348" t="s">
        <v>2071</v>
      </c>
      <c r="E818" s="348">
        <v>1248.0</v>
      </c>
      <c r="F818" s="348">
        <v>1058.0</v>
      </c>
      <c r="G818" s="349">
        <v>-190.0</v>
      </c>
      <c r="H818" s="350"/>
      <c r="I818" s="351"/>
      <c r="J818" s="352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  <c r="AA818" s="354"/>
      <c r="AB818" s="354"/>
      <c r="AC818" s="354"/>
    </row>
    <row r="819" ht="17.25" hidden="1" customHeight="1">
      <c r="A819" s="347" t="s">
        <v>128</v>
      </c>
      <c r="B819" s="347" t="s">
        <v>65</v>
      </c>
      <c r="C819" s="347" t="s">
        <v>2072</v>
      </c>
      <c r="D819" s="348" t="s">
        <v>2073</v>
      </c>
      <c r="E819" s="348">
        <v>3002.0</v>
      </c>
      <c r="F819" s="348">
        <v>3670.0</v>
      </c>
      <c r="G819" s="349">
        <v>668.0</v>
      </c>
      <c r="H819" s="350"/>
      <c r="I819" s="351"/>
      <c r="J819" s="352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  <c r="AA819" s="354"/>
      <c r="AB819" s="354"/>
      <c r="AC819" s="354"/>
    </row>
    <row r="820" ht="17.25" hidden="1" customHeight="1">
      <c r="A820" s="347" t="s">
        <v>128</v>
      </c>
      <c r="B820" s="347" t="s">
        <v>65</v>
      </c>
      <c r="C820" s="347" t="s">
        <v>2074</v>
      </c>
      <c r="D820" s="348" t="s">
        <v>2075</v>
      </c>
      <c r="E820" s="348"/>
      <c r="F820" s="348">
        <v>20.0</v>
      </c>
      <c r="G820" s="349">
        <v>20.0</v>
      </c>
      <c r="H820" s="350"/>
      <c r="I820" s="351"/>
      <c r="J820" s="352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  <c r="AA820" s="354"/>
      <c r="AB820" s="354"/>
      <c r="AC820" s="354"/>
    </row>
    <row r="821" ht="17.25" hidden="1" customHeight="1">
      <c r="A821" s="347" t="s">
        <v>128</v>
      </c>
      <c r="B821" s="347" t="s">
        <v>65</v>
      </c>
      <c r="C821" s="347" t="s">
        <v>2076</v>
      </c>
      <c r="D821" s="348" t="s">
        <v>2077</v>
      </c>
      <c r="E821" s="348">
        <v>116.0</v>
      </c>
      <c r="F821" s="348">
        <v>92.0</v>
      </c>
      <c r="G821" s="349">
        <v>-24.0</v>
      </c>
      <c r="H821" s="350"/>
      <c r="I821" s="351"/>
      <c r="J821" s="352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  <c r="AA821" s="354"/>
      <c r="AB821" s="354"/>
      <c r="AC821" s="354"/>
    </row>
    <row r="822" ht="17.25" hidden="1" customHeight="1">
      <c r="A822" s="347" t="s">
        <v>128</v>
      </c>
      <c r="B822" s="347" t="s">
        <v>65</v>
      </c>
      <c r="C822" s="347" t="s">
        <v>2078</v>
      </c>
      <c r="D822" s="348" t="s">
        <v>2079</v>
      </c>
      <c r="E822" s="348">
        <v>100.0</v>
      </c>
      <c r="F822" s="348">
        <v>22.0</v>
      </c>
      <c r="G822" s="349">
        <v>-78.0</v>
      </c>
      <c r="H822" s="350"/>
      <c r="I822" s="351"/>
      <c r="J822" s="352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  <c r="AA822" s="354"/>
      <c r="AB822" s="354"/>
      <c r="AC822" s="354"/>
    </row>
    <row r="823" ht="17.25" hidden="1" customHeight="1">
      <c r="A823" s="347" t="s">
        <v>128</v>
      </c>
      <c r="B823" s="347" t="s">
        <v>65</v>
      </c>
      <c r="C823" s="347" t="s">
        <v>2080</v>
      </c>
      <c r="D823" s="348" t="s">
        <v>2081</v>
      </c>
      <c r="E823" s="348">
        <v>1080.0</v>
      </c>
      <c r="F823" s="348"/>
      <c r="G823" s="349">
        <v>-1080.0</v>
      </c>
      <c r="H823" s="350"/>
      <c r="I823" s="351"/>
      <c r="J823" s="352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  <c r="AA823" s="354"/>
      <c r="AB823" s="354"/>
      <c r="AC823" s="354"/>
    </row>
    <row r="824" ht="17.25" hidden="1" customHeight="1">
      <c r="A824" s="347" t="s">
        <v>128</v>
      </c>
      <c r="B824" s="347" t="s">
        <v>65</v>
      </c>
      <c r="C824" s="347" t="s">
        <v>2082</v>
      </c>
      <c r="D824" s="348" t="s">
        <v>2083</v>
      </c>
      <c r="E824" s="348">
        <v>60.0</v>
      </c>
      <c r="F824" s="348">
        <v>48.0</v>
      </c>
      <c r="G824" s="349">
        <v>-12.0</v>
      </c>
      <c r="H824" s="350"/>
      <c r="I824" s="351"/>
      <c r="J824" s="352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  <c r="AA824" s="354"/>
      <c r="AB824" s="354"/>
      <c r="AC824" s="354"/>
    </row>
    <row r="825" ht="17.25" hidden="1" customHeight="1">
      <c r="A825" s="347" t="s">
        <v>128</v>
      </c>
      <c r="B825" s="347" t="s">
        <v>65</v>
      </c>
      <c r="C825" s="347" t="s">
        <v>2084</v>
      </c>
      <c r="D825" s="348" t="s">
        <v>2085</v>
      </c>
      <c r="E825" s="348">
        <v>1480.0</v>
      </c>
      <c r="F825" s="348">
        <v>1546.0</v>
      </c>
      <c r="G825" s="349">
        <v>66.0</v>
      </c>
      <c r="H825" s="350"/>
      <c r="I825" s="351"/>
      <c r="J825" s="352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  <c r="AA825" s="354"/>
      <c r="AB825" s="354"/>
      <c r="AC825" s="354"/>
    </row>
    <row r="826" ht="17.25" hidden="1" customHeight="1">
      <c r="A826" s="347" t="s">
        <v>128</v>
      </c>
      <c r="B826" s="347" t="s">
        <v>65</v>
      </c>
      <c r="C826" s="347" t="s">
        <v>2086</v>
      </c>
      <c r="D826" s="348" t="s">
        <v>2087</v>
      </c>
      <c r="E826" s="348">
        <v>1926.0</v>
      </c>
      <c r="F826" s="348">
        <v>3443.0</v>
      </c>
      <c r="G826" s="349">
        <v>1517.0</v>
      </c>
      <c r="H826" s="350"/>
      <c r="I826" s="351"/>
      <c r="J826" s="352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  <c r="AA826" s="354"/>
      <c r="AB826" s="354"/>
      <c r="AC826" s="354"/>
    </row>
    <row r="827" ht="17.25" hidden="1" customHeight="1">
      <c r="A827" s="347" t="s">
        <v>128</v>
      </c>
      <c r="B827" s="347" t="s">
        <v>65</v>
      </c>
      <c r="C827" s="347" t="s">
        <v>2088</v>
      </c>
      <c r="D827" s="348" t="s">
        <v>2089</v>
      </c>
      <c r="E827" s="348">
        <v>1240.0</v>
      </c>
      <c r="F827" s="348">
        <v>1840.0</v>
      </c>
      <c r="G827" s="349">
        <v>600.0</v>
      </c>
      <c r="H827" s="350"/>
      <c r="I827" s="351"/>
      <c r="J827" s="352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  <c r="AA827" s="354"/>
      <c r="AB827" s="354"/>
      <c r="AC827" s="354"/>
    </row>
    <row r="828" ht="17.25" hidden="1" customHeight="1">
      <c r="A828" s="347" t="s">
        <v>128</v>
      </c>
      <c r="B828" s="347" t="s">
        <v>65</v>
      </c>
      <c r="C828" s="347" t="s">
        <v>2090</v>
      </c>
      <c r="D828" s="348" t="s">
        <v>2091</v>
      </c>
      <c r="E828" s="348">
        <v>200.0</v>
      </c>
      <c r="F828" s="348">
        <v>600.0</v>
      </c>
      <c r="G828" s="349">
        <v>400.0</v>
      </c>
      <c r="H828" s="350"/>
      <c r="I828" s="351"/>
      <c r="J828" s="352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  <c r="AA828" s="354"/>
      <c r="AB828" s="354"/>
      <c r="AC828" s="354"/>
    </row>
    <row r="829" ht="17.25" hidden="1" customHeight="1">
      <c r="A829" s="347" t="s">
        <v>128</v>
      </c>
      <c r="B829" s="347" t="s">
        <v>65</v>
      </c>
      <c r="C829" s="347" t="s">
        <v>2092</v>
      </c>
      <c r="D829" s="348" t="s">
        <v>2093</v>
      </c>
      <c r="E829" s="348">
        <v>988.0</v>
      </c>
      <c r="F829" s="348">
        <v>-56.0</v>
      </c>
      <c r="G829" s="349">
        <v>-1044.0</v>
      </c>
      <c r="H829" s="350"/>
      <c r="I829" s="351"/>
      <c r="J829" s="352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  <c r="AA829" s="354"/>
      <c r="AB829" s="354"/>
      <c r="AC829" s="354"/>
    </row>
    <row r="830" ht="17.25" hidden="1" customHeight="1">
      <c r="A830" s="347" t="s">
        <v>128</v>
      </c>
      <c r="B830" s="347" t="s">
        <v>65</v>
      </c>
      <c r="C830" s="347" t="s">
        <v>2094</v>
      </c>
      <c r="D830" s="348" t="s">
        <v>2095</v>
      </c>
      <c r="E830" s="348">
        <v>158.0</v>
      </c>
      <c r="F830" s="348">
        <v>204.0</v>
      </c>
      <c r="G830" s="349">
        <v>46.0</v>
      </c>
      <c r="H830" s="350"/>
      <c r="I830" s="351"/>
      <c r="J830" s="352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  <c r="AA830" s="354"/>
      <c r="AB830" s="354"/>
      <c r="AC830" s="354"/>
    </row>
    <row r="831" ht="17.25" hidden="1" customHeight="1">
      <c r="A831" s="347" t="s">
        <v>128</v>
      </c>
      <c r="B831" s="347" t="s">
        <v>65</v>
      </c>
      <c r="C831" s="347" t="s">
        <v>2096</v>
      </c>
      <c r="D831" s="348" t="s">
        <v>2097</v>
      </c>
      <c r="E831" s="348">
        <v>528.0</v>
      </c>
      <c r="F831" s="348">
        <v>1632.0</v>
      </c>
      <c r="G831" s="349">
        <v>1104.0</v>
      </c>
      <c r="H831" s="350"/>
      <c r="I831" s="351"/>
      <c r="J831" s="352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  <c r="AA831" s="354"/>
      <c r="AB831" s="354"/>
      <c r="AC831" s="354"/>
    </row>
    <row r="832" ht="17.25" hidden="1" customHeight="1">
      <c r="A832" s="347" t="s">
        <v>128</v>
      </c>
      <c r="B832" s="347" t="s">
        <v>65</v>
      </c>
      <c r="C832" s="347" t="s">
        <v>2098</v>
      </c>
      <c r="D832" s="348" t="s">
        <v>2099</v>
      </c>
      <c r="E832" s="348">
        <v>48.0</v>
      </c>
      <c r="F832" s="348"/>
      <c r="G832" s="349">
        <v>-48.0</v>
      </c>
      <c r="H832" s="350"/>
      <c r="I832" s="351"/>
      <c r="J832" s="352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  <c r="AA832" s="354"/>
      <c r="AB832" s="354"/>
      <c r="AC832" s="354"/>
    </row>
    <row r="833" ht="17.25" hidden="1" customHeight="1">
      <c r="A833" s="347" t="s">
        <v>128</v>
      </c>
      <c r="B833" s="347" t="s">
        <v>65</v>
      </c>
      <c r="C833" s="347" t="s">
        <v>2100</v>
      </c>
      <c r="D833" s="348" t="s">
        <v>2101</v>
      </c>
      <c r="E833" s="348">
        <v>347.0</v>
      </c>
      <c r="F833" s="348">
        <v>601.0</v>
      </c>
      <c r="G833" s="349">
        <v>254.0</v>
      </c>
      <c r="H833" s="350"/>
      <c r="I833" s="351"/>
      <c r="J833" s="352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  <c r="AA833" s="354"/>
      <c r="AB833" s="354"/>
      <c r="AC833" s="354"/>
    </row>
    <row r="834" ht="17.25" hidden="1" customHeight="1">
      <c r="A834" s="347" t="s">
        <v>128</v>
      </c>
      <c r="B834" s="347" t="s">
        <v>65</v>
      </c>
      <c r="C834" s="347" t="s">
        <v>2102</v>
      </c>
      <c r="D834" s="348" t="s">
        <v>2103</v>
      </c>
      <c r="E834" s="348">
        <v>370.0</v>
      </c>
      <c r="F834" s="348"/>
      <c r="G834" s="349">
        <v>-370.0</v>
      </c>
      <c r="H834" s="350"/>
      <c r="I834" s="351"/>
      <c r="J834" s="352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  <c r="AA834" s="354"/>
      <c r="AB834" s="354"/>
      <c r="AC834" s="354"/>
    </row>
    <row r="835" ht="17.25" customHeight="1">
      <c r="A835" s="347" t="s">
        <v>128</v>
      </c>
      <c r="B835" s="347" t="s">
        <v>65</v>
      </c>
      <c r="C835" s="347" t="s">
        <v>2104</v>
      </c>
      <c r="D835" s="348" t="s">
        <v>2105</v>
      </c>
      <c r="E835" s="348"/>
      <c r="F835" s="348">
        <v>457.0</v>
      </c>
      <c r="G835" s="349">
        <v>457.0</v>
      </c>
      <c r="H835" s="350" t="s">
        <v>773</v>
      </c>
      <c r="I835" s="351"/>
      <c r="J835" s="352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  <c r="AA835" s="354"/>
      <c r="AB835" s="354"/>
      <c r="AC835" s="354"/>
    </row>
    <row r="836" ht="17.25" customHeight="1">
      <c r="A836" s="347" t="s">
        <v>128</v>
      </c>
      <c r="B836" s="347" t="s">
        <v>65</v>
      </c>
      <c r="C836" s="347" t="s">
        <v>2106</v>
      </c>
      <c r="D836" s="348" t="s">
        <v>2107</v>
      </c>
      <c r="E836" s="348"/>
      <c r="F836" s="348">
        <v>254.0</v>
      </c>
      <c r="G836" s="349">
        <v>254.0</v>
      </c>
      <c r="H836" s="350" t="s">
        <v>773</v>
      </c>
      <c r="I836" s="351"/>
      <c r="J836" s="352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  <c r="AA836" s="354"/>
      <c r="AB836" s="354"/>
      <c r="AC836" s="354"/>
    </row>
    <row r="837" ht="17.25" customHeight="1">
      <c r="A837" s="347" t="s">
        <v>128</v>
      </c>
      <c r="B837" s="347" t="s">
        <v>65</v>
      </c>
      <c r="C837" s="347" t="s">
        <v>2108</v>
      </c>
      <c r="D837" s="348" t="s">
        <v>2109</v>
      </c>
      <c r="E837" s="348"/>
      <c r="F837" s="348">
        <v>24.0</v>
      </c>
      <c r="G837" s="349">
        <v>24.0</v>
      </c>
      <c r="H837" s="350" t="s">
        <v>773</v>
      </c>
      <c r="I837" s="351"/>
      <c r="J837" s="352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  <c r="AA837" s="354"/>
      <c r="AB837" s="354"/>
      <c r="AC837" s="354"/>
    </row>
    <row r="838" ht="17.25" hidden="1" customHeight="1">
      <c r="A838" s="347" t="s">
        <v>128</v>
      </c>
      <c r="B838" s="347" t="s">
        <v>70</v>
      </c>
      <c r="C838" s="347" t="s">
        <v>2110</v>
      </c>
      <c r="D838" s="348" t="s">
        <v>2111</v>
      </c>
      <c r="E838" s="348">
        <v>1038.0</v>
      </c>
      <c r="F838" s="348">
        <v>1778.0</v>
      </c>
      <c r="G838" s="349">
        <v>740.0</v>
      </c>
      <c r="H838" s="350"/>
      <c r="I838" s="351"/>
      <c r="J838" s="352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  <c r="AA838" s="354"/>
      <c r="AB838" s="354"/>
      <c r="AC838" s="354"/>
    </row>
    <row r="839" ht="17.25" hidden="1" customHeight="1">
      <c r="A839" s="347" t="s">
        <v>128</v>
      </c>
      <c r="B839" s="347" t="s">
        <v>70</v>
      </c>
      <c r="C839" s="347" t="s">
        <v>2112</v>
      </c>
      <c r="D839" s="348" t="s">
        <v>2113</v>
      </c>
      <c r="E839" s="348">
        <v>1464.0</v>
      </c>
      <c r="F839" s="348">
        <v>1392.0</v>
      </c>
      <c r="G839" s="349">
        <v>-72.0</v>
      </c>
      <c r="H839" s="350"/>
      <c r="I839" s="351"/>
      <c r="J839" s="352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  <c r="AA839" s="354"/>
      <c r="AB839" s="354"/>
      <c r="AC839" s="354"/>
    </row>
    <row r="840" ht="17.25" hidden="1" customHeight="1">
      <c r="A840" s="347" t="s">
        <v>128</v>
      </c>
      <c r="B840" s="347" t="s">
        <v>70</v>
      </c>
      <c r="C840" s="347" t="s">
        <v>2114</v>
      </c>
      <c r="D840" s="348" t="s">
        <v>2115</v>
      </c>
      <c r="E840" s="348">
        <v>84.0</v>
      </c>
      <c r="F840" s="348">
        <v>2046.0</v>
      </c>
      <c r="G840" s="349">
        <v>1962.0</v>
      </c>
      <c r="H840" s="350"/>
      <c r="I840" s="351"/>
      <c r="J840" s="352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  <c r="AA840" s="354"/>
      <c r="AB840" s="354"/>
      <c r="AC840" s="354"/>
    </row>
    <row r="841" ht="17.25" hidden="1" customHeight="1">
      <c r="A841" s="347" t="s">
        <v>128</v>
      </c>
      <c r="B841" s="347" t="s">
        <v>70</v>
      </c>
      <c r="C841" s="347" t="s">
        <v>2116</v>
      </c>
      <c r="D841" s="348" t="s">
        <v>2117</v>
      </c>
      <c r="E841" s="348">
        <v>96.0</v>
      </c>
      <c r="F841" s="348">
        <v>3744.0</v>
      </c>
      <c r="G841" s="349">
        <v>3648.0</v>
      </c>
      <c r="H841" s="350"/>
      <c r="I841" s="351"/>
      <c r="J841" s="352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  <c r="AA841" s="354"/>
      <c r="AB841" s="354"/>
      <c r="AC841" s="354"/>
    </row>
    <row r="842" ht="17.25" hidden="1" customHeight="1">
      <c r="A842" s="347" t="s">
        <v>128</v>
      </c>
      <c r="B842" s="347" t="s">
        <v>70</v>
      </c>
      <c r="C842" s="347" t="s">
        <v>2118</v>
      </c>
      <c r="D842" s="348" t="s">
        <v>2119</v>
      </c>
      <c r="E842" s="348"/>
      <c r="F842" s="348">
        <v>6168.0</v>
      </c>
      <c r="G842" s="349">
        <v>6168.0</v>
      </c>
      <c r="H842" s="350"/>
      <c r="I842" s="351"/>
      <c r="J842" s="352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  <c r="AA842" s="354"/>
      <c r="AB842" s="354"/>
      <c r="AC842" s="354"/>
    </row>
    <row r="843" ht="17.25" hidden="1" customHeight="1">
      <c r="A843" s="347" t="s">
        <v>128</v>
      </c>
      <c r="B843" s="347" t="s">
        <v>70</v>
      </c>
      <c r="C843" s="347" t="s">
        <v>2120</v>
      </c>
      <c r="D843" s="348" t="s">
        <v>2121</v>
      </c>
      <c r="E843" s="348"/>
      <c r="F843" s="348">
        <v>1836.0</v>
      </c>
      <c r="G843" s="349">
        <v>1836.0</v>
      </c>
      <c r="H843" s="350"/>
      <c r="I843" s="351"/>
      <c r="J843" s="352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  <c r="AA843" s="354"/>
      <c r="AB843" s="354"/>
      <c r="AC843" s="354"/>
    </row>
    <row r="844" ht="17.25" hidden="1" customHeight="1">
      <c r="A844" s="347" t="s">
        <v>128</v>
      </c>
      <c r="B844" s="347" t="s">
        <v>70</v>
      </c>
      <c r="C844" s="347" t="s">
        <v>2122</v>
      </c>
      <c r="D844" s="348" t="s">
        <v>2123</v>
      </c>
      <c r="E844" s="348"/>
      <c r="F844" s="348">
        <v>36.0</v>
      </c>
      <c r="G844" s="349">
        <v>36.0</v>
      </c>
      <c r="H844" s="350"/>
      <c r="I844" s="351"/>
      <c r="J844" s="352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  <c r="AA844" s="354"/>
      <c r="AB844" s="354"/>
      <c r="AC844" s="354"/>
    </row>
    <row r="845" ht="17.25" customHeight="1">
      <c r="A845" s="347" t="s">
        <v>128</v>
      </c>
      <c r="B845" s="347" t="s">
        <v>70</v>
      </c>
      <c r="C845" s="347" t="s">
        <v>2124</v>
      </c>
      <c r="D845" s="348" t="s">
        <v>2125</v>
      </c>
      <c r="E845" s="348"/>
      <c r="F845" s="348">
        <v>24.0</v>
      </c>
      <c r="G845" s="349">
        <v>24.0</v>
      </c>
      <c r="H845" s="350" t="s">
        <v>773</v>
      </c>
      <c r="I845" s="351"/>
      <c r="J845" s="352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  <c r="AA845" s="354"/>
      <c r="AB845" s="354"/>
      <c r="AC845" s="354"/>
    </row>
    <row r="846" ht="17.25" customHeight="1">
      <c r="A846" s="347" t="s">
        <v>128</v>
      </c>
      <c r="B846" s="347" t="s">
        <v>70</v>
      </c>
      <c r="C846" s="347" t="s">
        <v>2126</v>
      </c>
      <c r="D846" s="348" t="s">
        <v>2127</v>
      </c>
      <c r="E846" s="348"/>
      <c r="F846" s="348">
        <v>84.0</v>
      </c>
      <c r="G846" s="349">
        <v>84.0</v>
      </c>
      <c r="H846" s="350" t="s">
        <v>773</v>
      </c>
      <c r="I846" s="351"/>
      <c r="J846" s="352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  <c r="AA846" s="354"/>
      <c r="AB846" s="354"/>
      <c r="AC846" s="354"/>
    </row>
    <row r="847" ht="17.25" customHeight="1">
      <c r="A847" s="347" t="s">
        <v>128</v>
      </c>
      <c r="B847" s="347" t="s">
        <v>70</v>
      </c>
      <c r="C847" s="347" t="s">
        <v>2128</v>
      </c>
      <c r="D847" s="348" t="s">
        <v>2129</v>
      </c>
      <c r="E847" s="348"/>
      <c r="F847" s="348">
        <v>2636.0</v>
      </c>
      <c r="G847" s="349">
        <v>2636.0</v>
      </c>
      <c r="H847" s="350" t="s">
        <v>773</v>
      </c>
      <c r="I847" s="351"/>
      <c r="J847" s="352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  <c r="AA847" s="354"/>
      <c r="AB847" s="354"/>
      <c r="AC847" s="354"/>
    </row>
    <row r="848" ht="17.25" customHeight="1">
      <c r="A848" s="347" t="s">
        <v>128</v>
      </c>
      <c r="B848" s="347" t="s">
        <v>70</v>
      </c>
      <c r="C848" s="347" t="s">
        <v>2130</v>
      </c>
      <c r="D848" s="348" t="s">
        <v>2131</v>
      </c>
      <c r="E848" s="348"/>
      <c r="F848" s="348">
        <v>400.0</v>
      </c>
      <c r="G848" s="349">
        <v>400.0</v>
      </c>
      <c r="H848" s="350" t="s">
        <v>773</v>
      </c>
      <c r="I848" s="351"/>
      <c r="J848" s="352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  <c r="AA848" s="354"/>
      <c r="AB848" s="354"/>
      <c r="AC848" s="354"/>
    </row>
    <row r="849" ht="17.25" hidden="1" customHeight="1">
      <c r="A849" s="347" t="s">
        <v>128</v>
      </c>
      <c r="B849" s="347" t="s">
        <v>60</v>
      </c>
      <c r="C849" s="347" t="s">
        <v>2132</v>
      </c>
      <c r="D849" s="348" t="s">
        <v>2133</v>
      </c>
      <c r="E849" s="348">
        <v>812.0</v>
      </c>
      <c r="F849" s="348">
        <v>972.0</v>
      </c>
      <c r="G849" s="349">
        <v>160.0</v>
      </c>
      <c r="H849" s="350"/>
      <c r="I849" s="351"/>
      <c r="J849" s="352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  <c r="AA849" s="354"/>
      <c r="AB849" s="354"/>
      <c r="AC849" s="354"/>
    </row>
    <row r="850" ht="17.25" hidden="1" customHeight="1">
      <c r="A850" s="347" t="s">
        <v>128</v>
      </c>
      <c r="B850" s="347" t="s">
        <v>60</v>
      </c>
      <c r="C850" s="347" t="s">
        <v>2134</v>
      </c>
      <c r="D850" s="348" t="s">
        <v>2135</v>
      </c>
      <c r="E850" s="348"/>
      <c r="F850" s="348">
        <v>200.0</v>
      </c>
      <c r="G850" s="349">
        <v>200.0</v>
      </c>
      <c r="H850" s="350"/>
      <c r="I850" s="351"/>
      <c r="J850" s="352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  <c r="AA850" s="354"/>
      <c r="AB850" s="354"/>
      <c r="AC850" s="354"/>
    </row>
    <row r="851" ht="17.25" hidden="1" customHeight="1">
      <c r="A851" s="347" t="s">
        <v>128</v>
      </c>
      <c r="B851" s="347" t="s">
        <v>60</v>
      </c>
      <c r="C851" s="347" t="s">
        <v>2136</v>
      </c>
      <c r="D851" s="348" t="s">
        <v>2137</v>
      </c>
      <c r="E851" s="348">
        <v>24.0</v>
      </c>
      <c r="F851" s="348">
        <v>24.0</v>
      </c>
      <c r="G851" s="349">
        <v>0.0</v>
      </c>
      <c r="H851" s="350"/>
      <c r="I851" s="351"/>
      <c r="J851" s="352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  <c r="AA851" s="354"/>
      <c r="AB851" s="354"/>
      <c r="AC851" s="354"/>
    </row>
    <row r="852" ht="17.25" hidden="1" customHeight="1">
      <c r="A852" s="347" t="s">
        <v>128</v>
      </c>
      <c r="B852" s="347" t="s">
        <v>60</v>
      </c>
      <c r="C852" s="347" t="s">
        <v>2138</v>
      </c>
      <c r="D852" s="348" t="s">
        <v>2139</v>
      </c>
      <c r="E852" s="348">
        <v>1188.0</v>
      </c>
      <c r="F852" s="348">
        <v>792.0</v>
      </c>
      <c r="G852" s="349">
        <v>-396.0</v>
      </c>
      <c r="H852" s="350"/>
      <c r="I852" s="351"/>
      <c r="J852" s="352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  <c r="AA852" s="354"/>
      <c r="AB852" s="354"/>
      <c r="AC852" s="354"/>
    </row>
    <row r="853" ht="17.25" hidden="1" customHeight="1">
      <c r="A853" s="347" t="s">
        <v>128</v>
      </c>
      <c r="B853" s="347" t="s">
        <v>60</v>
      </c>
      <c r="C853" s="347" t="s">
        <v>2140</v>
      </c>
      <c r="D853" s="348" t="s">
        <v>2141</v>
      </c>
      <c r="E853" s="348">
        <v>132.0</v>
      </c>
      <c r="F853" s="348">
        <v>132.0</v>
      </c>
      <c r="G853" s="349">
        <v>0.0</v>
      </c>
      <c r="H853" s="350"/>
      <c r="I853" s="351"/>
      <c r="J853" s="352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  <c r="AA853" s="354"/>
      <c r="AB853" s="354"/>
      <c r="AC853" s="354"/>
    </row>
    <row r="854" ht="17.25" hidden="1" customHeight="1">
      <c r="A854" s="347" t="s">
        <v>128</v>
      </c>
      <c r="B854" s="347" t="s">
        <v>60</v>
      </c>
      <c r="C854" s="347" t="s">
        <v>2142</v>
      </c>
      <c r="D854" s="348" t="s">
        <v>2143</v>
      </c>
      <c r="E854" s="348">
        <v>836.0</v>
      </c>
      <c r="F854" s="348">
        <v>1076.0</v>
      </c>
      <c r="G854" s="349">
        <v>240.0</v>
      </c>
      <c r="H854" s="350"/>
      <c r="I854" s="351"/>
      <c r="J854" s="352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  <c r="AA854" s="354"/>
      <c r="AB854" s="354"/>
      <c r="AC854" s="354"/>
    </row>
    <row r="855" ht="17.25" hidden="1" customHeight="1">
      <c r="A855" s="347" t="s">
        <v>128</v>
      </c>
      <c r="B855" s="347" t="s">
        <v>60</v>
      </c>
      <c r="C855" s="347" t="s">
        <v>2144</v>
      </c>
      <c r="D855" s="348" t="s">
        <v>2145</v>
      </c>
      <c r="E855" s="348">
        <v>204.0</v>
      </c>
      <c r="F855" s="348">
        <v>252.0</v>
      </c>
      <c r="G855" s="349">
        <v>48.0</v>
      </c>
      <c r="H855" s="350"/>
      <c r="I855" s="351"/>
      <c r="J855" s="352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  <c r="AA855" s="354"/>
      <c r="AB855" s="354"/>
      <c r="AC855" s="354"/>
    </row>
    <row r="856" ht="17.25" hidden="1" customHeight="1">
      <c r="A856" s="347" t="s">
        <v>128</v>
      </c>
      <c r="B856" s="347" t="s">
        <v>60</v>
      </c>
      <c r="C856" s="347" t="s">
        <v>2146</v>
      </c>
      <c r="D856" s="348" t="s">
        <v>2147</v>
      </c>
      <c r="E856" s="348">
        <v>24.0</v>
      </c>
      <c r="F856" s="348"/>
      <c r="G856" s="349">
        <v>-24.0</v>
      </c>
      <c r="H856" s="350"/>
      <c r="I856" s="351"/>
      <c r="J856" s="352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  <c r="AA856" s="354"/>
      <c r="AB856" s="354"/>
      <c r="AC856" s="354"/>
    </row>
    <row r="857" ht="17.25" hidden="1" customHeight="1">
      <c r="A857" s="347" t="s">
        <v>128</v>
      </c>
      <c r="B857" s="347" t="s">
        <v>60</v>
      </c>
      <c r="C857" s="347" t="s">
        <v>2148</v>
      </c>
      <c r="D857" s="348" t="s">
        <v>2149</v>
      </c>
      <c r="E857" s="348">
        <v>312.0</v>
      </c>
      <c r="F857" s="348">
        <v>336.0</v>
      </c>
      <c r="G857" s="349">
        <v>24.0</v>
      </c>
      <c r="H857" s="350"/>
      <c r="I857" s="351"/>
      <c r="J857" s="352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  <c r="AA857" s="354"/>
      <c r="AB857" s="354"/>
      <c r="AC857" s="354"/>
    </row>
    <row r="858" ht="17.25" hidden="1" customHeight="1">
      <c r="A858" s="347" t="s">
        <v>128</v>
      </c>
      <c r="B858" s="347" t="s">
        <v>60</v>
      </c>
      <c r="C858" s="347" t="s">
        <v>2150</v>
      </c>
      <c r="D858" s="348" t="s">
        <v>1096</v>
      </c>
      <c r="E858" s="348">
        <v>684.0</v>
      </c>
      <c r="F858" s="348">
        <v>732.0</v>
      </c>
      <c r="G858" s="349">
        <v>48.0</v>
      </c>
      <c r="H858" s="350"/>
      <c r="I858" s="351"/>
      <c r="J858" s="352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  <c r="AA858" s="354"/>
      <c r="AB858" s="354"/>
      <c r="AC858" s="354"/>
    </row>
    <row r="859" ht="17.25" hidden="1" customHeight="1">
      <c r="A859" s="347" t="s">
        <v>128</v>
      </c>
      <c r="B859" s="347" t="s">
        <v>60</v>
      </c>
      <c r="C859" s="347" t="s">
        <v>2151</v>
      </c>
      <c r="D859" s="348" t="s">
        <v>2152</v>
      </c>
      <c r="E859" s="348">
        <v>216.0</v>
      </c>
      <c r="F859" s="348">
        <v>216.0</v>
      </c>
      <c r="G859" s="349">
        <v>0.0</v>
      </c>
      <c r="H859" s="350"/>
      <c r="I859" s="351"/>
      <c r="J859" s="352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  <c r="AB859" s="354"/>
      <c r="AC859" s="354"/>
    </row>
    <row r="860" ht="17.25" hidden="1" customHeight="1">
      <c r="A860" s="347" t="s">
        <v>128</v>
      </c>
      <c r="B860" s="347" t="s">
        <v>60</v>
      </c>
      <c r="C860" s="347" t="s">
        <v>2153</v>
      </c>
      <c r="D860" s="348" t="s">
        <v>2154</v>
      </c>
      <c r="E860" s="348">
        <v>204.0</v>
      </c>
      <c r="F860" s="348">
        <v>192.0</v>
      </c>
      <c r="G860" s="349">
        <v>-12.0</v>
      </c>
      <c r="H860" s="350"/>
      <c r="I860" s="351"/>
      <c r="J860" s="352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  <c r="AA860" s="354"/>
      <c r="AB860" s="354"/>
      <c r="AC860" s="354"/>
    </row>
    <row r="861" ht="17.25" hidden="1" customHeight="1">
      <c r="A861" s="347" t="s">
        <v>128</v>
      </c>
      <c r="B861" s="347" t="s">
        <v>60</v>
      </c>
      <c r="C861" s="347" t="s">
        <v>2155</v>
      </c>
      <c r="D861" s="348" t="s">
        <v>2156</v>
      </c>
      <c r="E861" s="348">
        <v>288.0</v>
      </c>
      <c r="F861" s="348">
        <v>276.0</v>
      </c>
      <c r="G861" s="349">
        <v>-12.0</v>
      </c>
      <c r="H861" s="350"/>
      <c r="I861" s="351"/>
      <c r="J861" s="352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  <c r="AA861" s="354"/>
      <c r="AB861" s="354"/>
      <c r="AC861" s="354"/>
    </row>
    <row r="862" ht="17.25" hidden="1" customHeight="1">
      <c r="A862" s="347" t="s">
        <v>128</v>
      </c>
      <c r="B862" s="347" t="s">
        <v>60</v>
      </c>
      <c r="C862" s="347" t="s">
        <v>2157</v>
      </c>
      <c r="D862" s="348" t="s">
        <v>1546</v>
      </c>
      <c r="E862" s="348">
        <v>84.0</v>
      </c>
      <c r="F862" s="348"/>
      <c r="G862" s="349">
        <v>-84.0</v>
      </c>
      <c r="H862" s="350"/>
      <c r="I862" s="351"/>
      <c r="J862" s="352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  <c r="AA862" s="354"/>
      <c r="AB862" s="354"/>
      <c r="AC862" s="354"/>
    </row>
    <row r="863" ht="17.25" hidden="1" customHeight="1">
      <c r="A863" s="347" t="s">
        <v>128</v>
      </c>
      <c r="B863" s="347" t="s">
        <v>60</v>
      </c>
      <c r="C863" s="347" t="s">
        <v>2158</v>
      </c>
      <c r="D863" s="348" t="s">
        <v>2159</v>
      </c>
      <c r="E863" s="348">
        <v>48.0</v>
      </c>
      <c r="F863" s="348"/>
      <c r="G863" s="349">
        <v>-48.0</v>
      </c>
      <c r="H863" s="350"/>
      <c r="I863" s="351"/>
      <c r="J863" s="352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  <c r="AA863" s="354"/>
      <c r="AB863" s="354"/>
      <c r="AC863" s="354"/>
    </row>
    <row r="864" ht="17.25" hidden="1" customHeight="1">
      <c r="A864" s="347" t="s">
        <v>128</v>
      </c>
      <c r="B864" s="347" t="s">
        <v>60</v>
      </c>
      <c r="C864" s="347" t="s">
        <v>2160</v>
      </c>
      <c r="D864" s="348" t="s">
        <v>2161</v>
      </c>
      <c r="E864" s="348">
        <v>710.0</v>
      </c>
      <c r="F864" s="348">
        <v>1106.0</v>
      </c>
      <c r="G864" s="349">
        <v>396.0</v>
      </c>
      <c r="H864" s="350"/>
      <c r="I864" s="351"/>
      <c r="J864" s="352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  <c r="AA864" s="354"/>
      <c r="AB864" s="354"/>
      <c r="AC864" s="354"/>
    </row>
    <row r="865" ht="17.25" hidden="1" customHeight="1">
      <c r="A865" s="347" t="s">
        <v>128</v>
      </c>
      <c r="B865" s="347" t="s">
        <v>60</v>
      </c>
      <c r="C865" s="347" t="s">
        <v>2162</v>
      </c>
      <c r="D865" s="348" t="s">
        <v>2163</v>
      </c>
      <c r="E865" s="348">
        <v>448.0</v>
      </c>
      <c r="F865" s="348">
        <v>468.0</v>
      </c>
      <c r="G865" s="349">
        <v>20.0</v>
      </c>
      <c r="H865" s="350"/>
      <c r="I865" s="351"/>
      <c r="J865" s="352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  <c r="AA865" s="354"/>
      <c r="AB865" s="354"/>
      <c r="AC865" s="354"/>
    </row>
    <row r="866" ht="17.25" hidden="1" customHeight="1">
      <c r="A866" s="347" t="s">
        <v>128</v>
      </c>
      <c r="B866" s="347" t="s">
        <v>60</v>
      </c>
      <c r="C866" s="347" t="s">
        <v>2164</v>
      </c>
      <c r="D866" s="348" t="s">
        <v>2165</v>
      </c>
      <c r="E866" s="348">
        <v>1662.0</v>
      </c>
      <c r="F866" s="348">
        <v>1440.0</v>
      </c>
      <c r="G866" s="349">
        <v>-222.0</v>
      </c>
      <c r="H866" s="350"/>
      <c r="I866" s="351"/>
      <c r="J866" s="352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  <c r="AA866" s="354"/>
      <c r="AB866" s="354"/>
      <c r="AC866" s="354"/>
    </row>
    <row r="867" ht="17.25" hidden="1" customHeight="1">
      <c r="A867" s="347" t="s">
        <v>128</v>
      </c>
      <c r="B867" s="347" t="s">
        <v>60</v>
      </c>
      <c r="C867" s="347" t="s">
        <v>2166</v>
      </c>
      <c r="D867" s="348" t="s">
        <v>2167</v>
      </c>
      <c r="E867" s="348">
        <v>36.0</v>
      </c>
      <c r="F867" s="348"/>
      <c r="G867" s="349">
        <v>-36.0</v>
      </c>
      <c r="H867" s="350"/>
      <c r="I867" s="351"/>
      <c r="J867" s="352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  <c r="AA867" s="354"/>
      <c r="AB867" s="354"/>
      <c r="AC867" s="354"/>
    </row>
    <row r="868" ht="17.25" hidden="1" customHeight="1">
      <c r="A868" s="347" t="s">
        <v>128</v>
      </c>
      <c r="B868" s="347" t="s">
        <v>60</v>
      </c>
      <c r="C868" s="347" t="s">
        <v>2168</v>
      </c>
      <c r="D868" s="348" t="s">
        <v>2169</v>
      </c>
      <c r="E868" s="348">
        <v>1420.0</v>
      </c>
      <c r="F868" s="348">
        <v>1872.0</v>
      </c>
      <c r="G868" s="349">
        <v>452.0</v>
      </c>
      <c r="H868" s="350"/>
      <c r="I868" s="351"/>
      <c r="J868" s="352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  <c r="AA868" s="354"/>
      <c r="AB868" s="354"/>
      <c r="AC868" s="354"/>
    </row>
    <row r="869" ht="17.25" hidden="1" customHeight="1">
      <c r="A869" s="347" t="s">
        <v>128</v>
      </c>
      <c r="B869" s="347" t="s">
        <v>60</v>
      </c>
      <c r="C869" s="347" t="s">
        <v>2170</v>
      </c>
      <c r="D869" s="348" t="s">
        <v>2171</v>
      </c>
      <c r="E869" s="348">
        <v>24.0</v>
      </c>
      <c r="F869" s="348">
        <v>12.0</v>
      </c>
      <c r="G869" s="349">
        <v>-12.0</v>
      </c>
      <c r="H869" s="350"/>
      <c r="I869" s="351"/>
      <c r="J869" s="352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  <c r="AA869" s="354"/>
      <c r="AB869" s="354"/>
      <c r="AC869" s="354"/>
    </row>
    <row r="870" ht="17.25" hidden="1" customHeight="1">
      <c r="A870" s="347" t="s">
        <v>128</v>
      </c>
      <c r="B870" s="347" t="s">
        <v>60</v>
      </c>
      <c r="C870" s="347" t="s">
        <v>2172</v>
      </c>
      <c r="D870" s="348" t="s">
        <v>2173</v>
      </c>
      <c r="E870" s="348">
        <v>3514.0</v>
      </c>
      <c r="F870" s="348">
        <v>3394.0</v>
      </c>
      <c r="G870" s="349">
        <v>-120.0</v>
      </c>
      <c r="H870" s="350"/>
      <c r="I870" s="351"/>
      <c r="J870" s="352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  <c r="AA870" s="354"/>
      <c r="AB870" s="354"/>
      <c r="AC870" s="354"/>
    </row>
    <row r="871" ht="17.25" hidden="1" customHeight="1">
      <c r="A871" s="347" t="s">
        <v>128</v>
      </c>
      <c r="B871" s="347" t="s">
        <v>60</v>
      </c>
      <c r="C871" s="347" t="s">
        <v>2174</v>
      </c>
      <c r="D871" s="348" t="s">
        <v>2175</v>
      </c>
      <c r="E871" s="348">
        <v>64.0</v>
      </c>
      <c r="F871" s="348">
        <v>60.0</v>
      </c>
      <c r="G871" s="349">
        <v>-4.0</v>
      </c>
      <c r="H871" s="350"/>
      <c r="I871" s="351"/>
      <c r="J871" s="352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  <c r="AA871" s="354"/>
      <c r="AB871" s="354"/>
      <c r="AC871" s="354"/>
    </row>
    <row r="872" ht="17.25" hidden="1" customHeight="1">
      <c r="A872" s="347" t="s">
        <v>128</v>
      </c>
      <c r="B872" s="347" t="s">
        <v>60</v>
      </c>
      <c r="C872" s="347" t="s">
        <v>2176</v>
      </c>
      <c r="D872" s="348" t="s">
        <v>2177</v>
      </c>
      <c r="E872" s="348">
        <v>372.0</v>
      </c>
      <c r="F872" s="348">
        <v>276.0</v>
      </c>
      <c r="G872" s="349">
        <v>-96.0</v>
      </c>
      <c r="H872" s="350"/>
      <c r="I872" s="351"/>
      <c r="J872" s="352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  <c r="AA872" s="354"/>
      <c r="AB872" s="354"/>
      <c r="AC872" s="354"/>
    </row>
    <row r="873" ht="17.25" hidden="1" customHeight="1">
      <c r="A873" s="347" t="s">
        <v>128</v>
      </c>
      <c r="B873" s="347" t="s">
        <v>60</v>
      </c>
      <c r="C873" s="347" t="s">
        <v>2178</v>
      </c>
      <c r="D873" s="348" t="s">
        <v>2179</v>
      </c>
      <c r="E873" s="348"/>
      <c r="F873" s="348">
        <v>24.0</v>
      </c>
      <c r="G873" s="349">
        <v>24.0</v>
      </c>
      <c r="H873" s="350"/>
      <c r="I873" s="351"/>
      <c r="J873" s="352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  <c r="AA873" s="354"/>
      <c r="AB873" s="354"/>
      <c r="AC873" s="354"/>
    </row>
    <row r="874" ht="17.25" hidden="1" customHeight="1">
      <c r="A874" s="347" t="s">
        <v>128</v>
      </c>
      <c r="B874" s="347" t="s">
        <v>60</v>
      </c>
      <c r="C874" s="347" t="s">
        <v>2180</v>
      </c>
      <c r="D874" s="348" t="s">
        <v>2181</v>
      </c>
      <c r="E874" s="348">
        <v>960.0</v>
      </c>
      <c r="F874" s="348">
        <v>812.0</v>
      </c>
      <c r="G874" s="349">
        <v>-148.0</v>
      </c>
      <c r="H874" s="350"/>
      <c r="I874" s="351"/>
      <c r="J874" s="352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  <c r="AA874" s="354"/>
      <c r="AB874" s="354"/>
      <c r="AC874" s="354"/>
    </row>
    <row r="875" ht="17.25" hidden="1" customHeight="1">
      <c r="A875" s="347" t="s">
        <v>128</v>
      </c>
      <c r="B875" s="347" t="s">
        <v>60</v>
      </c>
      <c r="C875" s="347" t="s">
        <v>2182</v>
      </c>
      <c r="D875" s="348" t="s">
        <v>2183</v>
      </c>
      <c r="E875" s="348">
        <v>660.0</v>
      </c>
      <c r="F875" s="348">
        <v>792.0</v>
      </c>
      <c r="G875" s="349">
        <v>132.0</v>
      </c>
      <c r="H875" s="350"/>
      <c r="I875" s="351"/>
      <c r="J875" s="352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  <c r="AA875" s="354"/>
      <c r="AB875" s="354"/>
      <c r="AC875" s="354"/>
    </row>
    <row r="876" ht="17.25" hidden="1" customHeight="1">
      <c r="A876" s="347" t="s">
        <v>128</v>
      </c>
      <c r="B876" s="347" t="s">
        <v>60</v>
      </c>
      <c r="C876" s="347" t="s">
        <v>2184</v>
      </c>
      <c r="D876" s="348" t="s">
        <v>2185</v>
      </c>
      <c r="E876" s="348">
        <v>1608.0</v>
      </c>
      <c r="F876" s="348"/>
      <c r="G876" s="349">
        <v>-1608.0</v>
      </c>
      <c r="H876" s="350"/>
      <c r="I876" s="351"/>
      <c r="J876" s="352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  <c r="AA876" s="354"/>
      <c r="AB876" s="354"/>
      <c r="AC876" s="354"/>
    </row>
    <row r="877" ht="17.25" hidden="1" customHeight="1">
      <c r="A877" s="347" t="s">
        <v>128</v>
      </c>
      <c r="B877" s="347" t="s">
        <v>60</v>
      </c>
      <c r="C877" s="347" t="s">
        <v>2186</v>
      </c>
      <c r="D877" s="348" t="s">
        <v>2187</v>
      </c>
      <c r="E877" s="348">
        <v>84.0</v>
      </c>
      <c r="F877" s="348">
        <v>192.0</v>
      </c>
      <c r="G877" s="349">
        <v>108.0</v>
      </c>
      <c r="H877" s="350"/>
      <c r="I877" s="351"/>
      <c r="J877" s="352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  <c r="AA877" s="354"/>
      <c r="AB877" s="354"/>
      <c r="AC877" s="354"/>
    </row>
    <row r="878" ht="17.25" hidden="1" customHeight="1">
      <c r="A878" s="347" t="s">
        <v>128</v>
      </c>
      <c r="B878" s="347" t="s">
        <v>60</v>
      </c>
      <c r="C878" s="347" t="s">
        <v>2188</v>
      </c>
      <c r="D878" s="348" t="s">
        <v>2189</v>
      </c>
      <c r="E878" s="348">
        <v>444.0</v>
      </c>
      <c r="F878" s="348">
        <v>132.0</v>
      </c>
      <c r="G878" s="349">
        <v>-312.0</v>
      </c>
      <c r="H878" s="350"/>
      <c r="I878" s="351"/>
      <c r="J878" s="352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  <c r="AA878" s="354"/>
      <c r="AB878" s="354"/>
      <c r="AC878" s="354"/>
    </row>
    <row r="879" ht="17.25" hidden="1" customHeight="1">
      <c r="A879" s="347" t="s">
        <v>128</v>
      </c>
      <c r="B879" s="347" t="s">
        <v>60</v>
      </c>
      <c r="C879" s="347" t="s">
        <v>2190</v>
      </c>
      <c r="D879" s="348" t="s">
        <v>2191</v>
      </c>
      <c r="E879" s="348">
        <v>1902.0</v>
      </c>
      <c r="F879" s="348">
        <v>1692.0</v>
      </c>
      <c r="G879" s="349">
        <v>-210.0</v>
      </c>
      <c r="H879" s="350"/>
      <c r="I879" s="351"/>
      <c r="J879" s="352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  <c r="AA879" s="354"/>
      <c r="AB879" s="354"/>
      <c r="AC879" s="354"/>
    </row>
    <row r="880" ht="17.25" hidden="1" customHeight="1">
      <c r="A880" s="347" t="s">
        <v>128</v>
      </c>
      <c r="B880" s="347" t="s">
        <v>60</v>
      </c>
      <c r="C880" s="347" t="s">
        <v>2192</v>
      </c>
      <c r="D880" s="348" t="s">
        <v>2193</v>
      </c>
      <c r="E880" s="348">
        <v>360.0</v>
      </c>
      <c r="F880" s="348">
        <v>360.0</v>
      </c>
      <c r="G880" s="349">
        <v>0.0</v>
      </c>
      <c r="H880" s="350"/>
      <c r="I880" s="351"/>
      <c r="J880" s="352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  <c r="AA880" s="354"/>
      <c r="AB880" s="354"/>
      <c r="AC880" s="354"/>
    </row>
    <row r="881" ht="17.25" hidden="1" customHeight="1">
      <c r="A881" s="347" t="s">
        <v>128</v>
      </c>
      <c r="B881" s="347" t="s">
        <v>60</v>
      </c>
      <c r="C881" s="347" t="s">
        <v>2194</v>
      </c>
      <c r="D881" s="348" t="s">
        <v>2195</v>
      </c>
      <c r="E881" s="348">
        <v>120.0</v>
      </c>
      <c r="F881" s="348">
        <v>84.0</v>
      </c>
      <c r="G881" s="349">
        <v>-36.0</v>
      </c>
      <c r="H881" s="350"/>
      <c r="I881" s="351"/>
      <c r="J881" s="352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  <c r="AA881" s="354"/>
      <c r="AB881" s="354"/>
      <c r="AC881" s="354"/>
    </row>
    <row r="882" ht="17.25" hidden="1" customHeight="1">
      <c r="A882" s="347" t="s">
        <v>128</v>
      </c>
      <c r="B882" s="347" t="s">
        <v>60</v>
      </c>
      <c r="C882" s="347" t="s">
        <v>2196</v>
      </c>
      <c r="D882" s="348" t="s">
        <v>2197</v>
      </c>
      <c r="E882" s="348">
        <v>276.0</v>
      </c>
      <c r="F882" s="348">
        <v>300.0</v>
      </c>
      <c r="G882" s="349">
        <v>24.0</v>
      </c>
      <c r="H882" s="350"/>
      <c r="I882" s="351"/>
      <c r="J882" s="352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  <c r="AA882" s="354"/>
      <c r="AB882" s="354"/>
      <c r="AC882" s="354"/>
    </row>
    <row r="883" ht="17.25" hidden="1" customHeight="1">
      <c r="A883" s="347" t="s">
        <v>128</v>
      </c>
      <c r="B883" s="347" t="s">
        <v>60</v>
      </c>
      <c r="C883" s="347" t="s">
        <v>2198</v>
      </c>
      <c r="D883" s="348" t="s">
        <v>2199</v>
      </c>
      <c r="E883" s="348">
        <v>1320.0</v>
      </c>
      <c r="F883" s="348">
        <v>1254.0</v>
      </c>
      <c r="G883" s="349">
        <v>-66.0</v>
      </c>
      <c r="H883" s="350"/>
      <c r="I883" s="351"/>
      <c r="J883" s="352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  <c r="AA883" s="354"/>
      <c r="AB883" s="354"/>
      <c r="AC883" s="354"/>
    </row>
    <row r="884" ht="17.25" hidden="1" customHeight="1">
      <c r="A884" s="347" t="s">
        <v>128</v>
      </c>
      <c r="B884" s="347" t="s">
        <v>60</v>
      </c>
      <c r="C884" s="347" t="s">
        <v>2200</v>
      </c>
      <c r="D884" s="348" t="s">
        <v>2201</v>
      </c>
      <c r="E884" s="348">
        <v>456.0</v>
      </c>
      <c r="F884" s="348">
        <v>478.0</v>
      </c>
      <c r="G884" s="349">
        <v>22.0</v>
      </c>
      <c r="H884" s="350"/>
      <c r="I884" s="351"/>
      <c r="J884" s="352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  <c r="AA884" s="354"/>
      <c r="AB884" s="354"/>
      <c r="AC884" s="354"/>
    </row>
    <row r="885" ht="17.25" hidden="1" customHeight="1">
      <c r="A885" s="347" t="s">
        <v>128</v>
      </c>
      <c r="B885" s="347" t="s">
        <v>60</v>
      </c>
      <c r="C885" s="347" t="s">
        <v>2202</v>
      </c>
      <c r="D885" s="348" t="s">
        <v>2203</v>
      </c>
      <c r="E885" s="348">
        <v>360.0</v>
      </c>
      <c r="F885" s="348">
        <v>360.0</v>
      </c>
      <c r="G885" s="349">
        <v>0.0</v>
      </c>
      <c r="H885" s="350"/>
      <c r="I885" s="351"/>
      <c r="J885" s="352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  <c r="AA885" s="354"/>
      <c r="AB885" s="354"/>
      <c r="AC885" s="354"/>
    </row>
    <row r="886" ht="17.25" hidden="1" customHeight="1">
      <c r="A886" s="347" t="s">
        <v>128</v>
      </c>
      <c r="B886" s="347" t="s">
        <v>60</v>
      </c>
      <c r="C886" s="347" t="s">
        <v>2204</v>
      </c>
      <c r="D886" s="348" t="s">
        <v>2205</v>
      </c>
      <c r="E886" s="348">
        <v>304.0</v>
      </c>
      <c r="F886" s="348">
        <v>514.0</v>
      </c>
      <c r="G886" s="349">
        <v>210.0</v>
      </c>
      <c r="H886" s="350"/>
      <c r="I886" s="351"/>
      <c r="J886" s="352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  <c r="AA886" s="354"/>
      <c r="AB886" s="354"/>
      <c r="AC886" s="354"/>
    </row>
    <row r="887" ht="17.25" hidden="1" customHeight="1">
      <c r="A887" s="347" t="s">
        <v>128</v>
      </c>
      <c r="B887" s="347" t="s">
        <v>60</v>
      </c>
      <c r="C887" s="347" t="s">
        <v>2206</v>
      </c>
      <c r="D887" s="348" t="s">
        <v>2207</v>
      </c>
      <c r="E887" s="348">
        <v>1188.0</v>
      </c>
      <c r="F887" s="348">
        <v>660.0</v>
      </c>
      <c r="G887" s="349">
        <v>-528.0</v>
      </c>
      <c r="H887" s="350"/>
      <c r="I887" s="351"/>
      <c r="J887" s="352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  <c r="AA887" s="354"/>
      <c r="AB887" s="354"/>
      <c r="AC887" s="354"/>
    </row>
    <row r="888" ht="17.25" hidden="1" customHeight="1">
      <c r="A888" s="347" t="s">
        <v>128</v>
      </c>
      <c r="B888" s="347" t="s">
        <v>60</v>
      </c>
      <c r="C888" s="347" t="s">
        <v>2208</v>
      </c>
      <c r="D888" s="348" t="s">
        <v>2209</v>
      </c>
      <c r="E888" s="348">
        <v>102.0</v>
      </c>
      <c r="F888" s="348">
        <v>364.0</v>
      </c>
      <c r="G888" s="349">
        <v>262.0</v>
      </c>
      <c r="H888" s="350"/>
      <c r="I888" s="351"/>
      <c r="J888" s="352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  <c r="AA888" s="354"/>
      <c r="AB888" s="354"/>
      <c r="AC888" s="354"/>
    </row>
    <row r="889" ht="17.25" hidden="1" customHeight="1">
      <c r="A889" s="347" t="s">
        <v>128</v>
      </c>
      <c r="B889" s="347" t="s">
        <v>60</v>
      </c>
      <c r="C889" s="347" t="s">
        <v>2210</v>
      </c>
      <c r="D889" s="348" t="s">
        <v>2211</v>
      </c>
      <c r="E889" s="348">
        <v>408.0</v>
      </c>
      <c r="F889" s="348">
        <v>594.0</v>
      </c>
      <c r="G889" s="349">
        <v>186.0</v>
      </c>
      <c r="H889" s="350"/>
      <c r="I889" s="351"/>
      <c r="J889" s="352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  <c r="AA889" s="354"/>
      <c r="AB889" s="354"/>
      <c r="AC889" s="354"/>
    </row>
    <row r="890" ht="17.25" hidden="1" customHeight="1">
      <c r="A890" s="347" t="s">
        <v>128</v>
      </c>
      <c r="B890" s="347" t="s">
        <v>60</v>
      </c>
      <c r="C890" s="347" t="s">
        <v>2212</v>
      </c>
      <c r="D890" s="348" t="s">
        <v>2213</v>
      </c>
      <c r="E890" s="348">
        <v>588.0</v>
      </c>
      <c r="F890" s="348">
        <v>56.0</v>
      </c>
      <c r="G890" s="349">
        <v>-532.0</v>
      </c>
      <c r="H890" s="350"/>
      <c r="I890" s="351"/>
      <c r="J890" s="352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  <c r="AA890" s="354"/>
      <c r="AB890" s="354"/>
      <c r="AC890" s="354"/>
    </row>
    <row r="891" ht="17.25" hidden="1" customHeight="1">
      <c r="A891" s="347" t="s">
        <v>128</v>
      </c>
      <c r="B891" s="347" t="s">
        <v>60</v>
      </c>
      <c r="C891" s="347" t="s">
        <v>2214</v>
      </c>
      <c r="D891" s="348" t="s">
        <v>2215</v>
      </c>
      <c r="E891" s="348">
        <v>792.0</v>
      </c>
      <c r="F891" s="348">
        <v>1188.0</v>
      </c>
      <c r="G891" s="349">
        <v>396.0</v>
      </c>
      <c r="H891" s="350"/>
      <c r="I891" s="351"/>
      <c r="J891" s="352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  <c r="AA891" s="354"/>
      <c r="AB891" s="354"/>
      <c r="AC891" s="354"/>
    </row>
    <row r="892" ht="17.25" hidden="1" customHeight="1">
      <c r="A892" s="347" t="s">
        <v>128</v>
      </c>
      <c r="B892" s="347" t="s">
        <v>60</v>
      </c>
      <c r="C892" s="347" t="s">
        <v>2216</v>
      </c>
      <c r="D892" s="348" t="s">
        <v>2217</v>
      </c>
      <c r="E892" s="348">
        <v>1584.0</v>
      </c>
      <c r="F892" s="348">
        <v>1782.0</v>
      </c>
      <c r="G892" s="349">
        <v>198.0</v>
      </c>
      <c r="H892" s="350"/>
      <c r="I892" s="351"/>
      <c r="J892" s="352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  <c r="AA892" s="354"/>
      <c r="AB892" s="354"/>
      <c r="AC892" s="354"/>
    </row>
    <row r="893" ht="17.25" hidden="1" customHeight="1">
      <c r="A893" s="347" t="s">
        <v>128</v>
      </c>
      <c r="B893" s="347" t="s">
        <v>60</v>
      </c>
      <c r="C893" s="347" t="s">
        <v>2218</v>
      </c>
      <c r="D893" s="348" t="s">
        <v>2219</v>
      </c>
      <c r="E893" s="348">
        <v>2688.0</v>
      </c>
      <c r="F893" s="348">
        <v>2942.0</v>
      </c>
      <c r="G893" s="349">
        <v>254.0</v>
      </c>
      <c r="H893" s="350"/>
      <c r="I893" s="351"/>
      <c r="J893" s="352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  <c r="AA893" s="354"/>
      <c r="AB893" s="354"/>
      <c r="AC893" s="354"/>
    </row>
    <row r="894" ht="17.25" hidden="1" customHeight="1">
      <c r="A894" s="347" t="s">
        <v>128</v>
      </c>
      <c r="B894" s="347" t="s">
        <v>60</v>
      </c>
      <c r="C894" s="347" t="s">
        <v>2220</v>
      </c>
      <c r="D894" s="348" t="s">
        <v>2221</v>
      </c>
      <c r="E894" s="348">
        <v>162.0</v>
      </c>
      <c r="F894" s="348">
        <v>132.0</v>
      </c>
      <c r="G894" s="349">
        <v>-30.0</v>
      </c>
      <c r="H894" s="350"/>
      <c r="I894" s="351"/>
      <c r="J894" s="352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  <c r="AA894" s="354"/>
      <c r="AB894" s="354"/>
      <c r="AC894" s="354"/>
    </row>
    <row r="895" ht="17.25" hidden="1" customHeight="1">
      <c r="A895" s="347" t="s">
        <v>128</v>
      </c>
      <c r="B895" s="347" t="s">
        <v>60</v>
      </c>
      <c r="C895" s="347" t="s">
        <v>2222</v>
      </c>
      <c r="D895" s="348" t="s">
        <v>2223</v>
      </c>
      <c r="E895" s="348">
        <v>960.0</v>
      </c>
      <c r="F895" s="348">
        <v>1684.0</v>
      </c>
      <c r="G895" s="349">
        <v>724.0</v>
      </c>
      <c r="H895" s="350"/>
      <c r="I895" s="351"/>
      <c r="J895" s="352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  <c r="AA895" s="354"/>
      <c r="AB895" s="354"/>
      <c r="AC895" s="354"/>
    </row>
    <row r="896" ht="17.25" hidden="1" customHeight="1">
      <c r="A896" s="347" t="s">
        <v>128</v>
      </c>
      <c r="B896" s="347" t="s">
        <v>60</v>
      </c>
      <c r="C896" s="347" t="s">
        <v>2224</v>
      </c>
      <c r="D896" s="348" t="s">
        <v>2225</v>
      </c>
      <c r="E896" s="348">
        <v>1232.0</v>
      </c>
      <c r="F896" s="348">
        <v>1596.0</v>
      </c>
      <c r="G896" s="349">
        <v>364.0</v>
      </c>
      <c r="H896" s="350"/>
      <c r="I896" s="351"/>
      <c r="J896" s="352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  <c r="AA896" s="354"/>
      <c r="AB896" s="354"/>
      <c r="AC896" s="354"/>
    </row>
    <row r="897" ht="17.25" hidden="1" customHeight="1">
      <c r="A897" s="347" t="s">
        <v>128</v>
      </c>
      <c r="B897" s="347" t="s">
        <v>60</v>
      </c>
      <c r="C897" s="347" t="s">
        <v>2226</v>
      </c>
      <c r="D897" s="348" t="s">
        <v>2227</v>
      </c>
      <c r="E897" s="348">
        <v>3168.0</v>
      </c>
      <c r="F897" s="348">
        <v>2794.0</v>
      </c>
      <c r="G897" s="349">
        <v>-374.0</v>
      </c>
      <c r="H897" s="350"/>
      <c r="I897" s="351"/>
      <c r="J897" s="352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  <c r="AA897" s="354"/>
      <c r="AB897" s="354"/>
      <c r="AC897" s="354"/>
    </row>
    <row r="898" ht="17.25" hidden="1" customHeight="1">
      <c r="A898" s="347" t="s">
        <v>128</v>
      </c>
      <c r="B898" s="347" t="s">
        <v>60</v>
      </c>
      <c r="C898" s="347" t="s">
        <v>2228</v>
      </c>
      <c r="D898" s="348" t="s">
        <v>2229</v>
      </c>
      <c r="E898" s="348"/>
      <c r="F898" s="348">
        <v>276.0</v>
      </c>
      <c r="G898" s="349">
        <v>276.0</v>
      </c>
      <c r="H898" s="350"/>
      <c r="I898" s="351"/>
      <c r="J898" s="352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  <c r="AA898" s="354"/>
      <c r="AB898" s="354"/>
      <c r="AC898" s="354"/>
    </row>
    <row r="899" ht="17.25" hidden="1" customHeight="1">
      <c r="A899" s="347" t="s">
        <v>128</v>
      </c>
      <c r="B899" s="347" t="s">
        <v>60</v>
      </c>
      <c r="C899" s="347" t="s">
        <v>2230</v>
      </c>
      <c r="D899" s="348" t="s">
        <v>2231</v>
      </c>
      <c r="E899" s="348">
        <v>1072.0</v>
      </c>
      <c r="F899" s="348">
        <v>1990.0</v>
      </c>
      <c r="G899" s="349">
        <v>918.0</v>
      </c>
      <c r="H899" s="350"/>
      <c r="I899" s="351"/>
      <c r="J899" s="352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  <c r="AA899" s="354"/>
      <c r="AB899" s="354"/>
      <c r="AC899" s="354"/>
    </row>
    <row r="900" ht="17.25" hidden="1" customHeight="1">
      <c r="A900" s="347" t="s">
        <v>128</v>
      </c>
      <c r="B900" s="347" t="s">
        <v>60</v>
      </c>
      <c r="C900" s="347" t="s">
        <v>2232</v>
      </c>
      <c r="D900" s="348" t="s">
        <v>2233</v>
      </c>
      <c r="E900" s="348">
        <v>132.0</v>
      </c>
      <c r="F900" s="348"/>
      <c r="G900" s="349">
        <v>-132.0</v>
      </c>
      <c r="H900" s="350"/>
      <c r="I900" s="351"/>
      <c r="J900" s="352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  <c r="AA900" s="354"/>
      <c r="AB900" s="354"/>
      <c r="AC900" s="354"/>
    </row>
    <row r="901" ht="17.25" hidden="1" customHeight="1">
      <c r="A901" s="347" t="s">
        <v>128</v>
      </c>
      <c r="B901" s="347" t="s">
        <v>60</v>
      </c>
      <c r="C901" s="347" t="s">
        <v>2234</v>
      </c>
      <c r="D901" s="348" t="s">
        <v>2235</v>
      </c>
      <c r="E901" s="348">
        <v>20.0</v>
      </c>
      <c r="F901" s="348"/>
      <c r="G901" s="349">
        <v>-20.0</v>
      </c>
      <c r="H901" s="350"/>
      <c r="I901" s="351"/>
      <c r="J901" s="352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  <c r="AA901" s="354"/>
      <c r="AB901" s="354"/>
      <c r="AC901" s="354"/>
    </row>
    <row r="902" ht="17.25" hidden="1" customHeight="1">
      <c r="A902" s="347" t="s">
        <v>128</v>
      </c>
      <c r="B902" s="347" t="s">
        <v>60</v>
      </c>
      <c r="C902" s="347" t="s">
        <v>2236</v>
      </c>
      <c r="D902" s="348" t="s">
        <v>2237</v>
      </c>
      <c r="E902" s="348">
        <v>60.0</v>
      </c>
      <c r="F902" s="348"/>
      <c r="G902" s="349">
        <v>-60.0</v>
      </c>
      <c r="H902" s="350"/>
      <c r="I902" s="351"/>
      <c r="J902" s="352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  <c r="AA902" s="354"/>
      <c r="AB902" s="354"/>
      <c r="AC902" s="354"/>
    </row>
    <row r="903" ht="17.25" hidden="1" customHeight="1">
      <c r="A903" s="347" t="s">
        <v>128</v>
      </c>
      <c r="B903" s="347" t="s">
        <v>60</v>
      </c>
      <c r="C903" s="347" t="s">
        <v>2238</v>
      </c>
      <c r="D903" s="348" t="s">
        <v>2239</v>
      </c>
      <c r="E903" s="348">
        <v>132.0</v>
      </c>
      <c r="F903" s="348">
        <v>1306.0</v>
      </c>
      <c r="G903" s="349">
        <v>1174.0</v>
      </c>
      <c r="H903" s="350"/>
      <c r="I903" s="351"/>
      <c r="J903" s="352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  <c r="AA903" s="354"/>
      <c r="AB903" s="354"/>
      <c r="AC903" s="354"/>
    </row>
    <row r="904" ht="17.25" hidden="1" customHeight="1">
      <c r="A904" s="347" t="s">
        <v>128</v>
      </c>
      <c r="B904" s="347" t="s">
        <v>60</v>
      </c>
      <c r="C904" s="347" t="s">
        <v>2240</v>
      </c>
      <c r="D904" s="348" t="s">
        <v>2241</v>
      </c>
      <c r="E904" s="348">
        <v>312.0</v>
      </c>
      <c r="F904" s="348">
        <v>836.0</v>
      </c>
      <c r="G904" s="349">
        <v>524.0</v>
      </c>
      <c r="H904" s="350"/>
      <c r="I904" s="351"/>
      <c r="J904" s="352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  <c r="AA904" s="354"/>
      <c r="AB904" s="354"/>
      <c r="AC904" s="354"/>
    </row>
    <row r="905" ht="17.25" hidden="1" customHeight="1">
      <c r="A905" s="347" t="s">
        <v>128</v>
      </c>
      <c r="B905" s="347" t="s">
        <v>60</v>
      </c>
      <c r="C905" s="347" t="s">
        <v>2242</v>
      </c>
      <c r="D905" s="348" t="s">
        <v>2243</v>
      </c>
      <c r="E905" s="348"/>
      <c r="F905" s="348">
        <v>788.0</v>
      </c>
      <c r="G905" s="349">
        <v>788.0</v>
      </c>
      <c r="H905" s="350"/>
      <c r="I905" s="351"/>
      <c r="J905" s="352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  <c r="AA905" s="354"/>
      <c r="AB905" s="354"/>
      <c r="AC905" s="354"/>
    </row>
    <row r="906" ht="17.25" hidden="1" customHeight="1">
      <c r="A906" s="347" t="s">
        <v>128</v>
      </c>
      <c r="B906" s="347" t="s">
        <v>63</v>
      </c>
      <c r="C906" s="347" t="s">
        <v>2244</v>
      </c>
      <c r="D906" s="348" t="s">
        <v>2245</v>
      </c>
      <c r="E906" s="348">
        <v>5286.0</v>
      </c>
      <c r="F906" s="348">
        <v>5304.0</v>
      </c>
      <c r="G906" s="349">
        <v>18.0</v>
      </c>
      <c r="H906" s="350"/>
      <c r="I906" s="351"/>
      <c r="J906" s="352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  <c r="AA906" s="354"/>
      <c r="AB906" s="354"/>
      <c r="AC906" s="354"/>
    </row>
    <row r="907" ht="17.25" hidden="1" customHeight="1">
      <c r="A907" s="347" t="s">
        <v>128</v>
      </c>
      <c r="B907" s="347" t="s">
        <v>63</v>
      </c>
      <c r="C907" s="347" t="s">
        <v>2246</v>
      </c>
      <c r="D907" s="348" t="s">
        <v>2247</v>
      </c>
      <c r="E907" s="348">
        <v>2884.0</v>
      </c>
      <c r="F907" s="348">
        <v>6688.0</v>
      </c>
      <c r="G907" s="349">
        <v>3804.0</v>
      </c>
      <c r="H907" s="350"/>
      <c r="I907" s="351"/>
      <c r="J907" s="352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  <c r="AA907" s="354"/>
      <c r="AB907" s="354"/>
      <c r="AC907" s="354"/>
    </row>
    <row r="908" ht="17.25" customHeight="1">
      <c r="A908" s="347" t="s">
        <v>128</v>
      </c>
      <c r="B908" s="347" t="s">
        <v>63</v>
      </c>
      <c r="C908" s="347" t="s">
        <v>2248</v>
      </c>
      <c r="D908" s="348" t="s">
        <v>2249</v>
      </c>
      <c r="E908" s="348"/>
      <c r="F908" s="348">
        <v>116.0</v>
      </c>
      <c r="G908" s="349">
        <v>116.0</v>
      </c>
      <c r="H908" s="350" t="s">
        <v>773</v>
      </c>
      <c r="I908" s="351"/>
      <c r="J908" s="352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  <c r="AA908" s="354"/>
      <c r="AB908" s="354"/>
      <c r="AC908" s="354"/>
    </row>
    <row r="909" ht="17.25" hidden="1" customHeight="1">
      <c r="A909" s="347" t="s">
        <v>128</v>
      </c>
      <c r="B909" s="347" t="s">
        <v>66</v>
      </c>
      <c r="C909" s="347" t="s">
        <v>2250</v>
      </c>
      <c r="D909" s="348" t="s">
        <v>2251</v>
      </c>
      <c r="E909" s="348">
        <v>400.0</v>
      </c>
      <c r="F909" s="348">
        <v>592.0</v>
      </c>
      <c r="G909" s="349">
        <v>192.0</v>
      </c>
      <c r="H909" s="350"/>
      <c r="I909" s="351"/>
      <c r="J909" s="352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  <c r="AA909" s="354"/>
      <c r="AB909" s="354"/>
      <c r="AC909" s="354"/>
    </row>
    <row r="910" ht="17.25" hidden="1" customHeight="1">
      <c r="A910" s="347" t="s">
        <v>128</v>
      </c>
      <c r="B910" s="347" t="s">
        <v>66</v>
      </c>
      <c r="C910" s="347" t="s">
        <v>2252</v>
      </c>
      <c r="D910" s="348" t="s">
        <v>2253</v>
      </c>
      <c r="E910" s="348">
        <v>1188.0</v>
      </c>
      <c r="F910" s="348">
        <v>936.0</v>
      </c>
      <c r="G910" s="349">
        <v>-252.0</v>
      </c>
      <c r="H910" s="350"/>
      <c r="I910" s="351"/>
      <c r="J910" s="352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  <c r="AA910" s="354"/>
      <c r="AB910" s="354"/>
      <c r="AC910" s="354"/>
    </row>
    <row r="911" ht="17.25" hidden="1" customHeight="1">
      <c r="A911" s="347" t="s">
        <v>128</v>
      </c>
      <c r="B911" s="347" t="s">
        <v>66</v>
      </c>
      <c r="C911" s="347" t="s">
        <v>2254</v>
      </c>
      <c r="D911" s="348" t="s">
        <v>2255</v>
      </c>
      <c r="E911" s="348">
        <v>464.0</v>
      </c>
      <c r="F911" s="348">
        <v>526.0</v>
      </c>
      <c r="G911" s="349">
        <v>62.0</v>
      </c>
      <c r="H911" s="350"/>
      <c r="I911" s="351"/>
      <c r="J911" s="352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  <c r="AA911" s="354"/>
      <c r="AB911" s="354"/>
      <c r="AC911" s="354"/>
    </row>
    <row r="912" ht="17.25" hidden="1" customHeight="1">
      <c r="A912" s="347" t="s">
        <v>128</v>
      </c>
      <c r="B912" s="347" t="s">
        <v>66</v>
      </c>
      <c r="C912" s="347" t="s">
        <v>2256</v>
      </c>
      <c r="D912" s="348" t="s">
        <v>2257</v>
      </c>
      <c r="E912" s="348">
        <v>1776.0</v>
      </c>
      <c r="F912" s="348">
        <v>1958.0</v>
      </c>
      <c r="G912" s="349">
        <v>182.0</v>
      </c>
      <c r="H912" s="350"/>
      <c r="I912" s="351"/>
      <c r="J912" s="352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  <c r="AA912" s="354"/>
      <c r="AB912" s="354"/>
      <c r="AC912" s="354"/>
    </row>
    <row r="913" ht="17.25" hidden="1" customHeight="1">
      <c r="A913" s="347" t="s">
        <v>128</v>
      </c>
      <c r="B913" s="347" t="s">
        <v>66</v>
      </c>
      <c r="C913" s="347" t="s">
        <v>2258</v>
      </c>
      <c r="D913" s="348" t="s">
        <v>2259</v>
      </c>
      <c r="E913" s="348">
        <v>2862.0</v>
      </c>
      <c r="F913" s="348">
        <v>2882.0</v>
      </c>
      <c r="G913" s="349">
        <v>20.0</v>
      </c>
      <c r="H913" s="350"/>
      <c r="I913" s="351"/>
      <c r="J913" s="352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  <c r="AA913" s="354"/>
      <c r="AB913" s="354"/>
      <c r="AC913" s="354"/>
    </row>
    <row r="914" ht="17.25" hidden="1" customHeight="1">
      <c r="A914" s="347" t="s">
        <v>128</v>
      </c>
      <c r="B914" s="347" t="s">
        <v>66</v>
      </c>
      <c r="C914" s="347" t="s">
        <v>2260</v>
      </c>
      <c r="D914" s="348" t="s">
        <v>2261</v>
      </c>
      <c r="E914" s="348">
        <v>76.0</v>
      </c>
      <c r="F914" s="348">
        <v>92.0</v>
      </c>
      <c r="G914" s="349">
        <v>16.0</v>
      </c>
      <c r="H914" s="350"/>
      <c r="I914" s="351"/>
      <c r="J914" s="352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  <c r="AA914" s="354"/>
      <c r="AB914" s="354"/>
      <c r="AC914" s="354"/>
    </row>
    <row r="915" ht="17.25" hidden="1" customHeight="1">
      <c r="A915" s="347" t="s">
        <v>128</v>
      </c>
      <c r="B915" s="347" t="s">
        <v>66</v>
      </c>
      <c r="C915" s="347" t="s">
        <v>2262</v>
      </c>
      <c r="D915" s="348" t="s">
        <v>2263</v>
      </c>
      <c r="E915" s="348">
        <v>1684.0</v>
      </c>
      <c r="F915" s="348">
        <v>1460.0</v>
      </c>
      <c r="G915" s="349">
        <v>-224.0</v>
      </c>
      <c r="H915" s="350"/>
      <c r="I915" s="351"/>
      <c r="J915" s="352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  <c r="AA915" s="354"/>
      <c r="AB915" s="354"/>
      <c r="AC915" s="354"/>
    </row>
    <row r="916" ht="17.25" hidden="1" customHeight="1">
      <c r="A916" s="347" t="s">
        <v>128</v>
      </c>
      <c r="B916" s="347" t="s">
        <v>66</v>
      </c>
      <c r="C916" s="347" t="s">
        <v>2264</v>
      </c>
      <c r="D916" s="348" t="s">
        <v>2265</v>
      </c>
      <c r="E916" s="348">
        <v>800.0</v>
      </c>
      <c r="F916" s="348">
        <v>632.0</v>
      </c>
      <c r="G916" s="349">
        <v>-168.0</v>
      </c>
      <c r="H916" s="350"/>
      <c r="I916" s="351"/>
      <c r="J916" s="352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  <c r="AA916" s="354"/>
      <c r="AB916" s="354"/>
      <c r="AC916" s="354"/>
    </row>
    <row r="917" ht="17.25" hidden="1" customHeight="1">
      <c r="A917" s="347" t="s">
        <v>128</v>
      </c>
      <c r="B917" s="347" t="s">
        <v>66</v>
      </c>
      <c r="C917" s="347" t="s">
        <v>2266</v>
      </c>
      <c r="D917" s="348" t="s">
        <v>2267</v>
      </c>
      <c r="E917" s="348">
        <v>4048.0</v>
      </c>
      <c r="F917" s="348">
        <v>3872.0</v>
      </c>
      <c r="G917" s="349">
        <v>-176.0</v>
      </c>
      <c r="H917" s="350"/>
      <c r="I917" s="351"/>
      <c r="J917" s="352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  <c r="AA917" s="354"/>
      <c r="AB917" s="354"/>
      <c r="AC917" s="354"/>
    </row>
    <row r="918" ht="17.25" hidden="1" customHeight="1">
      <c r="A918" s="347" t="s">
        <v>128</v>
      </c>
      <c r="B918" s="347" t="s">
        <v>66</v>
      </c>
      <c r="C918" s="347" t="s">
        <v>2268</v>
      </c>
      <c r="D918" s="348" t="s">
        <v>2269</v>
      </c>
      <c r="E918" s="348">
        <v>60.0</v>
      </c>
      <c r="F918" s="348">
        <v>128.0</v>
      </c>
      <c r="G918" s="349">
        <v>68.0</v>
      </c>
      <c r="H918" s="350"/>
      <c r="I918" s="351"/>
      <c r="J918" s="352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  <c r="AA918" s="354"/>
      <c r="AB918" s="354"/>
      <c r="AC918" s="354"/>
    </row>
    <row r="919" ht="17.25" hidden="1" customHeight="1">
      <c r="A919" s="347" t="s">
        <v>128</v>
      </c>
      <c r="B919" s="347" t="s">
        <v>66</v>
      </c>
      <c r="C919" s="347" t="s">
        <v>2270</v>
      </c>
      <c r="D919" s="348" t="s">
        <v>2271</v>
      </c>
      <c r="E919" s="348">
        <v>372.0</v>
      </c>
      <c r="F919" s="348">
        <v>416.0</v>
      </c>
      <c r="G919" s="349">
        <v>44.0</v>
      </c>
      <c r="H919" s="350"/>
      <c r="I919" s="351"/>
      <c r="J919" s="352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  <c r="AA919" s="354"/>
      <c r="AB919" s="354"/>
      <c r="AC919" s="354"/>
    </row>
    <row r="920" ht="17.25" hidden="1" customHeight="1">
      <c r="A920" s="347" t="s">
        <v>128</v>
      </c>
      <c r="B920" s="347" t="s">
        <v>66</v>
      </c>
      <c r="C920" s="347" t="s">
        <v>2272</v>
      </c>
      <c r="D920" s="348" t="s">
        <v>2273</v>
      </c>
      <c r="E920" s="348">
        <v>200.0</v>
      </c>
      <c r="F920" s="348"/>
      <c r="G920" s="349">
        <v>-200.0</v>
      </c>
      <c r="H920" s="350"/>
      <c r="I920" s="351"/>
      <c r="J920" s="352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  <c r="AA920" s="354"/>
      <c r="AB920" s="354"/>
      <c r="AC920" s="354"/>
    </row>
    <row r="921" ht="17.25" hidden="1" customHeight="1">
      <c r="A921" s="347" t="s">
        <v>128</v>
      </c>
      <c r="B921" s="347" t="s">
        <v>66</v>
      </c>
      <c r="C921" s="347" t="s">
        <v>2274</v>
      </c>
      <c r="D921" s="348" t="s">
        <v>2275</v>
      </c>
      <c r="E921" s="348">
        <v>380.0</v>
      </c>
      <c r="F921" s="348">
        <v>72.0</v>
      </c>
      <c r="G921" s="349">
        <v>-308.0</v>
      </c>
      <c r="H921" s="350"/>
      <c r="I921" s="351"/>
      <c r="J921" s="352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  <c r="AA921" s="354"/>
      <c r="AB921" s="354"/>
      <c r="AC921" s="354"/>
    </row>
    <row r="922" ht="17.25" hidden="1" customHeight="1">
      <c r="A922" s="347" t="s">
        <v>128</v>
      </c>
      <c r="B922" s="347" t="s">
        <v>66</v>
      </c>
      <c r="C922" s="347" t="s">
        <v>2276</v>
      </c>
      <c r="D922" s="348" t="s">
        <v>2277</v>
      </c>
      <c r="E922" s="348">
        <v>2448.0</v>
      </c>
      <c r="F922" s="348">
        <v>2796.0</v>
      </c>
      <c r="G922" s="349">
        <v>348.0</v>
      </c>
      <c r="H922" s="350"/>
      <c r="I922" s="351"/>
      <c r="J922" s="352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  <c r="AA922" s="354"/>
      <c r="AB922" s="354"/>
      <c r="AC922" s="354"/>
    </row>
    <row r="923" ht="17.25" hidden="1" customHeight="1">
      <c r="A923" s="347" t="s">
        <v>128</v>
      </c>
      <c r="B923" s="347" t="s">
        <v>66</v>
      </c>
      <c r="C923" s="347" t="s">
        <v>2278</v>
      </c>
      <c r="D923" s="348" t="s">
        <v>2279</v>
      </c>
      <c r="E923" s="348">
        <v>12.0</v>
      </c>
      <c r="F923" s="348"/>
      <c r="G923" s="349">
        <v>-12.0</v>
      </c>
      <c r="H923" s="350"/>
      <c r="I923" s="351"/>
      <c r="J923" s="352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  <c r="AA923" s="354"/>
      <c r="AB923" s="354"/>
      <c r="AC923" s="354"/>
    </row>
    <row r="924" ht="17.25" hidden="1" customHeight="1">
      <c r="A924" s="347" t="s">
        <v>128</v>
      </c>
      <c r="B924" s="347" t="s">
        <v>66</v>
      </c>
      <c r="C924" s="347" t="s">
        <v>2280</v>
      </c>
      <c r="D924" s="348" t="s">
        <v>2281</v>
      </c>
      <c r="E924" s="348">
        <v>996.0</v>
      </c>
      <c r="F924" s="348">
        <v>516.0</v>
      </c>
      <c r="G924" s="349">
        <v>-480.0</v>
      </c>
      <c r="H924" s="350"/>
      <c r="I924" s="351"/>
      <c r="J924" s="352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  <c r="AA924" s="354"/>
      <c r="AB924" s="354"/>
      <c r="AC924" s="354"/>
    </row>
    <row r="925" ht="17.25" hidden="1" customHeight="1">
      <c r="A925" s="347" t="s">
        <v>128</v>
      </c>
      <c r="B925" s="347" t="s">
        <v>66</v>
      </c>
      <c r="C925" s="347" t="s">
        <v>2282</v>
      </c>
      <c r="D925" s="348" t="s">
        <v>2283</v>
      </c>
      <c r="E925" s="348">
        <v>870.0</v>
      </c>
      <c r="F925" s="348">
        <v>950.0</v>
      </c>
      <c r="G925" s="349">
        <v>80.0</v>
      </c>
      <c r="H925" s="350"/>
      <c r="I925" s="351"/>
      <c r="J925" s="352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  <c r="AA925" s="354"/>
      <c r="AB925" s="354"/>
      <c r="AC925" s="354"/>
    </row>
    <row r="926" ht="17.25" hidden="1" customHeight="1">
      <c r="A926" s="347" t="s">
        <v>128</v>
      </c>
      <c r="B926" s="347" t="s">
        <v>66</v>
      </c>
      <c r="C926" s="347" t="s">
        <v>2284</v>
      </c>
      <c r="D926" s="348" t="s">
        <v>2285</v>
      </c>
      <c r="E926" s="348">
        <v>72.0</v>
      </c>
      <c r="F926" s="348"/>
      <c r="G926" s="349">
        <v>-72.0</v>
      </c>
      <c r="H926" s="350"/>
      <c r="I926" s="351"/>
      <c r="J926" s="352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  <c r="AA926" s="354"/>
      <c r="AB926" s="354"/>
      <c r="AC926" s="354"/>
    </row>
    <row r="927" ht="17.25" hidden="1" customHeight="1">
      <c r="A927" s="347" t="s">
        <v>128</v>
      </c>
      <c r="B927" s="347" t="s">
        <v>66</v>
      </c>
      <c r="C927" s="347" t="s">
        <v>2286</v>
      </c>
      <c r="D927" s="348" t="s">
        <v>1184</v>
      </c>
      <c r="E927" s="348">
        <v>364.0</v>
      </c>
      <c r="F927" s="348">
        <v>366.0</v>
      </c>
      <c r="G927" s="349">
        <v>2.0</v>
      </c>
      <c r="H927" s="350"/>
      <c r="I927" s="351"/>
      <c r="J927" s="352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  <c r="AA927" s="354"/>
      <c r="AB927" s="354"/>
      <c r="AC927" s="354"/>
    </row>
    <row r="928" ht="17.25" hidden="1" customHeight="1">
      <c r="A928" s="347" t="s">
        <v>128</v>
      </c>
      <c r="B928" s="347" t="s">
        <v>66</v>
      </c>
      <c r="C928" s="347" t="s">
        <v>2287</v>
      </c>
      <c r="D928" s="348" t="s">
        <v>2288</v>
      </c>
      <c r="E928" s="348">
        <v>400.0</v>
      </c>
      <c r="F928" s="348">
        <v>440.0</v>
      </c>
      <c r="G928" s="349">
        <v>40.0</v>
      </c>
      <c r="H928" s="350"/>
      <c r="I928" s="351"/>
      <c r="J928" s="352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  <c r="AA928" s="354"/>
      <c r="AB928" s="354"/>
      <c r="AC928" s="354"/>
    </row>
    <row r="929" ht="17.25" hidden="1" customHeight="1">
      <c r="A929" s="347" t="s">
        <v>128</v>
      </c>
      <c r="B929" s="347" t="s">
        <v>66</v>
      </c>
      <c r="C929" s="347" t="s">
        <v>2289</v>
      </c>
      <c r="D929" s="348" t="s">
        <v>2290</v>
      </c>
      <c r="E929" s="348">
        <v>654.0</v>
      </c>
      <c r="F929" s="348">
        <v>302.0</v>
      </c>
      <c r="G929" s="349">
        <v>-352.0</v>
      </c>
      <c r="H929" s="350"/>
      <c r="I929" s="351"/>
      <c r="J929" s="352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  <c r="AA929" s="354"/>
      <c r="AB929" s="354"/>
      <c r="AC929" s="354"/>
    </row>
    <row r="930" ht="17.25" hidden="1" customHeight="1">
      <c r="A930" s="347" t="s">
        <v>128</v>
      </c>
      <c r="B930" s="347" t="s">
        <v>66</v>
      </c>
      <c r="C930" s="347" t="s">
        <v>2291</v>
      </c>
      <c r="D930" s="348" t="s">
        <v>2292</v>
      </c>
      <c r="E930" s="348">
        <v>2352.0</v>
      </c>
      <c r="F930" s="348">
        <v>1896.0</v>
      </c>
      <c r="G930" s="349">
        <v>-456.0</v>
      </c>
      <c r="H930" s="350"/>
      <c r="I930" s="351"/>
      <c r="J930" s="352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  <c r="AA930" s="354"/>
      <c r="AB930" s="354"/>
      <c r="AC930" s="354"/>
    </row>
    <row r="931" ht="17.25" hidden="1" customHeight="1">
      <c r="A931" s="347" t="s">
        <v>128</v>
      </c>
      <c r="B931" s="347" t="s">
        <v>66</v>
      </c>
      <c r="C931" s="347" t="s">
        <v>2293</v>
      </c>
      <c r="D931" s="348" t="s">
        <v>2294</v>
      </c>
      <c r="E931" s="348">
        <v>588.0</v>
      </c>
      <c r="F931" s="348">
        <v>588.0</v>
      </c>
      <c r="G931" s="349">
        <v>0.0</v>
      </c>
      <c r="H931" s="350"/>
      <c r="I931" s="351"/>
      <c r="J931" s="352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  <c r="AA931" s="354"/>
      <c r="AB931" s="354"/>
      <c r="AC931" s="354"/>
    </row>
    <row r="932" ht="17.25" hidden="1" customHeight="1">
      <c r="A932" s="347" t="s">
        <v>128</v>
      </c>
      <c r="B932" s="347" t="s">
        <v>66</v>
      </c>
      <c r="C932" s="347" t="s">
        <v>2295</v>
      </c>
      <c r="D932" s="348" t="s">
        <v>2296</v>
      </c>
      <c r="E932" s="348">
        <v>944.0</v>
      </c>
      <c r="F932" s="348">
        <v>676.0</v>
      </c>
      <c r="G932" s="349">
        <v>-268.0</v>
      </c>
      <c r="H932" s="350"/>
      <c r="I932" s="351"/>
      <c r="J932" s="352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  <c r="AA932" s="354"/>
      <c r="AB932" s="354"/>
      <c r="AC932" s="354"/>
    </row>
    <row r="933" ht="17.25" hidden="1" customHeight="1">
      <c r="A933" s="347" t="s">
        <v>128</v>
      </c>
      <c r="B933" s="347" t="s">
        <v>66</v>
      </c>
      <c r="C933" s="347" t="s">
        <v>2297</v>
      </c>
      <c r="D933" s="348" t="s">
        <v>2298</v>
      </c>
      <c r="E933" s="348">
        <v>636.0</v>
      </c>
      <c r="F933" s="348">
        <v>288.0</v>
      </c>
      <c r="G933" s="349">
        <v>-348.0</v>
      </c>
      <c r="H933" s="350"/>
      <c r="I933" s="351"/>
      <c r="J933" s="352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  <c r="AA933" s="354"/>
      <c r="AB933" s="354"/>
      <c r="AC933" s="354"/>
    </row>
    <row r="934" ht="17.25" hidden="1" customHeight="1">
      <c r="A934" s="347" t="s">
        <v>128</v>
      </c>
      <c r="B934" s="347" t="s">
        <v>66</v>
      </c>
      <c r="C934" s="347" t="s">
        <v>2299</v>
      </c>
      <c r="D934" s="348" t="s">
        <v>2300</v>
      </c>
      <c r="E934" s="348">
        <v>264.0</v>
      </c>
      <c r="F934" s="348">
        <v>368.0</v>
      </c>
      <c r="G934" s="349">
        <v>104.0</v>
      </c>
      <c r="H934" s="350"/>
      <c r="I934" s="351"/>
      <c r="J934" s="352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  <c r="AA934" s="354"/>
      <c r="AB934" s="354"/>
      <c r="AC934" s="354"/>
    </row>
    <row r="935" ht="17.25" hidden="1" customHeight="1">
      <c r="A935" s="347" t="s">
        <v>128</v>
      </c>
      <c r="B935" s="347" t="s">
        <v>66</v>
      </c>
      <c r="C935" s="347" t="s">
        <v>2301</v>
      </c>
      <c r="D935" s="348" t="s">
        <v>1034</v>
      </c>
      <c r="E935" s="348">
        <v>36.0</v>
      </c>
      <c r="F935" s="348">
        <v>48.0</v>
      </c>
      <c r="G935" s="349">
        <v>12.0</v>
      </c>
      <c r="H935" s="350"/>
      <c r="I935" s="351"/>
      <c r="J935" s="352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  <c r="AA935" s="354"/>
      <c r="AB935" s="354"/>
      <c r="AC935" s="354"/>
    </row>
    <row r="936" ht="17.25" hidden="1" customHeight="1">
      <c r="A936" s="347" t="s">
        <v>128</v>
      </c>
      <c r="B936" s="347" t="s">
        <v>66</v>
      </c>
      <c r="C936" s="347" t="s">
        <v>2302</v>
      </c>
      <c r="D936" s="348" t="s">
        <v>2303</v>
      </c>
      <c r="E936" s="348">
        <v>594.0</v>
      </c>
      <c r="F936" s="348">
        <v>636.0</v>
      </c>
      <c r="G936" s="349">
        <v>42.0</v>
      </c>
      <c r="H936" s="350"/>
      <c r="I936" s="351"/>
      <c r="J936" s="352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  <c r="AA936" s="354"/>
      <c r="AB936" s="354"/>
      <c r="AC936" s="354"/>
    </row>
    <row r="937" ht="17.25" hidden="1" customHeight="1">
      <c r="A937" s="347" t="s">
        <v>128</v>
      </c>
      <c r="B937" s="347" t="s">
        <v>66</v>
      </c>
      <c r="C937" s="347" t="s">
        <v>2304</v>
      </c>
      <c r="D937" s="348" t="s">
        <v>2305</v>
      </c>
      <c r="E937" s="348">
        <v>28.0</v>
      </c>
      <c r="F937" s="348"/>
      <c r="G937" s="349">
        <v>-28.0</v>
      </c>
      <c r="H937" s="350"/>
      <c r="I937" s="351"/>
      <c r="J937" s="352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  <c r="AB937" s="354"/>
      <c r="AC937" s="354"/>
    </row>
    <row r="938" ht="17.25" hidden="1" customHeight="1">
      <c r="A938" s="347" t="s">
        <v>128</v>
      </c>
      <c r="B938" s="347" t="s">
        <v>66</v>
      </c>
      <c r="C938" s="347" t="s">
        <v>2306</v>
      </c>
      <c r="D938" s="348" t="s">
        <v>2307</v>
      </c>
      <c r="E938" s="348">
        <v>276.0</v>
      </c>
      <c r="F938" s="348">
        <v>252.0</v>
      </c>
      <c r="G938" s="349">
        <v>-24.0</v>
      </c>
      <c r="H938" s="350"/>
      <c r="I938" s="351"/>
      <c r="J938" s="352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  <c r="AA938" s="354"/>
      <c r="AB938" s="354"/>
      <c r="AC938" s="354"/>
    </row>
    <row r="939" ht="17.25" hidden="1" customHeight="1">
      <c r="A939" s="347" t="s">
        <v>128</v>
      </c>
      <c r="B939" s="347" t="s">
        <v>66</v>
      </c>
      <c r="C939" s="347" t="s">
        <v>2308</v>
      </c>
      <c r="D939" s="348" t="s">
        <v>2309</v>
      </c>
      <c r="E939" s="348">
        <v>228.0</v>
      </c>
      <c r="F939" s="348">
        <v>304.0</v>
      </c>
      <c r="G939" s="349">
        <v>76.0</v>
      </c>
      <c r="H939" s="350"/>
      <c r="I939" s="351"/>
      <c r="J939" s="352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  <c r="AA939" s="354"/>
      <c r="AB939" s="354"/>
      <c r="AC939" s="354"/>
    </row>
    <row r="940" ht="17.25" hidden="1" customHeight="1">
      <c r="A940" s="347" t="s">
        <v>128</v>
      </c>
      <c r="B940" s="347" t="s">
        <v>66</v>
      </c>
      <c r="C940" s="347" t="s">
        <v>2310</v>
      </c>
      <c r="D940" s="348" t="s">
        <v>2311</v>
      </c>
      <c r="E940" s="348">
        <v>156.0</v>
      </c>
      <c r="F940" s="348">
        <v>96.0</v>
      </c>
      <c r="G940" s="349">
        <v>-60.0</v>
      </c>
      <c r="H940" s="350"/>
      <c r="I940" s="351"/>
      <c r="J940" s="352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  <c r="AB940" s="354"/>
      <c r="AC940" s="354"/>
    </row>
    <row r="941" ht="17.25" hidden="1" customHeight="1">
      <c r="A941" s="347" t="s">
        <v>128</v>
      </c>
      <c r="B941" s="347" t="s">
        <v>66</v>
      </c>
      <c r="C941" s="347" t="s">
        <v>2312</v>
      </c>
      <c r="D941" s="348" t="s">
        <v>2313</v>
      </c>
      <c r="E941" s="348">
        <v>36.0</v>
      </c>
      <c r="F941" s="348"/>
      <c r="G941" s="349">
        <v>-36.0</v>
      </c>
      <c r="H941" s="350"/>
      <c r="I941" s="351"/>
      <c r="J941" s="352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  <c r="AB941" s="354"/>
      <c r="AC941" s="354"/>
    </row>
    <row r="942" ht="17.25" hidden="1" customHeight="1">
      <c r="A942" s="347" t="s">
        <v>128</v>
      </c>
      <c r="B942" s="347" t="s">
        <v>66</v>
      </c>
      <c r="C942" s="347" t="s">
        <v>2314</v>
      </c>
      <c r="D942" s="348" t="s">
        <v>2315</v>
      </c>
      <c r="E942" s="348">
        <v>618.0</v>
      </c>
      <c r="F942" s="348">
        <v>600.0</v>
      </c>
      <c r="G942" s="349">
        <v>-18.0</v>
      </c>
      <c r="H942" s="350"/>
      <c r="I942" s="351"/>
      <c r="J942" s="352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  <c r="AB942" s="354"/>
      <c r="AC942" s="354"/>
    </row>
    <row r="943" ht="17.25" hidden="1" customHeight="1">
      <c r="A943" s="347" t="s">
        <v>128</v>
      </c>
      <c r="B943" s="347" t="s">
        <v>66</v>
      </c>
      <c r="C943" s="347" t="s">
        <v>2316</v>
      </c>
      <c r="D943" s="348" t="s">
        <v>2317</v>
      </c>
      <c r="E943" s="348">
        <v>2250.0</v>
      </c>
      <c r="F943" s="348">
        <v>2036.0</v>
      </c>
      <c r="G943" s="349">
        <v>-214.0</v>
      </c>
      <c r="H943" s="350"/>
      <c r="I943" s="351"/>
      <c r="J943" s="352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  <c r="AB943" s="354"/>
      <c r="AC943" s="354"/>
    </row>
    <row r="944" ht="17.25" hidden="1" customHeight="1">
      <c r="A944" s="347" t="s">
        <v>128</v>
      </c>
      <c r="B944" s="347" t="s">
        <v>66</v>
      </c>
      <c r="C944" s="347" t="s">
        <v>2318</v>
      </c>
      <c r="D944" s="348" t="s">
        <v>2319</v>
      </c>
      <c r="E944" s="348">
        <v>906.0</v>
      </c>
      <c r="F944" s="348"/>
      <c r="G944" s="349">
        <v>-906.0</v>
      </c>
      <c r="H944" s="350"/>
      <c r="I944" s="351"/>
      <c r="J944" s="352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  <c r="AB944" s="354"/>
      <c r="AC944" s="354"/>
    </row>
    <row r="945" ht="17.25" hidden="1" customHeight="1">
      <c r="A945" s="347" t="s">
        <v>128</v>
      </c>
      <c r="B945" s="347" t="s">
        <v>66</v>
      </c>
      <c r="C945" s="347" t="s">
        <v>2320</v>
      </c>
      <c r="D945" s="348" t="s">
        <v>2321</v>
      </c>
      <c r="E945" s="348">
        <v>852.0</v>
      </c>
      <c r="F945" s="348">
        <v>744.0</v>
      </c>
      <c r="G945" s="349">
        <v>-108.0</v>
      </c>
      <c r="H945" s="350"/>
      <c r="I945" s="351"/>
      <c r="J945" s="352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  <c r="AB945" s="354"/>
      <c r="AC945" s="354"/>
    </row>
    <row r="946" ht="17.25" hidden="1" customHeight="1">
      <c r="A946" s="347" t="s">
        <v>128</v>
      </c>
      <c r="B946" s="347" t="s">
        <v>66</v>
      </c>
      <c r="C946" s="347" t="s">
        <v>2322</v>
      </c>
      <c r="D946" s="348" t="s">
        <v>2323</v>
      </c>
      <c r="E946" s="348">
        <v>2132.0</v>
      </c>
      <c r="F946" s="348">
        <v>2222.0</v>
      </c>
      <c r="G946" s="349">
        <v>90.0</v>
      </c>
      <c r="H946" s="350"/>
      <c r="I946" s="351"/>
      <c r="J946" s="352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  <c r="AB946" s="354"/>
      <c r="AC946" s="354"/>
    </row>
    <row r="947" ht="17.25" hidden="1" customHeight="1">
      <c r="A947" s="347" t="s">
        <v>128</v>
      </c>
      <c r="B947" s="347" t="s">
        <v>66</v>
      </c>
      <c r="C947" s="347" t="s">
        <v>2324</v>
      </c>
      <c r="D947" s="348" t="s">
        <v>2325</v>
      </c>
      <c r="E947" s="348">
        <v>1782.0</v>
      </c>
      <c r="F947" s="348">
        <v>1774.0</v>
      </c>
      <c r="G947" s="349">
        <v>-8.0</v>
      </c>
      <c r="H947" s="350"/>
      <c r="I947" s="351"/>
      <c r="J947" s="352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  <c r="AA947" s="354"/>
      <c r="AB947" s="354"/>
      <c r="AC947" s="354"/>
    </row>
    <row r="948" ht="17.25" hidden="1" customHeight="1">
      <c r="A948" s="347" t="s">
        <v>128</v>
      </c>
      <c r="B948" s="347" t="s">
        <v>66</v>
      </c>
      <c r="C948" s="347" t="s">
        <v>2326</v>
      </c>
      <c r="D948" s="348" t="s">
        <v>1058</v>
      </c>
      <c r="E948" s="348">
        <v>180.0</v>
      </c>
      <c r="F948" s="348">
        <v>120.0</v>
      </c>
      <c r="G948" s="349">
        <v>-60.0</v>
      </c>
      <c r="H948" s="350"/>
      <c r="I948" s="351"/>
      <c r="J948" s="352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  <c r="AA948" s="354"/>
      <c r="AB948" s="354"/>
      <c r="AC948" s="354"/>
    </row>
    <row r="949" ht="17.25" hidden="1" customHeight="1">
      <c r="A949" s="347" t="s">
        <v>128</v>
      </c>
      <c r="B949" s="347" t="s">
        <v>66</v>
      </c>
      <c r="C949" s="347" t="s">
        <v>2327</v>
      </c>
      <c r="D949" s="348" t="s">
        <v>2328</v>
      </c>
      <c r="E949" s="348">
        <v>12.0</v>
      </c>
      <c r="F949" s="348"/>
      <c r="G949" s="349">
        <v>-12.0</v>
      </c>
      <c r="H949" s="350"/>
      <c r="I949" s="351"/>
      <c r="J949" s="352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  <c r="AA949" s="354"/>
      <c r="AB949" s="354"/>
      <c r="AC949" s="354"/>
    </row>
    <row r="950" ht="17.25" hidden="1" customHeight="1">
      <c r="A950" s="347" t="s">
        <v>128</v>
      </c>
      <c r="B950" s="347" t="s">
        <v>66</v>
      </c>
      <c r="C950" s="347" t="s">
        <v>2329</v>
      </c>
      <c r="D950" s="348" t="s">
        <v>2330</v>
      </c>
      <c r="E950" s="348">
        <v>1074.0</v>
      </c>
      <c r="F950" s="348">
        <v>1058.0</v>
      </c>
      <c r="G950" s="349">
        <v>-16.0</v>
      </c>
      <c r="H950" s="350"/>
      <c r="I950" s="351"/>
      <c r="J950" s="352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  <c r="AA950" s="354"/>
      <c r="AB950" s="354"/>
      <c r="AC950" s="354"/>
    </row>
    <row r="951" ht="17.25" hidden="1" customHeight="1">
      <c r="A951" s="347" t="s">
        <v>128</v>
      </c>
      <c r="B951" s="347" t="s">
        <v>66</v>
      </c>
      <c r="C951" s="347" t="s">
        <v>2331</v>
      </c>
      <c r="D951" s="348" t="s">
        <v>2332</v>
      </c>
      <c r="E951" s="348">
        <v>3160.0</v>
      </c>
      <c r="F951" s="348">
        <v>2904.0</v>
      </c>
      <c r="G951" s="349">
        <v>-256.0</v>
      </c>
      <c r="H951" s="350"/>
      <c r="I951" s="351"/>
      <c r="J951" s="352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  <c r="AA951" s="354"/>
      <c r="AB951" s="354"/>
      <c r="AC951" s="354"/>
    </row>
    <row r="952" ht="17.25" hidden="1" customHeight="1">
      <c r="A952" s="347" t="s">
        <v>128</v>
      </c>
      <c r="B952" s="347" t="s">
        <v>66</v>
      </c>
      <c r="C952" s="347" t="s">
        <v>2333</v>
      </c>
      <c r="D952" s="348" t="s">
        <v>2334</v>
      </c>
      <c r="E952" s="348">
        <v>126.0</v>
      </c>
      <c r="F952" s="348"/>
      <c r="G952" s="349">
        <v>-126.0</v>
      </c>
      <c r="H952" s="350"/>
      <c r="I952" s="351"/>
      <c r="J952" s="352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  <c r="AA952" s="354"/>
      <c r="AB952" s="354"/>
      <c r="AC952" s="354"/>
    </row>
    <row r="953" ht="17.25" hidden="1" customHeight="1">
      <c r="A953" s="347" t="s">
        <v>128</v>
      </c>
      <c r="B953" s="347" t="s">
        <v>66</v>
      </c>
      <c r="C953" s="347" t="s">
        <v>2335</v>
      </c>
      <c r="D953" s="348" t="s">
        <v>2336</v>
      </c>
      <c r="E953" s="348">
        <v>680.0</v>
      </c>
      <c r="F953" s="348">
        <v>780.0</v>
      </c>
      <c r="G953" s="349">
        <v>100.0</v>
      </c>
      <c r="H953" s="350"/>
      <c r="I953" s="351"/>
      <c r="J953" s="352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  <c r="AA953" s="354"/>
      <c r="AB953" s="354"/>
      <c r="AC953" s="354"/>
    </row>
    <row r="954" ht="17.25" hidden="1" customHeight="1">
      <c r="A954" s="347" t="s">
        <v>128</v>
      </c>
      <c r="B954" s="347" t="s">
        <v>66</v>
      </c>
      <c r="C954" s="347" t="s">
        <v>2337</v>
      </c>
      <c r="D954" s="348" t="s">
        <v>2338</v>
      </c>
      <c r="E954" s="348">
        <v>2510.0</v>
      </c>
      <c r="F954" s="348">
        <v>2576.0</v>
      </c>
      <c r="G954" s="349">
        <v>66.0</v>
      </c>
      <c r="H954" s="350"/>
      <c r="I954" s="351"/>
      <c r="J954" s="352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  <c r="AA954" s="354"/>
      <c r="AB954" s="354"/>
      <c r="AC954" s="354"/>
    </row>
    <row r="955" ht="17.25" hidden="1" customHeight="1">
      <c r="A955" s="347" t="s">
        <v>128</v>
      </c>
      <c r="B955" s="347" t="s">
        <v>66</v>
      </c>
      <c r="C955" s="347" t="s">
        <v>2339</v>
      </c>
      <c r="D955" s="348" t="s">
        <v>2340</v>
      </c>
      <c r="E955" s="348">
        <v>1550.0</v>
      </c>
      <c r="F955" s="348">
        <v>1362.0</v>
      </c>
      <c r="G955" s="349">
        <v>-188.0</v>
      </c>
      <c r="H955" s="350"/>
      <c r="I955" s="351"/>
      <c r="J955" s="352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  <c r="AA955" s="354"/>
      <c r="AB955" s="354"/>
      <c r="AC955" s="354"/>
    </row>
    <row r="956" ht="17.25" hidden="1" customHeight="1">
      <c r="A956" s="347" t="s">
        <v>128</v>
      </c>
      <c r="B956" s="347" t="s">
        <v>66</v>
      </c>
      <c r="C956" s="347" t="s">
        <v>2341</v>
      </c>
      <c r="D956" s="348" t="s">
        <v>2342</v>
      </c>
      <c r="E956" s="348">
        <v>4424.0</v>
      </c>
      <c r="F956" s="348">
        <v>4668.0</v>
      </c>
      <c r="G956" s="349">
        <v>244.0</v>
      </c>
      <c r="H956" s="350"/>
      <c r="I956" s="351"/>
      <c r="J956" s="352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  <c r="AA956" s="354"/>
      <c r="AB956" s="354"/>
      <c r="AC956" s="354"/>
    </row>
    <row r="957" ht="17.25" hidden="1" customHeight="1">
      <c r="A957" s="347" t="s">
        <v>128</v>
      </c>
      <c r="B957" s="347" t="s">
        <v>66</v>
      </c>
      <c r="C957" s="347" t="s">
        <v>2343</v>
      </c>
      <c r="D957" s="348" t="s">
        <v>2344</v>
      </c>
      <c r="E957" s="348">
        <v>332.0</v>
      </c>
      <c r="F957" s="348">
        <v>528.0</v>
      </c>
      <c r="G957" s="349">
        <v>196.0</v>
      </c>
      <c r="H957" s="350"/>
      <c r="I957" s="351"/>
      <c r="J957" s="352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  <c r="AA957" s="354"/>
      <c r="AB957" s="354"/>
      <c r="AC957" s="354"/>
    </row>
    <row r="958" ht="17.25" hidden="1" customHeight="1">
      <c r="A958" s="347" t="s">
        <v>128</v>
      </c>
      <c r="B958" s="347" t="s">
        <v>66</v>
      </c>
      <c r="C958" s="347" t="s">
        <v>2345</v>
      </c>
      <c r="D958" s="348" t="s">
        <v>2346</v>
      </c>
      <c r="E958" s="348">
        <v>1470.0</v>
      </c>
      <c r="F958" s="348">
        <v>1618.0</v>
      </c>
      <c r="G958" s="349">
        <v>148.0</v>
      </c>
      <c r="H958" s="350"/>
      <c r="I958" s="351"/>
      <c r="J958" s="352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  <c r="AA958" s="354"/>
      <c r="AB958" s="354"/>
      <c r="AC958" s="354"/>
    </row>
    <row r="959" ht="17.25" hidden="1" customHeight="1">
      <c r="A959" s="347" t="s">
        <v>128</v>
      </c>
      <c r="B959" s="347" t="s">
        <v>66</v>
      </c>
      <c r="C959" s="347" t="s">
        <v>2347</v>
      </c>
      <c r="D959" s="348" t="s">
        <v>2348</v>
      </c>
      <c r="E959" s="348">
        <v>436.0</v>
      </c>
      <c r="F959" s="348">
        <v>264.0</v>
      </c>
      <c r="G959" s="349">
        <v>-172.0</v>
      </c>
      <c r="H959" s="350"/>
      <c r="I959" s="351"/>
      <c r="J959" s="352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  <c r="AA959" s="354"/>
      <c r="AB959" s="354"/>
      <c r="AC959" s="354"/>
    </row>
    <row r="960" ht="17.25" hidden="1" customHeight="1">
      <c r="A960" s="347" t="s">
        <v>128</v>
      </c>
      <c r="B960" s="347" t="s">
        <v>66</v>
      </c>
      <c r="C960" s="347" t="s">
        <v>2349</v>
      </c>
      <c r="D960" s="348" t="s">
        <v>2350</v>
      </c>
      <c r="E960" s="348">
        <v>132.0</v>
      </c>
      <c r="F960" s="348">
        <v>396.0</v>
      </c>
      <c r="G960" s="349">
        <v>264.0</v>
      </c>
      <c r="H960" s="350"/>
      <c r="I960" s="351"/>
      <c r="J960" s="352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  <c r="AA960" s="354"/>
      <c r="AB960" s="354"/>
      <c r="AC960" s="354"/>
    </row>
    <row r="961" ht="17.25" hidden="1" customHeight="1">
      <c r="A961" s="347" t="s">
        <v>128</v>
      </c>
      <c r="B961" s="347" t="s">
        <v>66</v>
      </c>
      <c r="C961" s="347" t="s">
        <v>2351</v>
      </c>
      <c r="D961" s="348" t="s">
        <v>2352</v>
      </c>
      <c r="E961" s="348">
        <v>1206.0</v>
      </c>
      <c r="F961" s="348">
        <v>1302.0</v>
      </c>
      <c r="G961" s="349">
        <v>96.0</v>
      </c>
      <c r="H961" s="350"/>
      <c r="I961" s="351"/>
      <c r="J961" s="352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  <c r="AA961" s="354"/>
      <c r="AB961" s="354"/>
      <c r="AC961" s="354"/>
    </row>
    <row r="962" ht="17.25" hidden="1" customHeight="1">
      <c r="A962" s="347" t="s">
        <v>128</v>
      </c>
      <c r="B962" s="347" t="s">
        <v>66</v>
      </c>
      <c r="C962" s="347" t="s">
        <v>2353</v>
      </c>
      <c r="D962" s="348" t="s">
        <v>2354</v>
      </c>
      <c r="E962" s="348">
        <v>280.0</v>
      </c>
      <c r="F962" s="348">
        <v>192.0</v>
      </c>
      <c r="G962" s="349">
        <v>-88.0</v>
      </c>
      <c r="H962" s="350"/>
      <c r="I962" s="351"/>
      <c r="J962" s="352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  <c r="AA962" s="354"/>
      <c r="AB962" s="354"/>
      <c r="AC962" s="354"/>
    </row>
    <row r="963" ht="17.25" hidden="1" customHeight="1">
      <c r="A963" s="347" t="s">
        <v>128</v>
      </c>
      <c r="B963" s="347" t="s">
        <v>66</v>
      </c>
      <c r="C963" s="347" t="s">
        <v>2355</v>
      </c>
      <c r="D963" s="348" t="s">
        <v>2356</v>
      </c>
      <c r="E963" s="348">
        <v>304.0</v>
      </c>
      <c r="F963" s="348">
        <v>252.0</v>
      </c>
      <c r="G963" s="349">
        <v>-52.0</v>
      </c>
      <c r="H963" s="350"/>
      <c r="I963" s="351"/>
      <c r="J963" s="352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  <c r="AA963" s="354"/>
      <c r="AB963" s="354"/>
      <c r="AC963" s="354"/>
    </row>
    <row r="964" ht="17.25" hidden="1" customHeight="1">
      <c r="A964" s="347" t="s">
        <v>128</v>
      </c>
      <c r="B964" s="347" t="s">
        <v>66</v>
      </c>
      <c r="C964" s="347" t="s">
        <v>2357</v>
      </c>
      <c r="D964" s="348" t="s">
        <v>2358</v>
      </c>
      <c r="E964" s="348">
        <v>158.0</v>
      </c>
      <c r="F964" s="348">
        <v>58.0</v>
      </c>
      <c r="G964" s="349">
        <v>-100.0</v>
      </c>
      <c r="H964" s="350"/>
      <c r="I964" s="351"/>
      <c r="J964" s="352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  <c r="AA964" s="354"/>
      <c r="AB964" s="354"/>
      <c r="AC964" s="354"/>
    </row>
    <row r="965" ht="17.25" hidden="1" customHeight="1">
      <c r="A965" s="347" t="s">
        <v>128</v>
      </c>
      <c r="B965" s="347" t="s">
        <v>66</v>
      </c>
      <c r="C965" s="347" t="s">
        <v>2359</v>
      </c>
      <c r="D965" s="348" t="s">
        <v>2360</v>
      </c>
      <c r="E965" s="348">
        <v>2270.0</v>
      </c>
      <c r="F965" s="348">
        <v>3786.0</v>
      </c>
      <c r="G965" s="349">
        <v>1516.0</v>
      </c>
      <c r="H965" s="350"/>
      <c r="I965" s="351"/>
      <c r="J965" s="352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  <c r="AA965" s="354"/>
      <c r="AB965" s="354"/>
      <c r="AC965" s="354"/>
    </row>
    <row r="966" ht="17.25" hidden="1" customHeight="1">
      <c r="A966" s="347" t="s">
        <v>128</v>
      </c>
      <c r="B966" s="347" t="s">
        <v>66</v>
      </c>
      <c r="C966" s="347" t="s">
        <v>2361</v>
      </c>
      <c r="D966" s="348" t="s">
        <v>2362</v>
      </c>
      <c r="E966" s="348">
        <v>918.0</v>
      </c>
      <c r="F966" s="348"/>
      <c r="G966" s="349">
        <v>-918.0</v>
      </c>
      <c r="H966" s="350"/>
      <c r="I966" s="351"/>
      <c r="J966" s="352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  <c r="AA966" s="354"/>
      <c r="AB966" s="354"/>
      <c r="AC966" s="354"/>
    </row>
    <row r="967" ht="17.25" hidden="1" customHeight="1">
      <c r="A967" s="347" t="s">
        <v>128</v>
      </c>
      <c r="B967" s="347" t="s">
        <v>66</v>
      </c>
      <c r="C967" s="347" t="s">
        <v>2363</v>
      </c>
      <c r="D967" s="348" t="s">
        <v>2364</v>
      </c>
      <c r="E967" s="348">
        <v>456.0</v>
      </c>
      <c r="F967" s="348">
        <v>660.0</v>
      </c>
      <c r="G967" s="349">
        <v>204.0</v>
      </c>
      <c r="H967" s="350"/>
      <c r="I967" s="351"/>
      <c r="J967" s="352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  <c r="AA967" s="354"/>
      <c r="AB967" s="354"/>
      <c r="AC967" s="354"/>
    </row>
    <row r="968" ht="17.25" hidden="1" customHeight="1">
      <c r="A968" s="347" t="s">
        <v>128</v>
      </c>
      <c r="B968" s="347" t="s">
        <v>66</v>
      </c>
      <c r="C968" s="347" t="s">
        <v>2365</v>
      </c>
      <c r="D968" s="348" t="s">
        <v>2366</v>
      </c>
      <c r="E968" s="348">
        <v>728.0</v>
      </c>
      <c r="F968" s="348">
        <v>1378.0</v>
      </c>
      <c r="G968" s="349">
        <v>650.0</v>
      </c>
      <c r="H968" s="350"/>
      <c r="I968" s="351"/>
      <c r="J968" s="352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  <c r="AA968" s="354"/>
      <c r="AB968" s="354"/>
      <c r="AC968" s="354"/>
    </row>
    <row r="969" ht="17.25" hidden="1" customHeight="1">
      <c r="A969" s="347" t="s">
        <v>128</v>
      </c>
      <c r="B969" s="347" t="s">
        <v>66</v>
      </c>
      <c r="C969" s="347" t="s">
        <v>2367</v>
      </c>
      <c r="D969" s="348" t="s">
        <v>2368</v>
      </c>
      <c r="E969" s="348">
        <v>392.0</v>
      </c>
      <c r="F969" s="348">
        <v>2174.0</v>
      </c>
      <c r="G969" s="349">
        <v>1782.0</v>
      </c>
      <c r="H969" s="350"/>
      <c r="I969" s="351"/>
      <c r="J969" s="352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  <c r="AA969" s="354"/>
      <c r="AB969" s="354"/>
      <c r="AC969" s="354"/>
    </row>
    <row r="970" ht="17.25" customHeight="1">
      <c r="A970" s="347" t="s">
        <v>128</v>
      </c>
      <c r="B970" s="347" t="s">
        <v>66</v>
      </c>
      <c r="C970" s="347" t="s">
        <v>2369</v>
      </c>
      <c r="D970" s="348" t="s">
        <v>2370</v>
      </c>
      <c r="E970" s="348"/>
      <c r="F970" s="348">
        <v>108.0</v>
      </c>
      <c r="G970" s="349">
        <v>108.0</v>
      </c>
      <c r="H970" s="350" t="s">
        <v>773</v>
      </c>
      <c r="I970" s="351"/>
      <c r="J970" s="352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  <c r="AA970" s="354"/>
      <c r="AB970" s="354"/>
      <c r="AC970" s="354"/>
    </row>
    <row r="971" ht="17.25" customHeight="1">
      <c r="A971" s="347" t="s">
        <v>128</v>
      </c>
      <c r="B971" s="347" t="s">
        <v>66</v>
      </c>
      <c r="C971" s="347" t="s">
        <v>2371</v>
      </c>
      <c r="D971" s="348" t="s">
        <v>2372</v>
      </c>
      <c r="E971" s="348"/>
      <c r="F971" s="348">
        <v>264.0</v>
      </c>
      <c r="G971" s="349">
        <v>264.0</v>
      </c>
      <c r="H971" s="350" t="s">
        <v>773</v>
      </c>
      <c r="I971" s="351"/>
      <c r="J971" s="352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  <c r="Z971" s="354"/>
      <c r="AA971" s="354"/>
      <c r="AB971" s="354"/>
      <c r="AC971" s="354"/>
    </row>
    <row r="972" ht="17.25" customHeight="1">
      <c r="A972" s="347" t="s">
        <v>128</v>
      </c>
      <c r="B972" s="347" t="s">
        <v>66</v>
      </c>
      <c r="C972" s="347" t="s">
        <v>2373</v>
      </c>
      <c r="D972" s="348" t="s">
        <v>2374</v>
      </c>
      <c r="E972" s="348"/>
      <c r="F972" s="348">
        <v>674.0</v>
      </c>
      <c r="G972" s="349">
        <v>674.0</v>
      </c>
      <c r="H972" s="350" t="s">
        <v>773</v>
      </c>
      <c r="I972" s="351"/>
      <c r="J972" s="352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  <c r="Z972" s="354"/>
      <c r="AA972" s="354"/>
      <c r="AB972" s="354"/>
      <c r="AC972" s="354"/>
    </row>
    <row r="973" ht="17.25" customHeight="1">
      <c r="A973" s="347" t="s">
        <v>128</v>
      </c>
      <c r="B973" s="347" t="s">
        <v>66</v>
      </c>
      <c r="C973" s="347" t="s">
        <v>2375</v>
      </c>
      <c r="D973" s="348" t="s">
        <v>2376</v>
      </c>
      <c r="E973" s="348"/>
      <c r="F973" s="348">
        <v>48.0</v>
      </c>
      <c r="G973" s="349">
        <v>48.0</v>
      </c>
      <c r="H973" s="350" t="s">
        <v>773</v>
      </c>
      <c r="I973" s="351"/>
      <c r="J973" s="352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  <c r="Z973" s="354"/>
      <c r="AA973" s="354"/>
      <c r="AB973" s="354"/>
      <c r="AC973" s="354"/>
    </row>
    <row r="974" ht="17.25" hidden="1" customHeight="1">
      <c r="A974" s="347" t="s">
        <v>128</v>
      </c>
      <c r="B974" s="347" t="s">
        <v>56</v>
      </c>
      <c r="C974" s="347" t="s">
        <v>2377</v>
      </c>
      <c r="D974" s="348" t="s">
        <v>2378</v>
      </c>
      <c r="E974" s="348">
        <v>36.0</v>
      </c>
      <c r="F974" s="348"/>
      <c r="G974" s="349">
        <v>-36.0</v>
      </c>
      <c r="H974" s="350"/>
      <c r="I974" s="351"/>
      <c r="J974" s="352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  <c r="Z974" s="354"/>
      <c r="AA974" s="354"/>
      <c r="AB974" s="354"/>
      <c r="AC974" s="354"/>
    </row>
    <row r="975" ht="17.25" hidden="1" customHeight="1">
      <c r="A975" s="347" t="s">
        <v>128</v>
      </c>
      <c r="B975" s="347" t="s">
        <v>56</v>
      </c>
      <c r="C975" s="347" t="s">
        <v>2379</v>
      </c>
      <c r="D975" s="348" t="s">
        <v>2354</v>
      </c>
      <c r="E975" s="348">
        <v>12.0</v>
      </c>
      <c r="F975" s="348"/>
      <c r="G975" s="349">
        <v>-12.0</v>
      </c>
      <c r="H975" s="350"/>
      <c r="I975" s="351"/>
      <c r="J975" s="352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  <c r="Z975" s="354"/>
      <c r="AA975" s="354"/>
      <c r="AB975" s="354"/>
      <c r="AC975" s="354"/>
    </row>
    <row r="976" ht="17.25" customHeight="1">
      <c r="A976" s="347" t="s">
        <v>128</v>
      </c>
      <c r="B976" s="347" t="s">
        <v>56</v>
      </c>
      <c r="C976" s="347" t="s">
        <v>2380</v>
      </c>
      <c r="D976" s="348" t="s">
        <v>2381</v>
      </c>
      <c r="E976" s="348"/>
      <c r="F976" s="348">
        <v>48.0</v>
      </c>
      <c r="G976" s="349">
        <v>48.0</v>
      </c>
      <c r="H976" s="350" t="s">
        <v>773</v>
      </c>
      <c r="I976" s="351"/>
      <c r="J976" s="352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  <c r="Z976" s="354"/>
      <c r="AA976" s="354"/>
      <c r="AB976" s="354"/>
      <c r="AC976" s="354"/>
    </row>
    <row r="977" ht="17.25" customHeight="1">
      <c r="A977" s="347" t="s">
        <v>128</v>
      </c>
      <c r="B977" s="347" t="s">
        <v>56</v>
      </c>
      <c r="C977" s="347" t="s">
        <v>2382</v>
      </c>
      <c r="D977" s="348" t="s">
        <v>2383</v>
      </c>
      <c r="E977" s="348"/>
      <c r="F977" s="348">
        <v>1906.0</v>
      </c>
      <c r="G977" s="349">
        <v>1906.0</v>
      </c>
      <c r="H977" s="350" t="s">
        <v>773</v>
      </c>
      <c r="I977" s="351"/>
      <c r="J977" s="352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  <c r="Z977" s="354"/>
      <c r="AA977" s="354"/>
      <c r="AB977" s="354"/>
      <c r="AC977" s="354"/>
    </row>
    <row r="978" ht="17.25" customHeight="1">
      <c r="A978" s="347" t="s">
        <v>128</v>
      </c>
      <c r="B978" s="347" t="s">
        <v>56</v>
      </c>
      <c r="C978" s="347" t="s">
        <v>2384</v>
      </c>
      <c r="D978" s="348" t="s">
        <v>2385</v>
      </c>
      <c r="E978" s="348"/>
      <c r="F978" s="348">
        <v>48.0</v>
      </c>
      <c r="G978" s="349">
        <v>48.0</v>
      </c>
      <c r="H978" s="350" t="s">
        <v>773</v>
      </c>
      <c r="I978" s="351"/>
      <c r="J978" s="352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  <c r="Z978" s="354"/>
      <c r="AA978" s="354"/>
      <c r="AB978" s="354"/>
      <c r="AC978" s="354"/>
    </row>
    <row r="979" ht="17.25" customHeight="1">
      <c r="A979" s="347" t="s">
        <v>128</v>
      </c>
      <c r="B979" s="347" t="s">
        <v>56</v>
      </c>
      <c r="C979" s="347" t="s">
        <v>2386</v>
      </c>
      <c r="D979" s="348" t="s">
        <v>2387</v>
      </c>
      <c r="E979" s="348"/>
      <c r="F979" s="348">
        <v>36.0</v>
      </c>
      <c r="G979" s="349">
        <v>36.0</v>
      </c>
      <c r="H979" s="350" t="s">
        <v>773</v>
      </c>
      <c r="I979" s="351"/>
      <c r="J979" s="352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  <c r="Z979" s="354"/>
      <c r="AA979" s="354"/>
      <c r="AB979" s="354"/>
      <c r="AC979" s="354"/>
    </row>
    <row r="980" ht="17.25" customHeight="1">
      <c r="A980" s="347" t="s">
        <v>128</v>
      </c>
      <c r="B980" s="347" t="s">
        <v>56</v>
      </c>
      <c r="C980" s="347" t="s">
        <v>2388</v>
      </c>
      <c r="D980" s="348" t="s">
        <v>2389</v>
      </c>
      <c r="E980" s="348"/>
      <c r="F980" s="348">
        <v>36.0</v>
      </c>
      <c r="G980" s="349">
        <v>36.0</v>
      </c>
      <c r="H980" s="350" t="s">
        <v>773</v>
      </c>
      <c r="I980" s="351"/>
      <c r="J980" s="352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  <c r="Z980" s="354"/>
      <c r="AA980" s="354"/>
      <c r="AB980" s="354"/>
      <c r="AC980" s="354"/>
    </row>
    <row r="981" ht="17.25" hidden="1" customHeight="1">
      <c r="A981" s="347" t="s">
        <v>128</v>
      </c>
      <c r="B981" s="347" t="s">
        <v>56</v>
      </c>
      <c r="C981" s="347" t="s">
        <v>2390</v>
      </c>
      <c r="D981" s="348" t="s">
        <v>2391</v>
      </c>
      <c r="E981" s="348">
        <v>594.0</v>
      </c>
      <c r="F981" s="348">
        <v>492.0</v>
      </c>
      <c r="G981" s="349">
        <v>-102.0</v>
      </c>
      <c r="H981" s="350"/>
      <c r="I981" s="351"/>
      <c r="J981" s="352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  <c r="Z981" s="354"/>
      <c r="AA981" s="354"/>
      <c r="AB981" s="354"/>
      <c r="AC981" s="354"/>
    </row>
    <row r="982" ht="17.25" hidden="1" customHeight="1">
      <c r="A982" s="347" t="s">
        <v>128</v>
      </c>
      <c r="B982" s="347" t="s">
        <v>56</v>
      </c>
      <c r="C982" s="347" t="s">
        <v>2392</v>
      </c>
      <c r="D982" s="348" t="s">
        <v>2393</v>
      </c>
      <c r="E982" s="348">
        <v>1056.0</v>
      </c>
      <c r="F982" s="348">
        <v>1056.0</v>
      </c>
      <c r="G982" s="349">
        <v>0.0</v>
      </c>
      <c r="H982" s="350"/>
      <c r="I982" s="351"/>
      <c r="J982" s="352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  <c r="Z982" s="354"/>
      <c r="AA982" s="354"/>
      <c r="AB982" s="354"/>
      <c r="AC982" s="354"/>
    </row>
    <row r="983" ht="17.25" hidden="1" customHeight="1">
      <c r="A983" s="347" t="s">
        <v>128</v>
      </c>
      <c r="B983" s="347" t="s">
        <v>56</v>
      </c>
      <c r="C983" s="347" t="s">
        <v>2394</v>
      </c>
      <c r="D983" s="348" t="s">
        <v>2395</v>
      </c>
      <c r="E983" s="348">
        <v>238.0</v>
      </c>
      <c r="F983" s="348"/>
      <c r="G983" s="349">
        <v>-238.0</v>
      </c>
      <c r="H983" s="350"/>
      <c r="I983" s="351"/>
      <c r="J983" s="352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  <c r="Z983" s="354"/>
      <c r="AA983" s="354"/>
      <c r="AB983" s="354"/>
      <c r="AC983" s="354"/>
    </row>
    <row r="984" ht="17.25" hidden="1" customHeight="1">
      <c r="A984" s="347" t="s">
        <v>128</v>
      </c>
      <c r="B984" s="347" t="s">
        <v>56</v>
      </c>
      <c r="C984" s="347" t="s">
        <v>2396</v>
      </c>
      <c r="D984" s="348" t="s">
        <v>2397</v>
      </c>
      <c r="E984" s="348">
        <v>236.0</v>
      </c>
      <c r="F984" s="348">
        <v>224.0</v>
      </c>
      <c r="G984" s="349">
        <v>-12.0</v>
      </c>
      <c r="H984" s="350"/>
      <c r="I984" s="351"/>
      <c r="J984" s="352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  <c r="Z984" s="354"/>
      <c r="AA984" s="354"/>
      <c r="AB984" s="354"/>
      <c r="AC984" s="354"/>
    </row>
    <row r="985" ht="17.25" hidden="1" customHeight="1">
      <c r="A985" s="347" t="s">
        <v>128</v>
      </c>
      <c r="B985" s="347" t="s">
        <v>56</v>
      </c>
      <c r="C985" s="347" t="s">
        <v>2398</v>
      </c>
      <c r="D985" s="348" t="s">
        <v>2399</v>
      </c>
      <c r="E985" s="348">
        <v>2588.0</v>
      </c>
      <c r="F985" s="348">
        <v>2476.0</v>
      </c>
      <c r="G985" s="349">
        <v>-112.0</v>
      </c>
      <c r="H985" s="350"/>
      <c r="I985" s="351"/>
      <c r="J985" s="352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  <c r="Z985" s="354"/>
      <c r="AA985" s="354"/>
      <c r="AB985" s="354"/>
      <c r="AC985" s="354"/>
    </row>
    <row r="986" ht="17.25" hidden="1" customHeight="1">
      <c r="A986" s="347" t="s">
        <v>128</v>
      </c>
      <c r="B986" s="347" t="s">
        <v>56</v>
      </c>
      <c r="C986" s="347" t="s">
        <v>2400</v>
      </c>
      <c r="D986" s="348" t="s">
        <v>2401</v>
      </c>
      <c r="E986" s="348">
        <v>338.0</v>
      </c>
      <c r="F986" s="348">
        <v>1110.0</v>
      </c>
      <c r="G986" s="349">
        <v>772.0</v>
      </c>
      <c r="H986" s="350"/>
      <c r="I986" s="351"/>
      <c r="J986" s="352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  <c r="Z986" s="354"/>
      <c r="AA986" s="354"/>
      <c r="AB986" s="354"/>
      <c r="AC986" s="354"/>
    </row>
    <row r="987" ht="17.25" hidden="1" customHeight="1">
      <c r="A987" s="347" t="s">
        <v>128</v>
      </c>
      <c r="B987" s="347" t="s">
        <v>56</v>
      </c>
      <c r="C987" s="347" t="s">
        <v>2402</v>
      </c>
      <c r="D987" s="348" t="s">
        <v>2403</v>
      </c>
      <c r="E987" s="348">
        <v>2190.0</v>
      </c>
      <c r="F987" s="348">
        <v>2238.0</v>
      </c>
      <c r="G987" s="349">
        <v>48.0</v>
      </c>
      <c r="H987" s="350"/>
      <c r="I987" s="351"/>
      <c r="J987" s="352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  <c r="AB987" s="354"/>
      <c r="AC987" s="354"/>
    </row>
    <row r="988" ht="17.25" hidden="1" customHeight="1">
      <c r="A988" s="347" t="s">
        <v>128</v>
      </c>
      <c r="B988" s="347" t="s">
        <v>56</v>
      </c>
      <c r="C988" s="347" t="s">
        <v>2404</v>
      </c>
      <c r="D988" s="348" t="s">
        <v>2405</v>
      </c>
      <c r="E988" s="348">
        <v>748.0</v>
      </c>
      <c r="F988" s="348">
        <v>1408.0</v>
      </c>
      <c r="G988" s="349">
        <v>660.0</v>
      </c>
      <c r="H988" s="350"/>
      <c r="I988" s="351"/>
      <c r="J988" s="352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  <c r="Z988" s="354"/>
      <c r="AA988" s="354"/>
      <c r="AB988" s="354"/>
      <c r="AC988" s="354"/>
    </row>
    <row r="989" ht="17.25" hidden="1" customHeight="1">
      <c r="A989" s="347" t="s">
        <v>128</v>
      </c>
      <c r="B989" s="347" t="s">
        <v>56</v>
      </c>
      <c r="C989" s="347" t="s">
        <v>2406</v>
      </c>
      <c r="D989" s="348" t="s">
        <v>2407</v>
      </c>
      <c r="E989" s="348">
        <v>260.0</v>
      </c>
      <c r="F989" s="348">
        <v>370.0</v>
      </c>
      <c r="G989" s="349">
        <v>110.0</v>
      </c>
      <c r="H989" s="350"/>
      <c r="I989" s="351"/>
      <c r="J989" s="352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  <c r="Z989" s="354"/>
      <c r="AA989" s="354"/>
      <c r="AB989" s="354"/>
      <c r="AC989" s="354"/>
    </row>
    <row r="990" ht="17.25" hidden="1" customHeight="1">
      <c r="A990" s="347" t="s">
        <v>128</v>
      </c>
      <c r="B990" s="347" t="s">
        <v>56</v>
      </c>
      <c r="C990" s="347" t="s">
        <v>2408</v>
      </c>
      <c r="D990" s="348" t="s">
        <v>2409</v>
      </c>
      <c r="E990" s="348">
        <v>264.0</v>
      </c>
      <c r="F990" s="348">
        <v>308.0</v>
      </c>
      <c r="G990" s="349">
        <v>44.0</v>
      </c>
      <c r="H990" s="350"/>
      <c r="I990" s="351"/>
      <c r="J990" s="352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  <c r="Z990" s="354"/>
      <c r="AA990" s="354"/>
      <c r="AB990" s="354"/>
      <c r="AC990" s="354"/>
    </row>
    <row r="991" ht="17.25" hidden="1" customHeight="1">
      <c r="A991" s="347" t="s">
        <v>128</v>
      </c>
      <c r="B991" s="347" t="s">
        <v>56</v>
      </c>
      <c r="C991" s="347" t="s">
        <v>1446</v>
      </c>
      <c r="D991" s="348" t="s">
        <v>1447</v>
      </c>
      <c r="E991" s="348"/>
      <c r="F991" s="348">
        <v>108.0</v>
      </c>
      <c r="G991" s="349">
        <v>108.0</v>
      </c>
      <c r="H991" s="350"/>
      <c r="I991" s="351"/>
      <c r="J991" s="352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  <c r="Z991" s="354"/>
      <c r="AA991" s="354"/>
      <c r="AB991" s="354"/>
      <c r="AC991" s="354"/>
    </row>
    <row r="992" ht="17.25" hidden="1" customHeight="1">
      <c r="A992" s="347" t="s">
        <v>128</v>
      </c>
      <c r="B992" s="347" t="s">
        <v>56</v>
      </c>
      <c r="C992" s="347" t="s">
        <v>2410</v>
      </c>
      <c r="D992" s="348" t="s">
        <v>2183</v>
      </c>
      <c r="E992" s="348">
        <v>476.0</v>
      </c>
      <c r="F992" s="348">
        <v>228.0</v>
      </c>
      <c r="G992" s="349">
        <v>-248.0</v>
      </c>
      <c r="H992" s="350"/>
      <c r="I992" s="351"/>
      <c r="J992" s="352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  <c r="Z992" s="354"/>
      <c r="AA992" s="354"/>
      <c r="AB992" s="354"/>
      <c r="AC992" s="354"/>
    </row>
    <row r="993" ht="17.25" hidden="1" customHeight="1">
      <c r="A993" s="347" t="s">
        <v>128</v>
      </c>
      <c r="B993" s="347" t="s">
        <v>56</v>
      </c>
      <c r="C993" s="347" t="s">
        <v>2411</v>
      </c>
      <c r="D993" s="348" t="s">
        <v>2412</v>
      </c>
      <c r="E993" s="348"/>
      <c r="F993" s="348">
        <v>24.0</v>
      </c>
      <c r="G993" s="349">
        <v>24.0</v>
      </c>
      <c r="H993" s="350"/>
      <c r="I993" s="351"/>
      <c r="J993" s="352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  <c r="Z993" s="354"/>
      <c r="AA993" s="354"/>
      <c r="AB993" s="354"/>
      <c r="AC993" s="354"/>
    </row>
    <row r="994" ht="17.25" hidden="1" customHeight="1">
      <c r="A994" s="347" t="s">
        <v>128</v>
      </c>
      <c r="B994" s="347" t="s">
        <v>56</v>
      </c>
      <c r="C994" s="347" t="s">
        <v>2413</v>
      </c>
      <c r="D994" s="348" t="s">
        <v>2414</v>
      </c>
      <c r="E994" s="348">
        <v>2040.0</v>
      </c>
      <c r="F994" s="348">
        <v>3492.0</v>
      </c>
      <c r="G994" s="349">
        <v>1452.0</v>
      </c>
      <c r="H994" s="350"/>
      <c r="I994" s="351"/>
      <c r="J994" s="352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  <c r="Z994" s="354"/>
      <c r="AA994" s="354"/>
      <c r="AB994" s="354"/>
      <c r="AC994" s="354"/>
    </row>
    <row r="995" ht="17.25" hidden="1" customHeight="1">
      <c r="A995" s="347" t="s">
        <v>128</v>
      </c>
      <c r="B995" s="347" t="s">
        <v>56</v>
      </c>
      <c r="C995" s="347" t="s">
        <v>2415</v>
      </c>
      <c r="D995" s="348" t="s">
        <v>2416</v>
      </c>
      <c r="E995" s="348">
        <v>2654.0</v>
      </c>
      <c r="F995" s="348">
        <v>2534.0</v>
      </c>
      <c r="G995" s="349">
        <v>-120.0</v>
      </c>
      <c r="H995" s="350"/>
      <c r="I995" s="351"/>
      <c r="J995" s="352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  <c r="Z995" s="354"/>
      <c r="AA995" s="354"/>
      <c r="AB995" s="354"/>
      <c r="AC995" s="354"/>
    </row>
    <row r="996" ht="17.25" hidden="1" customHeight="1">
      <c r="A996" s="347" t="s">
        <v>128</v>
      </c>
      <c r="B996" s="347" t="s">
        <v>56</v>
      </c>
      <c r="C996" s="347" t="s">
        <v>2417</v>
      </c>
      <c r="D996" s="348" t="s">
        <v>2418</v>
      </c>
      <c r="E996" s="348">
        <v>456.0</v>
      </c>
      <c r="F996" s="348">
        <v>312.0</v>
      </c>
      <c r="G996" s="349">
        <v>-144.0</v>
      </c>
      <c r="H996" s="350"/>
      <c r="I996" s="351"/>
      <c r="J996" s="352"/>
      <c r="K996" s="354"/>
      <c r="L996" s="354"/>
      <c r="M996" s="354"/>
      <c r="N996" s="354"/>
      <c r="O996" s="354"/>
      <c r="P996" s="354"/>
      <c r="Q996" s="354"/>
      <c r="R996" s="354"/>
      <c r="S996" s="354"/>
      <c r="T996" s="354"/>
      <c r="U996" s="354"/>
      <c r="V996" s="354"/>
      <c r="W996" s="354"/>
      <c r="X996" s="354"/>
      <c r="Y996" s="354"/>
      <c r="Z996" s="354"/>
      <c r="AA996" s="354"/>
      <c r="AB996" s="354"/>
      <c r="AC996" s="354"/>
    </row>
    <row r="997" ht="17.25" hidden="1" customHeight="1">
      <c r="A997" s="347" t="s">
        <v>128</v>
      </c>
      <c r="B997" s="347" t="s">
        <v>56</v>
      </c>
      <c r="C997" s="347" t="s">
        <v>2419</v>
      </c>
      <c r="D997" s="348" t="s">
        <v>2420</v>
      </c>
      <c r="E997" s="348">
        <v>198.0</v>
      </c>
      <c r="F997" s="348"/>
      <c r="G997" s="349">
        <v>-198.0</v>
      </c>
      <c r="H997" s="350"/>
      <c r="I997" s="351"/>
      <c r="J997" s="352"/>
      <c r="K997" s="354"/>
      <c r="L997" s="354"/>
      <c r="M997" s="354"/>
      <c r="N997" s="354"/>
      <c r="O997" s="354"/>
      <c r="P997" s="354"/>
      <c r="Q997" s="354"/>
      <c r="R997" s="354"/>
      <c r="S997" s="354"/>
      <c r="T997" s="354"/>
      <c r="U997" s="354"/>
      <c r="V997" s="354"/>
      <c r="W997" s="354"/>
      <c r="X997" s="354"/>
      <c r="Y997" s="354"/>
      <c r="Z997" s="354"/>
      <c r="AA997" s="354"/>
      <c r="AB997" s="354"/>
      <c r="AC997" s="354"/>
    </row>
    <row r="998" ht="17.25" hidden="1" customHeight="1">
      <c r="A998" s="347" t="s">
        <v>128</v>
      </c>
      <c r="B998" s="347" t="s">
        <v>56</v>
      </c>
      <c r="C998" s="347" t="s">
        <v>2421</v>
      </c>
      <c r="D998" s="348" t="s">
        <v>2422</v>
      </c>
      <c r="E998" s="348">
        <v>160.0</v>
      </c>
      <c r="F998" s="348">
        <v>60.0</v>
      </c>
      <c r="G998" s="349">
        <v>-100.0</v>
      </c>
      <c r="H998" s="350"/>
      <c r="I998" s="351"/>
      <c r="J998" s="352"/>
      <c r="K998" s="354"/>
      <c r="L998" s="354"/>
      <c r="M998" s="354"/>
      <c r="N998" s="354"/>
      <c r="O998" s="354"/>
      <c r="P998" s="354"/>
      <c r="Q998" s="354"/>
      <c r="R998" s="354"/>
      <c r="S998" s="354"/>
      <c r="T998" s="354"/>
      <c r="U998" s="354"/>
      <c r="V998" s="354"/>
      <c r="W998" s="354"/>
      <c r="X998" s="354"/>
      <c r="Y998" s="354"/>
      <c r="Z998" s="354"/>
      <c r="AA998" s="354"/>
      <c r="AB998" s="354"/>
      <c r="AC998" s="354"/>
    </row>
    <row r="999" ht="17.25" hidden="1" customHeight="1">
      <c r="A999" s="347" t="s">
        <v>128</v>
      </c>
      <c r="B999" s="347" t="s">
        <v>56</v>
      </c>
      <c r="C999" s="347" t="s">
        <v>2423</v>
      </c>
      <c r="D999" s="348" t="s">
        <v>2424</v>
      </c>
      <c r="E999" s="348">
        <v>48.0</v>
      </c>
      <c r="F999" s="348">
        <v>84.0</v>
      </c>
      <c r="G999" s="349">
        <v>36.0</v>
      </c>
      <c r="H999" s="350"/>
      <c r="I999" s="351"/>
      <c r="J999" s="352"/>
      <c r="K999" s="354"/>
      <c r="L999" s="354"/>
      <c r="M999" s="354"/>
      <c r="N999" s="354"/>
      <c r="O999" s="354"/>
      <c r="P999" s="354"/>
      <c r="Q999" s="354"/>
      <c r="R999" s="354"/>
      <c r="S999" s="354"/>
      <c r="T999" s="354"/>
      <c r="U999" s="354"/>
      <c r="V999" s="354"/>
      <c r="W999" s="354"/>
      <c r="X999" s="354"/>
      <c r="Y999" s="354"/>
      <c r="Z999" s="354"/>
      <c r="AA999" s="354"/>
      <c r="AB999" s="354"/>
      <c r="AC999" s="354"/>
    </row>
    <row r="1000" ht="17.25" hidden="1" customHeight="1">
      <c r="A1000" s="347" t="s">
        <v>128</v>
      </c>
      <c r="B1000" s="347" t="s">
        <v>56</v>
      </c>
      <c r="C1000" s="347" t="s">
        <v>2425</v>
      </c>
      <c r="D1000" s="348" t="s">
        <v>2426</v>
      </c>
      <c r="E1000" s="348"/>
      <c r="F1000" s="348">
        <v>576.0</v>
      </c>
      <c r="G1000" s="349">
        <v>576.0</v>
      </c>
      <c r="H1000" s="350"/>
      <c r="I1000" s="351"/>
      <c r="J1000" s="352"/>
      <c r="K1000" s="354"/>
      <c r="L1000" s="354"/>
      <c r="M1000" s="354"/>
      <c r="N1000" s="354"/>
      <c r="O1000" s="354"/>
      <c r="P1000" s="354"/>
      <c r="Q1000" s="354"/>
      <c r="R1000" s="354"/>
      <c r="S1000" s="354"/>
      <c r="T1000" s="354"/>
      <c r="U1000" s="354"/>
      <c r="V1000" s="354"/>
      <c r="W1000" s="354"/>
      <c r="X1000" s="354"/>
      <c r="Y1000" s="354"/>
      <c r="Z1000" s="354"/>
      <c r="AA1000" s="354"/>
      <c r="AB1000" s="354"/>
      <c r="AC1000" s="354"/>
    </row>
    <row r="1001" ht="17.25" hidden="1" customHeight="1">
      <c r="A1001" s="347" t="s">
        <v>128</v>
      </c>
      <c r="B1001" s="347" t="s">
        <v>56</v>
      </c>
      <c r="C1001" s="347" t="s">
        <v>2427</v>
      </c>
      <c r="D1001" s="348" t="s">
        <v>2428</v>
      </c>
      <c r="E1001" s="348">
        <v>1298.0</v>
      </c>
      <c r="F1001" s="348">
        <v>924.0</v>
      </c>
      <c r="G1001" s="349">
        <v>-374.0</v>
      </c>
      <c r="H1001" s="350"/>
      <c r="I1001" s="351"/>
      <c r="J1001" s="352"/>
      <c r="K1001" s="354"/>
      <c r="L1001" s="354"/>
      <c r="M1001" s="354"/>
      <c r="N1001" s="354"/>
      <c r="O1001" s="354"/>
      <c r="P1001" s="354"/>
      <c r="Q1001" s="354"/>
      <c r="R1001" s="354"/>
      <c r="S1001" s="354"/>
      <c r="T1001" s="354"/>
      <c r="U1001" s="354"/>
      <c r="V1001" s="354"/>
      <c r="W1001" s="354"/>
      <c r="X1001" s="354"/>
      <c r="Y1001" s="354"/>
      <c r="Z1001" s="354"/>
      <c r="AA1001" s="354"/>
      <c r="AB1001" s="354"/>
      <c r="AC1001" s="354"/>
    </row>
    <row r="1002" ht="17.25" hidden="1" customHeight="1">
      <c r="A1002" s="347" t="s">
        <v>128</v>
      </c>
      <c r="B1002" s="347" t="s">
        <v>57</v>
      </c>
      <c r="C1002" s="347" t="s">
        <v>2429</v>
      </c>
      <c r="D1002" s="348" t="s">
        <v>2430</v>
      </c>
      <c r="E1002" s="348">
        <v>132.0</v>
      </c>
      <c r="F1002" s="348"/>
      <c r="G1002" s="349">
        <v>-132.0</v>
      </c>
      <c r="H1002" s="350"/>
      <c r="I1002" s="351"/>
      <c r="J1002" s="352"/>
      <c r="K1002" s="354"/>
      <c r="L1002" s="354"/>
      <c r="M1002" s="354"/>
      <c r="N1002" s="354"/>
      <c r="O1002" s="354"/>
      <c r="P1002" s="354"/>
      <c r="Q1002" s="354"/>
      <c r="R1002" s="354"/>
      <c r="S1002" s="354"/>
      <c r="T1002" s="354"/>
      <c r="U1002" s="354"/>
      <c r="V1002" s="354"/>
      <c r="W1002" s="354"/>
      <c r="X1002" s="354"/>
      <c r="Y1002" s="354"/>
      <c r="Z1002" s="354"/>
      <c r="AA1002" s="354"/>
      <c r="AB1002" s="354"/>
      <c r="AC1002" s="354"/>
    </row>
    <row r="1003" ht="17.25" hidden="1" customHeight="1">
      <c r="A1003" s="347" t="s">
        <v>128</v>
      </c>
      <c r="B1003" s="347" t="s">
        <v>57</v>
      </c>
      <c r="C1003" s="347" t="s">
        <v>2431</v>
      </c>
      <c r="D1003" s="348" t="s">
        <v>2432</v>
      </c>
      <c r="E1003" s="348">
        <v>108.0</v>
      </c>
      <c r="F1003" s="348">
        <v>204.0</v>
      </c>
      <c r="G1003" s="349">
        <v>96.0</v>
      </c>
      <c r="H1003" s="350"/>
      <c r="I1003" s="351"/>
      <c r="J1003" s="352"/>
      <c r="K1003" s="354"/>
      <c r="L1003" s="354"/>
      <c r="M1003" s="354"/>
      <c r="N1003" s="354"/>
      <c r="O1003" s="354"/>
      <c r="P1003" s="354"/>
      <c r="Q1003" s="354"/>
      <c r="R1003" s="354"/>
      <c r="S1003" s="354"/>
      <c r="T1003" s="354"/>
      <c r="U1003" s="354"/>
      <c r="V1003" s="354"/>
      <c r="W1003" s="354"/>
      <c r="X1003" s="354"/>
      <c r="Y1003" s="354"/>
      <c r="Z1003" s="354"/>
      <c r="AA1003" s="354"/>
      <c r="AB1003" s="354"/>
      <c r="AC1003" s="354"/>
    </row>
    <row r="1004" ht="17.25" hidden="1" customHeight="1">
      <c r="A1004" s="347" t="s">
        <v>128</v>
      </c>
      <c r="B1004" s="347" t="s">
        <v>57</v>
      </c>
      <c r="C1004" s="347" t="s">
        <v>2433</v>
      </c>
      <c r="D1004" s="348" t="s">
        <v>2434</v>
      </c>
      <c r="E1004" s="348">
        <v>24.0</v>
      </c>
      <c r="F1004" s="348"/>
      <c r="G1004" s="349">
        <v>-24.0</v>
      </c>
      <c r="H1004" s="350"/>
      <c r="I1004" s="351"/>
      <c r="J1004" s="352"/>
      <c r="K1004" s="354"/>
      <c r="L1004" s="354"/>
      <c r="M1004" s="354"/>
      <c r="N1004" s="354"/>
      <c r="O1004" s="354"/>
      <c r="P1004" s="354"/>
      <c r="Q1004" s="354"/>
      <c r="R1004" s="354"/>
      <c r="S1004" s="354"/>
      <c r="T1004" s="354"/>
      <c r="U1004" s="354"/>
      <c r="V1004" s="354"/>
      <c r="W1004" s="354"/>
      <c r="X1004" s="354"/>
      <c r="Y1004" s="354"/>
      <c r="Z1004" s="354"/>
      <c r="AA1004" s="354"/>
      <c r="AB1004" s="354"/>
      <c r="AC1004" s="354"/>
    </row>
    <row r="1005" ht="17.25" hidden="1" customHeight="1">
      <c r="A1005" s="347" t="s">
        <v>128</v>
      </c>
      <c r="B1005" s="347" t="s">
        <v>57</v>
      </c>
      <c r="C1005" s="347" t="s">
        <v>2435</v>
      </c>
      <c r="D1005" s="348" t="s">
        <v>2436</v>
      </c>
      <c r="E1005" s="348">
        <v>408.0</v>
      </c>
      <c r="F1005" s="348">
        <v>834.0</v>
      </c>
      <c r="G1005" s="349">
        <v>426.0</v>
      </c>
      <c r="H1005" s="350"/>
      <c r="I1005" s="351"/>
      <c r="J1005" s="352"/>
      <c r="K1005" s="354"/>
      <c r="L1005" s="354"/>
      <c r="M1005" s="354"/>
      <c r="N1005" s="354"/>
      <c r="O1005" s="354"/>
      <c r="P1005" s="354"/>
      <c r="Q1005" s="354"/>
      <c r="R1005" s="354"/>
      <c r="S1005" s="354"/>
      <c r="T1005" s="354"/>
      <c r="U1005" s="354"/>
      <c r="V1005" s="354"/>
      <c r="W1005" s="354"/>
      <c r="X1005" s="354"/>
      <c r="Y1005" s="354"/>
      <c r="Z1005" s="354"/>
      <c r="AA1005" s="354"/>
      <c r="AB1005" s="354"/>
      <c r="AC1005" s="354"/>
    </row>
    <row r="1006" ht="17.25" hidden="1" customHeight="1">
      <c r="A1006" s="347" t="s">
        <v>128</v>
      </c>
      <c r="B1006" s="347" t="s">
        <v>57</v>
      </c>
      <c r="C1006" s="347" t="s">
        <v>2437</v>
      </c>
      <c r="D1006" s="348" t="s">
        <v>2438</v>
      </c>
      <c r="E1006" s="348">
        <v>560.0</v>
      </c>
      <c r="F1006" s="348"/>
      <c r="G1006" s="349">
        <v>-560.0</v>
      </c>
      <c r="H1006" s="350"/>
      <c r="I1006" s="351"/>
      <c r="J1006" s="352"/>
      <c r="K1006" s="354"/>
      <c r="L1006" s="354"/>
      <c r="M1006" s="354"/>
      <c r="N1006" s="354"/>
      <c r="O1006" s="354"/>
      <c r="P1006" s="354"/>
      <c r="Q1006" s="354"/>
      <c r="R1006" s="354"/>
      <c r="S1006" s="354"/>
      <c r="T1006" s="354"/>
      <c r="U1006" s="354"/>
      <c r="V1006" s="354"/>
      <c r="W1006" s="354"/>
      <c r="X1006" s="354"/>
      <c r="Y1006" s="354"/>
      <c r="Z1006" s="354"/>
      <c r="AA1006" s="354"/>
      <c r="AB1006" s="354"/>
      <c r="AC1006" s="354"/>
    </row>
    <row r="1007" ht="17.25" hidden="1" customHeight="1">
      <c r="A1007" s="347" t="s">
        <v>128</v>
      </c>
      <c r="B1007" s="347" t="s">
        <v>57</v>
      </c>
      <c r="C1007" s="347" t="s">
        <v>2439</v>
      </c>
      <c r="D1007" s="348" t="s">
        <v>2440</v>
      </c>
      <c r="E1007" s="348">
        <v>832.0</v>
      </c>
      <c r="F1007" s="348">
        <v>4708.0</v>
      </c>
      <c r="G1007" s="349">
        <v>3876.0</v>
      </c>
      <c r="H1007" s="350"/>
      <c r="I1007" s="351"/>
      <c r="J1007" s="352"/>
      <c r="K1007" s="354"/>
      <c r="L1007" s="354"/>
      <c r="M1007" s="354"/>
      <c r="N1007" s="354"/>
      <c r="O1007" s="354"/>
      <c r="P1007" s="354"/>
      <c r="Q1007" s="354"/>
      <c r="R1007" s="354"/>
      <c r="S1007" s="354"/>
      <c r="T1007" s="354"/>
      <c r="U1007" s="354"/>
      <c r="V1007" s="354"/>
      <c r="W1007" s="354"/>
      <c r="X1007" s="354"/>
      <c r="Y1007" s="354"/>
      <c r="Z1007" s="354"/>
      <c r="AA1007" s="354"/>
      <c r="AB1007" s="354"/>
      <c r="AC1007" s="354"/>
    </row>
    <row r="1008" ht="17.25" hidden="1" customHeight="1">
      <c r="A1008" s="347" t="s">
        <v>128</v>
      </c>
      <c r="B1008" s="347" t="s">
        <v>57</v>
      </c>
      <c r="C1008" s="347" t="s">
        <v>2441</v>
      </c>
      <c r="D1008" s="348" t="s">
        <v>2442</v>
      </c>
      <c r="E1008" s="348">
        <v>572.0</v>
      </c>
      <c r="F1008" s="348">
        <v>3200.0</v>
      </c>
      <c r="G1008" s="349">
        <v>2628.0</v>
      </c>
      <c r="H1008" s="350"/>
      <c r="I1008" s="351"/>
      <c r="J1008" s="352"/>
      <c r="K1008" s="354"/>
      <c r="L1008" s="354"/>
      <c r="M1008" s="354"/>
      <c r="N1008" s="354"/>
      <c r="O1008" s="354"/>
      <c r="P1008" s="354"/>
      <c r="Q1008" s="354"/>
      <c r="R1008" s="354"/>
      <c r="S1008" s="354"/>
      <c r="T1008" s="354"/>
      <c r="U1008" s="354"/>
      <c r="V1008" s="354"/>
      <c r="W1008" s="354"/>
      <c r="X1008" s="354"/>
      <c r="Y1008" s="354"/>
      <c r="Z1008" s="354"/>
      <c r="AA1008" s="354"/>
      <c r="AB1008" s="354"/>
      <c r="AC1008" s="354"/>
    </row>
    <row r="1009" ht="17.25" hidden="1" customHeight="1">
      <c r="A1009" s="347" t="s">
        <v>128</v>
      </c>
      <c r="B1009" s="347" t="s">
        <v>57</v>
      </c>
      <c r="C1009" s="347" t="s">
        <v>2443</v>
      </c>
      <c r="D1009" s="348" t="s">
        <v>2444</v>
      </c>
      <c r="E1009" s="348">
        <v>132.0</v>
      </c>
      <c r="F1009" s="348"/>
      <c r="G1009" s="349">
        <v>-132.0</v>
      </c>
      <c r="H1009" s="350"/>
      <c r="I1009" s="351"/>
      <c r="J1009" s="352"/>
      <c r="K1009" s="354"/>
      <c r="L1009" s="354"/>
      <c r="M1009" s="354"/>
      <c r="N1009" s="354"/>
      <c r="O1009" s="354"/>
      <c r="P1009" s="354"/>
      <c r="Q1009" s="354"/>
      <c r="R1009" s="354"/>
      <c r="S1009" s="354"/>
      <c r="T1009" s="354"/>
      <c r="U1009" s="354"/>
      <c r="V1009" s="354"/>
      <c r="W1009" s="354"/>
      <c r="X1009" s="354"/>
      <c r="Y1009" s="354"/>
      <c r="Z1009" s="354"/>
      <c r="AA1009" s="354"/>
      <c r="AB1009" s="354"/>
      <c r="AC1009" s="354"/>
    </row>
    <row r="1010" ht="17.25" customHeight="1">
      <c r="A1010" s="347" t="s">
        <v>128</v>
      </c>
      <c r="B1010" s="347" t="s">
        <v>57</v>
      </c>
      <c r="C1010" s="347" t="s">
        <v>2445</v>
      </c>
      <c r="D1010" s="348" t="s">
        <v>2446</v>
      </c>
      <c r="E1010" s="348"/>
      <c r="F1010" s="348">
        <v>396.0</v>
      </c>
      <c r="G1010" s="349">
        <v>396.0</v>
      </c>
      <c r="H1010" s="350" t="s">
        <v>773</v>
      </c>
      <c r="I1010" s="351"/>
      <c r="J1010" s="352"/>
      <c r="K1010" s="354"/>
      <c r="L1010" s="354"/>
      <c r="M1010" s="354"/>
      <c r="N1010" s="354"/>
      <c r="O1010" s="354"/>
      <c r="P1010" s="354"/>
      <c r="Q1010" s="354"/>
      <c r="R1010" s="354"/>
      <c r="S1010" s="354"/>
      <c r="T1010" s="354"/>
      <c r="U1010" s="354"/>
      <c r="V1010" s="354"/>
      <c r="W1010" s="354"/>
      <c r="X1010" s="354"/>
      <c r="Y1010" s="354"/>
      <c r="Z1010" s="354"/>
      <c r="AA1010" s="354"/>
      <c r="AB1010" s="354"/>
      <c r="AC1010" s="354"/>
    </row>
    <row r="1011" ht="17.25" customHeight="1">
      <c r="A1011" s="347" t="s">
        <v>128</v>
      </c>
      <c r="B1011" s="347" t="s">
        <v>57</v>
      </c>
      <c r="C1011" s="347" t="s">
        <v>2447</v>
      </c>
      <c r="D1011" s="348" t="s">
        <v>2448</v>
      </c>
      <c r="E1011" s="348"/>
      <c r="F1011" s="348">
        <v>420.0</v>
      </c>
      <c r="G1011" s="349">
        <v>420.0</v>
      </c>
      <c r="H1011" s="350" t="s">
        <v>773</v>
      </c>
      <c r="I1011" s="351"/>
      <c r="J1011" s="352"/>
      <c r="K1011" s="354"/>
      <c r="L1011" s="354"/>
      <c r="M1011" s="354"/>
      <c r="N1011" s="354"/>
      <c r="O1011" s="354"/>
      <c r="P1011" s="354"/>
      <c r="Q1011" s="354"/>
      <c r="R1011" s="354"/>
      <c r="S1011" s="354"/>
      <c r="T1011" s="354"/>
      <c r="U1011" s="354"/>
      <c r="V1011" s="354"/>
      <c r="W1011" s="354"/>
      <c r="X1011" s="354"/>
      <c r="Y1011" s="354"/>
      <c r="Z1011" s="354"/>
      <c r="AA1011" s="354"/>
      <c r="AB1011" s="354"/>
      <c r="AC1011" s="354"/>
    </row>
    <row r="1012" ht="17.25" customHeight="1">
      <c r="A1012" s="347" t="s">
        <v>128</v>
      </c>
      <c r="B1012" s="347" t="s">
        <v>57</v>
      </c>
      <c r="C1012" s="347" t="s">
        <v>2449</v>
      </c>
      <c r="D1012" s="348" t="s">
        <v>2450</v>
      </c>
      <c r="E1012" s="348"/>
      <c r="F1012" s="348">
        <v>12.0</v>
      </c>
      <c r="G1012" s="349">
        <v>12.0</v>
      </c>
      <c r="H1012" s="350" t="s">
        <v>773</v>
      </c>
      <c r="I1012" s="351"/>
      <c r="J1012" s="352"/>
      <c r="K1012" s="354"/>
      <c r="L1012" s="354"/>
      <c r="M1012" s="354"/>
      <c r="N1012" s="354"/>
      <c r="O1012" s="354"/>
      <c r="P1012" s="354"/>
      <c r="Q1012" s="354"/>
      <c r="R1012" s="354"/>
      <c r="S1012" s="354"/>
      <c r="T1012" s="354"/>
      <c r="U1012" s="354"/>
      <c r="V1012" s="354"/>
      <c r="W1012" s="354"/>
      <c r="X1012" s="354"/>
      <c r="Y1012" s="354"/>
      <c r="Z1012" s="354"/>
      <c r="AA1012" s="354"/>
      <c r="AB1012" s="354"/>
      <c r="AC1012" s="354"/>
    </row>
    <row r="1013" ht="17.25" customHeight="1">
      <c r="A1013" s="347" t="s">
        <v>128</v>
      </c>
      <c r="B1013" s="347" t="s">
        <v>57</v>
      </c>
      <c r="C1013" s="347" t="s">
        <v>2451</v>
      </c>
      <c r="D1013" s="348" t="s">
        <v>2452</v>
      </c>
      <c r="E1013" s="348"/>
      <c r="F1013" s="348">
        <v>264.0</v>
      </c>
      <c r="G1013" s="349">
        <v>264.0</v>
      </c>
      <c r="H1013" s="350" t="s">
        <v>773</v>
      </c>
      <c r="I1013" s="351"/>
      <c r="J1013" s="352"/>
      <c r="K1013" s="354"/>
      <c r="L1013" s="354"/>
      <c r="M1013" s="354"/>
      <c r="N1013" s="354"/>
      <c r="O1013" s="354"/>
      <c r="P1013" s="354"/>
      <c r="Q1013" s="354"/>
      <c r="R1013" s="354"/>
      <c r="S1013" s="354"/>
      <c r="T1013" s="354"/>
      <c r="U1013" s="354"/>
      <c r="V1013" s="354"/>
      <c r="W1013" s="354"/>
      <c r="X1013" s="354"/>
      <c r="Y1013" s="354"/>
      <c r="Z1013" s="354"/>
      <c r="AA1013" s="354"/>
      <c r="AB1013" s="354"/>
      <c r="AC1013" s="354"/>
    </row>
    <row r="1014" ht="17.25" customHeight="1">
      <c r="A1014" s="347" t="s">
        <v>128</v>
      </c>
      <c r="B1014" s="347" t="s">
        <v>57</v>
      </c>
      <c r="C1014" s="347" t="s">
        <v>2453</v>
      </c>
      <c r="D1014" s="348" t="s">
        <v>2454</v>
      </c>
      <c r="E1014" s="348"/>
      <c r="F1014" s="348">
        <v>264.0</v>
      </c>
      <c r="G1014" s="349">
        <v>264.0</v>
      </c>
      <c r="H1014" s="350" t="s">
        <v>773</v>
      </c>
      <c r="I1014" s="351"/>
      <c r="J1014" s="352"/>
      <c r="K1014" s="354"/>
      <c r="L1014" s="354"/>
      <c r="M1014" s="354"/>
      <c r="N1014" s="354"/>
      <c r="O1014" s="354"/>
      <c r="P1014" s="354"/>
      <c r="Q1014" s="354"/>
      <c r="R1014" s="354"/>
      <c r="S1014" s="354"/>
      <c r="T1014" s="354"/>
      <c r="U1014" s="354"/>
      <c r="V1014" s="354"/>
      <c r="W1014" s="354"/>
      <c r="X1014" s="354"/>
      <c r="Y1014" s="354"/>
      <c r="Z1014" s="354"/>
      <c r="AA1014" s="354"/>
      <c r="AB1014" s="354"/>
      <c r="AC1014" s="354"/>
    </row>
    <row r="1015" ht="17.25" customHeight="1">
      <c r="A1015" s="347" t="s">
        <v>128</v>
      </c>
      <c r="B1015" s="347" t="s">
        <v>57</v>
      </c>
      <c r="C1015" s="347" t="s">
        <v>2455</v>
      </c>
      <c r="D1015" s="348" t="s">
        <v>2456</v>
      </c>
      <c r="E1015" s="348"/>
      <c r="F1015" s="348">
        <v>204.0</v>
      </c>
      <c r="G1015" s="349">
        <v>204.0</v>
      </c>
      <c r="H1015" s="350" t="s">
        <v>773</v>
      </c>
      <c r="I1015" s="351"/>
      <c r="J1015" s="352"/>
      <c r="K1015" s="354"/>
      <c r="L1015" s="354"/>
      <c r="M1015" s="354"/>
      <c r="N1015" s="354"/>
      <c r="O1015" s="354"/>
      <c r="P1015" s="354"/>
      <c r="Q1015" s="354"/>
      <c r="R1015" s="354"/>
      <c r="S1015" s="354"/>
      <c r="T1015" s="354"/>
      <c r="U1015" s="354"/>
      <c r="V1015" s="354"/>
      <c r="W1015" s="354"/>
      <c r="X1015" s="354"/>
      <c r="Y1015" s="354"/>
      <c r="Z1015" s="354"/>
      <c r="AA1015" s="354"/>
      <c r="AB1015" s="354"/>
      <c r="AC1015" s="354"/>
    </row>
    <row r="1016" ht="17.25" hidden="1" customHeight="1">
      <c r="A1016" s="347" t="s">
        <v>128</v>
      </c>
      <c r="B1016" s="347" t="s">
        <v>57</v>
      </c>
      <c r="C1016" s="347" t="s">
        <v>2457</v>
      </c>
      <c r="D1016" s="348" t="s">
        <v>2458</v>
      </c>
      <c r="E1016" s="348"/>
      <c r="F1016" s="348">
        <v>390.0</v>
      </c>
      <c r="G1016" s="349">
        <v>390.0</v>
      </c>
      <c r="H1016" s="350"/>
      <c r="I1016" s="351"/>
      <c r="J1016" s="352"/>
      <c r="K1016" s="354"/>
      <c r="L1016" s="354"/>
      <c r="M1016" s="354"/>
      <c r="N1016" s="354"/>
      <c r="O1016" s="354"/>
      <c r="P1016" s="354"/>
      <c r="Q1016" s="354"/>
      <c r="R1016" s="354"/>
      <c r="S1016" s="354"/>
      <c r="T1016" s="354"/>
      <c r="U1016" s="354"/>
      <c r="V1016" s="354"/>
      <c r="W1016" s="354"/>
      <c r="X1016" s="354"/>
      <c r="Y1016" s="354"/>
      <c r="Z1016" s="354"/>
      <c r="AA1016" s="354"/>
      <c r="AB1016" s="354"/>
      <c r="AC1016" s="354"/>
    </row>
    <row r="1017" ht="17.25" hidden="1" customHeight="1">
      <c r="A1017" s="347" t="s">
        <v>128</v>
      </c>
      <c r="B1017" s="347" t="s">
        <v>57</v>
      </c>
      <c r="C1017" s="347" t="s">
        <v>2459</v>
      </c>
      <c r="D1017" s="348" t="s">
        <v>2460</v>
      </c>
      <c r="E1017" s="348">
        <v>6396.0</v>
      </c>
      <c r="F1017" s="348">
        <v>6480.0</v>
      </c>
      <c r="G1017" s="349">
        <v>84.0</v>
      </c>
      <c r="H1017" s="350"/>
      <c r="I1017" s="351"/>
      <c r="J1017" s="352"/>
      <c r="K1017" s="354"/>
      <c r="L1017" s="354"/>
      <c r="M1017" s="354"/>
      <c r="N1017" s="354"/>
      <c r="O1017" s="354"/>
      <c r="P1017" s="354"/>
      <c r="Q1017" s="354"/>
      <c r="R1017" s="354"/>
      <c r="S1017" s="354"/>
      <c r="T1017" s="354"/>
      <c r="U1017" s="354"/>
      <c r="V1017" s="354"/>
      <c r="W1017" s="354"/>
      <c r="X1017" s="354"/>
      <c r="Y1017" s="354"/>
      <c r="Z1017" s="354"/>
      <c r="AA1017" s="354"/>
      <c r="AB1017" s="354"/>
      <c r="AC1017" s="354"/>
    </row>
    <row r="1018" ht="17.25" hidden="1" customHeight="1">
      <c r="A1018" s="347" t="s">
        <v>128</v>
      </c>
      <c r="B1018" s="347" t="s">
        <v>57</v>
      </c>
      <c r="C1018" s="347" t="s">
        <v>2461</v>
      </c>
      <c r="D1018" s="348" t="s">
        <v>2462</v>
      </c>
      <c r="E1018" s="348">
        <v>2038.0</v>
      </c>
      <c r="F1018" s="348">
        <v>1792.0</v>
      </c>
      <c r="G1018" s="349">
        <v>-246.0</v>
      </c>
      <c r="H1018" s="350"/>
      <c r="I1018" s="351"/>
      <c r="J1018" s="352"/>
      <c r="K1018" s="354"/>
      <c r="L1018" s="354"/>
      <c r="M1018" s="354"/>
      <c r="N1018" s="354"/>
      <c r="O1018" s="354"/>
      <c r="P1018" s="354"/>
      <c r="Q1018" s="354"/>
      <c r="R1018" s="354"/>
      <c r="S1018" s="354"/>
      <c r="T1018" s="354"/>
      <c r="U1018" s="354"/>
      <c r="V1018" s="354"/>
      <c r="W1018" s="354"/>
      <c r="X1018" s="354"/>
      <c r="Y1018" s="354"/>
      <c r="Z1018" s="354"/>
      <c r="AA1018" s="354"/>
      <c r="AB1018" s="354"/>
      <c r="AC1018" s="354"/>
    </row>
    <row r="1019" ht="17.25" hidden="1" customHeight="1">
      <c r="A1019" s="347" t="s">
        <v>128</v>
      </c>
      <c r="B1019" s="347" t="s">
        <v>57</v>
      </c>
      <c r="C1019" s="347" t="s">
        <v>2463</v>
      </c>
      <c r="D1019" s="348" t="s">
        <v>2464</v>
      </c>
      <c r="E1019" s="348">
        <v>3432.0</v>
      </c>
      <c r="F1019" s="348">
        <v>3080.0</v>
      </c>
      <c r="G1019" s="349">
        <v>-352.0</v>
      </c>
      <c r="H1019" s="350"/>
      <c r="I1019" s="351"/>
      <c r="J1019" s="352"/>
      <c r="K1019" s="354"/>
      <c r="L1019" s="354"/>
      <c r="M1019" s="354"/>
      <c r="N1019" s="354"/>
      <c r="O1019" s="354"/>
      <c r="P1019" s="354"/>
      <c r="Q1019" s="354"/>
      <c r="R1019" s="354"/>
      <c r="S1019" s="354"/>
      <c r="T1019" s="354"/>
      <c r="U1019" s="354"/>
      <c r="V1019" s="354"/>
      <c r="W1019" s="354"/>
      <c r="X1019" s="354"/>
      <c r="Y1019" s="354"/>
      <c r="Z1019" s="354"/>
      <c r="AA1019" s="354"/>
      <c r="AB1019" s="354"/>
      <c r="AC1019" s="354"/>
    </row>
    <row r="1020" ht="17.25" hidden="1" customHeight="1">
      <c r="A1020" s="347" t="s">
        <v>128</v>
      </c>
      <c r="B1020" s="347" t="s">
        <v>57</v>
      </c>
      <c r="C1020" s="347" t="s">
        <v>2465</v>
      </c>
      <c r="D1020" s="348" t="s">
        <v>579</v>
      </c>
      <c r="E1020" s="348">
        <v>204.0</v>
      </c>
      <c r="F1020" s="348">
        <v>204.0</v>
      </c>
      <c r="G1020" s="349">
        <v>0.0</v>
      </c>
      <c r="H1020" s="350"/>
      <c r="I1020" s="351"/>
      <c r="J1020" s="352"/>
      <c r="K1020" s="354"/>
      <c r="L1020" s="354"/>
      <c r="M1020" s="354"/>
      <c r="N1020" s="354"/>
      <c r="O1020" s="354"/>
      <c r="P1020" s="354"/>
      <c r="Q1020" s="354"/>
      <c r="R1020" s="354"/>
      <c r="S1020" s="354"/>
      <c r="T1020" s="354"/>
      <c r="U1020" s="354"/>
      <c r="V1020" s="354"/>
      <c r="W1020" s="354"/>
      <c r="X1020" s="354"/>
      <c r="Y1020" s="354"/>
      <c r="Z1020" s="354"/>
      <c r="AA1020" s="354"/>
      <c r="AB1020" s="354"/>
      <c r="AC1020" s="354"/>
    </row>
    <row r="1021" ht="17.25" hidden="1" customHeight="1">
      <c r="A1021" s="347" t="s">
        <v>128</v>
      </c>
      <c r="B1021" s="347" t="s">
        <v>57</v>
      </c>
      <c r="C1021" s="347" t="s">
        <v>2466</v>
      </c>
      <c r="D1021" s="348" t="s">
        <v>2467</v>
      </c>
      <c r="E1021" s="348">
        <v>2312.0</v>
      </c>
      <c r="F1021" s="348">
        <v>2368.0</v>
      </c>
      <c r="G1021" s="349">
        <v>56.0</v>
      </c>
      <c r="H1021" s="350"/>
      <c r="I1021" s="351"/>
      <c r="J1021" s="352"/>
      <c r="K1021" s="354"/>
      <c r="L1021" s="354"/>
      <c r="M1021" s="354"/>
      <c r="N1021" s="354"/>
      <c r="O1021" s="354"/>
      <c r="P1021" s="354"/>
      <c r="Q1021" s="354"/>
      <c r="R1021" s="354"/>
      <c r="S1021" s="354"/>
      <c r="T1021" s="354"/>
      <c r="U1021" s="354"/>
      <c r="V1021" s="354"/>
      <c r="W1021" s="354"/>
      <c r="X1021" s="354"/>
      <c r="Y1021" s="354"/>
      <c r="Z1021" s="354"/>
      <c r="AA1021" s="354"/>
      <c r="AB1021" s="354"/>
      <c r="AC1021" s="354"/>
    </row>
    <row r="1022" ht="17.25" hidden="1" customHeight="1">
      <c r="A1022" s="347" t="s">
        <v>128</v>
      </c>
      <c r="B1022" s="347" t="s">
        <v>57</v>
      </c>
      <c r="C1022" s="347" t="s">
        <v>2468</v>
      </c>
      <c r="D1022" s="348" t="s">
        <v>2469</v>
      </c>
      <c r="E1022" s="348">
        <v>444.0</v>
      </c>
      <c r="F1022" s="348">
        <v>500.0</v>
      </c>
      <c r="G1022" s="349">
        <v>56.0</v>
      </c>
      <c r="H1022" s="350"/>
      <c r="I1022" s="351"/>
      <c r="J1022" s="352"/>
      <c r="K1022" s="354"/>
      <c r="L1022" s="354"/>
      <c r="M1022" s="354"/>
      <c r="N1022" s="354"/>
      <c r="O1022" s="354"/>
      <c r="P1022" s="354"/>
      <c r="Q1022" s="354"/>
      <c r="R1022" s="354"/>
      <c r="S1022" s="354"/>
      <c r="T1022" s="354"/>
      <c r="U1022" s="354"/>
      <c r="V1022" s="354"/>
      <c r="W1022" s="354"/>
      <c r="X1022" s="354"/>
      <c r="Y1022" s="354"/>
      <c r="Z1022" s="354"/>
      <c r="AA1022" s="354"/>
      <c r="AB1022" s="354"/>
      <c r="AC1022" s="354"/>
    </row>
    <row r="1023" ht="17.25" hidden="1" customHeight="1">
      <c r="A1023" s="347" t="s">
        <v>128</v>
      </c>
      <c r="B1023" s="347" t="s">
        <v>57</v>
      </c>
      <c r="C1023" s="347" t="s">
        <v>2470</v>
      </c>
      <c r="D1023" s="348" t="s">
        <v>2471</v>
      </c>
      <c r="E1023" s="348">
        <v>2108.0</v>
      </c>
      <c r="F1023" s="348">
        <v>2432.0</v>
      </c>
      <c r="G1023" s="349">
        <v>324.0</v>
      </c>
      <c r="H1023" s="350"/>
      <c r="I1023" s="351"/>
      <c r="J1023" s="352"/>
      <c r="K1023" s="354"/>
      <c r="L1023" s="354"/>
      <c r="M1023" s="354"/>
      <c r="N1023" s="354"/>
      <c r="O1023" s="354"/>
      <c r="P1023" s="354"/>
      <c r="Q1023" s="354"/>
      <c r="R1023" s="354"/>
      <c r="S1023" s="354"/>
      <c r="T1023" s="354"/>
      <c r="U1023" s="354"/>
      <c r="V1023" s="354"/>
      <c r="W1023" s="354"/>
      <c r="X1023" s="354"/>
      <c r="Y1023" s="354"/>
      <c r="Z1023" s="354"/>
      <c r="AA1023" s="354"/>
      <c r="AB1023" s="354"/>
      <c r="AC1023" s="354"/>
    </row>
    <row r="1024" ht="17.25" hidden="1" customHeight="1">
      <c r="A1024" s="347" t="s">
        <v>128</v>
      </c>
      <c r="B1024" s="347" t="s">
        <v>57</v>
      </c>
      <c r="C1024" s="347" t="s">
        <v>2472</v>
      </c>
      <c r="D1024" s="348" t="s">
        <v>2473</v>
      </c>
      <c r="E1024" s="348">
        <v>57.0</v>
      </c>
      <c r="F1024" s="348">
        <v>69.0</v>
      </c>
      <c r="G1024" s="349">
        <v>12.0</v>
      </c>
      <c r="H1024" s="350"/>
      <c r="I1024" s="351"/>
      <c r="J1024" s="352"/>
      <c r="K1024" s="354"/>
      <c r="L1024" s="354"/>
      <c r="M1024" s="354"/>
      <c r="N1024" s="354"/>
      <c r="O1024" s="354"/>
      <c r="P1024" s="354"/>
      <c r="Q1024" s="354"/>
      <c r="R1024" s="354"/>
      <c r="S1024" s="354"/>
      <c r="T1024" s="354"/>
      <c r="U1024" s="354"/>
      <c r="V1024" s="354"/>
      <c r="W1024" s="354"/>
      <c r="X1024" s="354"/>
      <c r="Y1024" s="354"/>
      <c r="Z1024" s="354"/>
      <c r="AA1024" s="354"/>
      <c r="AB1024" s="354"/>
      <c r="AC1024" s="354"/>
    </row>
    <row r="1025" ht="17.25" hidden="1" customHeight="1">
      <c r="A1025" s="347" t="s">
        <v>128</v>
      </c>
      <c r="B1025" s="347" t="s">
        <v>57</v>
      </c>
      <c r="C1025" s="347" t="s">
        <v>2474</v>
      </c>
      <c r="D1025" s="348" t="s">
        <v>2475</v>
      </c>
      <c r="E1025" s="348">
        <v>504.0</v>
      </c>
      <c r="F1025" s="348">
        <v>120.0</v>
      </c>
      <c r="G1025" s="349">
        <v>-384.0</v>
      </c>
      <c r="H1025" s="350"/>
      <c r="I1025" s="351"/>
      <c r="J1025" s="352"/>
      <c r="K1025" s="354"/>
      <c r="L1025" s="354"/>
      <c r="M1025" s="354"/>
      <c r="N1025" s="354"/>
      <c r="O1025" s="354"/>
      <c r="P1025" s="354"/>
      <c r="Q1025" s="354"/>
      <c r="R1025" s="354"/>
      <c r="S1025" s="354"/>
      <c r="T1025" s="354"/>
      <c r="U1025" s="354"/>
      <c r="V1025" s="354"/>
      <c r="W1025" s="354"/>
      <c r="X1025" s="354"/>
      <c r="Y1025" s="354"/>
      <c r="Z1025" s="354"/>
      <c r="AA1025" s="354"/>
      <c r="AB1025" s="354"/>
      <c r="AC1025" s="354"/>
    </row>
    <row r="1026" ht="17.25" hidden="1" customHeight="1">
      <c r="A1026" s="347" t="s">
        <v>128</v>
      </c>
      <c r="B1026" s="347" t="s">
        <v>57</v>
      </c>
      <c r="C1026" s="347" t="s">
        <v>2476</v>
      </c>
      <c r="D1026" s="348" t="s">
        <v>2458</v>
      </c>
      <c r="E1026" s="348">
        <v>724.0</v>
      </c>
      <c r="F1026" s="348">
        <v>138.0</v>
      </c>
      <c r="G1026" s="349">
        <v>-586.0</v>
      </c>
      <c r="H1026" s="350"/>
      <c r="I1026" s="351"/>
      <c r="J1026" s="352"/>
      <c r="K1026" s="354"/>
      <c r="L1026" s="354"/>
      <c r="M1026" s="354"/>
      <c r="N1026" s="354"/>
      <c r="O1026" s="354"/>
      <c r="P1026" s="354"/>
      <c r="Q1026" s="354"/>
      <c r="R1026" s="354"/>
      <c r="S1026" s="354"/>
      <c r="T1026" s="354"/>
      <c r="U1026" s="354"/>
      <c r="V1026" s="354"/>
      <c r="W1026" s="354"/>
      <c r="X1026" s="354"/>
      <c r="Y1026" s="354"/>
      <c r="Z1026" s="354"/>
      <c r="AA1026" s="354"/>
      <c r="AB1026" s="354"/>
      <c r="AC1026" s="354"/>
    </row>
    <row r="1027" ht="17.25" hidden="1" customHeight="1">
      <c r="A1027" s="347" t="s">
        <v>128</v>
      </c>
      <c r="B1027" s="347" t="s">
        <v>57</v>
      </c>
      <c r="C1027" s="347" t="s">
        <v>2477</v>
      </c>
      <c r="D1027" s="348" t="s">
        <v>2478</v>
      </c>
      <c r="E1027" s="348">
        <v>1320.0</v>
      </c>
      <c r="F1027" s="348">
        <v>1068.0</v>
      </c>
      <c r="G1027" s="349">
        <v>-252.0</v>
      </c>
      <c r="H1027" s="350"/>
      <c r="I1027" s="351"/>
      <c r="J1027" s="352"/>
      <c r="K1027" s="354"/>
      <c r="L1027" s="354"/>
      <c r="M1027" s="354"/>
      <c r="N1027" s="354"/>
      <c r="O1027" s="354"/>
      <c r="P1027" s="354"/>
      <c r="Q1027" s="354"/>
      <c r="R1027" s="354"/>
      <c r="S1027" s="354"/>
      <c r="T1027" s="354"/>
      <c r="U1027" s="354"/>
      <c r="V1027" s="354"/>
      <c r="W1027" s="354"/>
      <c r="X1027" s="354"/>
      <c r="Y1027" s="354"/>
      <c r="Z1027" s="354"/>
      <c r="AA1027" s="354"/>
      <c r="AB1027" s="354"/>
      <c r="AC1027" s="354"/>
    </row>
    <row r="1028" ht="17.25" hidden="1" customHeight="1">
      <c r="A1028" s="347" t="s">
        <v>128</v>
      </c>
      <c r="B1028" s="347" t="s">
        <v>57</v>
      </c>
      <c r="C1028" s="347" t="s">
        <v>2479</v>
      </c>
      <c r="D1028" s="348" t="s">
        <v>2480</v>
      </c>
      <c r="E1028" s="348">
        <v>84.0</v>
      </c>
      <c r="F1028" s="348">
        <v>96.0</v>
      </c>
      <c r="G1028" s="349">
        <v>12.0</v>
      </c>
      <c r="H1028" s="350"/>
      <c r="I1028" s="351"/>
      <c r="J1028" s="352"/>
      <c r="K1028" s="354"/>
      <c r="L1028" s="354"/>
      <c r="M1028" s="354"/>
      <c r="N1028" s="354"/>
      <c r="O1028" s="354"/>
      <c r="P1028" s="354"/>
      <c r="Q1028" s="354"/>
      <c r="R1028" s="354"/>
      <c r="S1028" s="354"/>
      <c r="T1028" s="354"/>
      <c r="U1028" s="354"/>
      <c r="V1028" s="354"/>
      <c r="W1028" s="354"/>
      <c r="X1028" s="354"/>
      <c r="Y1028" s="354"/>
      <c r="Z1028" s="354"/>
      <c r="AA1028" s="354"/>
      <c r="AB1028" s="354"/>
      <c r="AC1028" s="354"/>
    </row>
    <row r="1029" ht="17.25" hidden="1" customHeight="1">
      <c r="A1029" s="347" t="s">
        <v>128</v>
      </c>
      <c r="B1029" s="347" t="s">
        <v>57</v>
      </c>
      <c r="C1029" s="347" t="s">
        <v>2481</v>
      </c>
      <c r="D1029" s="348" t="s">
        <v>2482</v>
      </c>
      <c r="E1029" s="348">
        <v>1348.0</v>
      </c>
      <c r="F1029" s="348">
        <v>580.0</v>
      </c>
      <c r="G1029" s="349">
        <v>-768.0</v>
      </c>
      <c r="H1029" s="350"/>
      <c r="I1029" s="351"/>
      <c r="J1029" s="352"/>
      <c r="K1029" s="354"/>
      <c r="L1029" s="354"/>
      <c r="M1029" s="354"/>
      <c r="N1029" s="354"/>
      <c r="O1029" s="354"/>
      <c r="P1029" s="354"/>
      <c r="Q1029" s="354"/>
      <c r="R1029" s="354"/>
      <c r="S1029" s="354"/>
      <c r="T1029" s="354"/>
      <c r="U1029" s="354"/>
      <c r="V1029" s="354"/>
      <c r="W1029" s="354"/>
      <c r="X1029" s="354"/>
      <c r="Y1029" s="354"/>
      <c r="Z1029" s="354"/>
      <c r="AA1029" s="354"/>
      <c r="AB1029" s="354"/>
      <c r="AC1029" s="354"/>
    </row>
    <row r="1030" ht="17.25" hidden="1" customHeight="1">
      <c r="A1030" s="347" t="s">
        <v>128</v>
      </c>
      <c r="B1030" s="347" t="s">
        <v>57</v>
      </c>
      <c r="C1030" s="347" t="s">
        <v>2483</v>
      </c>
      <c r="D1030" s="348" t="s">
        <v>2484</v>
      </c>
      <c r="E1030" s="348">
        <v>840.0</v>
      </c>
      <c r="F1030" s="348">
        <v>2764.0</v>
      </c>
      <c r="G1030" s="349">
        <v>1924.0</v>
      </c>
      <c r="H1030" s="350"/>
      <c r="I1030" s="351"/>
      <c r="J1030" s="352"/>
      <c r="K1030" s="354"/>
      <c r="L1030" s="354"/>
      <c r="M1030" s="354"/>
      <c r="N1030" s="354"/>
      <c r="O1030" s="354"/>
      <c r="P1030" s="354"/>
      <c r="Q1030" s="354"/>
      <c r="R1030" s="354"/>
      <c r="S1030" s="354"/>
      <c r="T1030" s="354"/>
      <c r="U1030" s="354"/>
      <c r="V1030" s="354"/>
      <c r="W1030" s="354"/>
      <c r="X1030" s="354"/>
      <c r="Y1030" s="354"/>
      <c r="Z1030" s="354"/>
      <c r="AA1030" s="354"/>
      <c r="AB1030" s="354"/>
      <c r="AC1030" s="354"/>
    </row>
    <row r="1031" ht="17.25" hidden="1" customHeight="1">
      <c r="A1031" s="347" t="s">
        <v>128</v>
      </c>
      <c r="B1031" s="347" t="s">
        <v>57</v>
      </c>
      <c r="C1031" s="347" t="s">
        <v>2485</v>
      </c>
      <c r="D1031" s="348" t="s">
        <v>2486</v>
      </c>
      <c r="E1031" s="348">
        <v>820.0</v>
      </c>
      <c r="F1031" s="348">
        <v>980.0</v>
      </c>
      <c r="G1031" s="349">
        <v>160.0</v>
      </c>
      <c r="H1031" s="350"/>
      <c r="I1031" s="351"/>
      <c r="J1031" s="352"/>
      <c r="K1031" s="354"/>
      <c r="L1031" s="354"/>
      <c r="M1031" s="354"/>
      <c r="N1031" s="354"/>
      <c r="O1031" s="354"/>
      <c r="P1031" s="354"/>
      <c r="Q1031" s="354"/>
      <c r="R1031" s="354"/>
      <c r="S1031" s="354"/>
      <c r="T1031" s="354"/>
      <c r="U1031" s="354"/>
      <c r="V1031" s="354"/>
      <c r="W1031" s="354"/>
      <c r="X1031" s="354"/>
      <c r="Y1031" s="354"/>
      <c r="Z1031" s="354"/>
      <c r="AA1031" s="354"/>
      <c r="AB1031" s="354"/>
      <c r="AC1031" s="354"/>
    </row>
    <row r="1032" ht="17.25" hidden="1" customHeight="1">
      <c r="A1032" s="347" t="s">
        <v>128</v>
      </c>
      <c r="B1032" s="347" t="s">
        <v>57</v>
      </c>
      <c r="C1032" s="347" t="s">
        <v>2487</v>
      </c>
      <c r="D1032" s="348" t="s">
        <v>2488</v>
      </c>
      <c r="E1032" s="348">
        <v>312.0</v>
      </c>
      <c r="F1032" s="348">
        <v>684.0</v>
      </c>
      <c r="G1032" s="349">
        <v>372.0</v>
      </c>
      <c r="H1032" s="350"/>
      <c r="I1032" s="351"/>
      <c r="J1032" s="352"/>
      <c r="K1032" s="354"/>
      <c r="L1032" s="354"/>
      <c r="M1032" s="354"/>
      <c r="N1032" s="354"/>
      <c r="O1032" s="354"/>
      <c r="P1032" s="354"/>
      <c r="Q1032" s="354"/>
      <c r="R1032" s="354"/>
      <c r="S1032" s="354"/>
      <c r="T1032" s="354"/>
      <c r="U1032" s="354"/>
      <c r="V1032" s="354"/>
      <c r="W1032" s="354"/>
      <c r="X1032" s="354"/>
      <c r="Y1032" s="354"/>
      <c r="Z1032" s="354"/>
      <c r="AA1032" s="354"/>
      <c r="AB1032" s="354"/>
      <c r="AC1032" s="354"/>
    </row>
    <row r="1033" ht="17.25" hidden="1" customHeight="1">
      <c r="A1033" s="347" t="s">
        <v>128</v>
      </c>
      <c r="B1033" s="347" t="s">
        <v>57</v>
      </c>
      <c r="C1033" s="347" t="s">
        <v>2489</v>
      </c>
      <c r="D1033" s="348" t="s">
        <v>2490</v>
      </c>
      <c r="E1033" s="348">
        <v>408.0</v>
      </c>
      <c r="F1033" s="348">
        <v>132.0</v>
      </c>
      <c r="G1033" s="349">
        <v>-276.0</v>
      </c>
      <c r="H1033" s="350"/>
      <c r="I1033" s="351"/>
      <c r="J1033" s="352"/>
      <c r="K1033" s="354"/>
      <c r="L1033" s="354"/>
      <c r="M1033" s="354"/>
      <c r="N1033" s="354"/>
      <c r="O1033" s="354"/>
      <c r="P1033" s="354"/>
      <c r="Q1033" s="354"/>
      <c r="R1033" s="354"/>
      <c r="S1033" s="354"/>
      <c r="T1033" s="354"/>
      <c r="U1033" s="354"/>
      <c r="V1033" s="354"/>
      <c r="W1033" s="354"/>
      <c r="X1033" s="354"/>
      <c r="Y1033" s="354"/>
      <c r="Z1033" s="354"/>
      <c r="AA1033" s="354"/>
      <c r="AB1033" s="354"/>
      <c r="AC1033" s="354"/>
    </row>
    <row r="1034" ht="17.25" hidden="1" customHeight="1">
      <c r="A1034" s="347" t="s">
        <v>128</v>
      </c>
      <c r="B1034" s="347" t="s">
        <v>57</v>
      </c>
      <c r="C1034" s="347" t="s">
        <v>2491</v>
      </c>
      <c r="D1034" s="348" t="s">
        <v>2492</v>
      </c>
      <c r="E1034" s="348">
        <v>420.0</v>
      </c>
      <c r="F1034" s="348">
        <v>696.0</v>
      </c>
      <c r="G1034" s="349">
        <v>276.0</v>
      </c>
      <c r="H1034" s="350"/>
      <c r="I1034" s="351"/>
      <c r="J1034" s="352"/>
      <c r="K1034" s="354"/>
      <c r="L1034" s="354"/>
      <c r="M1034" s="354"/>
      <c r="N1034" s="354"/>
      <c r="O1034" s="354"/>
      <c r="P1034" s="354"/>
      <c r="Q1034" s="354"/>
      <c r="R1034" s="354"/>
      <c r="S1034" s="354"/>
      <c r="T1034" s="354"/>
      <c r="U1034" s="354"/>
      <c r="V1034" s="354"/>
      <c r="W1034" s="354"/>
      <c r="X1034" s="354"/>
      <c r="Y1034" s="354"/>
      <c r="Z1034" s="354"/>
      <c r="AA1034" s="354"/>
      <c r="AB1034" s="354"/>
      <c r="AC1034" s="354"/>
    </row>
    <row r="1035" ht="17.25" hidden="1" customHeight="1">
      <c r="A1035" s="347" t="s">
        <v>128</v>
      </c>
      <c r="B1035" s="347" t="s">
        <v>57</v>
      </c>
      <c r="C1035" s="347" t="s">
        <v>2493</v>
      </c>
      <c r="D1035" s="348" t="s">
        <v>2494</v>
      </c>
      <c r="E1035" s="348">
        <v>60.0</v>
      </c>
      <c r="F1035" s="348">
        <v>48.0</v>
      </c>
      <c r="G1035" s="349">
        <v>-12.0</v>
      </c>
      <c r="H1035" s="350"/>
      <c r="I1035" s="351"/>
      <c r="J1035" s="352"/>
      <c r="K1035" s="354"/>
      <c r="L1035" s="354"/>
      <c r="M1035" s="354"/>
      <c r="N1035" s="354"/>
      <c r="O1035" s="354"/>
      <c r="P1035" s="354"/>
      <c r="Q1035" s="354"/>
      <c r="R1035" s="354"/>
      <c r="S1035" s="354"/>
      <c r="T1035" s="354"/>
      <c r="U1035" s="354"/>
      <c r="V1035" s="354"/>
      <c r="W1035" s="354"/>
      <c r="X1035" s="354"/>
      <c r="Y1035" s="354"/>
      <c r="Z1035" s="354"/>
      <c r="AA1035" s="354"/>
      <c r="AB1035" s="354"/>
      <c r="AC1035" s="354"/>
    </row>
    <row r="1036" ht="17.25" hidden="1" customHeight="1">
      <c r="A1036" s="347" t="s">
        <v>128</v>
      </c>
      <c r="B1036" s="347" t="s">
        <v>57</v>
      </c>
      <c r="C1036" s="347" t="s">
        <v>2495</v>
      </c>
      <c r="D1036" s="348" t="s">
        <v>2496</v>
      </c>
      <c r="E1036" s="348">
        <v>132.0</v>
      </c>
      <c r="F1036" s="348">
        <v>132.0</v>
      </c>
      <c r="G1036" s="349">
        <v>0.0</v>
      </c>
      <c r="H1036" s="350"/>
      <c r="I1036" s="351"/>
      <c r="J1036" s="352"/>
      <c r="K1036" s="354"/>
      <c r="L1036" s="354"/>
      <c r="M1036" s="354"/>
      <c r="N1036" s="354"/>
      <c r="O1036" s="354"/>
      <c r="P1036" s="354"/>
      <c r="Q1036" s="354"/>
      <c r="R1036" s="354"/>
      <c r="S1036" s="354"/>
      <c r="T1036" s="354"/>
      <c r="U1036" s="354"/>
      <c r="V1036" s="354"/>
      <c r="W1036" s="354"/>
      <c r="X1036" s="354"/>
      <c r="Y1036" s="354"/>
      <c r="Z1036" s="354"/>
      <c r="AA1036" s="354"/>
      <c r="AB1036" s="354"/>
      <c r="AC1036" s="354"/>
    </row>
    <row r="1037" ht="17.25" hidden="1" customHeight="1">
      <c r="A1037" s="347" t="s">
        <v>128</v>
      </c>
      <c r="B1037" s="347" t="s">
        <v>57</v>
      </c>
      <c r="C1037" s="347" t="s">
        <v>2497</v>
      </c>
      <c r="D1037" s="348" t="s">
        <v>2498</v>
      </c>
      <c r="E1037" s="348">
        <v>12.0</v>
      </c>
      <c r="F1037" s="348"/>
      <c r="G1037" s="349">
        <v>-12.0</v>
      </c>
      <c r="H1037" s="350"/>
      <c r="I1037" s="351"/>
      <c r="J1037" s="352"/>
      <c r="K1037" s="354"/>
      <c r="L1037" s="354"/>
      <c r="M1037" s="354"/>
      <c r="N1037" s="354"/>
      <c r="O1037" s="354"/>
      <c r="P1037" s="354"/>
      <c r="Q1037" s="354"/>
      <c r="R1037" s="354"/>
      <c r="S1037" s="354"/>
      <c r="T1037" s="354"/>
      <c r="U1037" s="354"/>
      <c r="V1037" s="354"/>
      <c r="W1037" s="354"/>
      <c r="X1037" s="354"/>
      <c r="Y1037" s="354"/>
      <c r="Z1037" s="354"/>
      <c r="AA1037" s="354"/>
      <c r="AB1037" s="354"/>
      <c r="AC1037" s="354"/>
    </row>
    <row r="1038" ht="17.25" hidden="1" customHeight="1">
      <c r="A1038" s="347" t="s">
        <v>128</v>
      </c>
      <c r="B1038" s="347" t="s">
        <v>57</v>
      </c>
      <c r="C1038" s="347" t="s">
        <v>2499</v>
      </c>
      <c r="D1038" s="348" t="s">
        <v>2500</v>
      </c>
      <c r="E1038" s="348"/>
      <c r="F1038" s="348">
        <v>132.0</v>
      </c>
      <c r="G1038" s="349">
        <v>132.0</v>
      </c>
      <c r="H1038" s="350"/>
      <c r="I1038" s="351"/>
      <c r="J1038" s="352"/>
      <c r="K1038" s="354"/>
      <c r="L1038" s="354"/>
      <c r="M1038" s="354"/>
      <c r="N1038" s="354"/>
      <c r="O1038" s="354"/>
      <c r="P1038" s="354"/>
      <c r="Q1038" s="354"/>
      <c r="R1038" s="354"/>
      <c r="S1038" s="354"/>
      <c r="T1038" s="354"/>
      <c r="U1038" s="354"/>
      <c r="V1038" s="354"/>
      <c r="W1038" s="354"/>
      <c r="X1038" s="354"/>
      <c r="Y1038" s="354"/>
      <c r="Z1038" s="354"/>
      <c r="AA1038" s="354"/>
      <c r="AB1038" s="354"/>
      <c r="AC1038" s="354"/>
    </row>
    <row r="1039" ht="17.25" hidden="1" customHeight="1">
      <c r="A1039" s="347" t="s">
        <v>128</v>
      </c>
      <c r="B1039" s="347" t="s">
        <v>57</v>
      </c>
      <c r="C1039" s="347" t="s">
        <v>2501</v>
      </c>
      <c r="D1039" s="348" t="s">
        <v>2502</v>
      </c>
      <c r="E1039" s="348">
        <v>36.0</v>
      </c>
      <c r="F1039" s="348"/>
      <c r="G1039" s="349">
        <v>-36.0</v>
      </c>
      <c r="H1039" s="350"/>
      <c r="I1039" s="351"/>
      <c r="J1039" s="352"/>
      <c r="K1039" s="354"/>
      <c r="L1039" s="354"/>
      <c r="M1039" s="354"/>
      <c r="N1039" s="354"/>
      <c r="O1039" s="354"/>
      <c r="P1039" s="354"/>
      <c r="Q1039" s="354"/>
      <c r="R1039" s="354"/>
      <c r="S1039" s="354"/>
      <c r="T1039" s="354"/>
      <c r="U1039" s="354"/>
      <c r="V1039" s="354"/>
      <c r="W1039" s="354"/>
      <c r="X1039" s="354"/>
      <c r="Y1039" s="354"/>
      <c r="Z1039" s="354"/>
      <c r="AA1039" s="354"/>
      <c r="AB1039" s="354"/>
      <c r="AC1039" s="354"/>
    </row>
    <row r="1040" ht="17.25" hidden="1" customHeight="1">
      <c r="A1040" s="347" t="s">
        <v>128</v>
      </c>
      <c r="B1040" s="347" t="s">
        <v>57</v>
      </c>
      <c r="C1040" s="347" t="s">
        <v>2503</v>
      </c>
      <c r="D1040" s="348" t="s">
        <v>2504</v>
      </c>
      <c r="E1040" s="348">
        <v>672.0</v>
      </c>
      <c r="F1040" s="348">
        <v>152.0</v>
      </c>
      <c r="G1040" s="349">
        <v>-520.0</v>
      </c>
      <c r="H1040" s="350"/>
      <c r="I1040" s="351"/>
      <c r="J1040" s="352"/>
      <c r="K1040" s="354"/>
      <c r="L1040" s="354"/>
      <c r="M1040" s="354"/>
      <c r="N1040" s="354"/>
      <c r="O1040" s="354"/>
      <c r="P1040" s="354"/>
      <c r="Q1040" s="354"/>
      <c r="R1040" s="354"/>
      <c r="S1040" s="354"/>
      <c r="T1040" s="354"/>
      <c r="U1040" s="354"/>
      <c r="V1040" s="354"/>
      <c r="W1040" s="354"/>
      <c r="X1040" s="354"/>
      <c r="Y1040" s="354"/>
      <c r="Z1040" s="354"/>
      <c r="AA1040" s="354"/>
      <c r="AB1040" s="354"/>
      <c r="AC1040" s="354"/>
    </row>
    <row r="1041" ht="17.25" hidden="1" customHeight="1">
      <c r="A1041" s="347" t="s">
        <v>128</v>
      </c>
      <c r="B1041" s="347" t="s">
        <v>57</v>
      </c>
      <c r="C1041" s="347" t="s">
        <v>2505</v>
      </c>
      <c r="D1041" s="348" t="s">
        <v>2506</v>
      </c>
      <c r="E1041" s="348">
        <v>1608.0</v>
      </c>
      <c r="F1041" s="348">
        <v>1008.0</v>
      </c>
      <c r="G1041" s="349">
        <v>-600.0</v>
      </c>
      <c r="H1041" s="350"/>
      <c r="I1041" s="351"/>
      <c r="J1041" s="352"/>
      <c r="K1041" s="354"/>
      <c r="L1041" s="354"/>
      <c r="M1041" s="354"/>
      <c r="N1041" s="354"/>
      <c r="O1041" s="354"/>
      <c r="P1041" s="354"/>
      <c r="Q1041" s="354"/>
      <c r="R1041" s="354"/>
      <c r="S1041" s="354"/>
      <c r="T1041" s="354"/>
      <c r="U1041" s="354"/>
      <c r="V1041" s="354"/>
      <c r="W1041" s="354"/>
      <c r="X1041" s="354"/>
      <c r="Y1041" s="354"/>
      <c r="Z1041" s="354"/>
      <c r="AA1041" s="354"/>
      <c r="AB1041" s="354"/>
      <c r="AC1041" s="354"/>
    </row>
    <row r="1042" ht="17.25" hidden="1" customHeight="1">
      <c r="A1042" s="347" t="s">
        <v>128</v>
      </c>
      <c r="B1042" s="347" t="s">
        <v>57</v>
      </c>
      <c r="C1042" s="347" t="s">
        <v>2507</v>
      </c>
      <c r="D1042" s="348" t="s">
        <v>2508</v>
      </c>
      <c r="E1042" s="348">
        <v>1404.0</v>
      </c>
      <c r="F1042" s="348">
        <v>4548.0</v>
      </c>
      <c r="G1042" s="349">
        <v>3144.0</v>
      </c>
      <c r="H1042" s="350"/>
      <c r="I1042" s="351"/>
      <c r="J1042" s="352"/>
      <c r="K1042" s="354"/>
      <c r="L1042" s="354"/>
      <c r="M1042" s="354"/>
      <c r="N1042" s="354"/>
      <c r="O1042" s="354"/>
      <c r="P1042" s="354"/>
      <c r="Q1042" s="354"/>
      <c r="R1042" s="354"/>
      <c r="S1042" s="354"/>
      <c r="T1042" s="354"/>
      <c r="U1042" s="354"/>
      <c r="V1042" s="354"/>
      <c r="W1042" s="354"/>
      <c r="X1042" s="354"/>
      <c r="Y1042" s="354"/>
      <c r="Z1042" s="354"/>
      <c r="AA1042" s="354"/>
      <c r="AB1042" s="354"/>
      <c r="AC1042" s="354"/>
    </row>
    <row r="1043" ht="17.25" hidden="1" customHeight="1">
      <c r="A1043" s="347" t="s">
        <v>96</v>
      </c>
      <c r="B1043" s="347" t="s">
        <v>72</v>
      </c>
      <c r="C1043" s="347" t="s">
        <v>2509</v>
      </c>
      <c r="D1043" s="348" t="s">
        <v>2510</v>
      </c>
      <c r="E1043" s="348">
        <v>4290.0</v>
      </c>
      <c r="F1043" s="348">
        <v>5536.0</v>
      </c>
      <c r="G1043" s="349">
        <v>1246.0</v>
      </c>
      <c r="H1043" s="350"/>
      <c r="I1043" s="351"/>
      <c r="J1043" s="352"/>
      <c r="K1043" s="354"/>
      <c r="L1043" s="354"/>
      <c r="M1043" s="354"/>
      <c r="N1043" s="354"/>
      <c r="O1043" s="354"/>
      <c r="P1043" s="354"/>
      <c r="Q1043" s="354"/>
      <c r="R1043" s="354"/>
      <c r="S1043" s="354"/>
      <c r="T1043" s="354"/>
      <c r="U1043" s="354"/>
      <c r="V1043" s="354"/>
      <c r="W1043" s="354"/>
      <c r="X1043" s="354"/>
      <c r="Y1043" s="354"/>
      <c r="Z1043" s="354"/>
      <c r="AA1043" s="354"/>
      <c r="AB1043" s="354"/>
      <c r="AC1043" s="354"/>
    </row>
    <row r="1044" ht="17.25" hidden="1" customHeight="1">
      <c r="A1044" s="347" t="s">
        <v>96</v>
      </c>
      <c r="B1044" s="347" t="s">
        <v>72</v>
      </c>
      <c r="C1044" s="347" t="s">
        <v>2511</v>
      </c>
      <c r="D1044" s="348" t="s">
        <v>2512</v>
      </c>
      <c r="E1044" s="348">
        <v>744.0</v>
      </c>
      <c r="F1044" s="348"/>
      <c r="G1044" s="349">
        <v>-744.0</v>
      </c>
      <c r="H1044" s="350"/>
      <c r="I1044" s="351"/>
      <c r="J1044" s="352"/>
      <c r="K1044" s="354"/>
      <c r="L1044" s="354"/>
      <c r="M1044" s="354"/>
      <c r="N1044" s="354"/>
      <c r="O1044" s="354"/>
      <c r="P1044" s="354"/>
      <c r="Q1044" s="354"/>
      <c r="R1044" s="354"/>
      <c r="S1044" s="354"/>
      <c r="T1044" s="354"/>
      <c r="U1044" s="354"/>
      <c r="V1044" s="354"/>
      <c r="W1044" s="354"/>
      <c r="X1044" s="354"/>
      <c r="Y1044" s="354"/>
      <c r="Z1044" s="354"/>
      <c r="AA1044" s="354"/>
      <c r="AB1044" s="354"/>
      <c r="AC1044" s="354"/>
    </row>
    <row r="1045" ht="17.25" hidden="1" customHeight="1">
      <c r="A1045" s="347" t="s">
        <v>96</v>
      </c>
      <c r="B1045" s="347" t="s">
        <v>72</v>
      </c>
      <c r="C1045" s="347" t="s">
        <v>2513</v>
      </c>
      <c r="D1045" s="348" t="s">
        <v>2514</v>
      </c>
      <c r="E1045" s="348">
        <v>300.0</v>
      </c>
      <c r="F1045" s="348">
        <v>1480.0</v>
      </c>
      <c r="G1045" s="349">
        <v>1180.0</v>
      </c>
      <c r="H1045" s="350"/>
      <c r="I1045" s="351"/>
      <c r="J1045" s="352"/>
      <c r="K1045" s="354"/>
      <c r="L1045" s="354"/>
      <c r="M1045" s="354"/>
      <c r="N1045" s="354"/>
      <c r="O1045" s="354"/>
      <c r="P1045" s="354"/>
      <c r="Q1045" s="354"/>
      <c r="R1045" s="354"/>
      <c r="S1045" s="354"/>
      <c r="T1045" s="354"/>
      <c r="U1045" s="354"/>
      <c r="V1045" s="354"/>
      <c r="W1045" s="354"/>
      <c r="X1045" s="354"/>
      <c r="Y1045" s="354"/>
      <c r="Z1045" s="354"/>
      <c r="AA1045" s="354"/>
      <c r="AB1045" s="354"/>
      <c r="AC1045" s="354"/>
    </row>
    <row r="1046" ht="17.25" customHeight="1">
      <c r="A1046" s="347" t="s">
        <v>96</v>
      </c>
      <c r="B1046" s="347" t="s">
        <v>648</v>
      </c>
      <c r="C1046" s="347" t="s">
        <v>2515</v>
      </c>
      <c r="D1046" s="348" t="s">
        <v>2516</v>
      </c>
      <c r="E1046" s="348"/>
      <c r="F1046" s="348">
        <v>48.0</v>
      </c>
      <c r="G1046" s="349">
        <v>48.0</v>
      </c>
      <c r="H1046" s="350" t="s">
        <v>773</v>
      </c>
      <c r="I1046" s="351"/>
      <c r="J1046" s="352"/>
      <c r="K1046" s="354"/>
      <c r="L1046" s="354"/>
      <c r="M1046" s="354"/>
      <c r="N1046" s="354"/>
      <c r="O1046" s="354"/>
      <c r="P1046" s="354"/>
      <c r="Q1046" s="354"/>
      <c r="R1046" s="354"/>
      <c r="S1046" s="354"/>
      <c r="T1046" s="354"/>
      <c r="U1046" s="354"/>
      <c r="V1046" s="354"/>
      <c r="W1046" s="354"/>
      <c r="X1046" s="354"/>
      <c r="Y1046" s="354"/>
      <c r="Z1046" s="354"/>
      <c r="AA1046" s="354"/>
      <c r="AB1046" s="354"/>
      <c r="AC1046" s="354"/>
    </row>
    <row r="1047" ht="17.25" customHeight="1">
      <c r="A1047" s="347" t="s">
        <v>96</v>
      </c>
      <c r="B1047" s="347" t="s">
        <v>648</v>
      </c>
      <c r="C1047" s="347" t="s">
        <v>2517</v>
      </c>
      <c r="D1047" s="348" t="s">
        <v>2518</v>
      </c>
      <c r="E1047" s="348"/>
      <c r="F1047" s="348">
        <v>12900.0</v>
      </c>
      <c r="G1047" s="349">
        <v>12900.0</v>
      </c>
      <c r="H1047" s="350" t="s">
        <v>773</v>
      </c>
      <c r="I1047" s="351"/>
      <c r="J1047" s="352"/>
      <c r="K1047" s="354"/>
      <c r="L1047" s="354"/>
      <c r="M1047" s="354"/>
      <c r="N1047" s="354"/>
      <c r="O1047" s="354"/>
      <c r="P1047" s="354"/>
      <c r="Q1047" s="354"/>
      <c r="R1047" s="354"/>
      <c r="S1047" s="354"/>
      <c r="T1047" s="354"/>
      <c r="U1047" s="354"/>
      <c r="V1047" s="354"/>
      <c r="W1047" s="354"/>
      <c r="X1047" s="354"/>
      <c r="Y1047" s="354"/>
      <c r="Z1047" s="354"/>
      <c r="AA1047" s="354"/>
      <c r="AB1047" s="354"/>
      <c r="AC1047" s="354"/>
    </row>
    <row r="1048" ht="17.25" customHeight="1">
      <c r="A1048" s="347" t="s">
        <v>96</v>
      </c>
      <c r="B1048" s="347" t="s">
        <v>648</v>
      </c>
      <c r="C1048" s="347" t="s">
        <v>2519</v>
      </c>
      <c r="D1048" s="348" t="s">
        <v>2520</v>
      </c>
      <c r="E1048" s="348"/>
      <c r="F1048" s="348">
        <v>84.0</v>
      </c>
      <c r="G1048" s="349">
        <v>84.0</v>
      </c>
      <c r="H1048" s="350" t="s">
        <v>773</v>
      </c>
      <c r="I1048" s="351"/>
      <c r="J1048" s="352"/>
      <c r="K1048" s="354"/>
      <c r="L1048" s="354"/>
      <c r="M1048" s="354"/>
      <c r="N1048" s="354"/>
      <c r="O1048" s="354"/>
      <c r="P1048" s="354"/>
      <c r="Q1048" s="354"/>
      <c r="R1048" s="354"/>
      <c r="S1048" s="354"/>
      <c r="T1048" s="354"/>
      <c r="U1048" s="354"/>
      <c r="V1048" s="354"/>
      <c r="W1048" s="354"/>
      <c r="X1048" s="354"/>
      <c r="Y1048" s="354"/>
      <c r="Z1048" s="354"/>
      <c r="AA1048" s="354"/>
      <c r="AB1048" s="354"/>
      <c r="AC1048" s="354"/>
    </row>
    <row r="1049" ht="17.25" hidden="1" customHeight="1">
      <c r="A1049" s="347" t="s">
        <v>96</v>
      </c>
      <c r="B1049" s="347" t="s">
        <v>648</v>
      </c>
      <c r="C1049" s="347" t="s">
        <v>2521</v>
      </c>
      <c r="D1049" s="348" t="s">
        <v>2522</v>
      </c>
      <c r="E1049" s="348"/>
      <c r="F1049" s="348">
        <v>540.0</v>
      </c>
      <c r="G1049" s="349">
        <v>540.0</v>
      </c>
      <c r="H1049" s="350"/>
      <c r="I1049" s="351"/>
      <c r="J1049" s="352"/>
      <c r="K1049" s="354"/>
      <c r="L1049" s="354"/>
      <c r="M1049" s="354"/>
      <c r="N1049" s="354"/>
      <c r="O1049" s="354"/>
      <c r="P1049" s="354"/>
      <c r="Q1049" s="354"/>
      <c r="R1049" s="354"/>
      <c r="S1049" s="354"/>
      <c r="T1049" s="354"/>
      <c r="U1049" s="354"/>
      <c r="V1049" s="354"/>
      <c r="W1049" s="354"/>
      <c r="X1049" s="354"/>
      <c r="Y1049" s="354"/>
      <c r="Z1049" s="354"/>
      <c r="AA1049" s="354"/>
      <c r="AB1049" s="354"/>
      <c r="AC1049" s="354"/>
    </row>
    <row r="1050" ht="17.25" hidden="1" customHeight="1">
      <c r="A1050" s="347" t="s">
        <v>96</v>
      </c>
      <c r="B1050" s="347" t="s">
        <v>648</v>
      </c>
      <c r="C1050" s="347" t="s">
        <v>2523</v>
      </c>
      <c r="D1050" s="348" t="s">
        <v>2524</v>
      </c>
      <c r="E1050" s="348">
        <v>1452.0</v>
      </c>
      <c r="F1050" s="348">
        <v>1432.0</v>
      </c>
      <c r="G1050" s="349">
        <v>-20.0</v>
      </c>
      <c r="H1050" s="350"/>
      <c r="I1050" s="351"/>
      <c r="J1050" s="352"/>
      <c r="K1050" s="354"/>
      <c r="L1050" s="354"/>
      <c r="M1050" s="354"/>
      <c r="N1050" s="354"/>
      <c r="O1050" s="354"/>
      <c r="P1050" s="354"/>
      <c r="Q1050" s="354"/>
      <c r="R1050" s="354"/>
      <c r="S1050" s="354"/>
      <c r="T1050" s="354"/>
      <c r="U1050" s="354"/>
      <c r="V1050" s="354"/>
      <c r="W1050" s="354"/>
      <c r="X1050" s="354"/>
      <c r="Y1050" s="354"/>
      <c r="Z1050" s="354"/>
      <c r="AA1050" s="354"/>
      <c r="AB1050" s="354"/>
      <c r="AC1050" s="354"/>
    </row>
    <row r="1051" ht="17.25" hidden="1" customHeight="1">
      <c r="A1051" s="347" t="s">
        <v>96</v>
      </c>
      <c r="B1051" s="347" t="s">
        <v>648</v>
      </c>
      <c r="C1051" s="347" t="s">
        <v>2525</v>
      </c>
      <c r="D1051" s="348" t="s">
        <v>2526</v>
      </c>
      <c r="E1051" s="348">
        <v>256.0</v>
      </c>
      <c r="F1051" s="348">
        <v>240.0</v>
      </c>
      <c r="G1051" s="349">
        <v>-16.0</v>
      </c>
      <c r="H1051" s="350"/>
      <c r="I1051" s="351"/>
      <c r="J1051" s="352"/>
      <c r="K1051" s="354"/>
      <c r="L1051" s="354"/>
      <c r="M1051" s="354"/>
      <c r="N1051" s="354"/>
      <c r="O1051" s="354"/>
      <c r="P1051" s="354"/>
      <c r="Q1051" s="354"/>
      <c r="R1051" s="354"/>
      <c r="S1051" s="354"/>
      <c r="T1051" s="354"/>
      <c r="U1051" s="354"/>
      <c r="V1051" s="354"/>
      <c r="W1051" s="354"/>
      <c r="X1051" s="354"/>
      <c r="Y1051" s="354"/>
      <c r="Z1051" s="354"/>
      <c r="AA1051" s="354"/>
      <c r="AB1051" s="354"/>
      <c r="AC1051" s="354"/>
    </row>
    <row r="1052" ht="17.25" hidden="1" customHeight="1">
      <c r="A1052" s="347" t="s">
        <v>96</v>
      </c>
      <c r="B1052" s="347" t="s">
        <v>648</v>
      </c>
      <c r="C1052" s="347" t="s">
        <v>2527</v>
      </c>
      <c r="D1052" s="348" t="s">
        <v>2528</v>
      </c>
      <c r="E1052" s="348">
        <v>6922.0</v>
      </c>
      <c r="F1052" s="348">
        <v>5680.0</v>
      </c>
      <c r="G1052" s="349">
        <v>-1242.0</v>
      </c>
      <c r="H1052" s="350"/>
      <c r="I1052" s="351"/>
      <c r="J1052" s="352"/>
      <c r="K1052" s="354"/>
      <c r="L1052" s="354"/>
      <c r="M1052" s="354"/>
      <c r="N1052" s="354"/>
      <c r="O1052" s="354"/>
      <c r="P1052" s="354"/>
      <c r="Q1052" s="354"/>
      <c r="R1052" s="354"/>
      <c r="S1052" s="354"/>
      <c r="T1052" s="354"/>
      <c r="U1052" s="354"/>
      <c r="V1052" s="354"/>
      <c r="W1052" s="354"/>
      <c r="X1052" s="354"/>
      <c r="Y1052" s="354"/>
      <c r="Z1052" s="354"/>
      <c r="AA1052" s="354"/>
      <c r="AB1052" s="354"/>
      <c r="AC1052" s="354"/>
    </row>
    <row r="1053" ht="17.25" hidden="1" customHeight="1">
      <c r="A1053" s="347" t="s">
        <v>96</v>
      </c>
      <c r="B1053" s="347" t="s">
        <v>648</v>
      </c>
      <c r="C1053" s="347" t="s">
        <v>2529</v>
      </c>
      <c r="D1053" s="348" t="s">
        <v>2530</v>
      </c>
      <c r="E1053" s="348">
        <v>620.0</v>
      </c>
      <c r="F1053" s="348">
        <v>992.0</v>
      </c>
      <c r="G1053" s="349">
        <v>372.0</v>
      </c>
      <c r="H1053" s="350"/>
      <c r="I1053" s="351"/>
      <c r="J1053" s="352"/>
      <c r="K1053" s="354"/>
      <c r="L1053" s="354"/>
      <c r="M1053" s="354"/>
      <c r="N1053" s="354"/>
      <c r="O1053" s="354"/>
      <c r="P1053" s="354"/>
      <c r="Q1053" s="354"/>
      <c r="R1053" s="354"/>
      <c r="S1053" s="354"/>
      <c r="T1053" s="354"/>
      <c r="U1053" s="354"/>
      <c r="V1053" s="354"/>
      <c r="W1053" s="354"/>
      <c r="X1053" s="354"/>
      <c r="Y1053" s="354"/>
      <c r="Z1053" s="354"/>
      <c r="AA1053" s="354"/>
      <c r="AB1053" s="354"/>
      <c r="AC1053" s="354"/>
    </row>
    <row r="1054" ht="17.25" hidden="1" customHeight="1">
      <c r="A1054" s="347" t="s">
        <v>96</v>
      </c>
      <c r="B1054" s="347" t="s">
        <v>648</v>
      </c>
      <c r="C1054" s="347" t="s">
        <v>2531</v>
      </c>
      <c r="D1054" s="348" t="s">
        <v>2532</v>
      </c>
      <c r="E1054" s="348">
        <v>60.0</v>
      </c>
      <c r="F1054" s="348">
        <v>20.0</v>
      </c>
      <c r="G1054" s="349">
        <v>-40.0</v>
      </c>
      <c r="H1054" s="350"/>
      <c r="I1054" s="351"/>
      <c r="J1054" s="352"/>
      <c r="K1054" s="354"/>
      <c r="L1054" s="354"/>
      <c r="M1054" s="354"/>
      <c r="N1054" s="354"/>
      <c r="O1054" s="354"/>
      <c r="P1054" s="354"/>
      <c r="Q1054" s="354"/>
      <c r="R1054" s="354"/>
      <c r="S1054" s="354"/>
      <c r="T1054" s="354"/>
      <c r="U1054" s="354"/>
      <c r="V1054" s="354"/>
      <c r="W1054" s="354"/>
      <c r="X1054" s="354"/>
      <c r="Y1054" s="354"/>
      <c r="Z1054" s="354"/>
      <c r="AA1054" s="354"/>
      <c r="AB1054" s="354"/>
      <c r="AC1054" s="354"/>
    </row>
    <row r="1055" ht="17.25" hidden="1" customHeight="1">
      <c r="A1055" s="347" t="s">
        <v>96</v>
      </c>
      <c r="B1055" s="347" t="s">
        <v>648</v>
      </c>
      <c r="C1055" s="347" t="s">
        <v>2533</v>
      </c>
      <c r="D1055" s="348" t="s">
        <v>2534</v>
      </c>
      <c r="E1055" s="348">
        <v>240.0</v>
      </c>
      <c r="F1055" s="348">
        <v>1224.0</v>
      </c>
      <c r="G1055" s="349">
        <v>984.0</v>
      </c>
      <c r="H1055" s="350"/>
      <c r="I1055" s="351"/>
      <c r="J1055" s="352"/>
      <c r="K1055" s="354"/>
      <c r="L1055" s="354"/>
      <c r="M1055" s="354"/>
      <c r="N1055" s="354"/>
      <c r="O1055" s="354"/>
      <c r="P1055" s="354"/>
      <c r="Q1055" s="354"/>
      <c r="R1055" s="354"/>
      <c r="S1055" s="354"/>
      <c r="T1055" s="354"/>
      <c r="U1055" s="354"/>
      <c r="V1055" s="354"/>
      <c r="W1055" s="354"/>
      <c r="X1055" s="354"/>
      <c r="Y1055" s="354"/>
      <c r="Z1055" s="354"/>
      <c r="AA1055" s="354"/>
      <c r="AB1055" s="354"/>
      <c r="AC1055" s="354"/>
    </row>
    <row r="1056" ht="17.25" hidden="1" customHeight="1">
      <c r="A1056" s="347" t="s">
        <v>96</v>
      </c>
      <c r="B1056" s="347" t="s">
        <v>648</v>
      </c>
      <c r="C1056" s="347" t="s">
        <v>2535</v>
      </c>
      <c r="D1056" s="348" t="s">
        <v>2536</v>
      </c>
      <c r="E1056" s="348">
        <v>392.0</v>
      </c>
      <c r="F1056" s="348">
        <v>176.0</v>
      </c>
      <c r="G1056" s="349">
        <v>-216.0</v>
      </c>
      <c r="H1056" s="350"/>
      <c r="I1056" s="351"/>
      <c r="J1056" s="352"/>
      <c r="K1056" s="354"/>
      <c r="L1056" s="354"/>
      <c r="M1056" s="354"/>
      <c r="N1056" s="354"/>
      <c r="O1056" s="354"/>
      <c r="P1056" s="354"/>
      <c r="Q1056" s="354"/>
      <c r="R1056" s="354"/>
      <c r="S1056" s="354"/>
      <c r="T1056" s="354"/>
      <c r="U1056" s="354"/>
      <c r="V1056" s="354"/>
      <c r="W1056" s="354"/>
      <c r="X1056" s="354"/>
      <c r="Y1056" s="354"/>
      <c r="Z1056" s="354"/>
      <c r="AA1056" s="354"/>
      <c r="AB1056" s="354"/>
      <c r="AC1056" s="354"/>
    </row>
    <row r="1057" ht="17.25" hidden="1" customHeight="1">
      <c r="A1057" s="347" t="s">
        <v>96</v>
      </c>
      <c r="B1057" s="347" t="s">
        <v>648</v>
      </c>
      <c r="C1057" s="347" t="s">
        <v>2537</v>
      </c>
      <c r="D1057" s="348" t="s">
        <v>2538</v>
      </c>
      <c r="E1057" s="348">
        <v>1008.0</v>
      </c>
      <c r="F1057" s="348"/>
      <c r="G1057" s="349">
        <v>-1008.0</v>
      </c>
      <c r="H1057" s="350"/>
      <c r="I1057" s="351"/>
      <c r="J1057" s="352"/>
      <c r="K1057" s="354"/>
      <c r="L1057" s="354"/>
      <c r="M1057" s="354"/>
      <c r="N1057" s="354"/>
      <c r="O1057" s="354"/>
      <c r="P1057" s="354"/>
      <c r="Q1057" s="354"/>
      <c r="R1057" s="354"/>
      <c r="S1057" s="354"/>
      <c r="T1057" s="354"/>
      <c r="U1057" s="354"/>
      <c r="V1057" s="354"/>
      <c r="W1057" s="354"/>
      <c r="X1057" s="354"/>
      <c r="Y1057" s="354"/>
      <c r="Z1057" s="354"/>
      <c r="AA1057" s="354"/>
      <c r="AB1057" s="354"/>
      <c r="AC1057" s="354"/>
    </row>
    <row r="1058" ht="17.25" hidden="1" customHeight="1">
      <c r="A1058" s="347" t="s">
        <v>96</v>
      </c>
      <c r="B1058" s="347" t="s">
        <v>648</v>
      </c>
      <c r="C1058" s="347" t="s">
        <v>2539</v>
      </c>
      <c r="D1058" s="348" t="s">
        <v>2540</v>
      </c>
      <c r="E1058" s="348">
        <v>1856.0</v>
      </c>
      <c r="F1058" s="348">
        <v>1916.0</v>
      </c>
      <c r="G1058" s="349">
        <v>60.0</v>
      </c>
      <c r="H1058" s="350"/>
      <c r="I1058" s="351"/>
      <c r="J1058" s="352"/>
      <c r="K1058" s="354"/>
      <c r="L1058" s="354"/>
      <c r="M1058" s="354"/>
      <c r="N1058" s="354"/>
      <c r="O1058" s="354"/>
      <c r="P1058" s="354"/>
      <c r="Q1058" s="354"/>
      <c r="R1058" s="354"/>
      <c r="S1058" s="354"/>
      <c r="T1058" s="354"/>
      <c r="U1058" s="354"/>
      <c r="V1058" s="354"/>
      <c r="W1058" s="354"/>
      <c r="X1058" s="354"/>
      <c r="Y1058" s="354"/>
      <c r="Z1058" s="354"/>
      <c r="AA1058" s="354"/>
      <c r="AB1058" s="354"/>
      <c r="AC1058" s="354"/>
    </row>
    <row r="1059" ht="17.25" hidden="1" customHeight="1">
      <c r="A1059" s="347" t="s">
        <v>96</v>
      </c>
      <c r="B1059" s="347" t="s">
        <v>648</v>
      </c>
      <c r="C1059" s="347" t="s">
        <v>2541</v>
      </c>
      <c r="D1059" s="348" t="s">
        <v>2542</v>
      </c>
      <c r="E1059" s="348">
        <v>876.0</v>
      </c>
      <c r="F1059" s="348">
        <v>592.0</v>
      </c>
      <c r="G1059" s="349">
        <v>-284.0</v>
      </c>
      <c r="H1059" s="350"/>
      <c r="I1059" s="351"/>
      <c r="J1059" s="352"/>
      <c r="K1059" s="354"/>
      <c r="L1059" s="354"/>
      <c r="M1059" s="354"/>
      <c r="N1059" s="354"/>
      <c r="O1059" s="354"/>
      <c r="P1059" s="354"/>
      <c r="Q1059" s="354"/>
      <c r="R1059" s="354"/>
      <c r="S1059" s="354"/>
      <c r="T1059" s="354"/>
      <c r="U1059" s="354"/>
      <c r="V1059" s="354"/>
      <c r="W1059" s="354"/>
      <c r="X1059" s="354"/>
      <c r="Y1059" s="354"/>
      <c r="Z1059" s="354"/>
      <c r="AA1059" s="354"/>
      <c r="AB1059" s="354"/>
      <c r="AC1059" s="354"/>
    </row>
    <row r="1060" ht="17.25" hidden="1" customHeight="1">
      <c r="A1060" s="347" t="s">
        <v>96</v>
      </c>
      <c r="B1060" s="347" t="s">
        <v>648</v>
      </c>
      <c r="C1060" s="347" t="s">
        <v>2543</v>
      </c>
      <c r="D1060" s="348" t="s">
        <v>2544</v>
      </c>
      <c r="E1060" s="348">
        <v>80.0</v>
      </c>
      <c r="F1060" s="348">
        <v>40.0</v>
      </c>
      <c r="G1060" s="349">
        <v>-40.0</v>
      </c>
      <c r="H1060" s="350"/>
      <c r="I1060" s="351"/>
      <c r="J1060" s="352"/>
      <c r="K1060" s="354"/>
      <c r="L1060" s="354"/>
      <c r="M1060" s="354"/>
      <c r="N1060" s="354"/>
      <c r="O1060" s="354"/>
      <c r="P1060" s="354"/>
      <c r="Q1060" s="354"/>
      <c r="R1060" s="354"/>
      <c r="S1060" s="354"/>
      <c r="T1060" s="354"/>
      <c r="U1060" s="354"/>
      <c r="V1060" s="354"/>
      <c r="W1060" s="354"/>
      <c r="X1060" s="354"/>
      <c r="Y1060" s="354"/>
      <c r="Z1060" s="354"/>
      <c r="AA1060" s="354"/>
      <c r="AB1060" s="354"/>
      <c r="AC1060" s="354"/>
    </row>
    <row r="1061" ht="17.25" hidden="1" customHeight="1">
      <c r="A1061" s="347" t="s">
        <v>96</v>
      </c>
      <c r="B1061" s="347" t="s">
        <v>648</v>
      </c>
      <c r="C1061" s="347" t="s">
        <v>2545</v>
      </c>
      <c r="D1061" s="348" t="s">
        <v>2546</v>
      </c>
      <c r="E1061" s="348">
        <v>3164.0</v>
      </c>
      <c r="F1061" s="348">
        <v>3304.0</v>
      </c>
      <c r="G1061" s="349">
        <v>140.0</v>
      </c>
      <c r="H1061" s="350"/>
      <c r="I1061" s="351"/>
      <c r="J1061" s="352"/>
      <c r="K1061" s="354"/>
      <c r="L1061" s="354"/>
      <c r="M1061" s="354"/>
      <c r="N1061" s="354"/>
      <c r="O1061" s="354"/>
      <c r="P1061" s="354"/>
      <c r="Q1061" s="354"/>
      <c r="R1061" s="354"/>
      <c r="S1061" s="354"/>
      <c r="T1061" s="354"/>
      <c r="U1061" s="354"/>
      <c r="V1061" s="354"/>
      <c r="W1061" s="354"/>
      <c r="X1061" s="354"/>
      <c r="Y1061" s="354"/>
      <c r="Z1061" s="354"/>
      <c r="AA1061" s="354"/>
      <c r="AB1061" s="354"/>
      <c r="AC1061" s="354"/>
    </row>
    <row r="1062" ht="17.25" hidden="1" customHeight="1">
      <c r="A1062" s="347" t="s">
        <v>96</v>
      </c>
      <c r="B1062" s="347" t="s">
        <v>648</v>
      </c>
      <c r="C1062" s="347" t="s">
        <v>2547</v>
      </c>
      <c r="D1062" s="348" t="s">
        <v>2548</v>
      </c>
      <c r="E1062" s="348">
        <v>220.0</v>
      </c>
      <c r="F1062" s="348"/>
      <c r="G1062" s="349">
        <v>-220.0</v>
      </c>
      <c r="H1062" s="350"/>
      <c r="I1062" s="351"/>
      <c r="J1062" s="352"/>
      <c r="K1062" s="354"/>
      <c r="L1062" s="354"/>
      <c r="M1062" s="354"/>
      <c r="N1062" s="354"/>
      <c r="O1062" s="354"/>
      <c r="P1062" s="354"/>
      <c r="Q1062" s="354"/>
      <c r="R1062" s="354"/>
      <c r="S1062" s="354"/>
      <c r="T1062" s="354"/>
      <c r="U1062" s="354"/>
      <c r="V1062" s="354"/>
      <c r="W1062" s="354"/>
      <c r="X1062" s="354"/>
      <c r="Y1062" s="354"/>
      <c r="Z1062" s="354"/>
      <c r="AA1062" s="354"/>
      <c r="AB1062" s="354"/>
      <c r="AC1062" s="354"/>
    </row>
    <row r="1063" ht="17.25" hidden="1" customHeight="1">
      <c r="A1063" s="347" t="s">
        <v>96</v>
      </c>
      <c r="B1063" s="347" t="s">
        <v>648</v>
      </c>
      <c r="C1063" s="347" t="s">
        <v>2549</v>
      </c>
      <c r="D1063" s="348" t="s">
        <v>2550</v>
      </c>
      <c r="E1063" s="348">
        <v>1648.0</v>
      </c>
      <c r="F1063" s="348">
        <v>4046.0</v>
      </c>
      <c r="G1063" s="349">
        <v>2398.0</v>
      </c>
      <c r="H1063" s="350"/>
      <c r="I1063" s="351"/>
      <c r="J1063" s="352"/>
      <c r="K1063" s="354"/>
      <c r="L1063" s="354"/>
      <c r="M1063" s="354"/>
      <c r="N1063" s="354"/>
      <c r="O1063" s="354"/>
      <c r="P1063" s="354"/>
      <c r="Q1063" s="354"/>
      <c r="R1063" s="354"/>
      <c r="S1063" s="354"/>
      <c r="T1063" s="354"/>
      <c r="U1063" s="354"/>
      <c r="V1063" s="354"/>
      <c r="W1063" s="354"/>
      <c r="X1063" s="354"/>
      <c r="Y1063" s="354"/>
      <c r="Z1063" s="354"/>
      <c r="AA1063" s="354"/>
      <c r="AB1063" s="354"/>
      <c r="AC1063" s="354"/>
    </row>
    <row r="1064" ht="17.25" hidden="1" customHeight="1">
      <c r="A1064" s="347" t="s">
        <v>96</v>
      </c>
      <c r="B1064" s="347" t="s">
        <v>648</v>
      </c>
      <c r="C1064" s="347" t="s">
        <v>2551</v>
      </c>
      <c r="D1064" s="348" t="s">
        <v>2552</v>
      </c>
      <c r="E1064" s="348">
        <v>2912.0</v>
      </c>
      <c r="F1064" s="348">
        <v>6864.0</v>
      </c>
      <c r="G1064" s="349">
        <v>3952.0</v>
      </c>
      <c r="H1064" s="350"/>
      <c r="I1064" s="351"/>
      <c r="J1064" s="352"/>
      <c r="K1064" s="354"/>
      <c r="L1064" s="354"/>
      <c r="M1064" s="354"/>
      <c r="N1064" s="354"/>
      <c r="O1064" s="354"/>
      <c r="P1064" s="354"/>
      <c r="Q1064" s="354"/>
      <c r="R1064" s="354"/>
      <c r="S1064" s="354"/>
      <c r="T1064" s="354"/>
      <c r="U1064" s="354"/>
      <c r="V1064" s="354"/>
      <c r="W1064" s="354"/>
      <c r="X1064" s="354"/>
      <c r="Y1064" s="354"/>
      <c r="Z1064" s="354"/>
      <c r="AA1064" s="354"/>
      <c r="AB1064" s="354"/>
      <c r="AC1064" s="354"/>
    </row>
    <row r="1065" ht="17.25" hidden="1" customHeight="1">
      <c r="A1065" s="347" t="s">
        <v>96</v>
      </c>
      <c r="B1065" s="347" t="s">
        <v>648</v>
      </c>
      <c r="C1065" s="347" t="s">
        <v>2553</v>
      </c>
      <c r="D1065" s="348" t="s">
        <v>2554</v>
      </c>
      <c r="E1065" s="348">
        <v>5400.0</v>
      </c>
      <c r="F1065" s="348">
        <v>5352.0</v>
      </c>
      <c r="G1065" s="349">
        <v>-48.0</v>
      </c>
      <c r="H1065" s="350"/>
      <c r="I1065" s="351"/>
      <c r="J1065" s="352"/>
      <c r="K1065" s="354"/>
      <c r="L1065" s="354"/>
      <c r="M1065" s="354"/>
      <c r="N1065" s="354"/>
      <c r="O1065" s="354"/>
      <c r="P1065" s="354"/>
      <c r="Q1065" s="354"/>
      <c r="R1065" s="354"/>
      <c r="S1065" s="354"/>
      <c r="T1065" s="354"/>
      <c r="U1065" s="354"/>
      <c r="V1065" s="354"/>
      <c r="W1065" s="354"/>
      <c r="X1065" s="354"/>
      <c r="Y1065" s="354"/>
      <c r="Z1065" s="354"/>
      <c r="AA1065" s="354"/>
      <c r="AB1065" s="354"/>
      <c r="AC1065" s="354"/>
    </row>
    <row r="1066" ht="17.25" hidden="1" customHeight="1">
      <c r="A1066" s="347" t="s">
        <v>96</v>
      </c>
      <c r="B1066" s="347" t="s">
        <v>648</v>
      </c>
      <c r="C1066" s="347" t="s">
        <v>2555</v>
      </c>
      <c r="D1066" s="348" t="s">
        <v>2556</v>
      </c>
      <c r="E1066" s="348">
        <v>664.0</v>
      </c>
      <c r="F1066" s="348">
        <v>480.0</v>
      </c>
      <c r="G1066" s="349">
        <v>-184.0</v>
      </c>
      <c r="H1066" s="350"/>
      <c r="I1066" s="351"/>
      <c r="J1066" s="352"/>
      <c r="K1066" s="354"/>
      <c r="L1066" s="354"/>
      <c r="M1066" s="354"/>
      <c r="N1066" s="354"/>
      <c r="O1066" s="354"/>
      <c r="P1066" s="354"/>
      <c r="Q1066" s="354"/>
      <c r="R1066" s="354"/>
      <c r="S1066" s="354"/>
      <c r="T1066" s="354"/>
      <c r="U1066" s="354"/>
      <c r="V1066" s="354"/>
      <c r="W1066" s="354"/>
      <c r="X1066" s="354"/>
      <c r="Y1066" s="354"/>
      <c r="Z1066" s="354"/>
      <c r="AA1066" s="354"/>
      <c r="AB1066" s="354"/>
      <c r="AC1066" s="354"/>
    </row>
    <row r="1067" ht="17.25" hidden="1" customHeight="1">
      <c r="A1067" s="347" t="s">
        <v>96</v>
      </c>
      <c r="B1067" s="347" t="s">
        <v>648</v>
      </c>
      <c r="C1067" s="347" t="s">
        <v>2557</v>
      </c>
      <c r="D1067" s="348" t="s">
        <v>2558</v>
      </c>
      <c r="E1067" s="348">
        <v>3480.0</v>
      </c>
      <c r="F1067" s="348">
        <v>2712.0</v>
      </c>
      <c r="G1067" s="349">
        <v>-768.0</v>
      </c>
      <c r="H1067" s="350"/>
      <c r="I1067" s="351"/>
      <c r="J1067" s="352"/>
      <c r="K1067" s="354"/>
      <c r="L1067" s="354"/>
      <c r="M1067" s="354"/>
      <c r="N1067" s="354"/>
      <c r="O1067" s="354"/>
      <c r="P1067" s="354"/>
      <c r="Q1067" s="354"/>
      <c r="R1067" s="354"/>
      <c r="S1067" s="354"/>
      <c r="T1067" s="354"/>
      <c r="U1067" s="354"/>
      <c r="V1067" s="354"/>
      <c r="W1067" s="354"/>
      <c r="X1067" s="354"/>
      <c r="Y1067" s="354"/>
      <c r="Z1067" s="354"/>
      <c r="AA1067" s="354"/>
      <c r="AB1067" s="354"/>
      <c r="AC1067" s="354"/>
    </row>
    <row r="1068" ht="17.25" hidden="1" customHeight="1">
      <c r="A1068" s="347" t="s">
        <v>96</v>
      </c>
      <c r="B1068" s="347" t="s">
        <v>648</v>
      </c>
      <c r="C1068" s="347" t="s">
        <v>2559</v>
      </c>
      <c r="D1068" s="348" t="s">
        <v>2560</v>
      </c>
      <c r="E1068" s="348">
        <v>772.0</v>
      </c>
      <c r="F1068" s="348">
        <v>300.0</v>
      </c>
      <c r="G1068" s="349">
        <v>-472.0</v>
      </c>
      <c r="H1068" s="350"/>
      <c r="I1068" s="351"/>
      <c r="J1068" s="352"/>
      <c r="K1068" s="354"/>
      <c r="L1068" s="354"/>
      <c r="M1068" s="354"/>
      <c r="N1068" s="354"/>
      <c r="O1068" s="354"/>
      <c r="P1068" s="354"/>
      <c r="Q1068" s="354"/>
      <c r="R1068" s="354"/>
      <c r="S1068" s="354"/>
      <c r="T1068" s="354"/>
      <c r="U1068" s="354"/>
      <c r="V1068" s="354"/>
      <c r="W1068" s="354"/>
      <c r="X1068" s="354"/>
      <c r="Y1068" s="354"/>
      <c r="Z1068" s="354"/>
      <c r="AA1068" s="354"/>
      <c r="AB1068" s="354"/>
      <c r="AC1068" s="354"/>
    </row>
    <row r="1069" ht="17.25" hidden="1" customHeight="1">
      <c r="A1069" s="347" t="s">
        <v>96</v>
      </c>
      <c r="B1069" s="347" t="s">
        <v>648</v>
      </c>
      <c r="C1069" s="347" t="s">
        <v>2561</v>
      </c>
      <c r="D1069" s="348" t="s">
        <v>2562</v>
      </c>
      <c r="E1069" s="348">
        <v>1598.0</v>
      </c>
      <c r="F1069" s="348">
        <v>2216.0</v>
      </c>
      <c r="G1069" s="349">
        <v>618.0</v>
      </c>
      <c r="H1069" s="350"/>
      <c r="I1069" s="351"/>
      <c r="J1069" s="352"/>
      <c r="K1069" s="354"/>
      <c r="L1069" s="354"/>
      <c r="M1069" s="354"/>
      <c r="N1069" s="354"/>
      <c r="O1069" s="354"/>
      <c r="P1069" s="354"/>
      <c r="Q1069" s="354"/>
      <c r="R1069" s="354"/>
      <c r="S1069" s="354"/>
      <c r="T1069" s="354"/>
      <c r="U1069" s="354"/>
      <c r="V1069" s="354"/>
      <c r="W1069" s="354"/>
      <c r="X1069" s="354"/>
      <c r="Y1069" s="354"/>
      <c r="Z1069" s="354"/>
      <c r="AA1069" s="354"/>
      <c r="AB1069" s="354"/>
      <c r="AC1069" s="354"/>
    </row>
    <row r="1070" ht="17.25" hidden="1" customHeight="1">
      <c r="A1070" s="347" t="s">
        <v>96</v>
      </c>
      <c r="B1070" s="347" t="s">
        <v>648</v>
      </c>
      <c r="C1070" s="347" t="s">
        <v>2563</v>
      </c>
      <c r="D1070" s="348" t="s">
        <v>2564</v>
      </c>
      <c r="E1070" s="348">
        <v>3826.0</v>
      </c>
      <c r="F1070" s="348">
        <v>2046.0</v>
      </c>
      <c r="G1070" s="349">
        <v>-1780.0</v>
      </c>
      <c r="H1070" s="350"/>
      <c r="I1070" s="351"/>
      <c r="J1070" s="352"/>
      <c r="K1070" s="354"/>
      <c r="L1070" s="354"/>
      <c r="M1070" s="354"/>
      <c r="N1070" s="354"/>
      <c r="O1070" s="354"/>
      <c r="P1070" s="354"/>
      <c r="Q1070" s="354"/>
      <c r="R1070" s="354"/>
      <c r="S1070" s="354"/>
      <c r="T1070" s="354"/>
      <c r="U1070" s="354"/>
      <c r="V1070" s="354"/>
      <c r="W1070" s="354"/>
      <c r="X1070" s="354"/>
      <c r="Y1070" s="354"/>
      <c r="Z1070" s="354"/>
      <c r="AA1070" s="354"/>
      <c r="AB1070" s="354"/>
      <c r="AC1070" s="354"/>
    </row>
    <row r="1071" ht="17.25" hidden="1" customHeight="1">
      <c r="A1071" s="347" t="s">
        <v>96</v>
      </c>
      <c r="B1071" s="347" t="s">
        <v>648</v>
      </c>
      <c r="C1071" s="347" t="s">
        <v>2565</v>
      </c>
      <c r="D1071" s="348" t="s">
        <v>2566</v>
      </c>
      <c r="E1071" s="348">
        <v>17640.0</v>
      </c>
      <c r="F1071" s="348">
        <v>8436.0</v>
      </c>
      <c r="G1071" s="349">
        <v>-9204.0</v>
      </c>
      <c r="H1071" s="355"/>
      <c r="I1071" s="351"/>
      <c r="J1071" s="352"/>
      <c r="K1071" s="354"/>
      <c r="L1071" s="354"/>
      <c r="M1071" s="354"/>
      <c r="N1071" s="354"/>
      <c r="O1071" s="354"/>
      <c r="P1071" s="354"/>
      <c r="Q1071" s="354"/>
      <c r="R1071" s="354"/>
      <c r="S1071" s="354"/>
      <c r="T1071" s="354"/>
      <c r="U1071" s="354"/>
      <c r="V1071" s="354"/>
      <c r="W1071" s="354"/>
      <c r="X1071" s="354"/>
      <c r="Y1071" s="354"/>
      <c r="Z1071" s="354"/>
      <c r="AA1071" s="354"/>
      <c r="AB1071" s="354"/>
      <c r="AC1071" s="354"/>
    </row>
    <row r="1072" ht="17.25" hidden="1" customHeight="1">
      <c r="A1072" s="347" t="s">
        <v>96</v>
      </c>
      <c r="B1072" s="347" t="s">
        <v>648</v>
      </c>
      <c r="C1072" s="347" t="s">
        <v>2567</v>
      </c>
      <c r="D1072" s="348" t="s">
        <v>2568</v>
      </c>
      <c r="E1072" s="348">
        <v>1124.0</v>
      </c>
      <c r="F1072" s="348">
        <v>600.0</v>
      </c>
      <c r="G1072" s="349">
        <v>-524.0</v>
      </c>
      <c r="H1072" s="350"/>
      <c r="I1072" s="351"/>
      <c r="J1072" s="352"/>
      <c r="K1072" s="354"/>
      <c r="L1072" s="354"/>
      <c r="M1072" s="354"/>
      <c r="N1072" s="354"/>
      <c r="O1072" s="354"/>
      <c r="P1072" s="354"/>
      <c r="Q1072" s="354"/>
      <c r="R1072" s="354"/>
      <c r="S1072" s="354"/>
      <c r="T1072" s="354"/>
      <c r="U1072" s="354"/>
      <c r="V1072" s="354"/>
      <c r="W1072" s="354"/>
      <c r="X1072" s="354"/>
      <c r="Y1072" s="354"/>
      <c r="Z1072" s="354"/>
      <c r="AA1072" s="354"/>
      <c r="AB1072" s="354"/>
      <c r="AC1072" s="354"/>
    </row>
    <row r="1073" ht="17.25" hidden="1" customHeight="1">
      <c r="A1073" s="347" t="s">
        <v>96</v>
      </c>
      <c r="B1073" s="347" t="s">
        <v>648</v>
      </c>
      <c r="C1073" s="347" t="s">
        <v>2569</v>
      </c>
      <c r="D1073" s="348" t="s">
        <v>2570</v>
      </c>
      <c r="E1073" s="348">
        <v>18290.0</v>
      </c>
      <c r="F1073" s="348">
        <v>29936.0</v>
      </c>
      <c r="G1073" s="349">
        <v>11646.0</v>
      </c>
      <c r="H1073" s="350"/>
      <c r="I1073" s="351"/>
      <c r="J1073" s="352"/>
      <c r="K1073" s="354"/>
      <c r="L1073" s="354"/>
      <c r="M1073" s="354"/>
      <c r="N1073" s="354"/>
      <c r="O1073" s="354"/>
      <c r="P1073" s="354"/>
      <c r="Q1073" s="354"/>
      <c r="R1073" s="354"/>
      <c r="S1073" s="354"/>
      <c r="T1073" s="354"/>
      <c r="U1073" s="354"/>
      <c r="V1073" s="354"/>
      <c r="W1073" s="354"/>
      <c r="X1073" s="354"/>
      <c r="Y1073" s="354"/>
      <c r="Z1073" s="354"/>
      <c r="AA1073" s="354"/>
      <c r="AB1073" s="354"/>
      <c r="AC1073" s="354"/>
    </row>
    <row r="1074" ht="17.25" hidden="1" customHeight="1">
      <c r="A1074" s="347" t="s">
        <v>96</v>
      </c>
      <c r="B1074" s="347" t="s">
        <v>838</v>
      </c>
      <c r="C1074" s="347" t="s">
        <v>2571</v>
      </c>
      <c r="D1074" s="348" t="s">
        <v>2572</v>
      </c>
      <c r="E1074" s="348">
        <v>21190.0</v>
      </c>
      <c r="F1074" s="348">
        <v>18272.0</v>
      </c>
      <c r="G1074" s="349">
        <v>-2918.0</v>
      </c>
      <c r="H1074" s="355"/>
      <c r="I1074" s="351"/>
      <c r="J1074" s="352"/>
      <c r="K1074" s="354"/>
      <c r="L1074" s="354"/>
      <c r="M1074" s="354"/>
      <c r="N1074" s="354"/>
      <c r="O1074" s="354"/>
      <c r="P1074" s="354"/>
      <c r="Q1074" s="354"/>
      <c r="R1074" s="354"/>
      <c r="S1074" s="354"/>
      <c r="T1074" s="354"/>
      <c r="U1074" s="354"/>
      <c r="V1074" s="354"/>
      <c r="W1074" s="354"/>
      <c r="X1074" s="354"/>
      <c r="Y1074" s="354"/>
      <c r="Z1074" s="354"/>
      <c r="AA1074" s="354"/>
      <c r="AB1074" s="354"/>
      <c r="AC1074" s="354"/>
    </row>
    <row r="1075" ht="17.25" hidden="1" customHeight="1">
      <c r="A1075" s="347" t="s">
        <v>96</v>
      </c>
      <c r="B1075" s="347" t="s">
        <v>838</v>
      </c>
      <c r="C1075" s="347" t="s">
        <v>2573</v>
      </c>
      <c r="D1075" s="348" t="s">
        <v>2574</v>
      </c>
      <c r="E1075" s="348">
        <v>10800.0</v>
      </c>
      <c r="F1075" s="348">
        <v>9502.0</v>
      </c>
      <c r="G1075" s="349">
        <v>-1298.0</v>
      </c>
      <c r="H1075" s="355"/>
      <c r="I1075" s="351"/>
      <c r="J1075" s="352"/>
      <c r="K1075" s="354"/>
      <c r="L1075" s="354"/>
      <c r="M1075" s="354"/>
      <c r="N1075" s="354"/>
      <c r="O1075" s="354"/>
      <c r="P1075" s="354"/>
      <c r="Q1075" s="354"/>
      <c r="R1075" s="354"/>
      <c r="S1075" s="354"/>
      <c r="T1075" s="354"/>
      <c r="U1075" s="354"/>
      <c r="V1075" s="354"/>
      <c r="W1075" s="354"/>
      <c r="X1075" s="354"/>
      <c r="Y1075" s="354"/>
      <c r="Z1075" s="354"/>
      <c r="AA1075" s="354"/>
      <c r="AB1075" s="354"/>
      <c r="AC1075" s="354"/>
    </row>
    <row r="1076" ht="17.25" hidden="1" customHeight="1">
      <c r="A1076" s="347" t="s">
        <v>96</v>
      </c>
      <c r="B1076" s="347" t="s">
        <v>838</v>
      </c>
      <c r="C1076" s="347" t="s">
        <v>2575</v>
      </c>
      <c r="D1076" s="348" t="s">
        <v>2576</v>
      </c>
      <c r="E1076" s="348">
        <v>1868.0</v>
      </c>
      <c r="F1076" s="348">
        <v>1684.0</v>
      </c>
      <c r="G1076" s="349">
        <v>-184.0</v>
      </c>
      <c r="H1076" s="355"/>
      <c r="I1076" s="351"/>
      <c r="J1076" s="352"/>
      <c r="K1076" s="354"/>
      <c r="L1076" s="354"/>
      <c r="M1076" s="354"/>
      <c r="N1076" s="354"/>
      <c r="O1076" s="354"/>
      <c r="P1076" s="354"/>
      <c r="Q1076" s="354"/>
      <c r="R1076" s="354"/>
      <c r="S1076" s="354"/>
      <c r="T1076" s="354"/>
      <c r="U1076" s="354"/>
      <c r="V1076" s="354"/>
      <c r="W1076" s="354"/>
      <c r="X1076" s="354"/>
      <c r="Y1076" s="354"/>
      <c r="Z1076" s="354"/>
      <c r="AA1076" s="354"/>
      <c r="AB1076" s="354"/>
      <c r="AC1076" s="354"/>
    </row>
    <row r="1077" ht="17.25" hidden="1" customHeight="1">
      <c r="A1077" s="347" t="s">
        <v>96</v>
      </c>
      <c r="B1077" s="347" t="s">
        <v>838</v>
      </c>
      <c r="C1077" s="347" t="s">
        <v>2577</v>
      </c>
      <c r="D1077" s="348" t="s">
        <v>2578</v>
      </c>
      <c r="E1077" s="348">
        <v>3748.0</v>
      </c>
      <c r="F1077" s="348">
        <v>3120.0</v>
      </c>
      <c r="G1077" s="349">
        <v>-628.0</v>
      </c>
      <c r="H1077" s="355"/>
      <c r="I1077" s="351"/>
      <c r="J1077" s="352"/>
      <c r="K1077" s="354"/>
      <c r="L1077" s="354"/>
      <c r="M1077" s="354"/>
      <c r="N1077" s="354"/>
      <c r="O1077" s="354"/>
      <c r="P1077" s="354"/>
      <c r="Q1077" s="354"/>
      <c r="R1077" s="354"/>
      <c r="S1077" s="354"/>
      <c r="T1077" s="354"/>
      <c r="U1077" s="354"/>
      <c r="V1077" s="354"/>
      <c r="W1077" s="354"/>
      <c r="X1077" s="354"/>
      <c r="Y1077" s="354"/>
      <c r="Z1077" s="354"/>
      <c r="AA1077" s="354"/>
      <c r="AB1077" s="354"/>
      <c r="AC1077" s="354"/>
    </row>
    <row r="1078" ht="17.25" hidden="1" customHeight="1">
      <c r="A1078" s="347" t="s">
        <v>96</v>
      </c>
      <c r="B1078" s="347" t="s">
        <v>838</v>
      </c>
      <c r="C1078" s="347" t="s">
        <v>2579</v>
      </c>
      <c r="D1078" s="348" t="s">
        <v>2580</v>
      </c>
      <c r="E1078" s="348">
        <v>1188.0</v>
      </c>
      <c r="F1078" s="348">
        <v>320.0</v>
      </c>
      <c r="G1078" s="349">
        <v>-868.0</v>
      </c>
      <c r="H1078" s="355"/>
      <c r="I1078" s="351"/>
      <c r="J1078" s="352"/>
      <c r="K1078" s="354"/>
      <c r="L1078" s="354"/>
      <c r="M1078" s="354"/>
      <c r="N1078" s="354"/>
      <c r="O1078" s="354"/>
      <c r="P1078" s="354"/>
      <c r="Q1078" s="354"/>
      <c r="R1078" s="354"/>
      <c r="S1078" s="354"/>
      <c r="T1078" s="354"/>
      <c r="U1078" s="354"/>
      <c r="V1078" s="354"/>
      <c r="W1078" s="354"/>
      <c r="X1078" s="354"/>
      <c r="Y1078" s="354"/>
      <c r="Z1078" s="354"/>
      <c r="AA1078" s="354"/>
      <c r="AB1078" s="354"/>
      <c r="AC1078" s="354"/>
    </row>
    <row r="1079" ht="17.25" hidden="1" customHeight="1">
      <c r="A1079" s="347" t="s">
        <v>96</v>
      </c>
      <c r="B1079" s="347" t="s">
        <v>838</v>
      </c>
      <c r="C1079" s="347" t="s">
        <v>2581</v>
      </c>
      <c r="D1079" s="348" t="s">
        <v>2582</v>
      </c>
      <c r="E1079" s="348">
        <v>4792.0</v>
      </c>
      <c r="F1079" s="348">
        <v>3044.0</v>
      </c>
      <c r="G1079" s="349">
        <v>-1748.0</v>
      </c>
      <c r="H1079" s="355"/>
      <c r="I1079" s="351"/>
      <c r="J1079" s="352"/>
      <c r="K1079" s="354"/>
      <c r="L1079" s="354"/>
      <c r="M1079" s="354"/>
      <c r="N1079" s="354"/>
      <c r="O1079" s="354"/>
      <c r="P1079" s="354"/>
      <c r="Q1079" s="354"/>
      <c r="R1079" s="354"/>
      <c r="S1079" s="354"/>
      <c r="T1079" s="354"/>
      <c r="U1079" s="354"/>
      <c r="V1079" s="354"/>
      <c r="W1079" s="354"/>
      <c r="X1079" s="354"/>
      <c r="Y1079" s="354"/>
      <c r="Z1079" s="354"/>
      <c r="AA1079" s="354"/>
      <c r="AB1079" s="354"/>
      <c r="AC1079" s="354"/>
    </row>
    <row r="1080" ht="17.25" hidden="1" customHeight="1">
      <c r="A1080" s="347" t="s">
        <v>96</v>
      </c>
      <c r="B1080" s="347" t="s">
        <v>838</v>
      </c>
      <c r="C1080" s="347" t="s">
        <v>2583</v>
      </c>
      <c r="D1080" s="348" t="s">
        <v>2584</v>
      </c>
      <c r="E1080" s="348"/>
      <c r="F1080" s="348">
        <v>140.0</v>
      </c>
      <c r="G1080" s="349">
        <v>140.0</v>
      </c>
      <c r="H1080" s="355"/>
      <c r="I1080" s="351"/>
      <c r="J1080" s="352"/>
      <c r="K1080" s="354"/>
      <c r="L1080" s="354"/>
      <c r="M1080" s="354"/>
      <c r="N1080" s="354"/>
      <c r="O1080" s="354"/>
      <c r="P1080" s="354"/>
      <c r="Q1080" s="354"/>
      <c r="R1080" s="354"/>
      <c r="S1080" s="354"/>
      <c r="T1080" s="354"/>
      <c r="U1080" s="354"/>
      <c r="V1080" s="354"/>
      <c r="W1080" s="354"/>
      <c r="X1080" s="354"/>
      <c r="Y1080" s="354"/>
      <c r="Z1080" s="354"/>
      <c r="AA1080" s="354"/>
      <c r="AB1080" s="354"/>
      <c r="AC1080" s="354"/>
    </row>
    <row r="1081" ht="17.25" hidden="1" customHeight="1">
      <c r="A1081" s="347" t="s">
        <v>96</v>
      </c>
      <c r="B1081" s="347" t="s">
        <v>838</v>
      </c>
      <c r="C1081" s="347" t="s">
        <v>2585</v>
      </c>
      <c r="D1081" s="348" t="s">
        <v>2586</v>
      </c>
      <c r="E1081" s="348">
        <v>6172.0</v>
      </c>
      <c r="F1081" s="348">
        <v>6208.0</v>
      </c>
      <c r="G1081" s="349">
        <v>36.0</v>
      </c>
      <c r="H1081" s="355"/>
      <c r="I1081" s="351"/>
      <c r="J1081" s="352"/>
      <c r="K1081" s="354"/>
      <c r="L1081" s="354"/>
      <c r="M1081" s="354"/>
      <c r="N1081" s="354"/>
      <c r="O1081" s="354"/>
      <c r="P1081" s="354"/>
      <c r="Q1081" s="354"/>
      <c r="R1081" s="354"/>
      <c r="S1081" s="354"/>
      <c r="T1081" s="354"/>
      <c r="U1081" s="354"/>
      <c r="V1081" s="354"/>
      <c r="W1081" s="354"/>
      <c r="X1081" s="354"/>
      <c r="Y1081" s="354"/>
      <c r="Z1081" s="354"/>
      <c r="AA1081" s="354"/>
      <c r="AB1081" s="354"/>
      <c r="AC1081" s="354"/>
    </row>
    <row r="1082" ht="17.25" hidden="1" customHeight="1">
      <c r="A1082" s="347" t="s">
        <v>96</v>
      </c>
      <c r="B1082" s="347" t="s">
        <v>838</v>
      </c>
      <c r="C1082" s="347" t="s">
        <v>2587</v>
      </c>
      <c r="D1082" s="348" t="s">
        <v>2588</v>
      </c>
      <c r="E1082" s="348">
        <v>300.0</v>
      </c>
      <c r="F1082" s="348">
        <v>220.0</v>
      </c>
      <c r="G1082" s="349">
        <v>-80.0</v>
      </c>
      <c r="H1082" s="355"/>
      <c r="I1082" s="351"/>
      <c r="J1082" s="352"/>
      <c r="K1082" s="354"/>
      <c r="L1082" s="354"/>
      <c r="M1082" s="354"/>
      <c r="N1082" s="354"/>
      <c r="O1082" s="354"/>
      <c r="P1082" s="354"/>
      <c r="Q1082" s="354"/>
      <c r="R1082" s="354"/>
      <c r="S1082" s="354"/>
      <c r="T1082" s="354"/>
      <c r="U1082" s="354"/>
      <c r="V1082" s="354"/>
      <c r="W1082" s="354"/>
      <c r="X1082" s="354"/>
      <c r="Y1082" s="354"/>
      <c r="Z1082" s="354"/>
      <c r="AA1082" s="354"/>
      <c r="AB1082" s="354"/>
      <c r="AC1082" s="354"/>
    </row>
    <row r="1083" ht="17.25" hidden="1" customHeight="1">
      <c r="A1083" s="347" t="s">
        <v>96</v>
      </c>
      <c r="B1083" s="347" t="s">
        <v>838</v>
      </c>
      <c r="C1083" s="347" t="s">
        <v>2589</v>
      </c>
      <c r="D1083" s="348" t="s">
        <v>2590</v>
      </c>
      <c r="E1083" s="348">
        <v>20.0</v>
      </c>
      <c r="F1083" s="348"/>
      <c r="G1083" s="349">
        <v>-20.0</v>
      </c>
      <c r="H1083" s="355"/>
      <c r="I1083" s="351"/>
      <c r="J1083" s="352"/>
      <c r="K1083" s="354"/>
      <c r="L1083" s="354"/>
      <c r="M1083" s="354"/>
      <c r="N1083" s="354"/>
      <c r="O1083" s="354"/>
      <c r="P1083" s="354"/>
      <c r="Q1083" s="354"/>
      <c r="R1083" s="354"/>
      <c r="S1083" s="354"/>
      <c r="T1083" s="354"/>
      <c r="U1083" s="354"/>
      <c r="V1083" s="354"/>
      <c r="W1083" s="354"/>
      <c r="X1083" s="354"/>
      <c r="Y1083" s="354"/>
      <c r="Z1083" s="354"/>
      <c r="AA1083" s="354"/>
      <c r="AB1083" s="354"/>
      <c r="AC1083" s="354"/>
    </row>
    <row r="1084" ht="17.25" hidden="1" customHeight="1">
      <c r="A1084" s="347" t="s">
        <v>96</v>
      </c>
      <c r="B1084" s="347" t="s">
        <v>838</v>
      </c>
      <c r="C1084" s="347" t="s">
        <v>2591</v>
      </c>
      <c r="D1084" s="348" t="s">
        <v>2592</v>
      </c>
      <c r="E1084" s="348">
        <v>1983.0</v>
      </c>
      <c r="F1084" s="348">
        <v>2884.0</v>
      </c>
      <c r="G1084" s="349">
        <v>901.0</v>
      </c>
      <c r="H1084" s="355"/>
      <c r="I1084" s="351"/>
      <c r="J1084" s="352"/>
      <c r="K1084" s="354"/>
      <c r="L1084" s="354"/>
      <c r="M1084" s="354"/>
      <c r="N1084" s="354"/>
      <c r="O1084" s="354"/>
      <c r="P1084" s="354"/>
      <c r="Q1084" s="354"/>
      <c r="R1084" s="354"/>
      <c r="S1084" s="354"/>
      <c r="T1084" s="354"/>
      <c r="U1084" s="354"/>
      <c r="V1084" s="354"/>
      <c r="W1084" s="354"/>
      <c r="X1084" s="354"/>
      <c r="Y1084" s="354"/>
      <c r="Z1084" s="354"/>
      <c r="AA1084" s="354"/>
      <c r="AB1084" s="354"/>
      <c r="AC1084" s="354"/>
    </row>
    <row r="1085" ht="17.25" hidden="1" customHeight="1">
      <c r="A1085" s="347" t="s">
        <v>96</v>
      </c>
      <c r="B1085" s="347" t="s">
        <v>838</v>
      </c>
      <c r="C1085" s="347" t="s">
        <v>2593</v>
      </c>
      <c r="D1085" s="348" t="s">
        <v>2594</v>
      </c>
      <c r="E1085" s="348">
        <v>7848.0</v>
      </c>
      <c r="F1085" s="348">
        <v>100.0</v>
      </c>
      <c r="G1085" s="349">
        <v>-7748.0</v>
      </c>
      <c r="H1085" s="355"/>
      <c r="I1085" s="351"/>
      <c r="J1085" s="352"/>
      <c r="K1085" s="354"/>
      <c r="L1085" s="354"/>
      <c r="M1085" s="354"/>
      <c r="N1085" s="354"/>
      <c r="O1085" s="354"/>
      <c r="P1085" s="354"/>
      <c r="Q1085" s="354"/>
      <c r="R1085" s="354"/>
      <c r="S1085" s="354"/>
      <c r="T1085" s="354"/>
      <c r="U1085" s="354"/>
      <c r="V1085" s="354"/>
      <c r="W1085" s="354"/>
      <c r="X1085" s="354"/>
      <c r="Y1085" s="354"/>
      <c r="Z1085" s="354"/>
      <c r="AA1085" s="354"/>
      <c r="AB1085" s="354"/>
      <c r="AC1085" s="354"/>
    </row>
    <row r="1086" ht="17.25" hidden="1" customHeight="1">
      <c r="A1086" s="347" t="s">
        <v>96</v>
      </c>
      <c r="B1086" s="347" t="s">
        <v>838</v>
      </c>
      <c r="C1086" s="347" t="s">
        <v>2595</v>
      </c>
      <c r="D1086" s="348" t="s">
        <v>2596</v>
      </c>
      <c r="E1086" s="348">
        <v>100.0</v>
      </c>
      <c r="F1086" s="348">
        <v>300.0</v>
      </c>
      <c r="G1086" s="349">
        <v>200.0</v>
      </c>
      <c r="H1086" s="355"/>
      <c r="I1086" s="351"/>
      <c r="J1086" s="352"/>
      <c r="K1086" s="354"/>
      <c r="L1086" s="354"/>
      <c r="M1086" s="354"/>
      <c r="N1086" s="354"/>
      <c r="O1086" s="354"/>
      <c r="P1086" s="354"/>
      <c r="Q1086" s="354"/>
      <c r="R1086" s="354"/>
      <c r="S1086" s="354"/>
      <c r="T1086" s="354"/>
      <c r="U1086" s="354"/>
      <c r="V1086" s="354"/>
      <c r="W1086" s="354"/>
      <c r="X1086" s="354"/>
      <c r="Y1086" s="354"/>
      <c r="Z1086" s="354"/>
      <c r="AA1086" s="354"/>
      <c r="AB1086" s="354"/>
      <c r="AC1086" s="354"/>
    </row>
    <row r="1087" ht="17.25" hidden="1" customHeight="1">
      <c r="A1087" s="347" t="s">
        <v>96</v>
      </c>
      <c r="B1087" s="347" t="s">
        <v>838</v>
      </c>
      <c r="C1087" s="347" t="s">
        <v>2597</v>
      </c>
      <c r="D1087" s="348" t="s">
        <v>2598</v>
      </c>
      <c r="E1087" s="348">
        <v>100.0</v>
      </c>
      <c r="F1087" s="348">
        <v>100.0</v>
      </c>
      <c r="G1087" s="349">
        <v>0.0</v>
      </c>
      <c r="H1087" s="355"/>
      <c r="I1087" s="351"/>
      <c r="J1087" s="352"/>
      <c r="K1087" s="354"/>
      <c r="L1087" s="354"/>
      <c r="M1087" s="354"/>
      <c r="N1087" s="354"/>
      <c r="O1087" s="354"/>
      <c r="P1087" s="354"/>
      <c r="Q1087" s="354"/>
      <c r="R1087" s="354"/>
      <c r="S1087" s="354"/>
      <c r="T1087" s="354"/>
      <c r="U1087" s="354"/>
      <c r="V1087" s="354"/>
      <c r="W1087" s="354"/>
      <c r="X1087" s="354"/>
      <c r="Y1087" s="354"/>
      <c r="Z1087" s="354"/>
      <c r="AA1087" s="354"/>
      <c r="AB1087" s="354"/>
      <c r="AC1087" s="354"/>
    </row>
    <row r="1088" ht="17.25" hidden="1" customHeight="1">
      <c r="A1088" s="347" t="s">
        <v>96</v>
      </c>
      <c r="B1088" s="347" t="s">
        <v>838</v>
      </c>
      <c r="C1088" s="347" t="s">
        <v>2599</v>
      </c>
      <c r="D1088" s="348" t="s">
        <v>2600</v>
      </c>
      <c r="E1088" s="348">
        <v>840.0</v>
      </c>
      <c r="F1088" s="348">
        <v>840.0</v>
      </c>
      <c r="G1088" s="349">
        <v>0.0</v>
      </c>
      <c r="H1088" s="355"/>
      <c r="I1088" s="351"/>
      <c r="J1088" s="352"/>
      <c r="K1088" s="354"/>
      <c r="L1088" s="354"/>
      <c r="M1088" s="354"/>
      <c r="N1088" s="354"/>
      <c r="O1088" s="354"/>
      <c r="P1088" s="354"/>
      <c r="Q1088" s="354"/>
      <c r="R1088" s="354"/>
      <c r="S1088" s="354"/>
      <c r="T1088" s="354"/>
      <c r="U1088" s="354"/>
      <c r="V1088" s="354"/>
      <c r="W1088" s="354"/>
      <c r="X1088" s="354"/>
      <c r="Y1088" s="354"/>
      <c r="Z1088" s="354"/>
      <c r="AA1088" s="354"/>
      <c r="AB1088" s="354"/>
      <c r="AC1088" s="354"/>
    </row>
    <row r="1089" ht="17.25" hidden="1" customHeight="1">
      <c r="A1089" s="347" t="s">
        <v>96</v>
      </c>
      <c r="B1089" s="347" t="s">
        <v>838</v>
      </c>
      <c r="C1089" s="347" t="s">
        <v>2601</v>
      </c>
      <c r="D1089" s="348" t="s">
        <v>2602</v>
      </c>
      <c r="E1089" s="348">
        <v>4452.0</v>
      </c>
      <c r="F1089" s="348">
        <v>2244.0</v>
      </c>
      <c r="G1089" s="349">
        <v>-2208.0</v>
      </c>
      <c r="H1089" s="355"/>
      <c r="I1089" s="351"/>
      <c r="J1089" s="352"/>
      <c r="K1089" s="354"/>
      <c r="L1089" s="354"/>
      <c r="M1089" s="354"/>
      <c r="N1089" s="354"/>
      <c r="O1089" s="354"/>
      <c r="P1089" s="354"/>
      <c r="Q1089" s="354"/>
      <c r="R1089" s="354"/>
      <c r="S1089" s="354"/>
      <c r="T1089" s="354"/>
      <c r="U1089" s="354"/>
      <c r="V1089" s="354"/>
      <c r="W1089" s="354"/>
      <c r="X1089" s="354"/>
      <c r="Y1089" s="354"/>
      <c r="Z1089" s="354"/>
      <c r="AA1089" s="354"/>
      <c r="AB1089" s="354"/>
      <c r="AC1089" s="354"/>
    </row>
    <row r="1090" ht="17.25" hidden="1" customHeight="1">
      <c r="A1090" s="347" t="s">
        <v>96</v>
      </c>
      <c r="B1090" s="347" t="s">
        <v>838</v>
      </c>
      <c r="C1090" s="347" t="s">
        <v>2603</v>
      </c>
      <c r="D1090" s="348" t="s">
        <v>2604</v>
      </c>
      <c r="E1090" s="348">
        <v>60.0</v>
      </c>
      <c r="F1090" s="348"/>
      <c r="G1090" s="349">
        <v>-60.0</v>
      </c>
      <c r="H1090" s="350"/>
      <c r="I1090" s="351"/>
      <c r="J1090" s="352"/>
      <c r="K1090" s="354"/>
      <c r="L1090" s="354"/>
      <c r="M1090" s="354"/>
      <c r="N1090" s="354"/>
      <c r="O1090" s="354"/>
      <c r="P1090" s="354"/>
      <c r="Q1090" s="354"/>
      <c r="R1090" s="354"/>
      <c r="S1090" s="354"/>
      <c r="T1090" s="354"/>
      <c r="U1090" s="354"/>
      <c r="V1090" s="354"/>
      <c r="W1090" s="354"/>
      <c r="X1090" s="354"/>
      <c r="Y1090" s="354"/>
      <c r="Z1090" s="354"/>
      <c r="AA1090" s="354"/>
      <c r="AB1090" s="354"/>
      <c r="AC1090" s="354"/>
    </row>
    <row r="1091" ht="17.25" hidden="1" customHeight="1">
      <c r="A1091" s="347" t="s">
        <v>96</v>
      </c>
      <c r="B1091" s="347" t="s">
        <v>838</v>
      </c>
      <c r="C1091" s="347" t="s">
        <v>2605</v>
      </c>
      <c r="D1091" s="348" t="s">
        <v>2606</v>
      </c>
      <c r="E1091" s="348">
        <v>2900.0</v>
      </c>
      <c r="F1091" s="348">
        <v>1400.0</v>
      </c>
      <c r="G1091" s="349">
        <v>-1500.0</v>
      </c>
      <c r="H1091" s="355"/>
      <c r="I1091" s="351"/>
      <c r="J1091" s="352"/>
      <c r="K1091" s="354"/>
      <c r="L1091" s="354"/>
      <c r="M1091" s="354"/>
      <c r="N1091" s="354"/>
      <c r="O1091" s="354"/>
      <c r="P1091" s="354"/>
      <c r="Q1091" s="354"/>
      <c r="R1091" s="354"/>
      <c r="S1091" s="354"/>
      <c r="T1091" s="354"/>
      <c r="U1091" s="354"/>
      <c r="V1091" s="354"/>
      <c r="W1091" s="354"/>
      <c r="X1091" s="354"/>
      <c r="Y1091" s="354"/>
      <c r="Z1091" s="354"/>
      <c r="AA1091" s="354"/>
      <c r="AB1091" s="354"/>
      <c r="AC1091" s="354"/>
    </row>
    <row r="1092" ht="17.25" hidden="1" customHeight="1">
      <c r="A1092" s="347" t="s">
        <v>96</v>
      </c>
      <c r="B1092" s="347" t="s">
        <v>838</v>
      </c>
      <c r="C1092" s="347" t="s">
        <v>2607</v>
      </c>
      <c r="D1092" s="348" t="s">
        <v>2608</v>
      </c>
      <c r="E1092" s="348">
        <v>8841.0</v>
      </c>
      <c r="F1092" s="348">
        <v>11844.0</v>
      </c>
      <c r="G1092" s="349">
        <v>3003.0</v>
      </c>
      <c r="H1092" s="355"/>
      <c r="I1092" s="351"/>
      <c r="J1092" s="352"/>
      <c r="K1092" s="354"/>
      <c r="L1092" s="354"/>
      <c r="M1092" s="354"/>
      <c r="N1092" s="354"/>
      <c r="O1092" s="354"/>
      <c r="P1092" s="354"/>
      <c r="Q1092" s="354"/>
      <c r="R1092" s="354"/>
      <c r="S1092" s="354"/>
      <c r="T1092" s="354"/>
      <c r="U1092" s="354"/>
      <c r="V1092" s="354"/>
      <c r="W1092" s="354"/>
      <c r="X1092" s="354"/>
      <c r="Y1092" s="354"/>
      <c r="Z1092" s="354"/>
      <c r="AA1092" s="354"/>
      <c r="AB1092" s="354"/>
      <c r="AC1092" s="354"/>
    </row>
    <row r="1093" ht="17.25" hidden="1" customHeight="1">
      <c r="A1093" s="347" t="s">
        <v>96</v>
      </c>
      <c r="B1093" s="347" t="s">
        <v>838</v>
      </c>
      <c r="C1093" s="347" t="s">
        <v>2609</v>
      </c>
      <c r="D1093" s="348" t="s">
        <v>2610</v>
      </c>
      <c r="E1093" s="348">
        <v>940.0</v>
      </c>
      <c r="F1093" s="348">
        <v>880.0</v>
      </c>
      <c r="G1093" s="349">
        <v>-60.0</v>
      </c>
      <c r="H1093" s="355"/>
      <c r="I1093" s="351"/>
      <c r="J1093" s="352"/>
      <c r="K1093" s="354"/>
      <c r="L1093" s="354"/>
      <c r="M1093" s="354"/>
      <c r="N1093" s="354"/>
      <c r="O1093" s="354"/>
      <c r="P1093" s="354"/>
      <c r="Q1093" s="354"/>
      <c r="R1093" s="354"/>
      <c r="S1093" s="354"/>
      <c r="T1093" s="354"/>
      <c r="U1093" s="354"/>
      <c r="V1093" s="354"/>
      <c r="W1093" s="354"/>
      <c r="X1093" s="354"/>
      <c r="Y1093" s="354"/>
      <c r="Z1093" s="354"/>
      <c r="AA1093" s="354"/>
      <c r="AB1093" s="354"/>
      <c r="AC1093" s="354"/>
    </row>
    <row r="1094" ht="17.25" hidden="1" customHeight="1">
      <c r="A1094" s="347" t="s">
        <v>96</v>
      </c>
      <c r="B1094" s="347" t="s">
        <v>838</v>
      </c>
      <c r="C1094" s="347" t="s">
        <v>2611</v>
      </c>
      <c r="D1094" s="348" t="s">
        <v>2612</v>
      </c>
      <c r="E1094" s="348">
        <v>3200.0</v>
      </c>
      <c r="F1094" s="348">
        <v>2400.0</v>
      </c>
      <c r="G1094" s="349">
        <v>-800.0</v>
      </c>
      <c r="H1094" s="355"/>
      <c r="I1094" s="351"/>
      <c r="J1094" s="352"/>
      <c r="K1094" s="354"/>
      <c r="L1094" s="354"/>
      <c r="M1094" s="354"/>
      <c r="N1094" s="354"/>
      <c r="O1094" s="354"/>
      <c r="P1094" s="354"/>
      <c r="Q1094" s="354"/>
      <c r="R1094" s="354"/>
      <c r="S1094" s="354"/>
      <c r="T1094" s="354"/>
      <c r="U1094" s="354"/>
      <c r="V1094" s="354"/>
      <c r="W1094" s="354"/>
      <c r="X1094" s="354"/>
      <c r="Y1094" s="354"/>
      <c r="Z1094" s="354"/>
      <c r="AA1094" s="354"/>
      <c r="AB1094" s="354"/>
      <c r="AC1094" s="354"/>
    </row>
    <row r="1095" ht="17.25" hidden="1" customHeight="1">
      <c r="A1095" s="347" t="s">
        <v>96</v>
      </c>
      <c r="B1095" s="347" t="s">
        <v>838</v>
      </c>
      <c r="C1095" s="347" t="s">
        <v>2613</v>
      </c>
      <c r="D1095" s="348" t="s">
        <v>2614</v>
      </c>
      <c r="E1095" s="348">
        <v>11344.0</v>
      </c>
      <c r="F1095" s="348">
        <v>10028.0</v>
      </c>
      <c r="G1095" s="349">
        <v>-1316.0</v>
      </c>
      <c r="H1095" s="355"/>
      <c r="I1095" s="351"/>
      <c r="J1095" s="352"/>
      <c r="K1095" s="354"/>
      <c r="L1095" s="354"/>
      <c r="M1095" s="354"/>
      <c r="N1095" s="354"/>
      <c r="O1095" s="354"/>
      <c r="P1095" s="354"/>
      <c r="Q1095" s="354"/>
      <c r="R1095" s="354"/>
      <c r="S1095" s="354"/>
      <c r="T1095" s="354"/>
      <c r="U1095" s="354"/>
      <c r="V1095" s="354"/>
      <c r="W1095" s="354"/>
      <c r="X1095" s="354"/>
      <c r="Y1095" s="354"/>
      <c r="Z1095" s="354"/>
      <c r="AA1095" s="354"/>
      <c r="AB1095" s="354"/>
      <c r="AC1095" s="354"/>
    </row>
    <row r="1096" ht="17.25" hidden="1" customHeight="1">
      <c r="A1096" s="347" t="s">
        <v>96</v>
      </c>
      <c r="B1096" s="347" t="s">
        <v>838</v>
      </c>
      <c r="C1096" s="347" t="s">
        <v>2615</v>
      </c>
      <c r="D1096" s="348" t="s">
        <v>2616</v>
      </c>
      <c r="E1096" s="348">
        <v>10876.0</v>
      </c>
      <c r="F1096" s="348">
        <v>9920.0</v>
      </c>
      <c r="G1096" s="349">
        <v>-956.0</v>
      </c>
      <c r="H1096" s="355"/>
      <c r="I1096" s="351"/>
      <c r="J1096" s="352"/>
      <c r="K1096" s="354"/>
      <c r="L1096" s="354"/>
      <c r="M1096" s="354"/>
      <c r="N1096" s="354"/>
      <c r="O1096" s="354"/>
      <c r="P1096" s="354"/>
      <c r="Q1096" s="354"/>
      <c r="R1096" s="354"/>
      <c r="S1096" s="354"/>
      <c r="T1096" s="354"/>
      <c r="U1096" s="354"/>
      <c r="V1096" s="354"/>
      <c r="W1096" s="354"/>
      <c r="X1096" s="354"/>
      <c r="Y1096" s="354"/>
      <c r="Z1096" s="354"/>
      <c r="AA1096" s="354"/>
      <c r="AB1096" s="354"/>
      <c r="AC1096" s="354"/>
    </row>
    <row r="1097" ht="17.25" hidden="1" customHeight="1">
      <c r="A1097" s="347" t="s">
        <v>96</v>
      </c>
      <c r="B1097" s="347" t="s">
        <v>838</v>
      </c>
      <c r="C1097" s="347" t="s">
        <v>2617</v>
      </c>
      <c r="D1097" s="348" t="s">
        <v>2618</v>
      </c>
      <c r="E1097" s="348">
        <v>80.0</v>
      </c>
      <c r="F1097" s="348"/>
      <c r="G1097" s="349">
        <v>-80.0</v>
      </c>
      <c r="H1097" s="355"/>
      <c r="I1097" s="351"/>
      <c r="J1097" s="352"/>
      <c r="K1097" s="354"/>
      <c r="L1097" s="354"/>
      <c r="M1097" s="354"/>
      <c r="N1097" s="354"/>
      <c r="O1097" s="354"/>
      <c r="P1097" s="354"/>
      <c r="Q1097" s="354"/>
      <c r="R1097" s="354"/>
      <c r="S1097" s="354"/>
      <c r="T1097" s="354"/>
      <c r="U1097" s="354"/>
      <c r="V1097" s="354"/>
      <c r="W1097" s="354"/>
      <c r="X1097" s="354"/>
      <c r="Y1097" s="354"/>
      <c r="Z1097" s="354"/>
      <c r="AA1097" s="354"/>
      <c r="AB1097" s="354"/>
      <c r="AC1097" s="354"/>
    </row>
    <row r="1098" ht="17.25" hidden="1" customHeight="1">
      <c r="A1098" s="347" t="s">
        <v>96</v>
      </c>
      <c r="B1098" s="347" t="s">
        <v>838</v>
      </c>
      <c r="C1098" s="347" t="s">
        <v>2619</v>
      </c>
      <c r="D1098" s="348" t="s">
        <v>2620</v>
      </c>
      <c r="E1098" s="348">
        <v>1371.0</v>
      </c>
      <c r="F1098" s="348">
        <v>903.0</v>
      </c>
      <c r="G1098" s="349">
        <v>-468.0</v>
      </c>
      <c r="H1098" s="355"/>
      <c r="I1098" s="351"/>
      <c r="J1098" s="352"/>
      <c r="K1098" s="354"/>
      <c r="L1098" s="354"/>
      <c r="M1098" s="354"/>
      <c r="N1098" s="354"/>
      <c r="O1098" s="354"/>
      <c r="P1098" s="354"/>
      <c r="Q1098" s="354"/>
      <c r="R1098" s="354"/>
      <c r="S1098" s="354"/>
      <c r="T1098" s="354"/>
      <c r="U1098" s="354"/>
      <c r="V1098" s="354"/>
      <c r="W1098" s="354"/>
      <c r="X1098" s="354"/>
      <c r="Y1098" s="354"/>
      <c r="Z1098" s="354"/>
      <c r="AA1098" s="354"/>
      <c r="AB1098" s="354"/>
      <c r="AC1098" s="354"/>
    </row>
    <row r="1099" ht="17.25" hidden="1" customHeight="1">
      <c r="A1099" s="347" t="s">
        <v>96</v>
      </c>
      <c r="B1099" s="347" t="s">
        <v>838</v>
      </c>
      <c r="C1099" s="347" t="s">
        <v>2621</v>
      </c>
      <c r="D1099" s="348" t="s">
        <v>2622</v>
      </c>
      <c r="E1099" s="348">
        <v>3960.0</v>
      </c>
      <c r="F1099" s="348">
        <v>1320.0</v>
      </c>
      <c r="G1099" s="349">
        <v>-2640.0</v>
      </c>
      <c r="H1099" s="355"/>
      <c r="I1099" s="351"/>
      <c r="J1099" s="352"/>
      <c r="K1099" s="354"/>
      <c r="L1099" s="354"/>
      <c r="M1099" s="354"/>
      <c r="N1099" s="354"/>
      <c r="O1099" s="354"/>
      <c r="P1099" s="354"/>
      <c r="Q1099" s="354"/>
      <c r="R1099" s="354"/>
      <c r="S1099" s="354"/>
      <c r="T1099" s="354"/>
      <c r="U1099" s="354"/>
      <c r="V1099" s="354"/>
      <c r="W1099" s="354"/>
      <c r="X1099" s="354"/>
      <c r="Y1099" s="354"/>
      <c r="Z1099" s="354"/>
      <c r="AA1099" s="354"/>
      <c r="AB1099" s="354"/>
      <c r="AC1099" s="354"/>
    </row>
    <row r="1100" ht="17.25" hidden="1" customHeight="1">
      <c r="A1100" s="347" t="s">
        <v>96</v>
      </c>
      <c r="B1100" s="347" t="s">
        <v>838</v>
      </c>
      <c r="C1100" s="347" t="s">
        <v>2623</v>
      </c>
      <c r="D1100" s="348" t="s">
        <v>2624</v>
      </c>
      <c r="E1100" s="348"/>
      <c r="F1100" s="348">
        <v>9798.0</v>
      </c>
      <c r="G1100" s="349">
        <v>9798.0</v>
      </c>
      <c r="H1100" s="355"/>
      <c r="I1100" s="351"/>
      <c r="J1100" s="352"/>
      <c r="K1100" s="354"/>
      <c r="L1100" s="354"/>
      <c r="M1100" s="354"/>
      <c r="N1100" s="354"/>
      <c r="O1100" s="354"/>
      <c r="P1100" s="354"/>
      <c r="Q1100" s="354"/>
      <c r="R1100" s="354"/>
      <c r="S1100" s="354"/>
      <c r="T1100" s="354"/>
      <c r="U1100" s="354"/>
      <c r="V1100" s="354"/>
      <c r="W1100" s="354"/>
      <c r="X1100" s="354"/>
      <c r="Y1100" s="354"/>
      <c r="Z1100" s="354"/>
      <c r="AA1100" s="354"/>
      <c r="AB1100" s="354"/>
      <c r="AC1100" s="354"/>
    </row>
    <row r="1101" ht="17.25" hidden="1" customHeight="1">
      <c r="A1101" s="347" t="s">
        <v>96</v>
      </c>
      <c r="B1101" s="347" t="s">
        <v>838</v>
      </c>
      <c r="C1101" s="347" t="s">
        <v>2625</v>
      </c>
      <c r="D1101" s="348" t="s">
        <v>2626</v>
      </c>
      <c r="E1101" s="348"/>
      <c r="F1101" s="348">
        <v>570.0</v>
      </c>
      <c r="G1101" s="349">
        <v>570.0</v>
      </c>
      <c r="H1101" s="355"/>
      <c r="I1101" s="351"/>
      <c r="J1101" s="352"/>
      <c r="K1101" s="354"/>
      <c r="L1101" s="354"/>
      <c r="M1101" s="354"/>
      <c r="N1101" s="354"/>
      <c r="O1101" s="354"/>
      <c r="P1101" s="354"/>
      <c r="Q1101" s="354"/>
      <c r="R1101" s="354"/>
      <c r="S1101" s="354"/>
      <c r="T1101" s="354"/>
      <c r="U1101" s="354"/>
      <c r="V1101" s="354"/>
      <c r="W1101" s="354"/>
      <c r="X1101" s="354"/>
      <c r="Y1101" s="354"/>
      <c r="Z1101" s="354"/>
      <c r="AA1101" s="354"/>
      <c r="AB1101" s="354"/>
      <c r="AC1101" s="354"/>
    </row>
    <row r="1102" ht="17.25" hidden="1" customHeight="1">
      <c r="A1102" s="347" t="s">
        <v>96</v>
      </c>
      <c r="B1102" s="347" t="s">
        <v>838</v>
      </c>
      <c r="C1102" s="347" t="s">
        <v>2627</v>
      </c>
      <c r="D1102" s="348" t="s">
        <v>2628</v>
      </c>
      <c r="E1102" s="348">
        <v>1056.0</v>
      </c>
      <c r="F1102" s="348">
        <v>1144.0</v>
      </c>
      <c r="G1102" s="349">
        <v>88.0</v>
      </c>
      <c r="H1102" s="355"/>
      <c r="I1102" s="351"/>
      <c r="J1102" s="352"/>
      <c r="K1102" s="354"/>
      <c r="L1102" s="354"/>
      <c r="M1102" s="354"/>
      <c r="N1102" s="354"/>
      <c r="O1102" s="354"/>
      <c r="P1102" s="354"/>
      <c r="Q1102" s="354"/>
      <c r="R1102" s="354"/>
      <c r="S1102" s="354"/>
      <c r="T1102" s="354"/>
      <c r="U1102" s="354"/>
      <c r="V1102" s="354"/>
      <c r="W1102" s="354"/>
      <c r="X1102" s="354"/>
      <c r="Y1102" s="354"/>
      <c r="Z1102" s="354"/>
      <c r="AA1102" s="354"/>
      <c r="AB1102" s="354"/>
      <c r="AC1102" s="354"/>
    </row>
    <row r="1103" ht="17.25" hidden="1" customHeight="1">
      <c r="A1103" s="347" t="s">
        <v>96</v>
      </c>
      <c r="B1103" s="347" t="s">
        <v>838</v>
      </c>
      <c r="C1103" s="347" t="s">
        <v>2629</v>
      </c>
      <c r="D1103" s="348" t="s">
        <v>2630</v>
      </c>
      <c r="E1103" s="348"/>
      <c r="F1103" s="348">
        <v>100.0</v>
      </c>
      <c r="G1103" s="349">
        <v>100.0</v>
      </c>
      <c r="H1103" s="355"/>
      <c r="I1103" s="351"/>
      <c r="J1103" s="352"/>
      <c r="K1103" s="354"/>
      <c r="L1103" s="354"/>
      <c r="M1103" s="354"/>
      <c r="N1103" s="354"/>
      <c r="O1103" s="354"/>
      <c r="P1103" s="354"/>
      <c r="Q1103" s="354"/>
      <c r="R1103" s="354"/>
      <c r="S1103" s="354"/>
      <c r="T1103" s="354"/>
      <c r="U1103" s="354"/>
      <c r="V1103" s="354"/>
      <c r="W1103" s="354"/>
      <c r="X1103" s="354"/>
      <c r="Y1103" s="354"/>
      <c r="Z1103" s="354"/>
      <c r="AA1103" s="354"/>
      <c r="AB1103" s="354"/>
      <c r="AC1103" s="354"/>
    </row>
    <row r="1104" ht="17.25" customHeight="1">
      <c r="A1104" s="347" t="s">
        <v>96</v>
      </c>
      <c r="B1104" s="347" t="s">
        <v>838</v>
      </c>
      <c r="C1104" s="347" t="s">
        <v>2631</v>
      </c>
      <c r="D1104" s="348" t="s">
        <v>2632</v>
      </c>
      <c r="E1104" s="348"/>
      <c r="F1104" s="348">
        <v>200.0</v>
      </c>
      <c r="G1104" s="349">
        <v>200.0</v>
      </c>
      <c r="H1104" s="355" t="s">
        <v>773</v>
      </c>
      <c r="I1104" s="351"/>
      <c r="J1104" s="352"/>
      <c r="K1104" s="354"/>
      <c r="L1104" s="354"/>
      <c r="M1104" s="354"/>
      <c r="N1104" s="354"/>
      <c r="O1104" s="354"/>
      <c r="P1104" s="354"/>
      <c r="Q1104" s="354"/>
      <c r="R1104" s="354"/>
      <c r="S1104" s="354"/>
      <c r="T1104" s="354"/>
      <c r="U1104" s="354"/>
      <c r="V1104" s="354"/>
      <c r="W1104" s="354"/>
      <c r="X1104" s="354"/>
      <c r="Y1104" s="354"/>
      <c r="Z1104" s="354"/>
      <c r="AA1104" s="354"/>
      <c r="AB1104" s="354"/>
      <c r="AC1104" s="354"/>
    </row>
    <row r="1105" ht="17.25" hidden="1" customHeight="1">
      <c r="A1105" s="347" t="s">
        <v>96</v>
      </c>
      <c r="B1105" s="347" t="s">
        <v>838</v>
      </c>
      <c r="C1105" s="347" t="s">
        <v>2633</v>
      </c>
      <c r="D1105" s="348" t="s">
        <v>2634</v>
      </c>
      <c r="E1105" s="348">
        <v>300.0</v>
      </c>
      <c r="F1105" s="348"/>
      <c r="G1105" s="349">
        <v>-300.0</v>
      </c>
      <c r="H1105" s="355"/>
      <c r="I1105" s="351"/>
      <c r="J1105" s="352"/>
      <c r="K1105" s="354"/>
      <c r="L1105" s="354"/>
      <c r="M1105" s="354"/>
      <c r="N1105" s="354"/>
      <c r="O1105" s="354"/>
      <c r="P1105" s="354"/>
      <c r="Q1105" s="354"/>
      <c r="R1105" s="354"/>
      <c r="S1105" s="354"/>
      <c r="T1105" s="354"/>
      <c r="U1105" s="354"/>
      <c r="V1105" s="354"/>
      <c r="W1105" s="354"/>
      <c r="X1105" s="354"/>
      <c r="Y1105" s="354"/>
      <c r="Z1105" s="354"/>
      <c r="AA1105" s="354"/>
      <c r="AB1105" s="354"/>
      <c r="AC1105" s="354"/>
    </row>
    <row r="1106" ht="17.25" hidden="1" customHeight="1">
      <c r="A1106" s="347" t="s">
        <v>96</v>
      </c>
      <c r="B1106" s="347" t="s">
        <v>838</v>
      </c>
      <c r="C1106" s="347" t="s">
        <v>2635</v>
      </c>
      <c r="D1106" s="348" t="s">
        <v>2636</v>
      </c>
      <c r="E1106" s="348">
        <v>5728.0</v>
      </c>
      <c r="F1106" s="348">
        <v>4220.0</v>
      </c>
      <c r="G1106" s="349">
        <v>-1508.0</v>
      </c>
      <c r="H1106" s="355"/>
      <c r="I1106" s="351"/>
      <c r="J1106" s="352"/>
      <c r="K1106" s="354"/>
      <c r="L1106" s="354"/>
      <c r="M1106" s="354"/>
      <c r="N1106" s="354"/>
      <c r="O1106" s="354"/>
      <c r="P1106" s="354"/>
      <c r="Q1106" s="354"/>
      <c r="R1106" s="354"/>
      <c r="S1106" s="354"/>
      <c r="T1106" s="354"/>
      <c r="U1106" s="354"/>
      <c r="V1106" s="354"/>
      <c r="W1106" s="354"/>
      <c r="X1106" s="354"/>
      <c r="Y1106" s="354"/>
      <c r="Z1106" s="354"/>
      <c r="AA1106" s="354"/>
      <c r="AB1106" s="354"/>
      <c r="AC1106" s="354"/>
    </row>
    <row r="1107" ht="17.25" hidden="1" customHeight="1">
      <c r="A1107" s="347" t="s">
        <v>96</v>
      </c>
      <c r="B1107" s="347" t="s">
        <v>838</v>
      </c>
      <c r="C1107" s="347" t="s">
        <v>2637</v>
      </c>
      <c r="D1107" s="348" t="s">
        <v>2638</v>
      </c>
      <c r="E1107" s="348">
        <v>456.0</v>
      </c>
      <c r="F1107" s="348">
        <v>468.0</v>
      </c>
      <c r="G1107" s="349">
        <v>12.0</v>
      </c>
      <c r="H1107" s="355"/>
      <c r="I1107" s="351"/>
      <c r="J1107" s="352"/>
      <c r="K1107" s="354"/>
      <c r="L1107" s="354"/>
      <c r="M1107" s="354"/>
      <c r="N1107" s="354"/>
      <c r="O1107" s="354"/>
      <c r="P1107" s="354"/>
      <c r="Q1107" s="354"/>
      <c r="R1107" s="354"/>
      <c r="S1107" s="354"/>
      <c r="T1107" s="354"/>
      <c r="U1107" s="354"/>
      <c r="V1107" s="354"/>
      <c r="W1107" s="354"/>
      <c r="X1107" s="354"/>
      <c r="Y1107" s="354"/>
      <c r="Z1107" s="354"/>
      <c r="AA1107" s="354"/>
      <c r="AB1107" s="354"/>
      <c r="AC1107" s="354"/>
    </row>
    <row r="1108" ht="17.25" hidden="1" customHeight="1">
      <c r="A1108" s="347" t="s">
        <v>96</v>
      </c>
      <c r="B1108" s="347" t="s">
        <v>838</v>
      </c>
      <c r="C1108" s="347" t="s">
        <v>2639</v>
      </c>
      <c r="D1108" s="348" t="s">
        <v>2640</v>
      </c>
      <c r="E1108" s="348">
        <v>1892.0</v>
      </c>
      <c r="F1108" s="348">
        <v>2260.0</v>
      </c>
      <c r="G1108" s="349">
        <v>368.0</v>
      </c>
      <c r="H1108" s="355"/>
      <c r="I1108" s="351"/>
      <c r="J1108" s="352"/>
      <c r="K1108" s="354"/>
      <c r="L1108" s="354"/>
      <c r="M1108" s="354"/>
      <c r="N1108" s="354"/>
      <c r="O1108" s="354"/>
      <c r="P1108" s="354"/>
      <c r="Q1108" s="354"/>
      <c r="R1108" s="354"/>
      <c r="S1108" s="354"/>
      <c r="T1108" s="354"/>
      <c r="U1108" s="354"/>
      <c r="V1108" s="354"/>
      <c r="W1108" s="354"/>
      <c r="X1108" s="354"/>
      <c r="Y1108" s="354"/>
      <c r="Z1108" s="354"/>
      <c r="AA1108" s="354"/>
      <c r="AB1108" s="354"/>
      <c r="AC1108" s="354"/>
    </row>
    <row r="1109" ht="17.25" hidden="1" customHeight="1">
      <c r="A1109" s="347" t="s">
        <v>96</v>
      </c>
      <c r="B1109" s="347" t="s">
        <v>1516</v>
      </c>
      <c r="C1109" s="347" t="s">
        <v>2641</v>
      </c>
      <c r="D1109" s="348" t="s">
        <v>2642</v>
      </c>
      <c r="E1109" s="348">
        <v>360.0</v>
      </c>
      <c r="F1109" s="348">
        <v>400.0</v>
      </c>
      <c r="G1109" s="349">
        <v>40.0</v>
      </c>
      <c r="H1109" s="355"/>
      <c r="I1109" s="351"/>
      <c r="J1109" s="352"/>
      <c r="K1109" s="354"/>
      <c r="L1109" s="354"/>
      <c r="M1109" s="354"/>
      <c r="N1109" s="354"/>
      <c r="O1109" s="354"/>
      <c r="P1109" s="354"/>
      <c r="Q1109" s="354"/>
      <c r="R1109" s="354"/>
      <c r="S1109" s="354"/>
      <c r="T1109" s="354"/>
      <c r="U1109" s="354"/>
      <c r="V1109" s="354"/>
      <c r="W1109" s="354"/>
      <c r="X1109" s="354"/>
      <c r="Y1109" s="354"/>
      <c r="Z1109" s="354"/>
      <c r="AA1109" s="354"/>
      <c r="AB1109" s="354"/>
      <c r="AC1109" s="354"/>
    </row>
    <row r="1110" ht="17.25" hidden="1" customHeight="1">
      <c r="A1110" s="347" t="s">
        <v>96</v>
      </c>
      <c r="B1110" s="347" t="s">
        <v>1516</v>
      </c>
      <c r="C1110" s="347" t="s">
        <v>2643</v>
      </c>
      <c r="D1110" s="348" t="s">
        <v>2644</v>
      </c>
      <c r="E1110" s="348">
        <v>3584.0</v>
      </c>
      <c r="F1110" s="348">
        <v>3536.0</v>
      </c>
      <c r="G1110" s="349">
        <v>-48.0</v>
      </c>
      <c r="H1110" s="355"/>
      <c r="I1110" s="351"/>
      <c r="J1110" s="352"/>
      <c r="K1110" s="354"/>
      <c r="L1110" s="354"/>
      <c r="M1110" s="354"/>
      <c r="N1110" s="354"/>
      <c r="O1110" s="354"/>
      <c r="P1110" s="354"/>
      <c r="Q1110" s="354"/>
      <c r="R1110" s="354"/>
      <c r="S1110" s="354"/>
      <c r="T1110" s="354"/>
      <c r="U1110" s="354"/>
      <c r="V1110" s="354"/>
      <c r="W1110" s="354"/>
      <c r="X1110" s="354"/>
      <c r="Y1110" s="354"/>
      <c r="Z1110" s="354"/>
      <c r="AA1110" s="354"/>
      <c r="AB1110" s="354"/>
      <c r="AC1110" s="354"/>
    </row>
    <row r="1111" ht="17.25" hidden="1" customHeight="1">
      <c r="A1111" s="347" t="s">
        <v>96</v>
      </c>
      <c r="B1111" s="347" t="s">
        <v>1516</v>
      </c>
      <c r="C1111" s="347" t="s">
        <v>2645</v>
      </c>
      <c r="D1111" s="348" t="s">
        <v>2646</v>
      </c>
      <c r="E1111" s="348">
        <v>100.0</v>
      </c>
      <c r="F1111" s="348"/>
      <c r="G1111" s="349">
        <v>-100.0</v>
      </c>
      <c r="H1111" s="355"/>
      <c r="I1111" s="351"/>
      <c r="J1111" s="352"/>
      <c r="K1111" s="354"/>
      <c r="L1111" s="354"/>
      <c r="M1111" s="354"/>
      <c r="N1111" s="354"/>
      <c r="O1111" s="354"/>
      <c r="P1111" s="354"/>
      <c r="Q1111" s="354"/>
      <c r="R1111" s="354"/>
      <c r="S1111" s="354"/>
      <c r="T1111" s="354"/>
      <c r="U1111" s="354"/>
      <c r="V1111" s="354"/>
      <c r="W1111" s="354"/>
      <c r="X1111" s="354"/>
      <c r="Y1111" s="354"/>
      <c r="Z1111" s="354"/>
      <c r="AA1111" s="354"/>
      <c r="AB1111" s="354"/>
      <c r="AC1111" s="354"/>
    </row>
    <row r="1112" ht="17.25" hidden="1" customHeight="1">
      <c r="A1112" s="347" t="s">
        <v>96</v>
      </c>
      <c r="B1112" s="347" t="s">
        <v>1516</v>
      </c>
      <c r="C1112" s="347" t="s">
        <v>2647</v>
      </c>
      <c r="D1112" s="348" t="s">
        <v>2648</v>
      </c>
      <c r="E1112" s="348">
        <v>3656.0</v>
      </c>
      <c r="F1112" s="348">
        <v>3856.0</v>
      </c>
      <c r="G1112" s="349">
        <v>200.0</v>
      </c>
      <c r="H1112" s="355"/>
      <c r="I1112" s="351"/>
      <c r="J1112" s="352"/>
      <c r="K1112" s="354"/>
      <c r="L1112" s="354"/>
      <c r="M1112" s="354"/>
      <c r="N1112" s="354"/>
      <c r="O1112" s="354"/>
      <c r="P1112" s="354"/>
      <c r="Q1112" s="354"/>
      <c r="R1112" s="354"/>
      <c r="S1112" s="354"/>
      <c r="T1112" s="354"/>
      <c r="U1112" s="354"/>
      <c r="V1112" s="354"/>
      <c r="W1112" s="354"/>
      <c r="X1112" s="354"/>
      <c r="Y1112" s="354"/>
      <c r="Z1112" s="354"/>
      <c r="AA1112" s="354"/>
      <c r="AB1112" s="354"/>
      <c r="AC1112" s="354"/>
    </row>
    <row r="1113" ht="17.25" hidden="1" customHeight="1">
      <c r="A1113" s="347" t="s">
        <v>96</v>
      </c>
      <c r="B1113" s="347" t="s">
        <v>1516</v>
      </c>
      <c r="C1113" s="347" t="s">
        <v>2649</v>
      </c>
      <c r="D1113" s="348" t="s">
        <v>2650</v>
      </c>
      <c r="E1113" s="348">
        <v>12.0</v>
      </c>
      <c r="F1113" s="348"/>
      <c r="G1113" s="349">
        <v>-12.0</v>
      </c>
      <c r="H1113" s="355"/>
      <c r="I1113" s="351"/>
      <c r="J1113" s="352"/>
      <c r="K1113" s="354"/>
      <c r="L1113" s="354"/>
      <c r="M1113" s="354"/>
      <c r="N1113" s="354"/>
      <c r="O1113" s="354"/>
      <c r="P1113" s="354"/>
      <c r="Q1113" s="354"/>
      <c r="R1113" s="354"/>
      <c r="S1113" s="354"/>
      <c r="T1113" s="354"/>
      <c r="U1113" s="354"/>
      <c r="V1113" s="354"/>
      <c r="W1113" s="354"/>
      <c r="X1113" s="354"/>
      <c r="Y1113" s="354"/>
      <c r="Z1113" s="354"/>
      <c r="AA1113" s="354"/>
      <c r="AB1113" s="354"/>
      <c r="AC1113" s="354"/>
    </row>
    <row r="1114" ht="17.25" hidden="1" customHeight="1">
      <c r="A1114" s="347" t="s">
        <v>106</v>
      </c>
      <c r="B1114" s="347" t="s">
        <v>72</v>
      </c>
      <c r="C1114" s="347" t="s">
        <v>2651</v>
      </c>
      <c r="D1114" s="348" t="s">
        <v>2652</v>
      </c>
      <c r="E1114" s="348">
        <v>2820.0</v>
      </c>
      <c r="F1114" s="348">
        <v>5190.0</v>
      </c>
      <c r="G1114" s="349">
        <v>2370.0</v>
      </c>
      <c r="H1114" s="355"/>
      <c r="I1114" s="351"/>
      <c r="J1114" s="352"/>
      <c r="K1114" s="354"/>
      <c r="L1114" s="354"/>
      <c r="M1114" s="354"/>
      <c r="N1114" s="354"/>
      <c r="O1114" s="354"/>
      <c r="P1114" s="354"/>
      <c r="Q1114" s="354"/>
      <c r="R1114" s="354"/>
      <c r="S1114" s="354"/>
      <c r="T1114" s="354"/>
      <c r="U1114" s="354"/>
      <c r="V1114" s="354"/>
      <c r="W1114" s="354"/>
      <c r="X1114" s="354"/>
      <c r="Y1114" s="354"/>
      <c r="Z1114" s="354"/>
      <c r="AA1114" s="354"/>
      <c r="AB1114" s="354"/>
      <c r="AC1114" s="354"/>
    </row>
    <row r="1115" ht="17.25" hidden="1" customHeight="1">
      <c r="A1115" s="347" t="s">
        <v>106</v>
      </c>
      <c r="B1115" s="347" t="s">
        <v>72</v>
      </c>
      <c r="C1115" s="347" t="s">
        <v>2653</v>
      </c>
      <c r="D1115" s="348" t="s">
        <v>2654</v>
      </c>
      <c r="E1115" s="348">
        <v>2532.0</v>
      </c>
      <c r="F1115" s="348">
        <v>2952.0</v>
      </c>
      <c r="G1115" s="349">
        <v>420.0</v>
      </c>
      <c r="H1115" s="355"/>
      <c r="I1115" s="351"/>
      <c r="J1115" s="352"/>
      <c r="K1115" s="354"/>
      <c r="L1115" s="354"/>
      <c r="M1115" s="354"/>
      <c r="N1115" s="354"/>
      <c r="O1115" s="354"/>
      <c r="P1115" s="354"/>
      <c r="Q1115" s="354"/>
      <c r="R1115" s="354"/>
      <c r="S1115" s="354"/>
      <c r="T1115" s="354"/>
      <c r="U1115" s="354"/>
      <c r="V1115" s="354"/>
      <c r="W1115" s="354"/>
      <c r="X1115" s="354"/>
      <c r="Y1115" s="354"/>
      <c r="Z1115" s="354"/>
      <c r="AA1115" s="354"/>
      <c r="AB1115" s="354"/>
      <c r="AC1115" s="354"/>
    </row>
    <row r="1116" ht="17.25" hidden="1" customHeight="1">
      <c r="A1116" s="347" t="s">
        <v>106</v>
      </c>
      <c r="B1116" s="347" t="s">
        <v>72</v>
      </c>
      <c r="C1116" s="347" t="s">
        <v>2655</v>
      </c>
      <c r="D1116" s="348" t="s">
        <v>2656</v>
      </c>
      <c r="E1116" s="348">
        <v>2892.0</v>
      </c>
      <c r="F1116" s="348">
        <v>1392.0</v>
      </c>
      <c r="G1116" s="349">
        <v>-1500.0</v>
      </c>
      <c r="H1116" s="355"/>
      <c r="I1116" s="351"/>
      <c r="J1116" s="352"/>
      <c r="K1116" s="354"/>
      <c r="L1116" s="354"/>
      <c r="M1116" s="354"/>
      <c r="N1116" s="354"/>
      <c r="O1116" s="354"/>
      <c r="P1116" s="354"/>
      <c r="Q1116" s="354"/>
      <c r="R1116" s="354"/>
      <c r="S1116" s="354"/>
      <c r="T1116" s="354"/>
      <c r="U1116" s="354"/>
      <c r="V1116" s="354"/>
      <c r="W1116" s="354"/>
      <c r="X1116" s="354"/>
      <c r="Y1116" s="354"/>
      <c r="Z1116" s="354"/>
      <c r="AA1116" s="354"/>
      <c r="AB1116" s="354"/>
      <c r="AC1116" s="354"/>
    </row>
    <row r="1117" ht="17.25" hidden="1" customHeight="1">
      <c r="A1117" s="347" t="s">
        <v>106</v>
      </c>
      <c r="B1117" s="347" t="s">
        <v>72</v>
      </c>
      <c r="C1117" s="347" t="s">
        <v>2657</v>
      </c>
      <c r="D1117" s="348" t="s">
        <v>2658</v>
      </c>
      <c r="E1117" s="348">
        <v>180.0</v>
      </c>
      <c r="F1117" s="348">
        <v>120.0</v>
      </c>
      <c r="G1117" s="349">
        <v>-60.0</v>
      </c>
      <c r="H1117" s="355"/>
      <c r="I1117" s="351"/>
      <c r="J1117" s="352"/>
      <c r="K1117" s="354"/>
      <c r="L1117" s="354"/>
      <c r="M1117" s="354"/>
      <c r="N1117" s="354"/>
      <c r="O1117" s="354"/>
      <c r="P1117" s="354"/>
      <c r="Q1117" s="354"/>
      <c r="R1117" s="354"/>
      <c r="S1117" s="354"/>
      <c r="T1117" s="354"/>
      <c r="U1117" s="354"/>
      <c r="V1117" s="354"/>
      <c r="W1117" s="354"/>
      <c r="X1117" s="354"/>
      <c r="Y1117" s="354"/>
      <c r="Z1117" s="354"/>
      <c r="AA1117" s="354"/>
      <c r="AB1117" s="354"/>
      <c r="AC1117" s="354"/>
    </row>
    <row r="1118" ht="17.25" hidden="1" customHeight="1">
      <c r="A1118" s="347" t="s">
        <v>106</v>
      </c>
      <c r="B1118" s="347" t="s">
        <v>72</v>
      </c>
      <c r="C1118" s="347" t="s">
        <v>2659</v>
      </c>
      <c r="D1118" s="348" t="s">
        <v>2660</v>
      </c>
      <c r="E1118" s="348">
        <v>564.0</v>
      </c>
      <c r="F1118" s="348">
        <v>300.0</v>
      </c>
      <c r="G1118" s="349">
        <v>-264.0</v>
      </c>
      <c r="H1118" s="355"/>
      <c r="I1118" s="351"/>
      <c r="J1118" s="352"/>
      <c r="K1118" s="354"/>
      <c r="L1118" s="354"/>
      <c r="M1118" s="354"/>
      <c r="N1118" s="354"/>
      <c r="O1118" s="354"/>
      <c r="P1118" s="354"/>
      <c r="Q1118" s="354"/>
      <c r="R1118" s="354"/>
      <c r="S1118" s="354"/>
      <c r="T1118" s="354"/>
      <c r="U1118" s="354"/>
      <c r="V1118" s="354"/>
      <c r="W1118" s="354"/>
      <c r="X1118" s="354"/>
      <c r="Y1118" s="354"/>
      <c r="Z1118" s="354"/>
      <c r="AA1118" s="354"/>
      <c r="AB1118" s="354"/>
      <c r="AC1118" s="354"/>
    </row>
    <row r="1119" ht="17.25" hidden="1" customHeight="1">
      <c r="A1119" s="347" t="s">
        <v>106</v>
      </c>
      <c r="B1119" s="347" t="s">
        <v>72</v>
      </c>
      <c r="C1119" s="347" t="s">
        <v>2661</v>
      </c>
      <c r="D1119" s="348" t="s">
        <v>2662</v>
      </c>
      <c r="E1119" s="348"/>
      <c r="F1119" s="348">
        <v>1872.0</v>
      </c>
      <c r="G1119" s="349">
        <v>1872.0</v>
      </c>
      <c r="H1119" s="355"/>
      <c r="I1119" s="351"/>
      <c r="J1119" s="352"/>
      <c r="K1119" s="354"/>
      <c r="L1119" s="354"/>
      <c r="M1119" s="354"/>
      <c r="N1119" s="354"/>
      <c r="O1119" s="354"/>
      <c r="P1119" s="354"/>
      <c r="Q1119" s="354"/>
      <c r="R1119" s="354"/>
      <c r="S1119" s="354"/>
      <c r="T1119" s="354"/>
      <c r="U1119" s="354"/>
      <c r="V1119" s="354"/>
      <c r="W1119" s="354"/>
      <c r="X1119" s="354"/>
      <c r="Y1119" s="354"/>
      <c r="Z1119" s="354"/>
      <c r="AA1119" s="354"/>
      <c r="AB1119" s="354"/>
      <c r="AC1119" s="354"/>
    </row>
    <row r="1120" ht="17.25" customHeight="1">
      <c r="A1120" s="347" t="s">
        <v>106</v>
      </c>
      <c r="B1120" s="347" t="s">
        <v>72</v>
      </c>
      <c r="C1120" s="347" t="s">
        <v>2663</v>
      </c>
      <c r="D1120" s="348" t="s">
        <v>2664</v>
      </c>
      <c r="E1120" s="348"/>
      <c r="F1120" s="348">
        <v>240.0</v>
      </c>
      <c r="G1120" s="349">
        <v>240.0</v>
      </c>
      <c r="H1120" s="355" t="s">
        <v>773</v>
      </c>
      <c r="I1120" s="351"/>
      <c r="J1120" s="352"/>
      <c r="K1120" s="354"/>
      <c r="L1120" s="354"/>
      <c r="M1120" s="354"/>
      <c r="N1120" s="354"/>
      <c r="O1120" s="354"/>
      <c r="P1120" s="354"/>
      <c r="Q1120" s="354"/>
      <c r="R1120" s="354"/>
      <c r="S1120" s="354"/>
      <c r="T1120" s="354"/>
      <c r="U1120" s="354"/>
      <c r="V1120" s="354"/>
      <c r="W1120" s="354"/>
      <c r="X1120" s="354"/>
      <c r="Y1120" s="354"/>
      <c r="Z1120" s="354"/>
      <c r="AA1120" s="354"/>
      <c r="AB1120" s="354"/>
      <c r="AC1120" s="354"/>
    </row>
    <row r="1121" ht="17.25" customHeight="1">
      <c r="A1121" s="347" t="s">
        <v>106</v>
      </c>
      <c r="B1121" s="347" t="s">
        <v>72</v>
      </c>
      <c r="C1121" s="347" t="s">
        <v>2665</v>
      </c>
      <c r="D1121" s="348" t="s">
        <v>2666</v>
      </c>
      <c r="E1121" s="348"/>
      <c r="F1121" s="348">
        <v>1008.0</v>
      </c>
      <c r="G1121" s="349">
        <v>1008.0</v>
      </c>
      <c r="H1121" s="355" t="s">
        <v>773</v>
      </c>
      <c r="I1121" s="351"/>
      <c r="J1121" s="352"/>
      <c r="K1121" s="354"/>
      <c r="L1121" s="354"/>
      <c r="M1121" s="354"/>
      <c r="N1121" s="354"/>
      <c r="O1121" s="354"/>
      <c r="P1121" s="354"/>
      <c r="Q1121" s="354"/>
      <c r="R1121" s="354"/>
      <c r="S1121" s="354"/>
      <c r="T1121" s="354"/>
      <c r="U1121" s="354"/>
      <c r="V1121" s="354"/>
      <c r="W1121" s="354"/>
      <c r="X1121" s="354"/>
      <c r="Y1121" s="354"/>
      <c r="Z1121" s="354"/>
      <c r="AA1121" s="354"/>
      <c r="AB1121" s="354"/>
      <c r="AC1121" s="354"/>
    </row>
    <row r="1122" ht="17.25" hidden="1" customHeight="1">
      <c r="A1122" s="347" t="s">
        <v>106</v>
      </c>
      <c r="B1122" s="347" t="s">
        <v>55</v>
      </c>
      <c r="C1122" s="347" t="s">
        <v>2667</v>
      </c>
      <c r="D1122" s="348" t="s">
        <v>2668</v>
      </c>
      <c r="E1122" s="348">
        <v>24.0</v>
      </c>
      <c r="F1122" s="348">
        <v>24.0</v>
      </c>
      <c r="G1122" s="349">
        <v>0.0</v>
      </c>
      <c r="H1122" s="355"/>
      <c r="I1122" s="351"/>
      <c r="J1122" s="352"/>
      <c r="K1122" s="354"/>
      <c r="L1122" s="354"/>
      <c r="M1122" s="354"/>
      <c r="N1122" s="354"/>
      <c r="O1122" s="354"/>
      <c r="P1122" s="354"/>
      <c r="Q1122" s="354"/>
      <c r="R1122" s="354"/>
      <c r="S1122" s="354"/>
      <c r="T1122" s="354"/>
      <c r="U1122" s="354"/>
      <c r="V1122" s="354"/>
      <c r="W1122" s="354"/>
      <c r="X1122" s="354"/>
      <c r="Y1122" s="354"/>
      <c r="Z1122" s="354"/>
      <c r="AA1122" s="354"/>
      <c r="AB1122" s="354"/>
      <c r="AC1122" s="354"/>
    </row>
    <row r="1123" ht="17.25" hidden="1" customHeight="1">
      <c r="A1123" s="347" t="s">
        <v>106</v>
      </c>
      <c r="B1123" s="347" t="s">
        <v>55</v>
      </c>
      <c r="C1123" s="347" t="s">
        <v>2669</v>
      </c>
      <c r="D1123" s="348" t="s">
        <v>2670</v>
      </c>
      <c r="E1123" s="348"/>
      <c r="F1123" s="348">
        <v>420.0</v>
      </c>
      <c r="G1123" s="349">
        <v>420.0</v>
      </c>
      <c r="H1123" s="355"/>
      <c r="I1123" s="351"/>
      <c r="J1123" s="352"/>
      <c r="K1123" s="354"/>
      <c r="L1123" s="354"/>
      <c r="M1123" s="354"/>
      <c r="N1123" s="354"/>
      <c r="O1123" s="354"/>
      <c r="P1123" s="354"/>
      <c r="Q1123" s="354"/>
      <c r="R1123" s="354"/>
      <c r="S1123" s="354"/>
      <c r="T1123" s="354"/>
      <c r="U1123" s="354"/>
      <c r="V1123" s="354"/>
      <c r="W1123" s="354"/>
      <c r="X1123" s="354"/>
      <c r="Y1123" s="354"/>
      <c r="Z1123" s="354"/>
      <c r="AA1123" s="354"/>
      <c r="AB1123" s="354"/>
      <c r="AC1123" s="354"/>
    </row>
    <row r="1124" ht="17.25" hidden="1" customHeight="1">
      <c r="A1124" s="347" t="s">
        <v>106</v>
      </c>
      <c r="B1124" s="347" t="s">
        <v>68</v>
      </c>
      <c r="C1124" s="347" t="s">
        <v>774</v>
      </c>
      <c r="D1124" s="348" t="s">
        <v>775</v>
      </c>
      <c r="E1124" s="348">
        <v>3492.0</v>
      </c>
      <c r="F1124" s="348"/>
      <c r="G1124" s="349">
        <v>-3492.0</v>
      </c>
      <c r="H1124" s="355"/>
      <c r="I1124" s="351"/>
      <c r="J1124" s="352"/>
      <c r="K1124" s="354"/>
      <c r="L1124" s="354"/>
      <c r="M1124" s="354"/>
      <c r="N1124" s="354"/>
      <c r="O1124" s="354"/>
      <c r="P1124" s="354"/>
      <c r="Q1124" s="354"/>
      <c r="R1124" s="354"/>
      <c r="S1124" s="354"/>
      <c r="T1124" s="354"/>
      <c r="U1124" s="354"/>
      <c r="V1124" s="354"/>
      <c r="W1124" s="354"/>
      <c r="X1124" s="354"/>
      <c r="Y1124" s="354"/>
      <c r="Z1124" s="354"/>
      <c r="AA1124" s="354"/>
      <c r="AB1124" s="354"/>
      <c r="AC1124" s="354"/>
    </row>
    <row r="1125" ht="17.25" hidden="1" customHeight="1">
      <c r="A1125" s="347" t="s">
        <v>106</v>
      </c>
      <c r="B1125" s="347" t="s">
        <v>68</v>
      </c>
      <c r="C1125" s="347" t="s">
        <v>2671</v>
      </c>
      <c r="D1125" s="348" t="s">
        <v>2672</v>
      </c>
      <c r="E1125" s="348">
        <v>264.0</v>
      </c>
      <c r="F1125" s="348">
        <v>384.0</v>
      </c>
      <c r="G1125" s="349">
        <v>120.0</v>
      </c>
      <c r="H1125" s="350"/>
      <c r="I1125" s="351"/>
      <c r="J1125" s="352"/>
      <c r="K1125" s="354"/>
      <c r="L1125" s="354"/>
      <c r="M1125" s="354"/>
      <c r="N1125" s="354"/>
      <c r="O1125" s="354"/>
      <c r="P1125" s="354"/>
      <c r="Q1125" s="354"/>
      <c r="R1125" s="354"/>
      <c r="S1125" s="354"/>
      <c r="T1125" s="354"/>
      <c r="U1125" s="354"/>
      <c r="V1125" s="354"/>
      <c r="W1125" s="354"/>
      <c r="X1125" s="354"/>
      <c r="Y1125" s="354"/>
      <c r="Z1125" s="354"/>
      <c r="AA1125" s="354"/>
      <c r="AB1125" s="354"/>
      <c r="AC1125" s="354"/>
    </row>
    <row r="1126" ht="17.25" hidden="1" customHeight="1">
      <c r="A1126" s="347" t="s">
        <v>106</v>
      </c>
      <c r="B1126" s="347" t="s">
        <v>68</v>
      </c>
      <c r="C1126" s="347" t="s">
        <v>2673</v>
      </c>
      <c r="D1126" s="348" t="s">
        <v>2674</v>
      </c>
      <c r="E1126" s="348">
        <v>548.0</v>
      </c>
      <c r="F1126" s="348">
        <v>1788.0</v>
      </c>
      <c r="G1126" s="349">
        <v>1240.0</v>
      </c>
      <c r="H1126" s="355"/>
      <c r="I1126" s="351"/>
      <c r="J1126" s="352"/>
      <c r="K1126" s="354"/>
      <c r="L1126" s="354"/>
      <c r="M1126" s="354"/>
      <c r="N1126" s="354"/>
      <c r="O1126" s="354"/>
      <c r="P1126" s="354"/>
      <c r="Q1126" s="354"/>
      <c r="R1126" s="354"/>
      <c r="S1126" s="354"/>
      <c r="T1126" s="354"/>
      <c r="U1126" s="354"/>
      <c r="V1126" s="354"/>
      <c r="W1126" s="354"/>
      <c r="X1126" s="354"/>
      <c r="Y1126" s="354"/>
      <c r="Z1126" s="354"/>
      <c r="AA1126" s="354"/>
      <c r="AB1126" s="354"/>
      <c r="AC1126" s="354"/>
    </row>
    <row r="1127" ht="17.25" hidden="1" customHeight="1">
      <c r="A1127" s="347" t="s">
        <v>106</v>
      </c>
      <c r="B1127" s="347" t="s">
        <v>68</v>
      </c>
      <c r="C1127" s="347" t="s">
        <v>2675</v>
      </c>
      <c r="D1127" s="348" t="s">
        <v>2676</v>
      </c>
      <c r="E1127" s="348"/>
      <c r="F1127" s="348">
        <v>2652.0</v>
      </c>
      <c r="G1127" s="349">
        <v>2652.0</v>
      </c>
      <c r="H1127" s="355"/>
      <c r="I1127" s="351"/>
      <c r="J1127" s="352"/>
      <c r="K1127" s="354"/>
      <c r="L1127" s="354"/>
      <c r="M1127" s="354"/>
      <c r="N1127" s="354"/>
      <c r="O1127" s="354"/>
      <c r="P1127" s="354"/>
      <c r="Q1127" s="354"/>
      <c r="R1127" s="354"/>
      <c r="S1127" s="354"/>
      <c r="T1127" s="354"/>
      <c r="U1127" s="354"/>
      <c r="V1127" s="354"/>
      <c r="W1127" s="354"/>
      <c r="X1127" s="354"/>
      <c r="Y1127" s="354"/>
      <c r="Z1127" s="354"/>
      <c r="AA1127" s="354"/>
      <c r="AB1127" s="354"/>
      <c r="AC1127" s="354"/>
    </row>
    <row r="1128" ht="17.25" customHeight="1">
      <c r="A1128" s="347" t="s">
        <v>106</v>
      </c>
      <c r="B1128" s="347" t="s">
        <v>68</v>
      </c>
      <c r="C1128" s="347" t="s">
        <v>2677</v>
      </c>
      <c r="D1128" s="348" t="s">
        <v>2678</v>
      </c>
      <c r="E1128" s="348"/>
      <c r="F1128" s="348">
        <v>240.0</v>
      </c>
      <c r="G1128" s="349">
        <v>240.0</v>
      </c>
      <c r="H1128" s="355" t="s">
        <v>773</v>
      </c>
      <c r="I1128" s="351"/>
      <c r="J1128" s="352"/>
      <c r="K1128" s="354"/>
      <c r="L1128" s="354"/>
      <c r="M1128" s="354"/>
      <c r="N1128" s="354"/>
      <c r="O1128" s="354"/>
      <c r="P1128" s="354"/>
      <c r="Q1128" s="354"/>
      <c r="R1128" s="354"/>
      <c r="S1128" s="354"/>
      <c r="T1128" s="354"/>
      <c r="U1128" s="354"/>
      <c r="V1128" s="354"/>
      <c r="W1128" s="354"/>
      <c r="X1128" s="354"/>
      <c r="Y1128" s="354"/>
      <c r="Z1128" s="354"/>
      <c r="AA1128" s="354"/>
      <c r="AB1128" s="354"/>
      <c r="AC1128" s="354"/>
    </row>
    <row r="1129" ht="17.25" hidden="1" customHeight="1">
      <c r="A1129" s="347" t="s">
        <v>106</v>
      </c>
      <c r="B1129" s="347" t="s">
        <v>68</v>
      </c>
      <c r="C1129" s="347" t="s">
        <v>2679</v>
      </c>
      <c r="D1129" s="348" t="s">
        <v>2680</v>
      </c>
      <c r="E1129" s="348">
        <v>936.0</v>
      </c>
      <c r="F1129" s="348">
        <v>1380.0</v>
      </c>
      <c r="G1129" s="349">
        <v>444.0</v>
      </c>
      <c r="H1129" s="355"/>
      <c r="I1129" s="351"/>
      <c r="J1129" s="352"/>
      <c r="K1129" s="354"/>
      <c r="L1129" s="354"/>
      <c r="M1129" s="354"/>
      <c r="N1129" s="354"/>
      <c r="O1129" s="354"/>
      <c r="P1129" s="354"/>
      <c r="Q1129" s="354"/>
      <c r="R1129" s="354"/>
      <c r="S1129" s="354"/>
      <c r="T1129" s="354"/>
      <c r="U1129" s="354"/>
      <c r="V1129" s="354"/>
      <c r="W1129" s="354"/>
      <c r="X1129" s="354"/>
      <c r="Y1129" s="354"/>
      <c r="Z1129" s="354"/>
      <c r="AA1129" s="354"/>
      <c r="AB1129" s="354"/>
      <c r="AC1129" s="354"/>
    </row>
    <row r="1130" ht="17.25" customHeight="1">
      <c r="A1130" s="347" t="s">
        <v>106</v>
      </c>
      <c r="B1130" s="347" t="s">
        <v>68</v>
      </c>
      <c r="C1130" s="347" t="s">
        <v>2681</v>
      </c>
      <c r="D1130" s="348" t="s">
        <v>2682</v>
      </c>
      <c r="E1130" s="348"/>
      <c r="F1130" s="348">
        <v>96.0</v>
      </c>
      <c r="G1130" s="349">
        <v>96.0</v>
      </c>
      <c r="H1130" s="355" t="s">
        <v>773</v>
      </c>
      <c r="I1130" s="351"/>
      <c r="J1130" s="352"/>
      <c r="K1130" s="354"/>
      <c r="L1130" s="354"/>
      <c r="M1130" s="354"/>
      <c r="N1130" s="354"/>
      <c r="O1130" s="354"/>
      <c r="P1130" s="354"/>
      <c r="Q1130" s="354"/>
      <c r="R1130" s="354"/>
      <c r="S1130" s="354"/>
      <c r="T1130" s="354"/>
      <c r="U1130" s="354"/>
      <c r="V1130" s="354"/>
      <c r="W1130" s="354"/>
      <c r="X1130" s="354"/>
      <c r="Y1130" s="354"/>
      <c r="Z1130" s="354"/>
      <c r="AA1130" s="354"/>
      <c r="AB1130" s="354"/>
      <c r="AC1130" s="354"/>
    </row>
    <row r="1131" ht="17.25" hidden="1" customHeight="1">
      <c r="A1131" s="347" t="s">
        <v>106</v>
      </c>
      <c r="B1131" s="347" t="s">
        <v>68</v>
      </c>
      <c r="C1131" s="347" t="s">
        <v>2683</v>
      </c>
      <c r="D1131" s="348" t="s">
        <v>2684</v>
      </c>
      <c r="E1131" s="348">
        <v>696.0</v>
      </c>
      <c r="F1131" s="348">
        <v>480.0</v>
      </c>
      <c r="G1131" s="349">
        <v>-216.0</v>
      </c>
      <c r="H1131" s="355"/>
      <c r="I1131" s="351"/>
      <c r="J1131" s="352"/>
      <c r="K1131" s="354"/>
      <c r="L1131" s="354"/>
      <c r="M1131" s="354"/>
      <c r="N1131" s="354"/>
      <c r="O1131" s="354"/>
      <c r="P1131" s="354"/>
      <c r="Q1131" s="354"/>
      <c r="R1131" s="354"/>
      <c r="S1131" s="354"/>
      <c r="T1131" s="354"/>
      <c r="U1131" s="354"/>
      <c r="V1131" s="354"/>
      <c r="W1131" s="354"/>
      <c r="X1131" s="354"/>
      <c r="Y1131" s="354"/>
      <c r="Z1131" s="354"/>
      <c r="AA1131" s="354"/>
      <c r="AB1131" s="354"/>
      <c r="AC1131" s="354"/>
    </row>
    <row r="1132" ht="17.25" hidden="1" customHeight="1">
      <c r="A1132" s="347" t="s">
        <v>106</v>
      </c>
      <c r="B1132" s="347" t="s">
        <v>68</v>
      </c>
      <c r="C1132" s="347" t="s">
        <v>2685</v>
      </c>
      <c r="D1132" s="348" t="s">
        <v>2686</v>
      </c>
      <c r="E1132" s="348">
        <v>1572.0</v>
      </c>
      <c r="F1132" s="348">
        <v>528.0</v>
      </c>
      <c r="G1132" s="349">
        <v>-1044.0</v>
      </c>
      <c r="H1132" s="355"/>
      <c r="I1132" s="351"/>
      <c r="J1132" s="352"/>
      <c r="K1132" s="354"/>
      <c r="L1132" s="354"/>
      <c r="M1132" s="354"/>
      <c r="N1132" s="354"/>
      <c r="O1132" s="354"/>
      <c r="P1132" s="354"/>
      <c r="Q1132" s="354"/>
      <c r="R1132" s="354"/>
      <c r="S1132" s="354"/>
      <c r="T1132" s="354"/>
      <c r="U1132" s="354"/>
      <c r="V1132" s="354"/>
      <c r="W1132" s="354"/>
      <c r="X1132" s="354"/>
      <c r="Y1132" s="354"/>
      <c r="Z1132" s="354"/>
      <c r="AA1132" s="354"/>
      <c r="AB1132" s="354"/>
      <c r="AC1132" s="354"/>
    </row>
    <row r="1133" ht="17.25" hidden="1" customHeight="1">
      <c r="A1133" s="347" t="s">
        <v>106</v>
      </c>
      <c r="B1133" s="347" t="s">
        <v>68</v>
      </c>
      <c r="C1133" s="347" t="s">
        <v>2687</v>
      </c>
      <c r="D1133" s="348" t="s">
        <v>2688</v>
      </c>
      <c r="E1133" s="348">
        <v>2004.0</v>
      </c>
      <c r="F1133" s="348">
        <v>420.0</v>
      </c>
      <c r="G1133" s="349">
        <v>-1584.0</v>
      </c>
      <c r="H1133" s="355"/>
      <c r="I1133" s="351"/>
      <c r="J1133" s="352"/>
      <c r="K1133" s="354"/>
      <c r="L1133" s="354"/>
      <c r="M1133" s="354"/>
      <c r="N1133" s="354"/>
      <c r="O1133" s="354"/>
      <c r="P1133" s="354"/>
      <c r="Q1133" s="354"/>
      <c r="R1133" s="354"/>
      <c r="S1133" s="354"/>
      <c r="T1133" s="354"/>
      <c r="U1133" s="354"/>
      <c r="V1133" s="354"/>
      <c r="W1133" s="354"/>
      <c r="X1133" s="354"/>
      <c r="Y1133" s="354"/>
      <c r="Z1133" s="354"/>
      <c r="AA1133" s="354"/>
      <c r="AB1133" s="354"/>
      <c r="AC1133" s="354"/>
    </row>
    <row r="1134" ht="17.25" hidden="1" customHeight="1">
      <c r="A1134" s="347" t="s">
        <v>106</v>
      </c>
      <c r="B1134" s="347" t="s">
        <v>68</v>
      </c>
      <c r="C1134" s="347" t="s">
        <v>2689</v>
      </c>
      <c r="D1134" s="348" t="s">
        <v>2690</v>
      </c>
      <c r="E1134" s="348">
        <v>144.0</v>
      </c>
      <c r="F1134" s="348">
        <v>120.0</v>
      </c>
      <c r="G1134" s="349">
        <v>-24.0</v>
      </c>
      <c r="H1134" s="355"/>
      <c r="I1134" s="351"/>
      <c r="J1134" s="352"/>
      <c r="K1134" s="354"/>
      <c r="L1134" s="354"/>
      <c r="M1134" s="354"/>
      <c r="N1134" s="354"/>
      <c r="O1134" s="354"/>
      <c r="P1134" s="354"/>
      <c r="Q1134" s="354"/>
      <c r="R1134" s="354"/>
      <c r="S1134" s="354"/>
      <c r="T1134" s="354"/>
      <c r="U1134" s="354"/>
      <c r="V1134" s="354"/>
      <c r="W1134" s="354"/>
      <c r="X1134" s="354"/>
      <c r="Y1134" s="354"/>
      <c r="Z1134" s="354"/>
      <c r="AA1134" s="354"/>
      <c r="AB1134" s="354"/>
      <c r="AC1134" s="354"/>
    </row>
    <row r="1135" ht="17.25" hidden="1" customHeight="1">
      <c r="A1135" s="347" t="s">
        <v>106</v>
      </c>
      <c r="B1135" s="347" t="s">
        <v>52</v>
      </c>
      <c r="C1135" s="347" t="s">
        <v>2691</v>
      </c>
      <c r="D1135" s="348" t="s">
        <v>2692</v>
      </c>
      <c r="E1135" s="348"/>
      <c r="F1135" s="348">
        <v>1128.0</v>
      </c>
      <c r="G1135" s="349">
        <v>1128.0</v>
      </c>
      <c r="H1135" s="355"/>
      <c r="I1135" s="351"/>
      <c r="J1135" s="352"/>
      <c r="K1135" s="354"/>
      <c r="L1135" s="354"/>
      <c r="M1135" s="354"/>
      <c r="N1135" s="354"/>
      <c r="O1135" s="354"/>
      <c r="P1135" s="354"/>
      <c r="Q1135" s="354"/>
      <c r="R1135" s="354"/>
      <c r="S1135" s="354"/>
      <c r="T1135" s="354"/>
      <c r="U1135" s="354"/>
      <c r="V1135" s="354"/>
      <c r="W1135" s="354"/>
      <c r="X1135" s="354"/>
      <c r="Y1135" s="354"/>
      <c r="Z1135" s="354"/>
      <c r="AA1135" s="354"/>
      <c r="AB1135" s="354"/>
      <c r="AC1135" s="354"/>
    </row>
    <row r="1136" ht="17.25" hidden="1" customHeight="1">
      <c r="A1136" s="347" t="s">
        <v>106</v>
      </c>
      <c r="B1136" s="347" t="s">
        <v>52</v>
      </c>
      <c r="C1136" s="347" t="s">
        <v>2693</v>
      </c>
      <c r="D1136" s="348" t="s">
        <v>2694</v>
      </c>
      <c r="E1136" s="348">
        <v>6360.0</v>
      </c>
      <c r="F1136" s="348">
        <v>5740.0</v>
      </c>
      <c r="G1136" s="349">
        <v>-620.0</v>
      </c>
      <c r="H1136" s="355"/>
      <c r="I1136" s="351"/>
      <c r="J1136" s="352"/>
      <c r="K1136" s="354"/>
      <c r="L1136" s="354"/>
      <c r="M1136" s="354"/>
      <c r="N1136" s="354"/>
      <c r="O1136" s="354"/>
      <c r="P1136" s="354"/>
      <c r="Q1136" s="354"/>
      <c r="R1136" s="354"/>
      <c r="S1136" s="354"/>
      <c r="T1136" s="354"/>
      <c r="U1136" s="354"/>
      <c r="V1136" s="354"/>
      <c r="W1136" s="354"/>
      <c r="X1136" s="354"/>
      <c r="Y1136" s="354"/>
      <c r="Z1136" s="354"/>
      <c r="AA1136" s="354"/>
      <c r="AB1136" s="354"/>
      <c r="AC1136" s="354"/>
    </row>
    <row r="1137" ht="17.25" hidden="1" customHeight="1">
      <c r="A1137" s="347" t="s">
        <v>106</v>
      </c>
      <c r="B1137" s="347" t="s">
        <v>52</v>
      </c>
      <c r="C1137" s="347" t="s">
        <v>2695</v>
      </c>
      <c r="D1137" s="348" t="s">
        <v>2696</v>
      </c>
      <c r="E1137" s="348">
        <v>11183.0</v>
      </c>
      <c r="F1137" s="348">
        <v>8385.0</v>
      </c>
      <c r="G1137" s="349">
        <v>-2798.0</v>
      </c>
      <c r="H1137" s="355"/>
      <c r="I1137" s="351"/>
      <c r="J1137" s="352"/>
      <c r="K1137" s="354"/>
      <c r="L1137" s="354"/>
      <c r="M1137" s="354"/>
      <c r="N1137" s="354"/>
      <c r="O1137" s="354"/>
      <c r="P1137" s="354"/>
      <c r="Q1137" s="354"/>
      <c r="R1137" s="354"/>
      <c r="S1137" s="354"/>
      <c r="T1137" s="354"/>
      <c r="U1137" s="354"/>
      <c r="V1137" s="354"/>
      <c r="W1137" s="354"/>
      <c r="X1137" s="354"/>
      <c r="Y1137" s="354"/>
      <c r="Z1137" s="354"/>
      <c r="AA1137" s="354"/>
      <c r="AB1137" s="354"/>
      <c r="AC1137" s="354"/>
    </row>
    <row r="1138" ht="17.25" hidden="1" customHeight="1">
      <c r="A1138" s="347" t="s">
        <v>106</v>
      </c>
      <c r="B1138" s="347" t="s">
        <v>52</v>
      </c>
      <c r="C1138" s="347" t="s">
        <v>2697</v>
      </c>
      <c r="D1138" s="348" t="s">
        <v>2698</v>
      </c>
      <c r="E1138" s="348">
        <v>3348.0</v>
      </c>
      <c r="F1138" s="348">
        <v>4368.0</v>
      </c>
      <c r="G1138" s="349">
        <v>1020.0</v>
      </c>
      <c r="H1138" s="355"/>
      <c r="I1138" s="351"/>
      <c r="J1138" s="352"/>
      <c r="K1138" s="354"/>
      <c r="L1138" s="354"/>
      <c r="M1138" s="354"/>
      <c r="N1138" s="354"/>
      <c r="O1138" s="354"/>
      <c r="P1138" s="354"/>
      <c r="Q1138" s="354"/>
      <c r="R1138" s="354"/>
      <c r="S1138" s="354"/>
      <c r="T1138" s="354"/>
      <c r="U1138" s="354"/>
      <c r="V1138" s="354"/>
      <c r="W1138" s="354"/>
      <c r="X1138" s="354"/>
      <c r="Y1138" s="354"/>
      <c r="Z1138" s="354"/>
      <c r="AA1138" s="354"/>
      <c r="AB1138" s="354"/>
      <c r="AC1138" s="354"/>
    </row>
    <row r="1139" ht="17.25" hidden="1" customHeight="1">
      <c r="A1139" s="347" t="s">
        <v>106</v>
      </c>
      <c r="B1139" s="347" t="s">
        <v>52</v>
      </c>
      <c r="C1139" s="347" t="s">
        <v>2699</v>
      </c>
      <c r="D1139" s="348" t="s">
        <v>2692</v>
      </c>
      <c r="E1139" s="348">
        <v>1464.0</v>
      </c>
      <c r="F1139" s="348">
        <v>2952.0</v>
      </c>
      <c r="G1139" s="349">
        <v>1488.0</v>
      </c>
      <c r="H1139" s="355"/>
      <c r="I1139" s="351"/>
      <c r="J1139" s="352"/>
      <c r="K1139" s="354"/>
      <c r="L1139" s="354"/>
      <c r="M1139" s="354"/>
      <c r="N1139" s="354"/>
      <c r="O1139" s="354"/>
      <c r="P1139" s="354"/>
      <c r="Q1139" s="354"/>
      <c r="R1139" s="354"/>
      <c r="S1139" s="354"/>
      <c r="T1139" s="354"/>
      <c r="U1139" s="354"/>
      <c r="V1139" s="354"/>
      <c r="W1139" s="354"/>
      <c r="X1139" s="354"/>
      <c r="Y1139" s="354"/>
      <c r="Z1139" s="354"/>
      <c r="AA1139" s="354"/>
      <c r="AB1139" s="354"/>
      <c r="AC1139" s="354"/>
    </row>
    <row r="1140" ht="17.25" hidden="1" customHeight="1">
      <c r="A1140" s="347" t="s">
        <v>106</v>
      </c>
      <c r="B1140" s="347" t="s">
        <v>52</v>
      </c>
      <c r="C1140" s="347" t="s">
        <v>2700</v>
      </c>
      <c r="D1140" s="348" t="s">
        <v>2701</v>
      </c>
      <c r="E1140" s="348">
        <v>1200.0</v>
      </c>
      <c r="F1140" s="348">
        <v>1480.0</v>
      </c>
      <c r="G1140" s="349">
        <v>280.0</v>
      </c>
      <c r="H1140" s="355"/>
      <c r="I1140" s="351"/>
      <c r="J1140" s="352"/>
      <c r="K1140" s="354"/>
      <c r="L1140" s="354"/>
      <c r="M1140" s="354"/>
      <c r="N1140" s="354"/>
      <c r="O1140" s="354"/>
      <c r="P1140" s="354"/>
      <c r="Q1140" s="354"/>
      <c r="R1140" s="354"/>
      <c r="S1140" s="354"/>
      <c r="T1140" s="354"/>
      <c r="U1140" s="354"/>
      <c r="V1140" s="354"/>
      <c r="W1140" s="354"/>
      <c r="X1140" s="354"/>
      <c r="Y1140" s="354"/>
      <c r="Z1140" s="354"/>
      <c r="AA1140" s="354"/>
      <c r="AB1140" s="354"/>
      <c r="AC1140" s="354"/>
    </row>
    <row r="1141" ht="17.25" hidden="1" customHeight="1">
      <c r="A1141" s="347" t="s">
        <v>106</v>
      </c>
      <c r="B1141" s="347" t="s">
        <v>52</v>
      </c>
      <c r="C1141" s="347" t="s">
        <v>2702</v>
      </c>
      <c r="D1141" s="348" t="s">
        <v>2703</v>
      </c>
      <c r="E1141" s="348">
        <v>9668.0</v>
      </c>
      <c r="F1141" s="348">
        <v>9234.0</v>
      </c>
      <c r="G1141" s="349">
        <v>-434.0</v>
      </c>
      <c r="H1141" s="355"/>
      <c r="I1141" s="351"/>
      <c r="J1141" s="352"/>
      <c r="K1141" s="354"/>
      <c r="L1141" s="354"/>
      <c r="M1141" s="354"/>
      <c r="N1141" s="354"/>
      <c r="O1141" s="354"/>
      <c r="P1141" s="354"/>
      <c r="Q1141" s="354"/>
      <c r="R1141" s="354"/>
      <c r="S1141" s="354"/>
      <c r="T1141" s="354"/>
      <c r="U1141" s="354"/>
      <c r="V1141" s="354"/>
      <c r="W1141" s="354"/>
      <c r="X1141" s="354"/>
      <c r="Y1141" s="354"/>
      <c r="Z1141" s="354"/>
      <c r="AA1141" s="354"/>
      <c r="AB1141" s="354"/>
      <c r="AC1141" s="354"/>
    </row>
    <row r="1142" ht="17.25" hidden="1" customHeight="1">
      <c r="A1142" s="347" t="s">
        <v>106</v>
      </c>
      <c r="B1142" s="347" t="s">
        <v>52</v>
      </c>
      <c r="C1142" s="347" t="s">
        <v>2704</v>
      </c>
      <c r="D1142" s="348" t="s">
        <v>2705</v>
      </c>
      <c r="E1142" s="348">
        <v>4244.0</v>
      </c>
      <c r="F1142" s="348">
        <v>4344.0</v>
      </c>
      <c r="G1142" s="349">
        <v>100.0</v>
      </c>
      <c r="H1142" s="355"/>
      <c r="I1142" s="351"/>
      <c r="J1142" s="352"/>
      <c r="K1142" s="354"/>
      <c r="L1142" s="354"/>
      <c r="M1142" s="354"/>
      <c r="N1142" s="354"/>
      <c r="O1142" s="354"/>
      <c r="P1142" s="354"/>
      <c r="Q1142" s="354"/>
      <c r="R1142" s="354"/>
      <c r="S1142" s="354"/>
      <c r="T1142" s="354"/>
      <c r="U1142" s="354"/>
      <c r="V1142" s="354"/>
      <c r="W1142" s="354"/>
      <c r="X1142" s="354"/>
      <c r="Y1142" s="354"/>
      <c r="Z1142" s="354"/>
      <c r="AA1142" s="354"/>
      <c r="AB1142" s="354"/>
      <c r="AC1142" s="354"/>
    </row>
    <row r="1143" ht="17.25" hidden="1" customHeight="1">
      <c r="A1143" s="347" t="s">
        <v>106</v>
      </c>
      <c r="B1143" s="347" t="s">
        <v>52</v>
      </c>
      <c r="C1143" s="347" t="s">
        <v>2706</v>
      </c>
      <c r="D1143" s="348" t="s">
        <v>2707</v>
      </c>
      <c r="E1143" s="348">
        <v>3600.0</v>
      </c>
      <c r="F1143" s="348"/>
      <c r="G1143" s="349">
        <v>-3600.0</v>
      </c>
      <c r="H1143" s="355"/>
      <c r="I1143" s="351"/>
      <c r="J1143" s="352"/>
      <c r="K1143" s="354"/>
      <c r="L1143" s="354"/>
      <c r="M1143" s="354"/>
      <c r="N1143" s="354"/>
      <c r="O1143" s="354"/>
      <c r="P1143" s="354"/>
      <c r="Q1143" s="354"/>
      <c r="R1143" s="354"/>
      <c r="S1143" s="354"/>
      <c r="T1143" s="354"/>
      <c r="U1143" s="354"/>
      <c r="V1143" s="354"/>
      <c r="W1143" s="354"/>
      <c r="X1143" s="354"/>
      <c r="Y1143" s="354"/>
      <c r="Z1143" s="354"/>
      <c r="AA1143" s="354"/>
      <c r="AB1143" s="354"/>
      <c r="AC1143" s="354"/>
    </row>
    <row r="1144" ht="17.25" hidden="1" customHeight="1">
      <c r="A1144" s="347" t="s">
        <v>106</v>
      </c>
      <c r="B1144" s="347" t="s">
        <v>52</v>
      </c>
      <c r="C1144" s="347" t="s">
        <v>2708</v>
      </c>
      <c r="D1144" s="348" t="s">
        <v>2709</v>
      </c>
      <c r="E1144" s="348">
        <v>3056.0</v>
      </c>
      <c r="F1144" s="348">
        <v>4240.0</v>
      </c>
      <c r="G1144" s="349">
        <v>1184.0</v>
      </c>
      <c r="H1144" s="355"/>
      <c r="I1144" s="351"/>
      <c r="J1144" s="352"/>
      <c r="K1144" s="354"/>
      <c r="L1144" s="354"/>
      <c r="M1144" s="354"/>
      <c r="N1144" s="354"/>
      <c r="O1144" s="354"/>
      <c r="P1144" s="354"/>
      <c r="Q1144" s="354"/>
      <c r="R1144" s="354"/>
      <c r="S1144" s="354"/>
      <c r="T1144" s="354"/>
      <c r="U1144" s="354"/>
      <c r="V1144" s="354"/>
      <c r="W1144" s="354"/>
      <c r="X1144" s="354"/>
      <c r="Y1144" s="354"/>
      <c r="Z1144" s="354"/>
      <c r="AA1144" s="354"/>
      <c r="AB1144" s="354"/>
      <c r="AC1144" s="354"/>
    </row>
    <row r="1145" ht="17.25" hidden="1" customHeight="1">
      <c r="A1145" s="347" t="s">
        <v>106</v>
      </c>
      <c r="B1145" s="347" t="s">
        <v>52</v>
      </c>
      <c r="C1145" s="347" t="s">
        <v>2710</v>
      </c>
      <c r="D1145" s="348" t="s">
        <v>2711</v>
      </c>
      <c r="E1145" s="348">
        <v>1092.0</v>
      </c>
      <c r="F1145" s="348">
        <v>888.0</v>
      </c>
      <c r="G1145" s="349">
        <v>-204.0</v>
      </c>
      <c r="H1145" s="355"/>
      <c r="I1145" s="351"/>
      <c r="J1145" s="352"/>
      <c r="K1145" s="354"/>
      <c r="L1145" s="354"/>
      <c r="M1145" s="354"/>
      <c r="N1145" s="354"/>
      <c r="O1145" s="354"/>
      <c r="P1145" s="354"/>
      <c r="Q1145" s="354"/>
      <c r="R1145" s="354"/>
      <c r="S1145" s="354"/>
      <c r="T1145" s="354"/>
      <c r="U1145" s="354"/>
      <c r="V1145" s="354"/>
      <c r="W1145" s="354"/>
      <c r="X1145" s="354"/>
      <c r="Y1145" s="354"/>
      <c r="Z1145" s="354"/>
      <c r="AA1145" s="354"/>
      <c r="AB1145" s="354"/>
      <c r="AC1145" s="354"/>
    </row>
    <row r="1146" ht="17.25" hidden="1" customHeight="1">
      <c r="A1146" s="347" t="s">
        <v>106</v>
      </c>
      <c r="B1146" s="347" t="s">
        <v>52</v>
      </c>
      <c r="C1146" s="347" t="s">
        <v>2712</v>
      </c>
      <c r="D1146" s="348" t="s">
        <v>2713</v>
      </c>
      <c r="E1146" s="348">
        <v>1128.0</v>
      </c>
      <c r="F1146" s="348">
        <v>804.0</v>
      </c>
      <c r="G1146" s="349">
        <v>-324.0</v>
      </c>
      <c r="H1146" s="355"/>
      <c r="I1146" s="351"/>
      <c r="J1146" s="352"/>
      <c r="K1146" s="354"/>
      <c r="L1146" s="354"/>
      <c r="M1146" s="354"/>
      <c r="N1146" s="354"/>
      <c r="O1146" s="354"/>
      <c r="P1146" s="354"/>
      <c r="Q1146" s="354"/>
      <c r="R1146" s="354"/>
      <c r="S1146" s="354"/>
      <c r="T1146" s="354"/>
      <c r="U1146" s="354"/>
      <c r="V1146" s="354"/>
      <c r="W1146" s="354"/>
      <c r="X1146" s="354"/>
      <c r="Y1146" s="354"/>
      <c r="Z1146" s="354"/>
      <c r="AA1146" s="354"/>
      <c r="AB1146" s="354"/>
      <c r="AC1146" s="354"/>
    </row>
    <row r="1147" ht="17.25" hidden="1" customHeight="1">
      <c r="A1147" s="347" t="s">
        <v>106</v>
      </c>
      <c r="B1147" s="347" t="s">
        <v>52</v>
      </c>
      <c r="C1147" s="347" t="s">
        <v>2714</v>
      </c>
      <c r="D1147" s="348" t="s">
        <v>2715</v>
      </c>
      <c r="E1147" s="348">
        <v>3264.0</v>
      </c>
      <c r="F1147" s="348">
        <v>3672.0</v>
      </c>
      <c r="G1147" s="349">
        <v>408.0</v>
      </c>
      <c r="H1147" s="355"/>
      <c r="I1147" s="351"/>
      <c r="J1147" s="352"/>
      <c r="K1147" s="354"/>
      <c r="L1147" s="354"/>
      <c r="M1147" s="354"/>
      <c r="N1147" s="354"/>
      <c r="O1147" s="354"/>
      <c r="P1147" s="354"/>
      <c r="Q1147" s="354"/>
      <c r="R1147" s="354"/>
      <c r="S1147" s="354"/>
      <c r="T1147" s="354"/>
      <c r="U1147" s="354"/>
      <c r="V1147" s="354"/>
      <c r="W1147" s="354"/>
      <c r="X1147" s="354"/>
      <c r="Y1147" s="354"/>
      <c r="Z1147" s="354"/>
      <c r="AA1147" s="354"/>
      <c r="AB1147" s="354"/>
      <c r="AC1147" s="354"/>
    </row>
    <row r="1148" ht="17.25" hidden="1" customHeight="1">
      <c r="A1148" s="347" t="s">
        <v>106</v>
      </c>
      <c r="B1148" s="347" t="s">
        <v>53</v>
      </c>
      <c r="C1148" s="347" t="s">
        <v>2716</v>
      </c>
      <c r="D1148" s="348" t="s">
        <v>2717</v>
      </c>
      <c r="E1148" s="348">
        <v>5036.0</v>
      </c>
      <c r="F1148" s="348">
        <v>4048.0</v>
      </c>
      <c r="G1148" s="349">
        <v>-988.0</v>
      </c>
      <c r="H1148" s="355"/>
      <c r="I1148" s="351"/>
      <c r="J1148" s="352"/>
      <c r="K1148" s="354"/>
      <c r="L1148" s="354"/>
      <c r="M1148" s="354"/>
      <c r="N1148" s="354"/>
      <c r="O1148" s="354"/>
      <c r="P1148" s="354"/>
      <c r="Q1148" s="354"/>
      <c r="R1148" s="354"/>
      <c r="S1148" s="354"/>
      <c r="T1148" s="354"/>
      <c r="U1148" s="354"/>
      <c r="V1148" s="354"/>
      <c r="W1148" s="354"/>
      <c r="X1148" s="354"/>
      <c r="Y1148" s="354"/>
      <c r="Z1148" s="354"/>
      <c r="AA1148" s="354"/>
      <c r="AB1148" s="354"/>
      <c r="AC1148" s="354"/>
    </row>
    <row r="1149" ht="17.25" hidden="1" customHeight="1">
      <c r="A1149" s="347" t="s">
        <v>106</v>
      </c>
      <c r="B1149" s="347" t="s">
        <v>53</v>
      </c>
      <c r="C1149" s="347" t="s">
        <v>2718</v>
      </c>
      <c r="D1149" s="348" t="s">
        <v>2719</v>
      </c>
      <c r="E1149" s="348">
        <v>11200.0</v>
      </c>
      <c r="F1149" s="348">
        <v>5932.0</v>
      </c>
      <c r="G1149" s="349">
        <v>-5268.0</v>
      </c>
      <c r="H1149" s="355"/>
      <c r="I1149" s="351"/>
      <c r="J1149" s="352"/>
      <c r="K1149" s="354"/>
      <c r="L1149" s="354"/>
      <c r="M1149" s="354"/>
      <c r="N1149" s="354"/>
      <c r="O1149" s="354"/>
      <c r="P1149" s="354"/>
      <c r="Q1149" s="354"/>
      <c r="R1149" s="354"/>
      <c r="S1149" s="354"/>
      <c r="T1149" s="354"/>
      <c r="U1149" s="354"/>
      <c r="V1149" s="354"/>
      <c r="W1149" s="354"/>
      <c r="X1149" s="354"/>
      <c r="Y1149" s="354"/>
      <c r="Z1149" s="354"/>
      <c r="AA1149" s="354"/>
      <c r="AB1149" s="354"/>
      <c r="AC1149" s="354"/>
    </row>
    <row r="1150" ht="17.25" hidden="1" customHeight="1">
      <c r="A1150" s="347" t="s">
        <v>106</v>
      </c>
      <c r="B1150" s="347" t="s">
        <v>53</v>
      </c>
      <c r="C1150" s="347" t="s">
        <v>2720</v>
      </c>
      <c r="D1150" s="348" t="s">
        <v>2721</v>
      </c>
      <c r="E1150" s="348">
        <v>7184.0</v>
      </c>
      <c r="F1150" s="348">
        <v>7544.0</v>
      </c>
      <c r="G1150" s="349">
        <v>360.0</v>
      </c>
      <c r="H1150" s="355"/>
      <c r="I1150" s="351"/>
      <c r="J1150" s="352"/>
      <c r="K1150" s="354"/>
      <c r="L1150" s="354"/>
      <c r="M1150" s="354"/>
      <c r="N1150" s="354"/>
      <c r="O1150" s="354"/>
      <c r="P1150" s="354"/>
      <c r="Q1150" s="354"/>
      <c r="R1150" s="354"/>
      <c r="S1150" s="354"/>
      <c r="T1150" s="354"/>
      <c r="U1150" s="354"/>
      <c r="V1150" s="354"/>
      <c r="W1150" s="354"/>
      <c r="X1150" s="354"/>
      <c r="Y1150" s="354"/>
      <c r="Z1150" s="354"/>
      <c r="AA1150" s="354"/>
      <c r="AB1150" s="354"/>
      <c r="AC1150" s="354"/>
    </row>
    <row r="1151" ht="17.25" hidden="1" customHeight="1">
      <c r="A1151" s="347" t="s">
        <v>106</v>
      </c>
      <c r="B1151" s="347" t="s">
        <v>53</v>
      </c>
      <c r="C1151" s="347" t="s">
        <v>2722</v>
      </c>
      <c r="D1151" s="348" t="s">
        <v>2723</v>
      </c>
      <c r="E1151" s="348">
        <v>7344.0</v>
      </c>
      <c r="F1151" s="348">
        <v>6800.0</v>
      </c>
      <c r="G1151" s="349">
        <v>-544.0</v>
      </c>
      <c r="H1151" s="355"/>
      <c r="I1151" s="351"/>
      <c r="J1151" s="352"/>
      <c r="K1151" s="354"/>
      <c r="L1151" s="354"/>
      <c r="M1151" s="354"/>
      <c r="N1151" s="354"/>
      <c r="O1151" s="354"/>
      <c r="P1151" s="354"/>
      <c r="Q1151" s="354"/>
      <c r="R1151" s="354"/>
      <c r="S1151" s="354"/>
      <c r="T1151" s="354"/>
      <c r="U1151" s="354"/>
      <c r="V1151" s="354"/>
      <c r="W1151" s="354"/>
      <c r="X1151" s="354"/>
      <c r="Y1151" s="354"/>
      <c r="Z1151" s="354"/>
      <c r="AA1151" s="354"/>
      <c r="AB1151" s="354"/>
      <c r="AC1151" s="354"/>
    </row>
    <row r="1152" ht="17.25" hidden="1" customHeight="1">
      <c r="A1152" s="347" t="s">
        <v>106</v>
      </c>
      <c r="B1152" s="347" t="s">
        <v>53</v>
      </c>
      <c r="C1152" s="347" t="s">
        <v>2724</v>
      </c>
      <c r="D1152" s="348" t="s">
        <v>2725</v>
      </c>
      <c r="E1152" s="348">
        <v>9096.0</v>
      </c>
      <c r="F1152" s="348">
        <v>9036.0</v>
      </c>
      <c r="G1152" s="349">
        <v>-60.0</v>
      </c>
      <c r="H1152" s="355"/>
      <c r="I1152" s="351"/>
      <c r="J1152" s="352"/>
      <c r="K1152" s="354"/>
      <c r="L1152" s="354"/>
      <c r="M1152" s="354"/>
      <c r="N1152" s="354"/>
      <c r="O1152" s="354"/>
      <c r="P1152" s="354"/>
      <c r="Q1152" s="354"/>
      <c r="R1152" s="354"/>
      <c r="S1152" s="354"/>
      <c r="T1152" s="354"/>
      <c r="U1152" s="354"/>
      <c r="V1152" s="354"/>
      <c r="W1152" s="354"/>
      <c r="X1152" s="354"/>
      <c r="Y1152" s="354"/>
      <c r="Z1152" s="354"/>
      <c r="AA1152" s="354"/>
      <c r="AB1152" s="354"/>
      <c r="AC1152" s="354"/>
    </row>
    <row r="1153" ht="17.25" hidden="1" customHeight="1">
      <c r="A1153" s="347" t="s">
        <v>106</v>
      </c>
      <c r="B1153" s="347" t="s">
        <v>53</v>
      </c>
      <c r="C1153" s="347" t="s">
        <v>2726</v>
      </c>
      <c r="D1153" s="348" t="s">
        <v>2727</v>
      </c>
      <c r="E1153" s="348">
        <v>968.0</v>
      </c>
      <c r="F1153" s="348">
        <v>888.0</v>
      </c>
      <c r="G1153" s="349">
        <v>-80.0</v>
      </c>
      <c r="H1153" s="355"/>
      <c r="I1153" s="351"/>
      <c r="J1153" s="352"/>
      <c r="K1153" s="354"/>
      <c r="L1153" s="354"/>
      <c r="M1153" s="354"/>
      <c r="N1153" s="354"/>
      <c r="O1153" s="354"/>
      <c r="P1153" s="354"/>
      <c r="Q1153" s="354"/>
      <c r="R1153" s="354"/>
      <c r="S1153" s="354"/>
      <c r="T1153" s="354"/>
      <c r="U1153" s="354"/>
      <c r="V1153" s="354"/>
      <c r="W1153" s="354"/>
      <c r="X1153" s="354"/>
      <c r="Y1153" s="354"/>
      <c r="Z1153" s="354"/>
      <c r="AA1153" s="354"/>
      <c r="AB1153" s="354"/>
      <c r="AC1153" s="354"/>
    </row>
    <row r="1154" ht="17.25" hidden="1" customHeight="1">
      <c r="A1154" s="347" t="s">
        <v>106</v>
      </c>
      <c r="B1154" s="347" t="s">
        <v>53</v>
      </c>
      <c r="C1154" s="347" t="s">
        <v>2728</v>
      </c>
      <c r="D1154" s="348" t="s">
        <v>2729</v>
      </c>
      <c r="E1154" s="348">
        <v>704.0</v>
      </c>
      <c r="F1154" s="348">
        <v>1080.0</v>
      </c>
      <c r="G1154" s="349">
        <v>376.0</v>
      </c>
      <c r="H1154" s="355"/>
      <c r="I1154" s="351"/>
      <c r="J1154" s="352"/>
      <c r="K1154" s="354"/>
      <c r="L1154" s="354"/>
      <c r="M1154" s="354"/>
      <c r="N1154" s="354"/>
      <c r="O1154" s="354"/>
      <c r="P1154" s="354"/>
      <c r="Q1154" s="354"/>
      <c r="R1154" s="354"/>
      <c r="S1154" s="354"/>
      <c r="T1154" s="354"/>
      <c r="U1154" s="354"/>
      <c r="V1154" s="354"/>
      <c r="W1154" s="354"/>
      <c r="X1154" s="354"/>
      <c r="Y1154" s="354"/>
      <c r="Z1154" s="354"/>
      <c r="AA1154" s="354"/>
      <c r="AB1154" s="354"/>
      <c r="AC1154" s="354"/>
    </row>
    <row r="1155" ht="17.25" hidden="1" customHeight="1">
      <c r="A1155" s="347" t="s">
        <v>106</v>
      </c>
      <c r="B1155" s="347" t="s">
        <v>53</v>
      </c>
      <c r="C1155" s="347" t="s">
        <v>2730</v>
      </c>
      <c r="D1155" s="348" t="s">
        <v>2731</v>
      </c>
      <c r="E1155" s="348">
        <v>2580.0</v>
      </c>
      <c r="F1155" s="348">
        <v>2772.0</v>
      </c>
      <c r="G1155" s="349">
        <v>192.0</v>
      </c>
      <c r="H1155" s="355"/>
      <c r="I1155" s="351"/>
      <c r="J1155" s="352"/>
      <c r="K1155" s="354"/>
      <c r="L1155" s="354"/>
      <c r="M1155" s="354"/>
      <c r="N1155" s="354"/>
      <c r="O1155" s="354"/>
      <c r="P1155" s="354"/>
      <c r="Q1155" s="354"/>
      <c r="R1155" s="354"/>
      <c r="S1155" s="354"/>
      <c r="T1155" s="354"/>
      <c r="U1155" s="354"/>
      <c r="V1155" s="354"/>
      <c r="W1155" s="354"/>
      <c r="X1155" s="354"/>
      <c r="Y1155" s="354"/>
      <c r="Z1155" s="354"/>
      <c r="AA1155" s="354"/>
      <c r="AB1155" s="354"/>
      <c r="AC1155" s="354"/>
    </row>
    <row r="1156" ht="17.25" hidden="1" customHeight="1">
      <c r="A1156" s="347" t="s">
        <v>106</v>
      </c>
      <c r="B1156" s="347" t="s">
        <v>53</v>
      </c>
      <c r="C1156" s="347" t="s">
        <v>2732</v>
      </c>
      <c r="D1156" s="348" t="s">
        <v>2733</v>
      </c>
      <c r="E1156" s="348">
        <v>2972.0</v>
      </c>
      <c r="F1156" s="348">
        <v>2456.0</v>
      </c>
      <c r="G1156" s="349">
        <v>-516.0</v>
      </c>
      <c r="H1156" s="355"/>
      <c r="I1156" s="351"/>
      <c r="J1156" s="352"/>
      <c r="K1156" s="354"/>
      <c r="L1156" s="354"/>
      <c r="M1156" s="354"/>
      <c r="N1156" s="354"/>
      <c r="O1156" s="354"/>
      <c r="P1156" s="354"/>
      <c r="Q1156" s="354"/>
      <c r="R1156" s="354"/>
      <c r="S1156" s="354"/>
      <c r="T1156" s="354"/>
      <c r="U1156" s="354"/>
      <c r="V1156" s="354"/>
      <c r="W1156" s="354"/>
      <c r="X1156" s="354"/>
      <c r="Y1156" s="354"/>
      <c r="Z1156" s="354"/>
      <c r="AA1156" s="354"/>
      <c r="AB1156" s="354"/>
      <c r="AC1156" s="354"/>
    </row>
    <row r="1157" ht="17.25" hidden="1" customHeight="1">
      <c r="A1157" s="347" t="s">
        <v>106</v>
      </c>
      <c r="B1157" s="347" t="s">
        <v>53</v>
      </c>
      <c r="C1157" s="347" t="s">
        <v>2734</v>
      </c>
      <c r="D1157" s="348" t="s">
        <v>2735</v>
      </c>
      <c r="E1157" s="348">
        <v>1368.0</v>
      </c>
      <c r="F1157" s="348">
        <v>2160.0</v>
      </c>
      <c r="G1157" s="349">
        <v>792.0</v>
      </c>
      <c r="H1157" s="355"/>
      <c r="I1157" s="351"/>
      <c r="J1157" s="352"/>
      <c r="K1157" s="354"/>
      <c r="L1157" s="354"/>
      <c r="M1157" s="354"/>
      <c r="N1157" s="354"/>
      <c r="O1157" s="354"/>
      <c r="P1157" s="354"/>
      <c r="Q1157" s="354"/>
      <c r="R1157" s="354"/>
      <c r="S1157" s="354"/>
      <c r="T1157" s="354"/>
      <c r="U1157" s="354"/>
      <c r="V1157" s="354"/>
      <c r="W1157" s="354"/>
      <c r="X1157" s="354"/>
      <c r="Y1157" s="354"/>
      <c r="Z1157" s="354"/>
      <c r="AA1157" s="354"/>
      <c r="AB1157" s="354"/>
      <c r="AC1157" s="354"/>
    </row>
    <row r="1158" ht="17.25" hidden="1" customHeight="1">
      <c r="A1158" s="347" t="s">
        <v>106</v>
      </c>
      <c r="B1158" s="347" t="s">
        <v>53</v>
      </c>
      <c r="C1158" s="347" t="s">
        <v>2736</v>
      </c>
      <c r="D1158" s="348" t="s">
        <v>2737</v>
      </c>
      <c r="E1158" s="348">
        <v>96.0</v>
      </c>
      <c r="F1158" s="348">
        <v>48.0</v>
      </c>
      <c r="G1158" s="349">
        <v>-48.0</v>
      </c>
      <c r="H1158" s="355"/>
      <c r="I1158" s="351"/>
      <c r="J1158" s="352"/>
      <c r="K1158" s="354"/>
      <c r="L1158" s="354"/>
      <c r="M1158" s="354"/>
      <c r="N1158" s="354"/>
      <c r="O1158" s="354"/>
      <c r="P1158" s="354"/>
      <c r="Q1158" s="354"/>
      <c r="R1158" s="354"/>
      <c r="S1158" s="354"/>
      <c r="T1158" s="354"/>
      <c r="U1158" s="354"/>
      <c r="V1158" s="354"/>
      <c r="W1158" s="354"/>
      <c r="X1158" s="354"/>
      <c r="Y1158" s="354"/>
      <c r="Z1158" s="354"/>
      <c r="AA1158" s="354"/>
      <c r="AB1158" s="354"/>
      <c r="AC1158" s="354"/>
    </row>
    <row r="1159" ht="17.25" hidden="1" customHeight="1">
      <c r="A1159" s="347" t="s">
        <v>106</v>
      </c>
      <c r="B1159" s="347" t="s">
        <v>69</v>
      </c>
      <c r="C1159" s="347" t="s">
        <v>2738</v>
      </c>
      <c r="D1159" s="348" t="s">
        <v>2739</v>
      </c>
      <c r="E1159" s="348">
        <v>3120.0</v>
      </c>
      <c r="F1159" s="348">
        <v>1200.0</v>
      </c>
      <c r="G1159" s="349">
        <v>-1920.0</v>
      </c>
      <c r="H1159" s="355"/>
      <c r="I1159" s="351"/>
      <c r="J1159" s="352"/>
      <c r="K1159" s="354"/>
      <c r="L1159" s="354"/>
      <c r="M1159" s="354"/>
      <c r="N1159" s="354"/>
      <c r="O1159" s="354"/>
      <c r="P1159" s="354"/>
      <c r="Q1159" s="354"/>
      <c r="R1159" s="354"/>
      <c r="S1159" s="354"/>
      <c r="T1159" s="354"/>
      <c r="U1159" s="354"/>
      <c r="V1159" s="354"/>
      <c r="W1159" s="354"/>
      <c r="X1159" s="354"/>
      <c r="Y1159" s="354"/>
      <c r="Z1159" s="354"/>
      <c r="AA1159" s="354"/>
      <c r="AB1159" s="354"/>
      <c r="AC1159" s="354"/>
    </row>
    <row r="1160" ht="17.25" hidden="1" customHeight="1">
      <c r="A1160" s="347" t="s">
        <v>106</v>
      </c>
      <c r="B1160" s="347" t="s">
        <v>69</v>
      </c>
      <c r="C1160" s="347" t="s">
        <v>2740</v>
      </c>
      <c r="D1160" s="348" t="s">
        <v>2741</v>
      </c>
      <c r="E1160" s="348">
        <v>336.0</v>
      </c>
      <c r="F1160" s="348">
        <v>48.0</v>
      </c>
      <c r="G1160" s="349">
        <v>-288.0</v>
      </c>
      <c r="H1160" s="350"/>
      <c r="I1160" s="351"/>
      <c r="J1160" s="352"/>
      <c r="K1160" s="354"/>
      <c r="L1160" s="354"/>
      <c r="M1160" s="354"/>
      <c r="N1160" s="354"/>
      <c r="O1160" s="354"/>
      <c r="P1160" s="354"/>
      <c r="Q1160" s="354"/>
      <c r="R1160" s="354"/>
      <c r="S1160" s="354"/>
      <c r="T1160" s="354"/>
      <c r="U1160" s="354"/>
      <c r="V1160" s="354"/>
      <c r="W1160" s="354"/>
      <c r="X1160" s="354"/>
      <c r="Y1160" s="354"/>
      <c r="Z1160" s="354"/>
      <c r="AA1160" s="354"/>
      <c r="AB1160" s="354"/>
      <c r="AC1160" s="354"/>
    </row>
    <row r="1161" ht="17.25" hidden="1" customHeight="1">
      <c r="A1161" s="347" t="s">
        <v>106</v>
      </c>
      <c r="B1161" s="347" t="s">
        <v>69</v>
      </c>
      <c r="C1161" s="347" t="s">
        <v>2742</v>
      </c>
      <c r="D1161" s="348" t="s">
        <v>2743</v>
      </c>
      <c r="E1161" s="348">
        <v>3228.0</v>
      </c>
      <c r="F1161" s="348">
        <v>2112.0</v>
      </c>
      <c r="G1161" s="349">
        <v>-1116.0</v>
      </c>
      <c r="H1161" s="355"/>
      <c r="I1161" s="351"/>
      <c r="J1161" s="352"/>
      <c r="K1161" s="354"/>
      <c r="L1161" s="354"/>
      <c r="M1161" s="354"/>
      <c r="N1161" s="354"/>
      <c r="O1161" s="354"/>
      <c r="P1161" s="354"/>
      <c r="Q1161" s="354"/>
      <c r="R1161" s="354"/>
      <c r="S1161" s="354"/>
      <c r="T1161" s="354"/>
      <c r="U1161" s="354"/>
      <c r="V1161" s="354"/>
      <c r="W1161" s="354"/>
      <c r="X1161" s="354"/>
      <c r="Y1161" s="354"/>
      <c r="Z1161" s="354"/>
      <c r="AA1161" s="354"/>
      <c r="AB1161" s="354"/>
      <c r="AC1161" s="354"/>
    </row>
    <row r="1162" ht="17.25" customHeight="1">
      <c r="A1162" s="347" t="s">
        <v>106</v>
      </c>
      <c r="B1162" s="347" t="s">
        <v>69</v>
      </c>
      <c r="C1162" s="347" t="s">
        <v>2744</v>
      </c>
      <c r="D1162" s="348" t="s">
        <v>2745</v>
      </c>
      <c r="E1162" s="348"/>
      <c r="F1162" s="348">
        <v>660.0</v>
      </c>
      <c r="G1162" s="349">
        <v>660.0</v>
      </c>
      <c r="H1162" s="355" t="s">
        <v>773</v>
      </c>
      <c r="I1162" s="351"/>
      <c r="J1162" s="352"/>
      <c r="K1162" s="354"/>
      <c r="L1162" s="354"/>
      <c r="M1162" s="354"/>
      <c r="N1162" s="354"/>
      <c r="O1162" s="354"/>
      <c r="P1162" s="354"/>
      <c r="Q1162" s="354"/>
      <c r="R1162" s="354"/>
      <c r="S1162" s="354"/>
      <c r="T1162" s="354"/>
      <c r="U1162" s="354"/>
      <c r="V1162" s="354"/>
      <c r="W1162" s="354"/>
      <c r="X1162" s="354"/>
      <c r="Y1162" s="354"/>
      <c r="Z1162" s="354"/>
      <c r="AA1162" s="354"/>
      <c r="AB1162" s="354"/>
      <c r="AC1162" s="354"/>
    </row>
    <row r="1163" ht="17.25" hidden="1" customHeight="1">
      <c r="A1163" s="347" t="s">
        <v>106</v>
      </c>
      <c r="B1163" s="347" t="s">
        <v>69</v>
      </c>
      <c r="C1163" s="347" t="s">
        <v>2746</v>
      </c>
      <c r="D1163" s="348" t="s">
        <v>2747</v>
      </c>
      <c r="E1163" s="348"/>
      <c r="F1163" s="348">
        <v>120.0</v>
      </c>
      <c r="G1163" s="349">
        <v>120.0</v>
      </c>
      <c r="H1163" s="355"/>
      <c r="I1163" s="351"/>
      <c r="J1163" s="352"/>
      <c r="K1163" s="354"/>
      <c r="L1163" s="354"/>
      <c r="M1163" s="354"/>
      <c r="N1163" s="354"/>
      <c r="O1163" s="354"/>
      <c r="P1163" s="354"/>
      <c r="Q1163" s="354"/>
      <c r="R1163" s="354"/>
      <c r="S1163" s="354"/>
      <c r="T1163" s="354"/>
      <c r="U1163" s="354"/>
      <c r="V1163" s="354"/>
      <c r="W1163" s="354"/>
      <c r="X1163" s="354"/>
      <c r="Y1163" s="354"/>
      <c r="Z1163" s="354"/>
      <c r="AA1163" s="354"/>
      <c r="AB1163" s="354"/>
      <c r="AC1163" s="354"/>
    </row>
    <row r="1164" ht="17.25" hidden="1" customHeight="1">
      <c r="A1164" s="347" t="s">
        <v>106</v>
      </c>
      <c r="B1164" s="347" t="s">
        <v>69</v>
      </c>
      <c r="C1164" s="347" t="s">
        <v>2748</v>
      </c>
      <c r="D1164" s="348" t="s">
        <v>2749</v>
      </c>
      <c r="E1164" s="348">
        <v>276.0</v>
      </c>
      <c r="F1164" s="348"/>
      <c r="G1164" s="349">
        <v>-276.0</v>
      </c>
      <c r="H1164" s="355"/>
      <c r="I1164" s="351"/>
      <c r="J1164" s="352"/>
      <c r="K1164" s="354"/>
      <c r="L1164" s="354"/>
      <c r="M1164" s="354"/>
      <c r="N1164" s="354"/>
      <c r="O1164" s="354"/>
      <c r="P1164" s="354"/>
      <c r="Q1164" s="354"/>
      <c r="R1164" s="354"/>
      <c r="S1164" s="354"/>
      <c r="T1164" s="354"/>
      <c r="U1164" s="354"/>
      <c r="V1164" s="354"/>
      <c r="W1164" s="354"/>
      <c r="X1164" s="354"/>
      <c r="Y1164" s="354"/>
      <c r="Z1164" s="354"/>
      <c r="AA1164" s="354"/>
      <c r="AB1164" s="354"/>
      <c r="AC1164" s="354"/>
    </row>
    <row r="1165" ht="17.25" hidden="1" customHeight="1">
      <c r="A1165" s="347" t="s">
        <v>106</v>
      </c>
      <c r="B1165" s="347" t="s">
        <v>69</v>
      </c>
      <c r="C1165" s="347" t="s">
        <v>2750</v>
      </c>
      <c r="D1165" s="348" t="s">
        <v>2751</v>
      </c>
      <c r="E1165" s="348"/>
      <c r="F1165" s="348">
        <v>120.0</v>
      </c>
      <c r="G1165" s="349">
        <v>120.0</v>
      </c>
      <c r="H1165" s="355"/>
      <c r="I1165" s="351"/>
      <c r="J1165" s="352"/>
      <c r="K1165" s="354"/>
      <c r="L1165" s="354"/>
      <c r="M1165" s="354"/>
      <c r="N1165" s="354"/>
      <c r="O1165" s="354"/>
      <c r="P1165" s="354"/>
      <c r="Q1165" s="354"/>
      <c r="R1165" s="354"/>
      <c r="S1165" s="354"/>
      <c r="T1165" s="354"/>
      <c r="U1165" s="354"/>
      <c r="V1165" s="354"/>
      <c r="W1165" s="354"/>
      <c r="X1165" s="354"/>
      <c r="Y1165" s="354"/>
      <c r="Z1165" s="354"/>
      <c r="AA1165" s="354"/>
      <c r="AB1165" s="354"/>
      <c r="AC1165" s="354"/>
    </row>
    <row r="1166" ht="17.25" hidden="1" customHeight="1">
      <c r="A1166" s="347" t="s">
        <v>106</v>
      </c>
      <c r="B1166" s="347" t="s">
        <v>69</v>
      </c>
      <c r="C1166" s="347" t="s">
        <v>2752</v>
      </c>
      <c r="D1166" s="348" t="s">
        <v>2753</v>
      </c>
      <c r="E1166" s="348">
        <v>36.0</v>
      </c>
      <c r="F1166" s="348"/>
      <c r="G1166" s="349">
        <v>-36.0</v>
      </c>
      <c r="H1166" s="350"/>
      <c r="I1166" s="351"/>
      <c r="J1166" s="352"/>
      <c r="K1166" s="354"/>
      <c r="L1166" s="354"/>
      <c r="M1166" s="354"/>
      <c r="N1166" s="354"/>
      <c r="O1166" s="354"/>
      <c r="P1166" s="354"/>
      <c r="Q1166" s="354"/>
      <c r="R1166" s="354"/>
      <c r="S1166" s="354"/>
      <c r="T1166" s="354"/>
      <c r="U1166" s="354"/>
      <c r="V1166" s="354"/>
      <c r="W1166" s="354"/>
      <c r="X1166" s="354"/>
      <c r="Y1166" s="354"/>
      <c r="Z1166" s="354"/>
      <c r="AA1166" s="354"/>
      <c r="AB1166" s="354"/>
      <c r="AC1166" s="354"/>
    </row>
    <row r="1167" ht="17.25" customHeight="1">
      <c r="A1167" s="347" t="s">
        <v>106</v>
      </c>
      <c r="B1167" s="347" t="s">
        <v>70</v>
      </c>
      <c r="C1167" s="347" t="s">
        <v>2754</v>
      </c>
      <c r="D1167" s="348" t="s">
        <v>2755</v>
      </c>
      <c r="E1167" s="348"/>
      <c r="F1167" s="348">
        <v>3840.0</v>
      </c>
      <c r="G1167" s="349">
        <v>3840.0</v>
      </c>
      <c r="H1167" s="355" t="s">
        <v>773</v>
      </c>
      <c r="I1167" s="351"/>
      <c r="J1167" s="352"/>
      <c r="K1167" s="354"/>
      <c r="L1167" s="354"/>
      <c r="M1167" s="354"/>
      <c r="N1167" s="354"/>
      <c r="O1167" s="354"/>
      <c r="P1167" s="354"/>
      <c r="Q1167" s="354"/>
      <c r="R1167" s="354"/>
      <c r="S1167" s="354"/>
      <c r="T1167" s="354"/>
      <c r="U1167" s="354"/>
      <c r="V1167" s="354"/>
      <c r="W1167" s="354"/>
      <c r="X1167" s="354"/>
      <c r="Y1167" s="354"/>
      <c r="Z1167" s="354"/>
      <c r="AA1167" s="354"/>
      <c r="AB1167" s="354"/>
      <c r="AC1167" s="354"/>
    </row>
    <row r="1168" ht="17.25" customHeight="1">
      <c r="A1168" s="347" t="s">
        <v>106</v>
      </c>
      <c r="B1168" s="347" t="s">
        <v>70</v>
      </c>
      <c r="C1168" s="347" t="s">
        <v>2756</v>
      </c>
      <c r="D1168" s="348" t="s">
        <v>2757</v>
      </c>
      <c r="E1168" s="348"/>
      <c r="F1168" s="348">
        <v>120.0</v>
      </c>
      <c r="G1168" s="349">
        <v>120.0</v>
      </c>
      <c r="H1168" s="355" t="s">
        <v>773</v>
      </c>
      <c r="I1168" s="351"/>
      <c r="J1168" s="352"/>
      <c r="K1168" s="354"/>
      <c r="L1168" s="354"/>
      <c r="M1168" s="354"/>
      <c r="N1168" s="354"/>
      <c r="O1168" s="354"/>
      <c r="P1168" s="354"/>
      <c r="Q1168" s="354"/>
      <c r="R1168" s="354"/>
      <c r="S1168" s="354"/>
      <c r="T1168" s="354"/>
      <c r="U1168" s="354"/>
      <c r="V1168" s="354"/>
      <c r="W1168" s="354"/>
      <c r="X1168" s="354"/>
      <c r="Y1168" s="354"/>
      <c r="Z1168" s="354"/>
      <c r="AA1168" s="354"/>
      <c r="AB1168" s="354"/>
      <c r="AC1168" s="354"/>
    </row>
    <row r="1169" ht="17.25" hidden="1" customHeight="1">
      <c r="A1169" s="347" t="s">
        <v>106</v>
      </c>
      <c r="B1169" s="347" t="s">
        <v>60</v>
      </c>
      <c r="C1169" s="347" t="s">
        <v>2758</v>
      </c>
      <c r="D1169" s="348" t="s">
        <v>2759</v>
      </c>
      <c r="E1169" s="348">
        <v>4172.0</v>
      </c>
      <c r="F1169" s="348">
        <v>3492.0</v>
      </c>
      <c r="G1169" s="349">
        <v>-680.0</v>
      </c>
      <c r="H1169" s="355"/>
      <c r="I1169" s="351"/>
      <c r="J1169" s="352"/>
      <c r="K1169" s="354"/>
      <c r="L1169" s="354"/>
      <c r="M1169" s="354"/>
      <c r="N1169" s="354"/>
      <c r="O1169" s="354"/>
      <c r="P1169" s="354"/>
      <c r="Q1169" s="354"/>
      <c r="R1169" s="354"/>
      <c r="S1169" s="354"/>
      <c r="T1169" s="354"/>
      <c r="U1169" s="354"/>
      <c r="V1169" s="354"/>
      <c r="W1169" s="354"/>
      <c r="X1169" s="354"/>
      <c r="Y1169" s="354"/>
      <c r="Z1169" s="354"/>
      <c r="AA1169" s="354"/>
      <c r="AB1169" s="354"/>
      <c r="AC1169" s="354"/>
    </row>
    <row r="1170" ht="17.25" hidden="1" customHeight="1">
      <c r="A1170" s="347" t="s">
        <v>106</v>
      </c>
      <c r="B1170" s="347" t="s">
        <v>60</v>
      </c>
      <c r="C1170" s="347" t="s">
        <v>2760</v>
      </c>
      <c r="D1170" s="348" t="s">
        <v>2761</v>
      </c>
      <c r="E1170" s="348">
        <v>1008.0</v>
      </c>
      <c r="F1170" s="348">
        <v>936.0</v>
      </c>
      <c r="G1170" s="349">
        <v>-72.0</v>
      </c>
      <c r="H1170" s="355"/>
      <c r="I1170" s="351"/>
      <c r="J1170" s="352"/>
      <c r="K1170" s="354"/>
      <c r="L1170" s="354"/>
      <c r="M1170" s="354"/>
      <c r="N1170" s="354"/>
      <c r="O1170" s="354"/>
      <c r="P1170" s="354"/>
      <c r="Q1170" s="354"/>
      <c r="R1170" s="354"/>
      <c r="S1170" s="354"/>
      <c r="T1170" s="354"/>
      <c r="U1170" s="354"/>
      <c r="V1170" s="354"/>
      <c r="W1170" s="354"/>
      <c r="X1170" s="354"/>
      <c r="Y1170" s="354"/>
      <c r="Z1170" s="354"/>
      <c r="AA1170" s="354"/>
      <c r="AB1170" s="354"/>
      <c r="AC1170" s="354"/>
    </row>
    <row r="1171" ht="17.25" hidden="1" customHeight="1">
      <c r="A1171" s="347" t="s">
        <v>106</v>
      </c>
      <c r="B1171" s="347" t="s">
        <v>60</v>
      </c>
      <c r="C1171" s="347" t="s">
        <v>2762</v>
      </c>
      <c r="D1171" s="348" t="s">
        <v>2763</v>
      </c>
      <c r="E1171" s="348">
        <v>156.0</v>
      </c>
      <c r="F1171" s="348">
        <v>96.0</v>
      </c>
      <c r="G1171" s="349">
        <v>-60.0</v>
      </c>
      <c r="H1171" s="355"/>
      <c r="I1171" s="351"/>
      <c r="J1171" s="352"/>
      <c r="K1171" s="354"/>
      <c r="L1171" s="354"/>
      <c r="M1171" s="354"/>
      <c r="N1171" s="354"/>
      <c r="O1171" s="354"/>
      <c r="P1171" s="354"/>
      <c r="Q1171" s="354"/>
      <c r="R1171" s="354"/>
      <c r="S1171" s="354"/>
      <c r="T1171" s="354"/>
      <c r="U1171" s="354"/>
      <c r="V1171" s="354"/>
      <c r="W1171" s="354"/>
      <c r="X1171" s="354"/>
      <c r="Y1171" s="354"/>
      <c r="Z1171" s="354"/>
      <c r="AA1171" s="354"/>
      <c r="AB1171" s="354"/>
      <c r="AC1171" s="354"/>
    </row>
    <row r="1172" ht="17.25" hidden="1" customHeight="1">
      <c r="A1172" s="347" t="s">
        <v>106</v>
      </c>
      <c r="B1172" s="347" t="s">
        <v>60</v>
      </c>
      <c r="C1172" s="347" t="s">
        <v>2764</v>
      </c>
      <c r="D1172" s="348" t="s">
        <v>2765</v>
      </c>
      <c r="E1172" s="348">
        <v>2052.0</v>
      </c>
      <c r="F1172" s="348">
        <v>2748.0</v>
      </c>
      <c r="G1172" s="349">
        <v>696.0</v>
      </c>
      <c r="H1172" s="355"/>
      <c r="I1172" s="351"/>
      <c r="J1172" s="352"/>
      <c r="K1172" s="354"/>
      <c r="L1172" s="354"/>
      <c r="M1172" s="354"/>
      <c r="N1172" s="354"/>
      <c r="O1172" s="354"/>
      <c r="P1172" s="354"/>
      <c r="Q1172" s="354"/>
      <c r="R1172" s="354"/>
      <c r="S1172" s="354"/>
      <c r="T1172" s="354"/>
      <c r="U1172" s="354"/>
      <c r="V1172" s="354"/>
      <c r="W1172" s="354"/>
      <c r="X1172" s="354"/>
      <c r="Y1172" s="354"/>
      <c r="Z1172" s="354"/>
      <c r="AA1172" s="354"/>
      <c r="AB1172" s="354"/>
      <c r="AC1172" s="354"/>
    </row>
    <row r="1173" ht="17.25" hidden="1" customHeight="1">
      <c r="A1173" s="347" t="s">
        <v>106</v>
      </c>
      <c r="B1173" s="347" t="s">
        <v>60</v>
      </c>
      <c r="C1173" s="347" t="s">
        <v>2766</v>
      </c>
      <c r="D1173" s="348" t="s">
        <v>2767</v>
      </c>
      <c r="E1173" s="348">
        <v>456.0</v>
      </c>
      <c r="F1173" s="348">
        <v>660.0</v>
      </c>
      <c r="G1173" s="349">
        <v>204.0</v>
      </c>
      <c r="H1173" s="355"/>
      <c r="I1173" s="351"/>
      <c r="J1173" s="352"/>
      <c r="K1173" s="354"/>
      <c r="L1173" s="354"/>
      <c r="M1173" s="354"/>
      <c r="N1173" s="354"/>
      <c r="O1173" s="354"/>
      <c r="P1173" s="354"/>
      <c r="Q1173" s="354"/>
      <c r="R1173" s="354"/>
      <c r="S1173" s="354"/>
      <c r="T1173" s="354"/>
      <c r="U1173" s="354"/>
      <c r="V1173" s="354"/>
      <c r="W1173" s="354"/>
      <c r="X1173" s="354"/>
      <c r="Y1173" s="354"/>
      <c r="Z1173" s="354"/>
      <c r="AA1173" s="354"/>
      <c r="AB1173" s="354"/>
      <c r="AC1173" s="354"/>
    </row>
    <row r="1174" ht="17.25" hidden="1" customHeight="1">
      <c r="A1174" s="347" t="s">
        <v>106</v>
      </c>
      <c r="B1174" s="347" t="s">
        <v>60</v>
      </c>
      <c r="C1174" s="347" t="s">
        <v>2768</v>
      </c>
      <c r="D1174" s="348" t="s">
        <v>2769</v>
      </c>
      <c r="E1174" s="348">
        <v>492.0</v>
      </c>
      <c r="F1174" s="348">
        <v>-24.0</v>
      </c>
      <c r="G1174" s="349">
        <v>-516.0</v>
      </c>
      <c r="H1174" s="355"/>
      <c r="I1174" s="351"/>
      <c r="J1174" s="352"/>
      <c r="K1174" s="354"/>
      <c r="L1174" s="354"/>
      <c r="M1174" s="354"/>
      <c r="N1174" s="354"/>
      <c r="O1174" s="354"/>
      <c r="P1174" s="354"/>
      <c r="Q1174" s="354"/>
      <c r="R1174" s="354"/>
      <c r="S1174" s="354"/>
      <c r="T1174" s="354"/>
      <c r="U1174" s="354"/>
      <c r="V1174" s="354"/>
      <c r="W1174" s="354"/>
      <c r="X1174" s="354"/>
      <c r="Y1174" s="354"/>
      <c r="Z1174" s="354"/>
      <c r="AA1174" s="354"/>
      <c r="AB1174" s="354"/>
      <c r="AC1174" s="354"/>
    </row>
    <row r="1175" ht="17.25" hidden="1" customHeight="1">
      <c r="A1175" s="347" t="s">
        <v>106</v>
      </c>
      <c r="B1175" s="347" t="s">
        <v>60</v>
      </c>
      <c r="C1175" s="347" t="s">
        <v>2770</v>
      </c>
      <c r="D1175" s="348" t="s">
        <v>2771</v>
      </c>
      <c r="E1175" s="348">
        <v>3264.0</v>
      </c>
      <c r="F1175" s="348">
        <v>3960.0</v>
      </c>
      <c r="G1175" s="349">
        <v>696.0</v>
      </c>
      <c r="H1175" s="355"/>
      <c r="I1175" s="351"/>
      <c r="J1175" s="352"/>
      <c r="K1175" s="354"/>
      <c r="L1175" s="354"/>
      <c r="M1175" s="354"/>
      <c r="N1175" s="354"/>
      <c r="O1175" s="354"/>
      <c r="P1175" s="354"/>
      <c r="Q1175" s="354"/>
      <c r="R1175" s="354"/>
      <c r="S1175" s="354"/>
      <c r="T1175" s="354"/>
      <c r="U1175" s="354"/>
      <c r="V1175" s="354"/>
      <c r="W1175" s="354"/>
      <c r="X1175" s="354"/>
      <c r="Y1175" s="354"/>
      <c r="Z1175" s="354"/>
      <c r="AA1175" s="354"/>
      <c r="AB1175" s="354"/>
      <c r="AC1175" s="354"/>
    </row>
    <row r="1176" ht="17.25" hidden="1" customHeight="1">
      <c r="A1176" s="347" t="s">
        <v>106</v>
      </c>
      <c r="B1176" s="347" t="s">
        <v>60</v>
      </c>
      <c r="C1176" s="347" t="s">
        <v>2772</v>
      </c>
      <c r="D1176" s="348" t="s">
        <v>2773</v>
      </c>
      <c r="E1176" s="348">
        <v>804.0</v>
      </c>
      <c r="F1176" s="348"/>
      <c r="G1176" s="349">
        <v>-804.0</v>
      </c>
      <c r="H1176" s="355"/>
      <c r="I1176" s="351"/>
      <c r="J1176" s="352"/>
      <c r="K1176" s="354"/>
      <c r="L1176" s="354"/>
      <c r="M1176" s="354"/>
      <c r="N1176" s="354"/>
      <c r="O1176" s="354"/>
      <c r="P1176" s="354"/>
      <c r="Q1176" s="354"/>
      <c r="R1176" s="354"/>
      <c r="S1176" s="354"/>
      <c r="T1176" s="354"/>
      <c r="U1176" s="354"/>
      <c r="V1176" s="354"/>
      <c r="W1176" s="354"/>
      <c r="X1176" s="354"/>
      <c r="Y1176" s="354"/>
      <c r="Z1176" s="354"/>
      <c r="AA1176" s="354"/>
      <c r="AB1176" s="354"/>
      <c r="AC1176" s="354"/>
    </row>
    <row r="1177" ht="17.25" hidden="1" customHeight="1">
      <c r="A1177" s="347" t="s">
        <v>106</v>
      </c>
      <c r="B1177" s="347" t="s">
        <v>60</v>
      </c>
      <c r="C1177" s="347" t="s">
        <v>2774</v>
      </c>
      <c r="D1177" s="348" t="s">
        <v>2775</v>
      </c>
      <c r="E1177" s="348">
        <v>1152.0</v>
      </c>
      <c r="F1177" s="348"/>
      <c r="G1177" s="349">
        <v>-1152.0</v>
      </c>
      <c r="H1177" s="355"/>
      <c r="I1177" s="351"/>
      <c r="J1177" s="352"/>
      <c r="K1177" s="354"/>
      <c r="L1177" s="354"/>
      <c r="M1177" s="354"/>
      <c r="N1177" s="354"/>
      <c r="O1177" s="354"/>
      <c r="P1177" s="354"/>
      <c r="Q1177" s="354"/>
      <c r="R1177" s="354"/>
      <c r="S1177" s="354"/>
      <c r="T1177" s="354"/>
      <c r="U1177" s="354"/>
      <c r="V1177" s="354"/>
      <c r="W1177" s="354"/>
      <c r="X1177" s="354"/>
      <c r="Y1177" s="354"/>
      <c r="Z1177" s="354"/>
      <c r="AA1177" s="354"/>
      <c r="AB1177" s="354"/>
      <c r="AC1177" s="354"/>
    </row>
    <row r="1178" ht="17.25" hidden="1" customHeight="1">
      <c r="A1178" s="347" t="s">
        <v>106</v>
      </c>
      <c r="B1178" s="347" t="s">
        <v>60</v>
      </c>
      <c r="C1178" s="347" t="s">
        <v>2776</v>
      </c>
      <c r="D1178" s="348" t="s">
        <v>2777</v>
      </c>
      <c r="E1178" s="348">
        <v>528.0</v>
      </c>
      <c r="F1178" s="348">
        <v>168.0</v>
      </c>
      <c r="G1178" s="349">
        <v>-360.0</v>
      </c>
      <c r="H1178" s="355"/>
      <c r="I1178" s="351"/>
      <c r="J1178" s="352"/>
      <c r="K1178" s="354"/>
      <c r="L1178" s="354"/>
      <c r="M1178" s="354"/>
      <c r="N1178" s="354"/>
      <c r="O1178" s="354"/>
      <c r="P1178" s="354"/>
      <c r="Q1178" s="354"/>
      <c r="R1178" s="354"/>
      <c r="S1178" s="354"/>
      <c r="T1178" s="354"/>
      <c r="U1178" s="354"/>
      <c r="V1178" s="354"/>
      <c r="W1178" s="354"/>
      <c r="X1178" s="354"/>
      <c r="Y1178" s="354"/>
      <c r="Z1178" s="354"/>
      <c r="AA1178" s="354"/>
      <c r="AB1178" s="354"/>
      <c r="AC1178" s="354"/>
    </row>
    <row r="1179" ht="17.25" hidden="1" customHeight="1">
      <c r="A1179" s="347" t="s">
        <v>106</v>
      </c>
      <c r="B1179" s="347" t="s">
        <v>60</v>
      </c>
      <c r="C1179" s="347" t="s">
        <v>2778</v>
      </c>
      <c r="D1179" s="348" t="s">
        <v>2779</v>
      </c>
      <c r="E1179" s="348">
        <v>3816.0</v>
      </c>
      <c r="F1179" s="348">
        <v>3684.0</v>
      </c>
      <c r="G1179" s="349">
        <v>-132.0</v>
      </c>
      <c r="H1179" s="355"/>
      <c r="I1179" s="351"/>
      <c r="J1179" s="352"/>
      <c r="K1179" s="354"/>
      <c r="L1179" s="354"/>
      <c r="M1179" s="354"/>
      <c r="N1179" s="354"/>
      <c r="O1179" s="354"/>
      <c r="P1179" s="354"/>
      <c r="Q1179" s="354"/>
      <c r="R1179" s="354"/>
      <c r="S1179" s="354"/>
      <c r="T1179" s="354"/>
      <c r="U1179" s="354"/>
      <c r="V1179" s="354"/>
      <c r="W1179" s="354"/>
      <c r="X1179" s="354"/>
      <c r="Y1179" s="354"/>
      <c r="Z1179" s="354"/>
      <c r="AA1179" s="354"/>
      <c r="AB1179" s="354"/>
      <c r="AC1179" s="354"/>
    </row>
    <row r="1180" ht="17.25" hidden="1" customHeight="1">
      <c r="A1180" s="347" t="s">
        <v>106</v>
      </c>
      <c r="B1180" s="347" t="s">
        <v>60</v>
      </c>
      <c r="C1180" s="347" t="s">
        <v>2780</v>
      </c>
      <c r="D1180" s="348" t="s">
        <v>2781</v>
      </c>
      <c r="E1180" s="348">
        <v>180.0</v>
      </c>
      <c r="F1180" s="348">
        <v>216.0</v>
      </c>
      <c r="G1180" s="349">
        <v>36.0</v>
      </c>
      <c r="H1180" s="355"/>
      <c r="I1180" s="351"/>
      <c r="J1180" s="352"/>
      <c r="K1180" s="354"/>
      <c r="L1180" s="354"/>
      <c r="M1180" s="354"/>
      <c r="N1180" s="354"/>
      <c r="O1180" s="354"/>
      <c r="P1180" s="354"/>
      <c r="Q1180" s="354"/>
      <c r="R1180" s="354"/>
      <c r="S1180" s="354"/>
      <c r="T1180" s="354"/>
      <c r="U1180" s="354"/>
      <c r="V1180" s="354"/>
      <c r="W1180" s="354"/>
      <c r="X1180" s="354"/>
      <c r="Y1180" s="354"/>
      <c r="Z1180" s="354"/>
      <c r="AA1180" s="354"/>
      <c r="AB1180" s="354"/>
      <c r="AC1180" s="354"/>
    </row>
    <row r="1181" ht="17.25" hidden="1" customHeight="1">
      <c r="A1181" s="347" t="s">
        <v>106</v>
      </c>
      <c r="B1181" s="347" t="s">
        <v>66</v>
      </c>
      <c r="C1181" s="347" t="s">
        <v>2782</v>
      </c>
      <c r="D1181" s="348" t="s">
        <v>2783</v>
      </c>
      <c r="E1181" s="348">
        <v>624.0</v>
      </c>
      <c r="F1181" s="348">
        <v>1112.0</v>
      </c>
      <c r="G1181" s="349">
        <v>488.0</v>
      </c>
      <c r="H1181" s="355"/>
      <c r="I1181" s="351"/>
      <c r="J1181" s="352"/>
      <c r="K1181" s="354"/>
      <c r="L1181" s="354"/>
      <c r="M1181" s="354"/>
      <c r="N1181" s="354"/>
      <c r="O1181" s="354"/>
      <c r="P1181" s="354"/>
      <c r="Q1181" s="354"/>
      <c r="R1181" s="354"/>
      <c r="S1181" s="354"/>
      <c r="T1181" s="354"/>
      <c r="U1181" s="354"/>
      <c r="V1181" s="354"/>
      <c r="W1181" s="354"/>
      <c r="X1181" s="354"/>
      <c r="Y1181" s="354"/>
      <c r="Z1181" s="354"/>
      <c r="AA1181" s="354"/>
      <c r="AB1181" s="354"/>
      <c r="AC1181" s="354"/>
    </row>
    <row r="1182" ht="17.25" hidden="1" customHeight="1">
      <c r="A1182" s="347" t="s">
        <v>106</v>
      </c>
      <c r="B1182" s="347" t="s">
        <v>66</v>
      </c>
      <c r="C1182" s="347" t="s">
        <v>2784</v>
      </c>
      <c r="D1182" s="348" t="s">
        <v>2785</v>
      </c>
      <c r="E1182" s="348">
        <v>396.0</v>
      </c>
      <c r="F1182" s="348"/>
      <c r="G1182" s="349">
        <v>-396.0</v>
      </c>
      <c r="H1182" s="355"/>
      <c r="I1182" s="351"/>
      <c r="J1182" s="352"/>
      <c r="K1182" s="354"/>
      <c r="L1182" s="354"/>
      <c r="M1182" s="354"/>
      <c r="N1182" s="354"/>
      <c r="O1182" s="354"/>
      <c r="P1182" s="354"/>
      <c r="Q1182" s="354"/>
      <c r="R1182" s="354"/>
      <c r="S1182" s="354"/>
      <c r="T1182" s="354"/>
      <c r="U1182" s="354"/>
      <c r="V1182" s="354"/>
      <c r="W1182" s="354"/>
      <c r="X1182" s="354"/>
      <c r="Y1182" s="354"/>
      <c r="Z1182" s="354"/>
      <c r="AA1182" s="354"/>
      <c r="AB1182" s="354"/>
      <c r="AC1182" s="354"/>
    </row>
    <row r="1183" ht="17.25" hidden="1" customHeight="1">
      <c r="A1183" s="347" t="s">
        <v>106</v>
      </c>
      <c r="B1183" s="347" t="s">
        <v>66</v>
      </c>
      <c r="C1183" s="347" t="s">
        <v>2786</v>
      </c>
      <c r="D1183" s="348" t="s">
        <v>2787</v>
      </c>
      <c r="E1183" s="348">
        <v>168.0</v>
      </c>
      <c r="F1183" s="348"/>
      <c r="G1183" s="349">
        <v>-168.0</v>
      </c>
      <c r="H1183" s="355"/>
      <c r="I1183" s="351"/>
      <c r="J1183" s="352"/>
      <c r="K1183" s="354"/>
      <c r="L1183" s="354"/>
      <c r="M1183" s="354"/>
      <c r="N1183" s="354"/>
      <c r="O1183" s="354"/>
      <c r="P1183" s="354"/>
      <c r="Q1183" s="354"/>
      <c r="R1183" s="354"/>
      <c r="S1183" s="354"/>
      <c r="T1183" s="354"/>
      <c r="U1183" s="354"/>
      <c r="V1183" s="354"/>
      <c r="W1183" s="354"/>
      <c r="X1183" s="354"/>
      <c r="Y1183" s="354"/>
      <c r="Z1183" s="354"/>
      <c r="AA1183" s="354"/>
      <c r="AB1183" s="354"/>
      <c r="AC1183" s="354"/>
    </row>
    <row r="1184" ht="17.25" hidden="1" customHeight="1">
      <c r="A1184" s="347" t="s">
        <v>106</v>
      </c>
      <c r="B1184" s="347" t="s">
        <v>56</v>
      </c>
      <c r="C1184" s="347" t="s">
        <v>2788</v>
      </c>
      <c r="D1184" s="348" t="s">
        <v>2789</v>
      </c>
      <c r="E1184" s="348">
        <v>4320.0</v>
      </c>
      <c r="F1184" s="348">
        <v>3360.0</v>
      </c>
      <c r="G1184" s="349">
        <v>-960.0</v>
      </c>
      <c r="H1184" s="355"/>
      <c r="I1184" s="351"/>
      <c r="J1184" s="352"/>
      <c r="K1184" s="354"/>
      <c r="L1184" s="354"/>
      <c r="M1184" s="354"/>
      <c r="N1184" s="354"/>
      <c r="O1184" s="354"/>
      <c r="P1184" s="354"/>
      <c r="Q1184" s="354"/>
      <c r="R1184" s="354"/>
      <c r="S1184" s="354"/>
      <c r="T1184" s="354"/>
      <c r="U1184" s="354"/>
      <c r="V1184" s="354"/>
      <c r="W1184" s="354"/>
      <c r="X1184" s="354"/>
      <c r="Y1184" s="354"/>
      <c r="Z1184" s="354"/>
      <c r="AA1184" s="354"/>
      <c r="AB1184" s="354"/>
      <c r="AC1184" s="354"/>
    </row>
    <row r="1185" ht="17.25" hidden="1" customHeight="1">
      <c r="A1185" s="347" t="s">
        <v>106</v>
      </c>
      <c r="B1185" s="347" t="s">
        <v>56</v>
      </c>
      <c r="C1185" s="347" t="s">
        <v>2790</v>
      </c>
      <c r="D1185" s="348" t="s">
        <v>2791</v>
      </c>
      <c r="E1185" s="348">
        <v>3788.0</v>
      </c>
      <c r="F1185" s="348">
        <v>4612.0</v>
      </c>
      <c r="G1185" s="349">
        <v>824.0</v>
      </c>
      <c r="H1185" s="355"/>
      <c r="I1185" s="351"/>
      <c r="J1185" s="352"/>
      <c r="K1185" s="354"/>
      <c r="L1185" s="354"/>
      <c r="M1185" s="354"/>
      <c r="N1185" s="354"/>
      <c r="O1185" s="354"/>
      <c r="P1185" s="354"/>
      <c r="Q1185" s="354"/>
      <c r="R1185" s="354"/>
      <c r="S1185" s="354"/>
      <c r="T1185" s="354"/>
      <c r="U1185" s="354"/>
      <c r="V1185" s="354"/>
      <c r="W1185" s="354"/>
      <c r="X1185" s="354"/>
      <c r="Y1185" s="354"/>
      <c r="Z1185" s="354"/>
      <c r="AA1185" s="354"/>
      <c r="AB1185" s="354"/>
      <c r="AC1185" s="354"/>
    </row>
    <row r="1186" ht="17.25" hidden="1" customHeight="1">
      <c r="A1186" s="347" t="s">
        <v>106</v>
      </c>
      <c r="B1186" s="347" t="s">
        <v>56</v>
      </c>
      <c r="C1186" s="347" t="s">
        <v>2792</v>
      </c>
      <c r="D1186" s="348" t="s">
        <v>2793</v>
      </c>
      <c r="E1186" s="348">
        <v>828.0</v>
      </c>
      <c r="F1186" s="348">
        <v>2496.0</v>
      </c>
      <c r="G1186" s="349">
        <v>1668.0</v>
      </c>
      <c r="H1186" s="355"/>
      <c r="I1186" s="351"/>
      <c r="J1186" s="352"/>
      <c r="K1186" s="354"/>
      <c r="L1186" s="354"/>
      <c r="M1186" s="354"/>
      <c r="N1186" s="354"/>
      <c r="O1186" s="354"/>
      <c r="P1186" s="354"/>
      <c r="Q1186" s="354"/>
      <c r="R1186" s="354"/>
      <c r="S1186" s="354"/>
      <c r="T1186" s="354"/>
      <c r="U1186" s="354"/>
      <c r="V1186" s="354"/>
      <c r="W1186" s="354"/>
      <c r="X1186" s="354"/>
      <c r="Y1186" s="354"/>
      <c r="Z1186" s="354"/>
      <c r="AA1186" s="354"/>
      <c r="AB1186" s="354"/>
      <c r="AC1186" s="354"/>
    </row>
    <row r="1187" ht="17.25" hidden="1" customHeight="1">
      <c r="A1187" s="347" t="s">
        <v>106</v>
      </c>
      <c r="B1187" s="347" t="s">
        <v>56</v>
      </c>
      <c r="C1187" s="347" t="s">
        <v>2794</v>
      </c>
      <c r="D1187" s="348" t="s">
        <v>2795</v>
      </c>
      <c r="E1187" s="348">
        <v>9684.0</v>
      </c>
      <c r="F1187" s="348">
        <v>10272.0</v>
      </c>
      <c r="G1187" s="349">
        <v>588.0</v>
      </c>
      <c r="H1187" s="355"/>
      <c r="I1187" s="351"/>
      <c r="J1187" s="352"/>
      <c r="K1187" s="354"/>
      <c r="L1187" s="354"/>
      <c r="M1187" s="354"/>
      <c r="N1187" s="354"/>
      <c r="O1187" s="354"/>
      <c r="P1187" s="354"/>
      <c r="Q1187" s="354"/>
      <c r="R1187" s="354"/>
      <c r="S1187" s="354"/>
      <c r="T1187" s="354"/>
      <c r="U1187" s="354"/>
      <c r="V1187" s="354"/>
      <c r="W1187" s="354"/>
      <c r="X1187" s="354"/>
      <c r="Y1187" s="354"/>
      <c r="Z1187" s="354"/>
      <c r="AA1187" s="354"/>
      <c r="AB1187" s="354"/>
      <c r="AC1187" s="354"/>
    </row>
    <row r="1188" ht="17.25" hidden="1" customHeight="1">
      <c r="A1188" s="347" t="s">
        <v>106</v>
      </c>
      <c r="B1188" s="347" t="s">
        <v>56</v>
      </c>
      <c r="C1188" s="347" t="s">
        <v>2796</v>
      </c>
      <c r="D1188" s="348" t="s">
        <v>2797</v>
      </c>
      <c r="E1188" s="348">
        <v>6148.0</v>
      </c>
      <c r="F1188" s="348">
        <v>4856.0</v>
      </c>
      <c r="G1188" s="349">
        <v>-1292.0</v>
      </c>
      <c r="H1188" s="355"/>
      <c r="I1188" s="351"/>
      <c r="J1188" s="352"/>
      <c r="K1188" s="354"/>
      <c r="L1188" s="354"/>
      <c r="M1188" s="354"/>
      <c r="N1188" s="354"/>
      <c r="O1188" s="354"/>
      <c r="P1188" s="354"/>
      <c r="Q1188" s="354"/>
      <c r="R1188" s="354"/>
      <c r="S1188" s="354"/>
      <c r="T1188" s="354"/>
      <c r="U1188" s="354"/>
      <c r="V1188" s="354"/>
      <c r="W1188" s="354"/>
      <c r="X1188" s="354"/>
      <c r="Y1188" s="354"/>
      <c r="Z1188" s="354"/>
      <c r="AA1188" s="354"/>
      <c r="AB1188" s="354"/>
      <c r="AC1188" s="354"/>
    </row>
    <row r="1189" ht="17.25" hidden="1" customHeight="1">
      <c r="A1189" s="347" t="s">
        <v>106</v>
      </c>
      <c r="B1189" s="347" t="s">
        <v>56</v>
      </c>
      <c r="C1189" s="347" t="s">
        <v>2798</v>
      </c>
      <c r="D1189" s="348" t="s">
        <v>2799</v>
      </c>
      <c r="E1189" s="348">
        <v>1272.0</v>
      </c>
      <c r="F1189" s="348">
        <v>876.0</v>
      </c>
      <c r="G1189" s="349">
        <v>-396.0</v>
      </c>
      <c r="H1189" s="355"/>
      <c r="I1189" s="351"/>
      <c r="J1189" s="352"/>
      <c r="K1189" s="354"/>
      <c r="L1189" s="354"/>
      <c r="M1189" s="354"/>
      <c r="N1189" s="354"/>
      <c r="O1189" s="354"/>
      <c r="P1189" s="354"/>
      <c r="Q1189" s="354"/>
      <c r="R1189" s="354"/>
      <c r="S1189" s="354"/>
      <c r="T1189" s="354"/>
      <c r="U1189" s="354"/>
      <c r="V1189" s="354"/>
      <c r="W1189" s="354"/>
      <c r="X1189" s="354"/>
      <c r="Y1189" s="354"/>
      <c r="Z1189" s="354"/>
      <c r="AA1189" s="354"/>
      <c r="AB1189" s="354"/>
      <c r="AC1189" s="354"/>
    </row>
    <row r="1190" ht="17.25" hidden="1" customHeight="1">
      <c r="A1190" s="347" t="s">
        <v>106</v>
      </c>
      <c r="B1190" s="347" t="s">
        <v>56</v>
      </c>
      <c r="C1190" s="347" t="s">
        <v>2800</v>
      </c>
      <c r="D1190" s="348" t="s">
        <v>2801</v>
      </c>
      <c r="E1190" s="348">
        <v>24.0</v>
      </c>
      <c r="F1190" s="348">
        <v>396.0</v>
      </c>
      <c r="G1190" s="349">
        <v>372.0</v>
      </c>
      <c r="H1190" s="355"/>
      <c r="I1190" s="351"/>
      <c r="J1190" s="352"/>
      <c r="K1190" s="354"/>
      <c r="L1190" s="354"/>
      <c r="M1190" s="354"/>
      <c r="N1190" s="354"/>
      <c r="O1190" s="354"/>
      <c r="P1190" s="354"/>
      <c r="Q1190" s="354"/>
      <c r="R1190" s="354"/>
      <c r="S1190" s="354"/>
      <c r="T1190" s="354"/>
      <c r="U1190" s="354"/>
      <c r="V1190" s="354"/>
      <c r="W1190" s="354"/>
      <c r="X1190" s="354"/>
      <c r="Y1190" s="354"/>
      <c r="Z1190" s="354"/>
      <c r="AA1190" s="354"/>
      <c r="AB1190" s="354"/>
      <c r="AC1190" s="354"/>
    </row>
    <row r="1191" ht="17.25" hidden="1" customHeight="1">
      <c r="A1191" s="347" t="s">
        <v>106</v>
      </c>
      <c r="B1191" s="347" t="s">
        <v>56</v>
      </c>
      <c r="C1191" s="347" t="s">
        <v>2802</v>
      </c>
      <c r="D1191" s="348" t="s">
        <v>2803</v>
      </c>
      <c r="E1191" s="348">
        <v>516.0</v>
      </c>
      <c r="F1191" s="348">
        <v>480.0</v>
      </c>
      <c r="G1191" s="349">
        <v>-36.0</v>
      </c>
      <c r="H1191" s="355"/>
      <c r="I1191" s="351"/>
      <c r="J1191" s="352"/>
      <c r="K1191" s="354"/>
      <c r="L1191" s="354"/>
      <c r="M1191" s="354"/>
      <c r="N1191" s="354"/>
      <c r="O1191" s="354"/>
      <c r="P1191" s="354"/>
      <c r="Q1191" s="354"/>
      <c r="R1191" s="354"/>
      <c r="S1191" s="354"/>
      <c r="T1191" s="354"/>
      <c r="U1191" s="354"/>
      <c r="V1191" s="354"/>
      <c r="W1191" s="354"/>
      <c r="X1191" s="354"/>
      <c r="Y1191" s="354"/>
      <c r="Z1191" s="354"/>
      <c r="AA1191" s="354"/>
      <c r="AB1191" s="354"/>
      <c r="AC1191" s="354"/>
    </row>
    <row r="1192" ht="17.25" hidden="1" customHeight="1">
      <c r="A1192" s="347" t="s">
        <v>106</v>
      </c>
      <c r="B1192" s="347" t="s">
        <v>56</v>
      </c>
      <c r="C1192" s="347" t="s">
        <v>2804</v>
      </c>
      <c r="D1192" s="348" t="s">
        <v>2805</v>
      </c>
      <c r="E1192" s="348">
        <v>120.0</v>
      </c>
      <c r="F1192" s="348">
        <v>144.0</v>
      </c>
      <c r="G1192" s="349">
        <v>24.0</v>
      </c>
      <c r="H1192" s="355"/>
      <c r="I1192" s="351"/>
      <c r="J1192" s="352"/>
      <c r="K1192" s="354"/>
      <c r="L1192" s="354"/>
      <c r="M1192" s="354"/>
      <c r="N1192" s="354"/>
      <c r="O1192" s="354"/>
      <c r="P1192" s="354"/>
      <c r="Q1192" s="354"/>
      <c r="R1192" s="354"/>
      <c r="S1192" s="354"/>
      <c r="T1192" s="354"/>
      <c r="U1192" s="354"/>
      <c r="V1192" s="354"/>
      <c r="W1192" s="354"/>
      <c r="X1192" s="354"/>
      <c r="Y1192" s="354"/>
      <c r="Z1192" s="354"/>
      <c r="AA1192" s="354"/>
      <c r="AB1192" s="354"/>
      <c r="AC1192" s="354"/>
    </row>
    <row r="1193" ht="17.25" hidden="1" customHeight="1">
      <c r="A1193" s="347" t="s">
        <v>106</v>
      </c>
      <c r="B1193" s="347" t="s">
        <v>56</v>
      </c>
      <c r="C1193" s="347" t="s">
        <v>2806</v>
      </c>
      <c r="D1193" s="348" t="s">
        <v>2807</v>
      </c>
      <c r="E1193" s="348">
        <v>1824.0</v>
      </c>
      <c r="F1193" s="348">
        <v>2220.0</v>
      </c>
      <c r="G1193" s="349">
        <v>396.0</v>
      </c>
      <c r="H1193" s="350"/>
      <c r="I1193" s="351"/>
      <c r="J1193" s="352"/>
      <c r="K1193" s="354"/>
      <c r="L1193" s="354"/>
      <c r="M1193" s="354"/>
      <c r="N1193" s="354"/>
      <c r="O1193" s="354"/>
      <c r="P1193" s="354"/>
      <c r="Q1193" s="354"/>
      <c r="R1193" s="354"/>
      <c r="S1193" s="354"/>
      <c r="T1193" s="354"/>
      <c r="U1193" s="354"/>
      <c r="V1193" s="354"/>
      <c r="W1193" s="354"/>
      <c r="X1193" s="354"/>
      <c r="Y1193" s="354"/>
      <c r="Z1193" s="354"/>
      <c r="AA1193" s="354"/>
      <c r="AB1193" s="354"/>
      <c r="AC1193" s="354"/>
    </row>
    <row r="1194" ht="17.25" hidden="1" customHeight="1">
      <c r="A1194" s="347" t="s">
        <v>106</v>
      </c>
      <c r="B1194" s="347" t="s">
        <v>57</v>
      </c>
      <c r="C1194" s="347" t="s">
        <v>2808</v>
      </c>
      <c r="D1194" s="348" t="s">
        <v>2809</v>
      </c>
      <c r="E1194" s="348">
        <v>2500.0</v>
      </c>
      <c r="F1194" s="348">
        <v>3028.0</v>
      </c>
      <c r="G1194" s="349">
        <v>528.0</v>
      </c>
      <c r="H1194" s="350"/>
      <c r="I1194" s="351"/>
      <c r="J1194" s="352"/>
      <c r="K1194" s="354"/>
      <c r="L1194" s="354"/>
      <c r="M1194" s="354"/>
      <c r="N1194" s="354"/>
      <c r="O1194" s="354"/>
      <c r="P1194" s="354"/>
      <c r="Q1194" s="354"/>
      <c r="R1194" s="354"/>
      <c r="S1194" s="354"/>
      <c r="T1194" s="354"/>
      <c r="U1194" s="354"/>
      <c r="V1194" s="354"/>
      <c r="W1194" s="354"/>
      <c r="X1194" s="354"/>
      <c r="Y1194" s="354"/>
      <c r="Z1194" s="354"/>
      <c r="AA1194" s="354"/>
      <c r="AB1194" s="354"/>
      <c r="AC1194" s="354"/>
    </row>
    <row r="1195" ht="17.25" hidden="1" customHeight="1">
      <c r="A1195" s="347" t="s">
        <v>106</v>
      </c>
      <c r="B1195" s="347" t="s">
        <v>57</v>
      </c>
      <c r="C1195" s="347" t="s">
        <v>2810</v>
      </c>
      <c r="D1195" s="348" t="s">
        <v>2811</v>
      </c>
      <c r="E1195" s="348">
        <v>3696.0</v>
      </c>
      <c r="F1195" s="348">
        <v>8264.0</v>
      </c>
      <c r="G1195" s="349">
        <v>4568.0</v>
      </c>
      <c r="H1195" s="350"/>
      <c r="I1195" s="351"/>
      <c r="J1195" s="352"/>
      <c r="K1195" s="354"/>
      <c r="L1195" s="354"/>
      <c r="M1195" s="354"/>
      <c r="N1195" s="354"/>
      <c r="O1195" s="354"/>
      <c r="P1195" s="354"/>
      <c r="Q1195" s="354"/>
      <c r="R1195" s="354"/>
      <c r="S1195" s="354"/>
      <c r="T1195" s="354"/>
      <c r="U1195" s="354"/>
      <c r="V1195" s="354"/>
      <c r="W1195" s="354"/>
      <c r="X1195" s="354"/>
      <c r="Y1195" s="354"/>
      <c r="Z1195" s="354"/>
      <c r="AA1195" s="354"/>
      <c r="AB1195" s="354"/>
      <c r="AC1195" s="354"/>
    </row>
    <row r="1196" ht="17.25" hidden="1" customHeight="1">
      <c r="A1196" s="347" t="s">
        <v>106</v>
      </c>
      <c r="B1196" s="347" t="s">
        <v>57</v>
      </c>
      <c r="C1196" s="347" t="s">
        <v>2812</v>
      </c>
      <c r="D1196" s="348" t="s">
        <v>2813</v>
      </c>
      <c r="E1196" s="348">
        <v>1848.0</v>
      </c>
      <c r="F1196" s="348">
        <v>2244.0</v>
      </c>
      <c r="G1196" s="349">
        <v>396.0</v>
      </c>
      <c r="H1196" s="350"/>
      <c r="I1196" s="351"/>
      <c r="J1196" s="352"/>
      <c r="K1196" s="354"/>
      <c r="L1196" s="354"/>
      <c r="M1196" s="354"/>
      <c r="N1196" s="354"/>
      <c r="O1196" s="354"/>
      <c r="P1196" s="354"/>
      <c r="Q1196" s="354"/>
      <c r="R1196" s="354"/>
      <c r="S1196" s="354"/>
      <c r="T1196" s="354"/>
      <c r="U1196" s="354"/>
      <c r="V1196" s="354"/>
      <c r="W1196" s="354"/>
      <c r="X1196" s="354"/>
      <c r="Y1196" s="354"/>
      <c r="Z1196" s="354"/>
      <c r="AA1196" s="354"/>
      <c r="AB1196" s="354"/>
      <c r="AC1196" s="354"/>
    </row>
    <row r="1197" ht="17.25" hidden="1" customHeight="1">
      <c r="A1197" s="347" t="s">
        <v>106</v>
      </c>
      <c r="B1197" s="347" t="s">
        <v>57</v>
      </c>
      <c r="C1197" s="347" t="s">
        <v>2814</v>
      </c>
      <c r="D1197" s="348" t="s">
        <v>2815</v>
      </c>
      <c r="E1197" s="348">
        <v>1156.0</v>
      </c>
      <c r="F1197" s="348">
        <v>1920.0</v>
      </c>
      <c r="G1197" s="349">
        <v>764.0</v>
      </c>
      <c r="H1197" s="350"/>
      <c r="I1197" s="351"/>
      <c r="J1197" s="352"/>
      <c r="K1197" s="354"/>
      <c r="L1197" s="354"/>
      <c r="M1197" s="354"/>
      <c r="N1197" s="354"/>
      <c r="O1197" s="354"/>
      <c r="P1197" s="354"/>
      <c r="Q1197" s="354"/>
      <c r="R1197" s="354"/>
      <c r="S1197" s="354"/>
      <c r="T1197" s="354"/>
      <c r="U1197" s="354"/>
      <c r="V1197" s="354"/>
      <c r="W1197" s="354"/>
      <c r="X1197" s="354"/>
      <c r="Y1197" s="354"/>
      <c r="Z1197" s="354"/>
      <c r="AA1197" s="354"/>
      <c r="AB1197" s="354"/>
      <c r="AC1197" s="354"/>
    </row>
    <row r="1198" ht="17.25" hidden="1" customHeight="1">
      <c r="A1198" s="347" t="s">
        <v>106</v>
      </c>
      <c r="B1198" s="347" t="s">
        <v>57</v>
      </c>
      <c r="C1198" s="347" t="s">
        <v>2816</v>
      </c>
      <c r="D1198" s="348" t="s">
        <v>2817</v>
      </c>
      <c r="E1198" s="348">
        <v>2016.0</v>
      </c>
      <c r="F1198" s="348">
        <v>1704.0</v>
      </c>
      <c r="G1198" s="349">
        <v>-312.0</v>
      </c>
      <c r="H1198" s="350"/>
      <c r="I1198" s="351"/>
      <c r="J1198" s="352"/>
      <c r="K1198" s="354"/>
      <c r="L1198" s="354"/>
      <c r="M1198" s="354"/>
      <c r="N1198" s="354"/>
      <c r="O1198" s="354"/>
      <c r="P1198" s="354"/>
      <c r="Q1198" s="354"/>
      <c r="R1198" s="354"/>
      <c r="S1198" s="354"/>
      <c r="T1198" s="354"/>
      <c r="U1198" s="354"/>
      <c r="V1198" s="354"/>
      <c r="W1198" s="354"/>
      <c r="X1198" s="354"/>
      <c r="Y1198" s="354"/>
      <c r="Z1198" s="354"/>
      <c r="AA1198" s="354"/>
      <c r="AB1198" s="354"/>
      <c r="AC1198" s="354"/>
    </row>
    <row r="1199" ht="17.25" hidden="1" customHeight="1">
      <c r="A1199" s="347" t="s">
        <v>106</v>
      </c>
      <c r="B1199" s="347" t="s">
        <v>57</v>
      </c>
      <c r="C1199" s="347" t="s">
        <v>2818</v>
      </c>
      <c r="D1199" s="348" t="s">
        <v>2819</v>
      </c>
      <c r="E1199" s="348">
        <v>540.0</v>
      </c>
      <c r="F1199" s="348">
        <v>576.0</v>
      </c>
      <c r="G1199" s="349">
        <v>36.0</v>
      </c>
      <c r="H1199" s="355"/>
      <c r="I1199" s="351"/>
      <c r="J1199" s="352"/>
      <c r="K1199" s="354"/>
      <c r="L1199" s="354"/>
      <c r="M1199" s="354"/>
      <c r="N1199" s="354"/>
      <c r="O1199" s="354"/>
      <c r="P1199" s="354"/>
      <c r="Q1199" s="354"/>
      <c r="R1199" s="354"/>
      <c r="S1199" s="354"/>
      <c r="T1199" s="354"/>
      <c r="U1199" s="354"/>
      <c r="V1199" s="354"/>
      <c r="W1199" s="354"/>
      <c r="X1199" s="354"/>
      <c r="Y1199" s="354"/>
      <c r="Z1199" s="354"/>
      <c r="AA1199" s="354"/>
      <c r="AB1199" s="354"/>
      <c r="AC1199" s="354"/>
    </row>
    <row r="1200" ht="17.25" hidden="1" customHeight="1">
      <c r="A1200" s="347" t="s">
        <v>106</v>
      </c>
      <c r="B1200" s="347" t="s">
        <v>57</v>
      </c>
      <c r="C1200" s="347" t="s">
        <v>2820</v>
      </c>
      <c r="D1200" s="348" t="s">
        <v>2821</v>
      </c>
      <c r="E1200" s="348">
        <v>2688.0</v>
      </c>
      <c r="F1200" s="348">
        <v>3564.0</v>
      </c>
      <c r="G1200" s="349">
        <v>876.0</v>
      </c>
      <c r="H1200" s="355"/>
      <c r="I1200" s="351"/>
      <c r="J1200" s="352"/>
      <c r="K1200" s="354"/>
      <c r="L1200" s="354"/>
      <c r="M1200" s="354"/>
      <c r="N1200" s="354"/>
      <c r="O1200" s="354"/>
      <c r="P1200" s="354"/>
      <c r="Q1200" s="354"/>
      <c r="R1200" s="354"/>
      <c r="S1200" s="354"/>
      <c r="T1200" s="354"/>
      <c r="U1200" s="354"/>
      <c r="V1200" s="354"/>
      <c r="W1200" s="354"/>
      <c r="X1200" s="354"/>
      <c r="Y1200" s="354"/>
      <c r="Z1200" s="354"/>
      <c r="AA1200" s="354"/>
      <c r="AB1200" s="354"/>
      <c r="AC1200" s="354"/>
    </row>
    <row r="1201" ht="17.25" hidden="1" customHeight="1">
      <c r="A1201" s="347" t="s">
        <v>106</v>
      </c>
      <c r="B1201" s="347" t="s">
        <v>57</v>
      </c>
      <c r="C1201" s="347" t="s">
        <v>2822</v>
      </c>
      <c r="D1201" s="348" t="s">
        <v>2823</v>
      </c>
      <c r="E1201" s="348">
        <v>772.0</v>
      </c>
      <c r="F1201" s="348">
        <v>1680.0</v>
      </c>
      <c r="G1201" s="349">
        <v>908.0</v>
      </c>
      <c r="H1201" s="355"/>
      <c r="I1201" s="351"/>
      <c r="J1201" s="352"/>
      <c r="K1201" s="354"/>
      <c r="L1201" s="354"/>
      <c r="M1201" s="354"/>
      <c r="N1201" s="354"/>
      <c r="O1201" s="354"/>
      <c r="P1201" s="354"/>
      <c r="Q1201" s="354"/>
      <c r="R1201" s="354"/>
      <c r="S1201" s="354"/>
      <c r="T1201" s="354"/>
      <c r="U1201" s="354"/>
      <c r="V1201" s="354"/>
      <c r="W1201" s="354"/>
      <c r="X1201" s="354"/>
      <c r="Y1201" s="354"/>
      <c r="Z1201" s="354"/>
      <c r="AA1201" s="354"/>
      <c r="AB1201" s="354"/>
      <c r="AC1201" s="354"/>
    </row>
    <row r="1202" ht="17.25" hidden="1" customHeight="1">
      <c r="A1202" s="347" t="s">
        <v>106</v>
      </c>
      <c r="B1202" s="347" t="s">
        <v>57</v>
      </c>
      <c r="C1202" s="347" t="s">
        <v>2824</v>
      </c>
      <c r="D1202" s="348" t="s">
        <v>2825</v>
      </c>
      <c r="E1202" s="348">
        <v>1560.0</v>
      </c>
      <c r="F1202" s="348">
        <v>2040.0</v>
      </c>
      <c r="G1202" s="349">
        <v>480.0</v>
      </c>
      <c r="H1202" s="355"/>
      <c r="I1202" s="351"/>
      <c r="J1202" s="352"/>
      <c r="K1202" s="354"/>
      <c r="L1202" s="354"/>
      <c r="M1202" s="354"/>
      <c r="N1202" s="354"/>
      <c r="O1202" s="354"/>
      <c r="P1202" s="354"/>
      <c r="Q1202" s="354"/>
      <c r="R1202" s="354"/>
      <c r="S1202" s="354"/>
      <c r="T1202" s="354"/>
      <c r="U1202" s="354"/>
      <c r="V1202" s="354"/>
      <c r="W1202" s="354"/>
      <c r="X1202" s="354"/>
      <c r="Y1202" s="354"/>
      <c r="Z1202" s="354"/>
      <c r="AA1202" s="354"/>
      <c r="AB1202" s="354"/>
      <c r="AC1202" s="354"/>
    </row>
    <row r="1203" ht="17.25" hidden="1" customHeight="1">
      <c r="A1203" s="347" t="s">
        <v>106</v>
      </c>
      <c r="B1203" s="347" t="s">
        <v>57</v>
      </c>
      <c r="C1203" s="347" t="s">
        <v>2826</v>
      </c>
      <c r="D1203" s="348" t="s">
        <v>2827</v>
      </c>
      <c r="E1203" s="348">
        <v>1332.0</v>
      </c>
      <c r="F1203" s="348">
        <v>1964.0</v>
      </c>
      <c r="G1203" s="349">
        <v>632.0</v>
      </c>
      <c r="H1203" s="350"/>
      <c r="I1203" s="351"/>
      <c r="J1203" s="352"/>
      <c r="K1203" s="354"/>
      <c r="L1203" s="354"/>
      <c r="M1203" s="354"/>
      <c r="N1203" s="354"/>
      <c r="O1203" s="354"/>
      <c r="P1203" s="354"/>
      <c r="Q1203" s="354"/>
      <c r="R1203" s="354"/>
      <c r="S1203" s="354"/>
      <c r="T1203" s="354"/>
      <c r="U1203" s="354"/>
      <c r="V1203" s="354"/>
      <c r="W1203" s="354"/>
      <c r="X1203" s="354"/>
      <c r="Y1203" s="354"/>
      <c r="Z1203" s="354"/>
      <c r="AA1203" s="354"/>
      <c r="AB1203" s="354"/>
      <c r="AC1203" s="354"/>
    </row>
    <row r="1204" ht="17.25" hidden="1" customHeight="1">
      <c r="A1204" s="347" t="s">
        <v>106</v>
      </c>
      <c r="B1204" s="347" t="s">
        <v>57</v>
      </c>
      <c r="C1204" s="347" t="s">
        <v>2487</v>
      </c>
      <c r="D1204" s="348" t="s">
        <v>2488</v>
      </c>
      <c r="E1204" s="348">
        <v>984.0</v>
      </c>
      <c r="F1204" s="348"/>
      <c r="G1204" s="349">
        <v>-984.0</v>
      </c>
      <c r="H1204" s="350"/>
      <c r="I1204" s="351"/>
      <c r="J1204" s="352"/>
      <c r="K1204" s="354"/>
      <c r="L1204" s="354"/>
      <c r="M1204" s="354"/>
      <c r="N1204" s="354"/>
      <c r="O1204" s="354"/>
      <c r="P1204" s="354"/>
      <c r="Q1204" s="354"/>
      <c r="R1204" s="354"/>
      <c r="S1204" s="354"/>
      <c r="T1204" s="354"/>
      <c r="U1204" s="354"/>
      <c r="V1204" s="354"/>
      <c r="W1204" s="354"/>
      <c r="X1204" s="354"/>
      <c r="Y1204" s="354"/>
      <c r="Z1204" s="354"/>
      <c r="AA1204" s="354"/>
      <c r="AB1204" s="354"/>
      <c r="AC1204" s="354"/>
    </row>
    <row r="1205" ht="17.25" hidden="1" customHeight="1">
      <c r="A1205" s="347" t="s">
        <v>106</v>
      </c>
      <c r="B1205" s="347" t="s">
        <v>57</v>
      </c>
      <c r="C1205" s="347" t="s">
        <v>2828</v>
      </c>
      <c r="D1205" s="348" t="s">
        <v>2829</v>
      </c>
      <c r="E1205" s="348">
        <v>524.0</v>
      </c>
      <c r="F1205" s="348">
        <v>1416.0</v>
      </c>
      <c r="G1205" s="349">
        <v>892.0</v>
      </c>
      <c r="H1205" s="355"/>
      <c r="I1205" s="351"/>
      <c r="J1205" s="352"/>
      <c r="K1205" s="354"/>
      <c r="L1205" s="354"/>
      <c r="M1205" s="354"/>
      <c r="N1205" s="354"/>
      <c r="O1205" s="354"/>
      <c r="P1205" s="354"/>
      <c r="Q1205" s="354"/>
      <c r="R1205" s="354"/>
      <c r="S1205" s="354"/>
      <c r="T1205" s="354"/>
      <c r="U1205" s="354"/>
      <c r="V1205" s="354"/>
      <c r="W1205" s="354"/>
      <c r="X1205" s="354"/>
      <c r="Y1205" s="354"/>
      <c r="Z1205" s="354"/>
      <c r="AA1205" s="354"/>
      <c r="AB1205" s="354"/>
      <c r="AC1205" s="354"/>
    </row>
    <row r="1206" ht="17.25" hidden="1" customHeight="1">
      <c r="A1206" s="347" t="s">
        <v>106</v>
      </c>
      <c r="B1206" s="347" t="s">
        <v>57</v>
      </c>
      <c r="C1206" s="347" t="s">
        <v>2830</v>
      </c>
      <c r="D1206" s="348" t="s">
        <v>2831</v>
      </c>
      <c r="E1206" s="348">
        <v>0.0</v>
      </c>
      <c r="F1206" s="348"/>
      <c r="G1206" s="349">
        <v>0.0</v>
      </c>
      <c r="H1206" s="355"/>
      <c r="I1206" s="351"/>
      <c r="J1206" s="352"/>
      <c r="K1206" s="354"/>
      <c r="L1206" s="354"/>
      <c r="M1206" s="354"/>
      <c r="N1206" s="354"/>
      <c r="O1206" s="354"/>
      <c r="P1206" s="354"/>
      <c r="Q1206" s="354"/>
      <c r="R1206" s="354"/>
      <c r="S1206" s="354"/>
      <c r="T1206" s="354"/>
      <c r="U1206" s="354"/>
      <c r="V1206" s="354"/>
      <c r="W1206" s="354"/>
      <c r="X1206" s="354"/>
      <c r="Y1206" s="354"/>
      <c r="Z1206" s="354"/>
      <c r="AA1206" s="354"/>
      <c r="AB1206" s="354"/>
      <c r="AC1206" s="354"/>
    </row>
    <row r="1207" ht="17.25" hidden="1" customHeight="1">
      <c r="A1207" s="347" t="s">
        <v>93</v>
      </c>
      <c r="B1207" s="347" t="s">
        <v>648</v>
      </c>
      <c r="C1207" s="347" t="s">
        <v>2832</v>
      </c>
      <c r="D1207" s="348" t="s">
        <v>2833</v>
      </c>
      <c r="E1207" s="348">
        <v>63223.0</v>
      </c>
      <c r="F1207" s="348">
        <v>74742.0</v>
      </c>
      <c r="G1207" s="349">
        <v>11519.0</v>
      </c>
      <c r="H1207" s="355"/>
      <c r="I1207" s="351"/>
      <c r="J1207" s="352"/>
      <c r="K1207" s="354"/>
      <c r="L1207" s="354"/>
      <c r="M1207" s="354"/>
      <c r="N1207" s="354"/>
      <c r="O1207" s="354"/>
      <c r="P1207" s="354"/>
      <c r="Q1207" s="354"/>
      <c r="R1207" s="354"/>
      <c r="S1207" s="354"/>
      <c r="T1207" s="354"/>
      <c r="U1207" s="354"/>
      <c r="V1207" s="354"/>
      <c r="W1207" s="354"/>
      <c r="X1207" s="354"/>
      <c r="Y1207" s="354"/>
      <c r="Z1207" s="354"/>
      <c r="AA1207" s="354"/>
      <c r="AB1207" s="354"/>
      <c r="AC1207" s="354"/>
    </row>
    <row r="1208" ht="17.25" hidden="1" customHeight="1">
      <c r="A1208" s="347" t="s">
        <v>93</v>
      </c>
      <c r="B1208" s="347" t="s">
        <v>838</v>
      </c>
      <c r="C1208" s="347" t="s">
        <v>2834</v>
      </c>
      <c r="D1208" s="348" t="s">
        <v>2835</v>
      </c>
      <c r="E1208" s="348">
        <v>113941.0</v>
      </c>
      <c r="F1208" s="348">
        <v>108918.0</v>
      </c>
      <c r="G1208" s="349">
        <v>-5023.0</v>
      </c>
      <c r="H1208" s="355"/>
      <c r="I1208" s="351"/>
      <c r="J1208" s="352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</row>
    <row r="1209" ht="17.25" hidden="1" customHeight="1">
      <c r="A1209" s="347" t="s">
        <v>93</v>
      </c>
      <c r="B1209" s="347" t="s">
        <v>838</v>
      </c>
      <c r="C1209" s="347" t="s">
        <v>2836</v>
      </c>
      <c r="D1209" s="348" t="s">
        <v>2837</v>
      </c>
      <c r="E1209" s="348">
        <v>90900.0</v>
      </c>
      <c r="F1209" s="348">
        <v>95046.0</v>
      </c>
      <c r="G1209" s="349">
        <v>4146.0</v>
      </c>
      <c r="H1209" s="355"/>
      <c r="I1209" s="351"/>
      <c r="J1209" s="352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</row>
    <row r="1210" ht="17.25" hidden="1" customHeight="1">
      <c r="A1210" s="347" t="s">
        <v>93</v>
      </c>
      <c r="B1210" s="347" t="s">
        <v>838</v>
      </c>
      <c r="C1210" s="347" t="s">
        <v>2838</v>
      </c>
      <c r="D1210" s="348" t="s">
        <v>2839</v>
      </c>
      <c r="E1210" s="348">
        <v>27576.0</v>
      </c>
      <c r="F1210" s="348">
        <v>40532.0</v>
      </c>
      <c r="G1210" s="349">
        <v>12956.0</v>
      </c>
      <c r="H1210" s="355"/>
      <c r="I1210" s="351"/>
      <c r="J1210" s="352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</row>
    <row r="1211" ht="17.25" hidden="1" customHeight="1">
      <c r="A1211" s="347" t="s">
        <v>93</v>
      </c>
      <c r="B1211" s="347" t="s">
        <v>838</v>
      </c>
      <c r="C1211" s="347" t="s">
        <v>2840</v>
      </c>
      <c r="D1211" s="348" t="s">
        <v>2841</v>
      </c>
      <c r="E1211" s="348">
        <v>54522.0</v>
      </c>
      <c r="F1211" s="348">
        <v>56783.0</v>
      </c>
      <c r="G1211" s="349">
        <v>2261.0</v>
      </c>
      <c r="H1211" s="355"/>
      <c r="I1211" s="351"/>
      <c r="J1211" s="352"/>
      <c r="K1211" s="354"/>
      <c r="L1211" s="354"/>
      <c r="M1211" s="354"/>
      <c r="N1211" s="354"/>
      <c r="O1211" s="354"/>
      <c r="P1211" s="354"/>
      <c r="Q1211" s="354"/>
      <c r="R1211" s="354"/>
      <c r="S1211" s="354"/>
      <c r="T1211" s="354"/>
      <c r="U1211" s="354"/>
      <c r="V1211" s="354"/>
      <c r="W1211" s="354"/>
      <c r="X1211" s="354"/>
      <c r="Y1211" s="354"/>
      <c r="Z1211" s="354"/>
      <c r="AA1211" s="354"/>
      <c r="AB1211" s="354"/>
      <c r="AC1211" s="354"/>
    </row>
    <row r="1212" ht="17.25" hidden="1" customHeight="1">
      <c r="A1212" s="347" t="s">
        <v>93</v>
      </c>
      <c r="B1212" s="347" t="s">
        <v>838</v>
      </c>
      <c r="C1212" s="347" t="s">
        <v>2842</v>
      </c>
      <c r="D1212" s="348" t="s">
        <v>2843</v>
      </c>
      <c r="E1212" s="348">
        <v>138711.0</v>
      </c>
      <c r="F1212" s="348">
        <v>138441.0</v>
      </c>
      <c r="G1212" s="349">
        <v>-270.0</v>
      </c>
      <c r="H1212" s="355"/>
      <c r="I1212" s="351"/>
      <c r="J1212" s="352"/>
      <c r="K1212" s="354"/>
      <c r="L1212" s="354"/>
      <c r="M1212" s="354"/>
      <c r="N1212" s="354"/>
      <c r="O1212" s="354"/>
      <c r="P1212" s="354"/>
      <c r="Q1212" s="354"/>
      <c r="R1212" s="354"/>
      <c r="S1212" s="354"/>
      <c r="T1212" s="354"/>
      <c r="U1212" s="354"/>
      <c r="V1212" s="354"/>
      <c r="W1212" s="354"/>
      <c r="X1212" s="354"/>
      <c r="Y1212" s="354"/>
      <c r="Z1212" s="354"/>
      <c r="AA1212" s="354"/>
      <c r="AB1212" s="354"/>
      <c r="AC1212" s="354"/>
    </row>
    <row r="1213" ht="17.25" hidden="1" customHeight="1">
      <c r="A1213" s="347" t="s">
        <v>144</v>
      </c>
      <c r="B1213" s="347" t="s">
        <v>55</v>
      </c>
      <c r="C1213" s="347" t="s">
        <v>2844</v>
      </c>
      <c r="D1213" s="348" t="s">
        <v>2845</v>
      </c>
      <c r="E1213" s="348">
        <v>108.0</v>
      </c>
      <c r="F1213" s="348">
        <v>60.0</v>
      </c>
      <c r="G1213" s="349">
        <v>-48.0</v>
      </c>
      <c r="H1213" s="355"/>
      <c r="I1213" s="351"/>
      <c r="J1213" s="352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</row>
    <row r="1214" ht="17.25" hidden="1" customHeight="1">
      <c r="A1214" s="347" t="s">
        <v>144</v>
      </c>
      <c r="B1214" s="347" t="s">
        <v>52</v>
      </c>
      <c r="C1214" s="347" t="s">
        <v>2846</v>
      </c>
      <c r="D1214" s="348" t="s">
        <v>2847</v>
      </c>
      <c r="E1214" s="348">
        <v>908.0</v>
      </c>
      <c r="F1214" s="348">
        <v>836.0</v>
      </c>
      <c r="G1214" s="349">
        <v>-72.0</v>
      </c>
      <c r="H1214" s="355"/>
      <c r="I1214" s="351"/>
      <c r="J1214" s="352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</row>
    <row r="1215" ht="17.25" hidden="1" customHeight="1">
      <c r="A1215" s="347" t="s">
        <v>144</v>
      </c>
      <c r="B1215" s="347" t="s">
        <v>59</v>
      </c>
      <c r="C1215" s="347" t="s">
        <v>2848</v>
      </c>
      <c r="D1215" s="348" t="s">
        <v>2849</v>
      </c>
      <c r="E1215" s="348">
        <v>5906.0</v>
      </c>
      <c r="F1215" s="348">
        <v>2056.0</v>
      </c>
      <c r="G1215" s="349">
        <v>-3850.0</v>
      </c>
      <c r="H1215" s="355"/>
      <c r="I1215" s="351"/>
      <c r="J1215" s="352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</row>
    <row r="1216" ht="17.25" hidden="1" customHeight="1">
      <c r="A1216" s="347" t="s">
        <v>144</v>
      </c>
      <c r="B1216" s="347" t="s">
        <v>53</v>
      </c>
      <c r="C1216" s="347" t="s">
        <v>2850</v>
      </c>
      <c r="D1216" s="348" t="s">
        <v>2851</v>
      </c>
      <c r="E1216" s="348">
        <v>144.0</v>
      </c>
      <c r="F1216" s="348">
        <v>60.0</v>
      </c>
      <c r="G1216" s="349">
        <v>-84.0</v>
      </c>
      <c r="H1216" s="350"/>
      <c r="I1216" s="351"/>
      <c r="J1216" s="352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</row>
    <row r="1217" ht="17.25" hidden="1" customHeight="1">
      <c r="A1217" s="347" t="s">
        <v>144</v>
      </c>
      <c r="B1217" s="347" t="s">
        <v>62</v>
      </c>
      <c r="C1217" s="347" t="s">
        <v>2852</v>
      </c>
      <c r="D1217" s="348" t="s">
        <v>2853</v>
      </c>
      <c r="E1217" s="348">
        <v>3676.0</v>
      </c>
      <c r="F1217" s="348">
        <v>5904.0</v>
      </c>
      <c r="G1217" s="349">
        <v>2228.0</v>
      </c>
      <c r="H1217" s="355"/>
      <c r="I1217" s="351"/>
      <c r="J1217" s="352"/>
      <c r="K1217" s="354"/>
      <c r="L1217" s="354"/>
      <c r="M1217" s="354"/>
      <c r="N1217" s="354"/>
      <c r="O1217" s="354"/>
      <c r="P1217" s="354"/>
      <c r="Q1217" s="354"/>
      <c r="R1217" s="354"/>
      <c r="S1217" s="354"/>
      <c r="T1217" s="354"/>
      <c r="U1217" s="354"/>
      <c r="V1217" s="354"/>
      <c r="W1217" s="354"/>
      <c r="X1217" s="354"/>
      <c r="Y1217" s="354"/>
      <c r="Z1217" s="354"/>
      <c r="AA1217" s="354"/>
      <c r="AB1217" s="354"/>
      <c r="AC1217" s="354"/>
    </row>
    <row r="1218" ht="17.25" hidden="1" customHeight="1">
      <c r="A1218" s="347" t="s">
        <v>144</v>
      </c>
      <c r="B1218" s="347" t="s">
        <v>62</v>
      </c>
      <c r="C1218" s="347" t="s">
        <v>2854</v>
      </c>
      <c r="D1218" s="348" t="s">
        <v>2855</v>
      </c>
      <c r="E1218" s="348">
        <v>16608.0</v>
      </c>
      <c r="F1218" s="348">
        <v>10736.0</v>
      </c>
      <c r="G1218" s="349">
        <v>-5872.0</v>
      </c>
      <c r="H1218" s="355"/>
      <c r="I1218" s="351"/>
      <c r="J1218" s="352"/>
      <c r="K1218" s="354"/>
      <c r="L1218" s="354"/>
      <c r="M1218" s="354"/>
      <c r="N1218" s="354"/>
      <c r="O1218" s="354"/>
      <c r="P1218" s="354"/>
      <c r="Q1218" s="354"/>
      <c r="R1218" s="354"/>
      <c r="S1218" s="354"/>
      <c r="T1218" s="354"/>
      <c r="U1218" s="354"/>
      <c r="V1218" s="354"/>
      <c r="W1218" s="354"/>
      <c r="X1218" s="354"/>
      <c r="Y1218" s="354"/>
      <c r="Z1218" s="354"/>
      <c r="AA1218" s="354"/>
      <c r="AB1218" s="354"/>
      <c r="AC1218" s="354"/>
    </row>
    <row r="1219" ht="17.25" hidden="1" customHeight="1">
      <c r="A1219" s="347" t="s">
        <v>144</v>
      </c>
      <c r="B1219" s="347" t="s">
        <v>62</v>
      </c>
      <c r="C1219" s="347" t="s">
        <v>2856</v>
      </c>
      <c r="D1219" s="348" t="s">
        <v>2857</v>
      </c>
      <c r="E1219" s="348">
        <v>5124.0</v>
      </c>
      <c r="F1219" s="348">
        <v>5248.0</v>
      </c>
      <c r="G1219" s="349">
        <v>124.0</v>
      </c>
      <c r="H1219" s="355"/>
      <c r="I1219" s="351"/>
      <c r="J1219" s="352"/>
      <c r="K1219" s="354"/>
      <c r="L1219" s="354"/>
      <c r="M1219" s="354"/>
      <c r="N1219" s="354"/>
      <c r="O1219" s="354"/>
      <c r="P1219" s="354"/>
      <c r="Q1219" s="354"/>
      <c r="R1219" s="354"/>
      <c r="S1219" s="354"/>
      <c r="T1219" s="354"/>
      <c r="U1219" s="354"/>
      <c r="V1219" s="354"/>
      <c r="W1219" s="354"/>
      <c r="X1219" s="354"/>
      <c r="Y1219" s="354"/>
      <c r="Z1219" s="354"/>
      <c r="AA1219" s="354"/>
      <c r="AB1219" s="354"/>
      <c r="AC1219" s="354"/>
    </row>
    <row r="1220" ht="17.25" hidden="1" customHeight="1">
      <c r="A1220" s="347" t="s">
        <v>144</v>
      </c>
      <c r="B1220" s="347" t="s">
        <v>62</v>
      </c>
      <c r="C1220" s="347" t="s">
        <v>2858</v>
      </c>
      <c r="D1220" s="348" t="s">
        <v>2859</v>
      </c>
      <c r="E1220" s="348">
        <v>3800.0</v>
      </c>
      <c r="F1220" s="348">
        <v>3000.0</v>
      </c>
      <c r="G1220" s="349">
        <v>-800.0</v>
      </c>
      <c r="H1220" s="355"/>
      <c r="I1220" s="351"/>
      <c r="J1220" s="352"/>
      <c r="K1220" s="354"/>
      <c r="L1220" s="354"/>
      <c r="M1220" s="354"/>
      <c r="N1220" s="354"/>
      <c r="O1220" s="354"/>
      <c r="P1220" s="354"/>
      <c r="Q1220" s="354"/>
      <c r="R1220" s="354"/>
      <c r="S1220" s="354"/>
      <c r="T1220" s="354"/>
      <c r="U1220" s="354"/>
      <c r="V1220" s="354"/>
      <c r="W1220" s="354"/>
      <c r="X1220" s="354"/>
      <c r="Y1220" s="354"/>
      <c r="Z1220" s="354"/>
      <c r="AA1220" s="354"/>
      <c r="AB1220" s="354"/>
      <c r="AC1220" s="354"/>
    </row>
    <row r="1221" ht="17.25" hidden="1" customHeight="1">
      <c r="A1221" s="347" t="s">
        <v>144</v>
      </c>
      <c r="B1221" s="347" t="s">
        <v>65</v>
      </c>
      <c r="C1221" s="347" t="s">
        <v>2860</v>
      </c>
      <c r="D1221" s="348" t="s">
        <v>2861</v>
      </c>
      <c r="E1221" s="348">
        <v>1206.0</v>
      </c>
      <c r="F1221" s="348">
        <v>832.0</v>
      </c>
      <c r="G1221" s="349">
        <v>-374.0</v>
      </c>
      <c r="H1221" s="355"/>
      <c r="I1221" s="351"/>
      <c r="J1221" s="352"/>
      <c r="K1221" s="354"/>
      <c r="L1221" s="354"/>
      <c r="M1221" s="354"/>
      <c r="N1221" s="354"/>
      <c r="O1221" s="354"/>
      <c r="P1221" s="354"/>
      <c r="Q1221" s="354"/>
      <c r="R1221" s="354"/>
      <c r="S1221" s="354"/>
      <c r="T1221" s="354"/>
      <c r="U1221" s="354"/>
      <c r="V1221" s="354"/>
      <c r="W1221" s="354"/>
      <c r="X1221" s="354"/>
      <c r="Y1221" s="354"/>
      <c r="Z1221" s="354"/>
      <c r="AA1221" s="354"/>
      <c r="AB1221" s="354"/>
      <c r="AC1221" s="354"/>
    </row>
    <row r="1222" ht="17.25" hidden="1" customHeight="1">
      <c r="A1222" s="347" t="s">
        <v>144</v>
      </c>
      <c r="B1222" s="347" t="s">
        <v>65</v>
      </c>
      <c r="C1222" s="347" t="s">
        <v>2862</v>
      </c>
      <c r="D1222" s="348" t="s">
        <v>2863</v>
      </c>
      <c r="E1222" s="348"/>
      <c r="F1222" s="348">
        <v>308.0</v>
      </c>
      <c r="G1222" s="349">
        <v>308.0</v>
      </c>
      <c r="H1222" s="355"/>
      <c r="I1222" s="351"/>
      <c r="J1222" s="352"/>
      <c r="K1222" s="354"/>
      <c r="L1222" s="354"/>
      <c r="M1222" s="354"/>
      <c r="N1222" s="354"/>
      <c r="O1222" s="354"/>
      <c r="P1222" s="354"/>
      <c r="Q1222" s="354"/>
      <c r="R1222" s="354"/>
      <c r="S1222" s="354"/>
      <c r="T1222" s="354"/>
      <c r="U1222" s="354"/>
      <c r="V1222" s="354"/>
      <c r="W1222" s="354"/>
      <c r="X1222" s="354"/>
      <c r="Y1222" s="354"/>
      <c r="Z1222" s="354"/>
      <c r="AA1222" s="354"/>
      <c r="AB1222" s="354"/>
      <c r="AC1222" s="354"/>
    </row>
    <row r="1223" ht="17.25" hidden="1" customHeight="1">
      <c r="A1223" s="347" t="s">
        <v>144</v>
      </c>
      <c r="B1223" s="347" t="s">
        <v>66</v>
      </c>
      <c r="C1223" s="347" t="s">
        <v>2864</v>
      </c>
      <c r="D1223" s="348" t="s">
        <v>2865</v>
      </c>
      <c r="E1223" s="348">
        <v>2282.0</v>
      </c>
      <c r="F1223" s="348">
        <v>1616.0</v>
      </c>
      <c r="G1223" s="349">
        <v>-666.0</v>
      </c>
      <c r="H1223" s="355"/>
      <c r="I1223" s="351"/>
      <c r="J1223" s="352"/>
      <c r="K1223" s="354"/>
      <c r="L1223" s="354"/>
      <c r="M1223" s="354"/>
      <c r="N1223" s="354"/>
      <c r="O1223" s="354"/>
      <c r="P1223" s="354"/>
      <c r="Q1223" s="354"/>
      <c r="R1223" s="354"/>
      <c r="S1223" s="354"/>
      <c r="T1223" s="354"/>
      <c r="U1223" s="354"/>
      <c r="V1223" s="354"/>
      <c r="W1223" s="354"/>
      <c r="X1223" s="354"/>
      <c r="Y1223" s="354"/>
      <c r="Z1223" s="354"/>
      <c r="AA1223" s="354"/>
      <c r="AB1223" s="354"/>
      <c r="AC1223" s="354"/>
    </row>
    <row r="1224" ht="17.25" hidden="1" customHeight="1">
      <c r="A1224" s="347" t="s">
        <v>144</v>
      </c>
      <c r="B1224" s="347" t="s">
        <v>57</v>
      </c>
      <c r="C1224" s="347" t="s">
        <v>2866</v>
      </c>
      <c r="D1224" s="348" t="s">
        <v>2867</v>
      </c>
      <c r="E1224" s="348">
        <v>990.0</v>
      </c>
      <c r="F1224" s="348">
        <v>396.0</v>
      </c>
      <c r="G1224" s="349">
        <v>-594.0</v>
      </c>
      <c r="H1224" s="355"/>
      <c r="I1224" s="351"/>
      <c r="J1224" s="352"/>
      <c r="K1224" s="354"/>
      <c r="L1224" s="354"/>
      <c r="M1224" s="354"/>
      <c r="N1224" s="354"/>
      <c r="O1224" s="354"/>
      <c r="P1224" s="354"/>
      <c r="Q1224" s="354"/>
      <c r="R1224" s="354"/>
      <c r="S1224" s="354"/>
      <c r="T1224" s="354"/>
      <c r="U1224" s="354"/>
      <c r="V1224" s="354"/>
      <c r="W1224" s="354"/>
      <c r="X1224" s="354"/>
      <c r="Y1224" s="354"/>
      <c r="Z1224" s="354"/>
      <c r="AA1224" s="354"/>
      <c r="AB1224" s="354"/>
      <c r="AC1224" s="354"/>
    </row>
    <row r="1225" ht="17.25" hidden="1" customHeight="1">
      <c r="A1225" s="347" t="s">
        <v>155</v>
      </c>
      <c r="B1225" s="347" t="s">
        <v>72</v>
      </c>
      <c r="C1225" s="347" t="s">
        <v>2868</v>
      </c>
      <c r="D1225" s="348" t="s">
        <v>2869</v>
      </c>
      <c r="E1225" s="348">
        <v>400.0</v>
      </c>
      <c r="F1225" s="348">
        <v>1600.0</v>
      </c>
      <c r="G1225" s="349">
        <v>1200.0</v>
      </c>
      <c r="H1225" s="355"/>
      <c r="I1225" s="351"/>
      <c r="J1225" s="352"/>
      <c r="K1225" s="354"/>
      <c r="L1225" s="354"/>
      <c r="M1225" s="354"/>
      <c r="N1225" s="354"/>
      <c r="O1225" s="354"/>
      <c r="P1225" s="354"/>
      <c r="Q1225" s="354"/>
      <c r="R1225" s="354"/>
      <c r="S1225" s="354"/>
      <c r="T1225" s="354"/>
      <c r="U1225" s="354"/>
      <c r="V1225" s="354"/>
      <c r="W1225" s="354"/>
      <c r="X1225" s="354"/>
      <c r="Y1225" s="354"/>
      <c r="Z1225" s="354"/>
      <c r="AA1225" s="354"/>
      <c r="AB1225" s="354"/>
      <c r="AC1225" s="354"/>
    </row>
    <row r="1226" ht="17.25" hidden="1" customHeight="1">
      <c r="A1226" s="347" t="s">
        <v>155</v>
      </c>
      <c r="B1226" s="347" t="s">
        <v>68</v>
      </c>
      <c r="C1226" s="347" t="s">
        <v>2870</v>
      </c>
      <c r="D1226" s="348" t="s">
        <v>2871</v>
      </c>
      <c r="E1226" s="348">
        <v>4400.0</v>
      </c>
      <c r="F1226" s="348">
        <v>4600.0</v>
      </c>
      <c r="G1226" s="349">
        <v>200.0</v>
      </c>
      <c r="H1226" s="355"/>
      <c r="I1226" s="351"/>
      <c r="J1226" s="352"/>
      <c r="K1226" s="354"/>
      <c r="L1226" s="354"/>
      <c r="M1226" s="354"/>
      <c r="N1226" s="354"/>
      <c r="O1226" s="354"/>
      <c r="P1226" s="354"/>
      <c r="Q1226" s="354"/>
      <c r="R1226" s="354"/>
      <c r="S1226" s="354"/>
      <c r="T1226" s="354"/>
      <c r="U1226" s="354"/>
      <c r="V1226" s="354"/>
      <c r="W1226" s="354"/>
      <c r="X1226" s="354"/>
      <c r="Y1226" s="354"/>
      <c r="Z1226" s="354"/>
      <c r="AA1226" s="354"/>
      <c r="AB1226" s="354"/>
      <c r="AC1226" s="354"/>
    </row>
    <row r="1227" ht="17.25" hidden="1" customHeight="1">
      <c r="A1227" s="347" t="s">
        <v>155</v>
      </c>
      <c r="B1227" s="347" t="s">
        <v>68</v>
      </c>
      <c r="C1227" s="347" t="s">
        <v>2872</v>
      </c>
      <c r="D1227" s="348" t="s">
        <v>2873</v>
      </c>
      <c r="E1227" s="348">
        <v>3700.0</v>
      </c>
      <c r="F1227" s="348">
        <v>2900.0</v>
      </c>
      <c r="G1227" s="349">
        <v>-800.0</v>
      </c>
      <c r="H1227" s="355"/>
      <c r="I1227" s="351"/>
      <c r="J1227" s="352"/>
      <c r="K1227" s="354"/>
      <c r="L1227" s="354"/>
      <c r="M1227" s="354"/>
      <c r="N1227" s="354"/>
      <c r="O1227" s="354"/>
      <c r="P1227" s="354"/>
      <c r="Q1227" s="354"/>
      <c r="R1227" s="354"/>
      <c r="S1227" s="354"/>
      <c r="T1227" s="354"/>
      <c r="U1227" s="354"/>
      <c r="V1227" s="354"/>
      <c r="W1227" s="354"/>
      <c r="X1227" s="354"/>
      <c r="Y1227" s="354"/>
      <c r="Z1227" s="354"/>
      <c r="AA1227" s="354"/>
      <c r="AB1227" s="354"/>
      <c r="AC1227" s="354"/>
    </row>
    <row r="1228" ht="17.25" hidden="1" customHeight="1">
      <c r="A1228" s="347" t="s">
        <v>155</v>
      </c>
      <c r="B1228" s="347" t="s">
        <v>68</v>
      </c>
      <c r="C1228" s="347" t="s">
        <v>2874</v>
      </c>
      <c r="D1228" s="348" t="s">
        <v>2875</v>
      </c>
      <c r="E1228" s="348">
        <v>400.0</v>
      </c>
      <c r="F1228" s="348"/>
      <c r="G1228" s="349">
        <v>-400.0</v>
      </c>
      <c r="H1228" s="355"/>
      <c r="I1228" s="351"/>
      <c r="J1228" s="352"/>
      <c r="K1228" s="354"/>
      <c r="L1228" s="354"/>
      <c r="M1228" s="354"/>
      <c r="N1228" s="354"/>
      <c r="O1228" s="354"/>
      <c r="P1228" s="354"/>
      <c r="Q1228" s="354"/>
      <c r="R1228" s="354"/>
      <c r="S1228" s="354"/>
      <c r="T1228" s="354"/>
      <c r="U1228" s="354"/>
      <c r="V1228" s="354"/>
      <c r="W1228" s="354"/>
      <c r="X1228" s="354"/>
      <c r="Y1228" s="354"/>
      <c r="Z1228" s="354"/>
      <c r="AA1228" s="354"/>
      <c r="AB1228" s="354"/>
      <c r="AC1228" s="354"/>
    </row>
    <row r="1229" ht="17.25" hidden="1" customHeight="1">
      <c r="A1229" s="347" t="s">
        <v>155</v>
      </c>
      <c r="B1229" s="347" t="s">
        <v>68</v>
      </c>
      <c r="C1229" s="347" t="s">
        <v>2876</v>
      </c>
      <c r="D1229" s="348" t="s">
        <v>2877</v>
      </c>
      <c r="E1229" s="348">
        <v>1400.0</v>
      </c>
      <c r="F1229" s="348">
        <v>1412.0</v>
      </c>
      <c r="G1229" s="349">
        <v>12.0</v>
      </c>
      <c r="H1229" s="355"/>
      <c r="I1229" s="351"/>
      <c r="J1229" s="352"/>
      <c r="K1229" s="354"/>
      <c r="L1229" s="354"/>
      <c r="M1229" s="354"/>
      <c r="N1229" s="354"/>
      <c r="O1229" s="354"/>
      <c r="P1229" s="354"/>
      <c r="Q1229" s="354"/>
      <c r="R1229" s="354"/>
      <c r="S1229" s="354"/>
      <c r="T1229" s="354"/>
      <c r="U1229" s="354"/>
      <c r="V1229" s="354"/>
      <c r="W1229" s="354"/>
      <c r="X1229" s="354"/>
      <c r="Y1229" s="354"/>
      <c r="Z1229" s="354"/>
      <c r="AA1229" s="354"/>
      <c r="AB1229" s="354"/>
      <c r="AC1229" s="354"/>
    </row>
    <row r="1230" ht="17.25" hidden="1" customHeight="1">
      <c r="A1230" s="347" t="s">
        <v>155</v>
      </c>
      <c r="B1230" s="347" t="s">
        <v>68</v>
      </c>
      <c r="C1230" s="347" t="s">
        <v>2878</v>
      </c>
      <c r="D1230" s="348" t="s">
        <v>2879</v>
      </c>
      <c r="E1230" s="348">
        <v>1560.0</v>
      </c>
      <c r="F1230" s="348">
        <v>1140.0</v>
      </c>
      <c r="G1230" s="349">
        <v>-420.0</v>
      </c>
      <c r="H1230" s="355"/>
      <c r="I1230" s="351"/>
      <c r="J1230" s="352"/>
      <c r="K1230" s="354"/>
      <c r="L1230" s="354"/>
      <c r="M1230" s="354"/>
      <c r="N1230" s="354"/>
      <c r="O1230" s="354"/>
      <c r="P1230" s="354"/>
      <c r="Q1230" s="354"/>
      <c r="R1230" s="354"/>
      <c r="S1230" s="354"/>
      <c r="T1230" s="354"/>
      <c r="U1230" s="354"/>
      <c r="V1230" s="354"/>
      <c r="W1230" s="354"/>
      <c r="X1230" s="354"/>
      <c r="Y1230" s="354"/>
      <c r="Z1230" s="354"/>
      <c r="AA1230" s="354"/>
      <c r="AB1230" s="354"/>
      <c r="AC1230" s="354"/>
    </row>
    <row r="1231" ht="17.25" hidden="1" customHeight="1">
      <c r="A1231" s="347" t="s">
        <v>155</v>
      </c>
      <c r="B1231" s="347" t="s">
        <v>68</v>
      </c>
      <c r="C1231" s="347" t="s">
        <v>2880</v>
      </c>
      <c r="D1231" s="348" t="s">
        <v>2881</v>
      </c>
      <c r="E1231" s="348">
        <v>300.0</v>
      </c>
      <c r="F1231" s="348">
        <v>0.0</v>
      </c>
      <c r="G1231" s="349">
        <v>-300.0</v>
      </c>
      <c r="H1231" s="355"/>
      <c r="I1231" s="351"/>
      <c r="J1231" s="352"/>
      <c r="K1231" s="354"/>
      <c r="L1231" s="354"/>
      <c r="M1231" s="354"/>
      <c r="N1231" s="354"/>
      <c r="O1231" s="354"/>
      <c r="P1231" s="354"/>
      <c r="Q1231" s="354"/>
      <c r="R1231" s="354"/>
      <c r="S1231" s="354"/>
      <c r="T1231" s="354"/>
      <c r="U1231" s="354"/>
      <c r="V1231" s="354"/>
      <c r="W1231" s="354"/>
      <c r="X1231" s="354"/>
      <c r="Y1231" s="354"/>
      <c r="Z1231" s="354"/>
      <c r="AA1231" s="354"/>
      <c r="AB1231" s="354"/>
      <c r="AC1231" s="354"/>
    </row>
    <row r="1232" ht="17.25" hidden="1" customHeight="1">
      <c r="A1232" s="347" t="s">
        <v>155</v>
      </c>
      <c r="B1232" s="347" t="s">
        <v>68</v>
      </c>
      <c r="C1232" s="347" t="s">
        <v>2882</v>
      </c>
      <c r="D1232" s="348" t="s">
        <v>2883</v>
      </c>
      <c r="E1232" s="348">
        <v>1000.0</v>
      </c>
      <c r="F1232" s="348">
        <v>600.0</v>
      </c>
      <c r="G1232" s="349">
        <v>-400.0</v>
      </c>
      <c r="H1232" s="355"/>
      <c r="I1232" s="351"/>
      <c r="J1232" s="352"/>
      <c r="K1232" s="354"/>
      <c r="L1232" s="354"/>
      <c r="M1232" s="354"/>
      <c r="N1232" s="354"/>
      <c r="O1232" s="354"/>
      <c r="P1232" s="354"/>
      <c r="Q1232" s="354"/>
      <c r="R1232" s="354"/>
      <c r="S1232" s="354"/>
      <c r="T1232" s="354"/>
      <c r="U1232" s="354"/>
      <c r="V1232" s="354"/>
      <c r="W1232" s="354"/>
      <c r="X1232" s="354"/>
      <c r="Y1232" s="354"/>
      <c r="Z1232" s="354"/>
      <c r="AA1232" s="354"/>
      <c r="AB1232" s="354"/>
      <c r="AC1232" s="354"/>
    </row>
    <row r="1233" ht="17.25" hidden="1" customHeight="1">
      <c r="A1233" s="347" t="s">
        <v>155</v>
      </c>
      <c r="B1233" s="347" t="s">
        <v>68</v>
      </c>
      <c r="C1233" s="347" t="s">
        <v>2884</v>
      </c>
      <c r="D1233" s="348" t="s">
        <v>2885</v>
      </c>
      <c r="E1233" s="348">
        <v>6336.0</v>
      </c>
      <c r="F1233" s="348">
        <v>5606.0</v>
      </c>
      <c r="G1233" s="349">
        <v>-730.0</v>
      </c>
      <c r="H1233" s="355"/>
      <c r="I1233" s="351"/>
      <c r="J1233" s="352"/>
      <c r="K1233" s="354"/>
      <c r="L1233" s="354"/>
      <c r="M1233" s="354"/>
      <c r="N1233" s="354"/>
      <c r="O1233" s="354"/>
      <c r="P1233" s="354"/>
      <c r="Q1233" s="354"/>
      <c r="R1233" s="354"/>
      <c r="S1233" s="354"/>
      <c r="T1233" s="354"/>
      <c r="U1233" s="354"/>
      <c r="V1233" s="354"/>
      <c r="W1233" s="354"/>
      <c r="X1233" s="354"/>
      <c r="Y1233" s="354"/>
      <c r="Z1233" s="354"/>
      <c r="AA1233" s="354"/>
      <c r="AB1233" s="354"/>
      <c r="AC1233" s="354"/>
    </row>
    <row r="1234" ht="17.25" hidden="1" customHeight="1">
      <c r="A1234" s="347" t="s">
        <v>155</v>
      </c>
      <c r="B1234" s="347" t="s">
        <v>68</v>
      </c>
      <c r="C1234" s="347" t="s">
        <v>2886</v>
      </c>
      <c r="D1234" s="348" t="s">
        <v>2887</v>
      </c>
      <c r="E1234" s="348">
        <v>1600.0</v>
      </c>
      <c r="F1234" s="348">
        <v>1400.0</v>
      </c>
      <c r="G1234" s="349">
        <v>-200.0</v>
      </c>
      <c r="H1234" s="355"/>
      <c r="I1234" s="351"/>
      <c r="J1234" s="352"/>
      <c r="K1234" s="354"/>
      <c r="L1234" s="354"/>
      <c r="M1234" s="354"/>
      <c r="N1234" s="354"/>
      <c r="O1234" s="354"/>
      <c r="P1234" s="354"/>
      <c r="Q1234" s="354"/>
      <c r="R1234" s="354"/>
      <c r="S1234" s="354"/>
      <c r="T1234" s="354"/>
      <c r="U1234" s="354"/>
      <c r="V1234" s="354"/>
      <c r="W1234" s="354"/>
      <c r="X1234" s="354"/>
      <c r="Y1234" s="354"/>
      <c r="Z1234" s="354"/>
      <c r="AA1234" s="354"/>
      <c r="AB1234" s="354"/>
      <c r="AC1234" s="354"/>
    </row>
    <row r="1235" ht="17.25" hidden="1" customHeight="1">
      <c r="A1235" s="347" t="s">
        <v>155</v>
      </c>
      <c r="B1235" s="347" t="s">
        <v>68</v>
      </c>
      <c r="C1235" s="347" t="s">
        <v>2888</v>
      </c>
      <c r="D1235" s="348" t="s">
        <v>2889</v>
      </c>
      <c r="E1235" s="348">
        <v>1380.0</v>
      </c>
      <c r="F1235" s="348">
        <v>1120.0</v>
      </c>
      <c r="G1235" s="349">
        <v>-260.0</v>
      </c>
      <c r="H1235" s="355"/>
      <c r="I1235" s="351"/>
      <c r="J1235" s="352"/>
      <c r="K1235" s="354"/>
      <c r="L1235" s="354"/>
      <c r="M1235" s="354"/>
      <c r="N1235" s="354"/>
      <c r="O1235" s="354"/>
      <c r="P1235" s="354"/>
      <c r="Q1235" s="354"/>
      <c r="R1235" s="354"/>
      <c r="S1235" s="354"/>
      <c r="T1235" s="354"/>
      <c r="U1235" s="354"/>
      <c r="V1235" s="354"/>
      <c r="W1235" s="354"/>
      <c r="X1235" s="354"/>
      <c r="Y1235" s="354"/>
      <c r="Z1235" s="354"/>
      <c r="AA1235" s="354"/>
      <c r="AB1235" s="354"/>
      <c r="AC1235" s="354"/>
    </row>
    <row r="1236" ht="17.25" hidden="1" customHeight="1">
      <c r="A1236" s="347" t="s">
        <v>155</v>
      </c>
      <c r="B1236" s="347" t="s">
        <v>68</v>
      </c>
      <c r="C1236" s="347" t="s">
        <v>2890</v>
      </c>
      <c r="D1236" s="348" t="s">
        <v>2891</v>
      </c>
      <c r="E1236" s="348">
        <v>200.0</v>
      </c>
      <c r="F1236" s="348"/>
      <c r="G1236" s="349">
        <v>-200.0</v>
      </c>
      <c r="H1236" s="355"/>
      <c r="I1236" s="351"/>
      <c r="J1236" s="352"/>
      <c r="K1236" s="354"/>
      <c r="L1236" s="354"/>
      <c r="M1236" s="354"/>
      <c r="N1236" s="354"/>
      <c r="O1236" s="354"/>
      <c r="P1236" s="354"/>
      <c r="Q1236" s="354"/>
      <c r="R1236" s="354"/>
      <c r="S1236" s="354"/>
      <c r="T1236" s="354"/>
      <c r="U1236" s="354"/>
      <c r="V1236" s="354"/>
      <c r="W1236" s="354"/>
      <c r="X1236" s="354"/>
      <c r="Y1236" s="354"/>
      <c r="Z1236" s="354"/>
      <c r="AA1236" s="354"/>
      <c r="AB1236" s="354"/>
      <c r="AC1236" s="354"/>
    </row>
    <row r="1237" ht="17.25" hidden="1" customHeight="1">
      <c r="A1237" s="347" t="s">
        <v>155</v>
      </c>
      <c r="B1237" s="347" t="s">
        <v>68</v>
      </c>
      <c r="C1237" s="347" t="s">
        <v>2892</v>
      </c>
      <c r="D1237" s="348" t="s">
        <v>2893</v>
      </c>
      <c r="E1237" s="348">
        <v>2600.0</v>
      </c>
      <c r="F1237" s="348">
        <v>3800.0</v>
      </c>
      <c r="G1237" s="349">
        <v>1200.0</v>
      </c>
      <c r="H1237" s="355"/>
      <c r="I1237" s="351"/>
      <c r="J1237" s="352"/>
      <c r="K1237" s="354"/>
      <c r="L1237" s="354"/>
      <c r="M1237" s="354"/>
      <c r="N1237" s="354"/>
      <c r="O1237" s="354"/>
      <c r="P1237" s="354"/>
      <c r="Q1237" s="354"/>
      <c r="R1237" s="354"/>
      <c r="S1237" s="354"/>
      <c r="T1237" s="354"/>
      <c r="U1237" s="354"/>
      <c r="V1237" s="354"/>
      <c r="W1237" s="354"/>
      <c r="X1237" s="354"/>
      <c r="Y1237" s="354"/>
      <c r="Z1237" s="354"/>
      <c r="AA1237" s="354"/>
      <c r="AB1237" s="354"/>
      <c r="AC1237" s="354"/>
    </row>
    <row r="1238" ht="17.25" hidden="1" customHeight="1">
      <c r="A1238" s="347" t="s">
        <v>155</v>
      </c>
      <c r="B1238" s="347" t="s">
        <v>68</v>
      </c>
      <c r="C1238" s="347" t="s">
        <v>2894</v>
      </c>
      <c r="D1238" s="348" t="s">
        <v>2895</v>
      </c>
      <c r="E1238" s="348">
        <v>400.0</v>
      </c>
      <c r="F1238" s="348">
        <v>600.0</v>
      </c>
      <c r="G1238" s="349">
        <v>200.0</v>
      </c>
      <c r="H1238" s="355"/>
      <c r="I1238" s="351"/>
      <c r="J1238" s="352"/>
      <c r="K1238" s="354"/>
      <c r="L1238" s="354"/>
      <c r="M1238" s="354"/>
      <c r="N1238" s="354"/>
      <c r="O1238" s="354"/>
      <c r="P1238" s="354"/>
      <c r="Q1238" s="354"/>
      <c r="R1238" s="354"/>
      <c r="S1238" s="354"/>
      <c r="T1238" s="354"/>
      <c r="U1238" s="354"/>
      <c r="V1238" s="354"/>
      <c r="W1238" s="354"/>
      <c r="X1238" s="354"/>
      <c r="Y1238" s="354"/>
      <c r="Z1238" s="354"/>
      <c r="AA1238" s="354"/>
      <c r="AB1238" s="354"/>
      <c r="AC1238" s="354"/>
    </row>
    <row r="1239" ht="17.25" hidden="1" customHeight="1">
      <c r="A1239" s="347" t="s">
        <v>155</v>
      </c>
      <c r="B1239" s="347" t="s">
        <v>68</v>
      </c>
      <c r="C1239" s="347" t="s">
        <v>2896</v>
      </c>
      <c r="D1239" s="348" t="s">
        <v>2897</v>
      </c>
      <c r="E1239" s="348">
        <v>540.0</v>
      </c>
      <c r="F1239" s="348">
        <v>1340.0</v>
      </c>
      <c r="G1239" s="349">
        <v>800.0</v>
      </c>
      <c r="H1239" s="355"/>
      <c r="I1239" s="351"/>
      <c r="J1239" s="352"/>
      <c r="K1239" s="354"/>
      <c r="L1239" s="354"/>
      <c r="M1239" s="354"/>
      <c r="N1239" s="354"/>
      <c r="O1239" s="354"/>
      <c r="P1239" s="354"/>
      <c r="Q1239" s="354"/>
      <c r="R1239" s="354"/>
      <c r="S1239" s="354"/>
      <c r="T1239" s="354"/>
      <c r="U1239" s="354"/>
      <c r="V1239" s="354"/>
      <c r="W1239" s="354"/>
      <c r="X1239" s="354"/>
      <c r="Y1239" s="354"/>
      <c r="Z1239" s="354"/>
      <c r="AA1239" s="354"/>
      <c r="AB1239" s="354"/>
      <c r="AC1239" s="354"/>
    </row>
    <row r="1240" ht="17.25" hidden="1" customHeight="1">
      <c r="A1240" s="347" t="s">
        <v>155</v>
      </c>
      <c r="B1240" s="347" t="s">
        <v>52</v>
      </c>
      <c r="C1240" s="347" t="s">
        <v>2898</v>
      </c>
      <c r="D1240" s="348" t="s">
        <v>2899</v>
      </c>
      <c r="E1240" s="348">
        <v>800.0</v>
      </c>
      <c r="F1240" s="348">
        <v>600.0</v>
      </c>
      <c r="G1240" s="349">
        <v>-200.0</v>
      </c>
      <c r="H1240" s="355"/>
      <c r="I1240" s="351"/>
      <c r="J1240" s="352"/>
      <c r="K1240" s="354"/>
      <c r="L1240" s="354"/>
      <c r="M1240" s="354"/>
      <c r="N1240" s="354"/>
      <c r="O1240" s="354"/>
      <c r="P1240" s="354"/>
      <c r="Q1240" s="354"/>
      <c r="R1240" s="354"/>
      <c r="S1240" s="354"/>
      <c r="T1240" s="354"/>
      <c r="U1240" s="354"/>
      <c r="V1240" s="354"/>
      <c r="W1240" s="354"/>
      <c r="X1240" s="354"/>
      <c r="Y1240" s="354"/>
      <c r="Z1240" s="354"/>
      <c r="AA1240" s="354"/>
      <c r="AB1240" s="354"/>
      <c r="AC1240" s="354"/>
    </row>
    <row r="1241" ht="17.25" hidden="1" customHeight="1">
      <c r="A1241" s="347" t="s">
        <v>155</v>
      </c>
      <c r="B1241" s="347" t="s">
        <v>53</v>
      </c>
      <c r="C1241" s="347" t="s">
        <v>2900</v>
      </c>
      <c r="D1241" s="348" t="s">
        <v>2901</v>
      </c>
      <c r="E1241" s="348"/>
      <c r="F1241" s="348">
        <v>812.0</v>
      </c>
      <c r="G1241" s="349">
        <v>812.0</v>
      </c>
      <c r="H1241" s="355"/>
      <c r="I1241" s="351"/>
      <c r="J1241" s="352"/>
      <c r="K1241" s="354"/>
      <c r="L1241" s="354"/>
      <c r="M1241" s="354"/>
      <c r="N1241" s="354"/>
      <c r="O1241" s="354"/>
      <c r="P1241" s="354"/>
      <c r="Q1241" s="354"/>
      <c r="R1241" s="354"/>
      <c r="S1241" s="354"/>
      <c r="T1241" s="354"/>
      <c r="U1241" s="354"/>
      <c r="V1241" s="354"/>
      <c r="W1241" s="354"/>
      <c r="X1241" s="354"/>
      <c r="Y1241" s="354"/>
      <c r="Z1241" s="354"/>
      <c r="AA1241" s="354"/>
      <c r="AB1241" s="354"/>
      <c r="AC1241" s="354"/>
    </row>
    <row r="1242" ht="17.25" hidden="1" customHeight="1">
      <c r="A1242" s="347" t="s">
        <v>155</v>
      </c>
      <c r="B1242" s="347" t="s">
        <v>53</v>
      </c>
      <c r="C1242" s="347" t="s">
        <v>2902</v>
      </c>
      <c r="D1242" s="348" t="s">
        <v>2903</v>
      </c>
      <c r="E1242" s="348">
        <v>3400.0</v>
      </c>
      <c r="F1242" s="348">
        <v>3400.0</v>
      </c>
      <c r="G1242" s="349">
        <v>0.0</v>
      </c>
      <c r="H1242" s="355"/>
      <c r="I1242" s="351"/>
      <c r="J1242" s="352"/>
      <c r="K1242" s="354"/>
      <c r="L1242" s="354"/>
      <c r="M1242" s="354"/>
      <c r="N1242" s="354"/>
      <c r="O1242" s="354"/>
      <c r="P1242" s="354"/>
      <c r="Q1242" s="354"/>
      <c r="R1242" s="354"/>
      <c r="S1242" s="354"/>
      <c r="T1242" s="354"/>
      <c r="U1242" s="354"/>
      <c r="V1242" s="354"/>
      <c r="W1242" s="354"/>
      <c r="X1242" s="354"/>
      <c r="Y1242" s="354"/>
      <c r="Z1242" s="354"/>
      <c r="AA1242" s="354"/>
      <c r="AB1242" s="354"/>
      <c r="AC1242" s="354"/>
    </row>
    <row r="1243" ht="17.25" hidden="1" customHeight="1">
      <c r="A1243" s="347" t="s">
        <v>155</v>
      </c>
      <c r="B1243" s="347" t="s">
        <v>53</v>
      </c>
      <c r="C1243" s="347" t="s">
        <v>2904</v>
      </c>
      <c r="D1243" s="348" t="s">
        <v>2905</v>
      </c>
      <c r="E1243" s="348">
        <v>1000.0</v>
      </c>
      <c r="F1243" s="348">
        <v>1800.0</v>
      </c>
      <c r="G1243" s="349">
        <v>800.0</v>
      </c>
      <c r="H1243" s="355"/>
      <c r="I1243" s="351"/>
      <c r="J1243" s="352"/>
      <c r="K1243" s="354"/>
      <c r="L1243" s="354"/>
      <c r="M1243" s="354"/>
      <c r="N1243" s="354"/>
      <c r="O1243" s="354"/>
      <c r="P1243" s="354"/>
      <c r="Q1243" s="354"/>
      <c r="R1243" s="354"/>
      <c r="S1243" s="354"/>
      <c r="T1243" s="354"/>
      <c r="U1243" s="354"/>
      <c r="V1243" s="354"/>
      <c r="W1243" s="354"/>
      <c r="X1243" s="354"/>
      <c r="Y1243" s="354"/>
      <c r="Z1243" s="354"/>
      <c r="AA1243" s="354"/>
      <c r="AB1243" s="354"/>
      <c r="AC1243" s="354"/>
    </row>
    <row r="1244" ht="17.25" hidden="1" customHeight="1">
      <c r="A1244" s="347" t="s">
        <v>155</v>
      </c>
      <c r="B1244" s="347" t="s">
        <v>53</v>
      </c>
      <c r="C1244" s="347" t="s">
        <v>2906</v>
      </c>
      <c r="D1244" s="348" t="s">
        <v>2907</v>
      </c>
      <c r="E1244" s="348">
        <v>1600.0</v>
      </c>
      <c r="F1244" s="348">
        <v>1400.0</v>
      </c>
      <c r="G1244" s="349">
        <v>-200.0</v>
      </c>
      <c r="H1244" s="355"/>
      <c r="I1244" s="351"/>
      <c r="J1244" s="352"/>
      <c r="K1244" s="354"/>
      <c r="L1244" s="354"/>
      <c r="M1244" s="354"/>
      <c r="N1244" s="354"/>
      <c r="O1244" s="354"/>
      <c r="P1244" s="354"/>
      <c r="Q1244" s="354"/>
      <c r="R1244" s="354"/>
      <c r="S1244" s="354"/>
      <c r="T1244" s="354"/>
      <c r="U1244" s="354"/>
      <c r="V1244" s="354"/>
      <c r="W1244" s="354"/>
      <c r="X1244" s="354"/>
      <c r="Y1244" s="354"/>
      <c r="Z1244" s="354"/>
      <c r="AA1244" s="354"/>
      <c r="AB1244" s="354"/>
      <c r="AC1244" s="354"/>
    </row>
    <row r="1245" ht="17.25" hidden="1" customHeight="1">
      <c r="A1245" s="347" t="s">
        <v>155</v>
      </c>
      <c r="B1245" s="347" t="s">
        <v>53</v>
      </c>
      <c r="C1245" s="347" t="s">
        <v>2908</v>
      </c>
      <c r="D1245" s="348" t="s">
        <v>2909</v>
      </c>
      <c r="E1245" s="348">
        <v>1200.0</v>
      </c>
      <c r="F1245" s="348">
        <v>1600.0</v>
      </c>
      <c r="G1245" s="349">
        <v>400.0</v>
      </c>
      <c r="H1245" s="355"/>
      <c r="I1245" s="351"/>
      <c r="J1245" s="352"/>
      <c r="K1245" s="354"/>
      <c r="L1245" s="354"/>
      <c r="M1245" s="354"/>
      <c r="N1245" s="354"/>
      <c r="O1245" s="354"/>
      <c r="P1245" s="354"/>
      <c r="Q1245" s="354"/>
      <c r="R1245" s="354"/>
      <c r="S1245" s="354"/>
      <c r="T1245" s="354"/>
      <c r="U1245" s="354"/>
      <c r="V1245" s="354"/>
      <c r="W1245" s="354"/>
      <c r="X1245" s="354"/>
      <c r="Y1245" s="354"/>
      <c r="Z1245" s="354"/>
      <c r="AA1245" s="354"/>
      <c r="AB1245" s="354"/>
      <c r="AC1245" s="354"/>
    </row>
    <row r="1246" ht="17.25" hidden="1" customHeight="1">
      <c r="A1246" s="347" t="s">
        <v>155</v>
      </c>
      <c r="B1246" s="347" t="s">
        <v>53</v>
      </c>
      <c r="C1246" s="347" t="s">
        <v>2910</v>
      </c>
      <c r="D1246" s="348" t="s">
        <v>2911</v>
      </c>
      <c r="E1246" s="348">
        <v>2024.0</v>
      </c>
      <c r="F1246" s="348">
        <v>2000.0</v>
      </c>
      <c r="G1246" s="349">
        <v>-24.0</v>
      </c>
      <c r="H1246" s="355"/>
      <c r="I1246" s="351"/>
      <c r="J1246" s="352"/>
      <c r="K1246" s="354"/>
      <c r="L1246" s="354"/>
      <c r="M1246" s="354"/>
      <c r="N1246" s="354"/>
      <c r="O1246" s="354"/>
      <c r="P1246" s="354"/>
      <c r="Q1246" s="354"/>
      <c r="R1246" s="354"/>
      <c r="S1246" s="354"/>
      <c r="T1246" s="354"/>
      <c r="U1246" s="354"/>
      <c r="V1246" s="354"/>
      <c r="W1246" s="354"/>
      <c r="X1246" s="354"/>
      <c r="Y1246" s="354"/>
      <c r="Z1246" s="354"/>
      <c r="AA1246" s="354"/>
      <c r="AB1246" s="354"/>
      <c r="AC1246" s="354"/>
    </row>
    <row r="1247" ht="17.25" hidden="1" customHeight="1">
      <c r="A1247" s="347" t="s">
        <v>155</v>
      </c>
      <c r="B1247" s="347" t="s">
        <v>53</v>
      </c>
      <c r="C1247" s="347" t="s">
        <v>2912</v>
      </c>
      <c r="D1247" s="348" t="s">
        <v>2913</v>
      </c>
      <c r="E1247" s="348">
        <v>1812.0</v>
      </c>
      <c r="F1247" s="348">
        <v>1200.0</v>
      </c>
      <c r="G1247" s="349">
        <v>-612.0</v>
      </c>
      <c r="H1247" s="355"/>
      <c r="I1247" s="351"/>
      <c r="J1247" s="352"/>
      <c r="K1247" s="354"/>
      <c r="L1247" s="354"/>
      <c r="M1247" s="354"/>
      <c r="N1247" s="354"/>
      <c r="O1247" s="354"/>
      <c r="P1247" s="354"/>
      <c r="Q1247" s="354"/>
      <c r="R1247" s="354"/>
      <c r="S1247" s="354"/>
      <c r="T1247" s="354"/>
      <c r="U1247" s="354"/>
      <c r="V1247" s="354"/>
      <c r="W1247" s="354"/>
      <c r="X1247" s="354"/>
      <c r="Y1247" s="354"/>
      <c r="Z1247" s="354"/>
      <c r="AA1247" s="354"/>
      <c r="AB1247" s="354"/>
      <c r="AC1247" s="354"/>
    </row>
    <row r="1248" ht="17.25" hidden="1" customHeight="1">
      <c r="A1248" s="347" t="s">
        <v>155</v>
      </c>
      <c r="B1248" s="347" t="s">
        <v>63</v>
      </c>
      <c r="C1248" s="347" t="s">
        <v>2914</v>
      </c>
      <c r="D1248" s="348" t="s">
        <v>2915</v>
      </c>
      <c r="E1248" s="348">
        <v>2160.0</v>
      </c>
      <c r="F1248" s="348">
        <v>2720.0</v>
      </c>
      <c r="G1248" s="349">
        <v>560.0</v>
      </c>
      <c r="H1248" s="355"/>
      <c r="I1248" s="351"/>
      <c r="J1248" s="352"/>
      <c r="K1248" s="354"/>
      <c r="L1248" s="354"/>
      <c r="M1248" s="354"/>
      <c r="N1248" s="354"/>
      <c r="O1248" s="354"/>
      <c r="P1248" s="354"/>
      <c r="Q1248" s="354"/>
      <c r="R1248" s="354"/>
      <c r="S1248" s="354"/>
      <c r="T1248" s="354"/>
      <c r="U1248" s="354"/>
      <c r="V1248" s="354"/>
      <c r="W1248" s="354"/>
      <c r="X1248" s="354"/>
      <c r="Y1248" s="354"/>
      <c r="Z1248" s="354"/>
      <c r="AA1248" s="354"/>
      <c r="AB1248" s="354"/>
      <c r="AC1248" s="354"/>
    </row>
    <row r="1249" ht="17.25" hidden="1" customHeight="1">
      <c r="A1249" s="347" t="s">
        <v>155</v>
      </c>
      <c r="B1249" s="347" t="s">
        <v>63</v>
      </c>
      <c r="C1249" s="347" t="s">
        <v>2916</v>
      </c>
      <c r="D1249" s="348" t="s">
        <v>2917</v>
      </c>
      <c r="E1249" s="348">
        <v>2412.0</v>
      </c>
      <c r="F1249" s="348">
        <v>2624.0</v>
      </c>
      <c r="G1249" s="349">
        <v>212.0</v>
      </c>
      <c r="H1249" s="355"/>
      <c r="I1249" s="351"/>
      <c r="J1249" s="352"/>
      <c r="K1249" s="354"/>
      <c r="L1249" s="354"/>
      <c r="M1249" s="354"/>
      <c r="N1249" s="354"/>
      <c r="O1249" s="354"/>
      <c r="P1249" s="354"/>
      <c r="Q1249" s="354"/>
      <c r="R1249" s="354"/>
      <c r="S1249" s="354"/>
      <c r="T1249" s="354"/>
      <c r="U1249" s="354"/>
      <c r="V1249" s="354"/>
      <c r="W1249" s="354"/>
      <c r="X1249" s="354"/>
      <c r="Y1249" s="354"/>
      <c r="Z1249" s="354"/>
      <c r="AA1249" s="354"/>
      <c r="AB1249" s="354"/>
      <c r="AC1249" s="354"/>
    </row>
    <row r="1250" ht="17.25" hidden="1" customHeight="1">
      <c r="A1250" s="347" t="s">
        <v>155</v>
      </c>
      <c r="B1250" s="347" t="s">
        <v>63</v>
      </c>
      <c r="C1250" s="347" t="s">
        <v>2918</v>
      </c>
      <c r="D1250" s="348" t="s">
        <v>2919</v>
      </c>
      <c r="E1250" s="348">
        <v>1426.0</v>
      </c>
      <c r="F1250" s="348">
        <v>1300.0</v>
      </c>
      <c r="G1250" s="349">
        <v>-126.0</v>
      </c>
      <c r="H1250" s="355"/>
      <c r="I1250" s="351"/>
      <c r="J1250" s="352"/>
      <c r="K1250" s="354"/>
      <c r="L1250" s="354"/>
      <c r="M1250" s="354"/>
      <c r="N1250" s="354"/>
      <c r="O1250" s="354"/>
      <c r="P1250" s="354"/>
      <c r="Q1250" s="354"/>
      <c r="R1250" s="354"/>
      <c r="S1250" s="354"/>
      <c r="T1250" s="354"/>
      <c r="U1250" s="354"/>
      <c r="V1250" s="354"/>
      <c r="W1250" s="354"/>
      <c r="X1250" s="354"/>
      <c r="Y1250" s="354"/>
      <c r="Z1250" s="354"/>
      <c r="AA1250" s="354"/>
      <c r="AB1250" s="354"/>
      <c r="AC1250" s="354"/>
    </row>
    <row r="1251" ht="17.25" hidden="1" customHeight="1">
      <c r="A1251" s="347" t="s">
        <v>155</v>
      </c>
      <c r="B1251" s="347" t="s">
        <v>63</v>
      </c>
      <c r="C1251" s="347" t="s">
        <v>2920</v>
      </c>
      <c r="D1251" s="348" t="s">
        <v>2921</v>
      </c>
      <c r="E1251" s="348">
        <v>2088.0</v>
      </c>
      <c r="F1251" s="348">
        <v>2716.0</v>
      </c>
      <c r="G1251" s="349">
        <v>628.0</v>
      </c>
      <c r="H1251" s="355"/>
      <c r="I1251" s="351"/>
      <c r="J1251" s="352"/>
      <c r="K1251" s="354"/>
      <c r="L1251" s="354"/>
      <c r="M1251" s="354"/>
      <c r="N1251" s="354"/>
      <c r="O1251" s="354"/>
      <c r="P1251" s="354"/>
      <c r="Q1251" s="354"/>
      <c r="R1251" s="354"/>
      <c r="S1251" s="354"/>
      <c r="T1251" s="354"/>
      <c r="U1251" s="354"/>
      <c r="V1251" s="354"/>
      <c r="W1251" s="354"/>
      <c r="X1251" s="354"/>
      <c r="Y1251" s="354"/>
      <c r="Z1251" s="354"/>
      <c r="AA1251" s="354"/>
      <c r="AB1251" s="354"/>
      <c r="AC1251" s="354"/>
    </row>
    <row r="1252" ht="17.25" hidden="1" customHeight="1">
      <c r="A1252" s="347" t="s">
        <v>155</v>
      </c>
      <c r="B1252" s="347" t="s">
        <v>63</v>
      </c>
      <c r="C1252" s="347" t="s">
        <v>2922</v>
      </c>
      <c r="D1252" s="348" t="s">
        <v>2923</v>
      </c>
      <c r="E1252" s="348">
        <v>1120.0</v>
      </c>
      <c r="F1252" s="348">
        <v>960.0</v>
      </c>
      <c r="G1252" s="349">
        <v>-160.0</v>
      </c>
      <c r="H1252" s="355"/>
      <c r="I1252" s="351"/>
      <c r="J1252" s="352"/>
      <c r="K1252" s="354"/>
      <c r="L1252" s="354"/>
      <c r="M1252" s="354"/>
      <c r="N1252" s="354"/>
      <c r="O1252" s="354"/>
      <c r="P1252" s="354"/>
      <c r="Q1252" s="354"/>
      <c r="R1252" s="354"/>
      <c r="S1252" s="354"/>
      <c r="T1252" s="354"/>
      <c r="U1252" s="354"/>
      <c r="V1252" s="354"/>
      <c r="W1252" s="354"/>
      <c r="X1252" s="354"/>
      <c r="Y1252" s="354"/>
      <c r="Z1252" s="354"/>
      <c r="AA1252" s="354"/>
      <c r="AB1252" s="354"/>
      <c r="AC1252" s="354"/>
    </row>
    <row r="1253" ht="17.25" hidden="1" customHeight="1">
      <c r="A1253" s="347" t="s">
        <v>155</v>
      </c>
      <c r="B1253" s="347" t="s">
        <v>63</v>
      </c>
      <c r="C1253" s="347" t="s">
        <v>2924</v>
      </c>
      <c r="D1253" s="348" t="s">
        <v>2925</v>
      </c>
      <c r="E1253" s="348">
        <v>1000.0</v>
      </c>
      <c r="F1253" s="348">
        <v>1200.0</v>
      </c>
      <c r="G1253" s="349">
        <v>200.0</v>
      </c>
      <c r="H1253" s="355"/>
      <c r="I1253" s="351"/>
      <c r="J1253" s="352"/>
      <c r="K1253" s="354"/>
      <c r="L1253" s="354"/>
      <c r="M1253" s="354"/>
      <c r="N1253" s="354"/>
      <c r="O1253" s="354"/>
      <c r="P1253" s="354"/>
      <c r="Q1253" s="354"/>
      <c r="R1253" s="354"/>
      <c r="S1253" s="354"/>
      <c r="T1253" s="354"/>
      <c r="U1253" s="354"/>
      <c r="V1253" s="354"/>
      <c r="W1253" s="354"/>
      <c r="X1253" s="354"/>
      <c r="Y1253" s="354"/>
      <c r="Z1253" s="354"/>
      <c r="AA1253" s="354"/>
      <c r="AB1253" s="354"/>
      <c r="AC1253" s="354"/>
    </row>
    <row r="1254" ht="17.25" hidden="1" customHeight="1">
      <c r="A1254" s="347" t="s">
        <v>155</v>
      </c>
      <c r="B1254" s="347" t="s">
        <v>63</v>
      </c>
      <c r="C1254" s="347" t="s">
        <v>2926</v>
      </c>
      <c r="D1254" s="348" t="s">
        <v>2927</v>
      </c>
      <c r="E1254" s="348">
        <v>1800.0</v>
      </c>
      <c r="F1254" s="348">
        <v>400.0</v>
      </c>
      <c r="G1254" s="349">
        <v>-1400.0</v>
      </c>
      <c r="H1254" s="355"/>
      <c r="I1254" s="351"/>
      <c r="J1254" s="352"/>
      <c r="K1254" s="354"/>
      <c r="L1254" s="354"/>
      <c r="M1254" s="354"/>
      <c r="N1254" s="354"/>
      <c r="O1254" s="354"/>
      <c r="P1254" s="354"/>
      <c r="Q1254" s="354"/>
      <c r="R1254" s="354"/>
      <c r="S1254" s="354"/>
      <c r="T1254" s="354"/>
      <c r="U1254" s="354"/>
      <c r="V1254" s="354"/>
      <c r="W1254" s="354"/>
      <c r="X1254" s="354"/>
      <c r="Y1254" s="354"/>
      <c r="Z1254" s="354"/>
      <c r="AA1254" s="354"/>
      <c r="AB1254" s="354"/>
      <c r="AC1254" s="354"/>
    </row>
    <row r="1255" ht="17.25" hidden="1" customHeight="1">
      <c r="A1255" s="347" t="s">
        <v>155</v>
      </c>
      <c r="B1255" s="347" t="s">
        <v>63</v>
      </c>
      <c r="C1255" s="347" t="s">
        <v>2928</v>
      </c>
      <c r="D1255" s="348" t="s">
        <v>2929</v>
      </c>
      <c r="E1255" s="348">
        <v>1496.0</v>
      </c>
      <c r="F1255" s="348">
        <v>1836.0</v>
      </c>
      <c r="G1255" s="349">
        <v>340.0</v>
      </c>
      <c r="H1255" s="355"/>
      <c r="I1255" s="351"/>
      <c r="J1255" s="352"/>
      <c r="K1255" s="354"/>
      <c r="L1255" s="354"/>
      <c r="M1255" s="354"/>
      <c r="N1255" s="354"/>
      <c r="O1255" s="354"/>
      <c r="P1255" s="354"/>
      <c r="Q1255" s="354"/>
      <c r="R1255" s="354"/>
      <c r="S1255" s="354"/>
      <c r="T1255" s="354"/>
      <c r="U1255" s="354"/>
      <c r="V1255" s="354"/>
      <c r="W1255" s="354"/>
      <c r="X1255" s="354"/>
      <c r="Y1255" s="354"/>
      <c r="Z1255" s="354"/>
      <c r="AA1255" s="354"/>
      <c r="AB1255" s="354"/>
      <c r="AC1255" s="354"/>
    </row>
    <row r="1256" ht="17.25" hidden="1" customHeight="1">
      <c r="A1256" s="347" t="s">
        <v>155</v>
      </c>
      <c r="B1256" s="347" t="s">
        <v>63</v>
      </c>
      <c r="C1256" s="347" t="s">
        <v>2930</v>
      </c>
      <c r="D1256" s="348" t="s">
        <v>2931</v>
      </c>
      <c r="E1256" s="348">
        <v>1480.0</v>
      </c>
      <c r="F1256" s="348">
        <v>1060.0</v>
      </c>
      <c r="G1256" s="349">
        <v>-420.0</v>
      </c>
      <c r="H1256" s="355"/>
      <c r="I1256" s="351"/>
      <c r="J1256" s="352"/>
      <c r="K1256" s="354"/>
      <c r="L1256" s="354"/>
      <c r="M1256" s="354"/>
      <c r="N1256" s="354"/>
      <c r="O1256" s="354"/>
      <c r="P1256" s="354"/>
      <c r="Q1256" s="354"/>
      <c r="R1256" s="354"/>
      <c r="S1256" s="354"/>
      <c r="T1256" s="354"/>
      <c r="U1256" s="354"/>
      <c r="V1256" s="354"/>
      <c r="W1256" s="354"/>
      <c r="X1256" s="354"/>
      <c r="Y1256" s="354"/>
      <c r="Z1256" s="354"/>
      <c r="AA1256" s="354"/>
      <c r="AB1256" s="354"/>
      <c r="AC1256" s="354"/>
    </row>
    <row r="1257" ht="17.25" hidden="1" customHeight="1">
      <c r="A1257" s="347" t="s">
        <v>155</v>
      </c>
      <c r="B1257" s="347" t="s">
        <v>63</v>
      </c>
      <c r="C1257" s="347" t="s">
        <v>2932</v>
      </c>
      <c r="D1257" s="348" t="s">
        <v>2933</v>
      </c>
      <c r="E1257" s="348">
        <v>800.0</v>
      </c>
      <c r="F1257" s="348">
        <v>200.0</v>
      </c>
      <c r="G1257" s="349">
        <v>-600.0</v>
      </c>
      <c r="H1257" s="355"/>
      <c r="I1257" s="351"/>
      <c r="J1257" s="352"/>
      <c r="K1257" s="354"/>
      <c r="L1257" s="354"/>
      <c r="M1257" s="354"/>
      <c r="N1257" s="354"/>
      <c r="O1257" s="354"/>
      <c r="P1257" s="354"/>
      <c r="Q1257" s="354"/>
      <c r="R1257" s="354"/>
      <c r="S1257" s="354"/>
      <c r="T1257" s="354"/>
      <c r="U1257" s="354"/>
      <c r="V1257" s="354"/>
      <c r="W1257" s="354"/>
      <c r="X1257" s="354"/>
      <c r="Y1257" s="354"/>
      <c r="Z1257" s="354"/>
      <c r="AA1257" s="354"/>
      <c r="AB1257" s="354"/>
      <c r="AC1257" s="354"/>
    </row>
    <row r="1258" ht="17.25" hidden="1" customHeight="1">
      <c r="A1258" s="347" t="s">
        <v>155</v>
      </c>
      <c r="B1258" s="347" t="s">
        <v>63</v>
      </c>
      <c r="C1258" s="347" t="s">
        <v>2934</v>
      </c>
      <c r="D1258" s="348" t="s">
        <v>2935</v>
      </c>
      <c r="E1258" s="348">
        <v>4218.0</v>
      </c>
      <c r="F1258" s="348">
        <v>4836.0</v>
      </c>
      <c r="G1258" s="349">
        <v>618.0</v>
      </c>
      <c r="H1258" s="355"/>
      <c r="I1258" s="351"/>
      <c r="J1258" s="352"/>
      <c r="K1258" s="354"/>
      <c r="L1258" s="354"/>
      <c r="M1258" s="354"/>
      <c r="N1258" s="354"/>
      <c r="O1258" s="354"/>
      <c r="P1258" s="354"/>
      <c r="Q1258" s="354"/>
      <c r="R1258" s="354"/>
      <c r="S1258" s="354"/>
      <c r="T1258" s="354"/>
      <c r="U1258" s="354"/>
      <c r="V1258" s="354"/>
      <c r="W1258" s="354"/>
      <c r="X1258" s="354"/>
      <c r="Y1258" s="354"/>
      <c r="Z1258" s="354"/>
      <c r="AA1258" s="354"/>
      <c r="AB1258" s="354"/>
      <c r="AC1258" s="354"/>
    </row>
    <row r="1259" ht="17.25" hidden="1" customHeight="1">
      <c r="A1259" s="347" t="s">
        <v>155</v>
      </c>
      <c r="B1259" s="347" t="s">
        <v>63</v>
      </c>
      <c r="C1259" s="347" t="s">
        <v>2936</v>
      </c>
      <c r="D1259" s="348" t="s">
        <v>2937</v>
      </c>
      <c r="E1259" s="348">
        <v>1800.0</v>
      </c>
      <c r="F1259" s="348">
        <v>2400.0</v>
      </c>
      <c r="G1259" s="349">
        <v>600.0</v>
      </c>
      <c r="H1259" s="355"/>
      <c r="I1259" s="351"/>
      <c r="J1259" s="352"/>
      <c r="K1259" s="354"/>
      <c r="L1259" s="354"/>
      <c r="M1259" s="354"/>
      <c r="N1259" s="354"/>
      <c r="O1259" s="354"/>
      <c r="P1259" s="354"/>
      <c r="Q1259" s="354"/>
      <c r="R1259" s="354"/>
      <c r="S1259" s="354"/>
      <c r="T1259" s="354"/>
      <c r="U1259" s="354"/>
      <c r="V1259" s="354"/>
      <c r="W1259" s="354"/>
      <c r="X1259" s="354"/>
      <c r="Y1259" s="354"/>
      <c r="Z1259" s="354"/>
      <c r="AA1259" s="354"/>
      <c r="AB1259" s="354"/>
      <c r="AC1259" s="354"/>
    </row>
    <row r="1260" ht="17.25" hidden="1" customHeight="1">
      <c r="A1260" s="347" t="s">
        <v>155</v>
      </c>
      <c r="B1260" s="347" t="s">
        <v>63</v>
      </c>
      <c r="C1260" s="347" t="s">
        <v>2938</v>
      </c>
      <c r="D1260" s="348" t="s">
        <v>2939</v>
      </c>
      <c r="E1260" s="348">
        <v>1800.0</v>
      </c>
      <c r="F1260" s="348">
        <v>1400.0</v>
      </c>
      <c r="G1260" s="349">
        <v>-400.0</v>
      </c>
      <c r="H1260" s="355"/>
      <c r="I1260" s="351"/>
      <c r="J1260" s="352"/>
      <c r="K1260" s="354"/>
      <c r="L1260" s="354"/>
      <c r="M1260" s="354"/>
      <c r="N1260" s="354"/>
      <c r="O1260" s="354"/>
      <c r="P1260" s="354"/>
      <c r="Q1260" s="354"/>
      <c r="R1260" s="354"/>
      <c r="S1260" s="354"/>
      <c r="T1260" s="354"/>
      <c r="U1260" s="354"/>
      <c r="V1260" s="354"/>
      <c r="W1260" s="354"/>
      <c r="X1260" s="354"/>
      <c r="Y1260" s="354"/>
      <c r="Z1260" s="354"/>
      <c r="AA1260" s="354"/>
      <c r="AB1260" s="354"/>
      <c r="AC1260" s="354"/>
    </row>
    <row r="1261" ht="17.25" hidden="1" customHeight="1">
      <c r="A1261" s="347" t="s">
        <v>155</v>
      </c>
      <c r="B1261" s="347" t="s">
        <v>63</v>
      </c>
      <c r="C1261" s="347" t="s">
        <v>2940</v>
      </c>
      <c r="D1261" s="348" t="s">
        <v>2941</v>
      </c>
      <c r="E1261" s="348">
        <v>2400.0</v>
      </c>
      <c r="F1261" s="348">
        <v>2700.0</v>
      </c>
      <c r="G1261" s="349">
        <v>300.0</v>
      </c>
      <c r="H1261" s="355"/>
      <c r="I1261" s="351"/>
      <c r="J1261" s="352"/>
      <c r="K1261" s="354"/>
      <c r="L1261" s="354"/>
      <c r="M1261" s="354"/>
      <c r="N1261" s="354"/>
      <c r="O1261" s="354"/>
      <c r="P1261" s="354"/>
      <c r="Q1261" s="354"/>
      <c r="R1261" s="354"/>
      <c r="S1261" s="354"/>
      <c r="T1261" s="354"/>
      <c r="U1261" s="354"/>
      <c r="V1261" s="354"/>
      <c r="W1261" s="354"/>
      <c r="X1261" s="354"/>
      <c r="Y1261" s="354"/>
      <c r="Z1261" s="354"/>
      <c r="AA1261" s="354"/>
      <c r="AB1261" s="354"/>
      <c r="AC1261" s="354"/>
    </row>
    <row r="1262" ht="17.25" hidden="1" customHeight="1">
      <c r="A1262" s="347" t="s">
        <v>155</v>
      </c>
      <c r="B1262" s="347" t="s">
        <v>63</v>
      </c>
      <c r="C1262" s="347" t="s">
        <v>2942</v>
      </c>
      <c r="D1262" s="348" t="s">
        <v>2943</v>
      </c>
      <c r="E1262" s="348">
        <v>2160.0</v>
      </c>
      <c r="F1262" s="348">
        <v>2140.0</v>
      </c>
      <c r="G1262" s="349">
        <v>-20.0</v>
      </c>
      <c r="H1262" s="350"/>
      <c r="I1262" s="351"/>
      <c r="J1262" s="352"/>
      <c r="K1262" s="354"/>
      <c r="L1262" s="354"/>
      <c r="M1262" s="354"/>
      <c r="N1262" s="354"/>
      <c r="O1262" s="354"/>
      <c r="P1262" s="354"/>
      <c r="Q1262" s="354"/>
      <c r="R1262" s="354"/>
      <c r="S1262" s="354"/>
      <c r="T1262" s="354"/>
      <c r="U1262" s="354"/>
      <c r="V1262" s="354"/>
      <c r="W1262" s="354"/>
      <c r="X1262" s="354"/>
      <c r="Y1262" s="354"/>
      <c r="Z1262" s="354"/>
      <c r="AA1262" s="354"/>
      <c r="AB1262" s="354"/>
      <c r="AC1262" s="354"/>
    </row>
    <row r="1263" ht="17.25" hidden="1" customHeight="1">
      <c r="A1263" s="347" t="s">
        <v>155</v>
      </c>
      <c r="B1263" s="347" t="s">
        <v>63</v>
      </c>
      <c r="C1263" s="347" t="s">
        <v>2944</v>
      </c>
      <c r="D1263" s="348" t="s">
        <v>2945</v>
      </c>
      <c r="E1263" s="348">
        <v>1412.0</v>
      </c>
      <c r="F1263" s="348">
        <v>1444.0</v>
      </c>
      <c r="G1263" s="349">
        <v>32.0</v>
      </c>
      <c r="H1263" s="350"/>
      <c r="I1263" s="351"/>
      <c r="J1263" s="352"/>
      <c r="K1263" s="354"/>
      <c r="L1263" s="354"/>
      <c r="M1263" s="354"/>
      <c r="N1263" s="354"/>
      <c r="O1263" s="354"/>
      <c r="P1263" s="354"/>
      <c r="Q1263" s="354"/>
      <c r="R1263" s="354"/>
      <c r="S1263" s="354"/>
      <c r="T1263" s="354"/>
      <c r="U1263" s="354"/>
      <c r="V1263" s="354"/>
      <c r="W1263" s="354"/>
      <c r="X1263" s="354"/>
      <c r="Y1263" s="354"/>
      <c r="Z1263" s="354"/>
      <c r="AA1263" s="354"/>
      <c r="AB1263" s="354"/>
      <c r="AC1263" s="354"/>
    </row>
    <row r="1264" ht="17.25" hidden="1" customHeight="1">
      <c r="A1264" s="347" t="s">
        <v>155</v>
      </c>
      <c r="B1264" s="347" t="s">
        <v>63</v>
      </c>
      <c r="C1264" s="347" t="s">
        <v>2946</v>
      </c>
      <c r="D1264" s="348" t="s">
        <v>2947</v>
      </c>
      <c r="E1264" s="348">
        <v>1600.0</v>
      </c>
      <c r="F1264" s="348">
        <v>2000.0</v>
      </c>
      <c r="G1264" s="349">
        <v>400.0</v>
      </c>
      <c r="H1264" s="350"/>
      <c r="I1264" s="351"/>
      <c r="J1264" s="352"/>
      <c r="K1264" s="354"/>
      <c r="L1264" s="354"/>
      <c r="M1264" s="354"/>
      <c r="N1264" s="354"/>
      <c r="O1264" s="354"/>
      <c r="P1264" s="354"/>
      <c r="Q1264" s="354"/>
      <c r="R1264" s="354"/>
      <c r="S1264" s="354"/>
      <c r="T1264" s="354"/>
      <c r="U1264" s="354"/>
      <c r="V1264" s="354"/>
      <c r="W1264" s="354"/>
      <c r="X1264" s="354"/>
      <c r="Y1264" s="354"/>
      <c r="Z1264" s="354"/>
      <c r="AA1264" s="354"/>
      <c r="AB1264" s="354"/>
      <c r="AC1264" s="354"/>
    </row>
    <row r="1265" ht="17.25" hidden="1" customHeight="1">
      <c r="A1265" s="347" t="s">
        <v>155</v>
      </c>
      <c r="B1265" s="347" t="s">
        <v>63</v>
      </c>
      <c r="C1265" s="347" t="s">
        <v>2948</v>
      </c>
      <c r="D1265" s="348" t="s">
        <v>2949</v>
      </c>
      <c r="E1265" s="348">
        <v>2400.0</v>
      </c>
      <c r="F1265" s="348">
        <v>2200.0</v>
      </c>
      <c r="G1265" s="349">
        <v>-200.0</v>
      </c>
      <c r="H1265" s="350"/>
      <c r="I1265" s="351"/>
      <c r="J1265" s="352"/>
      <c r="K1265" s="354"/>
      <c r="L1265" s="354"/>
      <c r="M1265" s="354"/>
      <c r="N1265" s="354"/>
      <c r="O1265" s="354"/>
      <c r="P1265" s="354"/>
      <c r="Q1265" s="354"/>
      <c r="R1265" s="354"/>
      <c r="S1265" s="354"/>
      <c r="T1265" s="354"/>
      <c r="U1265" s="354"/>
      <c r="V1265" s="354"/>
      <c r="W1265" s="354"/>
      <c r="X1265" s="354"/>
      <c r="Y1265" s="354"/>
      <c r="Z1265" s="354"/>
      <c r="AA1265" s="354"/>
      <c r="AB1265" s="354"/>
      <c r="AC1265" s="354"/>
    </row>
    <row r="1266" ht="17.25" hidden="1" customHeight="1">
      <c r="A1266" s="347" t="s">
        <v>155</v>
      </c>
      <c r="B1266" s="347" t="s">
        <v>63</v>
      </c>
      <c r="C1266" s="347" t="s">
        <v>2950</v>
      </c>
      <c r="D1266" s="348" t="s">
        <v>2951</v>
      </c>
      <c r="E1266" s="348">
        <v>6518.0</v>
      </c>
      <c r="F1266" s="348">
        <v>1300.0</v>
      </c>
      <c r="G1266" s="349">
        <v>-5218.0</v>
      </c>
      <c r="H1266" s="350"/>
      <c r="I1266" s="351"/>
      <c r="J1266" s="352"/>
      <c r="K1266" s="354"/>
      <c r="L1266" s="354"/>
      <c r="M1266" s="354"/>
      <c r="N1266" s="354"/>
      <c r="O1266" s="354"/>
      <c r="P1266" s="354"/>
      <c r="Q1266" s="354"/>
      <c r="R1266" s="354"/>
      <c r="S1266" s="354"/>
      <c r="T1266" s="354"/>
      <c r="U1266" s="354"/>
      <c r="V1266" s="354"/>
      <c r="W1266" s="354"/>
      <c r="X1266" s="354"/>
      <c r="Y1266" s="354"/>
      <c r="Z1266" s="354"/>
      <c r="AA1266" s="354"/>
      <c r="AB1266" s="354"/>
      <c r="AC1266" s="354"/>
    </row>
    <row r="1267" ht="17.25" hidden="1" customHeight="1">
      <c r="A1267" s="347" t="s">
        <v>155</v>
      </c>
      <c r="B1267" s="347" t="s">
        <v>63</v>
      </c>
      <c r="C1267" s="347" t="s">
        <v>2952</v>
      </c>
      <c r="D1267" s="348" t="s">
        <v>2953</v>
      </c>
      <c r="E1267" s="348">
        <v>2040.0</v>
      </c>
      <c r="F1267" s="348">
        <v>2000.0</v>
      </c>
      <c r="G1267" s="349">
        <v>-40.0</v>
      </c>
      <c r="H1267" s="350"/>
      <c r="I1267" s="351"/>
      <c r="J1267" s="352"/>
      <c r="K1267" s="354"/>
      <c r="L1267" s="354"/>
      <c r="M1267" s="354"/>
      <c r="N1267" s="354"/>
      <c r="O1267" s="354"/>
      <c r="P1267" s="354"/>
      <c r="Q1267" s="354"/>
      <c r="R1267" s="354"/>
      <c r="S1267" s="354"/>
      <c r="T1267" s="354"/>
      <c r="U1267" s="354"/>
      <c r="V1267" s="354"/>
      <c r="W1267" s="354"/>
      <c r="X1267" s="354"/>
      <c r="Y1267" s="354"/>
      <c r="Z1267" s="354"/>
      <c r="AA1267" s="354"/>
      <c r="AB1267" s="354"/>
      <c r="AC1267" s="354"/>
    </row>
    <row r="1268" ht="17.25" hidden="1" customHeight="1">
      <c r="A1268" s="347" t="s">
        <v>155</v>
      </c>
      <c r="B1268" s="347" t="s">
        <v>63</v>
      </c>
      <c r="C1268" s="347" t="s">
        <v>2954</v>
      </c>
      <c r="D1268" s="348" t="s">
        <v>2955</v>
      </c>
      <c r="E1268" s="348">
        <v>1400.0</v>
      </c>
      <c r="F1268" s="348"/>
      <c r="G1268" s="349">
        <v>-1400.0</v>
      </c>
      <c r="H1268" s="355"/>
      <c r="I1268" s="351"/>
      <c r="J1268" s="352"/>
      <c r="K1268" s="354"/>
      <c r="L1268" s="354"/>
      <c r="M1268" s="354"/>
      <c r="N1268" s="354"/>
      <c r="O1268" s="354"/>
      <c r="P1268" s="354"/>
      <c r="Q1268" s="354"/>
      <c r="R1268" s="354"/>
      <c r="S1268" s="354"/>
      <c r="T1268" s="354"/>
      <c r="U1268" s="354"/>
      <c r="V1268" s="354"/>
      <c r="W1268" s="354"/>
      <c r="X1268" s="354"/>
      <c r="Y1268" s="354"/>
      <c r="Z1268" s="354"/>
      <c r="AA1268" s="354"/>
      <c r="AB1268" s="354"/>
      <c r="AC1268" s="354"/>
    </row>
    <row r="1269" ht="17.25" hidden="1" customHeight="1">
      <c r="A1269" s="347" t="s">
        <v>155</v>
      </c>
      <c r="B1269" s="347" t="s">
        <v>63</v>
      </c>
      <c r="C1269" s="347" t="s">
        <v>2956</v>
      </c>
      <c r="D1269" s="348" t="s">
        <v>2957</v>
      </c>
      <c r="E1269" s="348">
        <v>2400.0</v>
      </c>
      <c r="F1269" s="348">
        <v>2400.0</v>
      </c>
      <c r="G1269" s="349">
        <v>0.0</v>
      </c>
      <c r="H1269" s="355"/>
      <c r="I1269" s="351"/>
      <c r="J1269" s="352"/>
      <c r="K1269" s="354"/>
      <c r="L1269" s="354"/>
      <c r="M1269" s="354"/>
      <c r="N1269" s="354"/>
      <c r="O1269" s="354"/>
      <c r="P1269" s="354"/>
      <c r="Q1269" s="354"/>
      <c r="R1269" s="354"/>
      <c r="S1269" s="354"/>
      <c r="T1269" s="354"/>
      <c r="U1269" s="354"/>
      <c r="V1269" s="354"/>
      <c r="W1269" s="354"/>
      <c r="X1269" s="354"/>
      <c r="Y1269" s="354"/>
      <c r="Z1269" s="354"/>
      <c r="AA1269" s="354"/>
      <c r="AB1269" s="354"/>
      <c r="AC1269" s="354"/>
    </row>
    <row r="1270" ht="17.25" hidden="1" customHeight="1">
      <c r="A1270" s="347" t="s">
        <v>155</v>
      </c>
      <c r="B1270" s="347" t="s">
        <v>63</v>
      </c>
      <c r="C1270" s="347" t="s">
        <v>2958</v>
      </c>
      <c r="D1270" s="348" t="s">
        <v>2959</v>
      </c>
      <c r="E1270" s="348">
        <v>2400.0</v>
      </c>
      <c r="F1270" s="348">
        <v>4200.0</v>
      </c>
      <c r="G1270" s="349">
        <v>1800.0</v>
      </c>
      <c r="H1270" s="355"/>
      <c r="I1270" s="351"/>
      <c r="J1270" s="352"/>
      <c r="K1270" s="354"/>
      <c r="L1270" s="354"/>
      <c r="M1270" s="354"/>
      <c r="N1270" s="354"/>
      <c r="O1270" s="354"/>
      <c r="P1270" s="354"/>
      <c r="Q1270" s="354"/>
      <c r="R1270" s="354"/>
      <c r="S1270" s="354"/>
      <c r="T1270" s="354"/>
      <c r="U1270" s="354"/>
      <c r="V1270" s="354"/>
      <c r="W1270" s="354"/>
      <c r="X1270" s="354"/>
      <c r="Y1270" s="354"/>
      <c r="Z1270" s="354"/>
      <c r="AA1270" s="354"/>
      <c r="AB1270" s="354"/>
      <c r="AC1270" s="354"/>
    </row>
    <row r="1271" ht="17.25" hidden="1" customHeight="1">
      <c r="A1271" s="347" t="s">
        <v>155</v>
      </c>
      <c r="B1271" s="347" t="s">
        <v>63</v>
      </c>
      <c r="C1271" s="347" t="s">
        <v>2960</v>
      </c>
      <c r="D1271" s="348" t="s">
        <v>2961</v>
      </c>
      <c r="E1271" s="348">
        <v>3600.0</v>
      </c>
      <c r="F1271" s="348">
        <v>6400.0</v>
      </c>
      <c r="G1271" s="349">
        <v>2800.0</v>
      </c>
      <c r="H1271" s="355"/>
      <c r="I1271" s="351"/>
      <c r="J1271" s="352"/>
      <c r="K1271" s="354"/>
      <c r="L1271" s="354"/>
      <c r="M1271" s="354"/>
      <c r="N1271" s="354"/>
      <c r="O1271" s="354"/>
      <c r="P1271" s="354"/>
      <c r="Q1271" s="354"/>
      <c r="R1271" s="354"/>
      <c r="S1271" s="354"/>
      <c r="T1271" s="354"/>
      <c r="U1271" s="354"/>
      <c r="V1271" s="354"/>
      <c r="W1271" s="354"/>
      <c r="X1271" s="354"/>
      <c r="Y1271" s="354"/>
      <c r="Z1271" s="354"/>
      <c r="AA1271" s="354"/>
      <c r="AB1271" s="354"/>
      <c r="AC1271" s="354"/>
    </row>
    <row r="1272" ht="17.25" hidden="1" customHeight="1">
      <c r="A1272" s="347" t="s">
        <v>155</v>
      </c>
      <c r="B1272" s="347" t="s">
        <v>63</v>
      </c>
      <c r="C1272" s="347" t="s">
        <v>2962</v>
      </c>
      <c r="D1272" s="348" t="s">
        <v>2963</v>
      </c>
      <c r="E1272" s="348">
        <v>1280.0</v>
      </c>
      <c r="F1272" s="348">
        <v>1660.0</v>
      </c>
      <c r="G1272" s="349">
        <v>380.0</v>
      </c>
      <c r="H1272" s="350"/>
      <c r="I1272" s="351"/>
      <c r="J1272" s="352"/>
      <c r="K1272" s="354"/>
      <c r="L1272" s="354"/>
      <c r="M1272" s="354"/>
      <c r="N1272" s="354"/>
      <c r="O1272" s="354"/>
      <c r="P1272" s="354"/>
      <c r="Q1272" s="354"/>
      <c r="R1272" s="354"/>
      <c r="S1272" s="354"/>
      <c r="T1272" s="354"/>
      <c r="U1272" s="354"/>
      <c r="V1272" s="354"/>
      <c r="W1272" s="354"/>
      <c r="X1272" s="354"/>
      <c r="Y1272" s="354"/>
      <c r="Z1272" s="354"/>
      <c r="AA1272" s="354"/>
      <c r="AB1272" s="354"/>
      <c r="AC1272" s="354"/>
    </row>
    <row r="1273" ht="17.25" hidden="1" customHeight="1">
      <c r="A1273" s="347" t="s">
        <v>155</v>
      </c>
      <c r="B1273" s="347" t="s">
        <v>63</v>
      </c>
      <c r="C1273" s="347" t="s">
        <v>2964</v>
      </c>
      <c r="D1273" s="348" t="s">
        <v>2965</v>
      </c>
      <c r="E1273" s="348">
        <v>2660.0</v>
      </c>
      <c r="F1273" s="348">
        <v>2692.0</v>
      </c>
      <c r="G1273" s="349">
        <v>32.0</v>
      </c>
      <c r="H1273" s="350"/>
      <c r="I1273" s="351"/>
      <c r="J1273" s="352"/>
      <c r="K1273" s="354"/>
      <c r="L1273" s="354"/>
      <c r="M1273" s="354"/>
      <c r="N1273" s="354"/>
      <c r="O1273" s="354"/>
      <c r="P1273" s="354"/>
      <c r="Q1273" s="354"/>
      <c r="R1273" s="354"/>
      <c r="S1273" s="354"/>
      <c r="T1273" s="354"/>
      <c r="U1273" s="354"/>
      <c r="V1273" s="354"/>
      <c r="W1273" s="354"/>
      <c r="X1273" s="354"/>
      <c r="Y1273" s="354"/>
      <c r="Z1273" s="354"/>
      <c r="AA1273" s="354"/>
      <c r="AB1273" s="354"/>
      <c r="AC1273" s="354"/>
    </row>
    <row r="1274" ht="17.25" hidden="1" customHeight="1">
      <c r="A1274" s="347" t="s">
        <v>155</v>
      </c>
      <c r="B1274" s="347" t="s">
        <v>63</v>
      </c>
      <c r="C1274" s="347" t="s">
        <v>2966</v>
      </c>
      <c r="D1274" s="348" t="s">
        <v>2967</v>
      </c>
      <c r="E1274" s="348">
        <v>1728.0</v>
      </c>
      <c r="F1274" s="348">
        <v>1320.0</v>
      </c>
      <c r="G1274" s="349">
        <v>-408.0</v>
      </c>
      <c r="H1274" s="350"/>
      <c r="I1274" s="351"/>
      <c r="J1274" s="352"/>
      <c r="K1274" s="354"/>
      <c r="L1274" s="354"/>
      <c r="M1274" s="354"/>
      <c r="N1274" s="354"/>
      <c r="O1274" s="354"/>
      <c r="P1274" s="354"/>
      <c r="Q1274" s="354"/>
      <c r="R1274" s="354"/>
      <c r="S1274" s="354"/>
      <c r="T1274" s="354"/>
      <c r="U1274" s="354"/>
      <c r="V1274" s="354"/>
      <c r="W1274" s="354"/>
      <c r="X1274" s="354"/>
      <c r="Y1274" s="354"/>
      <c r="Z1274" s="354"/>
      <c r="AA1274" s="354"/>
      <c r="AB1274" s="354"/>
      <c r="AC1274" s="354"/>
    </row>
    <row r="1275" ht="17.25" hidden="1" customHeight="1">
      <c r="A1275" s="347" t="s">
        <v>155</v>
      </c>
      <c r="B1275" s="347" t="s">
        <v>63</v>
      </c>
      <c r="C1275" s="347" t="s">
        <v>2968</v>
      </c>
      <c r="D1275" s="348" t="s">
        <v>2969</v>
      </c>
      <c r="E1275" s="348">
        <v>2000.0</v>
      </c>
      <c r="F1275" s="348">
        <v>2600.0</v>
      </c>
      <c r="G1275" s="349">
        <v>600.0</v>
      </c>
      <c r="H1275" s="355"/>
      <c r="I1275" s="351"/>
      <c r="J1275" s="352"/>
      <c r="K1275" s="354"/>
      <c r="L1275" s="354"/>
      <c r="M1275" s="354"/>
      <c r="N1275" s="354"/>
      <c r="O1275" s="354"/>
      <c r="P1275" s="354"/>
      <c r="Q1275" s="354"/>
      <c r="R1275" s="354"/>
      <c r="S1275" s="354"/>
      <c r="T1275" s="354"/>
      <c r="U1275" s="354"/>
      <c r="V1275" s="354"/>
      <c r="W1275" s="354"/>
      <c r="X1275" s="354"/>
      <c r="Y1275" s="354"/>
      <c r="Z1275" s="354"/>
      <c r="AA1275" s="354"/>
      <c r="AB1275" s="354"/>
      <c r="AC1275" s="354"/>
    </row>
    <row r="1276" ht="17.25" hidden="1" customHeight="1">
      <c r="A1276" s="347" t="s">
        <v>155</v>
      </c>
      <c r="B1276" s="347" t="s">
        <v>63</v>
      </c>
      <c r="C1276" s="347" t="s">
        <v>2970</v>
      </c>
      <c r="D1276" s="348" t="s">
        <v>2971</v>
      </c>
      <c r="E1276" s="348">
        <v>1840.0</v>
      </c>
      <c r="F1276" s="348">
        <v>2040.0</v>
      </c>
      <c r="G1276" s="349">
        <v>200.0</v>
      </c>
      <c r="H1276" s="355"/>
      <c r="I1276" s="351"/>
      <c r="J1276" s="352"/>
      <c r="K1276" s="354"/>
      <c r="L1276" s="354"/>
      <c r="M1276" s="354"/>
      <c r="N1276" s="354"/>
      <c r="O1276" s="354"/>
      <c r="P1276" s="354"/>
      <c r="Q1276" s="354"/>
      <c r="R1276" s="354"/>
      <c r="S1276" s="354"/>
      <c r="T1276" s="354"/>
      <c r="U1276" s="354"/>
      <c r="V1276" s="354"/>
      <c r="W1276" s="354"/>
      <c r="X1276" s="354"/>
      <c r="Y1276" s="354"/>
      <c r="Z1276" s="354"/>
      <c r="AA1276" s="354"/>
      <c r="AB1276" s="354"/>
      <c r="AC1276" s="354"/>
    </row>
    <row r="1277" ht="17.25" hidden="1" customHeight="1">
      <c r="A1277" s="347" t="s">
        <v>155</v>
      </c>
      <c r="B1277" s="347" t="s">
        <v>63</v>
      </c>
      <c r="C1277" s="347" t="s">
        <v>2972</v>
      </c>
      <c r="D1277" s="348" t="s">
        <v>2973</v>
      </c>
      <c r="E1277" s="348">
        <v>2000.0</v>
      </c>
      <c r="F1277" s="348">
        <v>2200.0</v>
      </c>
      <c r="G1277" s="349">
        <v>200.0</v>
      </c>
      <c r="H1277" s="355"/>
      <c r="I1277" s="351"/>
      <c r="J1277" s="352"/>
      <c r="K1277" s="354"/>
      <c r="L1277" s="354"/>
      <c r="M1277" s="354"/>
      <c r="N1277" s="354"/>
      <c r="O1277" s="354"/>
      <c r="P1277" s="354"/>
      <c r="Q1277" s="354"/>
      <c r="R1277" s="354"/>
      <c r="S1277" s="354"/>
      <c r="T1277" s="354"/>
      <c r="U1277" s="354"/>
      <c r="V1277" s="354"/>
      <c r="W1277" s="354"/>
      <c r="X1277" s="354"/>
      <c r="Y1277" s="354"/>
      <c r="Z1277" s="354"/>
      <c r="AA1277" s="354"/>
      <c r="AB1277" s="354"/>
      <c r="AC1277" s="354"/>
    </row>
    <row r="1278" ht="17.25" hidden="1" customHeight="1">
      <c r="A1278" s="347" t="s">
        <v>155</v>
      </c>
      <c r="B1278" s="347" t="s">
        <v>63</v>
      </c>
      <c r="C1278" s="347" t="s">
        <v>2974</v>
      </c>
      <c r="D1278" s="348" t="s">
        <v>2975</v>
      </c>
      <c r="E1278" s="348">
        <v>4224.0</v>
      </c>
      <c r="F1278" s="348">
        <v>4200.0</v>
      </c>
      <c r="G1278" s="349">
        <v>-24.0</v>
      </c>
      <c r="H1278" s="355"/>
      <c r="I1278" s="351"/>
      <c r="J1278" s="352"/>
      <c r="K1278" s="354"/>
      <c r="L1278" s="354"/>
      <c r="M1278" s="354"/>
      <c r="N1278" s="354"/>
      <c r="O1278" s="354"/>
      <c r="P1278" s="354"/>
      <c r="Q1278" s="354"/>
      <c r="R1278" s="354"/>
      <c r="S1278" s="354"/>
      <c r="T1278" s="354"/>
      <c r="U1278" s="354"/>
      <c r="V1278" s="354"/>
      <c r="W1278" s="354"/>
      <c r="X1278" s="354"/>
      <c r="Y1278" s="354"/>
      <c r="Z1278" s="354"/>
      <c r="AA1278" s="354"/>
      <c r="AB1278" s="354"/>
      <c r="AC1278" s="354"/>
    </row>
    <row r="1279" ht="17.25" hidden="1" customHeight="1">
      <c r="A1279" s="347" t="s">
        <v>155</v>
      </c>
      <c r="B1279" s="347" t="s">
        <v>63</v>
      </c>
      <c r="C1279" s="347" t="s">
        <v>2976</v>
      </c>
      <c r="D1279" s="348" t="s">
        <v>2977</v>
      </c>
      <c r="E1279" s="348">
        <v>1800.0</v>
      </c>
      <c r="F1279" s="348">
        <v>1600.0</v>
      </c>
      <c r="G1279" s="349">
        <v>-200.0</v>
      </c>
      <c r="H1279" s="355"/>
      <c r="I1279" s="351"/>
      <c r="J1279" s="352"/>
      <c r="K1279" s="354"/>
      <c r="L1279" s="354"/>
      <c r="M1279" s="354"/>
      <c r="N1279" s="354"/>
      <c r="O1279" s="354"/>
      <c r="P1279" s="354"/>
      <c r="Q1279" s="354"/>
      <c r="R1279" s="354"/>
      <c r="S1279" s="354"/>
      <c r="T1279" s="354"/>
      <c r="U1279" s="354"/>
      <c r="V1279" s="354"/>
      <c r="W1279" s="354"/>
      <c r="X1279" s="354"/>
      <c r="Y1279" s="354"/>
      <c r="Z1279" s="354"/>
      <c r="AA1279" s="354"/>
      <c r="AB1279" s="354"/>
      <c r="AC1279" s="354"/>
    </row>
    <row r="1280" ht="17.25" hidden="1" customHeight="1">
      <c r="A1280" s="347" t="s">
        <v>155</v>
      </c>
      <c r="B1280" s="347" t="s">
        <v>63</v>
      </c>
      <c r="C1280" s="347" t="s">
        <v>2978</v>
      </c>
      <c r="D1280" s="348" t="s">
        <v>2979</v>
      </c>
      <c r="E1280" s="348">
        <v>2800.0</v>
      </c>
      <c r="F1280" s="348">
        <v>3060.0</v>
      </c>
      <c r="G1280" s="349">
        <v>260.0</v>
      </c>
      <c r="H1280" s="355"/>
      <c r="I1280" s="351"/>
      <c r="J1280" s="352"/>
      <c r="K1280" s="354"/>
      <c r="L1280" s="354"/>
      <c r="M1280" s="354"/>
      <c r="N1280" s="354"/>
      <c r="O1280" s="354"/>
      <c r="P1280" s="354"/>
      <c r="Q1280" s="354"/>
      <c r="R1280" s="354"/>
      <c r="S1280" s="354"/>
      <c r="T1280" s="354"/>
      <c r="U1280" s="354"/>
      <c r="V1280" s="354"/>
      <c r="W1280" s="354"/>
      <c r="X1280" s="354"/>
      <c r="Y1280" s="354"/>
      <c r="Z1280" s="354"/>
      <c r="AA1280" s="354"/>
      <c r="AB1280" s="354"/>
      <c r="AC1280" s="354"/>
    </row>
    <row r="1281" ht="17.25" hidden="1" customHeight="1">
      <c r="A1281" s="347" t="s">
        <v>155</v>
      </c>
      <c r="B1281" s="347" t="s">
        <v>63</v>
      </c>
      <c r="C1281" s="347" t="s">
        <v>2980</v>
      </c>
      <c r="D1281" s="348" t="s">
        <v>2981</v>
      </c>
      <c r="E1281" s="348">
        <v>3460.0</v>
      </c>
      <c r="F1281" s="348">
        <v>3000.0</v>
      </c>
      <c r="G1281" s="349">
        <v>-460.0</v>
      </c>
      <c r="H1281" s="355"/>
      <c r="I1281" s="351"/>
      <c r="J1281" s="352"/>
      <c r="K1281" s="354"/>
      <c r="L1281" s="354"/>
      <c r="M1281" s="354"/>
      <c r="N1281" s="354"/>
      <c r="O1281" s="354"/>
      <c r="P1281" s="354"/>
      <c r="Q1281" s="354"/>
      <c r="R1281" s="354"/>
      <c r="S1281" s="354"/>
      <c r="T1281" s="354"/>
      <c r="U1281" s="354"/>
      <c r="V1281" s="354"/>
      <c r="W1281" s="354"/>
      <c r="X1281" s="354"/>
      <c r="Y1281" s="354"/>
      <c r="Z1281" s="354"/>
      <c r="AA1281" s="354"/>
      <c r="AB1281" s="354"/>
      <c r="AC1281" s="354"/>
    </row>
    <row r="1282" ht="17.25" hidden="1" customHeight="1">
      <c r="A1282" s="347" t="s">
        <v>155</v>
      </c>
      <c r="B1282" s="347" t="s">
        <v>63</v>
      </c>
      <c r="C1282" s="347" t="s">
        <v>2982</v>
      </c>
      <c r="D1282" s="348" t="s">
        <v>2983</v>
      </c>
      <c r="E1282" s="348">
        <v>1600.0</v>
      </c>
      <c r="F1282" s="348">
        <v>2000.0</v>
      </c>
      <c r="G1282" s="349">
        <v>400.0</v>
      </c>
      <c r="H1282" s="355"/>
      <c r="I1282" s="351"/>
      <c r="J1282" s="352"/>
      <c r="K1282" s="354"/>
      <c r="L1282" s="354"/>
      <c r="M1282" s="354"/>
      <c r="N1282" s="354"/>
      <c r="O1282" s="354"/>
      <c r="P1282" s="354"/>
      <c r="Q1282" s="354"/>
      <c r="R1282" s="354"/>
      <c r="S1282" s="354"/>
      <c r="T1282" s="354"/>
      <c r="U1282" s="354"/>
      <c r="V1282" s="354"/>
      <c r="W1282" s="354"/>
      <c r="X1282" s="354"/>
      <c r="Y1282" s="354"/>
      <c r="Z1282" s="354"/>
      <c r="AA1282" s="354"/>
      <c r="AB1282" s="354"/>
      <c r="AC1282" s="354"/>
    </row>
    <row r="1283" ht="17.25" hidden="1" customHeight="1">
      <c r="A1283" s="347" t="s">
        <v>155</v>
      </c>
      <c r="B1283" s="347" t="s">
        <v>63</v>
      </c>
      <c r="C1283" s="347" t="s">
        <v>2984</v>
      </c>
      <c r="D1283" s="348" t="s">
        <v>2985</v>
      </c>
      <c r="E1283" s="348">
        <v>1000.0</v>
      </c>
      <c r="F1283" s="348">
        <v>1800.0</v>
      </c>
      <c r="G1283" s="349">
        <v>800.0</v>
      </c>
      <c r="H1283" s="355"/>
      <c r="I1283" s="351"/>
      <c r="J1283" s="352"/>
      <c r="K1283" s="354"/>
      <c r="L1283" s="354"/>
      <c r="M1283" s="354"/>
      <c r="N1283" s="354"/>
      <c r="O1283" s="354"/>
      <c r="P1283" s="354"/>
      <c r="Q1283" s="354"/>
      <c r="R1283" s="354"/>
      <c r="S1283" s="354"/>
      <c r="T1283" s="354"/>
      <c r="U1283" s="354"/>
      <c r="V1283" s="354"/>
      <c r="W1283" s="354"/>
      <c r="X1283" s="354"/>
      <c r="Y1283" s="354"/>
      <c r="Z1283" s="354"/>
      <c r="AA1283" s="354"/>
      <c r="AB1283" s="354"/>
      <c r="AC1283" s="354"/>
    </row>
    <row r="1284" ht="17.25" hidden="1" customHeight="1">
      <c r="A1284" s="347" t="s">
        <v>155</v>
      </c>
      <c r="B1284" s="347" t="s">
        <v>63</v>
      </c>
      <c r="C1284" s="347" t="s">
        <v>2986</v>
      </c>
      <c r="D1284" s="348" t="s">
        <v>2987</v>
      </c>
      <c r="E1284" s="348">
        <v>1740.0</v>
      </c>
      <c r="F1284" s="348">
        <v>1580.0</v>
      </c>
      <c r="G1284" s="349">
        <v>-160.0</v>
      </c>
      <c r="H1284" s="355"/>
      <c r="I1284" s="351"/>
      <c r="J1284" s="352"/>
      <c r="K1284" s="354"/>
      <c r="L1284" s="354"/>
      <c r="M1284" s="354"/>
      <c r="N1284" s="354"/>
      <c r="O1284" s="354"/>
      <c r="P1284" s="354"/>
      <c r="Q1284" s="354"/>
      <c r="R1284" s="354"/>
      <c r="S1284" s="354"/>
      <c r="T1284" s="354"/>
      <c r="U1284" s="354"/>
      <c r="V1284" s="354"/>
      <c r="W1284" s="354"/>
      <c r="X1284" s="354"/>
      <c r="Y1284" s="354"/>
      <c r="Z1284" s="354"/>
      <c r="AA1284" s="354"/>
      <c r="AB1284" s="354"/>
      <c r="AC1284" s="354"/>
    </row>
    <row r="1285" ht="17.25" hidden="1" customHeight="1">
      <c r="A1285" s="347" t="s">
        <v>155</v>
      </c>
      <c r="B1285" s="347" t="s">
        <v>63</v>
      </c>
      <c r="C1285" s="347" t="s">
        <v>2988</v>
      </c>
      <c r="D1285" s="348" t="s">
        <v>2989</v>
      </c>
      <c r="E1285" s="348">
        <v>2384.0</v>
      </c>
      <c r="F1285" s="348">
        <v>2300.0</v>
      </c>
      <c r="G1285" s="349">
        <v>-84.0</v>
      </c>
      <c r="H1285" s="350"/>
      <c r="I1285" s="351"/>
      <c r="J1285" s="352"/>
      <c r="K1285" s="354"/>
      <c r="L1285" s="354"/>
      <c r="M1285" s="354"/>
      <c r="N1285" s="354"/>
      <c r="O1285" s="354"/>
      <c r="P1285" s="354"/>
      <c r="Q1285" s="354"/>
      <c r="R1285" s="354"/>
      <c r="S1285" s="354"/>
      <c r="T1285" s="354"/>
      <c r="U1285" s="354"/>
      <c r="V1285" s="354"/>
      <c r="W1285" s="354"/>
      <c r="X1285" s="354"/>
      <c r="Y1285" s="354"/>
      <c r="Z1285" s="354"/>
      <c r="AA1285" s="354"/>
      <c r="AB1285" s="354"/>
      <c r="AC1285" s="354"/>
    </row>
    <row r="1286" ht="17.25" hidden="1" customHeight="1">
      <c r="A1286" s="347" t="s">
        <v>155</v>
      </c>
      <c r="B1286" s="347" t="s">
        <v>63</v>
      </c>
      <c r="C1286" s="347" t="s">
        <v>2990</v>
      </c>
      <c r="D1286" s="348" t="s">
        <v>2991</v>
      </c>
      <c r="E1286" s="348">
        <v>-20.0</v>
      </c>
      <c r="F1286" s="348"/>
      <c r="G1286" s="349">
        <v>20.0</v>
      </c>
      <c r="H1286" s="355"/>
      <c r="I1286" s="351"/>
      <c r="J1286" s="352"/>
      <c r="K1286" s="354"/>
      <c r="L1286" s="354"/>
      <c r="M1286" s="354"/>
      <c r="N1286" s="354"/>
      <c r="O1286" s="354"/>
      <c r="P1286" s="354"/>
      <c r="Q1286" s="354"/>
      <c r="R1286" s="354"/>
      <c r="S1286" s="354"/>
      <c r="T1286" s="354"/>
      <c r="U1286" s="354"/>
      <c r="V1286" s="354"/>
      <c r="W1286" s="354"/>
      <c r="X1286" s="354"/>
      <c r="Y1286" s="354"/>
      <c r="Z1286" s="354"/>
      <c r="AA1286" s="354"/>
      <c r="AB1286" s="354"/>
      <c r="AC1286" s="354"/>
    </row>
    <row r="1287" ht="17.25" hidden="1" customHeight="1">
      <c r="A1287" s="347" t="s">
        <v>155</v>
      </c>
      <c r="B1287" s="347" t="s">
        <v>63</v>
      </c>
      <c r="C1287" s="347" t="s">
        <v>2992</v>
      </c>
      <c r="D1287" s="348" t="s">
        <v>2993</v>
      </c>
      <c r="E1287" s="348">
        <v>1540.0</v>
      </c>
      <c r="F1287" s="348">
        <v>1340.0</v>
      </c>
      <c r="G1287" s="349">
        <v>-200.0</v>
      </c>
      <c r="H1287" s="355"/>
      <c r="I1287" s="351"/>
      <c r="J1287" s="352"/>
      <c r="K1287" s="354"/>
      <c r="L1287" s="354"/>
      <c r="M1287" s="354"/>
      <c r="N1287" s="354"/>
      <c r="O1287" s="354"/>
      <c r="P1287" s="354"/>
      <c r="Q1287" s="354"/>
      <c r="R1287" s="354"/>
      <c r="S1287" s="354"/>
      <c r="T1287" s="354"/>
      <c r="U1287" s="354"/>
      <c r="V1287" s="354"/>
      <c r="W1287" s="354"/>
      <c r="X1287" s="354"/>
      <c r="Y1287" s="354"/>
      <c r="Z1287" s="354"/>
      <c r="AA1287" s="354"/>
      <c r="AB1287" s="354"/>
      <c r="AC1287" s="354"/>
    </row>
    <row r="1288" ht="17.25" hidden="1" customHeight="1">
      <c r="A1288" s="347" t="s">
        <v>155</v>
      </c>
      <c r="B1288" s="347" t="s">
        <v>63</v>
      </c>
      <c r="C1288" s="347" t="s">
        <v>2994</v>
      </c>
      <c r="D1288" s="348" t="s">
        <v>2995</v>
      </c>
      <c r="E1288" s="348">
        <v>3400.0</v>
      </c>
      <c r="F1288" s="348">
        <v>3000.0</v>
      </c>
      <c r="G1288" s="349">
        <v>-400.0</v>
      </c>
      <c r="H1288" s="355"/>
      <c r="I1288" s="351"/>
      <c r="J1288" s="352"/>
      <c r="K1288" s="354"/>
      <c r="L1288" s="354"/>
      <c r="M1288" s="354"/>
      <c r="N1288" s="354"/>
      <c r="O1288" s="354"/>
      <c r="P1288" s="354"/>
      <c r="Q1288" s="354"/>
      <c r="R1288" s="354"/>
      <c r="S1288" s="354"/>
      <c r="T1288" s="354"/>
      <c r="U1288" s="354"/>
      <c r="V1288" s="354"/>
      <c r="W1288" s="354"/>
      <c r="X1288" s="354"/>
      <c r="Y1288" s="354"/>
      <c r="Z1288" s="354"/>
      <c r="AA1288" s="354"/>
      <c r="AB1288" s="354"/>
      <c r="AC1288" s="354"/>
    </row>
    <row r="1289" ht="17.25" hidden="1" customHeight="1">
      <c r="A1289" s="347" t="s">
        <v>155</v>
      </c>
      <c r="B1289" s="347" t="s">
        <v>63</v>
      </c>
      <c r="C1289" s="347" t="s">
        <v>2996</v>
      </c>
      <c r="D1289" s="348" t="s">
        <v>2997</v>
      </c>
      <c r="E1289" s="348">
        <v>1000.0</v>
      </c>
      <c r="F1289" s="348">
        <v>1400.0</v>
      </c>
      <c r="G1289" s="349">
        <v>400.0</v>
      </c>
      <c r="H1289" s="355"/>
      <c r="I1289" s="351"/>
      <c r="J1289" s="352"/>
      <c r="K1289" s="354"/>
      <c r="L1289" s="354"/>
      <c r="M1289" s="354"/>
      <c r="N1289" s="354"/>
      <c r="O1289" s="354"/>
      <c r="P1289" s="354"/>
      <c r="Q1289" s="354"/>
      <c r="R1289" s="354"/>
      <c r="S1289" s="354"/>
      <c r="T1289" s="354"/>
      <c r="U1289" s="354"/>
      <c r="V1289" s="354"/>
      <c r="W1289" s="354"/>
      <c r="X1289" s="354"/>
      <c r="Y1289" s="354"/>
      <c r="Z1289" s="354"/>
      <c r="AA1289" s="354"/>
      <c r="AB1289" s="354"/>
      <c r="AC1289" s="354"/>
    </row>
    <row r="1290" ht="17.25" hidden="1" customHeight="1">
      <c r="A1290" s="347" t="s">
        <v>155</v>
      </c>
      <c r="B1290" s="347" t="s">
        <v>63</v>
      </c>
      <c r="C1290" s="347" t="s">
        <v>2998</v>
      </c>
      <c r="D1290" s="348" t="s">
        <v>2999</v>
      </c>
      <c r="E1290" s="348">
        <v>3600.0</v>
      </c>
      <c r="F1290" s="348">
        <v>1400.0</v>
      </c>
      <c r="G1290" s="349">
        <v>-2200.0</v>
      </c>
      <c r="H1290" s="355"/>
      <c r="I1290" s="351"/>
      <c r="J1290" s="352"/>
      <c r="K1290" s="354"/>
      <c r="L1290" s="354"/>
      <c r="M1290" s="354"/>
      <c r="N1290" s="354"/>
      <c r="O1290" s="354"/>
      <c r="P1290" s="354"/>
      <c r="Q1290" s="354"/>
      <c r="R1290" s="354"/>
      <c r="S1290" s="354"/>
      <c r="T1290" s="354"/>
      <c r="U1290" s="354"/>
      <c r="V1290" s="354"/>
      <c r="W1290" s="354"/>
      <c r="X1290" s="354"/>
      <c r="Y1290" s="354"/>
      <c r="Z1290" s="354"/>
      <c r="AA1290" s="354"/>
      <c r="AB1290" s="354"/>
      <c r="AC1290" s="354"/>
    </row>
    <row r="1291" ht="17.25" hidden="1" customHeight="1">
      <c r="A1291" s="347" t="s">
        <v>155</v>
      </c>
      <c r="B1291" s="347" t="s">
        <v>63</v>
      </c>
      <c r="C1291" s="347" t="s">
        <v>3000</v>
      </c>
      <c r="D1291" s="348" t="s">
        <v>3001</v>
      </c>
      <c r="E1291" s="348">
        <v>1800.0</v>
      </c>
      <c r="F1291" s="348">
        <v>1832.0</v>
      </c>
      <c r="G1291" s="349">
        <v>32.0</v>
      </c>
      <c r="H1291" s="355"/>
      <c r="I1291" s="351"/>
      <c r="J1291" s="352"/>
      <c r="K1291" s="354"/>
      <c r="L1291" s="354"/>
      <c r="M1291" s="354"/>
      <c r="N1291" s="354"/>
      <c r="O1291" s="354"/>
      <c r="P1291" s="354"/>
      <c r="Q1291" s="354"/>
      <c r="R1291" s="354"/>
      <c r="S1291" s="354"/>
      <c r="T1291" s="354"/>
      <c r="U1291" s="354"/>
      <c r="V1291" s="354"/>
      <c r="W1291" s="354"/>
      <c r="X1291" s="354"/>
      <c r="Y1291" s="354"/>
      <c r="Z1291" s="354"/>
      <c r="AA1291" s="354"/>
      <c r="AB1291" s="354"/>
      <c r="AC1291" s="354"/>
    </row>
    <row r="1292" ht="17.25" hidden="1" customHeight="1">
      <c r="A1292" s="347" t="s">
        <v>155</v>
      </c>
      <c r="B1292" s="347" t="s">
        <v>63</v>
      </c>
      <c r="C1292" s="347" t="s">
        <v>3002</v>
      </c>
      <c r="D1292" s="348" t="s">
        <v>3003</v>
      </c>
      <c r="E1292" s="348">
        <v>1820.0</v>
      </c>
      <c r="F1292" s="348">
        <v>1560.0</v>
      </c>
      <c r="G1292" s="349">
        <v>-260.0</v>
      </c>
      <c r="H1292" s="355"/>
      <c r="I1292" s="351"/>
      <c r="J1292" s="352"/>
      <c r="K1292" s="354"/>
      <c r="L1292" s="354"/>
      <c r="M1292" s="354"/>
      <c r="N1292" s="354"/>
      <c r="O1292" s="354"/>
      <c r="P1292" s="354"/>
      <c r="Q1292" s="354"/>
      <c r="R1292" s="354"/>
      <c r="S1292" s="354"/>
      <c r="T1292" s="354"/>
      <c r="U1292" s="354"/>
      <c r="V1292" s="354"/>
      <c r="W1292" s="354"/>
      <c r="X1292" s="354"/>
      <c r="Y1292" s="354"/>
      <c r="Z1292" s="354"/>
      <c r="AA1292" s="354"/>
      <c r="AB1292" s="354"/>
      <c r="AC1292" s="354"/>
    </row>
    <row r="1293" ht="17.25" hidden="1" customHeight="1">
      <c r="A1293" s="347" t="s">
        <v>155</v>
      </c>
      <c r="B1293" s="347" t="s">
        <v>63</v>
      </c>
      <c r="C1293" s="347" t="s">
        <v>3004</v>
      </c>
      <c r="D1293" s="348" t="s">
        <v>3005</v>
      </c>
      <c r="E1293" s="348">
        <v>1200.0</v>
      </c>
      <c r="F1293" s="348"/>
      <c r="G1293" s="349">
        <v>-1200.0</v>
      </c>
      <c r="H1293" s="355"/>
      <c r="I1293" s="351"/>
      <c r="J1293" s="352"/>
      <c r="K1293" s="354"/>
      <c r="L1293" s="354"/>
      <c r="M1293" s="354"/>
      <c r="N1293" s="354"/>
      <c r="O1293" s="354"/>
      <c r="P1293" s="354"/>
      <c r="Q1293" s="354"/>
      <c r="R1293" s="354"/>
      <c r="S1293" s="354"/>
      <c r="T1293" s="354"/>
      <c r="U1293" s="354"/>
      <c r="V1293" s="354"/>
      <c r="W1293" s="354"/>
      <c r="X1293" s="354"/>
      <c r="Y1293" s="354"/>
      <c r="Z1293" s="354"/>
      <c r="AA1293" s="354"/>
      <c r="AB1293" s="354"/>
      <c r="AC1293" s="354"/>
    </row>
    <row r="1294" ht="17.25" hidden="1" customHeight="1">
      <c r="A1294" s="347" t="s">
        <v>155</v>
      </c>
      <c r="B1294" s="347" t="s">
        <v>63</v>
      </c>
      <c r="C1294" s="347" t="s">
        <v>3006</v>
      </c>
      <c r="D1294" s="348" t="s">
        <v>3007</v>
      </c>
      <c r="E1294" s="348">
        <v>5000.0</v>
      </c>
      <c r="F1294" s="348">
        <v>4800.0</v>
      </c>
      <c r="G1294" s="349">
        <v>-200.0</v>
      </c>
      <c r="H1294" s="355"/>
      <c r="I1294" s="351"/>
      <c r="J1294" s="352"/>
      <c r="K1294" s="354"/>
      <c r="L1294" s="354"/>
      <c r="M1294" s="354"/>
      <c r="N1294" s="354"/>
      <c r="O1294" s="354"/>
      <c r="P1294" s="354"/>
      <c r="Q1294" s="354"/>
      <c r="R1294" s="354"/>
      <c r="S1294" s="354"/>
      <c r="T1294" s="354"/>
      <c r="U1294" s="354"/>
      <c r="V1294" s="354"/>
      <c r="W1294" s="354"/>
      <c r="X1294" s="354"/>
      <c r="Y1294" s="354"/>
      <c r="Z1294" s="354"/>
      <c r="AA1294" s="354"/>
      <c r="AB1294" s="354"/>
      <c r="AC1294" s="354"/>
    </row>
    <row r="1295" ht="17.25" hidden="1" customHeight="1">
      <c r="A1295" s="347" t="s">
        <v>155</v>
      </c>
      <c r="B1295" s="347" t="s">
        <v>63</v>
      </c>
      <c r="C1295" s="347" t="s">
        <v>3008</v>
      </c>
      <c r="D1295" s="348" t="s">
        <v>3009</v>
      </c>
      <c r="E1295" s="348">
        <v>3600.0</v>
      </c>
      <c r="F1295" s="348">
        <v>4000.0</v>
      </c>
      <c r="G1295" s="349">
        <v>400.0</v>
      </c>
      <c r="H1295" s="355"/>
      <c r="I1295" s="351"/>
      <c r="J1295" s="352"/>
      <c r="K1295" s="354"/>
      <c r="L1295" s="354"/>
      <c r="M1295" s="354"/>
      <c r="N1295" s="354"/>
      <c r="O1295" s="354"/>
      <c r="P1295" s="354"/>
      <c r="Q1295" s="354"/>
      <c r="R1295" s="354"/>
      <c r="S1295" s="354"/>
      <c r="T1295" s="354"/>
      <c r="U1295" s="354"/>
      <c r="V1295" s="354"/>
      <c r="W1295" s="354"/>
      <c r="X1295" s="354"/>
      <c r="Y1295" s="354"/>
      <c r="Z1295" s="354"/>
      <c r="AA1295" s="354"/>
      <c r="AB1295" s="354"/>
      <c r="AC1295" s="354"/>
    </row>
    <row r="1296" ht="17.25" hidden="1" customHeight="1">
      <c r="A1296" s="347" t="s">
        <v>155</v>
      </c>
      <c r="B1296" s="347" t="s">
        <v>63</v>
      </c>
      <c r="C1296" s="347" t="s">
        <v>3010</v>
      </c>
      <c r="D1296" s="348" t="s">
        <v>3011</v>
      </c>
      <c r="E1296" s="348">
        <v>1000.0</v>
      </c>
      <c r="F1296" s="348">
        <v>800.0</v>
      </c>
      <c r="G1296" s="349">
        <v>-200.0</v>
      </c>
      <c r="H1296" s="355"/>
      <c r="I1296" s="351"/>
      <c r="J1296" s="352"/>
      <c r="K1296" s="354"/>
      <c r="L1296" s="354"/>
      <c r="M1296" s="354"/>
      <c r="N1296" s="354"/>
      <c r="O1296" s="354"/>
      <c r="P1296" s="354"/>
      <c r="Q1296" s="354"/>
      <c r="R1296" s="354"/>
      <c r="S1296" s="354"/>
      <c r="T1296" s="354"/>
      <c r="U1296" s="354"/>
      <c r="V1296" s="354"/>
      <c r="W1296" s="354"/>
      <c r="X1296" s="354"/>
      <c r="Y1296" s="354"/>
      <c r="Z1296" s="354"/>
      <c r="AA1296" s="354"/>
      <c r="AB1296" s="354"/>
      <c r="AC1296" s="354"/>
    </row>
    <row r="1297" ht="17.25" hidden="1" customHeight="1">
      <c r="A1297" s="347" t="s">
        <v>155</v>
      </c>
      <c r="B1297" s="347" t="s">
        <v>63</v>
      </c>
      <c r="C1297" s="347" t="s">
        <v>3012</v>
      </c>
      <c r="D1297" s="348" t="s">
        <v>3013</v>
      </c>
      <c r="E1297" s="348">
        <v>3000.0</v>
      </c>
      <c r="F1297" s="348">
        <v>2400.0</v>
      </c>
      <c r="G1297" s="349">
        <v>-600.0</v>
      </c>
      <c r="H1297" s="356"/>
      <c r="I1297" s="351"/>
      <c r="J1297" s="352"/>
      <c r="K1297" s="354"/>
      <c r="L1297" s="354"/>
      <c r="M1297" s="354"/>
      <c r="N1297" s="354"/>
      <c r="O1297" s="354"/>
      <c r="P1297" s="354"/>
      <c r="Q1297" s="354"/>
      <c r="R1297" s="354"/>
      <c r="S1297" s="354"/>
      <c r="T1297" s="357"/>
      <c r="U1297" s="354"/>
      <c r="V1297" s="354"/>
      <c r="W1297" s="354"/>
      <c r="X1297" s="354"/>
      <c r="Y1297" s="354"/>
      <c r="Z1297" s="354"/>
      <c r="AA1297" s="354"/>
      <c r="AB1297" s="354"/>
      <c r="AC1297" s="354"/>
    </row>
    <row r="1298" ht="17.25" hidden="1" customHeight="1">
      <c r="A1298" s="347" t="s">
        <v>155</v>
      </c>
      <c r="B1298" s="347" t="s">
        <v>63</v>
      </c>
      <c r="C1298" s="347" t="s">
        <v>3014</v>
      </c>
      <c r="D1298" s="348" t="s">
        <v>3015</v>
      </c>
      <c r="E1298" s="348">
        <v>1824.0</v>
      </c>
      <c r="F1298" s="348">
        <v>1812.0</v>
      </c>
      <c r="G1298" s="349">
        <v>-12.0</v>
      </c>
      <c r="H1298" s="350"/>
      <c r="I1298" s="351"/>
      <c r="J1298" s="352"/>
      <c r="K1298" s="354"/>
      <c r="L1298" s="354"/>
      <c r="M1298" s="354"/>
      <c r="N1298" s="354"/>
      <c r="O1298" s="354"/>
      <c r="P1298" s="354"/>
      <c r="Q1298" s="354"/>
      <c r="R1298" s="354"/>
      <c r="S1298" s="354"/>
      <c r="T1298" s="357"/>
      <c r="U1298" s="354"/>
      <c r="V1298" s="354"/>
      <c r="W1298" s="354"/>
      <c r="X1298" s="354"/>
      <c r="Y1298" s="354"/>
      <c r="Z1298" s="354"/>
      <c r="AA1298" s="354"/>
      <c r="AB1298" s="354"/>
      <c r="AC1298" s="354"/>
    </row>
    <row r="1299" ht="17.25" hidden="1" customHeight="1">
      <c r="A1299" s="347" t="s">
        <v>155</v>
      </c>
      <c r="B1299" s="347" t="s">
        <v>63</v>
      </c>
      <c r="C1299" s="347" t="s">
        <v>3016</v>
      </c>
      <c r="D1299" s="348" t="s">
        <v>3017</v>
      </c>
      <c r="E1299" s="348">
        <v>1800.0</v>
      </c>
      <c r="F1299" s="348">
        <v>2800.0</v>
      </c>
      <c r="G1299" s="349">
        <v>1000.0</v>
      </c>
      <c r="H1299" s="350"/>
      <c r="I1299" s="351"/>
      <c r="J1299" s="352"/>
      <c r="K1299" s="354"/>
      <c r="L1299" s="354"/>
      <c r="M1299" s="354"/>
      <c r="N1299" s="354"/>
      <c r="O1299" s="354"/>
      <c r="P1299" s="354"/>
      <c r="Q1299" s="354"/>
      <c r="R1299" s="354"/>
      <c r="S1299" s="354"/>
      <c r="T1299" s="357"/>
      <c r="U1299" s="354"/>
      <c r="V1299" s="354"/>
      <c r="W1299" s="354"/>
      <c r="X1299" s="354"/>
      <c r="Y1299" s="354"/>
      <c r="Z1299" s="354"/>
      <c r="AA1299" s="354"/>
      <c r="AB1299" s="354"/>
      <c r="AC1299" s="354"/>
    </row>
    <row r="1300" ht="17.25" hidden="1" customHeight="1">
      <c r="A1300" s="347" t="s">
        <v>155</v>
      </c>
      <c r="B1300" s="347" t="s">
        <v>63</v>
      </c>
      <c r="C1300" s="347" t="s">
        <v>3018</v>
      </c>
      <c r="D1300" s="348" t="s">
        <v>3019</v>
      </c>
      <c r="E1300" s="348">
        <v>2400.0</v>
      </c>
      <c r="F1300" s="348">
        <v>800.0</v>
      </c>
      <c r="G1300" s="349">
        <v>-1600.0</v>
      </c>
      <c r="H1300" s="350"/>
      <c r="I1300" s="351"/>
      <c r="J1300" s="352"/>
      <c r="K1300" s="354"/>
      <c r="L1300" s="354"/>
      <c r="M1300" s="354"/>
      <c r="N1300" s="354"/>
      <c r="O1300" s="354"/>
      <c r="P1300" s="354"/>
      <c r="Q1300" s="354"/>
      <c r="R1300" s="354"/>
      <c r="S1300" s="354"/>
      <c r="T1300" s="357"/>
      <c r="U1300" s="354"/>
      <c r="V1300" s="354"/>
      <c r="W1300" s="354"/>
      <c r="X1300" s="354"/>
      <c r="Y1300" s="354"/>
      <c r="Z1300" s="354"/>
      <c r="AA1300" s="354"/>
      <c r="AB1300" s="354"/>
      <c r="AC1300" s="354"/>
    </row>
    <row r="1301" ht="17.25" hidden="1" customHeight="1">
      <c r="A1301" s="347" t="s">
        <v>155</v>
      </c>
      <c r="B1301" s="347" t="s">
        <v>63</v>
      </c>
      <c r="C1301" s="347" t="s">
        <v>3020</v>
      </c>
      <c r="D1301" s="348" t="s">
        <v>3021</v>
      </c>
      <c r="E1301" s="348">
        <v>4400.0</v>
      </c>
      <c r="F1301" s="348">
        <v>4280.0</v>
      </c>
      <c r="G1301" s="349">
        <v>-120.0</v>
      </c>
      <c r="H1301" s="350"/>
      <c r="I1301" s="351"/>
      <c r="J1301" s="352"/>
      <c r="K1301" s="354"/>
      <c r="L1301" s="354"/>
      <c r="M1301" s="354"/>
      <c r="N1301" s="354"/>
      <c r="O1301" s="354"/>
      <c r="P1301" s="354"/>
      <c r="Q1301" s="354"/>
      <c r="R1301" s="354"/>
      <c r="S1301" s="354"/>
      <c r="T1301" s="357"/>
      <c r="U1301" s="354"/>
      <c r="V1301" s="354"/>
      <c r="W1301" s="354"/>
      <c r="X1301" s="354"/>
      <c r="Y1301" s="354"/>
      <c r="Z1301" s="354"/>
      <c r="AA1301" s="354"/>
      <c r="AB1301" s="354"/>
      <c r="AC1301" s="354"/>
    </row>
    <row r="1302" ht="17.25" hidden="1" customHeight="1">
      <c r="A1302" s="347" t="s">
        <v>155</v>
      </c>
      <c r="B1302" s="347" t="s">
        <v>63</v>
      </c>
      <c r="C1302" s="347" t="s">
        <v>3022</v>
      </c>
      <c r="D1302" s="348" t="s">
        <v>3023</v>
      </c>
      <c r="E1302" s="348">
        <v>1080.0</v>
      </c>
      <c r="F1302" s="348">
        <v>1100.0</v>
      </c>
      <c r="G1302" s="349">
        <v>20.0</v>
      </c>
      <c r="H1302" s="350"/>
      <c r="I1302" s="351"/>
      <c r="J1302" s="352"/>
      <c r="K1302" s="354"/>
      <c r="L1302" s="354"/>
      <c r="M1302" s="354"/>
      <c r="N1302" s="354"/>
      <c r="O1302" s="354"/>
      <c r="P1302" s="354"/>
      <c r="Q1302" s="354"/>
      <c r="R1302" s="354"/>
      <c r="S1302" s="354"/>
      <c r="T1302" s="357"/>
      <c r="U1302" s="354"/>
      <c r="V1302" s="354"/>
      <c r="W1302" s="354"/>
      <c r="X1302" s="354"/>
      <c r="Y1302" s="354"/>
      <c r="Z1302" s="354"/>
      <c r="AA1302" s="354"/>
      <c r="AB1302" s="354"/>
      <c r="AC1302" s="354"/>
    </row>
    <row r="1303" ht="17.25" hidden="1" customHeight="1">
      <c r="A1303" s="347" t="s">
        <v>155</v>
      </c>
      <c r="B1303" s="347" t="s">
        <v>63</v>
      </c>
      <c r="C1303" s="347" t="s">
        <v>3024</v>
      </c>
      <c r="D1303" s="348" t="s">
        <v>3025</v>
      </c>
      <c r="E1303" s="348">
        <v>1020.0</v>
      </c>
      <c r="F1303" s="348">
        <v>520.0</v>
      </c>
      <c r="G1303" s="349">
        <v>-500.0</v>
      </c>
      <c r="H1303" s="350"/>
      <c r="I1303" s="351"/>
      <c r="J1303" s="352"/>
      <c r="K1303" s="354"/>
      <c r="L1303" s="354"/>
      <c r="M1303" s="354"/>
      <c r="N1303" s="354"/>
      <c r="O1303" s="354"/>
      <c r="P1303" s="354"/>
      <c r="Q1303" s="354"/>
      <c r="R1303" s="354"/>
      <c r="S1303" s="354"/>
      <c r="T1303" s="357"/>
      <c r="U1303" s="354"/>
      <c r="V1303" s="354"/>
      <c r="W1303" s="354"/>
      <c r="X1303" s="354"/>
      <c r="Y1303" s="354"/>
      <c r="Z1303" s="354"/>
      <c r="AA1303" s="354"/>
      <c r="AB1303" s="354"/>
      <c r="AC1303" s="354"/>
    </row>
    <row r="1304" ht="17.25" hidden="1" customHeight="1">
      <c r="A1304" s="347" t="s">
        <v>155</v>
      </c>
      <c r="B1304" s="347" t="s">
        <v>63</v>
      </c>
      <c r="C1304" s="347" t="s">
        <v>3026</v>
      </c>
      <c r="D1304" s="348" t="s">
        <v>3027</v>
      </c>
      <c r="E1304" s="348">
        <v>4600.0</v>
      </c>
      <c r="F1304" s="348">
        <v>4800.0</v>
      </c>
      <c r="G1304" s="349">
        <v>200.0</v>
      </c>
      <c r="H1304" s="356"/>
      <c r="I1304" s="351"/>
      <c r="J1304" s="352"/>
      <c r="K1304" s="354"/>
      <c r="L1304" s="354"/>
      <c r="M1304" s="354"/>
      <c r="N1304" s="354"/>
      <c r="O1304" s="354"/>
      <c r="P1304" s="354"/>
      <c r="Q1304" s="354"/>
      <c r="R1304" s="354"/>
      <c r="S1304" s="354"/>
      <c r="T1304" s="357"/>
      <c r="U1304" s="354"/>
      <c r="V1304" s="354"/>
      <c r="W1304" s="354"/>
      <c r="X1304" s="354"/>
      <c r="Y1304" s="354"/>
      <c r="Z1304" s="354"/>
      <c r="AA1304" s="354"/>
      <c r="AB1304" s="354"/>
      <c r="AC1304" s="354"/>
    </row>
    <row r="1305" ht="17.25" hidden="1" customHeight="1">
      <c r="A1305" s="347" t="s">
        <v>155</v>
      </c>
      <c r="B1305" s="347" t="s">
        <v>63</v>
      </c>
      <c r="C1305" s="347" t="s">
        <v>3028</v>
      </c>
      <c r="D1305" s="348" t="s">
        <v>3029</v>
      </c>
      <c r="E1305" s="348">
        <v>1800.0</v>
      </c>
      <c r="F1305" s="348">
        <v>1600.0</v>
      </c>
      <c r="G1305" s="349">
        <v>-200.0</v>
      </c>
      <c r="H1305" s="356"/>
      <c r="I1305" s="351"/>
      <c r="J1305" s="352"/>
      <c r="K1305" s="354"/>
      <c r="L1305" s="354"/>
      <c r="M1305" s="354"/>
      <c r="N1305" s="354"/>
      <c r="O1305" s="354"/>
      <c r="P1305" s="354"/>
      <c r="Q1305" s="354"/>
      <c r="R1305" s="354"/>
      <c r="S1305" s="354"/>
      <c r="T1305" s="357"/>
      <c r="U1305" s="354"/>
      <c r="V1305" s="354"/>
      <c r="W1305" s="354"/>
      <c r="X1305" s="354"/>
      <c r="Y1305" s="354"/>
      <c r="Z1305" s="354"/>
      <c r="AA1305" s="354"/>
      <c r="AB1305" s="354"/>
      <c r="AC1305" s="354"/>
    </row>
    <row r="1306" ht="17.25" hidden="1" customHeight="1">
      <c r="A1306" s="347" t="s">
        <v>155</v>
      </c>
      <c r="B1306" s="347" t="s">
        <v>63</v>
      </c>
      <c r="C1306" s="347" t="s">
        <v>3030</v>
      </c>
      <c r="D1306" s="348" t="s">
        <v>3031</v>
      </c>
      <c r="E1306" s="348">
        <v>1000.0</v>
      </c>
      <c r="F1306" s="348">
        <v>2200.0</v>
      </c>
      <c r="G1306" s="349">
        <v>1200.0</v>
      </c>
      <c r="H1306" s="356"/>
      <c r="I1306" s="351"/>
      <c r="J1306" s="352"/>
      <c r="K1306" s="354"/>
      <c r="L1306" s="354"/>
      <c r="M1306" s="354"/>
      <c r="N1306" s="354"/>
      <c r="O1306" s="354"/>
      <c r="P1306" s="354"/>
      <c r="Q1306" s="354"/>
      <c r="R1306" s="354"/>
      <c r="S1306" s="354"/>
      <c r="T1306" s="357"/>
      <c r="U1306" s="354"/>
      <c r="V1306" s="354"/>
      <c r="W1306" s="354"/>
      <c r="X1306" s="354"/>
      <c r="Y1306" s="354"/>
      <c r="Z1306" s="354"/>
      <c r="AA1306" s="354"/>
      <c r="AB1306" s="354"/>
      <c r="AC1306" s="354"/>
    </row>
    <row r="1307" ht="17.25" hidden="1" customHeight="1">
      <c r="A1307" s="347" t="s">
        <v>155</v>
      </c>
      <c r="B1307" s="347" t="s">
        <v>63</v>
      </c>
      <c r="C1307" s="347" t="s">
        <v>3032</v>
      </c>
      <c r="D1307" s="348" t="s">
        <v>3033</v>
      </c>
      <c r="E1307" s="348">
        <v>4200.0</v>
      </c>
      <c r="F1307" s="348">
        <v>3800.0</v>
      </c>
      <c r="G1307" s="349">
        <v>-400.0</v>
      </c>
      <c r="H1307" s="356"/>
      <c r="I1307" s="351"/>
      <c r="J1307" s="352"/>
      <c r="K1307" s="354"/>
      <c r="L1307" s="354"/>
      <c r="M1307" s="354"/>
      <c r="N1307" s="354"/>
      <c r="O1307" s="354"/>
      <c r="P1307" s="354"/>
      <c r="Q1307" s="354"/>
      <c r="R1307" s="354"/>
      <c r="S1307" s="354"/>
      <c r="T1307" s="357"/>
      <c r="U1307" s="354"/>
      <c r="V1307" s="354"/>
      <c r="W1307" s="354"/>
      <c r="X1307" s="354"/>
      <c r="Y1307" s="354"/>
      <c r="Z1307" s="354"/>
      <c r="AA1307" s="354"/>
      <c r="AB1307" s="354"/>
      <c r="AC1307" s="354"/>
    </row>
    <row r="1308" ht="17.25" hidden="1" customHeight="1">
      <c r="A1308" s="347" t="s">
        <v>155</v>
      </c>
      <c r="B1308" s="347" t="s">
        <v>63</v>
      </c>
      <c r="C1308" s="347" t="s">
        <v>3034</v>
      </c>
      <c r="D1308" s="348" t="s">
        <v>3035</v>
      </c>
      <c r="E1308" s="348">
        <v>3000.0</v>
      </c>
      <c r="F1308" s="348">
        <v>3200.0</v>
      </c>
      <c r="G1308" s="349">
        <v>200.0</v>
      </c>
      <c r="H1308" s="350"/>
      <c r="I1308" s="351"/>
      <c r="J1308" s="352"/>
      <c r="K1308" s="354"/>
      <c r="L1308" s="354"/>
      <c r="M1308" s="354"/>
      <c r="N1308" s="354"/>
      <c r="O1308" s="354"/>
      <c r="P1308" s="354"/>
      <c r="Q1308" s="354"/>
      <c r="R1308" s="354"/>
      <c r="S1308" s="354"/>
      <c r="T1308" s="357"/>
      <c r="U1308" s="354"/>
      <c r="V1308" s="354"/>
      <c r="W1308" s="354"/>
      <c r="X1308" s="354"/>
      <c r="Y1308" s="354"/>
      <c r="Z1308" s="354"/>
      <c r="AA1308" s="354"/>
      <c r="AB1308" s="354"/>
      <c r="AC1308" s="354"/>
    </row>
    <row r="1309" ht="17.25" hidden="1" customHeight="1">
      <c r="A1309" s="347" t="s">
        <v>155</v>
      </c>
      <c r="B1309" s="347" t="s">
        <v>63</v>
      </c>
      <c r="C1309" s="347" t="s">
        <v>3036</v>
      </c>
      <c r="D1309" s="348" t="s">
        <v>3037</v>
      </c>
      <c r="E1309" s="348">
        <v>2800.0</v>
      </c>
      <c r="F1309" s="348">
        <v>3400.0</v>
      </c>
      <c r="G1309" s="349">
        <v>600.0</v>
      </c>
      <c r="H1309" s="350"/>
      <c r="I1309" s="351"/>
      <c r="J1309" s="352"/>
      <c r="K1309" s="354"/>
      <c r="L1309" s="354"/>
      <c r="M1309" s="354"/>
      <c r="N1309" s="354"/>
      <c r="O1309" s="354"/>
      <c r="P1309" s="354"/>
      <c r="Q1309" s="354"/>
      <c r="R1309" s="354"/>
      <c r="S1309" s="354"/>
      <c r="T1309" s="357"/>
      <c r="U1309" s="354"/>
      <c r="V1309" s="354"/>
      <c r="W1309" s="354"/>
      <c r="X1309" s="354"/>
      <c r="Y1309" s="354"/>
      <c r="Z1309" s="354"/>
      <c r="AA1309" s="354"/>
      <c r="AB1309" s="354"/>
      <c r="AC1309" s="354"/>
    </row>
    <row r="1310" ht="17.25" hidden="1" customHeight="1">
      <c r="A1310" s="347" t="s">
        <v>155</v>
      </c>
      <c r="B1310" s="347" t="s">
        <v>63</v>
      </c>
      <c r="C1310" s="347" t="s">
        <v>3038</v>
      </c>
      <c r="D1310" s="348" t="s">
        <v>3039</v>
      </c>
      <c r="E1310" s="348">
        <v>2800.0</v>
      </c>
      <c r="F1310" s="348">
        <v>3400.0</v>
      </c>
      <c r="G1310" s="349">
        <v>600.0</v>
      </c>
      <c r="H1310" s="356"/>
      <c r="I1310" s="351"/>
      <c r="J1310" s="352"/>
      <c r="K1310" s="354"/>
      <c r="L1310" s="354"/>
      <c r="M1310" s="354"/>
      <c r="N1310" s="354"/>
      <c r="O1310" s="354"/>
      <c r="P1310" s="354"/>
      <c r="Q1310" s="354"/>
      <c r="R1310" s="354"/>
      <c r="S1310" s="354"/>
      <c r="T1310" s="357"/>
      <c r="U1310" s="354"/>
      <c r="V1310" s="354"/>
      <c r="W1310" s="354"/>
      <c r="X1310" s="354"/>
      <c r="Y1310" s="354"/>
      <c r="Z1310" s="354"/>
      <c r="AA1310" s="354"/>
      <c r="AB1310" s="354"/>
      <c r="AC1310" s="354"/>
    </row>
    <row r="1311" ht="17.25" hidden="1" customHeight="1">
      <c r="A1311" s="347" t="s">
        <v>155</v>
      </c>
      <c r="B1311" s="347" t="s">
        <v>63</v>
      </c>
      <c r="C1311" s="347" t="s">
        <v>3040</v>
      </c>
      <c r="D1311" s="348" t="s">
        <v>3041</v>
      </c>
      <c r="E1311" s="348">
        <v>2600.0</v>
      </c>
      <c r="F1311" s="348">
        <v>2600.0</v>
      </c>
      <c r="G1311" s="349">
        <v>0.0</v>
      </c>
      <c r="H1311" s="356"/>
      <c r="I1311" s="351"/>
      <c r="J1311" s="352"/>
      <c r="K1311" s="354"/>
      <c r="L1311" s="354"/>
      <c r="M1311" s="354"/>
      <c r="N1311" s="354"/>
      <c r="O1311" s="354"/>
      <c r="P1311" s="354"/>
      <c r="Q1311" s="354"/>
      <c r="R1311" s="354"/>
      <c r="S1311" s="354"/>
      <c r="T1311" s="357"/>
      <c r="U1311" s="354"/>
      <c r="V1311" s="354"/>
      <c r="W1311" s="354"/>
      <c r="X1311" s="354"/>
      <c r="Y1311" s="354"/>
      <c r="Z1311" s="354"/>
      <c r="AA1311" s="354"/>
      <c r="AB1311" s="354"/>
      <c r="AC1311" s="354"/>
    </row>
    <row r="1312" ht="17.25" hidden="1" customHeight="1">
      <c r="A1312" s="347" t="s">
        <v>155</v>
      </c>
      <c r="B1312" s="347" t="s">
        <v>63</v>
      </c>
      <c r="C1312" s="347" t="s">
        <v>3042</v>
      </c>
      <c r="D1312" s="348" t="s">
        <v>3043</v>
      </c>
      <c r="E1312" s="348">
        <v>2200.0</v>
      </c>
      <c r="F1312" s="348">
        <v>2000.0</v>
      </c>
      <c r="G1312" s="349">
        <v>-200.0</v>
      </c>
      <c r="H1312" s="356"/>
      <c r="I1312" s="351"/>
      <c r="J1312" s="352"/>
      <c r="K1312" s="354"/>
      <c r="L1312" s="354"/>
      <c r="M1312" s="354"/>
      <c r="N1312" s="354"/>
      <c r="O1312" s="354"/>
      <c r="P1312" s="354"/>
      <c r="Q1312" s="354"/>
      <c r="R1312" s="354"/>
      <c r="S1312" s="354"/>
      <c r="T1312" s="357"/>
      <c r="U1312" s="354"/>
      <c r="V1312" s="354"/>
      <c r="W1312" s="354"/>
      <c r="X1312" s="354"/>
      <c r="Y1312" s="354"/>
      <c r="Z1312" s="354"/>
      <c r="AA1312" s="354"/>
      <c r="AB1312" s="354"/>
      <c r="AC1312" s="354"/>
    </row>
    <row r="1313" ht="17.25" hidden="1" customHeight="1">
      <c r="A1313" s="347" t="s">
        <v>155</v>
      </c>
      <c r="B1313" s="347" t="s">
        <v>63</v>
      </c>
      <c r="C1313" s="347" t="s">
        <v>3044</v>
      </c>
      <c r="D1313" s="348" t="s">
        <v>3045</v>
      </c>
      <c r="E1313" s="348">
        <v>800.0</v>
      </c>
      <c r="F1313" s="348">
        <v>1400.0</v>
      </c>
      <c r="G1313" s="349">
        <v>600.0</v>
      </c>
      <c r="H1313" s="356"/>
      <c r="I1313" s="351"/>
      <c r="J1313" s="352"/>
      <c r="K1313" s="354"/>
      <c r="L1313" s="354"/>
      <c r="M1313" s="354"/>
      <c r="N1313" s="354"/>
      <c r="O1313" s="354"/>
      <c r="P1313" s="354"/>
      <c r="Q1313" s="354"/>
      <c r="R1313" s="354"/>
      <c r="S1313" s="354"/>
      <c r="T1313" s="357"/>
      <c r="U1313" s="354"/>
      <c r="V1313" s="354"/>
      <c r="W1313" s="354"/>
      <c r="X1313" s="354"/>
      <c r="Y1313" s="354"/>
      <c r="Z1313" s="354"/>
      <c r="AA1313" s="354"/>
      <c r="AB1313" s="354"/>
      <c r="AC1313" s="354"/>
    </row>
    <row r="1314" ht="18.75" hidden="1" customHeight="1">
      <c r="A1314" s="347" t="s">
        <v>155</v>
      </c>
      <c r="B1314" s="347" t="s">
        <v>63</v>
      </c>
      <c r="C1314" s="347" t="s">
        <v>3046</v>
      </c>
      <c r="D1314" s="348" t="s">
        <v>3047</v>
      </c>
      <c r="E1314" s="348">
        <v>2200.0</v>
      </c>
      <c r="F1314" s="348">
        <v>2200.0</v>
      </c>
      <c r="G1314" s="349">
        <v>0.0</v>
      </c>
      <c r="H1314" s="356"/>
      <c r="I1314" s="351"/>
      <c r="J1314" s="352"/>
      <c r="K1314" s="354"/>
      <c r="L1314" s="354"/>
      <c r="M1314" s="354"/>
      <c r="N1314" s="354"/>
      <c r="O1314" s="354"/>
      <c r="P1314" s="354"/>
      <c r="Q1314" s="354"/>
      <c r="R1314" s="354"/>
      <c r="S1314" s="354"/>
      <c r="T1314" s="357"/>
      <c r="U1314" s="354"/>
      <c r="V1314" s="354"/>
      <c r="W1314" s="354"/>
      <c r="X1314" s="354"/>
      <c r="Y1314" s="354"/>
      <c r="Z1314" s="354"/>
      <c r="AA1314" s="354"/>
      <c r="AB1314" s="354"/>
      <c r="AC1314" s="354"/>
    </row>
    <row r="1315" ht="18.75" hidden="1" customHeight="1">
      <c r="A1315" s="347" t="s">
        <v>155</v>
      </c>
      <c r="B1315" s="347" t="s">
        <v>63</v>
      </c>
      <c r="C1315" s="347" t="s">
        <v>3048</v>
      </c>
      <c r="D1315" s="348" t="s">
        <v>3049</v>
      </c>
      <c r="E1315" s="348">
        <v>3200.0</v>
      </c>
      <c r="F1315" s="348">
        <v>2600.0</v>
      </c>
      <c r="G1315" s="349">
        <v>-600.0</v>
      </c>
      <c r="H1315" s="356"/>
      <c r="I1315" s="351"/>
      <c r="J1315" s="352"/>
      <c r="K1315" s="354"/>
      <c r="L1315" s="354"/>
      <c r="M1315" s="354"/>
      <c r="N1315" s="354"/>
      <c r="O1315" s="354"/>
      <c r="P1315" s="354"/>
      <c r="Q1315" s="354"/>
      <c r="R1315" s="354"/>
      <c r="S1315" s="354"/>
      <c r="T1315" s="357"/>
      <c r="U1315" s="354"/>
      <c r="V1315" s="354"/>
      <c r="W1315" s="354"/>
      <c r="X1315" s="354"/>
      <c r="Y1315" s="354"/>
      <c r="Z1315" s="354"/>
      <c r="AA1315" s="354"/>
      <c r="AB1315" s="354"/>
      <c r="AC1315" s="354"/>
    </row>
    <row r="1316" ht="18.75" hidden="1" customHeight="1">
      <c r="A1316" s="347" t="s">
        <v>155</v>
      </c>
      <c r="B1316" s="347" t="s">
        <v>63</v>
      </c>
      <c r="C1316" s="347" t="s">
        <v>3050</v>
      </c>
      <c r="D1316" s="348" t="s">
        <v>3051</v>
      </c>
      <c r="E1316" s="348">
        <v>3000.0</v>
      </c>
      <c r="F1316" s="348">
        <v>2800.0</v>
      </c>
      <c r="G1316" s="349">
        <v>-200.0</v>
      </c>
      <c r="H1316" s="356"/>
      <c r="I1316" s="351"/>
      <c r="J1316" s="352"/>
      <c r="K1316" s="354"/>
      <c r="L1316" s="354"/>
      <c r="M1316" s="354"/>
      <c r="N1316" s="354"/>
      <c r="O1316" s="354"/>
      <c r="P1316" s="354"/>
      <c r="Q1316" s="354"/>
      <c r="R1316" s="354"/>
      <c r="S1316" s="354"/>
      <c r="T1316" s="357"/>
      <c r="U1316" s="354"/>
      <c r="V1316" s="354"/>
      <c r="W1316" s="354"/>
      <c r="X1316" s="354"/>
      <c r="Y1316" s="354"/>
      <c r="Z1316" s="354"/>
      <c r="AA1316" s="354"/>
      <c r="AB1316" s="354"/>
      <c r="AC1316" s="354"/>
    </row>
    <row r="1317" ht="18.75" hidden="1" customHeight="1">
      <c r="A1317" s="347" t="s">
        <v>155</v>
      </c>
      <c r="B1317" s="347" t="s">
        <v>63</v>
      </c>
      <c r="C1317" s="347" t="s">
        <v>3052</v>
      </c>
      <c r="D1317" s="348" t="s">
        <v>3053</v>
      </c>
      <c r="E1317" s="348">
        <v>3000.0</v>
      </c>
      <c r="F1317" s="348">
        <v>3200.0</v>
      </c>
      <c r="G1317" s="349">
        <v>200.0</v>
      </c>
      <c r="H1317" s="356"/>
      <c r="I1317" s="351"/>
      <c r="J1317" s="352"/>
      <c r="K1317" s="354"/>
      <c r="L1317" s="354"/>
      <c r="M1317" s="354"/>
      <c r="N1317" s="354"/>
      <c r="O1317" s="354"/>
      <c r="P1317" s="354"/>
      <c r="Q1317" s="354"/>
      <c r="R1317" s="354"/>
      <c r="S1317" s="354"/>
      <c r="T1317" s="357"/>
      <c r="U1317" s="354"/>
      <c r="V1317" s="354"/>
      <c r="W1317" s="354"/>
      <c r="X1317" s="354"/>
      <c r="Y1317" s="354"/>
      <c r="Z1317" s="354"/>
      <c r="AA1317" s="354"/>
      <c r="AB1317" s="354"/>
      <c r="AC1317" s="354"/>
    </row>
    <row r="1318" ht="18.75" hidden="1" customHeight="1">
      <c r="A1318" s="347" t="s">
        <v>155</v>
      </c>
      <c r="B1318" s="347" t="s">
        <v>63</v>
      </c>
      <c r="C1318" s="347" t="s">
        <v>3054</v>
      </c>
      <c r="D1318" s="348" t="s">
        <v>3055</v>
      </c>
      <c r="E1318" s="348">
        <v>600.0</v>
      </c>
      <c r="F1318" s="348"/>
      <c r="G1318" s="349">
        <v>-600.0</v>
      </c>
      <c r="H1318" s="358"/>
      <c r="I1318" s="351"/>
      <c r="J1318" s="352"/>
      <c r="K1318" s="354"/>
      <c r="L1318" s="354"/>
      <c r="M1318" s="354"/>
      <c r="N1318" s="354"/>
      <c r="O1318" s="354"/>
      <c r="P1318" s="354"/>
      <c r="Q1318" s="354"/>
      <c r="R1318" s="354"/>
      <c r="S1318" s="354"/>
      <c r="T1318" s="357"/>
      <c r="U1318" s="354"/>
      <c r="V1318" s="354"/>
      <c r="W1318" s="354"/>
      <c r="X1318" s="354"/>
      <c r="Y1318" s="354"/>
      <c r="Z1318" s="354"/>
      <c r="AA1318" s="354"/>
      <c r="AB1318" s="354"/>
      <c r="AC1318" s="354"/>
    </row>
    <row r="1319" ht="18.75" hidden="1" customHeight="1">
      <c r="A1319" s="347" t="s">
        <v>155</v>
      </c>
      <c r="B1319" s="347" t="s">
        <v>63</v>
      </c>
      <c r="C1319" s="347" t="s">
        <v>3056</v>
      </c>
      <c r="D1319" s="348" t="s">
        <v>3057</v>
      </c>
      <c r="E1319" s="348">
        <v>2200.0</v>
      </c>
      <c r="F1319" s="348">
        <v>2800.0</v>
      </c>
      <c r="G1319" s="349">
        <v>600.0</v>
      </c>
      <c r="H1319" s="312"/>
      <c r="I1319" s="351"/>
      <c r="J1319" s="352"/>
      <c r="K1319" s="354"/>
      <c r="L1319" s="354"/>
      <c r="M1319" s="354"/>
      <c r="N1319" s="354"/>
      <c r="O1319" s="354"/>
      <c r="P1319" s="354"/>
      <c r="Q1319" s="354"/>
      <c r="R1319" s="354"/>
      <c r="S1319" s="354"/>
      <c r="T1319" s="357"/>
      <c r="U1319" s="354"/>
      <c r="V1319" s="354"/>
      <c r="W1319" s="354"/>
      <c r="X1319" s="354"/>
      <c r="Y1319" s="354"/>
      <c r="Z1319" s="354"/>
      <c r="AA1319" s="354"/>
      <c r="AB1319" s="354"/>
      <c r="AC1319" s="354"/>
    </row>
    <row r="1320" ht="18.75" hidden="1" customHeight="1">
      <c r="A1320" s="347" t="s">
        <v>155</v>
      </c>
      <c r="B1320" s="347" t="s">
        <v>63</v>
      </c>
      <c r="C1320" s="347" t="s">
        <v>3058</v>
      </c>
      <c r="D1320" s="348" t="s">
        <v>3059</v>
      </c>
      <c r="E1320" s="348">
        <v>1000.0</v>
      </c>
      <c r="F1320" s="348">
        <v>1200.0</v>
      </c>
      <c r="G1320" s="349">
        <v>200.0</v>
      </c>
      <c r="H1320" s="312"/>
      <c r="I1320" s="351"/>
      <c r="J1320" s="352"/>
      <c r="K1320" s="354"/>
      <c r="L1320" s="354"/>
      <c r="M1320" s="354"/>
      <c r="N1320" s="354"/>
      <c r="O1320" s="354"/>
      <c r="P1320" s="354"/>
      <c r="Q1320" s="354"/>
      <c r="R1320" s="354"/>
      <c r="S1320" s="354"/>
      <c r="T1320" s="357"/>
      <c r="U1320" s="354"/>
      <c r="V1320" s="354"/>
      <c r="W1320" s="354"/>
      <c r="X1320" s="354"/>
      <c r="Y1320" s="354"/>
      <c r="Z1320" s="354"/>
      <c r="AA1320" s="354"/>
      <c r="AB1320" s="354"/>
      <c r="AC1320" s="354"/>
    </row>
    <row r="1321" ht="18.75" hidden="1" customHeight="1">
      <c r="A1321" s="347" t="s">
        <v>155</v>
      </c>
      <c r="B1321" s="347" t="s">
        <v>63</v>
      </c>
      <c r="C1321" s="347" t="s">
        <v>3060</v>
      </c>
      <c r="D1321" s="348" t="s">
        <v>3061</v>
      </c>
      <c r="E1321" s="348">
        <v>2600.0</v>
      </c>
      <c r="F1321" s="348">
        <v>2200.0</v>
      </c>
      <c r="G1321" s="349">
        <v>-400.0</v>
      </c>
      <c r="H1321" s="358"/>
      <c r="I1321" s="351"/>
      <c r="J1321" s="352"/>
      <c r="K1321" s="354"/>
      <c r="L1321" s="354"/>
      <c r="M1321" s="354"/>
      <c r="N1321" s="354"/>
      <c r="O1321" s="354"/>
      <c r="P1321" s="354"/>
      <c r="Q1321" s="354"/>
      <c r="R1321" s="354"/>
      <c r="S1321" s="354"/>
      <c r="T1321" s="357"/>
      <c r="U1321" s="354"/>
      <c r="V1321" s="354"/>
      <c r="W1321" s="354"/>
      <c r="X1321" s="354"/>
      <c r="Y1321" s="354"/>
      <c r="Z1321" s="354"/>
      <c r="AA1321" s="354"/>
      <c r="AB1321" s="354"/>
      <c r="AC1321" s="354"/>
    </row>
    <row r="1322" ht="18.75" hidden="1" customHeight="1">
      <c r="A1322" s="347" t="s">
        <v>155</v>
      </c>
      <c r="B1322" s="347" t="s">
        <v>63</v>
      </c>
      <c r="C1322" s="347" t="s">
        <v>3062</v>
      </c>
      <c r="D1322" s="348" t="s">
        <v>3063</v>
      </c>
      <c r="E1322" s="348">
        <v>4800.0</v>
      </c>
      <c r="F1322" s="348">
        <v>5000.0</v>
      </c>
      <c r="G1322" s="349">
        <v>200.0</v>
      </c>
      <c r="H1322" s="312"/>
      <c r="I1322" s="351"/>
      <c r="J1322" s="352"/>
      <c r="K1322" s="354"/>
      <c r="L1322" s="354"/>
      <c r="M1322" s="354"/>
      <c r="N1322" s="354"/>
      <c r="O1322" s="354"/>
      <c r="P1322" s="354"/>
      <c r="Q1322" s="354"/>
      <c r="R1322" s="354"/>
      <c r="S1322" s="354"/>
      <c r="T1322" s="357"/>
      <c r="U1322" s="354"/>
      <c r="V1322" s="354"/>
      <c r="W1322" s="354"/>
      <c r="X1322" s="354"/>
      <c r="Y1322" s="354"/>
      <c r="Z1322" s="354"/>
      <c r="AA1322" s="354"/>
      <c r="AB1322" s="354"/>
      <c r="AC1322" s="354"/>
    </row>
    <row r="1323" ht="18.75" hidden="1" customHeight="1">
      <c r="A1323" s="347" t="s">
        <v>155</v>
      </c>
      <c r="B1323" s="347" t="s">
        <v>63</v>
      </c>
      <c r="C1323" s="347" t="s">
        <v>3064</v>
      </c>
      <c r="D1323" s="348" t="s">
        <v>3065</v>
      </c>
      <c r="E1323" s="348">
        <v>2025.0</v>
      </c>
      <c r="F1323" s="348">
        <v>1607.0</v>
      </c>
      <c r="G1323" s="349">
        <v>-418.0</v>
      </c>
      <c r="H1323" s="312"/>
      <c r="I1323" s="351"/>
      <c r="J1323" s="352"/>
      <c r="K1323" s="354"/>
      <c r="L1323" s="354"/>
      <c r="M1323" s="354"/>
      <c r="N1323" s="354"/>
      <c r="O1323" s="354"/>
      <c r="P1323" s="354"/>
      <c r="Q1323" s="354"/>
      <c r="R1323" s="354"/>
      <c r="S1323" s="354"/>
      <c r="T1323" s="357"/>
      <c r="U1323" s="354"/>
      <c r="V1323" s="354"/>
      <c r="W1323" s="354"/>
      <c r="X1323" s="354"/>
      <c r="Y1323" s="354"/>
      <c r="Z1323" s="354"/>
      <c r="AA1323" s="354"/>
      <c r="AB1323" s="354"/>
      <c r="AC1323" s="354"/>
    </row>
    <row r="1324" ht="17.25" hidden="1" customHeight="1">
      <c r="A1324" s="347" t="s">
        <v>155</v>
      </c>
      <c r="B1324" s="347" t="s">
        <v>63</v>
      </c>
      <c r="C1324" s="347" t="s">
        <v>3066</v>
      </c>
      <c r="D1324" s="348" t="s">
        <v>3067</v>
      </c>
      <c r="E1324" s="348">
        <v>618.0</v>
      </c>
      <c r="F1324" s="348">
        <v>1200.0</v>
      </c>
      <c r="G1324" s="349">
        <v>582.0</v>
      </c>
      <c r="H1324" s="312"/>
      <c r="I1324" s="351"/>
      <c r="J1324" s="352"/>
      <c r="K1324" s="354"/>
      <c r="L1324" s="354"/>
      <c r="M1324" s="354"/>
      <c r="N1324" s="354"/>
      <c r="O1324" s="354"/>
      <c r="P1324" s="354"/>
      <c r="Q1324" s="354"/>
      <c r="R1324" s="354"/>
      <c r="S1324" s="354"/>
      <c r="T1324" s="357"/>
      <c r="U1324" s="354"/>
      <c r="V1324" s="354"/>
      <c r="W1324" s="354"/>
      <c r="X1324" s="354"/>
      <c r="Y1324" s="354"/>
      <c r="Z1324" s="354"/>
      <c r="AA1324" s="354"/>
      <c r="AB1324" s="354"/>
      <c r="AC1324" s="354"/>
    </row>
    <row r="1325" ht="17.25" hidden="1" customHeight="1">
      <c r="A1325" s="347" t="s">
        <v>155</v>
      </c>
      <c r="B1325" s="347" t="s">
        <v>63</v>
      </c>
      <c r="C1325" s="347" t="s">
        <v>3068</v>
      </c>
      <c r="D1325" s="348" t="s">
        <v>3069</v>
      </c>
      <c r="E1325" s="348">
        <v>600.0</v>
      </c>
      <c r="F1325" s="348">
        <v>800.0</v>
      </c>
      <c r="G1325" s="349">
        <v>200.0</v>
      </c>
      <c r="H1325" s="356"/>
      <c r="I1325" s="351"/>
      <c r="J1325" s="352"/>
      <c r="K1325" s="354"/>
      <c r="L1325" s="354"/>
      <c r="M1325" s="354"/>
      <c r="N1325" s="354"/>
      <c r="O1325" s="354"/>
      <c r="P1325" s="354"/>
      <c r="Q1325" s="354"/>
      <c r="R1325" s="354"/>
      <c r="S1325" s="354"/>
      <c r="T1325" s="357"/>
      <c r="U1325" s="354"/>
      <c r="V1325" s="354"/>
      <c r="W1325" s="354"/>
      <c r="X1325" s="354"/>
      <c r="Y1325" s="354"/>
      <c r="Z1325" s="354"/>
      <c r="AA1325" s="354"/>
      <c r="AB1325" s="354"/>
      <c r="AC1325" s="354"/>
    </row>
    <row r="1326" ht="17.25" hidden="1" customHeight="1">
      <c r="A1326" s="347" t="s">
        <v>155</v>
      </c>
      <c r="B1326" s="347" t="s">
        <v>63</v>
      </c>
      <c r="C1326" s="347" t="s">
        <v>3070</v>
      </c>
      <c r="D1326" s="348" t="s">
        <v>3071</v>
      </c>
      <c r="E1326" s="348">
        <v>1600.0</v>
      </c>
      <c r="F1326" s="348">
        <v>2200.0</v>
      </c>
      <c r="G1326" s="349">
        <v>600.0</v>
      </c>
      <c r="H1326" s="356"/>
      <c r="I1326" s="351"/>
      <c r="J1326" s="352"/>
      <c r="K1326" s="354"/>
      <c r="L1326" s="354"/>
      <c r="M1326" s="354"/>
      <c r="N1326" s="354"/>
      <c r="O1326" s="354"/>
      <c r="P1326" s="354"/>
      <c r="Q1326" s="354"/>
      <c r="R1326" s="354"/>
      <c r="S1326" s="354"/>
      <c r="T1326" s="357"/>
      <c r="U1326" s="354"/>
      <c r="V1326" s="354"/>
      <c r="W1326" s="354"/>
      <c r="X1326" s="354"/>
      <c r="Y1326" s="354"/>
      <c r="Z1326" s="354"/>
      <c r="AA1326" s="354"/>
      <c r="AB1326" s="354"/>
      <c r="AC1326" s="354"/>
    </row>
    <row r="1327" ht="19.5" hidden="1" customHeight="1">
      <c r="A1327" s="359" t="s">
        <v>155</v>
      </c>
      <c r="B1327" s="359" t="s">
        <v>63</v>
      </c>
      <c r="C1327" s="359" t="s">
        <v>3072</v>
      </c>
      <c r="D1327" s="312" t="s">
        <v>3073</v>
      </c>
      <c r="E1327" s="314">
        <v>2200.0</v>
      </c>
      <c r="F1327" s="314">
        <v>2600.0</v>
      </c>
      <c r="G1327" s="349">
        <v>400.0</v>
      </c>
      <c r="H1327" s="360"/>
      <c r="I1327" s="351"/>
      <c r="J1327" s="354"/>
      <c r="K1327" s="354"/>
      <c r="L1327" s="354"/>
      <c r="M1327" s="354"/>
      <c r="N1327" s="354"/>
      <c r="O1327" s="354"/>
      <c r="P1327" s="354"/>
      <c r="Q1327" s="354"/>
      <c r="R1327" s="354"/>
      <c r="S1327" s="354"/>
      <c r="T1327" s="354"/>
      <c r="U1327" s="354"/>
      <c r="V1327" s="354"/>
      <c r="W1327" s="354"/>
      <c r="X1327" s="354"/>
      <c r="Y1327" s="354"/>
      <c r="Z1327" s="354"/>
      <c r="AA1327" s="354"/>
      <c r="AB1327" s="354"/>
      <c r="AC1327" s="354"/>
    </row>
    <row r="1328" ht="17.25" hidden="1" customHeight="1">
      <c r="A1328" s="359" t="s">
        <v>155</v>
      </c>
      <c r="B1328" s="359" t="s">
        <v>63</v>
      </c>
      <c r="C1328" s="359" t="s">
        <v>3074</v>
      </c>
      <c r="D1328" s="312" t="s">
        <v>3075</v>
      </c>
      <c r="E1328" s="361">
        <v>2600.0</v>
      </c>
      <c r="F1328" s="361">
        <v>3000.0</v>
      </c>
      <c r="G1328" s="349">
        <v>400.0</v>
      </c>
      <c r="H1328" s="355"/>
      <c r="I1328" s="351"/>
      <c r="J1328" s="354"/>
      <c r="K1328" s="354"/>
      <c r="L1328" s="354"/>
      <c r="M1328" s="354"/>
      <c r="N1328" s="354"/>
      <c r="O1328" s="354"/>
      <c r="P1328" s="354"/>
      <c r="Q1328" s="354"/>
      <c r="R1328" s="354"/>
      <c r="S1328" s="354"/>
      <c r="T1328" s="354"/>
      <c r="U1328" s="354"/>
      <c r="V1328" s="354"/>
      <c r="W1328" s="354"/>
      <c r="X1328" s="354"/>
      <c r="Y1328" s="354"/>
      <c r="Z1328" s="354"/>
      <c r="AA1328" s="354"/>
      <c r="AB1328" s="354"/>
      <c r="AC1328" s="354"/>
    </row>
    <row r="1329" ht="17.25" hidden="1" customHeight="1">
      <c r="A1329" s="359" t="s">
        <v>155</v>
      </c>
      <c r="B1329" s="359" t="s">
        <v>63</v>
      </c>
      <c r="C1329" s="359" t="s">
        <v>3076</v>
      </c>
      <c r="D1329" s="312" t="s">
        <v>3077</v>
      </c>
      <c r="E1329" s="361">
        <v>5200.0</v>
      </c>
      <c r="F1329" s="361">
        <v>2600.0</v>
      </c>
      <c r="G1329" s="349">
        <v>-2600.0</v>
      </c>
      <c r="H1329" s="355"/>
      <c r="I1329" s="351"/>
      <c r="J1329" s="354"/>
      <c r="K1329" s="354"/>
      <c r="L1329" s="354"/>
      <c r="M1329" s="354"/>
      <c r="N1329" s="354"/>
      <c r="O1329" s="354"/>
      <c r="P1329" s="354"/>
      <c r="Q1329" s="354"/>
      <c r="R1329" s="354"/>
      <c r="S1329" s="354"/>
      <c r="T1329" s="354"/>
      <c r="U1329" s="354"/>
      <c r="V1329" s="354"/>
      <c r="W1329" s="354"/>
      <c r="X1329" s="354"/>
      <c r="Y1329" s="354"/>
      <c r="Z1329" s="354"/>
      <c r="AA1329" s="354"/>
      <c r="AB1329" s="354"/>
      <c r="AC1329" s="354"/>
    </row>
    <row r="1330" ht="17.25" hidden="1" customHeight="1">
      <c r="A1330" s="359" t="s">
        <v>155</v>
      </c>
      <c r="B1330" s="359" t="s">
        <v>63</v>
      </c>
      <c r="C1330" s="359" t="s">
        <v>3078</v>
      </c>
      <c r="D1330" s="312" t="s">
        <v>3079</v>
      </c>
      <c r="E1330" s="361">
        <v>2200.0</v>
      </c>
      <c r="F1330" s="361">
        <v>2000.0</v>
      </c>
      <c r="G1330" s="349">
        <v>-200.0</v>
      </c>
      <c r="H1330" s="355"/>
      <c r="I1330" s="351"/>
      <c r="J1330" s="354"/>
      <c r="K1330" s="354"/>
      <c r="L1330" s="354"/>
      <c r="M1330" s="354"/>
      <c r="N1330" s="354"/>
      <c r="O1330" s="354"/>
      <c r="P1330" s="354"/>
      <c r="Q1330" s="354"/>
      <c r="R1330" s="354"/>
      <c r="S1330" s="354"/>
      <c r="T1330" s="354"/>
      <c r="U1330" s="354"/>
      <c r="V1330" s="354"/>
      <c r="W1330" s="354"/>
      <c r="X1330" s="354"/>
      <c r="Y1330" s="354"/>
      <c r="Z1330" s="354"/>
      <c r="AA1330" s="354"/>
      <c r="AB1330" s="354"/>
      <c r="AC1330" s="354"/>
    </row>
    <row r="1331" ht="17.25" hidden="1" customHeight="1">
      <c r="A1331" s="359" t="s">
        <v>155</v>
      </c>
      <c r="B1331" s="359" t="s">
        <v>63</v>
      </c>
      <c r="C1331" s="359" t="s">
        <v>3080</v>
      </c>
      <c r="D1331" s="312" t="s">
        <v>3081</v>
      </c>
      <c r="E1331" s="361">
        <v>2400.0</v>
      </c>
      <c r="F1331" s="361">
        <v>2000.0</v>
      </c>
      <c r="G1331" s="349">
        <v>-400.0</v>
      </c>
      <c r="H1331" s="355"/>
      <c r="I1331" s="351"/>
      <c r="J1331" s="354"/>
      <c r="K1331" s="354"/>
      <c r="L1331" s="354"/>
      <c r="M1331" s="354"/>
      <c r="N1331" s="354"/>
      <c r="O1331" s="354"/>
      <c r="P1331" s="354"/>
      <c r="Q1331" s="354"/>
      <c r="R1331" s="354"/>
      <c r="S1331" s="354"/>
      <c r="T1331" s="354"/>
      <c r="U1331" s="354"/>
      <c r="V1331" s="354"/>
      <c r="W1331" s="354"/>
      <c r="X1331" s="354"/>
      <c r="Y1331" s="354"/>
      <c r="Z1331" s="354"/>
      <c r="AA1331" s="354"/>
      <c r="AB1331" s="354"/>
      <c r="AC1331" s="354"/>
    </row>
    <row r="1332" ht="17.25" hidden="1" customHeight="1">
      <c r="A1332" s="359" t="s">
        <v>155</v>
      </c>
      <c r="B1332" s="359" t="s">
        <v>63</v>
      </c>
      <c r="C1332" s="359" t="s">
        <v>3082</v>
      </c>
      <c r="D1332" s="312" t="s">
        <v>3083</v>
      </c>
      <c r="E1332" s="361">
        <v>2000.0</v>
      </c>
      <c r="F1332" s="361">
        <v>2400.0</v>
      </c>
      <c r="G1332" s="349">
        <v>400.0</v>
      </c>
      <c r="H1332" s="355"/>
      <c r="I1332" s="351"/>
      <c r="J1332" s="354"/>
      <c r="K1332" s="354"/>
      <c r="L1332" s="354"/>
      <c r="M1332" s="354"/>
      <c r="N1332" s="354"/>
      <c r="O1332" s="354"/>
      <c r="P1332" s="354"/>
      <c r="Q1332" s="354"/>
      <c r="R1332" s="354"/>
      <c r="S1332" s="354"/>
      <c r="T1332" s="354"/>
      <c r="U1332" s="354"/>
      <c r="V1332" s="354"/>
      <c r="W1332" s="354"/>
      <c r="X1332" s="354"/>
      <c r="Y1332" s="354"/>
      <c r="Z1332" s="354"/>
      <c r="AA1332" s="354"/>
      <c r="AB1332" s="354"/>
      <c r="AC1332" s="354"/>
    </row>
    <row r="1333" ht="17.25" hidden="1" customHeight="1">
      <c r="A1333" s="359" t="s">
        <v>155</v>
      </c>
      <c r="B1333" s="359" t="s">
        <v>63</v>
      </c>
      <c r="C1333" s="359" t="s">
        <v>3084</v>
      </c>
      <c r="D1333" s="312" t="s">
        <v>3085</v>
      </c>
      <c r="E1333" s="361">
        <v>3612.0</v>
      </c>
      <c r="F1333" s="361">
        <v>3400.0</v>
      </c>
      <c r="G1333" s="349">
        <v>-212.0</v>
      </c>
      <c r="H1333" s="355"/>
      <c r="I1333" s="351"/>
      <c r="J1333" s="354"/>
      <c r="K1333" s="354"/>
      <c r="L1333" s="354"/>
      <c r="M1333" s="354"/>
      <c r="N1333" s="354"/>
      <c r="O1333" s="354"/>
      <c r="P1333" s="354"/>
      <c r="Q1333" s="354"/>
      <c r="R1333" s="354"/>
      <c r="S1333" s="354"/>
      <c r="T1333" s="354"/>
      <c r="U1333" s="354"/>
      <c r="V1333" s="354"/>
      <c r="W1333" s="354"/>
      <c r="X1333" s="354"/>
      <c r="Y1333" s="354"/>
      <c r="Z1333" s="354"/>
      <c r="AA1333" s="354"/>
      <c r="AB1333" s="354"/>
      <c r="AC1333" s="354"/>
    </row>
    <row r="1334" ht="17.25" hidden="1" customHeight="1">
      <c r="A1334" s="359" t="s">
        <v>155</v>
      </c>
      <c r="B1334" s="359" t="s">
        <v>63</v>
      </c>
      <c r="C1334" s="359" t="s">
        <v>3086</v>
      </c>
      <c r="D1334" s="312" t="s">
        <v>3087</v>
      </c>
      <c r="E1334" s="361">
        <v>2812.0</v>
      </c>
      <c r="F1334" s="361">
        <v>2600.0</v>
      </c>
      <c r="G1334" s="349">
        <v>-212.0</v>
      </c>
      <c r="H1334" s="355"/>
      <c r="I1334" s="351"/>
      <c r="J1334" s="354"/>
      <c r="K1334" s="354"/>
      <c r="L1334" s="354"/>
      <c r="M1334" s="354"/>
      <c r="N1334" s="354"/>
      <c r="O1334" s="354"/>
      <c r="P1334" s="354"/>
      <c r="Q1334" s="354"/>
      <c r="R1334" s="354"/>
      <c r="S1334" s="354"/>
      <c r="T1334" s="354"/>
      <c r="U1334" s="354"/>
      <c r="V1334" s="354"/>
      <c r="W1334" s="354"/>
      <c r="X1334" s="354"/>
      <c r="Y1334" s="354"/>
      <c r="Z1334" s="354"/>
      <c r="AA1334" s="354"/>
      <c r="AB1334" s="354"/>
      <c r="AC1334" s="354"/>
    </row>
    <row r="1335" ht="17.25" hidden="1" customHeight="1">
      <c r="A1335" s="359" t="s">
        <v>155</v>
      </c>
      <c r="B1335" s="359" t="s">
        <v>63</v>
      </c>
      <c r="C1335" s="359" t="s">
        <v>3088</v>
      </c>
      <c r="D1335" s="312" t="s">
        <v>3089</v>
      </c>
      <c r="E1335" s="361">
        <v>2612.0</v>
      </c>
      <c r="F1335" s="361">
        <v>2400.0</v>
      </c>
      <c r="G1335" s="349">
        <v>-212.0</v>
      </c>
      <c r="H1335" s="355"/>
      <c r="I1335" s="351"/>
      <c r="J1335" s="354"/>
      <c r="K1335" s="354"/>
      <c r="L1335" s="354"/>
      <c r="M1335" s="354"/>
      <c r="N1335" s="354"/>
      <c r="O1335" s="354"/>
      <c r="P1335" s="354"/>
      <c r="Q1335" s="354"/>
      <c r="R1335" s="354"/>
      <c r="S1335" s="354"/>
      <c r="T1335" s="354"/>
      <c r="U1335" s="354"/>
      <c r="V1335" s="354"/>
      <c r="W1335" s="354"/>
      <c r="X1335" s="354"/>
      <c r="Y1335" s="354"/>
      <c r="Z1335" s="354"/>
      <c r="AA1335" s="354"/>
      <c r="AB1335" s="354"/>
      <c r="AC1335" s="354"/>
    </row>
    <row r="1336" ht="17.25" hidden="1" customHeight="1">
      <c r="A1336" s="359" t="s">
        <v>155</v>
      </c>
      <c r="B1336" s="359" t="s">
        <v>63</v>
      </c>
      <c r="C1336" s="359" t="s">
        <v>3090</v>
      </c>
      <c r="D1336" s="312" t="s">
        <v>3091</v>
      </c>
      <c r="E1336" s="361">
        <v>1540.0</v>
      </c>
      <c r="F1336" s="361">
        <v>1640.0</v>
      </c>
      <c r="G1336" s="349">
        <v>100.0</v>
      </c>
      <c r="H1336" s="355"/>
      <c r="I1336" s="351"/>
      <c r="J1336" s="354"/>
      <c r="K1336" s="354"/>
      <c r="L1336" s="354"/>
      <c r="M1336" s="354"/>
      <c r="N1336" s="354"/>
      <c r="O1336" s="354"/>
      <c r="P1336" s="354"/>
      <c r="Q1336" s="354"/>
      <c r="R1336" s="354"/>
      <c r="S1336" s="354"/>
      <c r="T1336" s="354"/>
      <c r="U1336" s="354"/>
      <c r="V1336" s="354"/>
      <c r="W1336" s="354"/>
      <c r="X1336" s="354"/>
      <c r="Y1336" s="354"/>
      <c r="Z1336" s="354"/>
      <c r="AA1336" s="354"/>
      <c r="AB1336" s="354"/>
      <c r="AC1336" s="354"/>
    </row>
    <row r="1337" ht="17.25" hidden="1" customHeight="1">
      <c r="A1337" s="359" t="s">
        <v>155</v>
      </c>
      <c r="B1337" s="359" t="s">
        <v>63</v>
      </c>
      <c r="C1337" s="359" t="s">
        <v>3092</v>
      </c>
      <c r="D1337" s="312" t="s">
        <v>3093</v>
      </c>
      <c r="E1337" s="361">
        <v>2200.0</v>
      </c>
      <c r="F1337" s="361">
        <v>2400.0</v>
      </c>
      <c r="G1337" s="349">
        <v>200.0</v>
      </c>
      <c r="H1337" s="355"/>
      <c r="I1337" s="351"/>
      <c r="J1337" s="354"/>
      <c r="K1337" s="354"/>
      <c r="L1337" s="354"/>
      <c r="M1337" s="354"/>
      <c r="N1337" s="354"/>
      <c r="O1337" s="354"/>
      <c r="P1337" s="354"/>
      <c r="Q1337" s="354"/>
      <c r="R1337" s="354"/>
      <c r="S1337" s="354"/>
      <c r="T1337" s="354"/>
      <c r="U1337" s="354"/>
      <c r="V1337" s="354"/>
      <c r="W1337" s="354"/>
      <c r="X1337" s="354"/>
      <c r="Y1337" s="354"/>
      <c r="Z1337" s="354"/>
      <c r="AA1337" s="354"/>
      <c r="AB1337" s="354"/>
      <c r="AC1337" s="354"/>
    </row>
    <row r="1338" ht="17.25" hidden="1" customHeight="1">
      <c r="A1338" s="359" t="s">
        <v>155</v>
      </c>
      <c r="B1338" s="359" t="s">
        <v>63</v>
      </c>
      <c r="C1338" s="359" t="s">
        <v>3094</v>
      </c>
      <c r="D1338" s="312" t="s">
        <v>3095</v>
      </c>
      <c r="E1338" s="361">
        <v>1212.0</v>
      </c>
      <c r="F1338" s="361">
        <v>600.0</v>
      </c>
      <c r="G1338" s="349">
        <v>-612.0</v>
      </c>
      <c r="H1338" s="355"/>
      <c r="I1338" s="351"/>
      <c r="J1338" s="354"/>
      <c r="K1338" s="354"/>
      <c r="L1338" s="354"/>
      <c r="M1338" s="354"/>
      <c r="N1338" s="354"/>
      <c r="O1338" s="354"/>
      <c r="P1338" s="354"/>
      <c r="Q1338" s="354"/>
      <c r="R1338" s="354"/>
      <c r="S1338" s="354"/>
      <c r="T1338" s="354"/>
      <c r="U1338" s="354"/>
      <c r="V1338" s="354"/>
      <c r="W1338" s="354"/>
      <c r="X1338" s="354"/>
      <c r="Y1338" s="354"/>
      <c r="Z1338" s="354"/>
      <c r="AA1338" s="354"/>
      <c r="AB1338" s="354"/>
      <c r="AC1338" s="354"/>
    </row>
    <row r="1339" ht="17.25" hidden="1" customHeight="1">
      <c r="A1339" s="359" t="s">
        <v>155</v>
      </c>
      <c r="B1339" s="359" t="s">
        <v>63</v>
      </c>
      <c r="C1339" s="359" t="s">
        <v>3096</v>
      </c>
      <c r="D1339" s="312" t="s">
        <v>3097</v>
      </c>
      <c r="E1339" s="361">
        <v>5000.0</v>
      </c>
      <c r="F1339" s="361">
        <v>400.0</v>
      </c>
      <c r="G1339" s="349">
        <v>-4600.0</v>
      </c>
      <c r="H1339" s="355"/>
      <c r="I1339" s="351"/>
      <c r="J1339" s="354"/>
      <c r="K1339" s="354"/>
      <c r="L1339" s="354"/>
      <c r="M1339" s="354"/>
      <c r="N1339" s="354"/>
      <c r="O1339" s="354"/>
      <c r="P1339" s="354"/>
      <c r="Q1339" s="354"/>
      <c r="R1339" s="354"/>
      <c r="S1339" s="354"/>
      <c r="T1339" s="354"/>
      <c r="U1339" s="354"/>
      <c r="V1339" s="354"/>
      <c r="W1339" s="354"/>
      <c r="X1339" s="354"/>
      <c r="Y1339" s="354"/>
      <c r="Z1339" s="354"/>
      <c r="AA1339" s="354"/>
      <c r="AB1339" s="354"/>
      <c r="AC1339" s="354"/>
    </row>
    <row r="1340" ht="17.25" hidden="1" customHeight="1">
      <c r="A1340" s="359" t="s">
        <v>155</v>
      </c>
      <c r="B1340" s="359" t="s">
        <v>63</v>
      </c>
      <c r="C1340" s="359" t="s">
        <v>3098</v>
      </c>
      <c r="D1340" s="312" t="s">
        <v>3099</v>
      </c>
      <c r="E1340" s="361">
        <v>2800.0</v>
      </c>
      <c r="F1340" s="361">
        <v>2000.0</v>
      </c>
      <c r="G1340" s="349">
        <v>-800.0</v>
      </c>
      <c r="H1340" s="355"/>
      <c r="I1340" s="351"/>
      <c r="J1340" s="354"/>
      <c r="K1340" s="354"/>
      <c r="L1340" s="354"/>
      <c r="M1340" s="354"/>
      <c r="N1340" s="354"/>
      <c r="O1340" s="354"/>
      <c r="P1340" s="354"/>
      <c r="Q1340" s="354"/>
      <c r="R1340" s="354"/>
      <c r="S1340" s="354"/>
      <c r="T1340" s="354"/>
      <c r="U1340" s="354"/>
      <c r="V1340" s="354"/>
      <c r="W1340" s="354"/>
      <c r="X1340" s="354"/>
      <c r="Y1340" s="354"/>
      <c r="Z1340" s="354"/>
      <c r="AA1340" s="354"/>
      <c r="AB1340" s="354"/>
      <c r="AC1340" s="354"/>
    </row>
    <row r="1341" ht="17.25" hidden="1" customHeight="1">
      <c r="A1341" s="359" t="s">
        <v>155</v>
      </c>
      <c r="B1341" s="359" t="s">
        <v>63</v>
      </c>
      <c r="C1341" s="359" t="s">
        <v>3100</v>
      </c>
      <c r="D1341" s="312" t="s">
        <v>3101</v>
      </c>
      <c r="E1341" s="361">
        <v>2600.0</v>
      </c>
      <c r="F1341" s="361">
        <v>3200.0</v>
      </c>
      <c r="G1341" s="349">
        <v>600.0</v>
      </c>
      <c r="H1341" s="355"/>
      <c r="I1341" s="351"/>
      <c r="J1341" s="354"/>
      <c r="K1341" s="354"/>
      <c r="L1341" s="354"/>
      <c r="M1341" s="354"/>
      <c r="N1341" s="354"/>
      <c r="O1341" s="354"/>
      <c r="P1341" s="354"/>
      <c r="Q1341" s="354"/>
      <c r="R1341" s="354"/>
      <c r="S1341" s="354"/>
      <c r="T1341" s="354"/>
      <c r="U1341" s="354"/>
      <c r="V1341" s="354"/>
      <c r="W1341" s="354"/>
      <c r="X1341" s="354"/>
      <c r="Y1341" s="354"/>
      <c r="Z1341" s="354"/>
      <c r="AA1341" s="354"/>
      <c r="AB1341" s="354"/>
      <c r="AC1341" s="354"/>
    </row>
    <row r="1342" ht="17.25" hidden="1" customHeight="1">
      <c r="A1342" s="359" t="s">
        <v>155</v>
      </c>
      <c r="B1342" s="359" t="s">
        <v>63</v>
      </c>
      <c r="C1342" s="359" t="s">
        <v>3102</v>
      </c>
      <c r="D1342" s="312" t="s">
        <v>3103</v>
      </c>
      <c r="E1342" s="361">
        <v>3200.0</v>
      </c>
      <c r="F1342" s="361">
        <v>5800.0</v>
      </c>
      <c r="G1342" s="349">
        <v>2600.0</v>
      </c>
      <c r="H1342" s="355"/>
      <c r="I1342" s="351"/>
      <c r="J1342" s="354"/>
      <c r="K1342" s="354"/>
      <c r="L1342" s="354"/>
      <c r="M1342" s="354"/>
      <c r="N1342" s="354"/>
      <c r="O1342" s="354"/>
      <c r="P1342" s="354"/>
      <c r="Q1342" s="354"/>
      <c r="R1342" s="354"/>
      <c r="S1342" s="354"/>
      <c r="T1342" s="354"/>
      <c r="U1342" s="354"/>
      <c r="V1342" s="354"/>
      <c r="W1342" s="354"/>
      <c r="X1342" s="354"/>
      <c r="Y1342" s="354"/>
      <c r="Z1342" s="354"/>
      <c r="AA1342" s="354"/>
      <c r="AB1342" s="354"/>
      <c r="AC1342" s="354"/>
    </row>
    <row r="1343" ht="17.25" hidden="1" customHeight="1">
      <c r="A1343" s="359" t="s">
        <v>155</v>
      </c>
      <c r="B1343" s="359" t="s">
        <v>63</v>
      </c>
      <c r="C1343" s="359" t="s">
        <v>3104</v>
      </c>
      <c r="D1343" s="312" t="s">
        <v>3105</v>
      </c>
      <c r="E1343" s="361">
        <v>800.0</v>
      </c>
      <c r="F1343" s="361">
        <v>1000.0</v>
      </c>
      <c r="G1343" s="349">
        <v>200.0</v>
      </c>
      <c r="H1343" s="355"/>
      <c r="I1343" s="351"/>
      <c r="J1343" s="354"/>
      <c r="K1343" s="354"/>
      <c r="L1343" s="354"/>
      <c r="M1343" s="354"/>
      <c r="N1343" s="354"/>
      <c r="O1343" s="354"/>
      <c r="P1343" s="354"/>
      <c r="Q1343" s="354"/>
      <c r="R1343" s="354"/>
      <c r="S1343" s="354"/>
      <c r="T1343" s="354"/>
      <c r="U1343" s="354"/>
      <c r="V1343" s="354"/>
      <c r="W1343" s="354"/>
      <c r="X1343" s="354"/>
      <c r="Y1343" s="354"/>
      <c r="Z1343" s="354"/>
      <c r="AA1343" s="354"/>
      <c r="AB1343" s="354"/>
      <c r="AC1343" s="354"/>
    </row>
    <row r="1344" ht="17.25" hidden="1" customHeight="1">
      <c r="A1344" s="359" t="s">
        <v>155</v>
      </c>
      <c r="B1344" s="359" t="s">
        <v>63</v>
      </c>
      <c r="C1344" s="359" t="s">
        <v>3106</v>
      </c>
      <c r="D1344" s="312" t="s">
        <v>3107</v>
      </c>
      <c r="E1344" s="361">
        <v>800.0</v>
      </c>
      <c r="F1344" s="361"/>
      <c r="G1344" s="349">
        <v>-800.0</v>
      </c>
      <c r="H1344" s="355"/>
      <c r="I1344" s="351"/>
      <c r="J1344" s="354"/>
      <c r="K1344" s="354"/>
      <c r="L1344" s="354"/>
      <c r="M1344" s="354"/>
      <c r="N1344" s="354"/>
      <c r="O1344" s="354"/>
      <c r="P1344" s="354"/>
      <c r="Q1344" s="354"/>
      <c r="R1344" s="354"/>
      <c r="S1344" s="354"/>
      <c r="T1344" s="354"/>
      <c r="U1344" s="354"/>
      <c r="V1344" s="354"/>
      <c r="W1344" s="354"/>
      <c r="X1344" s="354"/>
      <c r="Y1344" s="354"/>
      <c r="Z1344" s="354"/>
      <c r="AA1344" s="354"/>
      <c r="AB1344" s="354"/>
      <c r="AC1344" s="354"/>
    </row>
    <row r="1345" ht="17.25" hidden="1" customHeight="1">
      <c r="A1345" s="359" t="s">
        <v>155</v>
      </c>
      <c r="B1345" s="359" t="s">
        <v>63</v>
      </c>
      <c r="C1345" s="359" t="s">
        <v>3108</v>
      </c>
      <c r="D1345" s="312" t="s">
        <v>3109</v>
      </c>
      <c r="E1345" s="361">
        <v>2000.0</v>
      </c>
      <c r="F1345" s="361">
        <v>2200.0</v>
      </c>
      <c r="G1345" s="349">
        <v>200.0</v>
      </c>
      <c r="H1345" s="355"/>
      <c r="I1345" s="351"/>
      <c r="J1345" s="354"/>
      <c r="K1345" s="354"/>
      <c r="L1345" s="354"/>
      <c r="M1345" s="354"/>
      <c r="N1345" s="354"/>
      <c r="O1345" s="354"/>
      <c r="P1345" s="354"/>
      <c r="Q1345" s="354"/>
      <c r="R1345" s="354"/>
      <c r="S1345" s="354"/>
      <c r="T1345" s="354"/>
      <c r="U1345" s="354"/>
      <c r="V1345" s="354"/>
      <c r="W1345" s="354"/>
      <c r="X1345" s="354"/>
      <c r="Y1345" s="354"/>
      <c r="Z1345" s="354"/>
      <c r="AA1345" s="354"/>
      <c r="AB1345" s="354"/>
      <c r="AC1345" s="354"/>
    </row>
    <row r="1346" ht="17.25" hidden="1" customHeight="1">
      <c r="A1346" s="359" t="s">
        <v>155</v>
      </c>
      <c r="B1346" s="359" t="s">
        <v>63</v>
      </c>
      <c r="C1346" s="359" t="s">
        <v>3110</v>
      </c>
      <c r="D1346" s="312" t="s">
        <v>3111</v>
      </c>
      <c r="E1346" s="361">
        <v>4200.0</v>
      </c>
      <c r="F1346" s="361">
        <v>5800.0</v>
      </c>
      <c r="G1346" s="349">
        <v>1600.0</v>
      </c>
      <c r="H1346" s="355"/>
      <c r="I1346" s="351"/>
      <c r="J1346" s="354"/>
      <c r="K1346" s="354"/>
      <c r="L1346" s="354"/>
      <c r="M1346" s="354"/>
      <c r="N1346" s="354"/>
      <c r="O1346" s="354"/>
      <c r="P1346" s="354"/>
      <c r="Q1346" s="354"/>
      <c r="R1346" s="354"/>
      <c r="S1346" s="354"/>
      <c r="T1346" s="354"/>
      <c r="U1346" s="354"/>
      <c r="V1346" s="354"/>
      <c r="W1346" s="354"/>
      <c r="X1346" s="354"/>
      <c r="Y1346" s="354"/>
      <c r="Z1346" s="354"/>
      <c r="AA1346" s="354"/>
      <c r="AB1346" s="354"/>
      <c r="AC1346" s="354"/>
    </row>
    <row r="1347" ht="17.25" hidden="1" customHeight="1">
      <c r="A1347" s="359" t="s">
        <v>155</v>
      </c>
      <c r="B1347" s="359" t="s">
        <v>63</v>
      </c>
      <c r="C1347" s="359" t="s">
        <v>3112</v>
      </c>
      <c r="D1347" s="312" t="s">
        <v>3113</v>
      </c>
      <c r="E1347" s="361">
        <v>620.0</v>
      </c>
      <c r="F1347" s="361">
        <v>2840.0</v>
      </c>
      <c r="G1347" s="349">
        <v>2220.0</v>
      </c>
      <c r="H1347" s="355"/>
      <c r="I1347" s="351"/>
      <c r="J1347" s="354"/>
      <c r="K1347" s="354"/>
      <c r="L1347" s="354"/>
      <c r="M1347" s="354"/>
      <c r="N1347" s="354"/>
      <c r="O1347" s="354"/>
      <c r="P1347" s="354"/>
      <c r="Q1347" s="354"/>
      <c r="R1347" s="354"/>
      <c r="S1347" s="354"/>
      <c r="T1347" s="354"/>
      <c r="U1347" s="354"/>
      <c r="V1347" s="354"/>
      <c r="W1347" s="354"/>
      <c r="X1347" s="354"/>
      <c r="Y1347" s="354"/>
      <c r="Z1347" s="354"/>
      <c r="AA1347" s="354"/>
      <c r="AB1347" s="354"/>
      <c r="AC1347" s="354"/>
    </row>
    <row r="1348" ht="17.25" hidden="1" customHeight="1">
      <c r="A1348" s="359" t="s">
        <v>155</v>
      </c>
      <c r="B1348" s="359" t="s">
        <v>63</v>
      </c>
      <c r="C1348" s="359" t="s">
        <v>3114</v>
      </c>
      <c r="D1348" s="312" t="s">
        <v>3115</v>
      </c>
      <c r="E1348" s="361">
        <v>2400.0</v>
      </c>
      <c r="F1348" s="361"/>
      <c r="G1348" s="349">
        <v>-2400.0</v>
      </c>
      <c r="H1348" s="355"/>
      <c r="I1348" s="351"/>
      <c r="J1348" s="354"/>
      <c r="K1348" s="354"/>
      <c r="L1348" s="354"/>
      <c r="M1348" s="354"/>
      <c r="N1348" s="354"/>
      <c r="O1348" s="354"/>
      <c r="P1348" s="354"/>
      <c r="Q1348" s="354"/>
      <c r="R1348" s="354"/>
      <c r="S1348" s="354"/>
      <c r="T1348" s="354"/>
      <c r="U1348" s="354"/>
      <c r="V1348" s="354"/>
      <c r="W1348" s="354"/>
      <c r="X1348" s="354"/>
      <c r="Y1348" s="354"/>
      <c r="Z1348" s="354"/>
      <c r="AA1348" s="354"/>
      <c r="AB1348" s="354"/>
      <c r="AC1348" s="354"/>
    </row>
    <row r="1349" ht="17.25" hidden="1" customHeight="1">
      <c r="A1349" s="359" t="s">
        <v>155</v>
      </c>
      <c r="B1349" s="359" t="s">
        <v>63</v>
      </c>
      <c r="C1349" s="359" t="s">
        <v>3116</v>
      </c>
      <c r="D1349" s="312" t="s">
        <v>3117</v>
      </c>
      <c r="E1349" s="361"/>
      <c r="F1349" s="361">
        <v>1800.0</v>
      </c>
      <c r="G1349" s="349">
        <v>1800.0</v>
      </c>
      <c r="H1349" s="355"/>
      <c r="I1349" s="351"/>
      <c r="J1349" s="354"/>
      <c r="K1349" s="354"/>
      <c r="L1349" s="354"/>
      <c r="M1349" s="354"/>
      <c r="N1349" s="354"/>
      <c r="O1349" s="354"/>
      <c r="P1349" s="354"/>
      <c r="Q1349" s="354"/>
      <c r="R1349" s="354"/>
      <c r="S1349" s="354"/>
      <c r="T1349" s="354"/>
      <c r="U1349" s="354"/>
      <c r="V1349" s="354"/>
      <c r="W1349" s="354"/>
      <c r="X1349" s="354"/>
      <c r="Y1349" s="354"/>
      <c r="Z1349" s="354"/>
      <c r="AA1349" s="354"/>
      <c r="AB1349" s="354"/>
      <c r="AC1349" s="354"/>
    </row>
    <row r="1350" ht="17.25" hidden="1" customHeight="1">
      <c r="A1350" s="359" t="s">
        <v>155</v>
      </c>
      <c r="B1350" s="359" t="s">
        <v>63</v>
      </c>
      <c r="C1350" s="359" t="s">
        <v>3118</v>
      </c>
      <c r="D1350" s="312" t="s">
        <v>3119</v>
      </c>
      <c r="E1350" s="361"/>
      <c r="F1350" s="361">
        <v>1000.0</v>
      </c>
      <c r="G1350" s="349">
        <v>1000.0</v>
      </c>
      <c r="H1350" s="355"/>
      <c r="I1350" s="351"/>
      <c r="J1350" s="354"/>
      <c r="K1350" s="354"/>
      <c r="L1350" s="354"/>
      <c r="M1350" s="354"/>
      <c r="N1350" s="354"/>
      <c r="O1350" s="354"/>
      <c r="P1350" s="354"/>
      <c r="Q1350" s="354"/>
      <c r="R1350" s="354"/>
      <c r="S1350" s="354"/>
      <c r="T1350" s="354"/>
      <c r="U1350" s="354"/>
      <c r="V1350" s="354"/>
      <c r="W1350" s="354"/>
      <c r="X1350" s="354"/>
      <c r="Y1350" s="354"/>
      <c r="Z1350" s="354"/>
      <c r="AA1350" s="354"/>
      <c r="AB1350" s="354"/>
      <c r="AC1350" s="354"/>
    </row>
    <row r="1351" ht="17.25" customHeight="1">
      <c r="A1351" s="359" t="s">
        <v>155</v>
      </c>
      <c r="B1351" s="359" t="s">
        <v>63</v>
      </c>
      <c r="C1351" s="359" t="s">
        <v>3120</v>
      </c>
      <c r="D1351" s="312" t="s">
        <v>3121</v>
      </c>
      <c r="E1351" s="361"/>
      <c r="F1351" s="361">
        <v>2200.0</v>
      </c>
      <c r="G1351" s="349">
        <v>2200.0</v>
      </c>
      <c r="H1351" s="355" t="s">
        <v>773</v>
      </c>
      <c r="I1351" s="351"/>
      <c r="J1351" s="354"/>
      <c r="K1351" s="354"/>
      <c r="L1351" s="354"/>
      <c r="M1351" s="354"/>
      <c r="N1351" s="354"/>
      <c r="O1351" s="354"/>
      <c r="P1351" s="354"/>
      <c r="Q1351" s="354"/>
      <c r="R1351" s="354"/>
      <c r="S1351" s="354"/>
      <c r="T1351" s="354"/>
      <c r="U1351" s="354"/>
      <c r="V1351" s="354"/>
      <c r="W1351" s="354"/>
      <c r="X1351" s="354"/>
      <c r="Y1351" s="354"/>
      <c r="Z1351" s="354"/>
      <c r="AA1351" s="354"/>
      <c r="AB1351" s="354"/>
      <c r="AC1351" s="354"/>
    </row>
    <row r="1352" ht="17.25" customHeight="1">
      <c r="A1352" s="359" t="s">
        <v>155</v>
      </c>
      <c r="B1352" s="359" t="s">
        <v>63</v>
      </c>
      <c r="C1352" s="359" t="s">
        <v>3122</v>
      </c>
      <c r="D1352" s="312" t="s">
        <v>3123</v>
      </c>
      <c r="E1352" s="361"/>
      <c r="F1352" s="361">
        <v>7498.0</v>
      </c>
      <c r="G1352" s="349">
        <v>7498.0</v>
      </c>
      <c r="H1352" s="355" t="s">
        <v>773</v>
      </c>
      <c r="I1352" s="351"/>
      <c r="J1352" s="354"/>
      <c r="K1352" s="354"/>
      <c r="L1352" s="354"/>
      <c r="M1352" s="354"/>
      <c r="N1352" s="354"/>
      <c r="O1352" s="354"/>
      <c r="P1352" s="354"/>
      <c r="Q1352" s="354"/>
      <c r="R1352" s="354"/>
      <c r="S1352" s="354"/>
      <c r="T1352" s="354"/>
      <c r="U1352" s="354"/>
      <c r="V1352" s="354"/>
      <c r="W1352" s="354"/>
      <c r="X1352" s="354"/>
      <c r="Y1352" s="354"/>
      <c r="Z1352" s="354"/>
      <c r="AA1352" s="354"/>
      <c r="AB1352" s="354"/>
      <c r="AC1352" s="354"/>
    </row>
    <row r="1353" ht="17.25" customHeight="1">
      <c r="A1353" s="359" t="s">
        <v>155</v>
      </c>
      <c r="B1353" s="359" t="s">
        <v>63</v>
      </c>
      <c r="C1353" s="359" t="s">
        <v>3124</v>
      </c>
      <c r="D1353" s="312" t="s">
        <v>3125</v>
      </c>
      <c r="E1353" s="361"/>
      <c r="F1353" s="361">
        <v>1820.0</v>
      </c>
      <c r="G1353" s="349">
        <v>1820.0</v>
      </c>
      <c r="H1353" s="355" t="s">
        <v>773</v>
      </c>
      <c r="I1353" s="351"/>
      <c r="J1353" s="354"/>
      <c r="K1353" s="354"/>
      <c r="L1353" s="354"/>
      <c r="M1353" s="354"/>
      <c r="N1353" s="354"/>
      <c r="O1353" s="354"/>
      <c r="P1353" s="354"/>
      <c r="Q1353" s="354"/>
      <c r="R1353" s="354"/>
      <c r="S1353" s="354"/>
      <c r="T1353" s="354"/>
      <c r="U1353" s="354"/>
      <c r="V1353" s="354"/>
      <c r="W1353" s="354"/>
      <c r="X1353" s="354"/>
      <c r="Y1353" s="354"/>
      <c r="Z1353" s="354"/>
      <c r="AA1353" s="354"/>
      <c r="AB1353" s="354"/>
      <c r="AC1353" s="354"/>
    </row>
    <row r="1354" ht="17.25" customHeight="1">
      <c r="A1354" s="359" t="s">
        <v>155</v>
      </c>
      <c r="B1354" s="359" t="s">
        <v>63</v>
      </c>
      <c r="C1354" s="359" t="s">
        <v>3126</v>
      </c>
      <c r="D1354" s="312" t="s">
        <v>3127</v>
      </c>
      <c r="E1354" s="361"/>
      <c r="F1354" s="361">
        <v>1600.0</v>
      </c>
      <c r="G1354" s="349">
        <v>1600.0</v>
      </c>
      <c r="H1354" s="350" t="s">
        <v>773</v>
      </c>
      <c r="I1354" s="351"/>
      <c r="J1354" s="354"/>
      <c r="K1354" s="354"/>
      <c r="L1354" s="354"/>
      <c r="M1354" s="354"/>
      <c r="N1354" s="354"/>
      <c r="O1354" s="354"/>
      <c r="P1354" s="354"/>
      <c r="Q1354" s="354"/>
      <c r="R1354" s="354"/>
      <c r="S1354" s="354"/>
      <c r="T1354" s="354"/>
      <c r="U1354" s="354"/>
      <c r="V1354" s="354"/>
      <c r="W1354" s="354"/>
      <c r="X1354" s="354"/>
      <c r="Y1354" s="354"/>
      <c r="Z1354" s="354"/>
      <c r="AA1354" s="354"/>
      <c r="AB1354" s="354"/>
      <c r="AC1354" s="354"/>
    </row>
    <row r="1355" ht="17.25" customHeight="1">
      <c r="A1355" s="359" t="s">
        <v>155</v>
      </c>
      <c r="B1355" s="359" t="s">
        <v>63</v>
      </c>
      <c r="C1355" s="359" t="s">
        <v>3128</v>
      </c>
      <c r="D1355" s="312" t="s">
        <v>3129</v>
      </c>
      <c r="E1355" s="361"/>
      <c r="F1355" s="361">
        <v>1000.0</v>
      </c>
      <c r="G1355" s="349">
        <v>1000.0</v>
      </c>
      <c r="H1355" s="355" t="s">
        <v>773</v>
      </c>
      <c r="I1355" s="351"/>
      <c r="J1355" s="354"/>
      <c r="K1355" s="354"/>
      <c r="L1355" s="354"/>
      <c r="M1355" s="354"/>
      <c r="N1355" s="354"/>
      <c r="O1355" s="354"/>
      <c r="P1355" s="354"/>
      <c r="Q1355" s="354"/>
      <c r="R1355" s="354"/>
      <c r="S1355" s="354"/>
      <c r="T1355" s="354"/>
      <c r="U1355" s="354"/>
      <c r="V1355" s="354"/>
      <c r="W1355" s="354"/>
      <c r="X1355" s="354"/>
      <c r="Y1355" s="354"/>
      <c r="Z1355" s="354"/>
      <c r="AA1355" s="354"/>
      <c r="AB1355" s="354"/>
      <c r="AC1355" s="354"/>
    </row>
    <row r="1356" ht="17.25" customHeight="1">
      <c r="A1356" s="359" t="s">
        <v>155</v>
      </c>
      <c r="B1356" s="359" t="s">
        <v>63</v>
      </c>
      <c r="C1356" s="359" t="s">
        <v>3130</v>
      </c>
      <c r="D1356" s="312" t="s">
        <v>3131</v>
      </c>
      <c r="E1356" s="361"/>
      <c r="F1356" s="361">
        <v>1200.0</v>
      </c>
      <c r="G1356" s="349">
        <v>1200.0</v>
      </c>
      <c r="H1356" s="355" t="s">
        <v>773</v>
      </c>
      <c r="I1356" s="351"/>
      <c r="J1356" s="354"/>
      <c r="K1356" s="354"/>
      <c r="L1356" s="354"/>
      <c r="M1356" s="354"/>
      <c r="N1356" s="354"/>
      <c r="O1356" s="354"/>
      <c r="P1356" s="354"/>
      <c r="Q1356" s="354"/>
      <c r="R1356" s="354"/>
      <c r="S1356" s="354"/>
      <c r="T1356" s="354"/>
      <c r="U1356" s="354"/>
      <c r="V1356" s="354"/>
      <c r="W1356" s="354"/>
      <c r="X1356" s="354"/>
      <c r="Y1356" s="354"/>
      <c r="Z1356" s="354"/>
      <c r="AA1356" s="354"/>
      <c r="AB1356" s="354"/>
      <c r="AC1356" s="354"/>
    </row>
    <row r="1357" ht="17.25" customHeight="1">
      <c r="A1357" s="359" t="s">
        <v>155</v>
      </c>
      <c r="B1357" s="359" t="s">
        <v>63</v>
      </c>
      <c r="C1357" s="359" t="s">
        <v>3132</v>
      </c>
      <c r="D1357" s="312" t="s">
        <v>3133</v>
      </c>
      <c r="E1357" s="361"/>
      <c r="F1357" s="361">
        <v>400.0</v>
      </c>
      <c r="G1357" s="349">
        <v>400.0</v>
      </c>
      <c r="H1357" s="355" t="s">
        <v>773</v>
      </c>
      <c r="I1357" s="351"/>
      <c r="J1357" s="354"/>
      <c r="K1357" s="354"/>
      <c r="L1357" s="354"/>
      <c r="M1357" s="354"/>
      <c r="N1357" s="354"/>
      <c r="O1357" s="354"/>
      <c r="P1357" s="354"/>
      <c r="Q1357" s="354"/>
      <c r="R1357" s="354"/>
      <c r="S1357" s="354"/>
      <c r="T1357" s="354"/>
      <c r="U1357" s="354"/>
      <c r="V1357" s="354"/>
      <c r="W1357" s="354"/>
      <c r="X1357" s="354"/>
      <c r="Y1357" s="354"/>
      <c r="Z1357" s="354"/>
      <c r="AA1357" s="354"/>
      <c r="AB1357" s="354"/>
      <c r="AC1357" s="354"/>
    </row>
    <row r="1358" ht="17.25" customHeight="1">
      <c r="A1358" s="359" t="s">
        <v>155</v>
      </c>
      <c r="B1358" s="359" t="s">
        <v>63</v>
      </c>
      <c r="C1358" s="359" t="s">
        <v>3134</v>
      </c>
      <c r="D1358" s="312" t="s">
        <v>3135</v>
      </c>
      <c r="E1358" s="361"/>
      <c r="F1358" s="361">
        <v>200.0</v>
      </c>
      <c r="G1358" s="349">
        <v>200.0</v>
      </c>
      <c r="H1358" s="355" t="s">
        <v>773</v>
      </c>
      <c r="I1358" s="351"/>
      <c r="J1358" s="354"/>
      <c r="K1358" s="354"/>
      <c r="L1358" s="354"/>
      <c r="M1358" s="354"/>
      <c r="N1358" s="354"/>
      <c r="O1358" s="354"/>
      <c r="P1358" s="354"/>
      <c r="Q1358" s="354"/>
      <c r="R1358" s="354"/>
      <c r="S1358" s="354"/>
      <c r="T1358" s="354"/>
      <c r="U1358" s="354"/>
      <c r="V1358" s="354"/>
      <c r="W1358" s="354"/>
      <c r="X1358" s="354"/>
      <c r="Y1358" s="354"/>
      <c r="Z1358" s="354"/>
      <c r="AA1358" s="354"/>
      <c r="AB1358" s="354"/>
      <c r="AC1358" s="354"/>
    </row>
    <row r="1359" ht="17.25" hidden="1" customHeight="1">
      <c r="A1359" s="359" t="s">
        <v>146</v>
      </c>
      <c r="B1359" s="359" t="s">
        <v>62</v>
      </c>
      <c r="C1359" s="359" t="s">
        <v>3136</v>
      </c>
      <c r="D1359" s="312" t="s">
        <v>3137</v>
      </c>
      <c r="E1359" s="361">
        <v>11768.0</v>
      </c>
      <c r="F1359" s="361">
        <v>10960.0</v>
      </c>
      <c r="G1359" s="349">
        <v>-808.0</v>
      </c>
      <c r="H1359" s="355"/>
      <c r="I1359" s="351"/>
      <c r="J1359" s="354"/>
      <c r="K1359" s="354"/>
      <c r="L1359" s="354"/>
      <c r="M1359" s="354"/>
      <c r="N1359" s="354"/>
      <c r="O1359" s="354"/>
      <c r="P1359" s="354"/>
      <c r="Q1359" s="354"/>
      <c r="R1359" s="354"/>
      <c r="S1359" s="354"/>
      <c r="T1359" s="354"/>
      <c r="U1359" s="354"/>
      <c r="V1359" s="354"/>
      <c r="W1359" s="354"/>
      <c r="X1359" s="354"/>
      <c r="Y1359" s="354"/>
      <c r="Z1359" s="354"/>
      <c r="AA1359" s="354"/>
      <c r="AB1359" s="354"/>
      <c r="AC1359" s="354"/>
    </row>
    <row r="1360" ht="17.25" hidden="1" customHeight="1">
      <c r="A1360" s="359" t="s">
        <v>146</v>
      </c>
      <c r="B1360" s="359" t="s">
        <v>62</v>
      </c>
      <c r="C1360" s="359" t="s">
        <v>3138</v>
      </c>
      <c r="D1360" s="312" t="s">
        <v>3139</v>
      </c>
      <c r="E1360" s="361">
        <v>2068.0</v>
      </c>
      <c r="F1360" s="361">
        <v>1916.0</v>
      </c>
      <c r="G1360" s="349">
        <v>-152.0</v>
      </c>
      <c r="H1360" s="355"/>
      <c r="I1360" s="351"/>
      <c r="J1360" s="354"/>
      <c r="K1360" s="354"/>
      <c r="L1360" s="354"/>
      <c r="M1360" s="354"/>
      <c r="N1360" s="354"/>
      <c r="O1360" s="354"/>
      <c r="P1360" s="354"/>
      <c r="Q1360" s="354"/>
      <c r="R1360" s="354"/>
      <c r="S1360" s="354"/>
      <c r="T1360" s="354"/>
      <c r="U1360" s="354"/>
      <c r="V1360" s="354"/>
      <c r="W1360" s="354"/>
      <c r="X1360" s="354"/>
      <c r="Y1360" s="354"/>
      <c r="Z1360" s="354"/>
      <c r="AA1360" s="354"/>
      <c r="AB1360" s="354"/>
      <c r="AC1360" s="354"/>
    </row>
    <row r="1361" ht="17.25" hidden="1" customHeight="1">
      <c r="A1361" s="359" t="s">
        <v>146</v>
      </c>
      <c r="B1361" s="359" t="s">
        <v>62</v>
      </c>
      <c r="C1361" s="359" t="s">
        <v>3140</v>
      </c>
      <c r="D1361" s="312" t="s">
        <v>3141</v>
      </c>
      <c r="E1361" s="361">
        <v>2032.0</v>
      </c>
      <c r="F1361" s="361">
        <v>1648.0</v>
      </c>
      <c r="G1361" s="349">
        <v>-384.0</v>
      </c>
      <c r="H1361" s="355"/>
      <c r="I1361" s="351"/>
      <c r="J1361" s="354"/>
      <c r="K1361" s="354"/>
      <c r="L1361" s="354"/>
      <c r="M1361" s="354"/>
      <c r="N1361" s="354"/>
      <c r="O1361" s="354"/>
      <c r="P1361" s="354"/>
      <c r="Q1361" s="354"/>
      <c r="R1361" s="354"/>
      <c r="S1361" s="354"/>
      <c r="T1361" s="354"/>
      <c r="U1361" s="354"/>
      <c r="V1361" s="354"/>
      <c r="W1361" s="354"/>
      <c r="X1361" s="354"/>
      <c r="Y1361" s="354"/>
      <c r="Z1361" s="354"/>
      <c r="AA1361" s="354"/>
      <c r="AB1361" s="354"/>
      <c r="AC1361" s="354"/>
    </row>
    <row r="1362" ht="17.25" hidden="1" customHeight="1">
      <c r="A1362" s="359" t="s">
        <v>146</v>
      </c>
      <c r="B1362" s="359" t="s">
        <v>62</v>
      </c>
      <c r="C1362" s="359" t="s">
        <v>3142</v>
      </c>
      <c r="D1362" s="312" t="s">
        <v>3143</v>
      </c>
      <c r="E1362" s="361">
        <v>200.0</v>
      </c>
      <c r="F1362" s="361">
        <v>860.0</v>
      </c>
      <c r="G1362" s="349">
        <v>660.0</v>
      </c>
      <c r="H1362" s="355"/>
      <c r="I1362" s="351"/>
      <c r="J1362" s="354"/>
      <c r="K1362" s="354"/>
      <c r="L1362" s="354"/>
      <c r="M1362" s="354"/>
      <c r="N1362" s="354"/>
      <c r="O1362" s="354"/>
      <c r="P1362" s="354"/>
      <c r="Q1362" s="354"/>
      <c r="R1362" s="354"/>
      <c r="S1362" s="354"/>
      <c r="T1362" s="354"/>
      <c r="U1362" s="354"/>
      <c r="V1362" s="354"/>
      <c r="W1362" s="354"/>
      <c r="X1362" s="354"/>
      <c r="Y1362" s="354"/>
      <c r="Z1362" s="354"/>
      <c r="AA1362" s="354"/>
      <c r="AB1362" s="354"/>
      <c r="AC1362" s="354"/>
    </row>
    <row r="1363" ht="19.5" customHeight="1">
      <c r="A1363" s="359" t="s">
        <v>146</v>
      </c>
      <c r="B1363" s="359" t="s">
        <v>62</v>
      </c>
      <c r="C1363" s="359" t="s">
        <v>3144</v>
      </c>
      <c r="D1363" s="312" t="s">
        <v>3145</v>
      </c>
      <c r="E1363" s="314"/>
      <c r="F1363" s="314">
        <v>200.0</v>
      </c>
      <c r="G1363" s="349">
        <v>200.0</v>
      </c>
      <c r="H1363" s="360" t="s">
        <v>773</v>
      </c>
      <c r="I1363" s="359"/>
      <c r="J1363" s="354"/>
      <c r="K1363" s="354"/>
      <c r="L1363" s="354"/>
      <c r="M1363" s="354"/>
      <c r="N1363" s="354"/>
      <c r="O1363" s="354"/>
      <c r="P1363" s="354"/>
      <c r="Q1363" s="354"/>
      <c r="R1363" s="354"/>
      <c r="S1363" s="354"/>
      <c r="T1363" s="354"/>
      <c r="U1363" s="354"/>
      <c r="V1363" s="354"/>
      <c r="W1363" s="354"/>
      <c r="X1363" s="354"/>
      <c r="Y1363" s="354"/>
      <c r="Z1363" s="354"/>
      <c r="AA1363" s="354"/>
      <c r="AB1363" s="354"/>
      <c r="AC1363" s="354"/>
    </row>
    <row r="1364" ht="17.25" customHeight="1">
      <c r="A1364" s="359" t="s">
        <v>146</v>
      </c>
      <c r="B1364" s="359" t="s">
        <v>62</v>
      </c>
      <c r="C1364" s="359" t="s">
        <v>3146</v>
      </c>
      <c r="D1364" s="312" t="s">
        <v>3147</v>
      </c>
      <c r="E1364" s="361"/>
      <c r="F1364" s="361">
        <v>1112.0</v>
      </c>
      <c r="G1364" s="349">
        <v>1112.0</v>
      </c>
      <c r="H1364" s="355" t="s">
        <v>773</v>
      </c>
      <c r="I1364" s="312"/>
      <c r="J1364" s="354"/>
      <c r="K1364" s="354"/>
      <c r="L1364" s="354"/>
      <c r="M1364" s="354"/>
      <c r="N1364" s="354"/>
      <c r="O1364" s="354"/>
      <c r="P1364" s="354"/>
      <c r="Q1364" s="354"/>
      <c r="R1364" s="354"/>
      <c r="S1364" s="354"/>
      <c r="T1364" s="354"/>
      <c r="U1364" s="354"/>
      <c r="V1364" s="354"/>
      <c r="W1364" s="354"/>
      <c r="X1364" s="354"/>
      <c r="Y1364" s="354"/>
      <c r="Z1364" s="354"/>
      <c r="AA1364" s="354"/>
      <c r="AB1364" s="354"/>
      <c r="AC1364" s="354"/>
    </row>
    <row r="1365" ht="17.25" hidden="1" customHeight="1">
      <c r="A1365" s="359" t="s">
        <v>131</v>
      </c>
      <c r="B1365" s="359" t="s">
        <v>55</v>
      </c>
      <c r="C1365" s="359" t="s">
        <v>3148</v>
      </c>
      <c r="D1365" s="312" t="s">
        <v>3149</v>
      </c>
      <c r="E1365" s="361">
        <v>2716.0</v>
      </c>
      <c r="F1365" s="361">
        <v>2456.0</v>
      </c>
      <c r="G1365" s="349">
        <v>-260.0</v>
      </c>
      <c r="H1365" s="355"/>
      <c r="I1365" s="312"/>
      <c r="J1365" s="354"/>
      <c r="K1365" s="354"/>
      <c r="L1365" s="354"/>
      <c r="M1365" s="354"/>
      <c r="N1365" s="354"/>
      <c r="O1365" s="354"/>
      <c r="P1365" s="354"/>
      <c r="Q1365" s="354"/>
      <c r="R1365" s="354"/>
      <c r="S1365" s="354"/>
      <c r="T1365" s="354"/>
      <c r="U1365" s="354"/>
      <c r="V1365" s="354"/>
      <c r="W1365" s="354"/>
      <c r="X1365" s="354"/>
      <c r="Y1365" s="354"/>
      <c r="Z1365" s="354"/>
      <c r="AA1365" s="354"/>
      <c r="AB1365" s="354"/>
      <c r="AC1365" s="354"/>
    </row>
    <row r="1366" ht="17.25" hidden="1" customHeight="1">
      <c r="A1366" s="359" t="s">
        <v>131</v>
      </c>
      <c r="B1366" s="359" t="s">
        <v>55</v>
      </c>
      <c r="C1366" s="359" t="s">
        <v>3150</v>
      </c>
      <c r="D1366" s="312" t="s">
        <v>3151</v>
      </c>
      <c r="E1366" s="361">
        <v>396.0</v>
      </c>
      <c r="F1366" s="361">
        <v>132.0</v>
      </c>
      <c r="G1366" s="349">
        <v>-264.0</v>
      </c>
      <c r="H1366" s="355"/>
      <c r="I1366" s="312"/>
      <c r="J1366" s="354"/>
      <c r="K1366" s="354"/>
      <c r="L1366" s="354"/>
      <c r="M1366" s="354"/>
      <c r="N1366" s="354"/>
      <c r="O1366" s="354"/>
      <c r="P1366" s="354"/>
      <c r="Q1366" s="354"/>
      <c r="R1366" s="354"/>
      <c r="S1366" s="354"/>
      <c r="T1366" s="354"/>
      <c r="U1366" s="354"/>
      <c r="V1366" s="354"/>
      <c r="W1366" s="354"/>
      <c r="X1366" s="354"/>
      <c r="Y1366" s="354"/>
      <c r="Z1366" s="354"/>
      <c r="AA1366" s="354"/>
      <c r="AB1366" s="354"/>
      <c r="AC1366" s="354"/>
    </row>
    <row r="1367" ht="17.25" hidden="1" customHeight="1">
      <c r="A1367" s="359" t="s">
        <v>131</v>
      </c>
      <c r="B1367" s="359" t="s">
        <v>68</v>
      </c>
      <c r="C1367" s="359" t="s">
        <v>3152</v>
      </c>
      <c r="D1367" s="312" t="s">
        <v>3153</v>
      </c>
      <c r="E1367" s="361">
        <v>4486.0</v>
      </c>
      <c r="F1367" s="361">
        <v>4402.0</v>
      </c>
      <c r="G1367" s="349">
        <v>-84.0</v>
      </c>
      <c r="H1367" s="355"/>
      <c r="I1367" s="312"/>
      <c r="J1367" s="354"/>
      <c r="K1367" s="354"/>
      <c r="L1367" s="354"/>
      <c r="M1367" s="354"/>
      <c r="N1367" s="354"/>
      <c r="O1367" s="354"/>
      <c r="P1367" s="354"/>
      <c r="Q1367" s="354"/>
      <c r="R1367" s="354"/>
      <c r="S1367" s="354"/>
      <c r="T1367" s="354"/>
      <c r="U1367" s="354"/>
      <c r="V1367" s="354"/>
      <c r="W1367" s="354"/>
      <c r="X1367" s="354"/>
      <c r="Y1367" s="354"/>
      <c r="Z1367" s="354"/>
      <c r="AA1367" s="354"/>
      <c r="AB1367" s="354"/>
      <c r="AC1367" s="354"/>
    </row>
    <row r="1368" ht="17.25" hidden="1" customHeight="1">
      <c r="A1368" s="359" t="s">
        <v>131</v>
      </c>
      <c r="B1368" s="359" t="s">
        <v>52</v>
      </c>
      <c r="C1368" s="359" t="s">
        <v>3154</v>
      </c>
      <c r="D1368" s="312" t="s">
        <v>3155</v>
      </c>
      <c r="E1368" s="361">
        <v>156.0</v>
      </c>
      <c r="F1368" s="361"/>
      <c r="G1368" s="349">
        <v>-156.0</v>
      </c>
      <c r="H1368" s="355"/>
      <c r="I1368" s="312"/>
      <c r="J1368" s="354"/>
      <c r="K1368" s="354"/>
      <c r="L1368" s="354"/>
      <c r="M1368" s="354"/>
      <c r="N1368" s="354"/>
      <c r="O1368" s="354"/>
      <c r="P1368" s="354"/>
      <c r="Q1368" s="354"/>
      <c r="R1368" s="354"/>
      <c r="S1368" s="354"/>
      <c r="T1368" s="354"/>
      <c r="U1368" s="354"/>
      <c r="V1368" s="354"/>
      <c r="W1368" s="354"/>
      <c r="X1368" s="354"/>
      <c r="Y1368" s="354"/>
      <c r="Z1368" s="354"/>
      <c r="AA1368" s="354"/>
      <c r="AB1368" s="354"/>
      <c r="AC1368" s="354"/>
    </row>
    <row r="1369" ht="17.25" hidden="1" customHeight="1">
      <c r="A1369" s="359" t="s">
        <v>131</v>
      </c>
      <c r="B1369" s="359" t="s">
        <v>52</v>
      </c>
      <c r="C1369" s="359" t="s">
        <v>3156</v>
      </c>
      <c r="D1369" s="312" t="s">
        <v>3157</v>
      </c>
      <c r="E1369" s="361">
        <v>1028.0</v>
      </c>
      <c r="F1369" s="361">
        <v>1304.0</v>
      </c>
      <c r="G1369" s="349">
        <v>276.0</v>
      </c>
      <c r="H1369" s="355"/>
      <c r="I1369" s="312"/>
      <c r="J1369" s="354"/>
      <c r="K1369" s="354"/>
      <c r="L1369" s="354"/>
      <c r="M1369" s="354"/>
      <c r="N1369" s="354"/>
      <c r="O1369" s="354"/>
      <c r="P1369" s="354"/>
      <c r="Q1369" s="354"/>
      <c r="R1369" s="354"/>
      <c r="S1369" s="354"/>
      <c r="T1369" s="354"/>
      <c r="U1369" s="354"/>
      <c r="V1369" s="354"/>
      <c r="W1369" s="354"/>
      <c r="X1369" s="354"/>
      <c r="Y1369" s="354"/>
      <c r="Z1369" s="354"/>
      <c r="AA1369" s="354"/>
      <c r="AB1369" s="354"/>
      <c r="AC1369" s="354"/>
    </row>
    <row r="1370" ht="17.25" hidden="1" customHeight="1">
      <c r="A1370" s="359" t="s">
        <v>131</v>
      </c>
      <c r="B1370" s="359" t="s">
        <v>52</v>
      </c>
      <c r="C1370" s="359" t="s">
        <v>3158</v>
      </c>
      <c r="D1370" s="312" t="s">
        <v>3159</v>
      </c>
      <c r="E1370" s="361">
        <v>216.0</v>
      </c>
      <c r="F1370" s="361">
        <v>312.0</v>
      </c>
      <c r="G1370" s="349">
        <v>96.0</v>
      </c>
      <c r="H1370" s="355"/>
      <c r="I1370" s="312"/>
      <c r="J1370" s="354"/>
      <c r="K1370" s="354"/>
      <c r="L1370" s="354"/>
      <c r="M1370" s="354"/>
      <c r="N1370" s="354"/>
      <c r="O1370" s="354"/>
      <c r="P1370" s="354"/>
      <c r="Q1370" s="354"/>
      <c r="R1370" s="354"/>
      <c r="S1370" s="354"/>
      <c r="T1370" s="354"/>
      <c r="U1370" s="354"/>
      <c r="V1370" s="354"/>
      <c r="W1370" s="354"/>
      <c r="X1370" s="354"/>
      <c r="Y1370" s="354"/>
      <c r="Z1370" s="354"/>
      <c r="AA1370" s="354"/>
      <c r="AB1370" s="354"/>
      <c r="AC1370" s="354"/>
    </row>
    <row r="1371" ht="17.25" hidden="1" customHeight="1">
      <c r="A1371" s="359" t="s">
        <v>131</v>
      </c>
      <c r="B1371" s="359" t="s">
        <v>53</v>
      </c>
      <c r="C1371" s="359" t="s">
        <v>3160</v>
      </c>
      <c r="D1371" s="312" t="s">
        <v>3161</v>
      </c>
      <c r="E1371" s="361">
        <v>532.0</v>
      </c>
      <c r="F1371" s="361">
        <v>1512.0</v>
      </c>
      <c r="G1371" s="349">
        <v>980.0</v>
      </c>
      <c r="H1371" s="355"/>
      <c r="I1371" s="312"/>
      <c r="J1371" s="354"/>
      <c r="K1371" s="354"/>
      <c r="L1371" s="354"/>
      <c r="M1371" s="354"/>
      <c r="N1371" s="354"/>
      <c r="O1371" s="354"/>
      <c r="P1371" s="354"/>
      <c r="Q1371" s="354"/>
      <c r="R1371" s="354"/>
      <c r="S1371" s="354"/>
      <c r="T1371" s="354"/>
      <c r="U1371" s="354"/>
      <c r="V1371" s="354"/>
      <c r="W1371" s="354"/>
      <c r="X1371" s="354"/>
      <c r="Y1371" s="354"/>
      <c r="Z1371" s="354"/>
      <c r="AA1371" s="354"/>
      <c r="AB1371" s="354"/>
      <c r="AC1371" s="354"/>
    </row>
    <row r="1372" ht="17.25" hidden="1" customHeight="1">
      <c r="A1372" s="359" t="s">
        <v>131</v>
      </c>
      <c r="B1372" s="359" t="s">
        <v>53</v>
      </c>
      <c r="C1372" s="359" t="s">
        <v>3162</v>
      </c>
      <c r="D1372" s="312" t="s">
        <v>3163</v>
      </c>
      <c r="E1372" s="361">
        <v>900.0</v>
      </c>
      <c r="F1372" s="361"/>
      <c r="G1372" s="349">
        <v>-900.0</v>
      </c>
      <c r="H1372" s="355"/>
      <c r="I1372" s="312"/>
      <c r="J1372" s="354"/>
      <c r="K1372" s="354"/>
      <c r="L1372" s="354"/>
      <c r="M1372" s="354"/>
      <c r="N1372" s="354"/>
      <c r="O1372" s="354"/>
      <c r="P1372" s="354"/>
      <c r="Q1372" s="354"/>
      <c r="R1372" s="354"/>
      <c r="S1372" s="354"/>
      <c r="T1372" s="354"/>
      <c r="U1372" s="354"/>
      <c r="V1372" s="354"/>
      <c r="W1372" s="354"/>
      <c r="X1372" s="354"/>
      <c r="Y1372" s="354"/>
      <c r="Z1372" s="354"/>
      <c r="AA1372" s="354"/>
      <c r="AB1372" s="354"/>
      <c r="AC1372" s="354"/>
    </row>
    <row r="1373" ht="17.25" hidden="1" customHeight="1">
      <c r="A1373" s="359" t="s">
        <v>131</v>
      </c>
      <c r="B1373" s="359" t="s">
        <v>69</v>
      </c>
      <c r="C1373" s="359" t="s">
        <v>3164</v>
      </c>
      <c r="D1373" s="312" t="s">
        <v>3165</v>
      </c>
      <c r="E1373" s="361">
        <v>5906.0</v>
      </c>
      <c r="F1373" s="361">
        <v>5150.0</v>
      </c>
      <c r="G1373" s="349">
        <v>-756.0</v>
      </c>
      <c r="H1373" s="355"/>
      <c r="I1373" s="312"/>
      <c r="J1373" s="354"/>
      <c r="K1373" s="354"/>
      <c r="L1373" s="354"/>
      <c r="M1373" s="354"/>
      <c r="N1373" s="354"/>
      <c r="O1373" s="354"/>
      <c r="P1373" s="354"/>
      <c r="Q1373" s="354"/>
      <c r="R1373" s="354"/>
      <c r="S1373" s="354"/>
      <c r="T1373" s="354"/>
      <c r="U1373" s="354"/>
      <c r="V1373" s="354"/>
      <c r="W1373" s="354"/>
      <c r="X1373" s="354"/>
      <c r="Y1373" s="354"/>
      <c r="Z1373" s="354"/>
      <c r="AA1373" s="354"/>
      <c r="AB1373" s="354"/>
      <c r="AC1373" s="354"/>
    </row>
    <row r="1374" ht="17.25" hidden="1" customHeight="1">
      <c r="A1374" s="359" t="s">
        <v>131</v>
      </c>
      <c r="B1374" s="359" t="s">
        <v>69</v>
      </c>
      <c r="C1374" s="359" t="s">
        <v>3166</v>
      </c>
      <c r="D1374" s="312" t="s">
        <v>3167</v>
      </c>
      <c r="E1374" s="361">
        <v>450.0</v>
      </c>
      <c r="F1374" s="361">
        <v>366.0</v>
      </c>
      <c r="G1374" s="349">
        <v>-84.0</v>
      </c>
      <c r="H1374" s="355"/>
      <c r="I1374" s="312"/>
      <c r="J1374" s="354"/>
      <c r="K1374" s="354"/>
      <c r="L1374" s="354"/>
      <c r="M1374" s="354"/>
      <c r="N1374" s="354"/>
      <c r="O1374" s="354"/>
      <c r="P1374" s="354"/>
      <c r="Q1374" s="354"/>
      <c r="R1374" s="354"/>
      <c r="S1374" s="354"/>
      <c r="T1374" s="354"/>
      <c r="U1374" s="354"/>
      <c r="V1374" s="354"/>
      <c r="W1374" s="354"/>
      <c r="X1374" s="354"/>
      <c r="Y1374" s="354"/>
      <c r="Z1374" s="354"/>
      <c r="AA1374" s="354"/>
      <c r="AB1374" s="354"/>
      <c r="AC1374" s="354"/>
    </row>
    <row r="1375" ht="17.25" hidden="1" customHeight="1">
      <c r="A1375" s="359" t="s">
        <v>131</v>
      </c>
      <c r="B1375" s="359" t="s">
        <v>65</v>
      </c>
      <c r="C1375" s="359" t="s">
        <v>3168</v>
      </c>
      <c r="D1375" s="312" t="s">
        <v>3169</v>
      </c>
      <c r="E1375" s="361">
        <v>352.0</v>
      </c>
      <c r="F1375" s="361">
        <v>654.0</v>
      </c>
      <c r="G1375" s="349">
        <v>302.0</v>
      </c>
      <c r="H1375" s="355"/>
      <c r="I1375" s="312"/>
      <c r="J1375" s="354"/>
      <c r="K1375" s="354"/>
      <c r="L1375" s="354"/>
      <c r="M1375" s="354"/>
      <c r="N1375" s="354"/>
      <c r="O1375" s="354"/>
      <c r="P1375" s="354"/>
      <c r="Q1375" s="354"/>
      <c r="R1375" s="354"/>
      <c r="S1375" s="354"/>
      <c r="T1375" s="354"/>
      <c r="U1375" s="354"/>
      <c r="V1375" s="354"/>
      <c r="W1375" s="354"/>
      <c r="X1375" s="354"/>
      <c r="Y1375" s="354"/>
      <c r="Z1375" s="354"/>
      <c r="AA1375" s="354"/>
      <c r="AB1375" s="354"/>
      <c r="AC1375" s="354"/>
    </row>
    <row r="1376" ht="17.25" customHeight="1">
      <c r="A1376" s="359" t="s">
        <v>131</v>
      </c>
      <c r="B1376" s="359" t="s">
        <v>70</v>
      </c>
      <c r="C1376" s="359" t="s">
        <v>3170</v>
      </c>
      <c r="D1376" s="312" t="s">
        <v>3171</v>
      </c>
      <c r="E1376" s="361"/>
      <c r="F1376" s="361">
        <v>468.0</v>
      </c>
      <c r="G1376" s="349">
        <v>468.0</v>
      </c>
      <c r="H1376" s="355" t="s">
        <v>773</v>
      </c>
      <c r="I1376" s="312"/>
      <c r="J1376" s="354"/>
      <c r="K1376" s="354"/>
      <c r="L1376" s="354"/>
      <c r="M1376" s="354"/>
      <c r="N1376" s="354"/>
      <c r="O1376" s="354"/>
      <c r="P1376" s="354"/>
      <c r="Q1376" s="354"/>
      <c r="R1376" s="354"/>
      <c r="S1376" s="354"/>
      <c r="T1376" s="354"/>
      <c r="U1376" s="354"/>
      <c r="V1376" s="354"/>
      <c r="W1376" s="354"/>
      <c r="X1376" s="354"/>
      <c r="Y1376" s="354"/>
      <c r="Z1376" s="354"/>
      <c r="AA1376" s="354"/>
      <c r="AB1376" s="354"/>
      <c r="AC1376" s="354"/>
    </row>
    <row r="1377" ht="17.25" hidden="1" customHeight="1">
      <c r="A1377" s="359" t="s">
        <v>131</v>
      </c>
      <c r="B1377" s="359" t="s">
        <v>60</v>
      </c>
      <c r="C1377" s="359" t="s">
        <v>3172</v>
      </c>
      <c r="D1377" s="312" t="s">
        <v>3173</v>
      </c>
      <c r="E1377" s="361">
        <v>456.0</v>
      </c>
      <c r="F1377" s="361">
        <v>420.0</v>
      </c>
      <c r="G1377" s="349">
        <v>-36.0</v>
      </c>
      <c r="H1377" s="355"/>
      <c r="I1377" s="312"/>
      <c r="J1377" s="354"/>
      <c r="K1377" s="354"/>
      <c r="L1377" s="354"/>
      <c r="M1377" s="354"/>
      <c r="N1377" s="354"/>
      <c r="O1377" s="354"/>
      <c r="P1377" s="354"/>
      <c r="Q1377" s="354"/>
      <c r="R1377" s="354"/>
      <c r="S1377" s="354"/>
      <c r="T1377" s="354"/>
      <c r="U1377" s="354"/>
      <c r="V1377" s="354"/>
      <c r="W1377" s="354"/>
      <c r="X1377" s="354"/>
      <c r="Y1377" s="354"/>
      <c r="Z1377" s="354"/>
      <c r="AA1377" s="354"/>
      <c r="AB1377" s="354"/>
      <c r="AC1377" s="354"/>
    </row>
    <row r="1378" ht="17.25" hidden="1" customHeight="1">
      <c r="A1378" s="359" t="s">
        <v>131</v>
      </c>
      <c r="B1378" s="359" t="s">
        <v>66</v>
      </c>
      <c r="C1378" s="359" t="s">
        <v>3174</v>
      </c>
      <c r="D1378" s="312" t="s">
        <v>3175</v>
      </c>
      <c r="E1378" s="361">
        <v>862.0</v>
      </c>
      <c r="F1378" s="361">
        <v>716.0</v>
      </c>
      <c r="G1378" s="349">
        <v>-146.0</v>
      </c>
      <c r="H1378" s="355"/>
      <c r="I1378" s="312"/>
      <c r="J1378" s="354"/>
      <c r="K1378" s="354"/>
      <c r="L1378" s="354"/>
      <c r="M1378" s="354"/>
      <c r="N1378" s="354"/>
      <c r="O1378" s="354"/>
      <c r="P1378" s="354"/>
      <c r="Q1378" s="354"/>
      <c r="R1378" s="354"/>
      <c r="S1378" s="354"/>
      <c r="T1378" s="354"/>
      <c r="U1378" s="354"/>
      <c r="V1378" s="354"/>
      <c r="W1378" s="354"/>
      <c r="X1378" s="354"/>
      <c r="Y1378" s="354"/>
      <c r="Z1378" s="354"/>
      <c r="AA1378" s="354"/>
      <c r="AB1378" s="354"/>
      <c r="AC1378" s="354"/>
    </row>
    <row r="1379" ht="17.25" customHeight="1">
      <c r="A1379" s="359" t="s">
        <v>131</v>
      </c>
      <c r="B1379" s="359" t="s">
        <v>56</v>
      </c>
      <c r="C1379" s="359" t="s">
        <v>3176</v>
      </c>
      <c r="D1379" s="312" t="s">
        <v>3177</v>
      </c>
      <c r="E1379" s="361"/>
      <c r="F1379" s="361">
        <v>300.0</v>
      </c>
      <c r="G1379" s="349">
        <v>300.0</v>
      </c>
      <c r="H1379" s="355" t="s">
        <v>773</v>
      </c>
      <c r="I1379" s="312"/>
      <c r="J1379" s="354"/>
      <c r="K1379" s="354"/>
      <c r="L1379" s="354"/>
      <c r="M1379" s="354"/>
      <c r="N1379" s="354"/>
      <c r="O1379" s="354"/>
      <c r="P1379" s="354"/>
      <c r="Q1379" s="354"/>
      <c r="R1379" s="354"/>
      <c r="S1379" s="354"/>
      <c r="T1379" s="354"/>
      <c r="U1379" s="354"/>
      <c r="V1379" s="354"/>
      <c r="W1379" s="354"/>
      <c r="X1379" s="354"/>
      <c r="Y1379" s="354"/>
      <c r="Z1379" s="354"/>
      <c r="AA1379" s="354"/>
      <c r="AB1379" s="354"/>
      <c r="AC1379" s="354"/>
    </row>
    <row r="1380" ht="17.25" hidden="1" customHeight="1">
      <c r="A1380" s="359" t="s">
        <v>115</v>
      </c>
      <c r="B1380" s="359" t="s">
        <v>55</v>
      </c>
      <c r="C1380" s="359" t="s">
        <v>3178</v>
      </c>
      <c r="D1380" s="312" t="s">
        <v>3179</v>
      </c>
      <c r="E1380" s="361">
        <v>288.0</v>
      </c>
      <c r="F1380" s="361">
        <v>428.0</v>
      </c>
      <c r="G1380" s="349">
        <v>140.0</v>
      </c>
      <c r="H1380" s="355"/>
      <c r="I1380" s="312"/>
      <c r="J1380" s="354"/>
      <c r="K1380" s="354"/>
      <c r="L1380" s="354"/>
      <c r="M1380" s="354"/>
      <c r="N1380" s="354"/>
      <c r="O1380" s="354"/>
      <c r="P1380" s="354"/>
      <c r="Q1380" s="354"/>
      <c r="R1380" s="354"/>
      <c r="S1380" s="354"/>
      <c r="T1380" s="354"/>
      <c r="U1380" s="354"/>
      <c r="V1380" s="354"/>
      <c r="W1380" s="354"/>
      <c r="X1380" s="354"/>
      <c r="Y1380" s="354"/>
      <c r="Z1380" s="354"/>
      <c r="AA1380" s="354"/>
      <c r="AB1380" s="354"/>
      <c r="AC1380" s="354"/>
    </row>
    <row r="1381" ht="17.25" hidden="1" customHeight="1">
      <c r="A1381" s="359" t="s">
        <v>115</v>
      </c>
      <c r="B1381" s="359" t="s">
        <v>55</v>
      </c>
      <c r="C1381" s="359" t="s">
        <v>1613</v>
      </c>
      <c r="D1381" s="312" t="s">
        <v>1614</v>
      </c>
      <c r="E1381" s="361">
        <v>1369.0</v>
      </c>
      <c r="F1381" s="361"/>
      <c r="G1381" s="349">
        <v>-1369.0</v>
      </c>
      <c r="H1381" s="355"/>
      <c r="I1381" s="312"/>
      <c r="J1381" s="354"/>
      <c r="K1381" s="354"/>
      <c r="L1381" s="354"/>
      <c r="M1381" s="354"/>
      <c r="N1381" s="354"/>
      <c r="O1381" s="354"/>
      <c r="P1381" s="354"/>
      <c r="Q1381" s="354"/>
      <c r="R1381" s="354"/>
      <c r="S1381" s="354"/>
      <c r="T1381" s="354"/>
      <c r="U1381" s="354"/>
      <c r="V1381" s="354"/>
      <c r="W1381" s="354"/>
      <c r="X1381" s="354"/>
      <c r="Y1381" s="354"/>
      <c r="Z1381" s="354"/>
      <c r="AA1381" s="354"/>
      <c r="AB1381" s="354"/>
      <c r="AC1381" s="354"/>
    </row>
    <row r="1382" ht="17.25" hidden="1" customHeight="1">
      <c r="A1382" s="359" t="s">
        <v>115</v>
      </c>
      <c r="B1382" s="359" t="s">
        <v>55</v>
      </c>
      <c r="C1382" s="359" t="s">
        <v>3180</v>
      </c>
      <c r="D1382" s="312" t="s">
        <v>3181</v>
      </c>
      <c r="E1382" s="361">
        <v>1176.0</v>
      </c>
      <c r="F1382" s="361">
        <v>1212.0</v>
      </c>
      <c r="G1382" s="349">
        <v>36.0</v>
      </c>
      <c r="H1382" s="355"/>
      <c r="I1382" s="312"/>
      <c r="J1382" s="354"/>
      <c r="K1382" s="354"/>
      <c r="L1382" s="354"/>
      <c r="M1382" s="354"/>
      <c r="N1382" s="354"/>
      <c r="O1382" s="354"/>
      <c r="P1382" s="354"/>
      <c r="Q1382" s="354"/>
      <c r="R1382" s="354"/>
      <c r="S1382" s="354"/>
      <c r="T1382" s="354"/>
      <c r="U1382" s="354"/>
      <c r="V1382" s="354"/>
      <c r="W1382" s="354"/>
      <c r="X1382" s="354"/>
      <c r="Y1382" s="354"/>
      <c r="Z1382" s="354"/>
      <c r="AA1382" s="354"/>
      <c r="AB1382" s="354"/>
      <c r="AC1382" s="354"/>
    </row>
    <row r="1383" ht="17.25" hidden="1" customHeight="1">
      <c r="A1383" s="359" t="s">
        <v>115</v>
      </c>
      <c r="B1383" s="359" t="s">
        <v>55</v>
      </c>
      <c r="C1383" s="359" t="s">
        <v>3182</v>
      </c>
      <c r="D1383" s="312" t="s">
        <v>3183</v>
      </c>
      <c r="E1383" s="361">
        <v>516.0</v>
      </c>
      <c r="F1383" s="361">
        <v>624.0</v>
      </c>
      <c r="G1383" s="349">
        <v>108.0</v>
      </c>
      <c r="H1383" s="355"/>
      <c r="I1383" s="312"/>
      <c r="J1383" s="354"/>
      <c r="K1383" s="354"/>
      <c r="L1383" s="354"/>
      <c r="M1383" s="354"/>
      <c r="N1383" s="354"/>
      <c r="O1383" s="354"/>
      <c r="P1383" s="354"/>
      <c r="Q1383" s="354"/>
      <c r="R1383" s="354"/>
      <c r="S1383" s="354"/>
      <c r="T1383" s="354"/>
      <c r="U1383" s="354"/>
      <c r="V1383" s="354"/>
      <c r="W1383" s="354"/>
      <c r="X1383" s="354"/>
      <c r="Y1383" s="354"/>
      <c r="Z1383" s="354"/>
      <c r="AA1383" s="354"/>
      <c r="AB1383" s="354"/>
      <c r="AC1383" s="354"/>
    </row>
    <row r="1384" ht="17.25" hidden="1" customHeight="1">
      <c r="A1384" s="359" t="s">
        <v>115</v>
      </c>
      <c r="B1384" s="359" t="s">
        <v>55</v>
      </c>
      <c r="C1384" s="359" t="s">
        <v>3184</v>
      </c>
      <c r="D1384" s="312" t="s">
        <v>3185</v>
      </c>
      <c r="E1384" s="361">
        <v>1440.0</v>
      </c>
      <c r="F1384" s="361">
        <v>252.0</v>
      </c>
      <c r="G1384" s="349">
        <v>-1188.0</v>
      </c>
      <c r="H1384" s="355"/>
      <c r="I1384" s="312"/>
      <c r="J1384" s="354"/>
      <c r="K1384" s="354"/>
      <c r="L1384" s="354"/>
      <c r="M1384" s="354"/>
      <c r="N1384" s="354"/>
      <c r="O1384" s="354"/>
      <c r="P1384" s="354"/>
      <c r="Q1384" s="354"/>
      <c r="R1384" s="354"/>
      <c r="S1384" s="354"/>
      <c r="T1384" s="354"/>
      <c r="U1384" s="354"/>
      <c r="V1384" s="354"/>
      <c r="W1384" s="354"/>
      <c r="X1384" s="354"/>
      <c r="Y1384" s="354"/>
      <c r="Z1384" s="354"/>
      <c r="AA1384" s="354"/>
      <c r="AB1384" s="354"/>
      <c r="AC1384" s="354"/>
    </row>
    <row r="1385" ht="17.25" hidden="1" customHeight="1">
      <c r="A1385" s="359" t="s">
        <v>115</v>
      </c>
      <c r="B1385" s="359" t="s">
        <v>55</v>
      </c>
      <c r="C1385" s="359" t="s">
        <v>3186</v>
      </c>
      <c r="D1385" s="312" t="s">
        <v>3187</v>
      </c>
      <c r="E1385" s="361">
        <v>1080.0</v>
      </c>
      <c r="F1385" s="361">
        <v>420.0</v>
      </c>
      <c r="G1385" s="349">
        <v>-660.0</v>
      </c>
      <c r="H1385" s="355"/>
      <c r="I1385" s="312"/>
      <c r="J1385" s="354"/>
      <c r="K1385" s="354"/>
      <c r="L1385" s="354"/>
      <c r="M1385" s="354"/>
      <c r="N1385" s="354"/>
      <c r="O1385" s="354"/>
      <c r="P1385" s="354"/>
      <c r="Q1385" s="354"/>
      <c r="R1385" s="354"/>
      <c r="S1385" s="354"/>
      <c r="T1385" s="354"/>
      <c r="U1385" s="354"/>
      <c r="V1385" s="354"/>
      <c r="W1385" s="354"/>
      <c r="X1385" s="354"/>
      <c r="Y1385" s="354"/>
      <c r="Z1385" s="354"/>
      <c r="AA1385" s="354"/>
      <c r="AB1385" s="354"/>
      <c r="AC1385" s="354"/>
    </row>
    <row r="1386" ht="17.25" hidden="1" customHeight="1">
      <c r="A1386" s="359" t="s">
        <v>115</v>
      </c>
      <c r="B1386" s="359" t="s">
        <v>55</v>
      </c>
      <c r="C1386" s="359" t="s">
        <v>3188</v>
      </c>
      <c r="D1386" s="312" t="s">
        <v>3189</v>
      </c>
      <c r="E1386" s="361">
        <v>540.0</v>
      </c>
      <c r="F1386" s="361">
        <v>9120.0</v>
      </c>
      <c r="G1386" s="349">
        <v>8580.0</v>
      </c>
      <c r="H1386" s="355"/>
      <c r="I1386" s="312"/>
      <c r="J1386" s="354"/>
      <c r="K1386" s="354"/>
      <c r="L1386" s="354"/>
      <c r="M1386" s="354"/>
      <c r="N1386" s="354"/>
      <c r="O1386" s="354"/>
      <c r="P1386" s="354"/>
      <c r="Q1386" s="354"/>
      <c r="R1386" s="354"/>
      <c r="S1386" s="354"/>
      <c r="T1386" s="354"/>
      <c r="U1386" s="354"/>
      <c r="V1386" s="354"/>
      <c r="W1386" s="354"/>
      <c r="X1386" s="354"/>
      <c r="Y1386" s="354"/>
      <c r="Z1386" s="354"/>
      <c r="AA1386" s="354"/>
      <c r="AB1386" s="354"/>
      <c r="AC1386" s="354"/>
    </row>
    <row r="1387" ht="17.25" hidden="1" customHeight="1">
      <c r="A1387" s="359" t="s">
        <v>115</v>
      </c>
      <c r="B1387" s="359" t="s">
        <v>68</v>
      </c>
      <c r="C1387" s="359" t="s">
        <v>3190</v>
      </c>
      <c r="D1387" s="312" t="s">
        <v>3191</v>
      </c>
      <c r="E1387" s="361">
        <v>400.0</v>
      </c>
      <c r="F1387" s="361"/>
      <c r="G1387" s="349">
        <v>-400.0</v>
      </c>
      <c r="H1387" s="355"/>
      <c r="I1387" s="312"/>
      <c r="J1387" s="354"/>
      <c r="K1387" s="354"/>
      <c r="L1387" s="354"/>
      <c r="M1387" s="354"/>
      <c r="N1387" s="354"/>
      <c r="O1387" s="354"/>
      <c r="P1387" s="354"/>
      <c r="Q1387" s="354"/>
      <c r="R1387" s="354"/>
      <c r="S1387" s="354"/>
      <c r="T1387" s="354"/>
      <c r="U1387" s="354"/>
      <c r="V1387" s="354"/>
      <c r="W1387" s="354"/>
      <c r="X1387" s="354"/>
      <c r="Y1387" s="354"/>
      <c r="Z1387" s="354"/>
      <c r="AA1387" s="354"/>
      <c r="AB1387" s="354"/>
      <c r="AC1387" s="354"/>
    </row>
    <row r="1388" ht="17.25" hidden="1" customHeight="1">
      <c r="A1388" s="359" t="s">
        <v>115</v>
      </c>
      <c r="B1388" s="359" t="s">
        <v>68</v>
      </c>
      <c r="C1388" s="359" t="s">
        <v>3192</v>
      </c>
      <c r="D1388" s="312" t="s">
        <v>3193</v>
      </c>
      <c r="E1388" s="361"/>
      <c r="F1388" s="361">
        <v>36.0</v>
      </c>
      <c r="G1388" s="349">
        <v>36.0</v>
      </c>
      <c r="H1388" s="355"/>
      <c r="I1388" s="312"/>
      <c r="J1388" s="354"/>
      <c r="K1388" s="354"/>
      <c r="L1388" s="354"/>
      <c r="M1388" s="354"/>
      <c r="N1388" s="354"/>
      <c r="O1388" s="354"/>
      <c r="P1388" s="354"/>
      <c r="Q1388" s="354"/>
      <c r="R1388" s="354"/>
      <c r="S1388" s="354"/>
      <c r="T1388" s="354"/>
      <c r="U1388" s="354"/>
      <c r="V1388" s="354"/>
      <c r="W1388" s="354"/>
      <c r="X1388" s="354"/>
      <c r="Y1388" s="354"/>
      <c r="Z1388" s="354"/>
      <c r="AA1388" s="354"/>
      <c r="AB1388" s="354"/>
      <c r="AC1388" s="354"/>
    </row>
    <row r="1389" ht="17.25" hidden="1" customHeight="1">
      <c r="A1389" s="359" t="s">
        <v>115</v>
      </c>
      <c r="B1389" s="359" t="s">
        <v>68</v>
      </c>
      <c r="C1389" s="359" t="s">
        <v>3194</v>
      </c>
      <c r="D1389" s="312" t="s">
        <v>3195</v>
      </c>
      <c r="E1389" s="361">
        <v>864.0</v>
      </c>
      <c r="F1389" s="361">
        <v>552.0</v>
      </c>
      <c r="G1389" s="349">
        <v>-312.0</v>
      </c>
      <c r="H1389" s="355"/>
      <c r="I1389" s="312"/>
      <c r="J1389" s="354"/>
      <c r="K1389" s="354"/>
      <c r="L1389" s="354"/>
      <c r="M1389" s="354"/>
      <c r="N1389" s="354"/>
      <c r="O1389" s="354"/>
      <c r="P1389" s="354"/>
      <c r="Q1389" s="354"/>
      <c r="R1389" s="354"/>
      <c r="S1389" s="354"/>
      <c r="T1389" s="354"/>
      <c r="U1389" s="354"/>
      <c r="V1389" s="354"/>
      <c r="W1389" s="354"/>
      <c r="X1389" s="354"/>
      <c r="Y1389" s="354"/>
      <c r="Z1389" s="354"/>
      <c r="AA1389" s="354"/>
      <c r="AB1389" s="354"/>
      <c r="AC1389" s="354"/>
    </row>
    <row r="1390" ht="17.25" hidden="1" customHeight="1">
      <c r="A1390" s="359" t="s">
        <v>115</v>
      </c>
      <c r="B1390" s="359" t="s">
        <v>68</v>
      </c>
      <c r="C1390" s="359" t="s">
        <v>3196</v>
      </c>
      <c r="D1390" s="312" t="s">
        <v>3197</v>
      </c>
      <c r="E1390" s="361">
        <v>972.0</v>
      </c>
      <c r="F1390" s="361">
        <v>1072.0</v>
      </c>
      <c r="G1390" s="349">
        <v>100.0</v>
      </c>
      <c r="H1390" s="355"/>
      <c r="I1390" s="312"/>
      <c r="J1390" s="354"/>
      <c r="K1390" s="354"/>
      <c r="L1390" s="354"/>
      <c r="M1390" s="354"/>
      <c r="N1390" s="354"/>
      <c r="O1390" s="354"/>
      <c r="P1390" s="354"/>
      <c r="Q1390" s="354"/>
      <c r="R1390" s="354"/>
      <c r="S1390" s="354"/>
      <c r="T1390" s="354"/>
      <c r="U1390" s="354"/>
      <c r="V1390" s="354"/>
      <c r="W1390" s="354"/>
      <c r="X1390" s="354"/>
      <c r="Y1390" s="354"/>
      <c r="Z1390" s="354"/>
      <c r="AA1390" s="354"/>
      <c r="AB1390" s="354"/>
      <c r="AC1390" s="354"/>
    </row>
    <row r="1391" ht="17.25" hidden="1" customHeight="1">
      <c r="A1391" s="359" t="s">
        <v>115</v>
      </c>
      <c r="B1391" s="359" t="s">
        <v>68</v>
      </c>
      <c r="C1391" s="359" t="s">
        <v>3198</v>
      </c>
      <c r="D1391" s="312" t="s">
        <v>3199</v>
      </c>
      <c r="E1391" s="361"/>
      <c r="F1391" s="361">
        <v>1056.0</v>
      </c>
      <c r="G1391" s="349">
        <v>1056.0</v>
      </c>
      <c r="H1391" s="355"/>
      <c r="I1391" s="312"/>
      <c r="J1391" s="354"/>
      <c r="K1391" s="354"/>
      <c r="L1391" s="354"/>
      <c r="M1391" s="354"/>
      <c r="N1391" s="354"/>
      <c r="O1391" s="354"/>
      <c r="P1391" s="354"/>
      <c r="Q1391" s="354"/>
      <c r="R1391" s="354"/>
      <c r="S1391" s="354"/>
      <c r="T1391" s="354"/>
      <c r="U1391" s="354"/>
      <c r="V1391" s="354"/>
      <c r="W1391" s="354"/>
      <c r="X1391" s="354"/>
      <c r="Y1391" s="354"/>
      <c r="Z1391" s="354"/>
      <c r="AA1391" s="354"/>
      <c r="AB1391" s="354"/>
      <c r="AC1391" s="354"/>
    </row>
    <row r="1392" ht="17.25" hidden="1" customHeight="1">
      <c r="A1392" s="359" t="s">
        <v>115</v>
      </c>
      <c r="B1392" s="359" t="s">
        <v>68</v>
      </c>
      <c r="C1392" s="359" t="s">
        <v>3200</v>
      </c>
      <c r="D1392" s="312" t="s">
        <v>3201</v>
      </c>
      <c r="E1392" s="361">
        <v>6440.0</v>
      </c>
      <c r="F1392" s="361">
        <v>6208.0</v>
      </c>
      <c r="G1392" s="349">
        <v>-232.0</v>
      </c>
      <c r="H1392" s="355"/>
      <c r="I1392" s="312"/>
      <c r="J1392" s="354"/>
      <c r="K1392" s="354"/>
      <c r="L1392" s="354"/>
      <c r="M1392" s="354"/>
      <c r="N1392" s="354"/>
      <c r="O1392" s="354"/>
      <c r="P1392" s="354"/>
      <c r="Q1392" s="354"/>
      <c r="R1392" s="354"/>
      <c r="S1392" s="354"/>
      <c r="T1392" s="354"/>
      <c r="U1392" s="354"/>
      <c r="V1392" s="354"/>
      <c r="W1392" s="354"/>
      <c r="X1392" s="354"/>
      <c r="Y1392" s="354"/>
      <c r="Z1392" s="354"/>
      <c r="AA1392" s="354"/>
      <c r="AB1392" s="354"/>
      <c r="AC1392" s="354"/>
    </row>
    <row r="1393" ht="17.25" hidden="1" customHeight="1">
      <c r="A1393" s="359" t="s">
        <v>115</v>
      </c>
      <c r="B1393" s="359" t="s">
        <v>68</v>
      </c>
      <c r="C1393" s="359" t="s">
        <v>3202</v>
      </c>
      <c r="D1393" s="312" t="s">
        <v>3203</v>
      </c>
      <c r="E1393" s="361">
        <v>540.0</v>
      </c>
      <c r="F1393" s="361">
        <v>600.0</v>
      </c>
      <c r="G1393" s="349">
        <v>60.0</v>
      </c>
      <c r="H1393" s="355"/>
      <c r="I1393" s="312"/>
      <c r="J1393" s="354"/>
      <c r="K1393" s="354"/>
      <c r="L1393" s="354"/>
      <c r="M1393" s="354"/>
      <c r="N1393" s="354"/>
      <c r="O1393" s="354"/>
      <c r="P1393" s="354"/>
      <c r="Q1393" s="354"/>
      <c r="R1393" s="354"/>
      <c r="S1393" s="354"/>
      <c r="T1393" s="354"/>
      <c r="U1393" s="354"/>
      <c r="V1393" s="354"/>
      <c r="W1393" s="354"/>
      <c r="X1393" s="354"/>
      <c r="Y1393" s="354"/>
      <c r="Z1393" s="354"/>
      <c r="AA1393" s="354"/>
      <c r="AB1393" s="354"/>
      <c r="AC1393" s="354"/>
    </row>
    <row r="1394" ht="17.25" hidden="1" customHeight="1">
      <c r="A1394" s="359" t="s">
        <v>115</v>
      </c>
      <c r="B1394" s="359" t="s">
        <v>68</v>
      </c>
      <c r="C1394" s="359" t="s">
        <v>3204</v>
      </c>
      <c r="D1394" s="312" t="s">
        <v>3205</v>
      </c>
      <c r="E1394" s="361">
        <v>384.0</v>
      </c>
      <c r="F1394" s="361">
        <v>432.0</v>
      </c>
      <c r="G1394" s="349">
        <v>48.0</v>
      </c>
      <c r="H1394" s="355"/>
      <c r="I1394" s="312"/>
      <c r="J1394" s="354"/>
      <c r="K1394" s="354"/>
      <c r="L1394" s="354"/>
      <c r="M1394" s="354"/>
      <c r="N1394" s="354"/>
      <c r="O1394" s="354"/>
      <c r="P1394" s="354"/>
      <c r="Q1394" s="354"/>
      <c r="R1394" s="354"/>
      <c r="S1394" s="354"/>
      <c r="T1394" s="354"/>
      <c r="U1394" s="354"/>
      <c r="V1394" s="354"/>
      <c r="W1394" s="354"/>
      <c r="X1394" s="354"/>
      <c r="Y1394" s="354"/>
      <c r="Z1394" s="354"/>
      <c r="AA1394" s="354"/>
      <c r="AB1394" s="354"/>
      <c r="AC1394" s="354"/>
    </row>
    <row r="1395" ht="17.25" hidden="1" customHeight="1">
      <c r="A1395" s="359" t="s">
        <v>115</v>
      </c>
      <c r="B1395" s="359" t="s">
        <v>68</v>
      </c>
      <c r="C1395" s="359" t="s">
        <v>3206</v>
      </c>
      <c r="D1395" s="312" t="s">
        <v>3207</v>
      </c>
      <c r="E1395" s="361">
        <v>2140.0</v>
      </c>
      <c r="F1395" s="361">
        <v>2216.0</v>
      </c>
      <c r="G1395" s="349">
        <v>76.0</v>
      </c>
      <c r="H1395" s="355"/>
      <c r="I1395" s="312"/>
      <c r="J1395" s="354"/>
      <c r="K1395" s="354"/>
      <c r="L1395" s="354"/>
      <c r="M1395" s="354"/>
      <c r="N1395" s="354"/>
      <c r="O1395" s="354"/>
      <c r="P1395" s="354"/>
      <c r="Q1395" s="354"/>
      <c r="R1395" s="354"/>
      <c r="S1395" s="354"/>
      <c r="T1395" s="354"/>
      <c r="U1395" s="354"/>
      <c r="V1395" s="354"/>
      <c r="W1395" s="354"/>
      <c r="X1395" s="354"/>
      <c r="Y1395" s="354"/>
      <c r="Z1395" s="354"/>
      <c r="AA1395" s="354"/>
      <c r="AB1395" s="354"/>
      <c r="AC1395" s="354"/>
    </row>
    <row r="1396" ht="17.25" hidden="1" customHeight="1">
      <c r="A1396" s="359" t="s">
        <v>115</v>
      </c>
      <c r="B1396" s="359" t="s">
        <v>68</v>
      </c>
      <c r="C1396" s="359" t="s">
        <v>3208</v>
      </c>
      <c r="D1396" s="312" t="s">
        <v>3209</v>
      </c>
      <c r="E1396" s="361">
        <v>288.0</v>
      </c>
      <c r="F1396" s="361">
        <v>984.0</v>
      </c>
      <c r="G1396" s="349">
        <v>696.0</v>
      </c>
      <c r="H1396" s="355"/>
      <c r="I1396" s="312"/>
      <c r="J1396" s="354"/>
      <c r="K1396" s="354"/>
      <c r="L1396" s="354"/>
      <c r="M1396" s="354"/>
      <c r="N1396" s="354"/>
      <c r="O1396" s="354"/>
      <c r="P1396" s="354"/>
      <c r="Q1396" s="354"/>
      <c r="R1396" s="354"/>
      <c r="S1396" s="354"/>
      <c r="T1396" s="354"/>
      <c r="U1396" s="354"/>
      <c r="V1396" s="354"/>
      <c r="W1396" s="354"/>
      <c r="X1396" s="354"/>
      <c r="Y1396" s="354"/>
      <c r="Z1396" s="354"/>
      <c r="AA1396" s="354"/>
      <c r="AB1396" s="354"/>
      <c r="AC1396" s="354"/>
    </row>
    <row r="1397" ht="17.25" hidden="1" customHeight="1">
      <c r="A1397" s="359" t="s">
        <v>115</v>
      </c>
      <c r="B1397" s="359" t="s">
        <v>68</v>
      </c>
      <c r="C1397" s="359" t="s">
        <v>3210</v>
      </c>
      <c r="D1397" s="312" t="s">
        <v>3211</v>
      </c>
      <c r="E1397" s="361">
        <v>336.0</v>
      </c>
      <c r="F1397" s="361">
        <v>300.0</v>
      </c>
      <c r="G1397" s="349">
        <v>-36.0</v>
      </c>
      <c r="H1397" s="355"/>
      <c r="I1397" s="312"/>
      <c r="J1397" s="354"/>
      <c r="K1397" s="354"/>
      <c r="L1397" s="354"/>
      <c r="M1397" s="354"/>
      <c r="N1397" s="354"/>
      <c r="O1397" s="354"/>
      <c r="P1397" s="354"/>
      <c r="Q1397" s="354"/>
      <c r="R1397" s="354"/>
      <c r="S1397" s="354"/>
      <c r="T1397" s="354"/>
      <c r="U1397" s="354"/>
      <c r="V1397" s="354"/>
      <c r="W1397" s="354"/>
      <c r="X1397" s="354"/>
      <c r="Y1397" s="354"/>
      <c r="Z1397" s="354"/>
      <c r="AA1397" s="354"/>
      <c r="AB1397" s="354"/>
      <c r="AC1397" s="354"/>
    </row>
    <row r="1398" ht="17.25" hidden="1" customHeight="1">
      <c r="A1398" s="359" t="s">
        <v>115</v>
      </c>
      <c r="B1398" s="359" t="s">
        <v>68</v>
      </c>
      <c r="C1398" s="359" t="s">
        <v>3212</v>
      </c>
      <c r="D1398" s="312" t="s">
        <v>3213</v>
      </c>
      <c r="E1398" s="361">
        <v>36.0</v>
      </c>
      <c r="F1398" s="361"/>
      <c r="G1398" s="349">
        <v>-36.0</v>
      </c>
      <c r="H1398" s="355"/>
      <c r="I1398" s="312"/>
      <c r="J1398" s="354"/>
      <c r="K1398" s="354"/>
      <c r="L1398" s="354"/>
      <c r="M1398" s="354"/>
      <c r="N1398" s="354"/>
      <c r="O1398" s="354"/>
      <c r="P1398" s="354"/>
      <c r="Q1398" s="354"/>
      <c r="R1398" s="354"/>
      <c r="S1398" s="354"/>
      <c r="T1398" s="354"/>
      <c r="U1398" s="354"/>
      <c r="V1398" s="354"/>
      <c r="W1398" s="354"/>
      <c r="X1398" s="354"/>
      <c r="Y1398" s="354"/>
      <c r="Z1398" s="354"/>
      <c r="AA1398" s="354"/>
      <c r="AB1398" s="354"/>
      <c r="AC1398" s="354"/>
    </row>
    <row r="1399" ht="17.25" hidden="1" customHeight="1">
      <c r="A1399" s="359" t="s">
        <v>115</v>
      </c>
      <c r="B1399" s="359" t="s">
        <v>68</v>
      </c>
      <c r="C1399" s="359" t="s">
        <v>3214</v>
      </c>
      <c r="D1399" s="312" t="s">
        <v>3215</v>
      </c>
      <c r="E1399" s="361">
        <v>180.0</v>
      </c>
      <c r="F1399" s="361">
        <v>192.0</v>
      </c>
      <c r="G1399" s="349">
        <v>12.0</v>
      </c>
      <c r="H1399" s="355"/>
      <c r="I1399" s="312"/>
      <c r="J1399" s="354"/>
      <c r="K1399" s="354"/>
      <c r="L1399" s="354"/>
      <c r="M1399" s="354"/>
      <c r="N1399" s="354"/>
      <c r="O1399" s="354"/>
      <c r="P1399" s="354"/>
      <c r="Q1399" s="354"/>
      <c r="R1399" s="354"/>
      <c r="S1399" s="354"/>
      <c r="T1399" s="354"/>
      <c r="U1399" s="354"/>
      <c r="V1399" s="354"/>
      <c r="W1399" s="354"/>
      <c r="X1399" s="354"/>
      <c r="Y1399" s="354"/>
      <c r="Z1399" s="354"/>
      <c r="AA1399" s="354"/>
      <c r="AB1399" s="354"/>
      <c r="AC1399" s="354"/>
    </row>
    <row r="1400" ht="17.25" hidden="1" customHeight="1">
      <c r="A1400" s="359" t="s">
        <v>115</v>
      </c>
      <c r="B1400" s="359" t="s">
        <v>68</v>
      </c>
      <c r="C1400" s="359" t="s">
        <v>3216</v>
      </c>
      <c r="D1400" s="312" t="s">
        <v>3217</v>
      </c>
      <c r="E1400" s="361">
        <v>672.0</v>
      </c>
      <c r="F1400" s="361"/>
      <c r="G1400" s="349">
        <v>-672.0</v>
      </c>
      <c r="H1400" s="355"/>
      <c r="I1400" s="312"/>
      <c r="J1400" s="354"/>
      <c r="K1400" s="354"/>
      <c r="L1400" s="354"/>
      <c r="M1400" s="354"/>
      <c r="N1400" s="354"/>
      <c r="O1400" s="354"/>
      <c r="P1400" s="354"/>
      <c r="Q1400" s="354"/>
      <c r="R1400" s="354"/>
      <c r="S1400" s="354"/>
      <c r="T1400" s="354"/>
      <c r="U1400" s="354"/>
      <c r="V1400" s="354"/>
      <c r="W1400" s="354"/>
      <c r="X1400" s="354"/>
      <c r="Y1400" s="354"/>
      <c r="Z1400" s="354"/>
      <c r="AA1400" s="354"/>
      <c r="AB1400" s="354"/>
      <c r="AC1400" s="354"/>
    </row>
    <row r="1401" ht="17.25" hidden="1" customHeight="1">
      <c r="A1401" s="359" t="s">
        <v>115</v>
      </c>
      <c r="B1401" s="359" t="s">
        <v>68</v>
      </c>
      <c r="C1401" s="359" t="s">
        <v>3218</v>
      </c>
      <c r="D1401" s="312" t="s">
        <v>3219</v>
      </c>
      <c r="E1401" s="361"/>
      <c r="F1401" s="361">
        <v>1024.0</v>
      </c>
      <c r="G1401" s="349">
        <v>1024.0</v>
      </c>
      <c r="H1401" s="355"/>
      <c r="I1401" s="312"/>
      <c r="J1401" s="354"/>
      <c r="K1401" s="354"/>
      <c r="L1401" s="354"/>
      <c r="M1401" s="354"/>
      <c r="N1401" s="354"/>
      <c r="O1401" s="354"/>
      <c r="P1401" s="354"/>
      <c r="Q1401" s="354"/>
      <c r="R1401" s="354"/>
      <c r="S1401" s="354"/>
      <c r="T1401" s="354"/>
      <c r="U1401" s="354"/>
      <c r="V1401" s="354"/>
      <c r="W1401" s="354"/>
      <c r="X1401" s="354"/>
      <c r="Y1401" s="354"/>
      <c r="Z1401" s="354"/>
      <c r="AA1401" s="354"/>
      <c r="AB1401" s="354"/>
      <c r="AC1401" s="354"/>
    </row>
    <row r="1402" ht="17.25" hidden="1" customHeight="1">
      <c r="A1402" s="359" t="s">
        <v>115</v>
      </c>
      <c r="B1402" s="359" t="s">
        <v>52</v>
      </c>
      <c r="C1402" s="359" t="s">
        <v>3220</v>
      </c>
      <c r="D1402" s="312" t="s">
        <v>3221</v>
      </c>
      <c r="E1402" s="361">
        <v>180.0</v>
      </c>
      <c r="F1402" s="361">
        <v>84.0</v>
      </c>
      <c r="G1402" s="349">
        <v>-96.0</v>
      </c>
      <c r="H1402" s="355"/>
      <c r="I1402" s="312"/>
      <c r="J1402" s="354"/>
      <c r="K1402" s="354"/>
      <c r="L1402" s="354"/>
      <c r="M1402" s="354"/>
      <c r="N1402" s="354"/>
      <c r="O1402" s="354"/>
      <c r="P1402" s="354"/>
      <c r="Q1402" s="354"/>
      <c r="R1402" s="354"/>
      <c r="S1402" s="354"/>
      <c r="T1402" s="354"/>
      <c r="U1402" s="354"/>
      <c r="V1402" s="354"/>
      <c r="W1402" s="354"/>
      <c r="X1402" s="354"/>
      <c r="Y1402" s="354"/>
      <c r="Z1402" s="354"/>
      <c r="AA1402" s="354"/>
      <c r="AB1402" s="354"/>
      <c r="AC1402" s="354"/>
    </row>
    <row r="1403" ht="17.25" hidden="1" customHeight="1">
      <c r="A1403" s="359" t="s">
        <v>115</v>
      </c>
      <c r="B1403" s="359" t="s">
        <v>52</v>
      </c>
      <c r="C1403" s="359" t="s">
        <v>3222</v>
      </c>
      <c r="D1403" s="312" t="s">
        <v>3223</v>
      </c>
      <c r="E1403" s="361">
        <v>4260.0</v>
      </c>
      <c r="F1403" s="361">
        <v>2436.0</v>
      </c>
      <c r="G1403" s="349">
        <v>-1824.0</v>
      </c>
      <c r="H1403" s="355"/>
      <c r="I1403" s="312"/>
      <c r="J1403" s="354"/>
      <c r="K1403" s="354"/>
      <c r="L1403" s="354"/>
      <c r="M1403" s="354"/>
      <c r="N1403" s="354"/>
      <c r="O1403" s="354"/>
      <c r="P1403" s="354"/>
      <c r="Q1403" s="354"/>
      <c r="R1403" s="354"/>
      <c r="S1403" s="354"/>
      <c r="T1403" s="354"/>
      <c r="U1403" s="354"/>
      <c r="V1403" s="354"/>
      <c r="W1403" s="354"/>
      <c r="X1403" s="354"/>
      <c r="Y1403" s="354"/>
      <c r="Z1403" s="354"/>
      <c r="AA1403" s="354"/>
      <c r="AB1403" s="354"/>
      <c r="AC1403" s="354"/>
    </row>
    <row r="1404" ht="17.25" hidden="1" customHeight="1">
      <c r="A1404" s="359" t="s">
        <v>115</v>
      </c>
      <c r="B1404" s="359" t="s">
        <v>59</v>
      </c>
      <c r="C1404" s="359" t="s">
        <v>3224</v>
      </c>
      <c r="D1404" s="312" t="s">
        <v>3225</v>
      </c>
      <c r="E1404" s="361">
        <v>204.0</v>
      </c>
      <c r="F1404" s="361">
        <v>240.0</v>
      </c>
      <c r="G1404" s="349">
        <v>36.0</v>
      </c>
      <c r="H1404" s="355"/>
      <c r="I1404" s="312"/>
      <c r="J1404" s="354"/>
      <c r="K1404" s="354"/>
      <c r="L1404" s="354"/>
      <c r="M1404" s="354"/>
      <c r="N1404" s="354"/>
      <c r="O1404" s="354"/>
      <c r="P1404" s="354"/>
      <c r="Q1404" s="354"/>
      <c r="R1404" s="354"/>
      <c r="S1404" s="354"/>
      <c r="T1404" s="354"/>
      <c r="U1404" s="354"/>
      <c r="V1404" s="354"/>
      <c r="W1404" s="354"/>
      <c r="X1404" s="354"/>
      <c r="Y1404" s="354"/>
      <c r="Z1404" s="354"/>
      <c r="AA1404" s="354"/>
      <c r="AB1404" s="354"/>
      <c r="AC1404" s="354"/>
    </row>
    <row r="1405" ht="17.25" hidden="1" customHeight="1">
      <c r="A1405" s="359" t="s">
        <v>115</v>
      </c>
      <c r="B1405" s="359" t="s">
        <v>59</v>
      </c>
      <c r="C1405" s="359" t="s">
        <v>3226</v>
      </c>
      <c r="D1405" s="312" t="s">
        <v>3227</v>
      </c>
      <c r="E1405" s="361">
        <v>340.0</v>
      </c>
      <c r="F1405" s="361">
        <v>440.0</v>
      </c>
      <c r="G1405" s="349">
        <v>100.0</v>
      </c>
      <c r="H1405" s="355"/>
      <c r="I1405" s="312"/>
      <c r="J1405" s="354"/>
      <c r="K1405" s="354"/>
      <c r="L1405" s="354"/>
      <c r="M1405" s="354"/>
      <c r="N1405" s="354"/>
      <c r="O1405" s="354"/>
      <c r="P1405" s="354"/>
      <c r="Q1405" s="354"/>
      <c r="R1405" s="354"/>
      <c r="S1405" s="354"/>
      <c r="T1405" s="354"/>
      <c r="U1405" s="354"/>
      <c r="V1405" s="354"/>
      <c r="W1405" s="354"/>
      <c r="X1405" s="354"/>
      <c r="Y1405" s="354"/>
      <c r="Z1405" s="354"/>
      <c r="AA1405" s="354"/>
      <c r="AB1405" s="354"/>
      <c r="AC1405" s="354"/>
    </row>
    <row r="1406" ht="17.25" hidden="1" customHeight="1">
      <c r="A1406" s="359" t="s">
        <v>115</v>
      </c>
      <c r="B1406" s="359" t="s">
        <v>53</v>
      </c>
      <c r="C1406" s="359" t="s">
        <v>3228</v>
      </c>
      <c r="D1406" s="312" t="s">
        <v>3229</v>
      </c>
      <c r="E1406" s="361">
        <v>1032.0</v>
      </c>
      <c r="F1406" s="361">
        <v>340.0</v>
      </c>
      <c r="G1406" s="349">
        <v>-692.0</v>
      </c>
      <c r="H1406" s="355"/>
      <c r="I1406" s="312"/>
      <c r="J1406" s="354"/>
      <c r="K1406" s="354"/>
      <c r="L1406" s="354"/>
      <c r="M1406" s="354"/>
      <c r="N1406" s="354"/>
      <c r="O1406" s="354"/>
      <c r="P1406" s="354"/>
      <c r="Q1406" s="354"/>
      <c r="R1406" s="354"/>
      <c r="S1406" s="354"/>
      <c r="T1406" s="354"/>
      <c r="U1406" s="354"/>
      <c r="V1406" s="354"/>
      <c r="W1406" s="354"/>
      <c r="X1406" s="354"/>
      <c r="Y1406" s="354"/>
      <c r="Z1406" s="354"/>
      <c r="AA1406" s="354"/>
      <c r="AB1406" s="354"/>
      <c r="AC1406" s="354"/>
    </row>
    <row r="1407" ht="17.25" hidden="1" customHeight="1">
      <c r="A1407" s="359" t="s">
        <v>115</v>
      </c>
      <c r="B1407" s="359" t="s">
        <v>53</v>
      </c>
      <c r="C1407" s="359" t="s">
        <v>3230</v>
      </c>
      <c r="D1407" s="312" t="s">
        <v>3231</v>
      </c>
      <c r="E1407" s="361">
        <v>200.0</v>
      </c>
      <c r="F1407" s="361">
        <v>160.0</v>
      </c>
      <c r="G1407" s="349">
        <v>-40.0</v>
      </c>
      <c r="H1407" s="355"/>
      <c r="I1407" s="312"/>
      <c r="J1407" s="354"/>
      <c r="K1407" s="354"/>
      <c r="L1407" s="354"/>
      <c r="M1407" s="354"/>
      <c r="N1407" s="354"/>
      <c r="O1407" s="354"/>
      <c r="P1407" s="354"/>
      <c r="Q1407" s="354"/>
      <c r="R1407" s="354"/>
      <c r="S1407" s="354"/>
      <c r="T1407" s="354"/>
      <c r="U1407" s="354"/>
      <c r="V1407" s="354"/>
      <c r="W1407" s="354"/>
      <c r="X1407" s="354"/>
      <c r="Y1407" s="354"/>
      <c r="Z1407" s="354"/>
      <c r="AA1407" s="354"/>
      <c r="AB1407" s="354"/>
      <c r="AC1407" s="354"/>
    </row>
    <row r="1408" ht="17.25" hidden="1" customHeight="1">
      <c r="A1408" s="359" t="s">
        <v>115</v>
      </c>
      <c r="B1408" s="359" t="s">
        <v>53</v>
      </c>
      <c r="C1408" s="359" t="s">
        <v>3232</v>
      </c>
      <c r="D1408" s="312" t="s">
        <v>3233</v>
      </c>
      <c r="E1408" s="361">
        <v>24.0</v>
      </c>
      <c r="F1408" s="361"/>
      <c r="G1408" s="349">
        <v>-24.0</v>
      </c>
      <c r="H1408" s="355"/>
      <c r="I1408" s="312"/>
      <c r="J1408" s="354"/>
      <c r="K1408" s="354"/>
      <c r="L1408" s="354"/>
      <c r="M1408" s="354"/>
      <c r="N1408" s="354"/>
      <c r="O1408" s="354"/>
      <c r="P1408" s="354"/>
      <c r="Q1408" s="354"/>
      <c r="R1408" s="354"/>
      <c r="S1408" s="354"/>
      <c r="T1408" s="354"/>
      <c r="U1408" s="354"/>
      <c r="V1408" s="354"/>
      <c r="W1408" s="354"/>
      <c r="X1408" s="354"/>
      <c r="Y1408" s="354"/>
      <c r="Z1408" s="354"/>
      <c r="AA1408" s="354"/>
      <c r="AB1408" s="354"/>
      <c r="AC1408" s="354"/>
    </row>
    <row r="1409" ht="17.25" hidden="1" customHeight="1">
      <c r="A1409" s="359" t="s">
        <v>115</v>
      </c>
      <c r="B1409" s="359" t="s">
        <v>69</v>
      </c>
      <c r="C1409" s="359" t="s">
        <v>3234</v>
      </c>
      <c r="D1409" s="312" t="s">
        <v>3235</v>
      </c>
      <c r="E1409" s="361">
        <v>324.0</v>
      </c>
      <c r="F1409" s="361">
        <v>300.0</v>
      </c>
      <c r="G1409" s="349">
        <v>-24.0</v>
      </c>
      <c r="H1409" s="355"/>
      <c r="I1409" s="312"/>
      <c r="J1409" s="354"/>
      <c r="K1409" s="354"/>
      <c r="L1409" s="354"/>
      <c r="M1409" s="354"/>
      <c r="N1409" s="354"/>
      <c r="O1409" s="354"/>
      <c r="P1409" s="354"/>
      <c r="Q1409" s="354"/>
      <c r="R1409" s="354"/>
      <c r="S1409" s="354"/>
      <c r="T1409" s="354"/>
      <c r="U1409" s="354"/>
      <c r="V1409" s="354"/>
      <c r="W1409" s="354"/>
      <c r="X1409" s="354"/>
      <c r="Y1409" s="354"/>
      <c r="Z1409" s="354"/>
      <c r="AA1409" s="354"/>
      <c r="AB1409" s="354"/>
      <c r="AC1409" s="354"/>
    </row>
    <row r="1410" ht="17.25" customHeight="1">
      <c r="A1410" s="359" t="s">
        <v>115</v>
      </c>
      <c r="B1410" s="359" t="s">
        <v>69</v>
      </c>
      <c r="C1410" s="359" t="s">
        <v>3236</v>
      </c>
      <c r="D1410" s="312" t="s">
        <v>3237</v>
      </c>
      <c r="E1410" s="361"/>
      <c r="F1410" s="361">
        <v>2164.0</v>
      </c>
      <c r="G1410" s="349">
        <v>2164.0</v>
      </c>
      <c r="H1410" s="355" t="s">
        <v>773</v>
      </c>
      <c r="I1410" s="312"/>
      <c r="J1410" s="354"/>
      <c r="K1410" s="354"/>
      <c r="L1410" s="354"/>
      <c r="M1410" s="354"/>
      <c r="N1410" s="354"/>
      <c r="O1410" s="354"/>
      <c r="P1410" s="354"/>
      <c r="Q1410" s="354"/>
      <c r="R1410" s="354"/>
      <c r="S1410" s="354"/>
      <c r="T1410" s="354"/>
      <c r="U1410" s="354"/>
      <c r="V1410" s="354"/>
      <c r="W1410" s="354"/>
      <c r="X1410" s="354"/>
      <c r="Y1410" s="354"/>
      <c r="Z1410" s="354"/>
      <c r="AA1410" s="354"/>
      <c r="AB1410" s="354"/>
      <c r="AC1410" s="354"/>
    </row>
    <row r="1411" ht="17.25" hidden="1" customHeight="1">
      <c r="A1411" s="359" t="s">
        <v>115</v>
      </c>
      <c r="B1411" s="359" t="s">
        <v>69</v>
      </c>
      <c r="C1411" s="359" t="s">
        <v>3238</v>
      </c>
      <c r="D1411" s="312" t="s">
        <v>3239</v>
      </c>
      <c r="E1411" s="361">
        <v>60.0</v>
      </c>
      <c r="F1411" s="361"/>
      <c r="G1411" s="349">
        <v>-60.0</v>
      </c>
      <c r="H1411" s="355"/>
      <c r="I1411" s="312"/>
      <c r="J1411" s="354"/>
      <c r="K1411" s="354"/>
      <c r="L1411" s="354"/>
      <c r="M1411" s="354"/>
      <c r="N1411" s="354"/>
      <c r="O1411" s="354"/>
      <c r="P1411" s="354"/>
      <c r="Q1411" s="354"/>
      <c r="R1411" s="354"/>
      <c r="S1411" s="354"/>
      <c r="T1411" s="354"/>
      <c r="U1411" s="354"/>
      <c r="V1411" s="354"/>
      <c r="W1411" s="354"/>
      <c r="X1411" s="354"/>
      <c r="Y1411" s="354"/>
      <c r="Z1411" s="354"/>
      <c r="AA1411" s="354"/>
      <c r="AB1411" s="354"/>
      <c r="AC1411" s="354"/>
    </row>
    <row r="1412" ht="17.25" hidden="1" customHeight="1">
      <c r="A1412" s="359" t="s">
        <v>115</v>
      </c>
      <c r="B1412" s="359" t="s">
        <v>69</v>
      </c>
      <c r="C1412" s="359" t="s">
        <v>3240</v>
      </c>
      <c r="D1412" s="312" t="s">
        <v>3241</v>
      </c>
      <c r="E1412" s="361">
        <v>180.0</v>
      </c>
      <c r="F1412" s="361">
        <v>324.0</v>
      </c>
      <c r="G1412" s="349">
        <v>144.0</v>
      </c>
      <c r="H1412" s="355"/>
      <c r="I1412" s="312"/>
      <c r="J1412" s="354"/>
      <c r="K1412" s="354"/>
      <c r="L1412" s="354"/>
      <c r="M1412" s="354"/>
      <c r="N1412" s="354"/>
      <c r="O1412" s="354"/>
      <c r="P1412" s="354"/>
      <c r="Q1412" s="354"/>
      <c r="R1412" s="354"/>
      <c r="S1412" s="354"/>
      <c r="T1412" s="354"/>
      <c r="U1412" s="354"/>
      <c r="V1412" s="354"/>
      <c r="W1412" s="354"/>
      <c r="X1412" s="354"/>
      <c r="Y1412" s="354"/>
      <c r="Z1412" s="354"/>
      <c r="AA1412" s="354"/>
      <c r="AB1412" s="354"/>
      <c r="AC1412" s="354"/>
    </row>
    <row r="1413" ht="17.25" hidden="1" customHeight="1">
      <c r="A1413" s="359" t="s">
        <v>115</v>
      </c>
      <c r="B1413" s="359" t="s">
        <v>69</v>
      </c>
      <c r="C1413" s="359" t="s">
        <v>3242</v>
      </c>
      <c r="D1413" s="312" t="s">
        <v>3243</v>
      </c>
      <c r="E1413" s="361">
        <v>2232.0</v>
      </c>
      <c r="F1413" s="361">
        <v>3168.0</v>
      </c>
      <c r="G1413" s="349">
        <v>936.0</v>
      </c>
      <c r="H1413" s="355"/>
      <c r="I1413" s="312"/>
      <c r="J1413" s="354"/>
      <c r="K1413" s="354"/>
      <c r="L1413" s="354"/>
      <c r="M1413" s="354"/>
      <c r="N1413" s="354"/>
      <c r="O1413" s="354"/>
      <c r="P1413" s="354"/>
      <c r="Q1413" s="354"/>
      <c r="R1413" s="354"/>
      <c r="S1413" s="354"/>
      <c r="T1413" s="354"/>
      <c r="U1413" s="354"/>
      <c r="V1413" s="354"/>
      <c r="W1413" s="354"/>
      <c r="X1413" s="354"/>
      <c r="Y1413" s="354"/>
      <c r="Z1413" s="354"/>
      <c r="AA1413" s="354"/>
      <c r="AB1413" s="354"/>
      <c r="AC1413" s="354"/>
    </row>
    <row r="1414" ht="17.25" hidden="1" customHeight="1">
      <c r="A1414" s="359" t="s">
        <v>115</v>
      </c>
      <c r="B1414" s="359" t="s">
        <v>69</v>
      </c>
      <c r="C1414" s="359" t="s">
        <v>3244</v>
      </c>
      <c r="D1414" s="312" t="s">
        <v>3245</v>
      </c>
      <c r="E1414" s="361">
        <v>1128.0</v>
      </c>
      <c r="F1414" s="361">
        <v>4860.0</v>
      </c>
      <c r="G1414" s="349">
        <v>3732.0</v>
      </c>
      <c r="H1414" s="355"/>
      <c r="I1414" s="312"/>
      <c r="J1414" s="354"/>
      <c r="K1414" s="354"/>
      <c r="L1414" s="354"/>
      <c r="M1414" s="354"/>
      <c r="N1414" s="354"/>
      <c r="O1414" s="354"/>
      <c r="P1414" s="354"/>
      <c r="Q1414" s="354"/>
      <c r="R1414" s="354"/>
      <c r="S1414" s="354"/>
      <c r="T1414" s="354"/>
      <c r="U1414" s="354"/>
      <c r="V1414" s="354"/>
      <c r="W1414" s="354"/>
      <c r="X1414" s="354"/>
      <c r="Y1414" s="354"/>
      <c r="Z1414" s="354"/>
      <c r="AA1414" s="354"/>
      <c r="AB1414" s="354"/>
      <c r="AC1414" s="354"/>
    </row>
    <row r="1415" ht="17.25" hidden="1" customHeight="1">
      <c r="A1415" s="359" t="s">
        <v>115</v>
      </c>
      <c r="B1415" s="359" t="s">
        <v>65</v>
      </c>
      <c r="C1415" s="359" t="s">
        <v>3246</v>
      </c>
      <c r="D1415" s="312" t="s">
        <v>3247</v>
      </c>
      <c r="E1415" s="361">
        <v>2304.0</v>
      </c>
      <c r="F1415" s="361">
        <v>1940.0</v>
      </c>
      <c r="G1415" s="349">
        <v>-364.0</v>
      </c>
      <c r="H1415" s="355"/>
      <c r="I1415" s="312"/>
      <c r="J1415" s="354"/>
      <c r="K1415" s="354"/>
      <c r="L1415" s="354"/>
      <c r="M1415" s="354"/>
      <c r="N1415" s="354"/>
      <c r="O1415" s="354"/>
      <c r="P1415" s="354"/>
      <c r="Q1415" s="354"/>
      <c r="R1415" s="354"/>
      <c r="S1415" s="354"/>
      <c r="T1415" s="354"/>
      <c r="U1415" s="354"/>
      <c r="V1415" s="354"/>
      <c r="W1415" s="354"/>
      <c r="X1415" s="354"/>
      <c r="Y1415" s="354"/>
      <c r="Z1415" s="354"/>
      <c r="AA1415" s="354"/>
      <c r="AB1415" s="354"/>
      <c r="AC1415" s="354"/>
    </row>
    <row r="1416" ht="17.25" hidden="1" customHeight="1">
      <c r="A1416" s="359" t="s">
        <v>115</v>
      </c>
      <c r="B1416" s="359" t="s">
        <v>70</v>
      </c>
      <c r="C1416" s="359" t="s">
        <v>3248</v>
      </c>
      <c r="D1416" s="312" t="s">
        <v>3249</v>
      </c>
      <c r="E1416" s="361">
        <v>840.0</v>
      </c>
      <c r="F1416" s="361">
        <v>896.0</v>
      </c>
      <c r="G1416" s="349">
        <v>56.0</v>
      </c>
      <c r="H1416" s="355"/>
      <c r="I1416" s="312"/>
      <c r="J1416" s="354"/>
      <c r="K1416" s="354"/>
      <c r="L1416" s="354"/>
      <c r="M1416" s="354"/>
      <c r="N1416" s="354"/>
      <c r="O1416" s="354"/>
      <c r="P1416" s="354"/>
      <c r="Q1416" s="354"/>
      <c r="R1416" s="354"/>
      <c r="S1416" s="354"/>
      <c r="T1416" s="354"/>
      <c r="U1416" s="354"/>
      <c r="V1416" s="354"/>
      <c r="W1416" s="354"/>
      <c r="X1416" s="354"/>
      <c r="Y1416" s="354"/>
      <c r="Z1416" s="354"/>
      <c r="AA1416" s="354"/>
      <c r="AB1416" s="354"/>
      <c r="AC1416" s="354"/>
    </row>
    <row r="1417" ht="17.25" hidden="1" customHeight="1">
      <c r="A1417" s="359" t="s">
        <v>115</v>
      </c>
      <c r="B1417" s="359" t="s">
        <v>60</v>
      </c>
      <c r="C1417" s="359" t="s">
        <v>3250</v>
      </c>
      <c r="D1417" s="312" t="s">
        <v>3251</v>
      </c>
      <c r="E1417" s="361">
        <v>264.0</v>
      </c>
      <c r="F1417" s="361">
        <v>192.0</v>
      </c>
      <c r="G1417" s="349">
        <v>-72.0</v>
      </c>
      <c r="H1417" s="355"/>
      <c r="I1417" s="312"/>
      <c r="J1417" s="354"/>
      <c r="K1417" s="354"/>
      <c r="L1417" s="354"/>
      <c r="M1417" s="354"/>
      <c r="N1417" s="354"/>
      <c r="O1417" s="354"/>
      <c r="P1417" s="354"/>
      <c r="Q1417" s="354"/>
      <c r="R1417" s="354"/>
      <c r="S1417" s="354"/>
      <c r="T1417" s="354"/>
      <c r="U1417" s="354"/>
      <c r="V1417" s="354"/>
      <c r="W1417" s="354"/>
      <c r="X1417" s="354"/>
      <c r="Y1417" s="354"/>
      <c r="Z1417" s="354"/>
      <c r="AA1417" s="354"/>
      <c r="AB1417" s="354"/>
      <c r="AC1417" s="354"/>
    </row>
    <row r="1418" ht="17.25" hidden="1" customHeight="1">
      <c r="A1418" s="359" t="s">
        <v>115</v>
      </c>
      <c r="B1418" s="359" t="s">
        <v>63</v>
      </c>
      <c r="C1418" s="359" t="s">
        <v>3252</v>
      </c>
      <c r="D1418" s="312" t="s">
        <v>3253</v>
      </c>
      <c r="E1418" s="361">
        <v>11464.0</v>
      </c>
      <c r="F1418" s="361">
        <v>10200.0</v>
      </c>
      <c r="G1418" s="349">
        <v>-1264.0</v>
      </c>
      <c r="H1418" s="355"/>
      <c r="I1418" s="312"/>
      <c r="J1418" s="354"/>
      <c r="K1418" s="354"/>
      <c r="L1418" s="354"/>
      <c r="M1418" s="354"/>
      <c r="N1418" s="354"/>
      <c r="O1418" s="354"/>
      <c r="P1418" s="354"/>
      <c r="Q1418" s="354"/>
      <c r="R1418" s="354"/>
      <c r="S1418" s="354"/>
      <c r="T1418" s="354"/>
      <c r="U1418" s="354"/>
      <c r="V1418" s="354"/>
      <c r="W1418" s="354"/>
      <c r="X1418" s="354"/>
      <c r="Y1418" s="354"/>
      <c r="Z1418" s="354"/>
      <c r="AA1418" s="354"/>
      <c r="AB1418" s="354"/>
      <c r="AC1418" s="354"/>
    </row>
    <row r="1419" ht="17.25" hidden="1" customHeight="1">
      <c r="A1419" s="362" t="s">
        <v>165</v>
      </c>
      <c r="B1419" s="362"/>
      <c r="C1419" s="362"/>
      <c r="D1419" s="362"/>
      <c r="E1419" s="363">
        <f t="shared" ref="E1419:G1419" si="2">SUM(E6:E1418)</f>
        <v>3442794</v>
      </c>
      <c r="F1419" s="363">
        <f t="shared" si="2"/>
        <v>3616767</v>
      </c>
      <c r="G1419" s="363">
        <f t="shared" si="2"/>
        <v>173973</v>
      </c>
      <c r="H1419" s="364"/>
      <c r="I1419" s="364"/>
      <c r="J1419" s="354"/>
      <c r="K1419" s="354"/>
      <c r="L1419" s="354"/>
      <c r="M1419" s="354"/>
      <c r="N1419" s="354"/>
      <c r="O1419" s="354"/>
      <c r="P1419" s="354"/>
      <c r="Q1419" s="354"/>
      <c r="R1419" s="354"/>
      <c r="S1419" s="354"/>
      <c r="T1419" s="354"/>
      <c r="U1419" s="354"/>
      <c r="V1419" s="354"/>
      <c r="W1419" s="354"/>
      <c r="X1419" s="354"/>
      <c r="Y1419" s="354"/>
      <c r="Z1419" s="354"/>
      <c r="AA1419" s="354"/>
      <c r="AB1419" s="354"/>
      <c r="AC1419" s="354"/>
    </row>
  </sheetData>
  <autoFilter ref="$A$5:$J$1419">
    <filterColumn colId="7">
      <customFilters>
        <customFilter operator="notEqual" val=" "/>
      </customFilters>
    </filterColumn>
  </autoFilter>
  <printOptions/>
  <pageMargins bottom="0.4330708661417323" footer="0.0" header="0.0" left="0.2755905511811024" right="0.1968503937007874" top="0.7480314960629921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 fitToPage="1"/>
  </sheetPr>
  <sheetViews>
    <sheetView workbookViewId="0">
      <pane xSplit="15.0" ySplit="5.0" topLeftCell="P6" activePane="bottomRight" state="frozen"/>
      <selection activeCell="P1" sqref="P1" pane="topRight"/>
      <selection activeCell="A6" sqref="A6" pane="bottomLeft"/>
      <selection activeCell="P6" sqref="P6" pane="bottomRight"/>
    </sheetView>
  </sheetViews>
  <sheetFormatPr customHeight="1" defaultColWidth="14.43" defaultRowHeight="15.0"/>
  <cols>
    <col customWidth="1" min="1" max="1" width="1.71"/>
    <col customWidth="1" min="2" max="2" width="13.29"/>
    <col customWidth="1" min="3" max="3" width="8.71"/>
    <col customWidth="1" min="4" max="4" width="6.71"/>
    <col customWidth="1" hidden="1" min="5" max="6" width="9.0"/>
    <col customWidth="1" hidden="1" min="7" max="9" width="13.86"/>
    <col customWidth="1" hidden="1" min="10" max="10" width="7.14"/>
    <col customWidth="1" hidden="1" min="11" max="11" width="11.86"/>
    <col customWidth="1" min="12" max="12" width="11.29"/>
    <col customWidth="1" min="13" max="13" width="15.43"/>
    <col customWidth="1" hidden="1" min="14" max="14" width="11.43"/>
    <col customWidth="1" min="15" max="15" width="10.86"/>
    <col customWidth="1" min="16" max="16" width="9.71"/>
    <col customWidth="1" min="17" max="17" width="11.14"/>
    <col customWidth="1" min="18" max="18" width="10.71"/>
    <col customWidth="1" min="19" max="19" width="9.71"/>
    <col customWidth="1" min="20" max="20" width="12.0"/>
    <col customWidth="1" min="21" max="21" width="10.71"/>
    <col customWidth="1" min="22" max="22" width="9.71"/>
    <col customWidth="1" min="23" max="23" width="11.14"/>
    <col customWidth="1" min="24" max="24" width="10.71"/>
    <col customWidth="1" min="25" max="25" width="9.71"/>
    <col customWidth="1" min="26" max="26" width="11.43"/>
    <col customWidth="1" min="27" max="27" width="10.71"/>
    <col customWidth="1" min="28" max="28" width="9.71"/>
    <col customWidth="1" min="29" max="29" width="13.43"/>
    <col customWidth="1" min="30" max="30" width="10.71"/>
    <col customWidth="1" min="31" max="31" width="9.71"/>
    <col customWidth="1" min="32" max="32" width="13.43"/>
    <col customWidth="1" min="33" max="33" width="10.71"/>
    <col customWidth="1" min="34" max="34" width="9.71"/>
    <col customWidth="1" min="35" max="35" width="13.43"/>
    <col customWidth="1" min="36" max="36" width="10.71"/>
    <col customWidth="1" min="37" max="37" width="9.71"/>
    <col customWidth="1" min="38" max="38" width="13.29"/>
    <col customWidth="1" min="39" max="39" width="10.29"/>
    <col customWidth="1" min="40" max="40" width="11.57"/>
    <col customWidth="1" min="41" max="41" width="12.71"/>
    <col customWidth="1" min="42" max="42" width="10.43"/>
    <col customWidth="1" min="43" max="43" width="11.57"/>
    <col customWidth="1" min="44" max="44" width="12.71"/>
    <col customWidth="1" min="45" max="45" width="10.43"/>
    <col customWidth="1" hidden="1" min="46" max="46" width="11.57"/>
    <col customWidth="1" hidden="1" min="47" max="47" width="13.43"/>
    <col customWidth="1" hidden="1" min="48" max="48" width="10.43"/>
    <col customWidth="1" hidden="1" min="49" max="49" width="11.57"/>
    <col customWidth="1" hidden="1" min="50" max="50" width="12.0"/>
    <col customWidth="1" hidden="1" min="51" max="51" width="10.43"/>
  </cols>
  <sheetData>
    <row r="1" ht="18.75" customHeight="1">
      <c r="A1" s="1"/>
      <c r="B1" s="1"/>
      <c r="C1" s="67"/>
      <c r="D1" s="67"/>
      <c r="E1" s="1"/>
      <c r="F1" s="65"/>
      <c r="G1" s="65"/>
      <c r="H1" s="65"/>
      <c r="I1" s="66"/>
      <c r="J1" s="66"/>
      <c r="K1" s="6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67"/>
      <c r="AQ1" s="1"/>
      <c r="AR1" s="1"/>
      <c r="AS1" s="67"/>
      <c r="AT1" s="1"/>
      <c r="AU1" s="1"/>
      <c r="AV1" s="67"/>
      <c r="AW1" s="1"/>
      <c r="AX1" s="1"/>
      <c r="AY1" s="67"/>
    </row>
    <row r="2" ht="18.75" customHeight="1">
      <c r="A2" s="1"/>
      <c r="B2" s="26" t="s">
        <v>3254</v>
      </c>
      <c r="C2" s="1"/>
      <c r="D2" s="1"/>
      <c r="E2" s="1"/>
      <c r="F2" s="65"/>
      <c r="G2" s="65"/>
      <c r="H2" s="65"/>
      <c r="I2" s="66"/>
      <c r="J2" s="66"/>
      <c r="K2" s="6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67"/>
      <c r="AQ2" s="1"/>
      <c r="AR2" s="1"/>
      <c r="AS2" s="67"/>
      <c r="AT2" s="1"/>
      <c r="AU2" s="1"/>
      <c r="AV2" s="67"/>
      <c r="AW2" s="1"/>
      <c r="AX2" s="1"/>
      <c r="AY2" s="67"/>
    </row>
    <row r="3" ht="18.75" customHeight="1">
      <c r="A3" s="1"/>
      <c r="B3" s="26" t="s">
        <v>3255</v>
      </c>
      <c r="C3" s="67"/>
      <c r="D3" s="67"/>
      <c r="E3" s="1"/>
      <c r="F3" s="65"/>
      <c r="G3" s="65"/>
      <c r="H3" s="65"/>
      <c r="I3" s="66"/>
      <c r="J3" s="66"/>
      <c r="K3" s="6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67"/>
      <c r="AQ3" s="1"/>
      <c r="AR3" s="1"/>
      <c r="AS3" s="67"/>
      <c r="AT3" s="1"/>
      <c r="AU3" s="1"/>
      <c r="AV3" s="67"/>
      <c r="AW3" s="1"/>
      <c r="AX3" s="1"/>
      <c r="AY3" s="67"/>
    </row>
    <row r="4" ht="18.75" customHeight="1">
      <c r="A4" s="26"/>
      <c r="B4" s="134" t="s">
        <v>3256</v>
      </c>
      <c r="C4" s="135"/>
      <c r="D4" s="136"/>
      <c r="E4" s="365" t="s">
        <v>20</v>
      </c>
      <c r="F4" s="366" t="s">
        <v>21</v>
      </c>
      <c r="G4" s="365" t="s">
        <v>3257</v>
      </c>
      <c r="H4" s="365" t="s">
        <v>3258</v>
      </c>
      <c r="I4" s="367" t="s">
        <v>3257</v>
      </c>
      <c r="J4" s="368" t="s">
        <v>6</v>
      </c>
      <c r="K4" s="369" t="s">
        <v>3259</v>
      </c>
      <c r="L4" s="370" t="s">
        <v>37</v>
      </c>
      <c r="M4" s="12"/>
      <c r="N4" s="12"/>
      <c r="O4" s="371"/>
      <c r="P4" s="372" t="s">
        <v>8</v>
      </c>
      <c r="Q4" s="12"/>
      <c r="R4" s="13"/>
      <c r="S4" s="372" t="s">
        <v>9</v>
      </c>
      <c r="T4" s="12"/>
      <c r="U4" s="13"/>
      <c r="V4" s="372" t="s">
        <v>10</v>
      </c>
      <c r="W4" s="12"/>
      <c r="X4" s="13"/>
      <c r="Y4" s="372" t="s">
        <v>11</v>
      </c>
      <c r="Z4" s="12"/>
      <c r="AA4" s="13"/>
      <c r="AB4" s="372" t="s">
        <v>12</v>
      </c>
      <c r="AC4" s="12"/>
      <c r="AD4" s="13"/>
      <c r="AE4" s="372" t="s">
        <v>13</v>
      </c>
      <c r="AF4" s="12"/>
      <c r="AG4" s="13"/>
      <c r="AH4" s="372" t="s">
        <v>14</v>
      </c>
      <c r="AI4" s="12"/>
      <c r="AJ4" s="13"/>
      <c r="AK4" s="372" t="s">
        <v>15</v>
      </c>
      <c r="AL4" s="12"/>
      <c r="AM4" s="13"/>
      <c r="AN4" s="372" t="s">
        <v>16</v>
      </c>
      <c r="AO4" s="12"/>
      <c r="AP4" s="13"/>
      <c r="AQ4" s="372" t="s">
        <v>17</v>
      </c>
      <c r="AR4" s="12"/>
      <c r="AS4" s="13"/>
      <c r="AT4" s="372"/>
      <c r="AU4" s="12"/>
      <c r="AV4" s="13"/>
      <c r="AW4" s="372"/>
      <c r="AX4" s="12"/>
      <c r="AY4" s="13"/>
    </row>
    <row r="5" ht="18.75" customHeight="1">
      <c r="A5" s="1"/>
      <c r="B5" s="25"/>
      <c r="C5" s="142"/>
      <c r="D5" s="143"/>
      <c r="E5" s="144" t="s">
        <v>36</v>
      </c>
      <c r="F5" s="373" t="s">
        <v>36</v>
      </c>
      <c r="G5" s="144" t="s">
        <v>4</v>
      </c>
      <c r="H5" s="144" t="s">
        <v>4</v>
      </c>
      <c r="I5" s="374" t="s">
        <v>5</v>
      </c>
      <c r="J5" s="375"/>
      <c r="K5" s="376" t="s">
        <v>3260</v>
      </c>
      <c r="L5" s="19" t="s">
        <v>3257</v>
      </c>
      <c r="M5" s="19" t="s">
        <v>3259</v>
      </c>
      <c r="N5" s="377" t="s">
        <v>23</v>
      </c>
      <c r="O5" s="377" t="s">
        <v>36</v>
      </c>
      <c r="P5" s="25" t="s">
        <v>3257</v>
      </c>
      <c r="Q5" s="22" t="s">
        <v>3259</v>
      </c>
      <c r="R5" s="249" t="s">
        <v>36</v>
      </c>
      <c r="S5" s="25" t="s">
        <v>3257</v>
      </c>
      <c r="T5" s="22" t="s">
        <v>3259</v>
      </c>
      <c r="U5" s="249" t="s">
        <v>36</v>
      </c>
      <c r="V5" s="25" t="s">
        <v>3257</v>
      </c>
      <c r="W5" s="22" t="s">
        <v>3259</v>
      </c>
      <c r="X5" s="249" t="s">
        <v>36</v>
      </c>
      <c r="Y5" s="25" t="s">
        <v>3257</v>
      </c>
      <c r="Z5" s="22" t="s">
        <v>3259</v>
      </c>
      <c r="AA5" s="249" t="s">
        <v>36</v>
      </c>
      <c r="AB5" s="25" t="s">
        <v>3257</v>
      </c>
      <c r="AC5" s="22" t="s">
        <v>3259</v>
      </c>
      <c r="AD5" s="249" t="s">
        <v>36</v>
      </c>
      <c r="AE5" s="25" t="s">
        <v>3257</v>
      </c>
      <c r="AF5" s="22" t="s">
        <v>3259</v>
      </c>
      <c r="AG5" s="249" t="s">
        <v>36</v>
      </c>
      <c r="AH5" s="25" t="s">
        <v>3257</v>
      </c>
      <c r="AI5" s="22" t="s">
        <v>3259</v>
      </c>
      <c r="AJ5" s="249" t="s">
        <v>36</v>
      </c>
      <c r="AK5" s="25" t="s">
        <v>3257</v>
      </c>
      <c r="AL5" s="22" t="s">
        <v>3259</v>
      </c>
      <c r="AM5" s="249" t="s">
        <v>36</v>
      </c>
      <c r="AN5" s="25" t="s">
        <v>3257</v>
      </c>
      <c r="AO5" s="22" t="s">
        <v>3259</v>
      </c>
      <c r="AP5" s="249" t="s">
        <v>36</v>
      </c>
      <c r="AQ5" s="25" t="s">
        <v>3257</v>
      </c>
      <c r="AR5" s="22" t="s">
        <v>3259</v>
      </c>
      <c r="AS5" s="249" t="s">
        <v>36</v>
      </c>
      <c r="AT5" s="25"/>
      <c r="AU5" s="22"/>
      <c r="AV5" s="249"/>
      <c r="AW5" s="25"/>
      <c r="AX5" s="22"/>
      <c r="AY5" s="249"/>
    </row>
    <row r="6" ht="18.75" customHeight="1">
      <c r="A6" s="26"/>
      <c r="B6" s="150" t="s">
        <v>50</v>
      </c>
      <c r="C6" s="151"/>
      <c r="D6" s="152"/>
      <c r="E6" s="153">
        <f t="shared" ref="E6:I6" si="1">+E7+E10+E14+E17+E20+E23+E27+E29</f>
        <v>176</v>
      </c>
      <c r="F6" s="153">
        <f t="shared" si="1"/>
        <v>450</v>
      </c>
      <c r="G6" s="155">
        <f t="shared" si="1"/>
        <v>210125</v>
      </c>
      <c r="H6" s="155">
        <f t="shared" si="1"/>
        <v>979437047</v>
      </c>
      <c r="I6" s="155">
        <f t="shared" si="1"/>
        <v>272000</v>
      </c>
      <c r="J6" s="378">
        <f t="shared" ref="J6:J32" si="5">I6/G6</f>
        <v>1.294467579</v>
      </c>
      <c r="K6" s="379">
        <f t="shared" ref="K6:K32" si="6">M6/O6</f>
        <v>4630909.027</v>
      </c>
      <c r="L6" s="380">
        <f t="shared" ref="L6:M6" si="2">+L7+L10+L14+L17+L20+L23+L27+L29</f>
        <v>130617</v>
      </c>
      <c r="M6" s="381">
        <f t="shared" si="2"/>
        <v>685374536</v>
      </c>
      <c r="N6" s="382">
        <f t="shared" ref="N6:N32" si="8">L6/H6-1</f>
        <v>-0.9998666407</v>
      </c>
      <c r="O6" s="383">
        <f t="shared" ref="O6:AS6" si="3">+O7+O10+O14+O17+O20+O23+O27+O29</f>
        <v>148</v>
      </c>
      <c r="P6" s="164">
        <f t="shared" si="3"/>
        <v>1249</v>
      </c>
      <c r="Q6" s="159">
        <f t="shared" si="3"/>
        <v>8354544</v>
      </c>
      <c r="R6" s="384">
        <f t="shared" si="3"/>
        <v>11</v>
      </c>
      <c r="S6" s="164">
        <f t="shared" si="3"/>
        <v>3611</v>
      </c>
      <c r="T6" s="159">
        <f t="shared" si="3"/>
        <v>20031733</v>
      </c>
      <c r="U6" s="384">
        <f t="shared" si="3"/>
        <v>16</v>
      </c>
      <c r="V6" s="164">
        <f t="shared" si="3"/>
        <v>7585</v>
      </c>
      <c r="W6" s="159">
        <f t="shared" si="3"/>
        <v>38702000</v>
      </c>
      <c r="X6" s="384">
        <f t="shared" si="3"/>
        <v>16</v>
      </c>
      <c r="Y6" s="164">
        <f t="shared" si="3"/>
        <v>10747</v>
      </c>
      <c r="Z6" s="159">
        <f t="shared" si="3"/>
        <v>55102966</v>
      </c>
      <c r="AA6" s="384">
        <f t="shared" si="3"/>
        <v>17</v>
      </c>
      <c r="AB6" s="164">
        <f t="shared" si="3"/>
        <v>15117</v>
      </c>
      <c r="AC6" s="159">
        <f t="shared" si="3"/>
        <v>79492754</v>
      </c>
      <c r="AD6" s="384">
        <f t="shared" si="3"/>
        <v>13</v>
      </c>
      <c r="AE6" s="164">
        <f t="shared" si="3"/>
        <v>16466</v>
      </c>
      <c r="AF6" s="159">
        <f t="shared" si="3"/>
        <v>83505218</v>
      </c>
      <c r="AG6" s="384">
        <f t="shared" si="3"/>
        <v>14</v>
      </c>
      <c r="AH6" s="164">
        <f t="shared" si="3"/>
        <v>16339</v>
      </c>
      <c r="AI6" s="159">
        <f t="shared" si="3"/>
        <v>84365945</v>
      </c>
      <c r="AJ6" s="384">
        <f t="shared" si="3"/>
        <v>13</v>
      </c>
      <c r="AK6" s="164">
        <f t="shared" si="3"/>
        <v>17490</v>
      </c>
      <c r="AL6" s="159">
        <f t="shared" si="3"/>
        <v>92654664</v>
      </c>
      <c r="AM6" s="384">
        <f t="shared" si="3"/>
        <v>20</v>
      </c>
      <c r="AN6" s="164">
        <f t="shared" si="3"/>
        <v>21882</v>
      </c>
      <c r="AO6" s="159">
        <f t="shared" si="3"/>
        <v>120710937</v>
      </c>
      <c r="AP6" s="384">
        <f t="shared" si="3"/>
        <v>19</v>
      </c>
      <c r="AQ6" s="164">
        <f t="shared" si="3"/>
        <v>20131</v>
      </c>
      <c r="AR6" s="159">
        <f t="shared" si="3"/>
        <v>102453775</v>
      </c>
      <c r="AS6" s="384">
        <f t="shared" si="3"/>
        <v>9</v>
      </c>
      <c r="AT6" s="164"/>
      <c r="AU6" s="159"/>
      <c r="AV6" s="384"/>
      <c r="AW6" s="164"/>
      <c r="AX6" s="159"/>
      <c r="AY6" s="384"/>
    </row>
    <row r="7" ht="18.75" customHeight="1">
      <c r="A7" s="1"/>
      <c r="B7" s="267" t="s">
        <v>51</v>
      </c>
      <c r="C7" s="166" t="s">
        <v>39</v>
      </c>
      <c r="D7" s="167"/>
      <c r="E7" s="168">
        <f t="shared" ref="E7:I7" si="4">SUM(E8:E9)</f>
        <v>25</v>
      </c>
      <c r="F7" s="169">
        <f t="shared" si="4"/>
        <v>60</v>
      </c>
      <c r="G7" s="206">
        <f t="shared" si="4"/>
        <v>9258</v>
      </c>
      <c r="H7" s="211">
        <f t="shared" si="4"/>
        <v>52018910</v>
      </c>
      <c r="I7" s="211">
        <f t="shared" si="4"/>
        <v>30000</v>
      </c>
      <c r="J7" s="385">
        <f t="shared" si="5"/>
        <v>3.2404407</v>
      </c>
      <c r="K7" s="386">
        <f t="shared" si="6"/>
        <v>2391887.5</v>
      </c>
      <c r="L7" s="214">
        <f t="shared" ref="L7:M7" si="7">SUM(L8:L9)</f>
        <v>8751</v>
      </c>
      <c r="M7" s="215">
        <f t="shared" si="7"/>
        <v>57405300</v>
      </c>
      <c r="N7" s="387">
        <f t="shared" si="8"/>
        <v>-0.9998317727</v>
      </c>
      <c r="O7" s="388">
        <f t="shared" ref="O7:AS7" si="9">SUM(O8:O9)</f>
        <v>24</v>
      </c>
      <c r="P7" s="216">
        <f t="shared" si="9"/>
        <v>285</v>
      </c>
      <c r="Q7" s="215">
        <f t="shared" si="9"/>
        <v>2094544</v>
      </c>
      <c r="R7" s="389">
        <f t="shared" si="9"/>
        <v>2</v>
      </c>
      <c r="S7" s="216">
        <f t="shared" si="9"/>
        <v>314</v>
      </c>
      <c r="T7" s="215">
        <f t="shared" si="9"/>
        <v>2157277</v>
      </c>
      <c r="U7" s="389">
        <f t="shared" si="9"/>
        <v>1</v>
      </c>
      <c r="V7" s="216">
        <f t="shared" si="9"/>
        <v>1107</v>
      </c>
      <c r="W7" s="215">
        <f t="shared" si="9"/>
        <v>4696365</v>
      </c>
      <c r="X7" s="389">
        <f t="shared" si="9"/>
        <v>2</v>
      </c>
      <c r="Y7" s="216">
        <f t="shared" si="9"/>
        <v>434</v>
      </c>
      <c r="Z7" s="215">
        <f t="shared" si="9"/>
        <v>3419094</v>
      </c>
      <c r="AA7" s="389">
        <f t="shared" si="9"/>
        <v>1</v>
      </c>
      <c r="AB7" s="216">
        <f t="shared" si="9"/>
        <v>630</v>
      </c>
      <c r="AC7" s="215">
        <f t="shared" si="9"/>
        <v>4657274</v>
      </c>
      <c r="AD7" s="389">
        <f t="shared" si="9"/>
        <v>4</v>
      </c>
      <c r="AE7" s="216">
        <f t="shared" si="9"/>
        <v>825</v>
      </c>
      <c r="AF7" s="215">
        <f t="shared" si="9"/>
        <v>5723819</v>
      </c>
      <c r="AG7" s="389">
        <f t="shared" si="9"/>
        <v>2</v>
      </c>
      <c r="AH7" s="216">
        <f t="shared" si="9"/>
        <v>1099</v>
      </c>
      <c r="AI7" s="215">
        <f t="shared" si="9"/>
        <v>7287277</v>
      </c>
      <c r="AJ7" s="389">
        <f t="shared" si="9"/>
        <v>3</v>
      </c>
      <c r="AK7" s="216">
        <f t="shared" si="9"/>
        <v>1044</v>
      </c>
      <c r="AL7" s="215">
        <f t="shared" si="9"/>
        <v>7650912</v>
      </c>
      <c r="AM7" s="389">
        <f t="shared" si="9"/>
        <v>4</v>
      </c>
      <c r="AN7" s="216">
        <f t="shared" si="9"/>
        <v>1586</v>
      </c>
      <c r="AO7" s="215">
        <f t="shared" si="9"/>
        <v>10576369</v>
      </c>
      <c r="AP7" s="389">
        <f t="shared" si="9"/>
        <v>3</v>
      </c>
      <c r="AQ7" s="216">
        <f t="shared" si="9"/>
        <v>1427</v>
      </c>
      <c r="AR7" s="215">
        <f t="shared" si="9"/>
        <v>9142369</v>
      </c>
      <c r="AS7" s="389">
        <f t="shared" si="9"/>
        <v>2</v>
      </c>
      <c r="AT7" s="216"/>
      <c r="AU7" s="215"/>
      <c r="AV7" s="389"/>
      <c r="AW7" s="216"/>
      <c r="AX7" s="215"/>
      <c r="AY7" s="389"/>
    </row>
    <row r="8" ht="18.75" customHeight="1">
      <c r="A8" s="1"/>
      <c r="B8" s="89"/>
      <c r="C8" s="270" t="s">
        <v>52</v>
      </c>
      <c r="D8" s="182" t="s">
        <v>41</v>
      </c>
      <c r="E8" s="183">
        <v>17.0</v>
      </c>
      <c r="F8" s="184">
        <v>30.0</v>
      </c>
      <c r="G8" s="185">
        <v>6090.0</v>
      </c>
      <c r="H8" s="116">
        <v>3.7882998E7</v>
      </c>
      <c r="I8" s="116">
        <v>25000.0</v>
      </c>
      <c r="J8" s="390">
        <f t="shared" si="5"/>
        <v>4.105090312</v>
      </c>
      <c r="K8" s="391">
        <f t="shared" si="6"/>
        <v>1880530.5</v>
      </c>
      <c r="L8" s="117">
        <f t="shared" ref="L8:M8" si="10">P8+S8+V8+Y8+AB8+AE8+AH8+AK8+AN8+AQ8+AT8+AW8</f>
        <v>3323</v>
      </c>
      <c r="M8" s="191">
        <f t="shared" si="10"/>
        <v>22566366</v>
      </c>
      <c r="N8" s="392">
        <f t="shared" si="8"/>
        <v>-0.9999122825</v>
      </c>
      <c r="O8" s="393">
        <f t="shared" ref="O8:O9" si="12">R8+U8+X8+AA8+AD8+AG8+AJ8+AM8+AP8+AS8+AV8+AY8</f>
        <v>12</v>
      </c>
      <c r="P8" s="118"/>
      <c r="Q8" s="191"/>
      <c r="R8" s="394"/>
      <c r="S8" s="118">
        <v>24.0</v>
      </c>
      <c r="T8" s="191">
        <v>146364.0</v>
      </c>
      <c r="U8" s="394">
        <v>1.0</v>
      </c>
      <c r="V8" s="118">
        <v>973.0</v>
      </c>
      <c r="W8" s="191">
        <v>3757273.0</v>
      </c>
      <c r="X8" s="394">
        <v>2.0</v>
      </c>
      <c r="Y8" s="118"/>
      <c r="Z8" s="191"/>
      <c r="AA8" s="394"/>
      <c r="AB8" s="118">
        <v>160.0</v>
      </c>
      <c r="AC8" s="191">
        <v>2063636.0</v>
      </c>
      <c r="AD8" s="394">
        <v>3.0</v>
      </c>
      <c r="AE8" s="118">
        <v>319.0</v>
      </c>
      <c r="AF8" s="191">
        <v>2681816.0</v>
      </c>
      <c r="AG8" s="394">
        <v>1.0</v>
      </c>
      <c r="AH8" s="118">
        <v>319.0</v>
      </c>
      <c r="AI8" s="191">
        <v>2467273.0</v>
      </c>
      <c r="AJ8" s="394">
        <v>1.0</v>
      </c>
      <c r="AK8" s="118">
        <v>345.0</v>
      </c>
      <c r="AL8" s="191">
        <v>2855456.0</v>
      </c>
      <c r="AM8" s="394">
        <v>3.0</v>
      </c>
      <c r="AN8" s="118">
        <v>711.0</v>
      </c>
      <c r="AO8" s="191">
        <v>4770001.0</v>
      </c>
      <c r="AP8" s="394">
        <v>1.0</v>
      </c>
      <c r="AQ8" s="118">
        <v>472.0</v>
      </c>
      <c r="AR8" s="191">
        <v>3824547.0</v>
      </c>
      <c r="AS8" s="394"/>
      <c r="AT8" s="118"/>
      <c r="AU8" s="191"/>
      <c r="AV8" s="394"/>
      <c r="AW8" s="118"/>
      <c r="AX8" s="191"/>
      <c r="AY8" s="394"/>
    </row>
    <row r="9" ht="18.75" customHeight="1">
      <c r="A9" s="1"/>
      <c r="B9" s="201"/>
      <c r="C9" s="270" t="s">
        <v>53</v>
      </c>
      <c r="D9" s="182" t="s">
        <v>41</v>
      </c>
      <c r="E9" s="183">
        <v>8.0</v>
      </c>
      <c r="F9" s="184">
        <v>30.0</v>
      </c>
      <c r="G9" s="185">
        <v>3168.0</v>
      </c>
      <c r="H9" s="116">
        <v>1.4135912E7</v>
      </c>
      <c r="I9" s="116">
        <v>5000.0</v>
      </c>
      <c r="J9" s="390">
        <f t="shared" si="5"/>
        <v>1.578282828</v>
      </c>
      <c r="K9" s="391">
        <f t="shared" si="6"/>
        <v>2903244.5</v>
      </c>
      <c r="L9" s="117">
        <f t="shared" ref="L9:M9" si="11">P9+S9+V9+Y9+AB9+AE9+AH9+AK9+AN9+AQ9+AT9+AW9</f>
        <v>5428</v>
      </c>
      <c r="M9" s="191">
        <f t="shared" si="11"/>
        <v>34838934</v>
      </c>
      <c r="N9" s="392">
        <f t="shared" si="8"/>
        <v>-0.9996160135</v>
      </c>
      <c r="O9" s="393">
        <f t="shared" si="12"/>
        <v>12</v>
      </c>
      <c r="P9" s="118">
        <v>285.0</v>
      </c>
      <c r="Q9" s="191">
        <v>2094544.0</v>
      </c>
      <c r="R9" s="394">
        <v>2.0</v>
      </c>
      <c r="S9" s="118">
        <v>290.0</v>
      </c>
      <c r="T9" s="191">
        <v>2010913.0</v>
      </c>
      <c r="U9" s="394"/>
      <c r="V9" s="118">
        <v>134.0</v>
      </c>
      <c r="W9" s="191">
        <v>939092.0</v>
      </c>
      <c r="X9" s="394"/>
      <c r="Y9" s="118">
        <v>434.0</v>
      </c>
      <c r="Z9" s="191">
        <v>3419094.0</v>
      </c>
      <c r="AA9" s="394">
        <v>1.0</v>
      </c>
      <c r="AB9" s="118">
        <v>470.0</v>
      </c>
      <c r="AC9" s="191">
        <v>2593638.0</v>
      </c>
      <c r="AD9" s="394">
        <v>1.0</v>
      </c>
      <c r="AE9" s="118">
        <v>506.0</v>
      </c>
      <c r="AF9" s="191">
        <v>3042003.0</v>
      </c>
      <c r="AG9" s="394">
        <v>1.0</v>
      </c>
      <c r="AH9" s="118">
        <v>780.0</v>
      </c>
      <c r="AI9" s="191">
        <v>4820004.0</v>
      </c>
      <c r="AJ9" s="394">
        <v>2.0</v>
      </c>
      <c r="AK9" s="118">
        <v>699.0</v>
      </c>
      <c r="AL9" s="191">
        <v>4795456.0</v>
      </c>
      <c r="AM9" s="394">
        <v>1.0</v>
      </c>
      <c r="AN9" s="118">
        <v>875.0</v>
      </c>
      <c r="AO9" s="191">
        <v>5806368.0</v>
      </c>
      <c r="AP9" s="394">
        <v>2.0</v>
      </c>
      <c r="AQ9" s="118">
        <v>955.0</v>
      </c>
      <c r="AR9" s="191">
        <v>5317822.0</v>
      </c>
      <c r="AS9" s="394">
        <v>2.0</v>
      </c>
      <c r="AT9" s="118"/>
      <c r="AU9" s="191"/>
      <c r="AV9" s="394"/>
      <c r="AW9" s="118"/>
      <c r="AX9" s="191"/>
      <c r="AY9" s="394"/>
    </row>
    <row r="10" ht="18.75" customHeight="1">
      <c r="A10" s="1"/>
      <c r="B10" s="267" t="s">
        <v>54</v>
      </c>
      <c r="C10" s="166" t="s">
        <v>39</v>
      </c>
      <c r="D10" s="167"/>
      <c r="E10" s="168">
        <f t="shared" ref="E10:I10" si="13">SUM(E11:E13)</f>
        <v>30</v>
      </c>
      <c r="F10" s="169">
        <f t="shared" si="13"/>
        <v>90</v>
      </c>
      <c r="G10" s="206">
        <f t="shared" si="13"/>
        <v>20353</v>
      </c>
      <c r="H10" s="211">
        <f t="shared" si="13"/>
        <v>102482645</v>
      </c>
      <c r="I10" s="211">
        <f t="shared" si="13"/>
        <v>80000</v>
      </c>
      <c r="J10" s="385">
        <f t="shared" si="5"/>
        <v>3.930624478</v>
      </c>
      <c r="K10" s="386">
        <f t="shared" si="6"/>
        <v>2029153.242</v>
      </c>
      <c r="L10" s="214">
        <f t="shared" ref="L10:M10" si="14">SUM(L11:L13)</f>
        <v>10608</v>
      </c>
      <c r="M10" s="215">
        <f t="shared" si="14"/>
        <v>66962057</v>
      </c>
      <c r="N10" s="387">
        <f t="shared" si="8"/>
        <v>-0.9998964898</v>
      </c>
      <c r="O10" s="388">
        <f t="shared" ref="O10:AS10" si="15">SUM(O11:O13)</f>
        <v>33</v>
      </c>
      <c r="P10" s="216">
        <f t="shared" si="15"/>
        <v>195</v>
      </c>
      <c r="Q10" s="215">
        <f t="shared" si="15"/>
        <v>1765456</v>
      </c>
      <c r="R10" s="389">
        <f t="shared" si="15"/>
        <v>2</v>
      </c>
      <c r="S10" s="216">
        <f t="shared" si="15"/>
        <v>363</v>
      </c>
      <c r="T10" s="215">
        <f t="shared" si="15"/>
        <v>2481817</v>
      </c>
      <c r="U10" s="389">
        <f t="shared" si="15"/>
        <v>3</v>
      </c>
      <c r="V10" s="216">
        <f t="shared" si="15"/>
        <v>502</v>
      </c>
      <c r="W10" s="215">
        <f t="shared" si="15"/>
        <v>2649090</v>
      </c>
      <c r="X10" s="389">
        <f t="shared" si="15"/>
        <v>5</v>
      </c>
      <c r="Y10" s="216">
        <f t="shared" si="15"/>
        <v>1461</v>
      </c>
      <c r="Z10" s="215">
        <f t="shared" si="15"/>
        <v>6759319</v>
      </c>
      <c r="AA10" s="389">
        <f t="shared" si="15"/>
        <v>4</v>
      </c>
      <c r="AB10" s="216">
        <f t="shared" si="15"/>
        <v>1132</v>
      </c>
      <c r="AC10" s="215">
        <f t="shared" si="15"/>
        <v>6173637</v>
      </c>
      <c r="AD10" s="389">
        <f t="shared" si="15"/>
        <v>2</v>
      </c>
      <c r="AE10" s="216">
        <f t="shared" si="15"/>
        <v>1154</v>
      </c>
      <c r="AF10" s="215">
        <f t="shared" si="15"/>
        <v>9258183</v>
      </c>
      <c r="AG10" s="389">
        <f t="shared" si="15"/>
        <v>3</v>
      </c>
      <c r="AH10" s="216">
        <f t="shared" si="15"/>
        <v>1230</v>
      </c>
      <c r="AI10" s="215">
        <f t="shared" si="15"/>
        <v>8163640</v>
      </c>
      <c r="AJ10" s="389">
        <f t="shared" si="15"/>
        <v>3</v>
      </c>
      <c r="AK10" s="216">
        <f t="shared" si="15"/>
        <v>1243</v>
      </c>
      <c r="AL10" s="215">
        <f t="shared" si="15"/>
        <v>8286364</v>
      </c>
      <c r="AM10" s="389">
        <f t="shared" si="15"/>
        <v>2</v>
      </c>
      <c r="AN10" s="216">
        <f t="shared" si="15"/>
        <v>1787</v>
      </c>
      <c r="AO10" s="215">
        <f t="shared" si="15"/>
        <v>10849094</v>
      </c>
      <c r="AP10" s="389">
        <f t="shared" si="15"/>
        <v>6</v>
      </c>
      <c r="AQ10" s="216">
        <f t="shared" si="15"/>
        <v>1541</v>
      </c>
      <c r="AR10" s="215">
        <f t="shared" si="15"/>
        <v>10575457</v>
      </c>
      <c r="AS10" s="389">
        <f t="shared" si="15"/>
        <v>3</v>
      </c>
      <c r="AT10" s="216"/>
      <c r="AU10" s="215"/>
      <c r="AV10" s="389"/>
      <c r="AW10" s="216"/>
      <c r="AX10" s="215"/>
      <c r="AY10" s="389"/>
    </row>
    <row r="11" ht="18.75" customHeight="1">
      <c r="A11" s="1"/>
      <c r="B11" s="89"/>
      <c r="C11" s="270" t="s">
        <v>55</v>
      </c>
      <c r="D11" s="182" t="s">
        <v>41</v>
      </c>
      <c r="E11" s="183">
        <v>3.0</v>
      </c>
      <c r="F11" s="184">
        <v>30.0</v>
      </c>
      <c r="G11" s="185">
        <v>4996.0</v>
      </c>
      <c r="H11" s="116">
        <v>2.3129088E7</v>
      </c>
      <c r="I11" s="116">
        <v>50000.0</v>
      </c>
      <c r="J11" s="390">
        <f t="shared" si="5"/>
        <v>10.00800641</v>
      </c>
      <c r="K11" s="391">
        <f t="shared" si="6"/>
        <v>1331819</v>
      </c>
      <c r="L11" s="117">
        <f t="shared" ref="L11:M11" si="16">P11+S11+V11+Y11+AB11+AE11+AH11+AK11+AN11+AQ11+AT11+AW11</f>
        <v>632</v>
      </c>
      <c r="M11" s="191">
        <f t="shared" si="16"/>
        <v>2663638</v>
      </c>
      <c r="N11" s="392">
        <f t="shared" si="8"/>
        <v>-0.9999726751</v>
      </c>
      <c r="O11" s="393">
        <f t="shared" ref="O11:O13" si="18">R11+U11+X11+AA11+AD11+AG11+AJ11+AM11+AP11+AS11+AV11+AY11</f>
        <v>2</v>
      </c>
      <c r="P11" s="118"/>
      <c r="Q11" s="191"/>
      <c r="R11" s="394"/>
      <c r="S11" s="118"/>
      <c r="T11" s="191"/>
      <c r="U11" s="394"/>
      <c r="V11" s="118"/>
      <c r="W11" s="191"/>
      <c r="X11" s="394"/>
      <c r="Y11" s="118"/>
      <c r="Z11" s="191"/>
      <c r="AA11" s="394"/>
      <c r="AB11" s="118"/>
      <c r="AC11" s="191"/>
      <c r="AD11" s="394"/>
      <c r="AE11" s="118"/>
      <c r="AF11" s="191"/>
      <c r="AG11" s="394"/>
      <c r="AH11" s="118"/>
      <c r="AI11" s="191"/>
      <c r="AJ11" s="394"/>
      <c r="AK11" s="118">
        <v>312.0</v>
      </c>
      <c r="AL11" s="191">
        <v>1300000.0</v>
      </c>
      <c r="AM11" s="394">
        <v>1.0</v>
      </c>
      <c r="AN11" s="118">
        <v>296.0</v>
      </c>
      <c r="AO11" s="191">
        <v>1218183.0</v>
      </c>
      <c r="AP11" s="394">
        <v>1.0</v>
      </c>
      <c r="AQ11" s="118">
        <v>24.0</v>
      </c>
      <c r="AR11" s="191">
        <v>145455.0</v>
      </c>
      <c r="AS11" s="394"/>
      <c r="AT11" s="118"/>
      <c r="AU11" s="191"/>
      <c r="AV11" s="394"/>
      <c r="AW11" s="118"/>
      <c r="AX11" s="191"/>
      <c r="AY11" s="394"/>
    </row>
    <row r="12" ht="18.75" customHeight="1">
      <c r="A12" s="1"/>
      <c r="B12" s="89"/>
      <c r="C12" s="270" t="s">
        <v>56</v>
      </c>
      <c r="D12" s="182" t="s">
        <v>41</v>
      </c>
      <c r="E12" s="183">
        <v>8.0</v>
      </c>
      <c r="F12" s="184">
        <v>30.0</v>
      </c>
      <c r="G12" s="185">
        <v>1874.0</v>
      </c>
      <c r="H12" s="116">
        <v>1.1986363E7</v>
      </c>
      <c r="I12" s="116">
        <v>15000.0</v>
      </c>
      <c r="J12" s="390">
        <f t="shared" si="5"/>
        <v>8.004268943</v>
      </c>
      <c r="K12" s="391">
        <f t="shared" si="6"/>
        <v>2418480.438</v>
      </c>
      <c r="L12" s="117">
        <f t="shared" ref="L12:M12" si="17">P12+S12+V12+Y12+AB12+AE12+AH12+AK12+AN12+AQ12+AT12+AW12</f>
        <v>6365</v>
      </c>
      <c r="M12" s="191">
        <f t="shared" si="17"/>
        <v>38695687</v>
      </c>
      <c r="N12" s="392">
        <f t="shared" si="8"/>
        <v>-0.9994689799</v>
      </c>
      <c r="O12" s="393">
        <f t="shared" si="18"/>
        <v>16</v>
      </c>
      <c r="P12" s="118">
        <v>195.0</v>
      </c>
      <c r="Q12" s="191">
        <v>1765456.0</v>
      </c>
      <c r="R12" s="394">
        <v>2.0</v>
      </c>
      <c r="S12" s="118">
        <v>75.0</v>
      </c>
      <c r="T12" s="191">
        <v>540909.0</v>
      </c>
      <c r="U12" s="394">
        <v>1.0</v>
      </c>
      <c r="V12" s="118">
        <v>100.0</v>
      </c>
      <c r="W12" s="191">
        <v>721818.0</v>
      </c>
      <c r="X12" s="394">
        <v>2.0</v>
      </c>
      <c r="Y12" s="118">
        <v>1149.0</v>
      </c>
      <c r="Z12" s="191">
        <v>4650228.0</v>
      </c>
      <c r="AA12" s="394">
        <v>2.0</v>
      </c>
      <c r="AB12" s="118">
        <v>792.0</v>
      </c>
      <c r="AC12" s="191">
        <v>4282727.0</v>
      </c>
      <c r="AD12" s="394">
        <v>1.0</v>
      </c>
      <c r="AE12" s="118">
        <v>614.0</v>
      </c>
      <c r="AF12" s="191">
        <v>4163637.0</v>
      </c>
      <c r="AG12" s="394">
        <v>2.0</v>
      </c>
      <c r="AH12" s="118">
        <v>978.0</v>
      </c>
      <c r="AI12" s="191">
        <v>6040001.0</v>
      </c>
      <c r="AJ12" s="394">
        <v>2.0</v>
      </c>
      <c r="AK12" s="118">
        <v>500.0</v>
      </c>
      <c r="AL12" s="191">
        <v>3602728.0</v>
      </c>
      <c r="AM12" s="394"/>
      <c r="AN12" s="118">
        <v>1084.0</v>
      </c>
      <c r="AO12" s="191">
        <v>7470909.0</v>
      </c>
      <c r="AP12" s="394">
        <v>2.0</v>
      </c>
      <c r="AQ12" s="118">
        <v>878.0</v>
      </c>
      <c r="AR12" s="191">
        <v>5457274.0</v>
      </c>
      <c r="AS12" s="394">
        <v>2.0</v>
      </c>
      <c r="AT12" s="118"/>
      <c r="AU12" s="191"/>
      <c r="AV12" s="394"/>
      <c r="AW12" s="118"/>
      <c r="AX12" s="191"/>
      <c r="AY12" s="394"/>
    </row>
    <row r="13" ht="18.75" customHeight="1">
      <c r="A13" s="1"/>
      <c r="B13" s="201"/>
      <c r="C13" s="270" t="s">
        <v>57</v>
      </c>
      <c r="D13" s="182" t="s">
        <v>41</v>
      </c>
      <c r="E13" s="183">
        <v>19.0</v>
      </c>
      <c r="F13" s="184">
        <v>30.0</v>
      </c>
      <c r="G13" s="185">
        <v>13483.0</v>
      </c>
      <c r="H13" s="116">
        <v>6.7367194E7</v>
      </c>
      <c r="I13" s="116">
        <v>15000.0</v>
      </c>
      <c r="J13" s="390">
        <f t="shared" si="5"/>
        <v>1.112512052</v>
      </c>
      <c r="K13" s="391">
        <f t="shared" si="6"/>
        <v>1706848.8</v>
      </c>
      <c r="L13" s="117">
        <f t="shared" ref="L13:M13" si="19">P13+S13+V13+Y13+AB13+AE13+AH13+AK13+AN13+AQ13+AT13+AW13</f>
        <v>3611</v>
      </c>
      <c r="M13" s="191">
        <f t="shared" si="19"/>
        <v>25602732</v>
      </c>
      <c r="N13" s="392">
        <f t="shared" si="8"/>
        <v>-0.9999463982</v>
      </c>
      <c r="O13" s="393">
        <f t="shared" si="18"/>
        <v>15</v>
      </c>
      <c r="P13" s="118"/>
      <c r="Q13" s="191"/>
      <c r="R13" s="394"/>
      <c r="S13" s="118">
        <v>288.0</v>
      </c>
      <c r="T13" s="191">
        <v>1940908.0</v>
      </c>
      <c r="U13" s="394">
        <v>2.0</v>
      </c>
      <c r="V13" s="118">
        <v>402.0</v>
      </c>
      <c r="W13" s="191">
        <v>1927272.0</v>
      </c>
      <c r="X13" s="394">
        <v>3.0</v>
      </c>
      <c r="Y13" s="118">
        <v>312.0</v>
      </c>
      <c r="Z13" s="191">
        <v>2109091.0</v>
      </c>
      <c r="AA13" s="394">
        <v>2.0</v>
      </c>
      <c r="AB13" s="118">
        <v>340.0</v>
      </c>
      <c r="AC13" s="191">
        <v>1890910.0</v>
      </c>
      <c r="AD13" s="394">
        <v>1.0</v>
      </c>
      <c r="AE13" s="118">
        <v>540.0</v>
      </c>
      <c r="AF13" s="191">
        <v>5094546.0</v>
      </c>
      <c r="AG13" s="394">
        <v>1.0</v>
      </c>
      <c r="AH13" s="118">
        <v>252.0</v>
      </c>
      <c r="AI13" s="191">
        <v>2123639.0</v>
      </c>
      <c r="AJ13" s="394">
        <v>1.0</v>
      </c>
      <c r="AK13" s="118">
        <v>431.0</v>
      </c>
      <c r="AL13" s="191">
        <v>3383636.0</v>
      </c>
      <c r="AM13" s="394">
        <v>1.0</v>
      </c>
      <c r="AN13" s="118">
        <v>407.0</v>
      </c>
      <c r="AO13" s="191">
        <v>2160002.0</v>
      </c>
      <c r="AP13" s="394">
        <v>3.0</v>
      </c>
      <c r="AQ13" s="118">
        <v>639.0</v>
      </c>
      <c r="AR13" s="191">
        <v>4972728.0</v>
      </c>
      <c r="AS13" s="394">
        <v>1.0</v>
      </c>
      <c r="AT13" s="118"/>
      <c r="AU13" s="191"/>
      <c r="AV13" s="394"/>
      <c r="AW13" s="118"/>
      <c r="AX13" s="191"/>
      <c r="AY13" s="394"/>
    </row>
    <row r="14" ht="18.75" customHeight="1">
      <c r="A14" s="1"/>
      <c r="B14" s="395" t="s">
        <v>58</v>
      </c>
      <c r="C14" s="166" t="s">
        <v>39</v>
      </c>
      <c r="D14" s="167"/>
      <c r="E14" s="168">
        <f t="shared" ref="E14:I14" si="20">SUM(E15:E16)</f>
        <v>29</v>
      </c>
      <c r="F14" s="169">
        <f t="shared" si="20"/>
        <v>60</v>
      </c>
      <c r="G14" s="206">
        <f t="shared" si="20"/>
        <v>34124</v>
      </c>
      <c r="H14" s="211">
        <f t="shared" si="20"/>
        <v>195380625</v>
      </c>
      <c r="I14" s="211">
        <f t="shared" si="20"/>
        <v>27000</v>
      </c>
      <c r="J14" s="396">
        <f t="shared" si="5"/>
        <v>0.7912319775</v>
      </c>
      <c r="K14" s="386">
        <f t="shared" si="6"/>
        <v>8025207.273</v>
      </c>
      <c r="L14" s="214">
        <f t="shared" ref="L14:M14" si="21">SUM(L15:L16)</f>
        <v>11867</v>
      </c>
      <c r="M14" s="215">
        <f t="shared" si="21"/>
        <v>88277280</v>
      </c>
      <c r="N14" s="387">
        <f t="shared" si="8"/>
        <v>-0.9999392621</v>
      </c>
      <c r="O14" s="388">
        <f t="shared" ref="O14:AS14" si="22">SUM(O15:O16)</f>
        <v>11</v>
      </c>
      <c r="P14" s="216">
        <f t="shared" si="22"/>
        <v>317</v>
      </c>
      <c r="Q14" s="215">
        <f t="shared" si="22"/>
        <v>2377273</v>
      </c>
      <c r="R14" s="389">
        <f t="shared" si="22"/>
        <v>3</v>
      </c>
      <c r="S14" s="216">
        <f t="shared" si="22"/>
        <v>800</v>
      </c>
      <c r="T14" s="215">
        <f t="shared" si="22"/>
        <v>4650002</v>
      </c>
      <c r="U14" s="389">
        <f t="shared" si="22"/>
        <v>1</v>
      </c>
      <c r="V14" s="216">
        <f t="shared" si="22"/>
        <v>780</v>
      </c>
      <c r="W14" s="215">
        <f t="shared" si="22"/>
        <v>4820001</v>
      </c>
      <c r="X14" s="389">
        <f t="shared" si="22"/>
        <v>1</v>
      </c>
      <c r="Y14" s="216">
        <f t="shared" si="22"/>
        <v>1048</v>
      </c>
      <c r="Z14" s="215">
        <f t="shared" si="22"/>
        <v>6857271</v>
      </c>
      <c r="AA14" s="389">
        <f t="shared" si="22"/>
        <v>2</v>
      </c>
      <c r="AB14" s="216">
        <f t="shared" si="22"/>
        <v>1256</v>
      </c>
      <c r="AC14" s="215">
        <f t="shared" si="22"/>
        <v>8398638</v>
      </c>
      <c r="AD14" s="389">
        <f t="shared" si="22"/>
        <v>0</v>
      </c>
      <c r="AE14" s="216">
        <f t="shared" si="22"/>
        <v>1556</v>
      </c>
      <c r="AF14" s="215">
        <f t="shared" si="22"/>
        <v>12977271</v>
      </c>
      <c r="AG14" s="389">
        <f t="shared" si="22"/>
        <v>3</v>
      </c>
      <c r="AH14" s="216">
        <f t="shared" si="22"/>
        <v>1816</v>
      </c>
      <c r="AI14" s="215">
        <f t="shared" si="22"/>
        <v>13370909</v>
      </c>
      <c r="AJ14" s="389">
        <f t="shared" si="22"/>
        <v>1</v>
      </c>
      <c r="AK14" s="216">
        <f t="shared" si="22"/>
        <v>1428</v>
      </c>
      <c r="AL14" s="215">
        <f t="shared" si="22"/>
        <v>11794550</v>
      </c>
      <c r="AM14" s="389">
        <f t="shared" si="22"/>
        <v>0</v>
      </c>
      <c r="AN14" s="216">
        <f t="shared" si="22"/>
        <v>1596</v>
      </c>
      <c r="AO14" s="215">
        <f t="shared" si="22"/>
        <v>13454093</v>
      </c>
      <c r="AP14" s="389">
        <f t="shared" si="22"/>
        <v>0</v>
      </c>
      <c r="AQ14" s="216">
        <f t="shared" si="22"/>
        <v>1270</v>
      </c>
      <c r="AR14" s="215">
        <f t="shared" si="22"/>
        <v>9577272</v>
      </c>
      <c r="AS14" s="389">
        <f t="shared" si="22"/>
        <v>0</v>
      </c>
      <c r="AT14" s="216"/>
      <c r="AU14" s="215"/>
      <c r="AV14" s="389"/>
      <c r="AW14" s="216"/>
      <c r="AX14" s="215"/>
      <c r="AY14" s="389"/>
    </row>
    <row r="15" ht="18.75" customHeight="1">
      <c r="A15" s="1"/>
      <c r="B15" s="397"/>
      <c r="C15" s="270" t="s">
        <v>59</v>
      </c>
      <c r="D15" s="182" t="s">
        <v>41</v>
      </c>
      <c r="E15" s="183">
        <v>13.0</v>
      </c>
      <c r="F15" s="184">
        <v>30.0</v>
      </c>
      <c r="G15" s="185">
        <v>3481.0</v>
      </c>
      <c r="H15" s="116">
        <v>2.678609E7</v>
      </c>
      <c r="I15" s="116">
        <v>15000.0</v>
      </c>
      <c r="J15" s="390">
        <f t="shared" si="5"/>
        <v>4.309106579</v>
      </c>
      <c r="K15" s="391">
        <f t="shared" si="6"/>
        <v>8627728.1</v>
      </c>
      <c r="L15" s="117">
        <f t="shared" ref="L15:M15" si="23">P15+S15+V15+Y15+AB15+AE15+AH15+AK15+AN15+AQ15+AT15+AW15</f>
        <v>11534</v>
      </c>
      <c r="M15" s="191">
        <f t="shared" si="23"/>
        <v>86277281</v>
      </c>
      <c r="N15" s="392">
        <f t="shared" si="8"/>
        <v>-0.9995694034</v>
      </c>
      <c r="O15" s="393">
        <f t="shared" ref="O15:O16" si="25">R15+U15+X15+AA15+AD15+AG15+AJ15+AM15+AP15+AS15+AV15+AY15</f>
        <v>10</v>
      </c>
      <c r="P15" s="118">
        <v>136.0</v>
      </c>
      <c r="Q15" s="191">
        <v>1286364.0</v>
      </c>
      <c r="R15" s="394">
        <v>2.0</v>
      </c>
      <c r="S15" s="118">
        <v>800.0</v>
      </c>
      <c r="T15" s="191">
        <v>4650002.0</v>
      </c>
      <c r="U15" s="394">
        <v>1.0</v>
      </c>
      <c r="V15" s="118">
        <v>780.0</v>
      </c>
      <c r="W15" s="191">
        <v>4820001.0</v>
      </c>
      <c r="X15" s="394">
        <v>1.0</v>
      </c>
      <c r="Y15" s="118">
        <v>896.0</v>
      </c>
      <c r="Z15" s="191">
        <v>5948181.0</v>
      </c>
      <c r="AA15" s="394">
        <v>2.0</v>
      </c>
      <c r="AB15" s="118">
        <v>1256.0</v>
      </c>
      <c r="AC15" s="191">
        <v>8398638.0</v>
      </c>
      <c r="AD15" s="394"/>
      <c r="AE15" s="118">
        <v>1556.0</v>
      </c>
      <c r="AF15" s="191">
        <v>1.2977271E7</v>
      </c>
      <c r="AG15" s="394">
        <v>3.0</v>
      </c>
      <c r="AH15" s="118">
        <v>1816.0</v>
      </c>
      <c r="AI15" s="191">
        <v>1.3370909E7</v>
      </c>
      <c r="AJ15" s="394">
        <v>1.0</v>
      </c>
      <c r="AK15" s="118">
        <v>1428.0</v>
      </c>
      <c r="AL15" s="191">
        <v>1.179455E7</v>
      </c>
      <c r="AM15" s="394"/>
      <c r="AN15" s="118">
        <v>1596.0</v>
      </c>
      <c r="AO15" s="191">
        <v>1.3454093E7</v>
      </c>
      <c r="AP15" s="394"/>
      <c r="AQ15" s="118">
        <v>1270.0</v>
      </c>
      <c r="AR15" s="191">
        <v>9577272.0</v>
      </c>
      <c r="AS15" s="394"/>
      <c r="AT15" s="118"/>
      <c r="AU15" s="191"/>
      <c r="AV15" s="394"/>
      <c r="AW15" s="118"/>
      <c r="AX15" s="191"/>
      <c r="AY15" s="394"/>
    </row>
    <row r="16" ht="18.75" customHeight="1">
      <c r="A16" s="1"/>
      <c r="B16" s="397"/>
      <c r="C16" s="270" t="s">
        <v>60</v>
      </c>
      <c r="D16" s="182" t="s">
        <v>41</v>
      </c>
      <c r="E16" s="183">
        <v>16.0</v>
      </c>
      <c r="F16" s="184">
        <v>30.0</v>
      </c>
      <c r="G16" s="185">
        <v>30643.0</v>
      </c>
      <c r="H16" s="116">
        <v>1.68594535E8</v>
      </c>
      <c r="I16" s="116">
        <v>12000.0</v>
      </c>
      <c r="J16" s="390">
        <f t="shared" si="5"/>
        <v>0.3916065659</v>
      </c>
      <c r="K16" s="391">
        <f t="shared" si="6"/>
        <v>1999999</v>
      </c>
      <c r="L16" s="117">
        <f t="shared" ref="L16:M16" si="24">P16+S16+V16+Y16+AB16+AE16+AH16+AK16+AN16+AQ16+AT16+AW16</f>
        <v>333</v>
      </c>
      <c r="M16" s="191">
        <f t="shared" si="24"/>
        <v>1999999</v>
      </c>
      <c r="N16" s="392">
        <f t="shared" si="8"/>
        <v>-0.9999980248</v>
      </c>
      <c r="O16" s="393">
        <f t="shared" si="25"/>
        <v>1</v>
      </c>
      <c r="P16" s="118">
        <v>181.0</v>
      </c>
      <c r="Q16" s="191">
        <v>1090909.0</v>
      </c>
      <c r="R16" s="394">
        <v>1.0</v>
      </c>
      <c r="S16" s="118">
        <v>0.0</v>
      </c>
      <c r="T16" s="191">
        <v>0.0</v>
      </c>
      <c r="U16" s="394"/>
      <c r="V16" s="118"/>
      <c r="W16" s="191"/>
      <c r="X16" s="394"/>
      <c r="Y16" s="118">
        <v>152.0</v>
      </c>
      <c r="Z16" s="191">
        <v>909090.0</v>
      </c>
      <c r="AA16" s="394"/>
      <c r="AB16" s="118"/>
      <c r="AC16" s="191"/>
      <c r="AD16" s="394"/>
      <c r="AE16" s="118"/>
      <c r="AF16" s="191"/>
      <c r="AG16" s="394"/>
      <c r="AH16" s="118"/>
      <c r="AI16" s="191"/>
      <c r="AJ16" s="394"/>
      <c r="AK16" s="118"/>
      <c r="AL16" s="191"/>
      <c r="AM16" s="394"/>
      <c r="AN16" s="118"/>
      <c r="AO16" s="191"/>
      <c r="AP16" s="394"/>
      <c r="AQ16" s="118"/>
      <c r="AR16" s="191"/>
      <c r="AS16" s="394"/>
      <c r="AT16" s="118"/>
      <c r="AU16" s="191"/>
      <c r="AV16" s="394"/>
      <c r="AW16" s="118"/>
      <c r="AX16" s="191"/>
      <c r="AY16" s="394"/>
    </row>
    <row r="17" ht="18.75" customHeight="1">
      <c r="A17" s="1"/>
      <c r="B17" s="267" t="s">
        <v>61</v>
      </c>
      <c r="C17" s="203" t="s">
        <v>39</v>
      </c>
      <c r="D17" s="80"/>
      <c r="E17" s="204">
        <f t="shared" ref="E17:I17" si="26">SUM(E18:E19)</f>
        <v>22</v>
      </c>
      <c r="F17" s="205">
        <f t="shared" si="26"/>
        <v>60</v>
      </c>
      <c r="G17" s="206">
        <f t="shared" si="26"/>
        <v>48392</v>
      </c>
      <c r="H17" s="211">
        <f t="shared" si="26"/>
        <v>189737676</v>
      </c>
      <c r="I17" s="211">
        <f t="shared" si="26"/>
        <v>15000</v>
      </c>
      <c r="J17" s="396">
        <f t="shared" si="5"/>
        <v>0.3099685898</v>
      </c>
      <c r="K17" s="386">
        <f t="shared" si="6"/>
        <v>9107261.938</v>
      </c>
      <c r="L17" s="214">
        <f t="shared" ref="L17:M17" si="27">SUM(L18:L19)</f>
        <v>34829</v>
      </c>
      <c r="M17" s="215">
        <f t="shared" si="27"/>
        <v>145716191</v>
      </c>
      <c r="N17" s="387">
        <f t="shared" si="8"/>
        <v>-0.999816436</v>
      </c>
      <c r="O17" s="388">
        <f t="shared" ref="O17:AS17" si="28">SUM(O18:O19)</f>
        <v>16</v>
      </c>
      <c r="P17" s="216">
        <f t="shared" si="28"/>
        <v>0</v>
      </c>
      <c r="Q17" s="215">
        <f t="shared" si="28"/>
        <v>0</v>
      </c>
      <c r="R17" s="389">
        <f t="shared" si="28"/>
        <v>0</v>
      </c>
      <c r="S17" s="216">
        <f t="shared" si="28"/>
        <v>980</v>
      </c>
      <c r="T17" s="215">
        <f t="shared" si="28"/>
        <v>3591364</v>
      </c>
      <c r="U17" s="389">
        <f t="shared" si="28"/>
        <v>4</v>
      </c>
      <c r="V17" s="216">
        <f t="shared" si="28"/>
        <v>3336</v>
      </c>
      <c r="W17" s="215">
        <f t="shared" si="28"/>
        <v>15945637</v>
      </c>
      <c r="X17" s="389">
        <f t="shared" si="28"/>
        <v>3</v>
      </c>
      <c r="Y17" s="216">
        <f t="shared" si="28"/>
        <v>4036</v>
      </c>
      <c r="Z17" s="215">
        <f t="shared" si="28"/>
        <v>17881363</v>
      </c>
      <c r="AA17" s="389">
        <f t="shared" si="28"/>
        <v>4</v>
      </c>
      <c r="AB17" s="216">
        <f t="shared" si="28"/>
        <v>3972</v>
      </c>
      <c r="AC17" s="215">
        <f t="shared" si="28"/>
        <v>17834093</v>
      </c>
      <c r="AD17" s="389">
        <f t="shared" si="28"/>
        <v>1</v>
      </c>
      <c r="AE17" s="216">
        <f t="shared" si="28"/>
        <v>6921</v>
      </c>
      <c r="AF17" s="215">
        <f t="shared" si="28"/>
        <v>25210455</v>
      </c>
      <c r="AG17" s="389">
        <f t="shared" si="28"/>
        <v>1</v>
      </c>
      <c r="AH17" s="216">
        <f t="shared" si="28"/>
        <v>4000</v>
      </c>
      <c r="AI17" s="215">
        <f t="shared" si="28"/>
        <v>15248638</v>
      </c>
      <c r="AJ17" s="389">
        <f t="shared" si="28"/>
        <v>0</v>
      </c>
      <c r="AK17" s="216">
        <f t="shared" si="28"/>
        <v>4230</v>
      </c>
      <c r="AL17" s="215">
        <f t="shared" si="28"/>
        <v>18830548</v>
      </c>
      <c r="AM17" s="389">
        <f t="shared" si="28"/>
        <v>1</v>
      </c>
      <c r="AN17" s="216">
        <f t="shared" si="28"/>
        <v>3954</v>
      </c>
      <c r="AO17" s="215">
        <f t="shared" si="28"/>
        <v>16833183</v>
      </c>
      <c r="AP17" s="389">
        <f t="shared" si="28"/>
        <v>1</v>
      </c>
      <c r="AQ17" s="216">
        <f t="shared" si="28"/>
        <v>3400</v>
      </c>
      <c r="AR17" s="215">
        <f t="shared" si="28"/>
        <v>14340910</v>
      </c>
      <c r="AS17" s="389">
        <f t="shared" si="28"/>
        <v>1</v>
      </c>
      <c r="AT17" s="216"/>
      <c r="AU17" s="215"/>
      <c r="AV17" s="389"/>
      <c r="AW17" s="216"/>
      <c r="AX17" s="215"/>
      <c r="AY17" s="389"/>
    </row>
    <row r="18" ht="18.75" customHeight="1">
      <c r="A18" s="1"/>
      <c r="B18" s="89"/>
      <c r="C18" s="270" t="s">
        <v>62</v>
      </c>
      <c r="D18" s="182" t="s">
        <v>41</v>
      </c>
      <c r="E18" s="183">
        <v>6.0</v>
      </c>
      <c r="F18" s="184">
        <v>30.0</v>
      </c>
      <c r="G18" s="185">
        <v>16760.0</v>
      </c>
      <c r="H18" s="116">
        <v>6.9423409E7</v>
      </c>
      <c r="I18" s="116">
        <v>10000.0</v>
      </c>
      <c r="J18" s="390">
        <f t="shared" si="5"/>
        <v>0.5966587112</v>
      </c>
      <c r="K18" s="391">
        <f t="shared" si="6"/>
        <v>11108273.5</v>
      </c>
      <c r="L18" s="117">
        <f t="shared" ref="L18:M18" si="29">P18+S18+V18+Y18+AB18+AE18+AH18+AK18+AN18+AQ18+AT18+AW18</f>
        <v>13893</v>
      </c>
      <c r="M18" s="191">
        <f t="shared" si="29"/>
        <v>66649641</v>
      </c>
      <c r="N18" s="392">
        <f t="shared" si="8"/>
        <v>-0.9997998802</v>
      </c>
      <c r="O18" s="393">
        <f t="shared" ref="O18:O19" si="31">R18+U18+X18+AA18+AD18+AG18+AJ18+AM18+AP18+AS18+AV18+AY18</f>
        <v>6</v>
      </c>
      <c r="P18" s="118"/>
      <c r="Q18" s="191"/>
      <c r="R18" s="394"/>
      <c r="S18" s="118">
        <v>200.0</v>
      </c>
      <c r="T18" s="191">
        <v>836364.0</v>
      </c>
      <c r="U18" s="394">
        <v>1.0</v>
      </c>
      <c r="V18" s="118">
        <v>1000.0</v>
      </c>
      <c r="W18" s="191">
        <v>6363637.0</v>
      </c>
      <c r="X18" s="394">
        <v>1.0</v>
      </c>
      <c r="Y18" s="118">
        <v>1500.0</v>
      </c>
      <c r="Z18" s="191">
        <v>7613636.0</v>
      </c>
      <c r="AA18" s="394">
        <v>2.0</v>
      </c>
      <c r="AB18" s="118">
        <v>1352.0</v>
      </c>
      <c r="AC18" s="191">
        <v>7950001.0</v>
      </c>
      <c r="AD18" s="394"/>
      <c r="AE18" s="118">
        <v>4821.0</v>
      </c>
      <c r="AF18" s="191">
        <v>1.76E7</v>
      </c>
      <c r="AG18" s="394">
        <v>1.0</v>
      </c>
      <c r="AH18" s="118">
        <v>1340.0</v>
      </c>
      <c r="AI18" s="191">
        <v>6068183.0</v>
      </c>
      <c r="AJ18" s="394"/>
      <c r="AK18" s="118">
        <v>2280.0</v>
      </c>
      <c r="AL18" s="191">
        <v>1.1504183E7</v>
      </c>
      <c r="AM18" s="394">
        <v>1.0</v>
      </c>
      <c r="AN18" s="118">
        <v>600.0</v>
      </c>
      <c r="AO18" s="191">
        <v>3818182.0</v>
      </c>
      <c r="AP18" s="394"/>
      <c r="AQ18" s="118">
        <v>800.0</v>
      </c>
      <c r="AR18" s="191">
        <v>4895455.0</v>
      </c>
      <c r="AS18" s="394"/>
      <c r="AT18" s="118"/>
      <c r="AU18" s="191"/>
      <c r="AV18" s="394"/>
      <c r="AW18" s="118"/>
      <c r="AX18" s="191"/>
      <c r="AY18" s="394"/>
    </row>
    <row r="19" ht="18.75" customHeight="1">
      <c r="A19" s="1"/>
      <c r="B19" s="201"/>
      <c r="C19" s="270" t="s">
        <v>63</v>
      </c>
      <c r="D19" s="182" t="s">
        <v>41</v>
      </c>
      <c r="E19" s="183">
        <v>16.0</v>
      </c>
      <c r="F19" s="184">
        <v>30.0</v>
      </c>
      <c r="G19" s="185">
        <v>31632.0</v>
      </c>
      <c r="H19" s="116">
        <v>1.20314267E8</v>
      </c>
      <c r="I19" s="116">
        <v>5000.0</v>
      </c>
      <c r="J19" s="390">
        <f t="shared" si="5"/>
        <v>0.1580677795</v>
      </c>
      <c r="K19" s="391">
        <f t="shared" si="6"/>
        <v>7906655</v>
      </c>
      <c r="L19" s="117">
        <f t="shared" ref="L19:M19" si="30">P19+S19+V19+Y19+AB19+AE19+AH19+AK19+AN19+AQ19+AT19+AW19</f>
        <v>20936</v>
      </c>
      <c r="M19" s="191">
        <f t="shared" si="30"/>
        <v>79066550</v>
      </c>
      <c r="N19" s="392">
        <f t="shared" si="8"/>
        <v>-0.999825989</v>
      </c>
      <c r="O19" s="393">
        <f t="shared" si="31"/>
        <v>10</v>
      </c>
      <c r="P19" s="118"/>
      <c r="Q19" s="191"/>
      <c r="R19" s="394"/>
      <c r="S19" s="118">
        <v>780.0</v>
      </c>
      <c r="T19" s="191">
        <v>2755000.0</v>
      </c>
      <c r="U19" s="394">
        <v>3.0</v>
      </c>
      <c r="V19" s="118">
        <v>2336.0</v>
      </c>
      <c r="W19" s="191">
        <v>9582000.0</v>
      </c>
      <c r="X19" s="394">
        <v>2.0</v>
      </c>
      <c r="Y19" s="118">
        <v>2536.0</v>
      </c>
      <c r="Z19" s="191">
        <v>1.0267727E7</v>
      </c>
      <c r="AA19" s="394">
        <v>2.0</v>
      </c>
      <c r="AB19" s="118">
        <v>2620.0</v>
      </c>
      <c r="AC19" s="191">
        <v>9884092.0</v>
      </c>
      <c r="AD19" s="394">
        <v>1.0</v>
      </c>
      <c r="AE19" s="118">
        <v>2100.0</v>
      </c>
      <c r="AF19" s="191">
        <v>7610455.0</v>
      </c>
      <c r="AG19" s="394"/>
      <c r="AH19" s="118">
        <v>2660.0</v>
      </c>
      <c r="AI19" s="191">
        <v>9180455.0</v>
      </c>
      <c r="AJ19" s="394"/>
      <c r="AK19" s="118">
        <v>1950.0</v>
      </c>
      <c r="AL19" s="191">
        <v>7326365.0</v>
      </c>
      <c r="AM19" s="394"/>
      <c r="AN19" s="118">
        <v>3354.0</v>
      </c>
      <c r="AO19" s="191">
        <v>1.3015001E7</v>
      </c>
      <c r="AP19" s="394">
        <v>1.0</v>
      </c>
      <c r="AQ19" s="118">
        <v>2600.0</v>
      </c>
      <c r="AR19" s="191">
        <v>9445455.0</v>
      </c>
      <c r="AS19" s="394">
        <v>1.0</v>
      </c>
      <c r="AT19" s="118"/>
      <c r="AU19" s="191"/>
      <c r="AV19" s="394"/>
      <c r="AW19" s="118"/>
      <c r="AX19" s="191"/>
      <c r="AY19" s="394"/>
    </row>
    <row r="20" ht="18.75" customHeight="1">
      <c r="A20" s="1"/>
      <c r="B20" s="267" t="s">
        <v>64</v>
      </c>
      <c r="C20" s="166" t="s">
        <v>39</v>
      </c>
      <c r="D20" s="167"/>
      <c r="E20" s="168">
        <f t="shared" ref="E20:I20" si="32">SUM(E21:E22)</f>
        <v>27</v>
      </c>
      <c r="F20" s="169">
        <f t="shared" si="32"/>
        <v>60</v>
      </c>
      <c r="G20" s="206">
        <f t="shared" si="32"/>
        <v>31986</v>
      </c>
      <c r="H20" s="211">
        <f t="shared" si="32"/>
        <v>139270199</v>
      </c>
      <c r="I20" s="211">
        <f t="shared" si="32"/>
        <v>25000</v>
      </c>
      <c r="J20" s="396">
        <f t="shared" si="5"/>
        <v>0.7815919465</v>
      </c>
      <c r="K20" s="386">
        <f t="shared" si="6"/>
        <v>5152022.15</v>
      </c>
      <c r="L20" s="214">
        <f t="shared" ref="L20:M20" si="33">SUM(L21:L22)</f>
        <v>17201</v>
      </c>
      <c r="M20" s="215">
        <f t="shared" si="33"/>
        <v>103040443</v>
      </c>
      <c r="N20" s="387">
        <f t="shared" si="8"/>
        <v>-0.9998764919</v>
      </c>
      <c r="O20" s="388">
        <f t="shared" ref="O20:AS20" si="34">SUM(O21:O22)</f>
        <v>20</v>
      </c>
      <c r="P20" s="216">
        <f t="shared" si="34"/>
        <v>0</v>
      </c>
      <c r="Q20" s="215">
        <f t="shared" si="34"/>
        <v>0</v>
      </c>
      <c r="R20" s="389">
        <f t="shared" si="34"/>
        <v>0</v>
      </c>
      <c r="S20" s="216">
        <f t="shared" si="34"/>
        <v>269</v>
      </c>
      <c r="T20" s="215">
        <f t="shared" si="34"/>
        <v>1940909</v>
      </c>
      <c r="U20" s="389">
        <f t="shared" si="34"/>
        <v>1</v>
      </c>
      <c r="V20" s="216">
        <f t="shared" si="34"/>
        <v>708</v>
      </c>
      <c r="W20" s="215">
        <f t="shared" si="34"/>
        <v>4763636</v>
      </c>
      <c r="X20" s="389">
        <f t="shared" si="34"/>
        <v>2</v>
      </c>
      <c r="Y20" s="216">
        <f t="shared" si="34"/>
        <v>274</v>
      </c>
      <c r="Z20" s="215">
        <f t="shared" si="34"/>
        <v>2090908</v>
      </c>
      <c r="AA20" s="389">
        <f t="shared" si="34"/>
        <v>1</v>
      </c>
      <c r="AB20" s="216">
        <f t="shared" si="34"/>
        <v>2838</v>
      </c>
      <c r="AC20" s="215">
        <f t="shared" si="34"/>
        <v>18064547</v>
      </c>
      <c r="AD20" s="389">
        <f t="shared" si="34"/>
        <v>1</v>
      </c>
      <c r="AE20" s="216">
        <f t="shared" si="34"/>
        <v>752</v>
      </c>
      <c r="AF20" s="215">
        <f t="shared" si="34"/>
        <v>3849092</v>
      </c>
      <c r="AG20" s="389">
        <f t="shared" si="34"/>
        <v>4</v>
      </c>
      <c r="AH20" s="216">
        <f t="shared" si="34"/>
        <v>2110</v>
      </c>
      <c r="AI20" s="215">
        <f t="shared" si="34"/>
        <v>11861821</v>
      </c>
      <c r="AJ20" s="389">
        <f t="shared" si="34"/>
        <v>3</v>
      </c>
      <c r="AK20" s="216">
        <f t="shared" si="34"/>
        <v>1897</v>
      </c>
      <c r="AL20" s="215">
        <f t="shared" si="34"/>
        <v>11409541</v>
      </c>
      <c r="AM20" s="389">
        <f t="shared" si="34"/>
        <v>3</v>
      </c>
      <c r="AN20" s="216">
        <f t="shared" si="34"/>
        <v>5940</v>
      </c>
      <c r="AO20" s="215">
        <f t="shared" si="34"/>
        <v>35592719</v>
      </c>
      <c r="AP20" s="389">
        <f t="shared" si="34"/>
        <v>4</v>
      </c>
      <c r="AQ20" s="216">
        <f t="shared" si="34"/>
        <v>2413</v>
      </c>
      <c r="AR20" s="215">
        <f t="shared" si="34"/>
        <v>13467270</v>
      </c>
      <c r="AS20" s="389">
        <f t="shared" si="34"/>
        <v>1</v>
      </c>
      <c r="AT20" s="216"/>
      <c r="AU20" s="215"/>
      <c r="AV20" s="389"/>
      <c r="AW20" s="216"/>
      <c r="AX20" s="215"/>
      <c r="AY20" s="389"/>
    </row>
    <row r="21" ht="18.75" customHeight="1">
      <c r="A21" s="1"/>
      <c r="B21" s="89"/>
      <c r="C21" s="270" t="s">
        <v>65</v>
      </c>
      <c r="D21" s="182" t="s">
        <v>41</v>
      </c>
      <c r="E21" s="183">
        <v>19.0</v>
      </c>
      <c r="F21" s="184">
        <v>30.0</v>
      </c>
      <c r="G21" s="185">
        <v>23476.0</v>
      </c>
      <c r="H21" s="116">
        <v>1.0547838E8</v>
      </c>
      <c r="I21" s="116">
        <v>20000.0</v>
      </c>
      <c r="J21" s="390">
        <f t="shared" si="5"/>
        <v>0.8519338899</v>
      </c>
      <c r="K21" s="391">
        <f t="shared" si="6"/>
        <v>6323848.133</v>
      </c>
      <c r="L21" s="117">
        <f t="shared" ref="L21:M21" si="35">P21+S21+V21+Y21+AB21+AE21+AH21+AK21+AN21+AQ21+AT21+AW21</f>
        <v>15897</v>
      </c>
      <c r="M21" s="191">
        <f t="shared" si="35"/>
        <v>94857722</v>
      </c>
      <c r="N21" s="392">
        <f t="shared" si="8"/>
        <v>-0.9998492867</v>
      </c>
      <c r="O21" s="393">
        <f t="shared" ref="O21:O22" si="37">R21+U21+X21+AA21+AD21+AG21+AJ21+AM21+AP21+AS21+AV21+AY21</f>
        <v>15</v>
      </c>
      <c r="P21" s="118"/>
      <c r="Q21" s="191"/>
      <c r="R21" s="394"/>
      <c r="S21" s="118">
        <v>269.0</v>
      </c>
      <c r="T21" s="191">
        <v>1940909.0</v>
      </c>
      <c r="U21" s="394">
        <v>1.0</v>
      </c>
      <c r="V21" s="118">
        <v>708.0</v>
      </c>
      <c r="W21" s="191">
        <v>4763636.0</v>
      </c>
      <c r="X21" s="394">
        <v>2.0</v>
      </c>
      <c r="Y21" s="118">
        <v>274.0</v>
      </c>
      <c r="Z21" s="191">
        <v>2090908.0</v>
      </c>
      <c r="AA21" s="394">
        <v>1.0</v>
      </c>
      <c r="AB21" s="118">
        <v>2838.0</v>
      </c>
      <c r="AC21" s="191">
        <v>1.8064547E7</v>
      </c>
      <c r="AD21" s="394">
        <v>1.0</v>
      </c>
      <c r="AE21" s="118">
        <v>556.0</v>
      </c>
      <c r="AF21" s="191">
        <v>2807274.0</v>
      </c>
      <c r="AG21" s="394">
        <v>1.0</v>
      </c>
      <c r="AH21" s="118">
        <v>1978.0</v>
      </c>
      <c r="AI21" s="191">
        <v>1.0813641E7</v>
      </c>
      <c r="AJ21" s="394">
        <v>3.0</v>
      </c>
      <c r="AK21" s="118">
        <v>1849.0</v>
      </c>
      <c r="AL21" s="191">
        <v>1.0953179E7</v>
      </c>
      <c r="AM21" s="394">
        <v>3.0</v>
      </c>
      <c r="AN21" s="118">
        <v>5356.0</v>
      </c>
      <c r="AO21" s="191">
        <v>3.1829994E7</v>
      </c>
      <c r="AP21" s="394">
        <v>3.0</v>
      </c>
      <c r="AQ21" s="118">
        <v>2069.0</v>
      </c>
      <c r="AR21" s="191">
        <v>1.1593634E7</v>
      </c>
      <c r="AS21" s="394"/>
      <c r="AT21" s="118"/>
      <c r="AU21" s="191"/>
      <c r="AV21" s="394"/>
      <c r="AW21" s="118"/>
      <c r="AX21" s="191"/>
      <c r="AY21" s="394"/>
    </row>
    <row r="22" ht="18.75" customHeight="1">
      <c r="A22" s="1"/>
      <c r="B22" s="201"/>
      <c r="C22" s="270" t="s">
        <v>66</v>
      </c>
      <c r="D22" s="182" t="s">
        <v>41</v>
      </c>
      <c r="E22" s="183">
        <v>8.0</v>
      </c>
      <c r="F22" s="184">
        <v>30.0</v>
      </c>
      <c r="G22" s="185">
        <v>8510.0</v>
      </c>
      <c r="H22" s="116">
        <v>3.3791819E7</v>
      </c>
      <c r="I22" s="116">
        <v>5000.0</v>
      </c>
      <c r="J22" s="390">
        <f t="shared" si="5"/>
        <v>0.5875440658</v>
      </c>
      <c r="K22" s="391">
        <f t="shared" si="6"/>
        <v>1636544.2</v>
      </c>
      <c r="L22" s="117">
        <f t="shared" ref="L22:M22" si="36">P22+S22+V22+Y22+AB22+AE22+AH22+AK22+AN22+AQ22+AT22+AW22</f>
        <v>1304</v>
      </c>
      <c r="M22" s="191">
        <f t="shared" si="36"/>
        <v>8182721</v>
      </c>
      <c r="N22" s="392">
        <f t="shared" si="8"/>
        <v>-0.9999614108</v>
      </c>
      <c r="O22" s="393">
        <f t="shared" si="37"/>
        <v>5</v>
      </c>
      <c r="P22" s="118"/>
      <c r="Q22" s="191"/>
      <c r="R22" s="394"/>
      <c r="S22" s="118"/>
      <c r="T22" s="191"/>
      <c r="U22" s="394"/>
      <c r="V22" s="118"/>
      <c r="W22" s="191"/>
      <c r="X22" s="394"/>
      <c r="Y22" s="118"/>
      <c r="Z22" s="191"/>
      <c r="AA22" s="394"/>
      <c r="AB22" s="118"/>
      <c r="AC22" s="191"/>
      <c r="AD22" s="394"/>
      <c r="AE22" s="118">
        <v>196.0</v>
      </c>
      <c r="AF22" s="191">
        <v>1041818.0</v>
      </c>
      <c r="AG22" s="394">
        <v>3.0</v>
      </c>
      <c r="AH22" s="118">
        <v>132.0</v>
      </c>
      <c r="AI22" s="191">
        <v>1048180.0</v>
      </c>
      <c r="AJ22" s="394"/>
      <c r="AK22" s="118">
        <v>48.0</v>
      </c>
      <c r="AL22" s="191">
        <v>456362.0</v>
      </c>
      <c r="AM22" s="394"/>
      <c r="AN22" s="118">
        <v>584.0</v>
      </c>
      <c r="AO22" s="191">
        <v>3762725.0</v>
      </c>
      <c r="AP22" s="394">
        <v>1.0</v>
      </c>
      <c r="AQ22" s="118">
        <v>344.0</v>
      </c>
      <c r="AR22" s="191">
        <v>1873636.0</v>
      </c>
      <c r="AS22" s="394">
        <v>1.0</v>
      </c>
      <c r="AT22" s="118"/>
      <c r="AU22" s="191"/>
      <c r="AV22" s="394"/>
      <c r="AW22" s="118"/>
      <c r="AX22" s="191"/>
      <c r="AY22" s="394"/>
    </row>
    <row r="23" ht="18.75" customHeight="1">
      <c r="A23" s="1"/>
      <c r="B23" s="274" t="s">
        <v>67</v>
      </c>
      <c r="C23" s="166" t="s">
        <v>39</v>
      </c>
      <c r="D23" s="167"/>
      <c r="E23" s="168">
        <f t="shared" ref="E23:I23" si="38">SUM(E24:E26)</f>
        <v>31</v>
      </c>
      <c r="F23" s="169">
        <f t="shared" si="38"/>
        <v>90</v>
      </c>
      <c r="G23" s="206">
        <f t="shared" si="38"/>
        <v>50365</v>
      </c>
      <c r="H23" s="211">
        <f t="shared" si="38"/>
        <v>227117217</v>
      </c>
      <c r="I23" s="211">
        <f t="shared" si="38"/>
        <v>65000</v>
      </c>
      <c r="J23" s="385">
        <f t="shared" si="5"/>
        <v>1.290578775</v>
      </c>
      <c r="K23" s="386">
        <f t="shared" si="6"/>
        <v>3945324.457</v>
      </c>
      <c r="L23" s="214">
        <f t="shared" ref="L23:M23" si="39">SUM(L24:L26)</f>
        <v>29849</v>
      </c>
      <c r="M23" s="215">
        <f t="shared" si="39"/>
        <v>138086356</v>
      </c>
      <c r="N23" s="387">
        <f t="shared" si="8"/>
        <v>-0.9998685745</v>
      </c>
      <c r="O23" s="388">
        <f t="shared" ref="O23:AS23" si="40">SUM(O24:O26)</f>
        <v>35</v>
      </c>
      <c r="P23" s="216">
        <f t="shared" si="40"/>
        <v>0</v>
      </c>
      <c r="Q23" s="215">
        <f t="shared" si="40"/>
        <v>0</v>
      </c>
      <c r="R23" s="389">
        <f t="shared" si="40"/>
        <v>0</v>
      </c>
      <c r="S23" s="216">
        <f t="shared" si="40"/>
        <v>365</v>
      </c>
      <c r="T23" s="215">
        <f t="shared" si="40"/>
        <v>2422728</v>
      </c>
      <c r="U23" s="389">
        <f t="shared" si="40"/>
        <v>5</v>
      </c>
      <c r="V23" s="216">
        <f t="shared" si="40"/>
        <v>684</v>
      </c>
      <c r="W23" s="215">
        <f t="shared" si="40"/>
        <v>3744546</v>
      </c>
      <c r="X23" s="389">
        <f t="shared" si="40"/>
        <v>3</v>
      </c>
      <c r="Y23" s="216">
        <f t="shared" si="40"/>
        <v>2102</v>
      </c>
      <c r="Z23" s="215">
        <f t="shared" si="40"/>
        <v>11487727</v>
      </c>
      <c r="AA23" s="389">
        <f t="shared" si="40"/>
        <v>4</v>
      </c>
      <c r="AB23" s="216">
        <f t="shared" si="40"/>
        <v>2963</v>
      </c>
      <c r="AC23" s="215">
        <f t="shared" si="40"/>
        <v>12825450</v>
      </c>
      <c r="AD23" s="389">
        <f t="shared" si="40"/>
        <v>3</v>
      </c>
      <c r="AE23" s="216">
        <f t="shared" si="40"/>
        <v>2486</v>
      </c>
      <c r="AF23" s="215">
        <f t="shared" si="40"/>
        <v>13052723</v>
      </c>
      <c r="AG23" s="389">
        <f t="shared" si="40"/>
        <v>1</v>
      </c>
      <c r="AH23" s="216">
        <f t="shared" si="40"/>
        <v>3880</v>
      </c>
      <c r="AI23" s="215">
        <f t="shared" si="40"/>
        <v>18051816</v>
      </c>
      <c r="AJ23" s="389">
        <f t="shared" si="40"/>
        <v>3</v>
      </c>
      <c r="AK23" s="216">
        <f t="shared" si="40"/>
        <v>5598</v>
      </c>
      <c r="AL23" s="215">
        <f t="shared" si="40"/>
        <v>24259089</v>
      </c>
      <c r="AM23" s="389">
        <f t="shared" si="40"/>
        <v>10</v>
      </c>
      <c r="AN23" s="216">
        <f t="shared" si="40"/>
        <v>4819</v>
      </c>
      <c r="AO23" s="215">
        <f t="shared" si="40"/>
        <v>22415456</v>
      </c>
      <c r="AP23" s="389">
        <f t="shared" si="40"/>
        <v>4</v>
      </c>
      <c r="AQ23" s="216">
        <f t="shared" si="40"/>
        <v>6952</v>
      </c>
      <c r="AR23" s="215">
        <f t="shared" si="40"/>
        <v>29826821</v>
      </c>
      <c r="AS23" s="389">
        <f t="shared" si="40"/>
        <v>2</v>
      </c>
      <c r="AT23" s="216"/>
      <c r="AU23" s="215"/>
      <c r="AV23" s="389"/>
      <c r="AW23" s="216"/>
      <c r="AX23" s="215"/>
      <c r="AY23" s="389"/>
    </row>
    <row r="24" ht="18.75" customHeight="1">
      <c r="A24" s="1"/>
      <c r="B24" s="89"/>
      <c r="C24" s="270" t="s">
        <v>68</v>
      </c>
      <c r="D24" s="182" t="s">
        <v>41</v>
      </c>
      <c r="E24" s="183">
        <v>19.0</v>
      </c>
      <c r="F24" s="184">
        <v>30.0</v>
      </c>
      <c r="G24" s="185">
        <v>41642.0</v>
      </c>
      <c r="H24" s="116">
        <v>1.86906305E8</v>
      </c>
      <c r="I24" s="116">
        <v>50000.0</v>
      </c>
      <c r="J24" s="390">
        <f t="shared" si="5"/>
        <v>1.200710821</v>
      </c>
      <c r="K24" s="391">
        <f t="shared" si="6"/>
        <v>2688124.938</v>
      </c>
      <c r="L24" s="117">
        <f t="shared" ref="L24:M24" si="41">P24+S24+V24+Y24+AB24+AE24+AH24+AK24+AN24+AQ24+AT24+AW24</f>
        <v>9925</v>
      </c>
      <c r="M24" s="191">
        <f t="shared" si="41"/>
        <v>43009999</v>
      </c>
      <c r="N24" s="392">
        <f t="shared" si="8"/>
        <v>-0.9999468985</v>
      </c>
      <c r="O24" s="393">
        <f t="shared" ref="O24:O26" si="43">R24+U24+X24+AA24+AD24+AG24+AJ24+AM24+AP24+AS24+AV24+AY24</f>
        <v>16</v>
      </c>
      <c r="P24" s="118"/>
      <c r="Q24" s="191"/>
      <c r="R24" s="394"/>
      <c r="S24" s="118">
        <v>44.0</v>
      </c>
      <c r="T24" s="191">
        <v>290909.0</v>
      </c>
      <c r="U24" s="394">
        <v>1.0</v>
      </c>
      <c r="V24" s="118">
        <v>84.0</v>
      </c>
      <c r="W24" s="191">
        <v>636364.0</v>
      </c>
      <c r="X24" s="394">
        <v>1.0</v>
      </c>
      <c r="Y24" s="118">
        <v>882.0</v>
      </c>
      <c r="Z24" s="191">
        <v>3628636.0</v>
      </c>
      <c r="AA24" s="394">
        <v>2.0</v>
      </c>
      <c r="AB24" s="118">
        <v>1081.0</v>
      </c>
      <c r="AC24" s="191">
        <v>4209999.0</v>
      </c>
      <c r="AD24" s="394">
        <v>1.0</v>
      </c>
      <c r="AE24" s="118">
        <v>840.0</v>
      </c>
      <c r="AF24" s="191">
        <v>4603636.0</v>
      </c>
      <c r="AG24" s="394"/>
      <c r="AH24" s="118">
        <v>1232.0</v>
      </c>
      <c r="AI24" s="191">
        <v>5421818.0</v>
      </c>
      <c r="AJ24" s="394">
        <v>1.0</v>
      </c>
      <c r="AK24" s="118">
        <v>2976.0</v>
      </c>
      <c r="AL24" s="191">
        <v>1.1707272E7</v>
      </c>
      <c r="AM24" s="394">
        <v>8.0</v>
      </c>
      <c r="AN24" s="118">
        <v>1350.0</v>
      </c>
      <c r="AO24" s="191">
        <v>7378183.0</v>
      </c>
      <c r="AP24" s="394">
        <v>2.0</v>
      </c>
      <c r="AQ24" s="118">
        <v>1436.0</v>
      </c>
      <c r="AR24" s="191">
        <v>5133182.0</v>
      </c>
      <c r="AS24" s="394"/>
      <c r="AT24" s="118"/>
      <c r="AU24" s="191"/>
      <c r="AV24" s="394"/>
      <c r="AW24" s="118"/>
      <c r="AX24" s="191"/>
      <c r="AY24" s="394"/>
    </row>
    <row r="25" ht="18.75" customHeight="1">
      <c r="A25" s="1"/>
      <c r="B25" s="89"/>
      <c r="C25" s="270" t="s">
        <v>69</v>
      </c>
      <c r="D25" s="182" t="s">
        <v>41</v>
      </c>
      <c r="E25" s="183">
        <v>6.0</v>
      </c>
      <c r="F25" s="184">
        <v>30.0</v>
      </c>
      <c r="G25" s="185">
        <v>4588.0</v>
      </c>
      <c r="H25" s="116">
        <v>2.1790909E7</v>
      </c>
      <c r="I25" s="116">
        <v>10000.0</v>
      </c>
      <c r="J25" s="390">
        <f t="shared" si="5"/>
        <v>2.179598954</v>
      </c>
      <c r="K25" s="391">
        <f t="shared" si="6"/>
        <v>4842337.714</v>
      </c>
      <c r="L25" s="117">
        <f t="shared" ref="L25:M25" si="42">P25+S25+V25+Y25+AB25+AE25+AH25+AK25+AN25+AQ25+AT25+AW25</f>
        <v>6716</v>
      </c>
      <c r="M25" s="191">
        <f t="shared" si="42"/>
        <v>33896364</v>
      </c>
      <c r="N25" s="392">
        <f t="shared" si="8"/>
        <v>-0.9996917981</v>
      </c>
      <c r="O25" s="393">
        <f t="shared" si="43"/>
        <v>7</v>
      </c>
      <c r="P25" s="118"/>
      <c r="Q25" s="191"/>
      <c r="R25" s="394"/>
      <c r="S25" s="118">
        <v>84.0</v>
      </c>
      <c r="T25" s="191">
        <v>477273.0</v>
      </c>
      <c r="U25" s="394">
        <v>1.0</v>
      </c>
      <c r="V25" s="118">
        <v>168.0</v>
      </c>
      <c r="W25" s="191">
        <v>990000.0</v>
      </c>
      <c r="X25" s="394"/>
      <c r="Y25" s="118">
        <v>120.0</v>
      </c>
      <c r="Z25" s="191">
        <v>681818.0</v>
      </c>
      <c r="AA25" s="394"/>
      <c r="AB25" s="118">
        <v>144.0</v>
      </c>
      <c r="AC25" s="191">
        <v>818182.0</v>
      </c>
      <c r="AD25" s="394"/>
      <c r="AE25" s="118">
        <v>676.0</v>
      </c>
      <c r="AF25" s="191">
        <v>3168181.0</v>
      </c>
      <c r="AG25" s="394">
        <v>1.0</v>
      </c>
      <c r="AH25" s="118">
        <v>1438.0</v>
      </c>
      <c r="AI25" s="191">
        <v>7282726.0</v>
      </c>
      <c r="AJ25" s="394">
        <v>2.0</v>
      </c>
      <c r="AK25" s="118">
        <v>1166.0</v>
      </c>
      <c r="AL25" s="191">
        <v>6083637.0</v>
      </c>
      <c r="AM25" s="394">
        <v>2.0</v>
      </c>
      <c r="AN25" s="118">
        <v>1476.0</v>
      </c>
      <c r="AO25" s="191">
        <v>7029091.0</v>
      </c>
      <c r="AP25" s="394">
        <v>1.0</v>
      </c>
      <c r="AQ25" s="118">
        <v>1444.0</v>
      </c>
      <c r="AR25" s="191">
        <v>7365456.0</v>
      </c>
      <c r="AS25" s="394"/>
      <c r="AT25" s="118"/>
      <c r="AU25" s="191"/>
      <c r="AV25" s="394"/>
      <c r="AW25" s="118"/>
      <c r="AX25" s="191"/>
      <c r="AY25" s="394"/>
    </row>
    <row r="26" ht="18.75" customHeight="1">
      <c r="A26" s="1"/>
      <c r="B26" s="201"/>
      <c r="C26" s="270" t="s">
        <v>70</v>
      </c>
      <c r="D26" s="182" t="s">
        <v>41</v>
      </c>
      <c r="E26" s="183">
        <v>6.0</v>
      </c>
      <c r="F26" s="184">
        <v>30.0</v>
      </c>
      <c r="G26" s="185">
        <v>4135.0</v>
      </c>
      <c r="H26" s="116">
        <v>1.8420003E7</v>
      </c>
      <c r="I26" s="116">
        <v>5000.0</v>
      </c>
      <c r="J26" s="390">
        <f t="shared" si="5"/>
        <v>1.209189843</v>
      </c>
      <c r="K26" s="391">
        <f t="shared" si="6"/>
        <v>5098332.75</v>
      </c>
      <c r="L26" s="117">
        <f t="shared" ref="L26:M26" si="44">P26+S26+V26+Y26+AB26+AE26+AH26+AK26+AN26+AQ26+AT26+AW26</f>
        <v>13208</v>
      </c>
      <c r="M26" s="191">
        <f t="shared" si="44"/>
        <v>61179993</v>
      </c>
      <c r="N26" s="392">
        <f t="shared" si="8"/>
        <v>-0.9992829534</v>
      </c>
      <c r="O26" s="393">
        <f t="shared" si="43"/>
        <v>12</v>
      </c>
      <c r="P26" s="118"/>
      <c r="Q26" s="191"/>
      <c r="R26" s="394"/>
      <c r="S26" s="118">
        <v>237.0</v>
      </c>
      <c r="T26" s="191">
        <v>1654546.0</v>
      </c>
      <c r="U26" s="394">
        <v>3.0</v>
      </c>
      <c r="V26" s="118">
        <v>432.0</v>
      </c>
      <c r="W26" s="191">
        <v>2118182.0</v>
      </c>
      <c r="X26" s="394">
        <v>2.0</v>
      </c>
      <c r="Y26" s="118">
        <v>1100.0</v>
      </c>
      <c r="Z26" s="191">
        <v>7177273.0</v>
      </c>
      <c r="AA26" s="394">
        <v>2.0</v>
      </c>
      <c r="AB26" s="118">
        <v>1738.0</v>
      </c>
      <c r="AC26" s="191">
        <v>7797269.0</v>
      </c>
      <c r="AD26" s="394">
        <v>2.0</v>
      </c>
      <c r="AE26" s="118">
        <v>970.0</v>
      </c>
      <c r="AF26" s="191">
        <v>5280906.0</v>
      </c>
      <c r="AG26" s="394"/>
      <c r="AH26" s="118">
        <v>1210.0</v>
      </c>
      <c r="AI26" s="191">
        <v>5347272.0</v>
      </c>
      <c r="AJ26" s="394"/>
      <c r="AK26" s="118">
        <v>1456.0</v>
      </c>
      <c r="AL26" s="191">
        <v>6468180.0</v>
      </c>
      <c r="AM26" s="394"/>
      <c r="AN26" s="118">
        <v>1993.0</v>
      </c>
      <c r="AO26" s="191">
        <v>8008182.0</v>
      </c>
      <c r="AP26" s="394">
        <v>1.0</v>
      </c>
      <c r="AQ26" s="118">
        <v>4072.0</v>
      </c>
      <c r="AR26" s="191">
        <v>1.7328183E7</v>
      </c>
      <c r="AS26" s="394">
        <v>2.0</v>
      </c>
      <c r="AT26" s="118"/>
      <c r="AU26" s="191"/>
      <c r="AV26" s="394"/>
      <c r="AW26" s="118"/>
      <c r="AX26" s="191"/>
      <c r="AY26" s="394"/>
    </row>
    <row r="27" ht="18.75" customHeight="1">
      <c r="A27" s="1"/>
      <c r="B27" s="275" t="s">
        <v>71</v>
      </c>
      <c r="C27" s="166" t="s">
        <v>39</v>
      </c>
      <c r="D27" s="167"/>
      <c r="E27" s="168">
        <f t="shared" ref="E27:I27" si="45">E28</f>
        <v>5</v>
      </c>
      <c r="F27" s="169">
        <f t="shared" si="45"/>
        <v>30</v>
      </c>
      <c r="G27" s="170">
        <f t="shared" si="45"/>
        <v>794</v>
      </c>
      <c r="H27" s="171">
        <f t="shared" si="45"/>
        <v>3852725</v>
      </c>
      <c r="I27" s="171">
        <f t="shared" si="45"/>
        <v>15000</v>
      </c>
      <c r="J27" s="385">
        <f t="shared" si="5"/>
        <v>18.89168766</v>
      </c>
      <c r="K27" s="398">
        <f t="shared" si="6"/>
        <v>4969087.25</v>
      </c>
      <c r="L27" s="177">
        <f t="shared" ref="L27:M27" si="46">L28</f>
        <v>4240</v>
      </c>
      <c r="M27" s="178">
        <f t="shared" si="46"/>
        <v>19876349</v>
      </c>
      <c r="N27" s="399">
        <f t="shared" si="8"/>
        <v>-0.9988994802</v>
      </c>
      <c r="O27" s="400">
        <f t="shared" ref="O27:AS27" si="47">O28</f>
        <v>4</v>
      </c>
      <c r="P27" s="180">
        <f t="shared" si="47"/>
        <v>404</v>
      </c>
      <c r="Q27" s="178">
        <f t="shared" si="47"/>
        <v>1776362</v>
      </c>
      <c r="R27" s="401">
        <f t="shared" si="47"/>
        <v>3</v>
      </c>
      <c r="S27" s="180">
        <f t="shared" si="47"/>
        <v>480</v>
      </c>
      <c r="T27" s="178">
        <f t="shared" si="47"/>
        <v>2013636</v>
      </c>
      <c r="U27" s="401" t="str">
        <f t="shared" si="47"/>
        <v/>
      </c>
      <c r="V27" s="180">
        <f t="shared" si="47"/>
        <v>468</v>
      </c>
      <c r="W27" s="178">
        <f t="shared" si="47"/>
        <v>2082725</v>
      </c>
      <c r="X27" s="401" t="str">
        <f t="shared" si="47"/>
        <v/>
      </c>
      <c r="Y27" s="180">
        <f t="shared" si="47"/>
        <v>552</v>
      </c>
      <c r="Z27" s="178">
        <f t="shared" si="47"/>
        <v>2496362</v>
      </c>
      <c r="AA27" s="401" t="str">
        <f t="shared" si="47"/>
        <v/>
      </c>
      <c r="AB27" s="180">
        <f t="shared" si="47"/>
        <v>446</v>
      </c>
      <c r="AC27" s="178">
        <f t="shared" si="47"/>
        <v>2422725</v>
      </c>
      <c r="AD27" s="401">
        <f t="shared" si="47"/>
        <v>1</v>
      </c>
      <c r="AE27" s="180">
        <f t="shared" si="47"/>
        <v>252</v>
      </c>
      <c r="AF27" s="178">
        <f t="shared" si="47"/>
        <v>1024545</v>
      </c>
      <c r="AG27" s="401" t="str">
        <f t="shared" si="47"/>
        <v/>
      </c>
      <c r="AH27" s="180">
        <f t="shared" si="47"/>
        <v>464</v>
      </c>
      <c r="AI27" s="178">
        <f t="shared" si="47"/>
        <v>1849999</v>
      </c>
      <c r="AJ27" s="401" t="str">
        <f t="shared" si="47"/>
        <v/>
      </c>
      <c r="AK27" s="180">
        <f t="shared" si="47"/>
        <v>370</v>
      </c>
      <c r="AL27" s="178">
        <f t="shared" si="47"/>
        <v>2278180</v>
      </c>
      <c r="AM27" s="401" t="str">
        <f t="shared" si="47"/>
        <v/>
      </c>
      <c r="AN27" s="180">
        <f t="shared" si="47"/>
        <v>436</v>
      </c>
      <c r="AO27" s="178">
        <f t="shared" si="47"/>
        <v>1789999</v>
      </c>
      <c r="AP27" s="401" t="str">
        <f t="shared" si="47"/>
        <v/>
      </c>
      <c r="AQ27" s="180">
        <f t="shared" si="47"/>
        <v>368</v>
      </c>
      <c r="AR27" s="178">
        <f t="shared" si="47"/>
        <v>2141816</v>
      </c>
      <c r="AS27" s="401" t="str">
        <f t="shared" si="47"/>
        <v/>
      </c>
      <c r="AT27" s="180"/>
      <c r="AU27" s="178"/>
      <c r="AV27" s="401"/>
      <c r="AW27" s="180"/>
      <c r="AX27" s="178"/>
      <c r="AY27" s="401"/>
    </row>
    <row r="28" ht="18.75" customHeight="1">
      <c r="A28" s="1"/>
      <c r="B28" s="201"/>
      <c r="C28" s="270" t="s">
        <v>72</v>
      </c>
      <c r="D28" s="182" t="s">
        <v>41</v>
      </c>
      <c r="E28" s="183">
        <v>5.0</v>
      </c>
      <c r="F28" s="184">
        <v>30.0</v>
      </c>
      <c r="G28" s="185">
        <v>794.0</v>
      </c>
      <c r="H28" s="116">
        <v>3852725.0</v>
      </c>
      <c r="I28" s="116">
        <v>15000.0</v>
      </c>
      <c r="J28" s="390">
        <f t="shared" si="5"/>
        <v>18.89168766</v>
      </c>
      <c r="K28" s="391">
        <f t="shared" si="6"/>
        <v>4969087.25</v>
      </c>
      <c r="L28" s="117">
        <f t="shared" ref="L28:M28" si="48">P28+S28+V28+Y28+AB28+AE28+AH28+AK28+AN28+AQ28+AT28+AW28</f>
        <v>4240</v>
      </c>
      <c r="M28" s="191">
        <f t="shared" si="48"/>
        <v>19876349</v>
      </c>
      <c r="N28" s="392">
        <f t="shared" si="8"/>
        <v>-0.9988994802</v>
      </c>
      <c r="O28" s="393">
        <f>R28+U28+X28+AA28+AD28+AG28+AJ28+AM28+AP28+AS28+AV28+AY28</f>
        <v>4</v>
      </c>
      <c r="P28" s="118">
        <v>404.0</v>
      </c>
      <c r="Q28" s="191">
        <v>1776362.0</v>
      </c>
      <c r="R28" s="394">
        <v>3.0</v>
      </c>
      <c r="S28" s="118">
        <v>480.0</v>
      </c>
      <c r="T28" s="191">
        <v>2013636.0</v>
      </c>
      <c r="U28" s="394"/>
      <c r="V28" s="118">
        <v>468.0</v>
      </c>
      <c r="W28" s="191">
        <v>2082725.0</v>
      </c>
      <c r="X28" s="394"/>
      <c r="Y28" s="118">
        <v>552.0</v>
      </c>
      <c r="Z28" s="191">
        <v>2496362.0</v>
      </c>
      <c r="AA28" s="394"/>
      <c r="AB28" s="118">
        <v>446.0</v>
      </c>
      <c r="AC28" s="191">
        <v>2422725.0</v>
      </c>
      <c r="AD28" s="394">
        <v>1.0</v>
      </c>
      <c r="AE28" s="118">
        <v>252.0</v>
      </c>
      <c r="AF28" s="191">
        <v>1024545.0</v>
      </c>
      <c r="AG28" s="394"/>
      <c r="AH28" s="118">
        <v>464.0</v>
      </c>
      <c r="AI28" s="191">
        <v>1849999.0</v>
      </c>
      <c r="AJ28" s="394"/>
      <c r="AK28" s="118">
        <v>370.0</v>
      </c>
      <c r="AL28" s="191">
        <v>2278180.0</v>
      </c>
      <c r="AM28" s="394"/>
      <c r="AN28" s="118">
        <v>436.0</v>
      </c>
      <c r="AO28" s="191">
        <v>1789999.0</v>
      </c>
      <c r="AP28" s="394"/>
      <c r="AQ28" s="118">
        <v>368.0</v>
      </c>
      <c r="AR28" s="191">
        <v>2141816.0</v>
      </c>
      <c r="AS28" s="394"/>
      <c r="AT28" s="118"/>
      <c r="AU28" s="191"/>
      <c r="AV28" s="394"/>
      <c r="AW28" s="118"/>
      <c r="AX28" s="191"/>
      <c r="AY28" s="394"/>
    </row>
    <row r="29" ht="18.75" customHeight="1">
      <c r="A29" s="1"/>
      <c r="B29" s="275" t="s">
        <v>44</v>
      </c>
      <c r="C29" s="166" t="s">
        <v>39</v>
      </c>
      <c r="D29" s="167"/>
      <c r="E29" s="168">
        <f t="shared" ref="E29:F29" si="49">SUM(E30:E32)</f>
        <v>7</v>
      </c>
      <c r="F29" s="169">
        <f t="shared" si="49"/>
        <v>0</v>
      </c>
      <c r="G29" s="170">
        <f t="shared" ref="G29:I29" si="50">G30+G31+G32</f>
        <v>14853</v>
      </c>
      <c r="H29" s="171">
        <f t="shared" si="50"/>
        <v>69577050</v>
      </c>
      <c r="I29" s="171">
        <f t="shared" si="50"/>
        <v>15000</v>
      </c>
      <c r="J29" s="385">
        <f t="shared" si="5"/>
        <v>1.009896991</v>
      </c>
      <c r="K29" s="398">
        <f t="shared" si="6"/>
        <v>13202112</v>
      </c>
      <c r="L29" s="177">
        <f t="shared" ref="L29:M29" si="51">SUM(L30:L32)</f>
        <v>13272</v>
      </c>
      <c r="M29" s="178">
        <f t="shared" si="51"/>
        <v>66010560</v>
      </c>
      <c r="N29" s="399">
        <f t="shared" si="8"/>
        <v>-0.9998092474</v>
      </c>
      <c r="O29" s="400">
        <f t="shared" ref="O29:AS29" si="52">SUM(O30:O32)</f>
        <v>5</v>
      </c>
      <c r="P29" s="180">
        <f t="shared" si="52"/>
        <v>48</v>
      </c>
      <c r="Q29" s="178">
        <f t="shared" si="52"/>
        <v>340909</v>
      </c>
      <c r="R29" s="401">
        <f t="shared" si="52"/>
        <v>1</v>
      </c>
      <c r="S29" s="180">
        <f t="shared" si="52"/>
        <v>40</v>
      </c>
      <c r="T29" s="178">
        <f t="shared" si="52"/>
        <v>774000</v>
      </c>
      <c r="U29" s="401">
        <f t="shared" si="52"/>
        <v>1</v>
      </c>
      <c r="V29" s="180">
        <f t="shared" si="52"/>
        <v>0</v>
      </c>
      <c r="W29" s="178">
        <f t="shared" si="52"/>
        <v>0</v>
      </c>
      <c r="X29" s="401">
        <f t="shared" si="52"/>
        <v>0</v>
      </c>
      <c r="Y29" s="180">
        <f t="shared" si="52"/>
        <v>840</v>
      </c>
      <c r="Z29" s="178">
        <f t="shared" si="52"/>
        <v>4110922</v>
      </c>
      <c r="AA29" s="401">
        <f t="shared" si="52"/>
        <v>1</v>
      </c>
      <c r="AB29" s="180">
        <f t="shared" si="52"/>
        <v>1880</v>
      </c>
      <c r="AC29" s="178">
        <f t="shared" si="52"/>
        <v>9116390</v>
      </c>
      <c r="AD29" s="401">
        <f t="shared" si="52"/>
        <v>1</v>
      </c>
      <c r="AE29" s="180">
        <f t="shared" si="52"/>
        <v>2520</v>
      </c>
      <c r="AF29" s="178">
        <f t="shared" si="52"/>
        <v>12409130</v>
      </c>
      <c r="AG29" s="401">
        <f t="shared" si="52"/>
        <v>0</v>
      </c>
      <c r="AH29" s="180">
        <f t="shared" si="52"/>
        <v>1740</v>
      </c>
      <c r="AI29" s="178">
        <f t="shared" si="52"/>
        <v>8531845</v>
      </c>
      <c r="AJ29" s="401">
        <f t="shared" si="52"/>
        <v>0</v>
      </c>
      <c r="AK29" s="180">
        <f t="shared" si="52"/>
        <v>1680</v>
      </c>
      <c r="AL29" s="178">
        <f t="shared" si="52"/>
        <v>8145480</v>
      </c>
      <c r="AM29" s="401">
        <f t="shared" si="52"/>
        <v>0</v>
      </c>
      <c r="AN29" s="180">
        <f t="shared" si="52"/>
        <v>1764</v>
      </c>
      <c r="AO29" s="178">
        <f t="shared" si="52"/>
        <v>9200024</v>
      </c>
      <c r="AP29" s="401">
        <f t="shared" si="52"/>
        <v>1</v>
      </c>
      <c r="AQ29" s="180">
        <f t="shared" si="52"/>
        <v>2760</v>
      </c>
      <c r="AR29" s="178">
        <f t="shared" si="52"/>
        <v>13381860</v>
      </c>
      <c r="AS29" s="401">
        <f t="shared" si="52"/>
        <v>0</v>
      </c>
      <c r="AT29" s="180"/>
      <c r="AU29" s="178"/>
      <c r="AV29" s="401"/>
      <c r="AW29" s="180"/>
      <c r="AX29" s="178"/>
      <c r="AY29" s="401"/>
    </row>
    <row r="30" ht="18.75" customHeight="1">
      <c r="A30" s="1"/>
      <c r="B30" s="89"/>
      <c r="C30" s="181" t="s">
        <v>74</v>
      </c>
      <c r="D30" s="182" t="s">
        <v>41</v>
      </c>
      <c r="E30" s="183">
        <v>1.0</v>
      </c>
      <c r="F30" s="184">
        <v>0.0</v>
      </c>
      <c r="G30" s="185">
        <v>24.0</v>
      </c>
      <c r="H30" s="116">
        <v>230455.0</v>
      </c>
      <c r="I30" s="116">
        <v>5000.0</v>
      </c>
      <c r="J30" s="390">
        <f t="shared" si="5"/>
        <v>208.3333333</v>
      </c>
      <c r="K30" s="391">
        <f t="shared" si="6"/>
        <v>21485520</v>
      </c>
      <c r="L30" s="117">
        <f t="shared" ref="L30:M30" si="53">P30+S30+V30+Y30+AB30+AE30+AH30+AK30+AN30+AQ30+AT30+AW30</f>
        <v>13032</v>
      </c>
      <c r="M30" s="191">
        <f t="shared" si="53"/>
        <v>64456560</v>
      </c>
      <c r="N30" s="392">
        <f t="shared" si="8"/>
        <v>-0.9434509991</v>
      </c>
      <c r="O30" s="393">
        <f t="shared" ref="O30:O32" si="55">R30+U30+X30+AA30+AD30+AG30+AJ30+AM30+AP30+AS30+AV30+AY30</f>
        <v>3</v>
      </c>
      <c r="P30" s="118">
        <v>48.0</v>
      </c>
      <c r="Q30" s="191">
        <v>340909.0</v>
      </c>
      <c r="R30" s="394">
        <v>1.0</v>
      </c>
      <c r="S30" s="118">
        <v>0.0</v>
      </c>
      <c r="T30" s="191">
        <v>0.0</v>
      </c>
      <c r="U30" s="394"/>
      <c r="V30" s="118"/>
      <c r="W30" s="191"/>
      <c r="X30" s="394"/>
      <c r="Y30" s="118">
        <v>840.0</v>
      </c>
      <c r="Z30" s="191">
        <v>4110922.0</v>
      </c>
      <c r="AA30" s="394">
        <v>1.0</v>
      </c>
      <c r="AB30" s="118">
        <v>1680.0</v>
      </c>
      <c r="AC30" s="191">
        <v>8336390.0</v>
      </c>
      <c r="AD30" s="394"/>
      <c r="AE30" s="118">
        <v>2520.0</v>
      </c>
      <c r="AF30" s="191">
        <v>1.240913E7</v>
      </c>
      <c r="AG30" s="394"/>
      <c r="AH30" s="118">
        <v>1740.0</v>
      </c>
      <c r="AI30" s="191">
        <v>8531845.0</v>
      </c>
      <c r="AJ30" s="394"/>
      <c r="AK30" s="118">
        <v>1680.0</v>
      </c>
      <c r="AL30" s="191">
        <v>8145480.0</v>
      </c>
      <c r="AM30" s="394"/>
      <c r="AN30" s="118">
        <v>1764.0</v>
      </c>
      <c r="AO30" s="191">
        <v>9200024.0</v>
      </c>
      <c r="AP30" s="394">
        <v>1.0</v>
      </c>
      <c r="AQ30" s="118">
        <v>2760.0</v>
      </c>
      <c r="AR30" s="191">
        <v>1.338186E7</v>
      </c>
      <c r="AS30" s="394"/>
      <c r="AT30" s="118"/>
      <c r="AU30" s="191"/>
      <c r="AV30" s="394"/>
      <c r="AW30" s="118"/>
      <c r="AX30" s="191"/>
      <c r="AY30" s="394"/>
    </row>
    <row r="31" ht="18.75" customHeight="1">
      <c r="A31" s="1"/>
      <c r="B31" s="89"/>
      <c r="C31" s="181" t="s">
        <v>75</v>
      </c>
      <c r="D31" s="182" t="s">
        <v>41</v>
      </c>
      <c r="E31" s="183">
        <v>5.0</v>
      </c>
      <c r="F31" s="184">
        <v>0.0</v>
      </c>
      <c r="G31" s="185">
        <v>14817.0</v>
      </c>
      <c r="H31" s="116">
        <v>6.920114E7</v>
      </c>
      <c r="I31" s="116">
        <v>10000.0</v>
      </c>
      <c r="J31" s="390">
        <f t="shared" si="5"/>
        <v>0.6749004522</v>
      </c>
      <c r="K31" s="391">
        <f t="shared" si="6"/>
        <v>777000</v>
      </c>
      <c r="L31" s="117">
        <f t="shared" ref="L31:M31" si="54">P31+S31+V31+Y31+AB31+AE31+AH31+AK31+AN31+AQ31+AT31+AW31</f>
        <v>240</v>
      </c>
      <c r="M31" s="191">
        <f t="shared" si="54"/>
        <v>1554000</v>
      </c>
      <c r="N31" s="392">
        <f t="shared" si="8"/>
        <v>-0.9999965318</v>
      </c>
      <c r="O31" s="393">
        <f t="shared" si="55"/>
        <v>2</v>
      </c>
      <c r="P31" s="118"/>
      <c r="Q31" s="191"/>
      <c r="R31" s="394"/>
      <c r="S31" s="118">
        <v>40.0</v>
      </c>
      <c r="T31" s="191">
        <v>774000.0</v>
      </c>
      <c r="U31" s="394">
        <v>1.0</v>
      </c>
      <c r="V31" s="118"/>
      <c r="W31" s="191"/>
      <c r="X31" s="394"/>
      <c r="Y31" s="118"/>
      <c r="Z31" s="191"/>
      <c r="AA31" s="394"/>
      <c r="AB31" s="118">
        <v>200.0</v>
      </c>
      <c r="AC31" s="191">
        <v>780000.0</v>
      </c>
      <c r="AD31" s="394">
        <v>1.0</v>
      </c>
      <c r="AE31" s="118"/>
      <c r="AF31" s="191"/>
      <c r="AG31" s="394"/>
      <c r="AH31" s="118"/>
      <c r="AI31" s="191"/>
      <c r="AJ31" s="394"/>
      <c r="AK31" s="118"/>
      <c r="AL31" s="191"/>
      <c r="AM31" s="394"/>
      <c r="AN31" s="118"/>
      <c r="AO31" s="191"/>
      <c r="AP31" s="394"/>
      <c r="AQ31" s="118"/>
      <c r="AR31" s="191"/>
      <c r="AS31" s="394"/>
      <c r="AT31" s="118"/>
      <c r="AU31" s="191"/>
      <c r="AV31" s="394"/>
      <c r="AW31" s="118"/>
      <c r="AX31" s="191"/>
      <c r="AY31" s="394"/>
    </row>
    <row r="32" ht="18.75" customHeight="1">
      <c r="A32" s="1"/>
      <c r="B32" s="119"/>
      <c r="C32" s="277" t="s">
        <v>76</v>
      </c>
      <c r="D32" s="278" t="s">
        <v>41</v>
      </c>
      <c r="E32" s="279">
        <v>1.0</v>
      </c>
      <c r="F32" s="280"/>
      <c r="G32" s="281">
        <v>12.0</v>
      </c>
      <c r="H32" s="124">
        <v>145455.0</v>
      </c>
      <c r="I32" s="124"/>
      <c r="J32" s="402">
        <f t="shared" si="5"/>
        <v>0</v>
      </c>
      <c r="K32" s="403" t="str">
        <f t="shared" si="6"/>
        <v>#DIV/0!</v>
      </c>
      <c r="L32" s="127">
        <f t="shared" ref="L32:M32" si="56">P32+S32+V32+Y32+AB32+AE32+AH32+AK32+AN32+AQ32+AT32+AW32</f>
        <v>0</v>
      </c>
      <c r="M32" s="287">
        <f t="shared" si="56"/>
        <v>0</v>
      </c>
      <c r="N32" s="404">
        <f t="shared" si="8"/>
        <v>-1</v>
      </c>
      <c r="O32" s="405">
        <f t="shared" si="55"/>
        <v>0</v>
      </c>
      <c r="P32" s="130"/>
      <c r="Q32" s="287"/>
      <c r="R32" s="406"/>
      <c r="S32" s="130"/>
      <c r="T32" s="287"/>
      <c r="U32" s="406"/>
      <c r="V32" s="130"/>
      <c r="W32" s="287"/>
      <c r="X32" s="406"/>
      <c r="Y32" s="130"/>
      <c r="Z32" s="287"/>
      <c r="AA32" s="406"/>
      <c r="AB32" s="130"/>
      <c r="AC32" s="287"/>
      <c r="AD32" s="406"/>
      <c r="AE32" s="130"/>
      <c r="AF32" s="287"/>
      <c r="AG32" s="406"/>
      <c r="AH32" s="130"/>
      <c r="AI32" s="287"/>
      <c r="AJ32" s="406"/>
      <c r="AK32" s="130"/>
      <c r="AL32" s="287"/>
      <c r="AM32" s="406"/>
      <c r="AN32" s="130"/>
      <c r="AO32" s="287"/>
      <c r="AP32" s="406"/>
      <c r="AQ32" s="130"/>
      <c r="AR32" s="287"/>
      <c r="AS32" s="406"/>
      <c r="AT32" s="130"/>
      <c r="AU32" s="287"/>
      <c r="AV32" s="406"/>
      <c r="AW32" s="130"/>
      <c r="AX32" s="287"/>
      <c r="AY32" s="406"/>
    </row>
    <row r="33" ht="18.75" customHeight="1">
      <c r="A33" s="1"/>
      <c r="B33" s="1"/>
      <c r="C33" s="67"/>
      <c r="D33" s="67"/>
      <c r="E33" s="1"/>
      <c r="F33" s="65"/>
      <c r="G33" s="65"/>
      <c r="H33" s="65"/>
      <c r="I33" s="66"/>
      <c r="J33" s="66"/>
      <c r="K33" s="6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67"/>
      <c r="AQ33" s="1"/>
      <c r="AR33" s="1"/>
      <c r="AS33" s="67"/>
      <c r="AT33" s="1"/>
      <c r="AU33" s="1"/>
      <c r="AV33" s="67"/>
      <c r="AW33" s="1"/>
      <c r="AX33" s="1"/>
      <c r="AY33" s="67"/>
    </row>
    <row r="34" ht="18.75" customHeight="1">
      <c r="A34" s="1"/>
      <c r="B34" s="1"/>
      <c r="C34" s="67"/>
      <c r="D34" s="67"/>
      <c r="E34" s="1"/>
      <c r="F34" s="65"/>
      <c r="G34" s="65"/>
      <c r="H34" s="65"/>
      <c r="I34" s="66"/>
      <c r="J34" s="66"/>
      <c r="K34" s="6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67"/>
      <c r="AQ34" s="1"/>
      <c r="AR34" s="1"/>
      <c r="AS34" s="67"/>
      <c r="AT34" s="1"/>
      <c r="AU34" s="1"/>
      <c r="AV34" s="67"/>
      <c r="AW34" s="1"/>
      <c r="AX34" s="1"/>
      <c r="AY34" s="67"/>
    </row>
    <row r="35" ht="18.75" customHeight="1">
      <c r="A35" s="1"/>
      <c r="B35" s="1"/>
      <c r="C35" s="67"/>
      <c r="D35" s="67"/>
      <c r="E35" s="1"/>
      <c r="F35" s="65"/>
      <c r="G35" s="65"/>
      <c r="H35" s="65"/>
      <c r="I35" s="66"/>
      <c r="J35" s="66"/>
      <c r="K35" s="6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67"/>
      <c r="AQ35" s="1"/>
      <c r="AR35" s="1"/>
      <c r="AS35" s="67"/>
      <c r="AT35" s="1"/>
      <c r="AU35" s="1"/>
      <c r="AV35" s="67"/>
      <c r="AW35" s="1"/>
      <c r="AX35" s="1"/>
      <c r="AY35" s="67"/>
    </row>
    <row r="36" ht="18.75" customHeight="1">
      <c r="A36" s="1"/>
      <c r="B36" s="1"/>
      <c r="C36" s="67"/>
      <c r="D36" s="67"/>
      <c r="E36" s="1"/>
      <c r="F36" s="65"/>
      <c r="G36" s="65"/>
      <c r="H36" s="65"/>
      <c r="I36" s="66"/>
      <c r="J36" s="66"/>
      <c r="K36" s="6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67"/>
      <c r="AQ36" s="1"/>
      <c r="AR36" s="1"/>
      <c r="AS36" s="67"/>
      <c r="AT36" s="1"/>
      <c r="AU36" s="1"/>
      <c r="AV36" s="67"/>
      <c r="AW36" s="1"/>
      <c r="AX36" s="1"/>
      <c r="AY36" s="67"/>
    </row>
    <row r="37" ht="18.75" customHeight="1">
      <c r="A37" s="1"/>
      <c r="B37" s="1"/>
      <c r="C37" s="67"/>
      <c r="D37" s="67"/>
      <c r="E37" s="1"/>
      <c r="F37" s="65"/>
      <c r="G37" s="65"/>
      <c r="H37" s="65"/>
      <c r="I37" s="66"/>
      <c r="J37" s="66"/>
      <c r="K37" s="6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67"/>
      <c r="AQ37" s="1"/>
      <c r="AR37" s="1"/>
      <c r="AS37" s="67"/>
      <c r="AT37" s="1"/>
      <c r="AU37" s="1"/>
      <c r="AV37" s="67"/>
      <c r="AW37" s="1"/>
      <c r="AX37" s="1"/>
      <c r="AY37" s="67"/>
    </row>
    <row r="38" ht="18.75" customHeight="1">
      <c r="A38" s="1"/>
      <c r="B38" s="1"/>
      <c r="C38" s="67"/>
      <c r="D38" s="67"/>
      <c r="E38" s="1"/>
      <c r="F38" s="65"/>
      <c r="G38" s="65"/>
      <c r="H38" s="65"/>
      <c r="I38" s="66"/>
      <c r="J38" s="66"/>
      <c r="K38" s="6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67"/>
      <c r="AQ38" s="1"/>
      <c r="AR38" s="1"/>
      <c r="AS38" s="67"/>
      <c r="AT38" s="1"/>
      <c r="AU38" s="1"/>
      <c r="AV38" s="67"/>
      <c r="AW38" s="1"/>
      <c r="AX38" s="1"/>
      <c r="AY38" s="67"/>
    </row>
    <row r="39" ht="18.75" customHeight="1">
      <c r="A39" s="1"/>
      <c r="B39" s="1"/>
      <c r="C39" s="67"/>
      <c r="D39" s="67"/>
      <c r="E39" s="1"/>
      <c r="F39" s="65"/>
      <c r="G39" s="65"/>
      <c r="H39" s="65"/>
      <c r="I39" s="66"/>
      <c r="J39" s="66"/>
      <c r="K39" s="6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67"/>
      <c r="AQ39" s="1"/>
      <c r="AR39" s="1"/>
      <c r="AS39" s="67"/>
      <c r="AT39" s="1"/>
      <c r="AU39" s="1"/>
      <c r="AV39" s="67"/>
      <c r="AW39" s="1"/>
      <c r="AX39" s="1"/>
      <c r="AY39" s="67"/>
    </row>
    <row r="40" ht="18.75" customHeight="1">
      <c r="A40" s="1"/>
      <c r="B40" s="1"/>
      <c r="C40" s="67"/>
      <c r="D40" s="67"/>
      <c r="E40" s="1"/>
      <c r="F40" s="65"/>
      <c r="G40" s="65"/>
      <c r="H40" s="65"/>
      <c r="I40" s="66"/>
      <c r="J40" s="66"/>
      <c r="K40" s="6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67"/>
      <c r="AQ40" s="1"/>
      <c r="AR40" s="1"/>
      <c r="AS40" s="67"/>
      <c r="AT40" s="1"/>
      <c r="AU40" s="1"/>
      <c r="AV40" s="67"/>
      <c r="AW40" s="1"/>
      <c r="AX40" s="1"/>
      <c r="AY40" s="67"/>
    </row>
    <row r="41" ht="18.75" customHeight="1">
      <c r="A41" s="1"/>
      <c r="B41" s="1"/>
      <c r="C41" s="67"/>
      <c r="D41" s="67"/>
      <c r="E41" s="1"/>
      <c r="F41" s="65"/>
      <c r="G41" s="65"/>
      <c r="H41" s="65"/>
      <c r="I41" s="66"/>
      <c r="J41" s="66"/>
      <c r="K41" s="6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67"/>
      <c r="AQ41" s="1"/>
      <c r="AR41" s="1"/>
      <c r="AS41" s="67"/>
      <c r="AT41" s="1"/>
      <c r="AU41" s="1"/>
      <c r="AV41" s="67"/>
      <c r="AW41" s="1"/>
      <c r="AX41" s="1"/>
      <c r="AY41" s="67"/>
    </row>
    <row r="42" ht="18.75" customHeight="1">
      <c r="A42" s="1"/>
      <c r="B42" s="1"/>
      <c r="C42" s="67"/>
      <c r="D42" s="67"/>
      <c r="E42" s="1"/>
      <c r="F42" s="65"/>
      <c r="G42" s="65"/>
      <c r="H42" s="65"/>
      <c r="I42" s="66"/>
      <c r="J42" s="66"/>
      <c r="K42" s="6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67"/>
      <c r="AQ42" s="1"/>
      <c r="AR42" s="1"/>
      <c r="AS42" s="67"/>
      <c r="AT42" s="1"/>
      <c r="AU42" s="1"/>
      <c r="AV42" s="67"/>
      <c r="AW42" s="1"/>
      <c r="AX42" s="1"/>
      <c r="AY42" s="67"/>
    </row>
    <row r="43" ht="18.75" customHeight="1">
      <c r="A43" s="1"/>
      <c r="B43" s="1"/>
      <c r="C43" s="67"/>
      <c r="D43" s="67"/>
      <c r="E43" s="1"/>
      <c r="F43" s="65"/>
      <c r="G43" s="65"/>
      <c r="H43" s="65"/>
      <c r="I43" s="66"/>
      <c r="J43" s="66"/>
      <c r="K43" s="6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67"/>
      <c r="AQ43" s="1"/>
      <c r="AR43" s="1"/>
      <c r="AS43" s="67"/>
      <c r="AT43" s="1"/>
      <c r="AU43" s="1"/>
      <c r="AV43" s="67"/>
      <c r="AW43" s="1"/>
      <c r="AX43" s="1"/>
      <c r="AY43" s="67"/>
    </row>
    <row r="44" ht="18.75" customHeight="1">
      <c r="A44" s="1"/>
      <c r="B44" s="1"/>
      <c r="C44" s="67"/>
      <c r="D44" s="67"/>
      <c r="E44" s="1"/>
      <c r="F44" s="65"/>
      <c r="G44" s="65"/>
      <c r="H44" s="65"/>
      <c r="I44" s="66"/>
      <c r="J44" s="66"/>
      <c r="K44" s="6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67"/>
      <c r="AQ44" s="1"/>
      <c r="AR44" s="1"/>
      <c r="AS44" s="67"/>
      <c r="AT44" s="1"/>
      <c r="AU44" s="1"/>
      <c r="AV44" s="67"/>
      <c r="AW44" s="1"/>
      <c r="AX44" s="1"/>
      <c r="AY44" s="67"/>
    </row>
    <row r="45" ht="18.75" customHeight="1">
      <c r="A45" s="1"/>
      <c r="B45" s="1"/>
      <c r="C45" s="67"/>
      <c r="D45" s="67"/>
      <c r="E45" s="1"/>
      <c r="F45" s="65"/>
      <c r="G45" s="65"/>
      <c r="H45" s="65"/>
      <c r="I45" s="66"/>
      <c r="J45" s="66"/>
      <c r="K45" s="6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67"/>
      <c r="AQ45" s="1"/>
      <c r="AR45" s="1"/>
      <c r="AS45" s="67"/>
      <c r="AT45" s="1"/>
      <c r="AU45" s="1"/>
      <c r="AV45" s="67"/>
      <c r="AW45" s="1"/>
      <c r="AX45" s="1"/>
      <c r="AY45" s="67"/>
    </row>
    <row r="46" ht="18.75" customHeight="1">
      <c r="A46" s="1"/>
      <c r="B46" s="1"/>
      <c r="C46" s="67"/>
      <c r="D46" s="67"/>
      <c r="E46" s="1"/>
      <c r="F46" s="65"/>
      <c r="G46" s="65"/>
      <c r="H46" s="65"/>
      <c r="I46" s="66"/>
      <c r="J46" s="66"/>
      <c r="K46" s="6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67"/>
      <c r="AQ46" s="1"/>
      <c r="AR46" s="1"/>
      <c r="AS46" s="67"/>
      <c r="AT46" s="1"/>
      <c r="AU46" s="1"/>
      <c r="AV46" s="67"/>
      <c r="AW46" s="1"/>
      <c r="AX46" s="1"/>
      <c r="AY46" s="67"/>
    </row>
    <row r="47" ht="18.75" customHeight="1">
      <c r="A47" s="1"/>
      <c r="B47" s="1"/>
      <c r="C47" s="67"/>
      <c r="D47" s="67"/>
      <c r="E47" s="1"/>
      <c r="F47" s="65"/>
      <c r="G47" s="65"/>
      <c r="H47" s="65"/>
      <c r="I47" s="66"/>
      <c r="J47" s="66"/>
      <c r="K47" s="6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67"/>
      <c r="AQ47" s="1"/>
      <c r="AR47" s="1"/>
      <c r="AS47" s="67"/>
      <c r="AT47" s="1"/>
      <c r="AU47" s="1"/>
      <c r="AV47" s="67"/>
      <c r="AW47" s="1"/>
      <c r="AX47" s="1"/>
      <c r="AY47" s="67"/>
    </row>
    <row r="48" ht="18.75" customHeight="1">
      <c r="A48" s="1"/>
      <c r="B48" s="1"/>
      <c r="C48" s="67"/>
      <c r="D48" s="67"/>
      <c r="E48" s="1"/>
      <c r="F48" s="65"/>
      <c r="G48" s="65"/>
      <c r="H48" s="65"/>
      <c r="I48" s="66"/>
      <c r="J48" s="66"/>
      <c r="K48" s="6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67"/>
      <c r="AQ48" s="1"/>
      <c r="AR48" s="1"/>
      <c r="AS48" s="67"/>
      <c r="AT48" s="1"/>
      <c r="AU48" s="1"/>
      <c r="AV48" s="67"/>
      <c r="AW48" s="1"/>
      <c r="AX48" s="1"/>
      <c r="AY48" s="67"/>
    </row>
    <row r="49" ht="18.75" customHeight="1">
      <c r="A49" s="1"/>
      <c r="B49" s="1"/>
      <c r="C49" s="67"/>
      <c r="D49" s="67"/>
      <c r="E49" s="1"/>
      <c r="F49" s="65"/>
      <c r="G49" s="65"/>
      <c r="H49" s="65"/>
      <c r="I49" s="66"/>
      <c r="J49" s="66"/>
      <c r="K49" s="6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67"/>
      <c r="AQ49" s="1"/>
      <c r="AR49" s="1"/>
      <c r="AS49" s="67"/>
      <c r="AT49" s="1"/>
      <c r="AU49" s="1"/>
      <c r="AV49" s="67"/>
      <c r="AW49" s="1"/>
      <c r="AX49" s="1"/>
      <c r="AY49" s="67"/>
    </row>
    <row r="50" ht="18.75" customHeight="1">
      <c r="A50" s="1"/>
      <c r="B50" s="1"/>
      <c r="C50" s="67"/>
      <c r="D50" s="67"/>
      <c r="E50" s="1"/>
      <c r="F50" s="65"/>
      <c r="G50" s="65"/>
      <c r="H50" s="65"/>
      <c r="I50" s="66"/>
      <c r="J50" s="66"/>
      <c r="K50" s="6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67"/>
      <c r="AQ50" s="1"/>
      <c r="AR50" s="1"/>
      <c r="AS50" s="67"/>
      <c r="AT50" s="1"/>
      <c r="AU50" s="1"/>
      <c r="AV50" s="67"/>
      <c r="AW50" s="1"/>
      <c r="AX50" s="1"/>
      <c r="AY50" s="67"/>
    </row>
    <row r="51" ht="18.75" customHeight="1">
      <c r="A51" s="1"/>
      <c r="B51" s="1"/>
      <c r="C51" s="67"/>
      <c r="D51" s="67"/>
      <c r="E51" s="1"/>
      <c r="F51" s="65"/>
      <c r="G51" s="65"/>
      <c r="H51" s="65"/>
      <c r="I51" s="66"/>
      <c r="J51" s="66"/>
      <c r="K51" s="6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67"/>
      <c r="AQ51" s="1"/>
      <c r="AR51" s="1"/>
      <c r="AS51" s="67"/>
      <c r="AT51" s="1"/>
      <c r="AU51" s="1"/>
      <c r="AV51" s="67"/>
      <c r="AW51" s="1"/>
      <c r="AX51" s="1"/>
      <c r="AY51" s="67"/>
    </row>
    <row r="52" ht="18.75" customHeight="1">
      <c r="A52" s="1"/>
      <c r="B52" s="1"/>
      <c r="C52" s="67"/>
      <c r="D52" s="67"/>
      <c r="E52" s="1"/>
      <c r="F52" s="65"/>
      <c r="G52" s="65"/>
      <c r="H52" s="65"/>
      <c r="I52" s="66"/>
      <c r="J52" s="66"/>
      <c r="K52" s="6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67"/>
      <c r="AQ52" s="1"/>
      <c r="AR52" s="1"/>
      <c r="AS52" s="67"/>
      <c r="AT52" s="1"/>
      <c r="AU52" s="1"/>
      <c r="AV52" s="67"/>
      <c r="AW52" s="1"/>
      <c r="AX52" s="1"/>
      <c r="AY52" s="67"/>
    </row>
    <row r="53" ht="18.75" customHeight="1">
      <c r="A53" s="1"/>
      <c r="B53" s="1"/>
      <c r="C53" s="67"/>
      <c r="D53" s="67"/>
      <c r="E53" s="1"/>
      <c r="F53" s="65"/>
      <c r="G53" s="65"/>
      <c r="H53" s="65"/>
      <c r="I53" s="66"/>
      <c r="J53" s="66"/>
      <c r="K53" s="6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67"/>
      <c r="AQ53" s="1"/>
      <c r="AR53" s="1"/>
      <c r="AS53" s="67"/>
      <c r="AT53" s="1"/>
      <c r="AU53" s="1"/>
      <c r="AV53" s="67"/>
      <c r="AW53" s="1"/>
      <c r="AX53" s="1"/>
      <c r="AY53" s="67"/>
    </row>
    <row r="54" ht="18.75" customHeight="1">
      <c r="A54" s="1"/>
      <c r="B54" s="1"/>
      <c r="C54" s="67"/>
      <c r="D54" s="67"/>
      <c r="E54" s="1"/>
      <c r="F54" s="65"/>
      <c r="G54" s="65"/>
      <c r="H54" s="65"/>
      <c r="I54" s="66"/>
      <c r="J54" s="66"/>
      <c r="K54" s="6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67"/>
      <c r="AQ54" s="1"/>
      <c r="AR54" s="1"/>
      <c r="AS54" s="67"/>
      <c r="AT54" s="1"/>
      <c r="AU54" s="1"/>
      <c r="AV54" s="67"/>
      <c r="AW54" s="1"/>
      <c r="AX54" s="1"/>
      <c r="AY54" s="67"/>
    </row>
    <row r="55" ht="18.75" customHeight="1">
      <c r="A55" s="1"/>
      <c r="B55" s="1"/>
      <c r="C55" s="67"/>
      <c r="D55" s="67"/>
      <c r="E55" s="1"/>
      <c r="F55" s="65"/>
      <c r="G55" s="65"/>
      <c r="H55" s="65"/>
      <c r="I55" s="66"/>
      <c r="J55" s="66"/>
      <c r="K55" s="6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67"/>
      <c r="AQ55" s="1"/>
      <c r="AR55" s="1"/>
      <c r="AS55" s="67"/>
      <c r="AT55" s="1"/>
      <c r="AU55" s="1"/>
      <c r="AV55" s="67"/>
      <c r="AW55" s="1"/>
      <c r="AX55" s="1"/>
      <c r="AY55" s="67"/>
    </row>
    <row r="56" ht="18.75" customHeight="1">
      <c r="A56" s="1"/>
      <c r="B56" s="1"/>
      <c r="C56" s="67"/>
      <c r="D56" s="67"/>
      <c r="E56" s="1"/>
      <c r="F56" s="65"/>
      <c r="G56" s="65"/>
      <c r="H56" s="65"/>
      <c r="I56" s="66"/>
      <c r="J56" s="66"/>
      <c r="K56" s="6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67"/>
      <c r="AQ56" s="1"/>
      <c r="AR56" s="1"/>
      <c r="AS56" s="67"/>
      <c r="AT56" s="1"/>
      <c r="AU56" s="1"/>
      <c r="AV56" s="67"/>
      <c r="AW56" s="1"/>
      <c r="AX56" s="1"/>
      <c r="AY56" s="67"/>
    </row>
    <row r="57" ht="18.75" customHeight="1">
      <c r="A57" s="1"/>
      <c r="B57" s="1"/>
      <c r="C57" s="67"/>
      <c r="D57" s="67"/>
      <c r="E57" s="1"/>
      <c r="F57" s="65"/>
      <c r="G57" s="65"/>
      <c r="H57" s="65"/>
      <c r="I57" s="66"/>
      <c r="J57" s="66"/>
      <c r="K57" s="6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67"/>
      <c r="AQ57" s="1"/>
      <c r="AR57" s="1"/>
      <c r="AS57" s="67"/>
      <c r="AT57" s="1"/>
      <c r="AU57" s="1"/>
      <c r="AV57" s="67"/>
      <c r="AW57" s="1"/>
      <c r="AX57" s="1"/>
      <c r="AY57" s="67"/>
    </row>
    <row r="58" ht="18.75" customHeight="1">
      <c r="A58" s="1"/>
      <c r="B58" s="1"/>
      <c r="C58" s="67"/>
      <c r="D58" s="67"/>
      <c r="E58" s="1"/>
      <c r="F58" s="65"/>
      <c r="G58" s="65"/>
      <c r="H58" s="65"/>
      <c r="I58" s="66"/>
      <c r="J58" s="66"/>
      <c r="K58" s="6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67"/>
      <c r="AQ58" s="1"/>
      <c r="AR58" s="1"/>
      <c r="AS58" s="67"/>
      <c r="AT58" s="1"/>
      <c r="AU58" s="1"/>
      <c r="AV58" s="67"/>
      <c r="AW58" s="1"/>
      <c r="AX58" s="1"/>
      <c r="AY58" s="67"/>
    </row>
    <row r="59" ht="18.75" customHeight="1">
      <c r="A59" s="1"/>
      <c r="B59" s="1"/>
      <c r="C59" s="67"/>
      <c r="D59" s="67"/>
      <c r="E59" s="1"/>
      <c r="F59" s="65"/>
      <c r="G59" s="65"/>
      <c r="H59" s="65"/>
      <c r="I59" s="66"/>
      <c r="J59" s="66"/>
      <c r="K59" s="6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67"/>
      <c r="AQ59" s="1"/>
      <c r="AR59" s="1"/>
      <c r="AS59" s="67"/>
      <c r="AT59" s="1"/>
      <c r="AU59" s="1"/>
      <c r="AV59" s="67"/>
      <c r="AW59" s="1"/>
      <c r="AX59" s="1"/>
      <c r="AY59" s="67"/>
    </row>
    <row r="60" ht="18.75" customHeight="1">
      <c r="A60" s="1"/>
      <c r="B60" s="1"/>
      <c r="C60" s="67"/>
      <c r="D60" s="67"/>
      <c r="E60" s="1"/>
      <c r="F60" s="65"/>
      <c r="G60" s="65"/>
      <c r="H60" s="65"/>
      <c r="I60" s="66"/>
      <c r="J60" s="66"/>
      <c r="K60" s="6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67"/>
      <c r="AQ60" s="1"/>
      <c r="AR60" s="1"/>
      <c r="AS60" s="67"/>
      <c r="AT60" s="1"/>
      <c r="AU60" s="1"/>
      <c r="AV60" s="67"/>
      <c r="AW60" s="1"/>
      <c r="AX60" s="1"/>
      <c r="AY60" s="67"/>
    </row>
    <row r="61" ht="18.75" customHeight="1">
      <c r="A61" s="1"/>
      <c r="B61" s="1"/>
      <c r="C61" s="67"/>
      <c r="D61" s="67"/>
      <c r="E61" s="1"/>
      <c r="F61" s="65"/>
      <c r="G61" s="65"/>
      <c r="H61" s="65"/>
      <c r="I61" s="66"/>
      <c r="J61" s="66"/>
      <c r="K61" s="6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67"/>
      <c r="AQ61" s="1"/>
      <c r="AR61" s="1"/>
      <c r="AS61" s="67"/>
      <c r="AT61" s="1"/>
      <c r="AU61" s="1"/>
      <c r="AV61" s="67"/>
      <c r="AW61" s="1"/>
      <c r="AX61" s="1"/>
      <c r="AY61" s="67"/>
    </row>
    <row r="62" ht="18.75" customHeight="1">
      <c r="A62" s="1"/>
      <c r="B62" s="1"/>
      <c r="C62" s="67"/>
      <c r="D62" s="67"/>
      <c r="E62" s="1"/>
      <c r="F62" s="65"/>
      <c r="G62" s="65"/>
      <c r="H62" s="65"/>
      <c r="I62" s="66"/>
      <c r="J62" s="66"/>
      <c r="K62" s="6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67"/>
      <c r="AQ62" s="1"/>
      <c r="AR62" s="1"/>
      <c r="AS62" s="67"/>
      <c r="AT62" s="1"/>
      <c r="AU62" s="1"/>
      <c r="AV62" s="67"/>
      <c r="AW62" s="1"/>
      <c r="AX62" s="1"/>
      <c r="AY62" s="67"/>
    </row>
    <row r="63" ht="18.75" customHeight="1">
      <c r="A63" s="1"/>
      <c r="B63" s="1"/>
      <c r="C63" s="67"/>
      <c r="D63" s="67"/>
      <c r="E63" s="1"/>
      <c r="F63" s="65"/>
      <c r="G63" s="65"/>
      <c r="H63" s="65"/>
      <c r="I63" s="66"/>
      <c r="J63" s="66"/>
      <c r="K63" s="6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67"/>
      <c r="AQ63" s="1"/>
      <c r="AR63" s="1"/>
      <c r="AS63" s="67"/>
      <c r="AT63" s="1"/>
      <c r="AU63" s="1"/>
      <c r="AV63" s="67"/>
      <c r="AW63" s="1"/>
      <c r="AX63" s="1"/>
      <c r="AY63" s="67"/>
    </row>
    <row r="64" ht="18.75" customHeight="1">
      <c r="A64" s="1"/>
      <c r="B64" s="1"/>
      <c r="C64" s="67"/>
      <c r="D64" s="67"/>
      <c r="E64" s="1"/>
      <c r="F64" s="65"/>
      <c r="G64" s="65"/>
      <c r="H64" s="65"/>
      <c r="I64" s="66"/>
      <c r="J64" s="66"/>
      <c r="K64" s="6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67"/>
      <c r="AQ64" s="1"/>
      <c r="AR64" s="1"/>
      <c r="AS64" s="67"/>
      <c r="AT64" s="1"/>
      <c r="AU64" s="1"/>
      <c r="AV64" s="67"/>
      <c r="AW64" s="1"/>
      <c r="AX64" s="1"/>
      <c r="AY64" s="67"/>
    </row>
    <row r="65" ht="18.75" customHeight="1">
      <c r="A65" s="1"/>
      <c r="B65" s="1"/>
      <c r="C65" s="67"/>
      <c r="D65" s="67"/>
      <c r="E65" s="1"/>
      <c r="F65" s="65"/>
      <c r="G65" s="65"/>
      <c r="H65" s="65"/>
      <c r="I65" s="66"/>
      <c r="J65" s="66"/>
      <c r="K65" s="6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67"/>
      <c r="AQ65" s="1"/>
      <c r="AR65" s="1"/>
      <c r="AS65" s="67"/>
      <c r="AT65" s="1"/>
      <c r="AU65" s="1"/>
      <c r="AV65" s="67"/>
      <c r="AW65" s="1"/>
      <c r="AX65" s="1"/>
      <c r="AY65" s="67"/>
    </row>
    <row r="66" ht="18.75" customHeight="1">
      <c r="A66" s="1"/>
      <c r="B66" s="1"/>
      <c r="C66" s="67"/>
      <c r="D66" s="67"/>
      <c r="E66" s="1"/>
      <c r="F66" s="65"/>
      <c r="G66" s="65"/>
      <c r="H66" s="65"/>
      <c r="I66" s="66"/>
      <c r="J66" s="66"/>
      <c r="K66" s="6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67"/>
      <c r="AQ66" s="1"/>
      <c r="AR66" s="1"/>
      <c r="AS66" s="67"/>
      <c r="AT66" s="1"/>
      <c r="AU66" s="1"/>
      <c r="AV66" s="67"/>
      <c r="AW66" s="1"/>
      <c r="AX66" s="1"/>
      <c r="AY66" s="67"/>
    </row>
    <row r="67" ht="18.75" customHeight="1">
      <c r="A67" s="1"/>
      <c r="B67" s="1"/>
      <c r="C67" s="67"/>
      <c r="D67" s="67"/>
      <c r="E67" s="1"/>
      <c r="F67" s="65"/>
      <c r="G67" s="65"/>
      <c r="H67" s="65"/>
      <c r="I67" s="66"/>
      <c r="J67" s="66"/>
      <c r="K67" s="6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67"/>
      <c r="AQ67" s="1"/>
      <c r="AR67" s="1"/>
      <c r="AS67" s="67"/>
      <c r="AT67" s="1"/>
      <c r="AU67" s="1"/>
      <c r="AV67" s="67"/>
      <c r="AW67" s="1"/>
      <c r="AX67" s="1"/>
      <c r="AY67" s="67"/>
    </row>
    <row r="68" ht="18.75" customHeight="1">
      <c r="A68" s="1"/>
      <c r="B68" s="1"/>
      <c r="C68" s="67"/>
      <c r="D68" s="67"/>
      <c r="E68" s="1"/>
      <c r="F68" s="65"/>
      <c r="G68" s="65"/>
      <c r="H68" s="65"/>
      <c r="I68" s="66"/>
      <c r="J68" s="66"/>
      <c r="K68" s="6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67"/>
      <c r="AQ68" s="1"/>
      <c r="AR68" s="1"/>
      <c r="AS68" s="67"/>
      <c r="AT68" s="1"/>
      <c r="AU68" s="1"/>
      <c r="AV68" s="67"/>
      <c r="AW68" s="1"/>
      <c r="AX68" s="1"/>
      <c r="AY68" s="67"/>
    </row>
    <row r="69" ht="18.75" customHeight="1">
      <c r="A69" s="1"/>
      <c r="B69" s="1"/>
      <c r="C69" s="67"/>
      <c r="D69" s="67"/>
      <c r="E69" s="1"/>
      <c r="F69" s="65"/>
      <c r="G69" s="65"/>
      <c r="H69" s="65"/>
      <c r="I69" s="66"/>
      <c r="J69" s="66"/>
      <c r="K69" s="6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67"/>
      <c r="AQ69" s="1"/>
      <c r="AR69" s="1"/>
      <c r="AS69" s="67"/>
      <c r="AT69" s="1"/>
      <c r="AU69" s="1"/>
      <c r="AV69" s="67"/>
      <c r="AW69" s="1"/>
      <c r="AX69" s="1"/>
      <c r="AY69" s="67"/>
    </row>
    <row r="70" ht="18.75" customHeight="1">
      <c r="A70" s="1"/>
      <c r="B70" s="1"/>
      <c r="C70" s="67"/>
      <c r="D70" s="67"/>
      <c r="E70" s="1"/>
      <c r="F70" s="65"/>
      <c r="G70" s="65"/>
      <c r="H70" s="65"/>
      <c r="I70" s="66"/>
      <c r="J70" s="66"/>
      <c r="K70" s="6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67"/>
      <c r="AQ70" s="1"/>
      <c r="AR70" s="1"/>
      <c r="AS70" s="67"/>
      <c r="AT70" s="1"/>
      <c r="AU70" s="1"/>
      <c r="AV70" s="67"/>
      <c r="AW70" s="1"/>
      <c r="AX70" s="1"/>
      <c r="AY70" s="67"/>
    </row>
    <row r="71" ht="18.75" customHeight="1">
      <c r="A71" s="1"/>
      <c r="B71" s="1"/>
      <c r="C71" s="67"/>
      <c r="D71" s="67"/>
      <c r="E71" s="1"/>
      <c r="F71" s="65"/>
      <c r="G71" s="65"/>
      <c r="H71" s="65"/>
      <c r="I71" s="66"/>
      <c r="J71" s="66"/>
      <c r="K71" s="6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67"/>
      <c r="AQ71" s="1"/>
      <c r="AR71" s="1"/>
      <c r="AS71" s="67"/>
      <c r="AT71" s="1"/>
      <c r="AU71" s="1"/>
      <c r="AV71" s="67"/>
      <c r="AW71" s="1"/>
      <c r="AX71" s="1"/>
      <c r="AY71" s="67"/>
    </row>
    <row r="72" ht="18.75" customHeight="1">
      <c r="A72" s="1"/>
      <c r="B72" s="1"/>
      <c r="C72" s="67"/>
      <c r="D72" s="67"/>
      <c r="E72" s="1"/>
      <c r="F72" s="65"/>
      <c r="G72" s="65"/>
      <c r="H72" s="65"/>
      <c r="I72" s="66"/>
      <c r="J72" s="66"/>
      <c r="K72" s="6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67"/>
      <c r="AQ72" s="1"/>
      <c r="AR72" s="1"/>
      <c r="AS72" s="67"/>
      <c r="AT72" s="1"/>
      <c r="AU72" s="1"/>
      <c r="AV72" s="67"/>
      <c r="AW72" s="1"/>
      <c r="AX72" s="1"/>
      <c r="AY72" s="67"/>
    </row>
    <row r="73" ht="18.75" customHeight="1">
      <c r="A73" s="1"/>
      <c r="B73" s="1"/>
      <c r="C73" s="67"/>
      <c r="D73" s="67"/>
      <c r="E73" s="1"/>
      <c r="F73" s="65"/>
      <c r="G73" s="65"/>
      <c r="H73" s="65"/>
      <c r="I73" s="66"/>
      <c r="J73" s="66"/>
      <c r="K73" s="6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67"/>
      <c r="AQ73" s="1"/>
      <c r="AR73" s="1"/>
      <c r="AS73" s="67"/>
      <c r="AT73" s="1"/>
      <c r="AU73" s="1"/>
      <c r="AV73" s="67"/>
      <c r="AW73" s="1"/>
      <c r="AX73" s="1"/>
      <c r="AY73" s="67"/>
    </row>
    <row r="74" ht="18.75" customHeight="1">
      <c r="A74" s="1"/>
      <c r="B74" s="1"/>
      <c r="C74" s="67"/>
      <c r="D74" s="67"/>
      <c r="E74" s="1"/>
      <c r="F74" s="65"/>
      <c r="G74" s="65"/>
      <c r="H74" s="65"/>
      <c r="I74" s="66"/>
      <c r="J74" s="66"/>
      <c r="K74" s="6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67"/>
      <c r="AQ74" s="1"/>
      <c r="AR74" s="1"/>
      <c r="AS74" s="67"/>
      <c r="AT74" s="1"/>
      <c r="AU74" s="1"/>
      <c r="AV74" s="67"/>
      <c r="AW74" s="1"/>
      <c r="AX74" s="1"/>
      <c r="AY74" s="67"/>
    </row>
    <row r="75" ht="18.75" customHeight="1">
      <c r="A75" s="1"/>
      <c r="B75" s="1"/>
      <c r="C75" s="67"/>
      <c r="D75" s="67"/>
      <c r="E75" s="1"/>
      <c r="F75" s="65"/>
      <c r="G75" s="65"/>
      <c r="H75" s="65"/>
      <c r="I75" s="66"/>
      <c r="J75" s="66"/>
      <c r="K75" s="6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67"/>
      <c r="AQ75" s="1"/>
      <c r="AR75" s="1"/>
      <c r="AS75" s="67"/>
      <c r="AT75" s="1"/>
      <c r="AU75" s="1"/>
      <c r="AV75" s="67"/>
      <c r="AW75" s="1"/>
      <c r="AX75" s="1"/>
      <c r="AY75" s="67"/>
    </row>
    <row r="76" ht="18.75" customHeight="1">
      <c r="A76" s="1"/>
      <c r="B76" s="1"/>
      <c r="C76" s="67"/>
      <c r="D76" s="67"/>
      <c r="E76" s="1"/>
      <c r="F76" s="65"/>
      <c r="G76" s="65"/>
      <c r="H76" s="65"/>
      <c r="I76" s="66"/>
      <c r="J76" s="66"/>
      <c r="K76" s="6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67"/>
      <c r="AQ76" s="1"/>
      <c r="AR76" s="1"/>
      <c r="AS76" s="67"/>
      <c r="AT76" s="1"/>
      <c r="AU76" s="1"/>
      <c r="AV76" s="67"/>
      <c r="AW76" s="1"/>
      <c r="AX76" s="1"/>
      <c r="AY76" s="67"/>
    </row>
    <row r="77" ht="18.75" customHeight="1">
      <c r="A77" s="1"/>
      <c r="B77" s="1"/>
      <c r="C77" s="67"/>
      <c r="D77" s="67"/>
      <c r="E77" s="1"/>
      <c r="F77" s="65"/>
      <c r="G77" s="65"/>
      <c r="H77" s="65"/>
      <c r="I77" s="66"/>
      <c r="J77" s="66"/>
      <c r="K77" s="6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67"/>
      <c r="AQ77" s="1"/>
      <c r="AR77" s="1"/>
      <c r="AS77" s="67"/>
      <c r="AT77" s="1"/>
      <c r="AU77" s="1"/>
      <c r="AV77" s="67"/>
      <c r="AW77" s="1"/>
      <c r="AX77" s="1"/>
      <c r="AY77" s="67"/>
    </row>
    <row r="78" ht="18.75" customHeight="1">
      <c r="A78" s="1"/>
      <c r="B78" s="1"/>
      <c r="C78" s="67"/>
      <c r="D78" s="67"/>
      <c r="E78" s="1"/>
      <c r="F78" s="65"/>
      <c r="G78" s="65"/>
      <c r="H78" s="65"/>
      <c r="I78" s="66"/>
      <c r="J78" s="66"/>
      <c r="K78" s="6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67"/>
      <c r="AQ78" s="1"/>
      <c r="AR78" s="1"/>
      <c r="AS78" s="67"/>
      <c r="AT78" s="1"/>
      <c r="AU78" s="1"/>
      <c r="AV78" s="67"/>
      <c r="AW78" s="1"/>
      <c r="AX78" s="1"/>
      <c r="AY78" s="67"/>
    </row>
    <row r="79" ht="18.75" customHeight="1">
      <c r="A79" s="1"/>
      <c r="B79" s="1"/>
      <c r="C79" s="67"/>
      <c r="D79" s="67"/>
      <c r="E79" s="1"/>
      <c r="F79" s="65"/>
      <c r="G79" s="65"/>
      <c r="H79" s="65"/>
      <c r="I79" s="66"/>
      <c r="J79" s="66"/>
      <c r="K79" s="6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67"/>
      <c r="AQ79" s="1"/>
      <c r="AR79" s="1"/>
      <c r="AS79" s="67"/>
      <c r="AT79" s="1"/>
      <c r="AU79" s="1"/>
      <c r="AV79" s="67"/>
      <c r="AW79" s="1"/>
      <c r="AX79" s="1"/>
      <c r="AY79" s="67"/>
    </row>
    <row r="80" ht="18.75" customHeight="1">
      <c r="A80" s="1"/>
      <c r="B80" s="1"/>
      <c r="C80" s="67"/>
      <c r="D80" s="67"/>
      <c r="E80" s="1"/>
      <c r="F80" s="65"/>
      <c r="G80" s="65"/>
      <c r="H80" s="65"/>
      <c r="I80" s="66"/>
      <c r="J80" s="66"/>
      <c r="K80" s="6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67"/>
      <c r="AQ80" s="1"/>
      <c r="AR80" s="1"/>
      <c r="AS80" s="67"/>
      <c r="AT80" s="1"/>
      <c r="AU80" s="1"/>
      <c r="AV80" s="67"/>
      <c r="AW80" s="1"/>
      <c r="AX80" s="1"/>
      <c r="AY80" s="67"/>
    </row>
    <row r="81" ht="18.75" customHeight="1">
      <c r="A81" s="1"/>
      <c r="B81" s="1"/>
      <c r="C81" s="67"/>
      <c r="D81" s="67"/>
      <c r="E81" s="1"/>
      <c r="F81" s="65"/>
      <c r="G81" s="65"/>
      <c r="H81" s="65"/>
      <c r="I81" s="66"/>
      <c r="J81" s="66"/>
      <c r="K81" s="6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67"/>
      <c r="AQ81" s="1"/>
      <c r="AR81" s="1"/>
      <c r="AS81" s="67"/>
      <c r="AT81" s="1"/>
      <c r="AU81" s="1"/>
      <c r="AV81" s="67"/>
      <c r="AW81" s="1"/>
      <c r="AX81" s="1"/>
      <c r="AY81" s="67"/>
    </row>
    <row r="82" ht="18.75" customHeight="1">
      <c r="A82" s="1"/>
      <c r="B82" s="1"/>
      <c r="C82" s="67"/>
      <c r="D82" s="67"/>
      <c r="E82" s="1"/>
      <c r="F82" s="65"/>
      <c r="G82" s="65"/>
      <c r="H82" s="65"/>
      <c r="I82" s="66"/>
      <c r="J82" s="66"/>
      <c r="K82" s="6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67"/>
      <c r="AQ82" s="1"/>
      <c r="AR82" s="1"/>
      <c r="AS82" s="67"/>
      <c r="AT82" s="1"/>
      <c r="AU82" s="1"/>
      <c r="AV82" s="67"/>
      <c r="AW82" s="1"/>
      <c r="AX82" s="1"/>
      <c r="AY82" s="67"/>
    </row>
    <row r="83" ht="18.75" customHeight="1">
      <c r="A83" s="1"/>
      <c r="B83" s="1"/>
      <c r="C83" s="67"/>
      <c r="D83" s="67"/>
      <c r="E83" s="1"/>
      <c r="F83" s="65"/>
      <c r="G83" s="65"/>
      <c r="H83" s="65"/>
      <c r="I83" s="66"/>
      <c r="J83" s="66"/>
      <c r="K83" s="6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67"/>
      <c r="AQ83" s="1"/>
      <c r="AR83" s="1"/>
      <c r="AS83" s="67"/>
      <c r="AT83" s="1"/>
      <c r="AU83" s="1"/>
      <c r="AV83" s="67"/>
      <c r="AW83" s="1"/>
      <c r="AX83" s="1"/>
      <c r="AY83" s="67"/>
    </row>
    <row r="84" ht="18.75" customHeight="1">
      <c r="A84" s="1"/>
      <c r="B84" s="1"/>
      <c r="C84" s="67"/>
      <c r="D84" s="67"/>
      <c r="E84" s="1"/>
      <c r="F84" s="65"/>
      <c r="G84" s="65"/>
      <c r="H84" s="65"/>
      <c r="I84" s="66"/>
      <c r="J84" s="66"/>
      <c r="K84" s="6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67"/>
      <c r="AQ84" s="1"/>
      <c r="AR84" s="1"/>
      <c r="AS84" s="67"/>
      <c r="AT84" s="1"/>
      <c r="AU84" s="1"/>
      <c r="AV84" s="67"/>
      <c r="AW84" s="1"/>
      <c r="AX84" s="1"/>
      <c r="AY84" s="67"/>
    </row>
    <row r="85" ht="18.75" customHeight="1">
      <c r="A85" s="1"/>
      <c r="B85" s="1"/>
      <c r="C85" s="67"/>
      <c r="D85" s="67"/>
      <c r="E85" s="1"/>
      <c r="F85" s="65"/>
      <c r="G85" s="65"/>
      <c r="H85" s="65"/>
      <c r="I85" s="66"/>
      <c r="J85" s="66"/>
      <c r="K85" s="6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67"/>
      <c r="AQ85" s="1"/>
      <c r="AR85" s="1"/>
      <c r="AS85" s="67"/>
      <c r="AT85" s="1"/>
      <c r="AU85" s="1"/>
      <c r="AV85" s="67"/>
      <c r="AW85" s="1"/>
      <c r="AX85" s="1"/>
      <c r="AY85" s="67"/>
    </row>
    <row r="86" ht="18.75" customHeight="1">
      <c r="A86" s="1"/>
      <c r="B86" s="1"/>
      <c r="C86" s="67"/>
      <c r="D86" s="67"/>
      <c r="E86" s="1"/>
      <c r="F86" s="65"/>
      <c r="G86" s="65"/>
      <c r="H86" s="65"/>
      <c r="I86" s="66"/>
      <c r="J86" s="66"/>
      <c r="K86" s="6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67"/>
      <c r="AQ86" s="1"/>
      <c r="AR86" s="1"/>
      <c r="AS86" s="67"/>
      <c r="AT86" s="1"/>
      <c r="AU86" s="1"/>
      <c r="AV86" s="67"/>
      <c r="AW86" s="1"/>
      <c r="AX86" s="1"/>
      <c r="AY86" s="67"/>
    </row>
    <row r="87" ht="18.75" customHeight="1">
      <c r="A87" s="1"/>
      <c r="B87" s="1"/>
      <c r="C87" s="67"/>
      <c r="D87" s="67"/>
      <c r="E87" s="1"/>
      <c r="F87" s="65"/>
      <c r="G87" s="65"/>
      <c r="H87" s="65"/>
      <c r="I87" s="66"/>
      <c r="J87" s="66"/>
      <c r="K87" s="6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67"/>
      <c r="AQ87" s="1"/>
      <c r="AR87" s="1"/>
      <c r="AS87" s="67"/>
      <c r="AT87" s="1"/>
      <c r="AU87" s="1"/>
      <c r="AV87" s="67"/>
      <c r="AW87" s="1"/>
      <c r="AX87" s="1"/>
      <c r="AY87" s="67"/>
    </row>
    <row r="88" ht="18.75" customHeight="1">
      <c r="A88" s="1"/>
      <c r="B88" s="1"/>
      <c r="C88" s="67"/>
      <c r="D88" s="67"/>
      <c r="E88" s="1"/>
      <c r="F88" s="65"/>
      <c r="G88" s="65"/>
      <c r="H88" s="65"/>
      <c r="I88" s="66"/>
      <c r="J88" s="66"/>
      <c r="K88" s="6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67"/>
      <c r="AQ88" s="1"/>
      <c r="AR88" s="1"/>
      <c r="AS88" s="67"/>
      <c r="AT88" s="1"/>
      <c r="AU88" s="1"/>
      <c r="AV88" s="67"/>
      <c r="AW88" s="1"/>
      <c r="AX88" s="1"/>
      <c r="AY88" s="67"/>
    </row>
    <row r="89" ht="18.75" customHeight="1">
      <c r="A89" s="1"/>
      <c r="B89" s="1"/>
      <c r="C89" s="67"/>
      <c r="D89" s="67"/>
      <c r="E89" s="1"/>
      <c r="F89" s="65"/>
      <c r="G89" s="65"/>
      <c r="H89" s="65"/>
      <c r="I89" s="66"/>
      <c r="J89" s="66"/>
      <c r="K89" s="6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67"/>
      <c r="AQ89" s="1"/>
      <c r="AR89" s="1"/>
      <c r="AS89" s="67"/>
      <c r="AT89" s="1"/>
      <c r="AU89" s="1"/>
      <c r="AV89" s="67"/>
      <c r="AW89" s="1"/>
      <c r="AX89" s="1"/>
      <c r="AY89" s="67"/>
    </row>
    <row r="90" ht="18.75" customHeight="1">
      <c r="A90" s="1"/>
      <c r="B90" s="1"/>
      <c r="C90" s="67"/>
      <c r="D90" s="67"/>
      <c r="E90" s="1"/>
      <c r="F90" s="65"/>
      <c r="G90" s="65"/>
      <c r="H90" s="65"/>
      <c r="I90" s="66"/>
      <c r="J90" s="66"/>
      <c r="K90" s="6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67"/>
      <c r="AQ90" s="1"/>
      <c r="AR90" s="1"/>
      <c r="AS90" s="67"/>
      <c r="AT90" s="1"/>
      <c r="AU90" s="1"/>
      <c r="AV90" s="67"/>
      <c r="AW90" s="1"/>
      <c r="AX90" s="1"/>
      <c r="AY90" s="67"/>
    </row>
    <row r="91" ht="18.75" customHeight="1">
      <c r="A91" s="1"/>
      <c r="B91" s="1"/>
      <c r="C91" s="67"/>
      <c r="D91" s="67"/>
      <c r="E91" s="1"/>
      <c r="F91" s="65"/>
      <c r="G91" s="65"/>
      <c r="H91" s="65"/>
      <c r="I91" s="66"/>
      <c r="J91" s="66"/>
      <c r="K91" s="6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67"/>
      <c r="AQ91" s="1"/>
      <c r="AR91" s="1"/>
      <c r="AS91" s="67"/>
      <c r="AT91" s="1"/>
      <c r="AU91" s="1"/>
      <c r="AV91" s="67"/>
      <c r="AW91" s="1"/>
      <c r="AX91" s="1"/>
      <c r="AY91" s="67"/>
    </row>
    <row r="92" ht="18.75" customHeight="1">
      <c r="A92" s="1"/>
      <c r="B92" s="1"/>
      <c r="C92" s="67"/>
      <c r="D92" s="67"/>
      <c r="E92" s="1"/>
      <c r="F92" s="65"/>
      <c r="G92" s="65"/>
      <c r="H92" s="65"/>
      <c r="I92" s="66"/>
      <c r="J92" s="66"/>
      <c r="K92" s="6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67"/>
      <c r="AQ92" s="1"/>
      <c r="AR92" s="1"/>
      <c r="AS92" s="67"/>
      <c r="AT92" s="1"/>
      <c r="AU92" s="1"/>
      <c r="AV92" s="67"/>
      <c r="AW92" s="1"/>
      <c r="AX92" s="1"/>
      <c r="AY92" s="67"/>
    </row>
    <row r="93" ht="18.75" customHeight="1">
      <c r="A93" s="1"/>
      <c r="B93" s="1"/>
      <c r="C93" s="67"/>
      <c r="D93" s="67"/>
      <c r="E93" s="1"/>
      <c r="F93" s="65"/>
      <c r="G93" s="65"/>
      <c r="H93" s="65"/>
      <c r="I93" s="66"/>
      <c r="J93" s="66"/>
      <c r="K93" s="66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67"/>
      <c r="AQ93" s="1"/>
      <c r="AR93" s="1"/>
      <c r="AS93" s="67"/>
      <c r="AT93" s="1"/>
      <c r="AU93" s="1"/>
      <c r="AV93" s="67"/>
      <c r="AW93" s="1"/>
      <c r="AX93" s="1"/>
      <c r="AY93" s="67"/>
    </row>
    <row r="94" ht="18.75" customHeight="1">
      <c r="A94" s="1"/>
      <c r="B94" s="1"/>
      <c r="C94" s="67"/>
      <c r="D94" s="67"/>
      <c r="E94" s="1"/>
      <c r="F94" s="65"/>
      <c r="G94" s="65"/>
      <c r="H94" s="65"/>
      <c r="I94" s="66"/>
      <c r="J94" s="66"/>
      <c r="K94" s="66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67"/>
      <c r="AQ94" s="1"/>
      <c r="AR94" s="1"/>
      <c r="AS94" s="67"/>
      <c r="AT94" s="1"/>
      <c r="AU94" s="1"/>
      <c r="AV94" s="67"/>
      <c r="AW94" s="1"/>
      <c r="AX94" s="1"/>
      <c r="AY94" s="67"/>
    </row>
    <row r="95" ht="18.75" customHeight="1">
      <c r="A95" s="1"/>
      <c r="B95" s="1"/>
      <c r="C95" s="67"/>
      <c r="D95" s="67"/>
      <c r="E95" s="1"/>
      <c r="F95" s="65"/>
      <c r="G95" s="65"/>
      <c r="H95" s="65"/>
      <c r="I95" s="66"/>
      <c r="J95" s="66"/>
      <c r="K95" s="6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67"/>
      <c r="AQ95" s="1"/>
      <c r="AR95" s="1"/>
      <c r="AS95" s="67"/>
      <c r="AT95" s="1"/>
      <c r="AU95" s="1"/>
      <c r="AV95" s="67"/>
      <c r="AW95" s="1"/>
      <c r="AX95" s="1"/>
      <c r="AY95" s="67"/>
    </row>
    <row r="96" ht="18.75" customHeight="1">
      <c r="A96" s="1"/>
      <c r="B96" s="1"/>
      <c r="C96" s="67"/>
      <c r="D96" s="67"/>
      <c r="E96" s="1"/>
      <c r="F96" s="65"/>
      <c r="G96" s="65"/>
      <c r="H96" s="65"/>
      <c r="I96" s="66"/>
      <c r="J96" s="66"/>
      <c r="K96" s="6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67"/>
      <c r="AQ96" s="1"/>
      <c r="AR96" s="1"/>
      <c r="AS96" s="67"/>
      <c r="AT96" s="1"/>
      <c r="AU96" s="1"/>
      <c r="AV96" s="67"/>
      <c r="AW96" s="1"/>
      <c r="AX96" s="1"/>
      <c r="AY96" s="67"/>
    </row>
    <row r="97" ht="18.75" customHeight="1">
      <c r="A97" s="1"/>
      <c r="B97" s="1"/>
      <c r="C97" s="67"/>
      <c r="D97" s="67"/>
      <c r="E97" s="1"/>
      <c r="F97" s="65"/>
      <c r="G97" s="65"/>
      <c r="H97" s="65"/>
      <c r="I97" s="66"/>
      <c r="J97" s="66"/>
      <c r="K97" s="6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67"/>
      <c r="AQ97" s="1"/>
      <c r="AR97" s="1"/>
      <c r="AS97" s="67"/>
      <c r="AT97" s="1"/>
      <c r="AU97" s="1"/>
      <c r="AV97" s="67"/>
      <c r="AW97" s="1"/>
      <c r="AX97" s="1"/>
      <c r="AY97" s="67"/>
    </row>
    <row r="98" ht="18.75" customHeight="1">
      <c r="A98" s="1"/>
      <c r="B98" s="1"/>
      <c r="C98" s="67"/>
      <c r="D98" s="67"/>
      <c r="E98" s="1"/>
      <c r="F98" s="65"/>
      <c r="G98" s="65"/>
      <c r="H98" s="65"/>
      <c r="I98" s="66"/>
      <c r="J98" s="66"/>
      <c r="K98" s="6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67"/>
      <c r="AQ98" s="1"/>
      <c r="AR98" s="1"/>
      <c r="AS98" s="67"/>
      <c r="AT98" s="1"/>
      <c r="AU98" s="1"/>
      <c r="AV98" s="67"/>
      <c r="AW98" s="1"/>
      <c r="AX98" s="1"/>
      <c r="AY98" s="67"/>
    </row>
    <row r="99" ht="18.75" customHeight="1">
      <c r="A99" s="1"/>
      <c r="B99" s="1"/>
      <c r="C99" s="67"/>
      <c r="D99" s="67"/>
      <c r="E99" s="1"/>
      <c r="F99" s="65"/>
      <c r="G99" s="65"/>
      <c r="H99" s="65"/>
      <c r="I99" s="66"/>
      <c r="J99" s="66"/>
      <c r="K99" s="6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67"/>
      <c r="AQ99" s="1"/>
      <c r="AR99" s="1"/>
      <c r="AS99" s="67"/>
      <c r="AT99" s="1"/>
      <c r="AU99" s="1"/>
      <c r="AV99" s="67"/>
      <c r="AW99" s="1"/>
      <c r="AX99" s="1"/>
      <c r="AY99" s="67"/>
    </row>
    <row r="100" ht="18.75" customHeight="1">
      <c r="A100" s="1"/>
      <c r="B100" s="1"/>
      <c r="C100" s="67"/>
      <c r="D100" s="67"/>
      <c r="E100" s="1"/>
      <c r="F100" s="65"/>
      <c r="G100" s="65"/>
      <c r="H100" s="65"/>
      <c r="I100" s="66"/>
      <c r="J100" s="66"/>
      <c r="K100" s="6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67"/>
      <c r="AQ100" s="1"/>
      <c r="AR100" s="1"/>
      <c r="AS100" s="67"/>
      <c r="AT100" s="1"/>
      <c r="AU100" s="1"/>
      <c r="AV100" s="67"/>
      <c r="AW100" s="1"/>
      <c r="AX100" s="1"/>
      <c r="AY100" s="67"/>
    </row>
    <row r="101" ht="18.75" customHeight="1">
      <c r="A101" s="1"/>
      <c r="B101" s="1"/>
      <c r="C101" s="67"/>
      <c r="D101" s="67"/>
      <c r="E101" s="1"/>
      <c r="F101" s="65"/>
      <c r="G101" s="65"/>
      <c r="H101" s="65"/>
      <c r="I101" s="66"/>
      <c r="J101" s="66"/>
      <c r="K101" s="6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67"/>
      <c r="AQ101" s="1"/>
      <c r="AR101" s="1"/>
      <c r="AS101" s="67"/>
      <c r="AT101" s="1"/>
      <c r="AU101" s="1"/>
      <c r="AV101" s="67"/>
      <c r="AW101" s="1"/>
      <c r="AX101" s="1"/>
      <c r="AY101" s="67"/>
    </row>
    <row r="102" ht="18.75" customHeight="1">
      <c r="A102" s="1"/>
      <c r="B102" s="1"/>
      <c r="C102" s="67"/>
      <c r="D102" s="67"/>
      <c r="E102" s="1"/>
      <c r="F102" s="65"/>
      <c r="G102" s="65"/>
      <c r="H102" s="65"/>
      <c r="I102" s="66"/>
      <c r="J102" s="66"/>
      <c r="K102" s="6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67"/>
      <c r="AQ102" s="1"/>
      <c r="AR102" s="1"/>
      <c r="AS102" s="67"/>
      <c r="AT102" s="1"/>
      <c r="AU102" s="1"/>
      <c r="AV102" s="67"/>
      <c r="AW102" s="1"/>
      <c r="AX102" s="1"/>
      <c r="AY102" s="67"/>
    </row>
    <row r="103" ht="18.75" customHeight="1">
      <c r="A103" s="1"/>
      <c r="B103" s="1"/>
      <c r="C103" s="67"/>
      <c r="D103" s="67"/>
      <c r="E103" s="1"/>
      <c r="F103" s="65"/>
      <c r="G103" s="65"/>
      <c r="H103" s="65"/>
      <c r="I103" s="66"/>
      <c r="J103" s="66"/>
      <c r="K103" s="6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67"/>
      <c r="AQ103" s="1"/>
      <c r="AR103" s="1"/>
      <c r="AS103" s="67"/>
      <c r="AT103" s="1"/>
      <c r="AU103" s="1"/>
      <c r="AV103" s="67"/>
      <c r="AW103" s="1"/>
      <c r="AX103" s="1"/>
      <c r="AY103" s="67"/>
    </row>
    <row r="104" ht="18.75" customHeight="1">
      <c r="A104" s="1"/>
      <c r="B104" s="1"/>
      <c r="C104" s="67"/>
      <c r="D104" s="67"/>
      <c r="E104" s="1"/>
      <c r="F104" s="65"/>
      <c r="G104" s="65"/>
      <c r="H104" s="65"/>
      <c r="I104" s="66"/>
      <c r="J104" s="66"/>
      <c r="K104" s="6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67"/>
      <c r="AQ104" s="1"/>
      <c r="AR104" s="1"/>
      <c r="AS104" s="67"/>
      <c r="AT104" s="1"/>
      <c r="AU104" s="1"/>
      <c r="AV104" s="67"/>
      <c r="AW104" s="1"/>
      <c r="AX104" s="1"/>
      <c r="AY104" s="67"/>
    </row>
    <row r="105" ht="18.75" customHeight="1">
      <c r="A105" s="1"/>
      <c r="B105" s="1"/>
      <c r="C105" s="67"/>
      <c r="D105" s="67"/>
      <c r="E105" s="1"/>
      <c r="F105" s="65"/>
      <c r="G105" s="65"/>
      <c r="H105" s="65"/>
      <c r="I105" s="66"/>
      <c r="J105" s="66"/>
      <c r="K105" s="6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67"/>
      <c r="AQ105" s="1"/>
      <c r="AR105" s="1"/>
      <c r="AS105" s="67"/>
      <c r="AT105" s="1"/>
      <c r="AU105" s="1"/>
      <c r="AV105" s="67"/>
      <c r="AW105" s="1"/>
      <c r="AX105" s="1"/>
      <c r="AY105" s="67"/>
    </row>
    <row r="106" ht="18.75" customHeight="1">
      <c r="A106" s="1"/>
      <c r="B106" s="1"/>
      <c r="C106" s="67"/>
      <c r="D106" s="67"/>
      <c r="E106" s="1"/>
      <c r="F106" s="65"/>
      <c r="G106" s="65"/>
      <c r="H106" s="65"/>
      <c r="I106" s="66"/>
      <c r="J106" s="66"/>
      <c r="K106" s="6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67"/>
      <c r="AQ106" s="1"/>
      <c r="AR106" s="1"/>
      <c r="AS106" s="67"/>
      <c r="AT106" s="1"/>
      <c r="AU106" s="1"/>
      <c r="AV106" s="67"/>
      <c r="AW106" s="1"/>
      <c r="AX106" s="1"/>
      <c r="AY106" s="67"/>
    </row>
    <row r="107" ht="18.75" customHeight="1">
      <c r="A107" s="1"/>
      <c r="B107" s="1"/>
      <c r="C107" s="67"/>
      <c r="D107" s="67"/>
      <c r="E107" s="1"/>
      <c r="F107" s="65"/>
      <c r="G107" s="65"/>
      <c r="H107" s="65"/>
      <c r="I107" s="66"/>
      <c r="J107" s="66"/>
      <c r="K107" s="6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67"/>
      <c r="AQ107" s="1"/>
      <c r="AR107" s="1"/>
      <c r="AS107" s="67"/>
      <c r="AT107" s="1"/>
      <c r="AU107" s="1"/>
      <c r="AV107" s="67"/>
      <c r="AW107" s="1"/>
      <c r="AX107" s="1"/>
      <c r="AY107" s="67"/>
    </row>
    <row r="108" ht="18.75" customHeight="1">
      <c r="A108" s="1"/>
      <c r="B108" s="1"/>
      <c r="C108" s="67"/>
      <c r="D108" s="67"/>
      <c r="E108" s="1"/>
      <c r="F108" s="65"/>
      <c r="G108" s="65"/>
      <c r="H108" s="65"/>
      <c r="I108" s="66"/>
      <c r="J108" s="66"/>
      <c r="K108" s="6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67"/>
      <c r="AQ108" s="1"/>
      <c r="AR108" s="1"/>
      <c r="AS108" s="67"/>
      <c r="AT108" s="1"/>
      <c r="AU108" s="1"/>
      <c r="AV108" s="67"/>
      <c r="AW108" s="1"/>
      <c r="AX108" s="1"/>
      <c r="AY108" s="67"/>
    </row>
    <row r="109" ht="18.75" customHeight="1">
      <c r="A109" s="1"/>
      <c r="B109" s="1"/>
      <c r="C109" s="67"/>
      <c r="D109" s="67"/>
      <c r="E109" s="1"/>
      <c r="F109" s="65"/>
      <c r="G109" s="65"/>
      <c r="H109" s="65"/>
      <c r="I109" s="66"/>
      <c r="J109" s="66"/>
      <c r="K109" s="6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67"/>
      <c r="AQ109" s="1"/>
      <c r="AR109" s="1"/>
      <c r="AS109" s="67"/>
      <c r="AT109" s="1"/>
      <c r="AU109" s="1"/>
      <c r="AV109" s="67"/>
      <c r="AW109" s="1"/>
      <c r="AX109" s="1"/>
      <c r="AY109" s="67"/>
    </row>
    <row r="110" ht="18.75" customHeight="1">
      <c r="A110" s="1"/>
      <c r="B110" s="1"/>
      <c r="C110" s="67"/>
      <c r="D110" s="67"/>
      <c r="E110" s="1"/>
      <c r="F110" s="65"/>
      <c r="G110" s="65"/>
      <c r="H110" s="65"/>
      <c r="I110" s="66"/>
      <c r="J110" s="66"/>
      <c r="K110" s="66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67"/>
      <c r="AQ110" s="1"/>
      <c r="AR110" s="1"/>
      <c r="AS110" s="67"/>
      <c r="AT110" s="1"/>
      <c r="AU110" s="1"/>
      <c r="AV110" s="67"/>
      <c r="AW110" s="1"/>
      <c r="AX110" s="1"/>
      <c r="AY110" s="67"/>
    </row>
    <row r="111" ht="18.75" customHeight="1">
      <c r="A111" s="1"/>
      <c r="B111" s="1"/>
      <c r="C111" s="67"/>
      <c r="D111" s="67"/>
      <c r="E111" s="1"/>
      <c r="F111" s="65"/>
      <c r="G111" s="65"/>
      <c r="H111" s="65"/>
      <c r="I111" s="66"/>
      <c r="J111" s="66"/>
      <c r="K111" s="66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67"/>
      <c r="AQ111" s="1"/>
      <c r="AR111" s="1"/>
      <c r="AS111" s="67"/>
      <c r="AT111" s="1"/>
      <c r="AU111" s="1"/>
      <c r="AV111" s="67"/>
      <c r="AW111" s="1"/>
      <c r="AX111" s="1"/>
      <c r="AY111" s="67"/>
    </row>
    <row r="112" ht="18.75" customHeight="1">
      <c r="A112" s="1"/>
      <c r="B112" s="1"/>
      <c r="C112" s="67"/>
      <c r="D112" s="67"/>
      <c r="E112" s="1"/>
      <c r="F112" s="65"/>
      <c r="G112" s="65"/>
      <c r="H112" s="65"/>
      <c r="I112" s="66"/>
      <c r="J112" s="66"/>
      <c r="K112" s="6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67"/>
      <c r="AQ112" s="1"/>
      <c r="AR112" s="1"/>
      <c r="AS112" s="67"/>
      <c r="AT112" s="1"/>
      <c r="AU112" s="1"/>
      <c r="AV112" s="67"/>
      <c r="AW112" s="1"/>
      <c r="AX112" s="1"/>
      <c r="AY112" s="67"/>
    </row>
    <row r="113" ht="18.75" customHeight="1">
      <c r="A113" s="1"/>
      <c r="B113" s="1"/>
      <c r="C113" s="67"/>
      <c r="D113" s="67"/>
      <c r="E113" s="1"/>
      <c r="F113" s="65"/>
      <c r="G113" s="65"/>
      <c r="H113" s="65"/>
      <c r="I113" s="66"/>
      <c r="J113" s="66"/>
      <c r="K113" s="66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67"/>
      <c r="AQ113" s="1"/>
      <c r="AR113" s="1"/>
      <c r="AS113" s="67"/>
      <c r="AT113" s="1"/>
      <c r="AU113" s="1"/>
      <c r="AV113" s="67"/>
      <c r="AW113" s="1"/>
      <c r="AX113" s="1"/>
      <c r="AY113" s="67"/>
    </row>
    <row r="114" ht="18.75" customHeight="1">
      <c r="A114" s="1"/>
      <c r="B114" s="1"/>
      <c r="C114" s="67"/>
      <c r="D114" s="67"/>
      <c r="E114" s="1"/>
      <c r="F114" s="65"/>
      <c r="G114" s="65"/>
      <c r="H114" s="65"/>
      <c r="I114" s="66"/>
      <c r="J114" s="66"/>
      <c r="K114" s="6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67"/>
      <c r="AQ114" s="1"/>
      <c r="AR114" s="1"/>
      <c r="AS114" s="67"/>
      <c r="AT114" s="1"/>
      <c r="AU114" s="1"/>
      <c r="AV114" s="67"/>
      <c r="AW114" s="1"/>
      <c r="AX114" s="1"/>
      <c r="AY114" s="67"/>
    </row>
    <row r="115" ht="18.75" customHeight="1">
      <c r="A115" s="1"/>
      <c r="B115" s="1"/>
      <c r="C115" s="67"/>
      <c r="D115" s="67"/>
      <c r="E115" s="1"/>
      <c r="F115" s="65"/>
      <c r="G115" s="65"/>
      <c r="H115" s="65"/>
      <c r="I115" s="66"/>
      <c r="J115" s="66"/>
      <c r="K115" s="66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67"/>
      <c r="AQ115" s="1"/>
      <c r="AR115" s="1"/>
      <c r="AS115" s="67"/>
      <c r="AT115" s="1"/>
      <c r="AU115" s="1"/>
      <c r="AV115" s="67"/>
      <c r="AW115" s="1"/>
      <c r="AX115" s="1"/>
      <c r="AY115" s="67"/>
    </row>
    <row r="116" ht="18.75" customHeight="1">
      <c r="A116" s="1"/>
      <c r="B116" s="1"/>
      <c r="C116" s="67"/>
      <c r="D116" s="67"/>
      <c r="E116" s="1"/>
      <c r="F116" s="65"/>
      <c r="G116" s="65"/>
      <c r="H116" s="65"/>
      <c r="I116" s="66"/>
      <c r="J116" s="66"/>
      <c r="K116" s="66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67"/>
      <c r="AQ116" s="1"/>
      <c r="AR116" s="1"/>
      <c r="AS116" s="67"/>
      <c r="AT116" s="1"/>
      <c r="AU116" s="1"/>
      <c r="AV116" s="67"/>
      <c r="AW116" s="1"/>
      <c r="AX116" s="1"/>
      <c r="AY116" s="67"/>
    </row>
    <row r="117" ht="18.75" customHeight="1">
      <c r="A117" s="1"/>
      <c r="B117" s="1"/>
      <c r="C117" s="67"/>
      <c r="D117" s="67"/>
      <c r="E117" s="1"/>
      <c r="F117" s="65"/>
      <c r="G117" s="65"/>
      <c r="H117" s="65"/>
      <c r="I117" s="66"/>
      <c r="J117" s="66"/>
      <c r="K117" s="66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67"/>
      <c r="AQ117" s="1"/>
      <c r="AR117" s="1"/>
      <c r="AS117" s="67"/>
      <c r="AT117" s="1"/>
      <c r="AU117" s="1"/>
      <c r="AV117" s="67"/>
      <c r="AW117" s="1"/>
      <c r="AX117" s="1"/>
      <c r="AY117" s="67"/>
    </row>
    <row r="118" ht="18.75" customHeight="1">
      <c r="A118" s="1"/>
      <c r="B118" s="1"/>
      <c r="C118" s="67"/>
      <c r="D118" s="67"/>
      <c r="E118" s="1"/>
      <c r="F118" s="65"/>
      <c r="G118" s="65"/>
      <c r="H118" s="65"/>
      <c r="I118" s="66"/>
      <c r="J118" s="66"/>
      <c r="K118" s="6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67"/>
      <c r="AQ118" s="1"/>
      <c r="AR118" s="1"/>
      <c r="AS118" s="67"/>
      <c r="AT118" s="1"/>
      <c r="AU118" s="1"/>
      <c r="AV118" s="67"/>
      <c r="AW118" s="1"/>
      <c r="AX118" s="1"/>
      <c r="AY118" s="67"/>
    </row>
    <row r="119" ht="18.75" customHeight="1">
      <c r="A119" s="1"/>
      <c r="B119" s="1"/>
      <c r="C119" s="67"/>
      <c r="D119" s="67"/>
      <c r="E119" s="1"/>
      <c r="F119" s="65"/>
      <c r="G119" s="65"/>
      <c r="H119" s="65"/>
      <c r="I119" s="66"/>
      <c r="J119" s="66"/>
      <c r="K119" s="66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67"/>
      <c r="AQ119" s="1"/>
      <c r="AR119" s="1"/>
      <c r="AS119" s="67"/>
      <c r="AT119" s="1"/>
      <c r="AU119" s="1"/>
      <c r="AV119" s="67"/>
      <c r="AW119" s="1"/>
      <c r="AX119" s="1"/>
      <c r="AY119" s="67"/>
    </row>
    <row r="120" ht="18.75" customHeight="1">
      <c r="A120" s="1"/>
      <c r="B120" s="1"/>
      <c r="C120" s="67"/>
      <c r="D120" s="67"/>
      <c r="E120" s="1"/>
      <c r="F120" s="65"/>
      <c r="G120" s="65"/>
      <c r="H120" s="65"/>
      <c r="I120" s="66"/>
      <c r="J120" s="66"/>
      <c r="K120" s="6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67"/>
      <c r="AQ120" s="1"/>
      <c r="AR120" s="1"/>
      <c r="AS120" s="67"/>
      <c r="AT120" s="1"/>
      <c r="AU120" s="1"/>
      <c r="AV120" s="67"/>
      <c r="AW120" s="1"/>
      <c r="AX120" s="1"/>
      <c r="AY120" s="67"/>
    </row>
    <row r="121" ht="18.75" customHeight="1">
      <c r="A121" s="1"/>
      <c r="B121" s="1"/>
      <c r="C121" s="67"/>
      <c r="D121" s="67"/>
      <c r="E121" s="1"/>
      <c r="F121" s="65"/>
      <c r="G121" s="65"/>
      <c r="H121" s="65"/>
      <c r="I121" s="66"/>
      <c r="J121" s="66"/>
      <c r="K121" s="6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67"/>
      <c r="AQ121" s="1"/>
      <c r="AR121" s="1"/>
      <c r="AS121" s="67"/>
      <c r="AT121" s="1"/>
      <c r="AU121" s="1"/>
      <c r="AV121" s="67"/>
      <c r="AW121" s="1"/>
      <c r="AX121" s="1"/>
      <c r="AY121" s="67"/>
    </row>
    <row r="122" ht="18.75" customHeight="1">
      <c r="A122" s="1"/>
      <c r="B122" s="1"/>
      <c r="C122" s="67"/>
      <c r="D122" s="67"/>
      <c r="E122" s="1"/>
      <c r="F122" s="65"/>
      <c r="G122" s="65"/>
      <c r="H122" s="65"/>
      <c r="I122" s="66"/>
      <c r="J122" s="66"/>
      <c r="K122" s="6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67"/>
      <c r="AQ122" s="1"/>
      <c r="AR122" s="1"/>
      <c r="AS122" s="67"/>
      <c r="AT122" s="1"/>
      <c r="AU122" s="1"/>
      <c r="AV122" s="67"/>
      <c r="AW122" s="1"/>
      <c r="AX122" s="1"/>
      <c r="AY122" s="67"/>
    </row>
    <row r="123" ht="18.75" customHeight="1">
      <c r="A123" s="1"/>
      <c r="B123" s="1"/>
      <c r="C123" s="67"/>
      <c r="D123" s="67"/>
      <c r="E123" s="1"/>
      <c r="F123" s="65"/>
      <c r="G123" s="65"/>
      <c r="H123" s="65"/>
      <c r="I123" s="66"/>
      <c r="J123" s="66"/>
      <c r="K123" s="6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67"/>
      <c r="AQ123" s="1"/>
      <c r="AR123" s="1"/>
      <c r="AS123" s="67"/>
      <c r="AT123" s="1"/>
      <c r="AU123" s="1"/>
      <c r="AV123" s="67"/>
      <c r="AW123" s="1"/>
      <c r="AX123" s="1"/>
      <c r="AY123" s="67"/>
    </row>
    <row r="124" ht="18.75" customHeight="1">
      <c r="A124" s="1"/>
      <c r="B124" s="1"/>
      <c r="C124" s="67"/>
      <c r="D124" s="67"/>
      <c r="E124" s="1"/>
      <c r="F124" s="65"/>
      <c r="G124" s="65"/>
      <c r="H124" s="65"/>
      <c r="I124" s="66"/>
      <c r="J124" s="66"/>
      <c r="K124" s="6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67"/>
      <c r="AQ124" s="1"/>
      <c r="AR124" s="1"/>
      <c r="AS124" s="67"/>
      <c r="AT124" s="1"/>
      <c r="AU124" s="1"/>
      <c r="AV124" s="67"/>
      <c r="AW124" s="1"/>
      <c r="AX124" s="1"/>
      <c r="AY124" s="67"/>
    </row>
    <row r="125" ht="18.75" customHeight="1">
      <c r="A125" s="1"/>
      <c r="B125" s="1"/>
      <c r="C125" s="67"/>
      <c r="D125" s="67"/>
      <c r="E125" s="1"/>
      <c r="F125" s="65"/>
      <c r="G125" s="65"/>
      <c r="H125" s="65"/>
      <c r="I125" s="66"/>
      <c r="J125" s="66"/>
      <c r="K125" s="6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67"/>
      <c r="AQ125" s="1"/>
      <c r="AR125" s="1"/>
      <c r="AS125" s="67"/>
      <c r="AT125" s="1"/>
      <c r="AU125" s="1"/>
      <c r="AV125" s="67"/>
      <c r="AW125" s="1"/>
      <c r="AX125" s="1"/>
      <c r="AY125" s="67"/>
    </row>
    <row r="126" ht="18.75" customHeight="1">
      <c r="A126" s="1"/>
      <c r="B126" s="1"/>
      <c r="C126" s="67"/>
      <c r="D126" s="67"/>
      <c r="E126" s="1"/>
      <c r="F126" s="65"/>
      <c r="G126" s="65"/>
      <c r="H126" s="65"/>
      <c r="I126" s="66"/>
      <c r="J126" s="66"/>
      <c r="K126" s="6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67"/>
      <c r="AQ126" s="1"/>
      <c r="AR126" s="1"/>
      <c r="AS126" s="67"/>
      <c r="AT126" s="1"/>
      <c r="AU126" s="1"/>
      <c r="AV126" s="67"/>
      <c r="AW126" s="1"/>
      <c r="AX126" s="1"/>
      <c r="AY126" s="67"/>
    </row>
    <row r="127" ht="18.75" customHeight="1">
      <c r="A127" s="1"/>
      <c r="B127" s="1"/>
      <c r="C127" s="67"/>
      <c r="D127" s="67"/>
      <c r="E127" s="1"/>
      <c r="F127" s="65"/>
      <c r="G127" s="65"/>
      <c r="H127" s="65"/>
      <c r="I127" s="66"/>
      <c r="J127" s="66"/>
      <c r="K127" s="6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67"/>
      <c r="AQ127" s="1"/>
      <c r="AR127" s="1"/>
      <c r="AS127" s="67"/>
      <c r="AT127" s="1"/>
      <c r="AU127" s="1"/>
      <c r="AV127" s="67"/>
      <c r="AW127" s="1"/>
      <c r="AX127" s="1"/>
      <c r="AY127" s="67"/>
    </row>
    <row r="128" ht="18.75" customHeight="1">
      <c r="A128" s="1"/>
      <c r="B128" s="1"/>
      <c r="C128" s="67"/>
      <c r="D128" s="67"/>
      <c r="E128" s="1"/>
      <c r="F128" s="65"/>
      <c r="G128" s="65"/>
      <c r="H128" s="65"/>
      <c r="I128" s="66"/>
      <c r="J128" s="66"/>
      <c r="K128" s="6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67"/>
      <c r="AQ128" s="1"/>
      <c r="AR128" s="1"/>
      <c r="AS128" s="67"/>
      <c r="AT128" s="1"/>
      <c r="AU128" s="1"/>
      <c r="AV128" s="67"/>
      <c r="AW128" s="1"/>
      <c r="AX128" s="1"/>
      <c r="AY128" s="67"/>
    </row>
    <row r="129" ht="18.75" customHeight="1">
      <c r="A129" s="1"/>
      <c r="B129" s="1"/>
      <c r="C129" s="67"/>
      <c r="D129" s="67"/>
      <c r="E129" s="1"/>
      <c r="F129" s="65"/>
      <c r="G129" s="65"/>
      <c r="H129" s="65"/>
      <c r="I129" s="66"/>
      <c r="J129" s="66"/>
      <c r="K129" s="6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67"/>
      <c r="AQ129" s="1"/>
      <c r="AR129" s="1"/>
      <c r="AS129" s="67"/>
      <c r="AT129" s="1"/>
      <c r="AU129" s="1"/>
      <c r="AV129" s="67"/>
      <c r="AW129" s="1"/>
      <c r="AX129" s="1"/>
      <c r="AY129" s="67"/>
    </row>
    <row r="130" ht="18.75" customHeight="1">
      <c r="A130" s="1"/>
      <c r="B130" s="1"/>
      <c r="C130" s="67"/>
      <c r="D130" s="67"/>
      <c r="E130" s="1"/>
      <c r="F130" s="65"/>
      <c r="G130" s="65"/>
      <c r="H130" s="65"/>
      <c r="I130" s="66"/>
      <c r="J130" s="66"/>
      <c r="K130" s="6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67"/>
      <c r="AQ130" s="1"/>
      <c r="AR130" s="1"/>
      <c r="AS130" s="67"/>
      <c r="AT130" s="1"/>
      <c r="AU130" s="1"/>
      <c r="AV130" s="67"/>
      <c r="AW130" s="1"/>
      <c r="AX130" s="1"/>
      <c r="AY130" s="67"/>
    </row>
    <row r="131" ht="18.75" customHeight="1">
      <c r="A131" s="1"/>
      <c r="B131" s="1"/>
      <c r="C131" s="67"/>
      <c r="D131" s="67"/>
      <c r="E131" s="1"/>
      <c r="F131" s="65"/>
      <c r="G131" s="65"/>
      <c r="H131" s="65"/>
      <c r="I131" s="66"/>
      <c r="J131" s="66"/>
      <c r="K131" s="6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67"/>
      <c r="AQ131" s="1"/>
      <c r="AR131" s="1"/>
      <c r="AS131" s="67"/>
      <c r="AT131" s="1"/>
      <c r="AU131" s="1"/>
      <c r="AV131" s="67"/>
      <c r="AW131" s="1"/>
      <c r="AX131" s="1"/>
      <c r="AY131" s="67"/>
    </row>
    <row r="132" ht="18.75" customHeight="1">
      <c r="A132" s="1"/>
      <c r="B132" s="1"/>
      <c r="C132" s="67"/>
      <c r="D132" s="67"/>
      <c r="E132" s="1"/>
      <c r="F132" s="65"/>
      <c r="G132" s="65"/>
      <c r="H132" s="65"/>
      <c r="I132" s="66"/>
      <c r="J132" s="66"/>
      <c r="K132" s="6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67"/>
      <c r="AQ132" s="1"/>
      <c r="AR132" s="1"/>
      <c r="AS132" s="67"/>
      <c r="AT132" s="1"/>
      <c r="AU132" s="1"/>
      <c r="AV132" s="67"/>
      <c r="AW132" s="1"/>
      <c r="AX132" s="1"/>
      <c r="AY132" s="67"/>
    </row>
    <row r="133" ht="18.75" customHeight="1">
      <c r="A133" s="1"/>
      <c r="B133" s="1"/>
      <c r="C133" s="67"/>
      <c r="D133" s="67"/>
      <c r="E133" s="1"/>
      <c r="F133" s="65"/>
      <c r="G133" s="65"/>
      <c r="H133" s="65"/>
      <c r="I133" s="66"/>
      <c r="J133" s="66"/>
      <c r="K133" s="6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67"/>
      <c r="AQ133" s="1"/>
      <c r="AR133" s="1"/>
      <c r="AS133" s="67"/>
      <c r="AT133" s="1"/>
      <c r="AU133" s="1"/>
      <c r="AV133" s="67"/>
      <c r="AW133" s="1"/>
      <c r="AX133" s="1"/>
      <c r="AY133" s="67"/>
    </row>
    <row r="134" ht="18.75" customHeight="1">
      <c r="A134" s="1"/>
      <c r="B134" s="1"/>
      <c r="C134" s="67"/>
      <c r="D134" s="67"/>
      <c r="E134" s="1"/>
      <c r="F134" s="65"/>
      <c r="G134" s="65"/>
      <c r="H134" s="65"/>
      <c r="I134" s="66"/>
      <c r="J134" s="66"/>
      <c r="K134" s="6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67"/>
      <c r="AQ134" s="1"/>
      <c r="AR134" s="1"/>
      <c r="AS134" s="67"/>
      <c r="AT134" s="1"/>
      <c r="AU134" s="1"/>
      <c r="AV134" s="67"/>
      <c r="AW134" s="1"/>
      <c r="AX134" s="1"/>
      <c r="AY134" s="67"/>
    </row>
    <row r="135" ht="18.75" customHeight="1">
      <c r="A135" s="1"/>
      <c r="B135" s="1"/>
      <c r="C135" s="67"/>
      <c r="D135" s="67"/>
      <c r="E135" s="1"/>
      <c r="F135" s="65"/>
      <c r="G135" s="65"/>
      <c r="H135" s="65"/>
      <c r="I135" s="66"/>
      <c r="J135" s="66"/>
      <c r="K135" s="6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67"/>
      <c r="AQ135" s="1"/>
      <c r="AR135" s="1"/>
      <c r="AS135" s="67"/>
      <c r="AT135" s="1"/>
      <c r="AU135" s="1"/>
      <c r="AV135" s="67"/>
      <c r="AW135" s="1"/>
      <c r="AX135" s="1"/>
      <c r="AY135" s="67"/>
    </row>
    <row r="136" ht="18.75" customHeight="1">
      <c r="A136" s="1"/>
      <c r="B136" s="1"/>
      <c r="C136" s="67"/>
      <c r="D136" s="67"/>
      <c r="E136" s="1"/>
      <c r="F136" s="65"/>
      <c r="G136" s="65"/>
      <c r="H136" s="65"/>
      <c r="I136" s="66"/>
      <c r="J136" s="66"/>
      <c r="K136" s="6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67"/>
      <c r="AQ136" s="1"/>
      <c r="AR136" s="1"/>
      <c r="AS136" s="67"/>
      <c r="AT136" s="1"/>
      <c r="AU136" s="1"/>
      <c r="AV136" s="67"/>
      <c r="AW136" s="1"/>
      <c r="AX136" s="1"/>
      <c r="AY136" s="67"/>
    </row>
    <row r="137" ht="18.75" customHeight="1">
      <c r="A137" s="1"/>
      <c r="B137" s="1"/>
      <c r="C137" s="67"/>
      <c r="D137" s="67"/>
      <c r="E137" s="1"/>
      <c r="F137" s="65"/>
      <c r="G137" s="65"/>
      <c r="H137" s="65"/>
      <c r="I137" s="66"/>
      <c r="J137" s="66"/>
      <c r="K137" s="6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67"/>
      <c r="AQ137" s="1"/>
      <c r="AR137" s="1"/>
      <c r="AS137" s="67"/>
      <c r="AT137" s="1"/>
      <c r="AU137" s="1"/>
      <c r="AV137" s="67"/>
      <c r="AW137" s="1"/>
      <c r="AX137" s="1"/>
      <c r="AY137" s="67"/>
    </row>
    <row r="138" ht="18.75" customHeight="1">
      <c r="A138" s="1"/>
      <c r="B138" s="1"/>
      <c r="C138" s="67"/>
      <c r="D138" s="67"/>
      <c r="E138" s="1"/>
      <c r="F138" s="65"/>
      <c r="G138" s="65"/>
      <c r="H138" s="65"/>
      <c r="I138" s="66"/>
      <c r="J138" s="66"/>
      <c r="K138" s="6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67"/>
      <c r="AQ138" s="1"/>
      <c r="AR138" s="1"/>
      <c r="AS138" s="67"/>
      <c r="AT138" s="1"/>
      <c r="AU138" s="1"/>
      <c r="AV138" s="67"/>
      <c r="AW138" s="1"/>
      <c r="AX138" s="1"/>
      <c r="AY138" s="67"/>
    </row>
    <row r="139" ht="18.75" customHeight="1">
      <c r="A139" s="1"/>
      <c r="B139" s="1"/>
      <c r="C139" s="67"/>
      <c r="D139" s="67"/>
      <c r="E139" s="1"/>
      <c r="F139" s="65"/>
      <c r="G139" s="65"/>
      <c r="H139" s="65"/>
      <c r="I139" s="66"/>
      <c r="J139" s="66"/>
      <c r="K139" s="6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67"/>
      <c r="AQ139" s="1"/>
      <c r="AR139" s="1"/>
      <c r="AS139" s="67"/>
      <c r="AT139" s="1"/>
      <c r="AU139" s="1"/>
      <c r="AV139" s="67"/>
      <c r="AW139" s="1"/>
      <c r="AX139" s="1"/>
      <c r="AY139" s="67"/>
    </row>
    <row r="140" ht="18.75" customHeight="1">
      <c r="A140" s="1"/>
      <c r="B140" s="1"/>
      <c r="C140" s="67"/>
      <c r="D140" s="67"/>
      <c r="E140" s="1"/>
      <c r="F140" s="65"/>
      <c r="G140" s="65"/>
      <c r="H140" s="65"/>
      <c r="I140" s="66"/>
      <c r="J140" s="66"/>
      <c r="K140" s="6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67"/>
      <c r="AQ140" s="1"/>
      <c r="AR140" s="1"/>
      <c r="AS140" s="67"/>
      <c r="AT140" s="1"/>
      <c r="AU140" s="1"/>
      <c r="AV140" s="67"/>
      <c r="AW140" s="1"/>
      <c r="AX140" s="1"/>
      <c r="AY140" s="67"/>
    </row>
    <row r="141" ht="18.75" customHeight="1">
      <c r="A141" s="1"/>
      <c r="B141" s="1"/>
      <c r="C141" s="67"/>
      <c r="D141" s="67"/>
      <c r="E141" s="1"/>
      <c r="F141" s="65"/>
      <c r="G141" s="65"/>
      <c r="H141" s="65"/>
      <c r="I141" s="66"/>
      <c r="J141" s="66"/>
      <c r="K141" s="6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67"/>
      <c r="AQ141" s="1"/>
      <c r="AR141" s="1"/>
      <c r="AS141" s="67"/>
      <c r="AT141" s="1"/>
      <c r="AU141" s="1"/>
      <c r="AV141" s="67"/>
      <c r="AW141" s="1"/>
      <c r="AX141" s="1"/>
      <c r="AY141" s="67"/>
    </row>
    <row r="142" ht="18.75" customHeight="1">
      <c r="A142" s="1"/>
      <c r="B142" s="1"/>
      <c r="C142" s="67"/>
      <c r="D142" s="67"/>
      <c r="E142" s="1"/>
      <c r="F142" s="65"/>
      <c r="G142" s="65"/>
      <c r="H142" s="65"/>
      <c r="I142" s="66"/>
      <c r="J142" s="66"/>
      <c r="K142" s="6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67"/>
      <c r="AQ142" s="1"/>
      <c r="AR142" s="1"/>
      <c r="AS142" s="67"/>
      <c r="AT142" s="1"/>
      <c r="AU142" s="1"/>
      <c r="AV142" s="67"/>
      <c r="AW142" s="1"/>
      <c r="AX142" s="1"/>
      <c r="AY142" s="67"/>
    </row>
    <row r="143" ht="18.75" customHeight="1">
      <c r="A143" s="1"/>
      <c r="B143" s="1"/>
      <c r="C143" s="67"/>
      <c r="D143" s="67"/>
      <c r="E143" s="1"/>
      <c r="F143" s="65"/>
      <c r="G143" s="65"/>
      <c r="H143" s="65"/>
      <c r="I143" s="66"/>
      <c r="J143" s="66"/>
      <c r="K143" s="6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67"/>
      <c r="AQ143" s="1"/>
      <c r="AR143" s="1"/>
      <c r="AS143" s="67"/>
      <c r="AT143" s="1"/>
      <c r="AU143" s="1"/>
      <c r="AV143" s="67"/>
      <c r="AW143" s="1"/>
      <c r="AX143" s="1"/>
      <c r="AY143" s="67"/>
    </row>
    <row r="144" ht="18.75" customHeight="1">
      <c r="A144" s="1"/>
      <c r="B144" s="1"/>
      <c r="C144" s="67"/>
      <c r="D144" s="67"/>
      <c r="E144" s="1"/>
      <c r="F144" s="65"/>
      <c r="G144" s="65"/>
      <c r="H144" s="65"/>
      <c r="I144" s="66"/>
      <c r="J144" s="66"/>
      <c r="K144" s="6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67"/>
      <c r="AQ144" s="1"/>
      <c r="AR144" s="1"/>
      <c r="AS144" s="67"/>
      <c r="AT144" s="1"/>
      <c r="AU144" s="1"/>
      <c r="AV144" s="67"/>
      <c r="AW144" s="1"/>
      <c r="AX144" s="1"/>
      <c r="AY144" s="67"/>
    </row>
    <row r="145" ht="18.75" customHeight="1">
      <c r="A145" s="1"/>
      <c r="B145" s="1"/>
      <c r="C145" s="67"/>
      <c r="D145" s="67"/>
      <c r="E145" s="1"/>
      <c r="F145" s="65"/>
      <c r="G145" s="65"/>
      <c r="H145" s="65"/>
      <c r="I145" s="66"/>
      <c r="J145" s="66"/>
      <c r="K145" s="6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67"/>
      <c r="AQ145" s="1"/>
      <c r="AR145" s="1"/>
      <c r="AS145" s="67"/>
      <c r="AT145" s="1"/>
      <c r="AU145" s="1"/>
      <c r="AV145" s="67"/>
      <c r="AW145" s="1"/>
      <c r="AX145" s="1"/>
      <c r="AY145" s="67"/>
    </row>
    <row r="146" ht="18.75" customHeight="1">
      <c r="A146" s="1"/>
      <c r="B146" s="1"/>
      <c r="C146" s="67"/>
      <c r="D146" s="67"/>
      <c r="E146" s="1"/>
      <c r="F146" s="65"/>
      <c r="G146" s="65"/>
      <c r="H146" s="65"/>
      <c r="I146" s="66"/>
      <c r="J146" s="66"/>
      <c r="K146" s="6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67"/>
      <c r="AQ146" s="1"/>
      <c r="AR146" s="1"/>
      <c r="AS146" s="67"/>
      <c r="AT146" s="1"/>
      <c r="AU146" s="1"/>
      <c r="AV146" s="67"/>
      <c r="AW146" s="1"/>
      <c r="AX146" s="1"/>
      <c r="AY146" s="67"/>
    </row>
    <row r="147" ht="18.75" customHeight="1">
      <c r="A147" s="1"/>
      <c r="B147" s="1"/>
      <c r="C147" s="67"/>
      <c r="D147" s="67"/>
      <c r="E147" s="1"/>
      <c r="F147" s="65"/>
      <c r="G147" s="65"/>
      <c r="H147" s="65"/>
      <c r="I147" s="66"/>
      <c r="J147" s="66"/>
      <c r="K147" s="6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67"/>
      <c r="AQ147" s="1"/>
      <c r="AR147" s="1"/>
      <c r="AS147" s="67"/>
      <c r="AT147" s="1"/>
      <c r="AU147" s="1"/>
      <c r="AV147" s="67"/>
      <c r="AW147" s="1"/>
      <c r="AX147" s="1"/>
      <c r="AY147" s="67"/>
    </row>
    <row r="148" ht="18.75" customHeight="1">
      <c r="A148" s="1"/>
      <c r="B148" s="1"/>
      <c r="C148" s="67"/>
      <c r="D148" s="67"/>
      <c r="E148" s="1"/>
      <c r="F148" s="65"/>
      <c r="G148" s="65"/>
      <c r="H148" s="65"/>
      <c r="I148" s="66"/>
      <c r="J148" s="66"/>
      <c r="K148" s="6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67"/>
      <c r="AQ148" s="1"/>
      <c r="AR148" s="1"/>
      <c r="AS148" s="67"/>
      <c r="AT148" s="1"/>
      <c r="AU148" s="1"/>
      <c r="AV148" s="67"/>
      <c r="AW148" s="1"/>
      <c r="AX148" s="1"/>
      <c r="AY148" s="67"/>
    </row>
    <row r="149" ht="18.75" customHeight="1">
      <c r="A149" s="1"/>
      <c r="B149" s="1"/>
      <c r="C149" s="67"/>
      <c r="D149" s="67"/>
      <c r="E149" s="1"/>
      <c r="F149" s="65"/>
      <c r="G149" s="65"/>
      <c r="H149" s="65"/>
      <c r="I149" s="66"/>
      <c r="J149" s="66"/>
      <c r="K149" s="6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67"/>
      <c r="AQ149" s="1"/>
      <c r="AR149" s="1"/>
      <c r="AS149" s="67"/>
      <c r="AT149" s="1"/>
      <c r="AU149" s="1"/>
      <c r="AV149" s="67"/>
      <c r="AW149" s="1"/>
      <c r="AX149" s="1"/>
      <c r="AY149" s="67"/>
    </row>
    <row r="150" ht="18.75" customHeight="1">
      <c r="A150" s="1"/>
      <c r="B150" s="1"/>
      <c r="C150" s="67"/>
      <c r="D150" s="67"/>
      <c r="E150" s="1"/>
      <c r="F150" s="65"/>
      <c r="G150" s="65"/>
      <c r="H150" s="65"/>
      <c r="I150" s="66"/>
      <c r="J150" s="66"/>
      <c r="K150" s="6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67"/>
      <c r="AQ150" s="1"/>
      <c r="AR150" s="1"/>
      <c r="AS150" s="67"/>
      <c r="AT150" s="1"/>
      <c r="AU150" s="1"/>
      <c r="AV150" s="67"/>
      <c r="AW150" s="1"/>
      <c r="AX150" s="1"/>
      <c r="AY150" s="67"/>
    </row>
    <row r="151" ht="18.75" customHeight="1">
      <c r="A151" s="1"/>
      <c r="B151" s="1"/>
      <c r="C151" s="67"/>
      <c r="D151" s="67"/>
      <c r="E151" s="1"/>
      <c r="F151" s="65"/>
      <c r="G151" s="65"/>
      <c r="H151" s="65"/>
      <c r="I151" s="66"/>
      <c r="J151" s="66"/>
      <c r="K151" s="6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67"/>
      <c r="AQ151" s="1"/>
      <c r="AR151" s="1"/>
      <c r="AS151" s="67"/>
      <c r="AT151" s="1"/>
      <c r="AU151" s="1"/>
      <c r="AV151" s="67"/>
      <c r="AW151" s="1"/>
      <c r="AX151" s="1"/>
      <c r="AY151" s="67"/>
    </row>
    <row r="152" ht="18.75" customHeight="1">
      <c r="A152" s="1"/>
      <c r="B152" s="1"/>
      <c r="C152" s="67"/>
      <c r="D152" s="67"/>
      <c r="E152" s="1"/>
      <c r="F152" s="65"/>
      <c r="G152" s="65"/>
      <c r="H152" s="65"/>
      <c r="I152" s="66"/>
      <c r="J152" s="66"/>
      <c r="K152" s="6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67"/>
      <c r="AQ152" s="1"/>
      <c r="AR152" s="1"/>
      <c r="AS152" s="67"/>
      <c r="AT152" s="1"/>
      <c r="AU152" s="1"/>
      <c r="AV152" s="67"/>
      <c r="AW152" s="1"/>
      <c r="AX152" s="1"/>
      <c r="AY152" s="67"/>
    </row>
    <row r="153" ht="18.75" customHeight="1">
      <c r="A153" s="1"/>
      <c r="B153" s="1"/>
      <c r="C153" s="67"/>
      <c r="D153" s="67"/>
      <c r="E153" s="1"/>
      <c r="F153" s="65"/>
      <c r="G153" s="65"/>
      <c r="H153" s="65"/>
      <c r="I153" s="66"/>
      <c r="J153" s="66"/>
      <c r="K153" s="6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67"/>
      <c r="AQ153" s="1"/>
      <c r="AR153" s="1"/>
      <c r="AS153" s="67"/>
      <c r="AT153" s="1"/>
      <c r="AU153" s="1"/>
      <c r="AV153" s="67"/>
      <c r="AW153" s="1"/>
      <c r="AX153" s="1"/>
      <c r="AY153" s="67"/>
    </row>
    <row r="154" ht="18.75" customHeight="1">
      <c r="A154" s="1"/>
      <c r="B154" s="1"/>
      <c r="C154" s="67"/>
      <c r="D154" s="67"/>
      <c r="E154" s="1"/>
      <c r="F154" s="65"/>
      <c r="G154" s="65"/>
      <c r="H154" s="65"/>
      <c r="I154" s="66"/>
      <c r="J154" s="66"/>
      <c r="K154" s="6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67"/>
      <c r="AQ154" s="1"/>
      <c r="AR154" s="1"/>
      <c r="AS154" s="67"/>
      <c r="AT154" s="1"/>
      <c r="AU154" s="1"/>
      <c r="AV154" s="67"/>
      <c r="AW154" s="1"/>
      <c r="AX154" s="1"/>
      <c r="AY154" s="67"/>
    </row>
    <row r="155" ht="18.75" customHeight="1">
      <c r="A155" s="1"/>
      <c r="B155" s="1"/>
      <c r="C155" s="67"/>
      <c r="D155" s="67"/>
      <c r="E155" s="1"/>
      <c r="F155" s="65"/>
      <c r="G155" s="65"/>
      <c r="H155" s="65"/>
      <c r="I155" s="66"/>
      <c r="J155" s="66"/>
      <c r="K155" s="6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67"/>
      <c r="AQ155" s="1"/>
      <c r="AR155" s="1"/>
      <c r="AS155" s="67"/>
      <c r="AT155" s="1"/>
      <c r="AU155" s="1"/>
      <c r="AV155" s="67"/>
      <c r="AW155" s="1"/>
      <c r="AX155" s="1"/>
      <c r="AY155" s="67"/>
    </row>
    <row r="156" ht="18.75" customHeight="1">
      <c r="A156" s="1"/>
      <c r="B156" s="1"/>
      <c r="C156" s="67"/>
      <c r="D156" s="67"/>
      <c r="E156" s="1"/>
      <c r="F156" s="65"/>
      <c r="G156" s="65"/>
      <c r="H156" s="65"/>
      <c r="I156" s="66"/>
      <c r="J156" s="66"/>
      <c r="K156" s="6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67"/>
      <c r="AQ156" s="1"/>
      <c r="AR156" s="1"/>
      <c r="AS156" s="67"/>
      <c r="AT156" s="1"/>
      <c r="AU156" s="1"/>
      <c r="AV156" s="67"/>
      <c r="AW156" s="1"/>
      <c r="AX156" s="1"/>
      <c r="AY156" s="67"/>
    </row>
    <row r="157" ht="18.75" customHeight="1">
      <c r="A157" s="1"/>
      <c r="B157" s="1"/>
      <c r="C157" s="67"/>
      <c r="D157" s="67"/>
      <c r="E157" s="1"/>
      <c r="F157" s="65"/>
      <c r="G157" s="65"/>
      <c r="H157" s="65"/>
      <c r="I157" s="66"/>
      <c r="J157" s="66"/>
      <c r="K157" s="6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67"/>
      <c r="AQ157" s="1"/>
      <c r="AR157" s="1"/>
      <c r="AS157" s="67"/>
      <c r="AT157" s="1"/>
      <c r="AU157" s="1"/>
      <c r="AV157" s="67"/>
      <c r="AW157" s="1"/>
      <c r="AX157" s="1"/>
      <c r="AY157" s="67"/>
    </row>
    <row r="158" ht="18.75" customHeight="1">
      <c r="A158" s="1"/>
      <c r="B158" s="1"/>
      <c r="C158" s="67"/>
      <c r="D158" s="67"/>
      <c r="E158" s="1"/>
      <c r="F158" s="65"/>
      <c r="G158" s="65"/>
      <c r="H158" s="65"/>
      <c r="I158" s="66"/>
      <c r="J158" s="66"/>
      <c r="K158" s="6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67"/>
      <c r="AQ158" s="1"/>
      <c r="AR158" s="1"/>
      <c r="AS158" s="67"/>
      <c r="AT158" s="1"/>
      <c r="AU158" s="1"/>
      <c r="AV158" s="67"/>
      <c r="AW158" s="1"/>
      <c r="AX158" s="1"/>
      <c r="AY158" s="67"/>
    </row>
    <row r="159" ht="18.75" customHeight="1">
      <c r="A159" s="1"/>
      <c r="B159" s="1"/>
      <c r="C159" s="67"/>
      <c r="D159" s="67"/>
      <c r="E159" s="1"/>
      <c r="F159" s="65"/>
      <c r="G159" s="65"/>
      <c r="H159" s="65"/>
      <c r="I159" s="66"/>
      <c r="J159" s="66"/>
      <c r="K159" s="6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67"/>
      <c r="AQ159" s="1"/>
      <c r="AR159" s="1"/>
      <c r="AS159" s="67"/>
      <c r="AT159" s="1"/>
      <c r="AU159" s="1"/>
      <c r="AV159" s="67"/>
      <c r="AW159" s="1"/>
      <c r="AX159" s="1"/>
      <c r="AY159" s="67"/>
    </row>
    <row r="160" ht="18.75" customHeight="1">
      <c r="A160" s="1"/>
      <c r="B160" s="1"/>
      <c r="C160" s="67"/>
      <c r="D160" s="67"/>
      <c r="E160" s="1"/>
      <c r="F160" s="65"/>
      <c r="G160" s="65"/>
      <c r="H160" s="65"/>
      <c r="I160" s="66"/>
      <c r="J160" s="66"/>
      <c r="K160" s="6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67"/>
      <c r="AQ160" s="1"/>
      <c r="AR160" s="1"/>
      <c r="AS160" s="67"/>
      <c r="AT160" s="1"/>
      <c r="AU160" s="1"/>
      <c r="AV160" s="67"/>
      <c r="AW160" s="1"/>
      <c r="AX160" s="1"/>
      <c r="AY160" s="67"/>
    </row>
    <row r="161" ht="18.75" customHeight="1">
      <c r="A161" s="1"/>
      <c r="B161" s="1"/>
      <c r="C161" s="67"/>
      <c r="D161" s="67"/>
      <c r="E161" s="1"/>
      <c r="F161" s="65"/>
      <c r="G161" s="65"/>
      <c r="H161" s="65"/>
      <c r="I161" s="66"/>
      <c r="J161" s="66"/>
      <c r="K161" s="6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67"/>
      <c r="AQ161" s="1"/>
      <c r="AR161" s="1"/>
      <c r="AS161" s="67"/>
      <c r="AT161" s="1"/>
      <c r="AU161" s="1"/>
      <c r="AV161" s="67"/>
      <c r="AW161" s="1"/>
      <c r="AX161" s="1"/>
      <c r="AY161" s="67"/>
    </row>
    <row r="162" ht="18.75" customHeight="1">
      <c r="A162" s="1"/>
      <c r="B162" s="1"/>
      <c r="C162" s="67"/>
      <c r="D162" s="67"/>
      <c r="E162" s="1"/>
      <c r="F162" s="65"/>
      <c r="G162" s="65"/>
      <c r="H162" s="65"/>
      <c r="I162" s="66"/>
      <c r="J162" s="66"/>
      <c r="K162" s="6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67"/>
      <c r="AQ162" s="1"/>
      <c r="AR162" s="1"/>
      <c r="AS162" s="67"/>
      <c r="AT162" s="1"/>
      <c r="AU162" s="1"/>
      <c r="AV162" s="67"/>
      <c r="AW162" s="1"/>
      <c r="AX162" s="1"/>
      <c r="AY162" s="67"/>
    </row>
    <row r="163" ht="18.75" customHeight="1">
      <c r="A163" s="1"/>
      <c r="B163" s="1"/>
      <c r="C163" s="67"/>
      <c r="D163" s="67"/>
      <c r="E163" s="1"/>
      <c r="F163" s="65"/>
      <c r="G163" s="65"/>
      <c r="H163" s="65"/>
      <c r="I163" s="66"/>
      <c r="J163" s="66"/>
      <c r="K163" s="6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67"/>
      <c r="AQ163" s="1"/>
      <c r="AR163" s="1"/>
      <c r="AS163" s="67"/>
      <c r="AT163" s="1"/>
      <c r="AU163" s="1"/>
      <c r="AV163" s="67"/>
      <c r="AW163" s="1"/>
      <c r="AX163" s="1"/>
      <c r="AY163" s="67"/>
    </row>
    <row r="164" ht="18.75" customHeight="1">
      <c r="A164" s="1"/>
      <c r="B164" s="1"/>
      <c r="C164" s="67"/>
      <c r="D164" s="67"/>
      <c r="E164" s="1"/>
      <c r="F164" s="65"/>
      <c r="G164" s="65"/>
      <c r="H164" s="65"/>
      <c r="I164" s="66"/>
      <c r="J164" s="66"/>
      <c r="K164" s="6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67"/>
      <c r="AQ164" s="1"/>
      <c r="AR164" s="1"/>
      <c r="AS164" s="67"/>
      <c r="AT164" s="1"/>
      <c r="AU164" s="1"/>
      <c r="AV164" s="67"/>
      <c r="AW164" s="1"/>
      <c r="AX164" s="1"/>
      <c r="AY164" s="67"/>
    </row>
    <row r="165" ht="18.75" customHeight="1">
      <c r="A165" s="1"/>
      <c r="B165" s="1"/>
      <c r="C165" s="67"/>
      <c r="D165" s="67"/>
      <c r="E165" s="1"/>
      <c r="F165" s="65"/>
      <c r="G165" s="65"/>
      <c r="H165" s="65"/>
      <c r="I165" s="66"/>
      <c r="J165" s="66"/>
      <c r="K165" s="6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67"/>
      <c r="AQ165" s="1"/>
      <c r="AR165" s="1"/>
      <c r="AS165" s="67"/>
      <c r="AT165" s="1"/>
      <c r="AU165" s="1"/>
      <c r="AV165" s="67"/>
      <c r="AW165" s="1"/>
      <c r="AX165" s="1"/>
      <c r="AY165" s="67"/>
    </row>
    <row r="166" ht="18.75" customHeight="1">
      <c r="A166" s="1"/>
      <c r="B166" s="1"/>
      <c r="C166" s="67"/>
      <c r="D166" s="67"/>
      <c r="E166" s="1"/>
      <c r="F166" s="65"/>
      <c r="G166" s="65"/>
      <c r="H166" s="65"/>
      <c r="I166" s="66"/>
      <c r="J166" s="66"/>
      <c r="K166" s="6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67"/>
      <c r="AQ166" s="1"/>
      <c r="AR166" s="1"/>
      <c r="AS166" s="67"/>
      <c r="AT166" s="1"/>
      <c r="AU166" s="1"/>
      <c r="AV166" s="67"/>
      <c r="AW166" s="1"/>
      <c r="AX166" s="1"/>
      <c r="AY166" s="67"/>
    </row>
    <row r="167" ht="18.75" customHeight="1">
      <c r="A167" s="1"/>
      <c r="B167" s="1"/>
      <c r="C167" s="67"/>
      <c r="D167" s="67"/>
      <c r="E167" s="1"/>
      <c r="F167" s="65"/>
      <c r="G167" s="65"/>
      <c r="H167" s="65"/>
      <c r="I167" s="66"/>
      <c r="J167" s="66"/>
      <c r="K167" s="6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67"/>
      <c r="AQ167" s="1"/>
      <c r="AR167" s="1"/>
      <c r="AS167" s="67"/>
      <c r="AT167" s="1"/>
      <c r="AU167" s="1"/>
      <c r="AV167" s="67"/>
      <c r="AW167" s="1"/>
      <c r="AX167" s="1"/>
      <c r="AY167" s="67"/>
    </row>
    <row r="168" ht="18.75" customHeight="1">
      <c r="A168" s="1"/>
      <c r="B168" s="1"/>
      <c r="C168" s="67"/>
      <c r="D168" s="67"/>
      <c r="E168" s="1"/>
      <c r="F168" s="65"/>
      <c r="G168" s="65"/>
      <c r="H168" s="65"/>
      <c r="I168" s="66"/>
      <c r="J168" s="66"/>
      <c r="K168" s="6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67"/>
      <c r="AQ168" s="1"/>
      <c r="AR168" s="1"/>
      <c r="AS168" s="67"/>
      <c r="AT168" s="1"/>
      <c r="AU168" s="1"/>
      <c r="AV168" s="67"/>
      <c r="AW168" s="1"/>
      <c r="AX168" s="1"/>
      <c r="AY168" s="67"/>
    </row>
    <row r="169" ht="18.75" customHeight="1">
      <c r="A169" s="1"/>
      <c r="B169" s="1"/>
      <c r="C169" s="67"/>
      <c r="D169" s="67"/>
      <c r="E169" s="1"/>
      <c r="F169" s="65"/>
      <c r="G169" s="65"/>
      <c r="H169" s="65"/>
      <c r="I169" s="66"/>
      <c r="J169" s="66"/>
      <c r="K169" s="6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67"/>
      <c r="AQ169" s="1"/>
      <c r="AR169" s="1"/>
      <c r="AS169" s="67"/>
      <c r="AT169" s="1"/>
      <c r="AU169" s="1"/>
      <c r="AV169" s="67"/>
      <c r="AW169" s="1"/>
      <c r="AX169" s="1"/>
      <c r="AY169" s="67"/>
    </row>
    <row r="170" ht="18.75" customHeight="1">
      <c r="A170" s="1"/>
      <c r="B170" s="1"/>
      <c r="C170" s="67"/>
      <c r="D170" s="67"/>
      <c r="E170" s="1"/>
      <c r="F170" s="65"/>
      <c r="G170" s="65"/>
      <c r="H170" s="65"/>
      <c r="I170" s="66"/>
      <c r="J170" s="66"/>
      <c r="K170" s="6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67"/>
      <c r="AQ170" s="1"/>
      <c r="AR170" s="1"/>
      <c r="AS170" s="67"/>
      <c r="AT170" s="1"/>
      <c r="AU170" s="1"/>
      <c r="AV170" s="67"/>
      <c r="AW170" s="1"/>
      <c r="AX170" s="1"/>
      <c r="AY170" s="67"/>
    </row>
    <row r="171" ht="18.75" customHeight="1">
      <c r="A171" s="1"/>
      <c r="B171" s="1"/>
      <c r="C171" s="67"/>
      <c r="D171" s="67"/>
      <c r="E171" s="1"/>
      <c r="F171" s="65"/>
      <c r="G171" s="65"/>
      <c r="H171" s="65"/>
      <c r="I171" s="66"/>
      <c r="J171" s="66"/>
      <c r="K171" s="6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67"/>
      <c r="AQ171" s="1"/>
      <c r="AR171" s="1"/>
      <c r="AS171" s="67"/>
      <c r="AT171" s="1"/>
      <c r="AU171" s="1"/>
      <c r="AV171" s="67"/>
      <c r="AW171" s="1"/>
      <c r="AX171" s="1"/>
      <c r="AY171" s="67"/>
    </row>
    <row r="172" ht="18.75" customHeight="1">
      <c r="A172" s="1"/>
      <c r="B172" s="1"/>
      <c r="C172" s="67"/>
      <c r="D172" s="67"/>
      <c r="E172" s="1"/>
      <c r="F172" s="65"/>
      <c r="G172" s="65"/>
      <c r="H172" s="65"/>
      <c r="I172" s="66"/>
      <c r="J172" s="66"/>
      <c r="K172" s="6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67"/>
      <c r="AQ172" s="1"/>
      <c r="AR172" s="1"/>
      <c r="AS172" s="67"/>
      <c r="AT172" s="1"/>
      <c r="AU172" s="1"/>
      <c r="AV172" s="67"/>
      <c r="AW172" s="1"/>
      <c r="AX172" s="1"/>
      <c r="AY172" s="67"/>
    </row>
    <row r="173" ht="18.75" customHeight="1">
      <c r="A173" s="1"/>
      <c r="B173" s="1"/>
      <c r="C173" s="67"/>
      <c r="D173" s="67"/>
      <c r="E173" s="1"/>
      <c r="F173" s="65"/>
      <c r="G173" s="65"/>
      <c r="H173" s="65"/>
      <c r="I173" s="66"/>
      <c r="J173" s="66"/>
      <c r="K173" s="6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67"/>
      <c r="AQ173" s="1"/>
      <c r="AR173" s="1"/>
      <c r="AS173" s="67"/>
      <c r="AT173" s="1"/>
      <c r="AU173" s="1"/>
      <c r="AV173" s="67"/>
      <c r="AW173" s="1"/>
      <c r="AX173" s="1"/>
      <c r="AY173" s="67"/>
    </row>
    <row r="174" ht="18.75" customHeight="1">
      <c r="A174" s="1"/>
      <c r="B174" s="1"/>
      <c r="C174" s="67"/>
      <c r="D174" s="67"/>
      <c r="E174" s="1"/>
      <c r="F174" s="65"/>
      <c r="G174" s="65"/>
      <c r="H174" s="65"/>
      <c r="I174" s="66"/>
      <c r="J174" s="66"/>
      <c r="K174" s="6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67"/>
      <c r="AQ174" s="1"/>
      <c r="AR174" s="1"/>
      <c r="AS174" s="67"/>
      <c r="AT174" s="1"/>
      <c r="AU174" s="1"/>
      <c r="AV174" s="67"/>
      <c r="AW174" s="1"/>
      <c r="AX174" s="1"/>
      <c r="AY174" s="67"/>
    </row>
    <row r="175" ht="18.75" customHeight="1">
      <c r="A175" s="1"/>
      <c r="B175" s="1"/>
      <c r="C175" s="67"/>
      <c r="D175" s="67"/>
      <c r="E175" s="1"/>
      <c r="F175" s="65"/>
      <c r="G175" s="65"/>
      <c r="H175" s="65"/>
      <c r="I175" s="66"/>
      <c r="J175" s="66"/>
      <c r="K175" s="6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67"/>
      <c r="AQ175" s="1"/>
      <c r="AR175" s="1"/>
      <c r="AS175" s="67"/>
      <c r="AT175" s="1"/>
      <c r="AU175" s="1"/>
      <c r="AV175" s="67"/>
      <c r="AW175" s="1"/>
      <c r="AX175" s="1"/>
      <c r="AY175" s="67"/>
    </row>
    <row r="176" ht="18.75" customHeight="1">
      <c r="A176" s="1"/>
      <c r="B176" s="1"/>
      <c r="C176" s="67"/>
      <c r="D176" s="67"/>
      <c r="E176" s="1"/>
      <c r="F176" s="65"/>
      <c r="G176" s="65"/>
      <c r="H176" s="65"/>
      <c r="I176" s="66"/>
      <c r="J176" s="66"/>
      <c r="K176" s="6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67"/>
      <c r="AQ176" s="1"/>
      <c r="AR176" s="1"/>
      <c r="AS176" s="67"/>
      <c r="AT176" s="1"/>
      <c r="AU176" s="1"/>
      <c r="AV176" s="67"/>
      <c r="AW176" s="1"/>
      <c r="AX176" s="1"/>
      <c r="AY176" s="67"/>
    </row>
    <row r="177" ht="18.75" customHeight="1">
      <c r="A177" s="1"/>
      <c r="B177" s="1"/>
      <c r="C177" s="67"/>
      <c r="D177" s="67"/>
      <c r="E177" s="1"/>
      <c r="F177" s="65"/>
      <c r="G177" s="65"/>
      <c r="H177" s="65"/>
      <c r="I177" s="66"/>
      <c r="J177" s="66"/>
      <c r="K177" s="6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67"/>
      <c r="AQ177" s="1"/>
      <c r="AR177" s="1"/>
      <c r="AS177" s="67"/>
      <c r="AT177" s="1"/>
      <c r="AU177" s="1"/>
      <c r="AV177" s="67"/>
      <c r="AW177" s="1"/>
      <c r="AX177" s="1"/>
      <c r="AY177" s="67"/>
    </row>
    <row r="178" ht="18.75" customHeight="1">
      <c r="A178" s="1"/>
      <c r="B178" s="1"/>
      <c r="C178" s="67"/>
      <c r="D178" s="67"/>
      <c r="E178" s="1"/>
      <c r="F178" s="65"/>
      <c r="G178" s="65"/>
      <c r="H178" s="65"/>
      <c r="I178" s="66"/>
      <c r="J178" s="66"/>
      <c r="K178" s="6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67"/>
      <c r="AQ178" s="1"/>
      <c r="AR178" s="1"/>
      <c r="AS178" s="67"/>
      <c r="AT178" s="1"/>
      <c r="AU178" s="1"/>
      <c r="AV178" s="67"/>
      <c r="AW178" s="1"/>
      <c r="AX178" s="1"/>
      <c r="AY178" s="67"/>
    </row>
    <row r="179" ht="18.75" customHeight="1">
      <c r="A179" s="1"/>
      <c r="B179" s="1"/>
      <c r="C179" s="67"/>
      <c r="D179" s="67"/>
      <c r="E179" s="1"/>
      <c r="F179" s="65"/>
      <c r="G179" s="65"/>
      <c r="H179" s="65"/>
      <c r="I179" s="66"/>
      <c r="J179" s="66"/>
      <c r="K179" s="6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67"/>
      <c r="AQ179" s="1"/>
      <c r="AR179" s="1"/>
      <c r="AS179" s="67"/>
      <c r="AT179" s="1"/>
      <c r="AU179" s="1"/>
      <c r="AV179" s="67"/>
      <c r="AW179" s="1"/>
      <c r="AX179" s="1"/>
      <c r="AY179" s="67"/>
    </row>
    <row r="180" ht="18.75" customHeight="1">
      <c r="A180" s="1"/>
      <c r="B180" s="1"/>
      <c r="C180" s="67"/>
      <c r="D180" s="67"/>
      <c r="E180" s="1"/>
      <c r="F180" s="65"/>
      <c r="G180" s="65"/>
      <c r="H180" s="65"/>
      <c r="I180" s="66"/>
      <c r="J180" s="66"/>
      <c r="K180" s="6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67"/>
      <c r="AQ180" s="1"/>
      <c r="AR180" s="1"/>
      <c r="AS180" s="67"/>
      <c r="AT180" s="1"/>
      <c r="AU180" s="1"/>
      <c r="AV180" s="67"/>
      <c r="AW180" s="1"/>
      <c r="AX180" s="1"/>
      <c r="AY180" s="67"/>
    </row>
    <row r="181" ht="18.75" customHeight="1">
      <c r="A181" s="1"/>
      <c r="B181" s="1"/>
      <c r="C181" s="67"/>
      <c r="D181" s="67"/>
      <c r="E181" s="1"/>
      <c r="F181" s="65"/>
      <c r="G181" s="65"/>
      <c r="H181" s="65"/>
      <c r="I181" s="66"/>
      <c r="J181" s="66"/>
      <c r="K181" s="6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67"/>
      <c r="AQ181" s="1"/>
      <c r="AR181" s="1"/>
      <c r="AS181" s="67"/>
      <c r="AT181" s="1"/>
      <c r="AU181" s="1"/>
      <c r="AV181" s="67"/>
      <c r="AW181" s="1"/>
      <c r="AX181" s="1"/>
      <c r="AY181" s="67"/>
    </row>
    <row r="182" ht="18.75" customHeight="1">
      <c r="A182" s="1"/>
      <c r="B182" s="1"/>
      <c r="C182" s="67"/>
      <c r="D182" s="67"/>
      <c r="E182" s="1"/>
      <c r="F182" s="65"/>
      <c r="G182" s="65"/>
      <c r="H182" s="65"/>
      <c r="I182" s="66"/>
      <c r="J182" s="66"/>
      <c r="K182" s="6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67"/>
      <c r="AQ182" s="1"/>
      <c r="AR182" s="1"/>
      <c r="AS182" s="67"/>
      <c r="AT182" s="1"/>
      <c r="AU182" s="1"/>
      <c r="AV182" s="67"/>
      <c r="AW182" s="1"/>
      <c r="AX182" s="1"/>
      <c r="AY182" s="67"/>
    </row>
    <row r="183" ht="18.75" customHeight="1">
      <c r="A183" s="1"/>
      <c r="B183" s="1"/>
      <c r="C183" s="67"/>
      <c r="D183" s="67"/>
      <c r="E183" s="1"/>
      <c r="F183" s="65"/>
      <c r="G183" s="65"/>
      <c r="H183" s="65"/>
      <c r="I183" s="66"/>
      <c r="J183" s="66"/>
      <c r="K183" s="6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67"/>
      <c r="AQ183" s="1"/>
      <c r="AR183" s="1"/>
      <c r="AS183" s="67"/>
      <c r="AT183" s="1"/>
      <c r="AU183" s="1"/>
      <c r="AV183" s="67"/>
      <c r="AW183" s="1"/>
      <c r="AX183" s="1"/>
      <c r="AY183" s="67"/>
    </row>
    <row r="184" ht="18.75" customHeight="1">
      <c r="A184" s="1"/>
      <c r="B184" s="1"/>
      <c r="C184" s="67"/>
      <c r="D184" s="67"/>
      <c r="E184" s="1"/>
      <c r="F184" s="65"/>
      <c r="G184" s="65"/>
      <c r="H184" s="65"/>
      <c r="I184" s="66"/>
      <c r="J184" s="66"/>
      <c r="K184" s="6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67"/>
      <c r="AQ184" s="1"/>
      <c r="AR184" s="1"/>
      <c r="AS184" s="67"/>
      <c r="AT184" s="1"/>
      <c r="AU184" s="1"/>
      <c r="AV184" s="67"/>
      <c r="AW184" s="1"/>
      <c r="AX184" s="1"/>
      <c r="AY184" s="67"/>
    </row>
    <row r="185" ht="18.75" customHeight="1">
      <c r="A185" s="1"/>
      <c r="B185" s="1"/>
      <c r="C185" s="67"/>
      <c r="D185" s="67"/>
      <c r="E185" s="1"/>
      <c r="F185" s="65"/>
      <c r="G185" s="65"/>
      <c r="H185" s="65"/>
      <c r="I185" s="66"/>
      <c r="J185" s="66"/>
      <c r="K185" s="6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67"/>
      <c r="AQ185" s="1"/>
      <c r="AR185" s="1"/>
      <c r="AS185" s="67"/>
      <c r="AT185" s="1"/>
      <c r="AU185" s="1"/>
      <c r="AV185" s="67"/>
      <c r="AW185" s="1"/>
      <c r="AX185" s="1"/>
      <c r="AY185" s="67"/>
    </row>
    <row r="186" ht="18.75" customHeight="1">
      <c r="A186" s="1"/>
      <c r="B186" s="1"/>
      <c r="C186" s="67"/>
      <c r="D186" s="67"/>
      <c r="E186" s="1"/>
      <c r="F186" s="65"/>
      <c r="G186" s="65"/>
      <c r="H186" s="65"/>
      <c r="I186" s="66"/>
      <c r="J186" s="66"/>
      <c r="K186" s="6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67"/>
      <c r="AQ186" s="1"/>
      <c r="AR186" s="1"/>
      <c r="AS186" s="67"/>
      <c r="AT186" s="1"/>
      <c r="AU186" s="1"/>
      <c r="AV186" s="67"/>
      <c r="AW186" s="1"/>
      <c r="AX186" s="1"/>
      <c r="AY186" s="67"/>
    </row>
    <row r="187" ht="18.75" customHeight="1">
      <c r="A187" s="1"/>
      <c r="B187" s="1"/>
      <c r="C187" s="67"/>
      <c r="D187" s="67"/>
      <c r="E187" s="1"/>
      <c r="F187" s="65"/>
      <c r="G187" s="65"/>
      <c r="H187" s="65"/>
      <c r="I187" s="66"/>
      <c r="J187" s="66"/>
      <c r="K187" s="6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67"/>
      <c r="AQ187" s="1"/>
      <c r="AR187" s="1"/>
      <c r="AS187" s="67"/>
      <c r="AT187" s="1"/>
      <c r="AU187" s="1"/>
      <c r="AV187" s="67"/>
      <c r="AW187" s="1"/>
      <c r="AX187" s="1"/>
      <c r="AY187" s="67"/>
    </row>
    <row r="188" ht="18.75" customHeight="1">
      <c r="A188" s="1"/>
      <c r="B188" s="1"/>
      <c r="C188" s="67"/>
      <c r="D188" s="67"/>
      <c r="E188" s="1"/>
      <c r="F188" s="65"/>
      <c r="G188" s="65"/>
      <c r="H188" s="65"/>
      <c r="I188" s="66"/>
      <c r="J188" s="66"/>
      <c r="K188" s="6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67"/>
      <c r="AQ188" s="1"/>
      <c r="AR188" s="1"/>
      <c r="AS188" s="67"/>
      <c r="AT188" s="1"/>
      <c r="AU188" s="1"/>
      <c r="AV188" s="67"/>
      <c r="AW188" s="1"/>
      <c r="AX188" s="1"/>
      <c r="AY188" s="67"/>
    </row>
    <row r="189" ht="18.75" customHeight="1">
      <c r="A189" s="1"/>
      <c r="B189" s="1"/>
      <c r="C189" s="67"/>
      <c r="D189" s="67"/>
      <c r="E189" s="1"/>
      <c r="F189" s="65"/>
      <c r="G189" s="65"/>
      <c r="H189" s="65"/>
      <c r="I189" s="66"/>
      <c r="J189" s="66"/>
      <c r="K189" s="6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67"/>
      <c r="AQ189" s="1"/>
      <c r="AR189" s="1"/>
      <c r="AS189" s="67"/>
      <c r="AT189" s="1"/>
      <c r="AU189" s="1"/>
      <c r="AV189" s="67"/>
      <c r="AW189" s="1"/>
      <c r="AX189" s="1"/>
      <c r="AY189" s="67"/>
    </row>
    <row r="190" ht="18.75" customHeight="1">
      <c r="A190" s="1"/>
      <c r="B190" s="1"/>
      <c r="C190" s="67"/>
      <c r="D190" s="67"/>
      <c r="E190" s="1"/>
      <c r="F190" s="65"/>
      <c r="G190" s="65"/>
      <c r="H190" s="65"/>
      <c r="I190" s="66"/>
      <c r="J190" s="66"/>
      <c r="K190" s="6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67"/>
      <c r="AQ190" s="1"/>
      <c r="AR190" s="1"/>
      <c r="AS190" s="67"/>
      <c r="AT190" s="1"/>
      <c r="AU190" s="1"/>
      <c r="AV190" s="67"/>
      <c r="AW190" s="1"/>
      <c r="AX190" s="1"/>
      <c r="AY190" s="67"/>
    </row>
    <row r="191" ht="18.75" customHeight="1">
      <c r="A191" s="1"/>
      <c r="B191" s="1"/>
      <c r="C191" s="67"/>
      <c r="D191" s="67"/>
      <c r="E191" s="1"/>
      <c r="F191" s="65"/>
      <c r="G191" s="65"/>
      <c r="H191" s="65"/>
      <c r="I191" s="66"/>
      <c r="J191" s="66"/>
      <c r="K191" s="6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67"/>
      <c r="AQ191" s="1"/>
      <c r="AR191" s="1"/>
      <c r="AS191" s="67"/>
      <c r="AT191" s="1"/>
      <c r="AU191" s="1"/>
      <c r="AV191" s="67"/>
      <c r="AW191" s="1"/>
      <c r="AX191" s="1"/>
      <c r="AY191" s="67"/>
    </row>
    <row r="192" ht="18.75" customHeight="1">
      <c r="A192" s="1"/>
      <c r="B192" s="1"/>
      <c r="C192" s="67"/>
      <c r="D192" s="67"/>
      <c r="E192" s="1"/>
      <c r="F192" s="65"/>
      <c r="G192" s="65"/>
      <c r="H192" s="65"/>
      <c r="I192" s="66"/>
      <c r="J192" s="66"/>
      <c r="K192" s="6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67"/>
      <c r="AQ192" s="1"/>
      <c r="AR192" s="1"/>
      <c r="AS192" s="67"/>
      <c r="AT192" s="1"/>
      <c r="AU192" s="1"/>
      <c r="AV192" s="67"/>
      <c r="AW192" s="1"/>
      <c r="AX192" s="1"/>
      <c r="AY192" s="67"/>
    </row>
    <row r="193" ht="18.75" customHeight="1">
      <c r="A193" s="1"/>
      <c r="B193" s="1"/>
      <c r="C193" s="67"/>
      <c r="D193" s="67"/>
      <c r="E193" s="1"/>
      <c r="F193" s="65"/>
      <c r="G193" s="65"/>
      <c r="H193" s="65"/>
      <c r="I193" s="66"/>
      <c r="J193" s="66"/>
      <c r="K193" s="6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67"/>
      <c r="AQ193" s="1"/>
      <c r="AR193" s="1"/>
      <c r="AS193" s="67"/>
      <c r="AT193" s="1"/>
      <c r="AU193" s="1"/>
      <c r="AV193" s="67"/>
      <c r="AW193" s="1"/>
      <c r="AX193" s="1"/>
      <c r="AY193" s="67"/>
    </row>
    <row r="194" ht="18.75" customHeight="1">
      <c r="A194" s="1"/>
      <c r="B194" s="1"/>
      <c r="C194" s="67"/>
      <c r="D194" s="67"/>
      <c r="E194" s="1"/>
      <c r="F194" s="65"/>
      <c r="G194" s="65"/>
      <c r="H194" s="65"/>
      <c r="I194" s="66"/>
      <c r="J194" s="66"/>
      <c r="K194" s="6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67"/>
      <c r="AQ194" s="1"/>
      <c r="AR194" s="1"/>
      <c r="AS194" s="67"/>
      <c r="AT194" s="1"/>
      <c r="AU194" s="1"/>
      <c r="AV194" s="67"/>
      <c r="AW194" s="1"/>
      <c r="AX194" s="1"/>
      <c r="AY194" s="67"/>
    </row>
    <row r="195" ht="18.75" customHeight="1">
      <c r="A195" s="1"/>
      <c r="B195" s="1"/>
      <c r="C195" s="67"/>
      <c r="D195" s="67"/>
      <c r="E195" s="1"/>
      <c r="F195" s="65"/>
      <c r="G195" s="65"/>
      <c r="H195" s="65"/>
      <c r="I195" s="66"/>
      <c r="J195" s="66"/>
      <c r="K195" s="6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67"/>
      <c r="AQ195" s="1"/>
      <c r="AR195" s="1"/>
      <c r="AS195" s="67"/>
      <c r="AT195" s="1"/>
      <c r="AU195" s="1"/>
      <c r="AV195" s="67"/>
      <c r="AW195" s="1"/>
      <c r="AX195" s="1"/>
      <c r="AY195" s="67"/>
    </row>
    <row r="196" ht="18.75" customHeight="1">
      <c r="A196" s="1"/>
      <c r="B196" s="1"/>
      <c r="C196" s="67"/>
      <c r="D196" s="67"/>
      <c r="E196" s="1"/>
      <c r="F196" s="65"/>
      <c r="G196" s="65"/>
      <c r="H196" s="65"/>
      <c r="I196" s="66"/>
      <c r="J196" s="66"/>
      <c r="K196" s="6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67"/>
      <c r="AQ196" s="1"/>
      <c r="AR196" s="1"/>
      <c r="AS196" s="67"/>
      <c r="AT196" s="1"/>
      <c r="AU196" s="1"/>
      <c r="AV196" s="67"/>
      <c r="AW196" s="1"/>
      <c r="AX196" s="1"/>
      <c r="AY196" s="67"/>
    </row>
    <row r="197" ht="18.75" customHeight="1">
      <c r="A197" s="1"/>
      <c r="B197" s="1"/>
      <c r="C197" s="67"/>
      <c r="D197" s="67"/>
      <c r="E197" s="1"/>
      <c r="F197" s="65"/>
      <c r="G197" s="65"/>
      <c r="H197" s="65"/>
      <c r="I197" s="66"/>
      <c r="J197" s="66"/>
      <c r="K197" s="6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67"/>
      <c r="AQ197" s="1"/>
      <c r="AR197" s="1"/>
      <c r="AS197" s="67"/>
      <c r="AT197" s="1"/>
      <c r="AU197" s="1"/>
      <c r="AV197" s="67"/>
      <c r="AW197" s="1"/>
      <c r="AX197" s="1"/>
      <c r="AY197" s="67"/>
    </row>
    <row r="198" ht="18.75" customHeight="1">
      <c r="A198" s="1"/>
      <c r="B198" s="1"/>
      <c r="C198" s="67"/>
      <c r="D198" s="67"/>
      <c r="E198" s="1"/>
      <c r="F198" s="65"/>
      <c r="G198" s="65"/>
      <c r="H198" s="65"/>
      <c r="I198" s="66"/>
      <c r="J198" s="66"/>
      <c r="K198" s="6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67"/>
      <c r="AQ198" s="1"/>
      <c r="AR198" s="1"/>
      <c r="AS198" s="67"/>
      <c r="AT198" s="1"/>
      <c r="AU198" s="1"/>
      <c r="AV198" s="67"/>
      <c r="AW198" s="1"/>
      <c r="AX198" s="1"/>
      <c r="AY198" s="67"/>
    </row>
    <row r="199" ht="18.75" customHeight="1">
      <c r="A199" s="1"/>
      <c r="B199" s="1"/>
      <c r="C199" s="67"/>
      <c r="D199" s="67"/>
      <c r="E199" s="1"/>
      <c r="F199" s="65"/>
      <c r="G199" s="65"/>
      <c r="H199" s="65"/>
      <c r="I199" s="66"/>
      <c r="J199" s="66"/>
      <c r="K199" s="6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67"/>
      <c r="AQ199" s="1"/>
      <c r="AR199" s="1"/>
      <c r="AS199" s="67"/>
      <c r="AT199" s="1"/>
      <c r="AU199" s="1"/>
      <c r="AV199" s="67"/>
      <c r="AW199" s="1"/>
      <c r="AX199" s="1"/>
      <c r="AY199" s="67"/>
    </row>
    <row r="200" ht="18.75" customHeight="1">
      <c r="A200" s="1"/>
      <c r="B200" s="1"/>
      <c r="C200" s="67"/>
      <c r="D200" s="67"/>
      <c r="E200" s="1"/>
      <c r="F200" s="65"/>
      <c r="G200" s="65"/>
      <c r="H200" s="65"/>
      <c r="I200" s="66"/>
      <c r="J200" s="66"/>
      <c r="K200" s="6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67"/>
      <c r="AQ200" s="1"/>
      <c r="AR200" s="1"/>
      <c r="AS200" s="67"/>
      <c r="AT200" s="1"/>
      <c r="AU200" s="1"/>
      <c r="AV200" s="67"/>
      <c r="AW200" s="1"/>
      <c r="AX200" s="1"/>
      <c r="AY200" s="67"/>
    </row>
    <row r="201" ht="18.75" customHeight="1">
      <c r="A201" s="1"/>
      <c r="B201" s="1"/>
      <c r="C201" s="67"/>
      <c r="D201" s="67"/>
      <c r="E201" s="1"/>
      <c r="F201" s="65"/>
      <c r="G201" s="65"/>
      <c r="H201" s="65"/>
      <c r="I201" s="66"/>
      <c r="J201" s="66"/>
      <c r="K201" s="6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67"/>
      <c r="AQ201" s="1"/>
      <c r="AR201" s="1"/>
      <c r="AS201" s="67"/>
      <c r="AT201" s="1"/>
      <c r="AU201" s="1"/>
      <c r="AV201" s="67"/>
      <c r="AW201" s="1"/>
      <c r="AX201" s="1"/>
      <c r="AY201" s="67"/>
    </row>
    <row r="202" ht="18.75" customHeight="1">
      <c r="A202" s="1"/>
      <c r="B202" s="1"/>
      <c r="C202" s="67"/>
      <c r="D202" s="67"/>
      <c r="E202" s="1"/>
      <c r="F202" s="65"/>
      <c r="G202" s="65"/>
      <c r="H202" s="65"/>
      <c r="I202" s="66"/>
      <c r="J202" s="66"/>
      <c r="K202" s="6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67"/>
      <c r="AQ202" s="1"/>
      <c r="AR202" s="1"/>
      <c r="AS202" s="67"/>
      <c r="AT202" s="1"/>
      <c r="AU202" s="1"/>
      <c r="AV202" s="67"/>
      <c r="AW202" s="1"/>
      <c r="AX202" s="1"/>
      <c r="AY202" s="67"/>
    </row>
    <row r="203" ht="18.75" customHeight="1">
      <c r="A203" s="1"/>
      <c r="B203" s="1"/>
      <c r="C203" s="67"/>
      <c r="D203" s="67"/>
      <c r="E203" s="1"/>
      <c r="F203" s="65"/>
      <c r="G203" s="65"/>
      <c r="H203" s="65"/>
      <c r="I203" s="66"/>
      <c r="J203" s="66"/>
      <c r="K203" s="6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67"/>
      <c r="AQ203" s="1"/>
      <c r="AR203" s="1"/>
      <c r="AS203" s="67"/>
      <c r="AT203" s="1"/>
      <c r="AU203" s="1"/>
      <c r="AV203" s="67"/>
      <c r="AW203" s="1"/>
      <c r="AX203" s="1"/>
      <c r="AY203" s="67"/>
    </row>
    <row r="204" ht="18.75" customHeight="1">
      <c r="A204" s="1"/>
      <c r="B204" s="1"/>
      <c r="C204" s="67"/>
      <c r="D204" s="67"/>
      <c r="E204" s="1"/>
      <c r="F204" s="65"/>
      <c r="G204" s="65"/>
      <c r="H204" s="65"/>
      <c r="I204" s="66"/>
      <c r="J204" s="66"/>
      <c r="K204" s="6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67"/>
      <c r="AQ204" s="1"/>
      <c r="AR204" s="1"/>
      <c r="AS204" s="67"/>
      <c r="AT204" s="1"/>
      <c r="AU204" s="1"/>
      <c r="AV204" s="67"/>
      <c r="AW204" s="1"/>
      <c r="AX204" s="1"/>
      <c r="AY204" s="67"/>
    </row>
    <row r="205" ht="18.75" customHeight="1">
      <c r="A205" s="1"/>
      <c r="B205" s="1"/>
      <c r="C205" s="67"/>
      <c r="D205" s="67"/>
      <c r="E205" s="1"/>
      <c r="F205" s="65"/>
      <c r="G205" s="65"/>
      <c r="H205" s="65"/>
      <c r="I205" s="66"/>
      <c r="J205" s="66"/>
      <c r="K205" s="6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67"/>
      <c r="AQ205" s="1"/>
      <c r="AR205" s="1"/>
      <c r="AS205" s="67"/>
      <c r="AT205" s="1"/>
      <c r="AU205" s="1"/>
      <c r="AV205" s="67"/>
      <c r="AW205" s="1"/>
      <c r="AX205" s="1"/>
      <c r="AY205" s="67"/>
    </row>
    <row r="206" ht="18.75" customHeight="1">
      <c r="A206" s="1"/>
      <c r="B206" s="1"/>
      <c r="C206" s="67"/>
      <c r="D206" s="67"/>
      <c r="E206" s="1"/>
      <c r="F206" s="65"/>
      <c r="G206" s="65"/>
      <c r="H206" s="65"/>
      <c r="I206" s="66"/>
      <c r="J206" s="66"/>
      <c r="K206" s="6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67"/>
      <c r="AQ206" s="1"/>
      <c r="AR206" s="1"/>
      <c r="AS206" s="67"/>
      <c r="AT206" s="1"/>
      <c r="AU206" s="1"/>
      <c r="AV206" s="67"/>
      <c r="AW206" s="1"/>
      <c r="AX206" s="1"/>
      <c r="AY206" s="67"/>
    </row>
    <row r="207" ht="18.75" customHeight="1">
      <c r="A207" s="1"/>
      <c r="B207" s="1"/>
      <c r="C207" s="67"/>
      <c r="D207" s="67"/>
      <c r="E207" s="1"/>
      <c r="F207" s="65"/>
      <c r="G207" s="65"/>
      <c r="H207" s="65"/>
      <c r="I207" s="66"/>
      <c r="J207" s="66"/>
      <c r="K207" s="6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67"/>
      <c r="AQ207" s="1"/>
      <c r="AR207" s="1"/>
      <c r="AS207" s="67"/>
      <c r="AT207" s="1"/>
      <c r="AU207" s="1"/>
      <c r="AV207" s="67"/>
      <c r="AW207" s="1"/>
      <c r="AX207" s="1"/>
      <c r="AY207" s="67"/>
    </row>
    <row r="208" ht="18.75" customHeight="1">
      <c r="A208" s="1"/>
      <c r="B208" s="1"/>
      <c r="C208" s="67"/>
      <c r="D208" s="67"/>
      <c r="E208" s="1"/>
      <c r="F208" s="65"/>
      <c r="G208" s="65"/>
      <c r="H208" s="65"/>
      <c r="I208" s="66"/>
      <c r="J208" s="66"/>
      <c r="K208" s="6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67"/>
      <c r="AQ208" s="1"/>
      <c r="AR208" s="1"/>
      <c r="AS208" s="67"/>
      <c r="AT208" s="1"/>
      <c r="AU208" s="1"/>
      <c r="AV208" s="67"/>
      <c r="AW208" s="1"/>
      <c r="AX208" s="1"/>
      <c r="AY208" s="67"/>
    </row>
    <row r="209" ht="18.75" customHeight="1">
      <c r="A209" s="1"/>
      <c r="B209" s="1"/>
      <c r="C209" s="67"/>
      <c r="D209" s="67"/>
      <c r="E209" s="1"/>
      <c r="F209" s="65"/>
      <c r="G209" s="65"/>
      <c r="H209" s="65"/>
      <c r="I209" s="66"/>
      <c r="J209" s="66"/>
      <c r="K209" s="6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67"/>
      <c r="AQ209" s="1"/>
      <c r="AR209" s="1"/>
      <c r="AS209" s="67"/>
      <c r="AT209" s="1"/>
      <c r="AU209" s="1"/>
      <c r="AV209" s="67"/>
      <c r="AW209" s="1"/>
      <c r="AX209" s="1"/>
      <c r="AY209" s="67"/>
    </row>
    <row r="210" ht="18.75" customHeight="1">
      <c r="A210" s="1"/>
      <c r="B210" s="1"/>
      <c r="C210" s="67"/>
      <c r="D210" s="67"/>
      <c r="E210" s="1"/>
      <c r="F210" s="65"/>
      <c r="G210" s="65"/>
      <c r="H210" s="65"/>
      <c r="I210" s="66"/>
      <c r="J210" s="66"/>
      <c r="K210" s="6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67"/>
      <c r="AQ210" s="1"/>
      <c r="AR210" s="1"/>
      <c r="AS210" s="67"/>
      <c r="AT210" s="1"/>
      <c r="AU210" s="1"/>
      <c r="AV210" s="67"/>
      <c r="AW210" s="1"/>
      <c r="AX210" s="1"/>
      <c r="AY210" s="67"/>
    </row>
    <row r="211" ht="18.75" customHeight="1">
      <c r="A211" s="1"/>
      <c r="B211" s="1"/>
      <c r="C211" s="67"/>
      <c r="D211" s="67"/>
      <c r="E211" s="1"/>
      <c r="F211" s="65"/>
      <c r="G211" s="65"/>
      <c r="H211" s="65"/>
      <c r="I211" s="66"/>
      <c r="J211" s="66"/>
      <c r="K211" s="6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67"/>
      <c r="AQ211" s="1"/>
      <c r="AR211" s="1"/>
      <c r="AS211" s="67"/>
      <c r="AT211" s="1"/>
      <c r="AU211" s="1"/>
      <c r="AV211" s="67"/>
      <c r="AW211" s="1"/>
      <c r="AX211" s="1"/>
      <c r="AY211" s="67"/>
    </row>
    <row r="212" ht="18.75" customHeight="1">
      <c r="A212" s="1"/>
      <c r="B212" s="1"/>
      <c r="C212" s="67"/>
      <c r="D212" s="67"/>
      <c r="E212" s="1"/>
      <c r="F212" s="65"/>
      <c r="G212" s="65"/>
      <c r="H212" s="65"/>
      <c r="I212" s="66"/>
      <c r="J212" s="66"/>
      <c r="K212" s="6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67"/>
      <c r="AQ212" s="1"/>
      <c r="AR212" s="1"/>
      <c r="AS212" s="67"/>
      <c r="AT212" s="1"/>
      <c r="AU212" s="1"/>
      <c r="AV212" s="67"/>
      <c r="AW212" s="1"/>
      <c r="AX212" s="1"/>
      <c r="AY212" s="67"/>
    </row>
    <row r="213" ht="18.75" customHeight="1">
      <c r="A213" s="1"/>
      <c r="B213" s="1"/>
      <c r="C213" s="67"/>
      <c r="D213" s="67"/>
      <c r="E213" s="1"/>
      <c r="F213" s="65"/>
      <c r="G213" s="65"/>
      <c r="H213" s="65"/>
      <c r="I213" s="66"/>
      <c r="J213" s="66"/>
      <c r="K213" s="6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67"/>
      <c r="AQ213" s="1"/>
      <c r="AR213" s="1"/>
      <c r="AS213" s="67"/>
      <c r="AT213" s="1"/>
      <c r="AU213" s="1"/>
      <c r="AV213" s="67"/>
      <c r="AW213" s="1"/>
      <c r="AX213" s="1"/>
      <c r="AY213" s="67"/>
    </row>
    <row r="214" ht="18.75" customHeight="1">
      <c r="A214" s="1"/>
      <c r="B214" s="1"/>
      <c r="C214" s="67"/>
      <c r="D214" s="67"/>
      <c r="E214" s="1"/>
      <c r="F214" s="65"/>
      <c r="G214" s="65"/>
      <c r="H214" s="65"/>
      <c r="I214" s="66"/>
      <c r="J214" s="66"/>
      <c r="K214" s="6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67"/>
      <c r="AQ214" s="1"/>
      <c r="AR214" s="1"/>
      <c r="AS214" s="67"/>
      <c r="AT214" s="1"/>
      <c r="AU214" s="1"/>
      <c r="AV214" s="67"/>
      <c r="AW214" s="1"/>
      <c r="AX214" s="1"/>
      <c r="AY214" s="67"/>
    </row>
    <row r="215" ht="18.75" customHeight="1">
      <c r="A215" s="1"/>
      <c r="B215" s="1"/>
      <c r="C215" s="67"/>
      <c r="D215" s="67"/>
      <c r="E215" s="1"/>
      <c r="F215" s="65"/>
      <c r="G215" s="65"/>
      <c r="H215" s="65"/>
      <c r="I215" s="66"/>
      <c r="J215" s="66"/>
      <c r="K215" s="6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67"/>
      <c r="AQ215" s="1"/>
      <c r="AR215" s="1"/>
      <c r="AS215" s="67"/>
      <c r="AT215" s="1"/>
      <c r="AU215" s="1"/>
      <c r="AV215" s="67"/>
      <c r="AW215" s="1"/>
      <c r="AX215" s="1"/>
      <c r="AY215" s="67"/>
    </row>
    <row r="216" ht="18.75" customHeight="1">
      <c r="A216" s="1"/>
      <c r="B216" s="1"/>
      <c r="C216" s="67"/>
      <c r="D216" s="67"/>
      <c r="E216" s="1"/>
      <c r="F216" s="65"/>
      <c r="G216" s="65"/>
      <c r="H216" s="65"/>
      <c r="I216" s="66"/>
      <c r="J216" s="66"/>
      <c r="K216" s="6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67"/>
      <c r="AQ216" s="1"/>
      <c r="AR216" s="1"/>
      <c r="AS216" s="67"/>
      <c r="AT216" s="1"/>
      <c r="AU216" s="1"/>
      <c r="AV216" s="67"/>
      <c r="AW216" s="1"/>
      <c r="AX216" s="1"/>
      <c r="AY216" s="67"/>
    </row>
    <row r="217" ht="18.75" customHeight="1">
      <c r="A217" s="1"/>
      <c r="B217" s="1"/>
      <c r="C217" s="67"/>
      <c r="D217" s="67"/>
      <c r="E217" s="1"/>
      <c r="F217" s="65"/>
      <c r="G217" s="65"/>
      <c r="H217" s="65"/>
      <c r="I217" s="66"/>
      <c r="J217" s="66"/>
      <c r="K217" s="6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67"/>
      <c r="AQ217" s="1"/>
      <c r="AR217" s="1"/>
      <c r="AS217" s="67"/>
      <c r="AT217" s="1"/>
      <c r="AU217" s="1"/>
      <c r="AV217" s="67"/>
      <c r="AW217" s="1"/>
      <c r="AX217" s="1"/>
      <c r="AY217" s="67"/>
    </row>
    <row r="218" ht="18.75" customHeight="1">
      <c r="A218" s="1"/>
      <c r="B218" s="1"/>
      <c r="C218" s="67"/>
      <c r="D218" s="67"/>
      <c r="E218" s="1"/>
      <c r="F218" s="65"/>
      <c r="G218" s="65"/>
      <c r="H218" s="65"/>
      <c r="I218" s="66"/>
      <c r="J218" s="66"/>
      <c r="K218" s="6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67"/>
      <c r="AQ218" s="1"/>
      <c r="AR218" s="1"/>
      <c r="AS218" s="67"/>
      <c r="AT218" s="1"/>
      <c r="AU218" s="1"/>
      <c r="AV218" s="67"/>
      <c r="AW218" s="1"/>
      <c r="AX218" s="1"/>
      <c r="AY218" s="67"/>
    </row>
    <row r="219" ht="18.75" customHeight="1">
      <c r="A219" s="1"/>
      <c r="B219" s="1"/>
      <c r="C219" s="67"/>
      <c r="D219" s="67"/>
      <c r="E219" s="1"/>
      <c r="F219" s="65"/>
      <c r="G219" s="65"/>
      <c r="H219" s="65"/>
      <c r="I219" s="66"/>
      <c r="J219" s="66"/>
      <c r="K219" s="6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67"/>
      <c r="AQ219" s="1"/>
      <c r="AR219" s="1"/>
      <c r="AS219" s="67"/>
      <c r="AT219" s="1"/>
      <c r="AU219" s="1"/>
      <c r="AV219" s="67"/>
      <c r="AW219" s="1"/>
      <c r="AX219" s="1"/>
      <c r="AY219" s="67"/>
    </row>
    <row r="220" ht="18.75" customHeight="1">
      <c r="A220" s="1"/>
      <c r="B220" s="1"/>
      <c r="C220" s="67"/>
      <c r="D220" s="67"/>
      <c r="E220" s="1"/>
      <c r="F220" s="65"/>
      <c r="G220" s="65"/>
      <c r="H220" s="65"/>
      <c r="I220" s="66"/>
      <c r="J220" s="66"/>
      <c r="K220" s="6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67"/>
      <c r="AQ220" s="1"/>
      <c r="AR220" s="1"/>
      <c r="AS220" s="67"/>
      <c r="AT220" s="1"/>
      <c r="AU220" s="1"/>
      <c r="AV220" s="67"/>
      <c r="AW220" s="1"/>
      <c r="AX220" s="1"/>
      <c r="AY220" s="67"/>
    </row>
    <row r="221" ht="18.75" customHeight="1">
      <c r="A221" s="1"/>
      <c r="B221" s="1"/>
      <c r="C221" s="67"/>
      <c r="D221" s="67"/>
      <c r="E221" s="1"/>
      <c r="F221" s="65"/>
      <c r="G221" s="65"/>
      <c r="H221" s="65"/>
      <c r="I221" s="66"/>
      <c r="J221" s="66"/>
      <c r="K221" s="6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67"/>
      <c r="AQ221" s="1"/>
      <c r="AR221" s="1"/>
      <c r="AS221" s="67"/>
      <c r="AT221" s="1"/>
      <c r="AU221" s="1"/>
      <c r="AV221" s="67"/>
      <c r="AW221" s="1"/>
      <c r="AX221" s="1"/>
      <c r="AY221" s="67"/>
    </row>
    <row r="222" ht="18.75" customHeight="1">
      <c r="A222" s="1"/>
      <c r="B222" s="1"/>
      <c r="C222" s="67"/>
      <c r="D222" s="67"/>
      <c r="E222" s="1"/>
      <c r="F222" s="65"/>
      <c r="G222" s="65"/>
      <c r="H222" s="65"/>
      <c r="I222" s="66"/>
      <c r="J222" s="66"/>
      <c r="K222" s="6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67"/>
      <c r="AQ222" s="1"/>
      <c r="AR222" s="1"/>
      <c r="AS222" s="67"/>
      <c r="AT222" s="1"/>
      <c r="AU222" s="1"/>
      <c r="AV222" s="67"/>
      <c r="AW222" s="1"/>
      <c r="AX222" s="1"/>
      <c r="AY222" s="67"/>
    </row>
    <row r="223" ht="18.75" customHeight="1">
      <c r="A223" s="1"/>
      <c r="B223" s="1"/>
      <c r="C223" s="67"/>
      <c r="D223" s="67"/>
      <c r="E223" s="1"/>
      <c r="F223" s="65"/>
      <c r="G223" s="65"/>
      <c r="H223" s="65"/>
      <c r="I223" s="66"/>
      <c r="J223" s="66"/>
      <c r="K223" s="6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67"/>
      <c r="AQ223" s="1"/>
      <c r="AR223" s="1"/>
      <c r="AS223" s="67"/>
      <c r="AT223" s="1"/>
      <c r="AU223" s="1"/>
      <c r="AV223" s="67"/>
      <c r="AW223" s="1"/>
      <c r="AX223" s="1"/>
      <c r="AY223" s="67"/>
    </row>
    <row r="224" ht="18.75" customHeight="1">
      <c r="A224" s="1"/>
      <c r="B224" s="1"/>
      <c r="C224" s="67"/>
      <c r="D224" s="67"/>
      <c r="E224" s="1"/>
      <c r="F224" s="65"/>
      <c r="G224" s="65"/>
      <c r="H224" s="65"/>
      <c r="I224" s="66"/>
      <c r="J224" s="66"/>
      <c r="K224" s="6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67"/>
      <c r="AQ224" s="1"/>
      <c r="AR224" s="1"/>
      <c r="AS224" s="67"/>
      <c r="AT224" s="1"/>
      <c r="AU224" s="1"/>
      <c r="AV224" s="67"/>
      <c r="AW224" s="1"/>
      <c r="AX224" s="1"/>
      <c r="AY224" s="67"/>
    </row>
    <row r="225" ht="18.75" customHeight="1">
      <c r="A225" s="1"/>
      <c r="B225" s="1"/>
      <c r="C225" s="67"/>
      <c r="D225" s="67"/>
      <c r="E225" s="1"/>
      <c r="F225" s="65"/>
      <c r="G225" s="65"/>
      <c r="H225" s="65"/>
      <c r="I225" s="66"/>
      <c r="J225" s="66"/>
      <c r="K225" s="6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67"/>
      <c r="AQ225" s="1"/>
      <c r="AR225" s="1"/>
      <c r="AS225" s="67"/>
      <c r="AT225" s="1"/>
      <c r="AU225" s="1"/>
      <c r="AV225" s="67"/>
      <c r="AW225" s="1"/>
      <c r="AX225" s="1"/>
      <c r="AY225" s="67"/>
    </row>
    <row r="226" ht="18.75" customHeight="1">
      <c r="A226" s="1"/>
      <c r="B226" s="1"/>
      <c r="C226" s="67"/>
      <c r="D226" s="67"/>
      <c r="E226" s="1"/>
      <c r="F226" s="65"/>
      <c r="G226" s="65"/>
      <c r="H226" s="65"/>
      <c r="I226" s="66"/>
      <c r="J226" s="66"/>
      <c r="K226" s="6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67"/>
      <c r="AQ226" s="1"/>
      <c r="AR226" s="1"/>
      <c r="AS226" s="67"/>
      <c r="AT226" s="1"/>
      <c r="AU226" s="1"/>
      <c r="AV226" s="67"/>
      <c r="AW226" s="1"/>
      <c r="AX226" s="1"/>
      <c r="AY226" s="67"/>
    </row>
    <row r="227" ht="18.75" customHeight="1">
      <c r="A227" s="1"/>
      <c r="B227" s="1"/>
      <c r="C227" s="67"/>
      <c r="D227" s="67"/>
      <c r="E227" s="1"/>
      <c r="F227" s="65"/>
      <c r="G227" s="65"/>
      <c r="H227" s="65"/>
      <c r="I227" s="66"/>
      <c r="J227" s="66"/>
      <c r="K227" s="6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67"/>
      <c r="AQ227" s="1"/>
      <c r="AR227" s="1"/>
      <c r="AS227" s="67"/>
      <c r="AT227" s="1"/>
      <c r="AU227" s="1"/>
      <c r="AV227" s="67"/>
      <c r="AW227" s="1"/>
      <c r="AX227" s="1"/>
      <c r="AY227" s="67"/>
    </row>
    <row r="228" ht="18.75" customHeight="1">
      <c r="A228" s="1"/>
      <c r="B228" s="1"/>
      <c r="C228" s="67"/>
      <c r="D228" s="67"/>
      <c r="E228" s="1"/>
      <c r="F228" s="65"/>
      <c r="G228" s="65"/>
      <c r="H228" s="65"/>
      <c r="I228" s="66"/>
      <c r="J228" s="66"/>
      <c r="K228" s="6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67"/>
      <c r="AQ228" s="1"/>
      <c r="AR228" s="1"/>
      <c r="AS228" s="67"/>
      <c r="AT228" s="1"/>
      <c r="AU228" s="1"/>
      <c r="AV228" s="67"/>
      <c r="AW228" s="1"/>
      <c r="AX228" s="1"/>
      <c r="AY228" s="67"/>
    </row>
    <row r="229" ht="18.75" customHeight="1">
      <c r="A229" s="1"/>
      <c r="B229" s="1"/>
      <c r="C229" s="67"/>
      <c r="D229" s="67"/>
      <c r="E229" s="1"/>
      <c r="F229" s="65"/>
      <c r="G229" s="65"/>
      <c r="H229" s="65"/>
      <c r="I229" s="66"/>
      <c r="J229" s="66"/>
      <c r="K229" s="6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67"/>
      <c r="AQ229" s="1"/>
      <c r="AR229" s="1"/>
      <c r="AS229" s="67"/>
      <c r="AT229" s="1"/>
      <c r="AU229" s="1"/>
      <c r="AV229" s="67"/>
      <c r="AW229" s="1"/>
      <c r="AX229" s="1"/>
      <c r="AY229" s="67"/>
    </row>
    <row r="230" ht="18.75" customHeight="1">
      <c r="A230" s="1"/>
      <c r="B230" s="1"/>
      <c r="C230" s="67"/>
      <c r="D230" s="67"/>
      <c r="E230" s="1"/>
      <c r="F230" s="65"/>
      <c r="G230" s="65"/>
      <c r="H230" s="65"/>
      <c r="I230" s="66"/>
      <c r="J230" s="66"/>
      <c r="K230" s="6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67"/>
      <c r="AQ230" s="1"/>
      <c r="AR230" s="1"/>
      <c r="AS230" s="67"/>
      <c r="AT230" s="1"/>
      <c r="AU230" s="1"/>
      <c r="AV230" s="67"/>
      <c r="AW230" s="1"/>
      <c r="AX230" s="1"/>
      <c r="AY230" s="67"/>
    </row>
    <row r="231" ht="18.75" customHeight="1">
      <c r="A231" s="1"/>
      <c r="B231" s="1"/>
      <c r="C231" s="67"/>
      <c r="D231" s="67"/>
      <c r="E231" s="1"/>
      <c r="F231" s="65"/>
      <c r="G231" s="65"/>
      <c r="H231" s="65"/>
      <c r="I231" s="66"/>
      <c r="J231" s="66"/>
      <c r="K231" s="6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67"/>
      <c r="AQ231" s="1"/>
      <c r="AR231" s="1"/>
      <c r="AS231" s="67"/>
      <c r="AT231" s="1"/>
      <c r="AU231" s="1"/>
      <c r="AV231" s="67"/>
      <c r="AW231" s="1"/>
      <c r="AX231" s="1"/>
      <c r="AY231" s="67"/>
    </row>
    <row r="232" ht="18.75" customHeight="1">
      <c r="A232" s="1"/>
      <c r="B232" s="1"/>
      <c r="C232" s="67"/>
      <c r="D232" s="67"/>
      <c r="E232" s="1"/>
      <c r="F232" s="65"/>
      <c r="G232" s="65"/>
      <c r="H232" s="65"/>
      <c r="I232" s="66"/>
      <c r="J232" s="66"/>
      <c r="K232" s="6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67"/>
      <c r="AQ232" s="1"/>
      <c r="AR232" s="1"/>
      <c r="AS232" s="67"/>
      <c r="AT232" s="1"/>
      <c r="AU232" s="1"/>
      <c r="AV232" s="67"/>
      <c r="AW232" s="1"/>
      <c r="AX232" s="1"/>
      <c r="AY232" s="67"/>
    </row>
    <row r="233" ht="18.75" customHeight="1">
      <c r="A233" s="1"/>
      <c r="B233" s="1"/>
      <c r="C233" s="67"/>
      <c r="D233" s="67"/>
      <c r="E233" s="1"/>
      <c r="F233" s="65"/>
      <c r="G233" s="65"/>
      <c r="H233" s="65"/>
      <c r="I233" s="66"/>
      <c r="J233" s="66"/>
      <c r="K233" s="6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67"/>
      <c r="AQ233" s="1"/>
      <c r="AR233" s="1"/>
      <c r="AS233" s="67"/>
      <c r="AT233" s="1"/>
      <c r="AU233" s="1"/>
      <c r="AV233" s="67"/>
      <c r="AW233" s="1"/>
      <c r="AX233" s="1"/>
      <c r="AY233" s="67"/>
    </row>
    <row r="234" ht="18.75" customHeight="1">
      <c r="A234" s="1"/>
      <c r="B234" s="1"/>
      <c r="C234" s="67"/>
      <c r="D234" s="67"/>
      <c r="E234" s="1"/>
      <c r="F234" s="65"/>
      <c r="G234" s="65"/>
      <c r="H234" s="65"/>
      <c r="I234" s="66"/>
      <c r="J234" s="66"/>
      <c r="K234" s="6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67"/>
      <c r="AQ234" s="1"/>
      <c r="AR234" s="1"/>
      <c r="AS234" s="67"/>
      <c r="AT234" s="1"/>
      <c r="AU234" s="1"/>
      <c r="AV234" s="67"/>
      <c r="AW234" s="1"/>
      <c r="AX234" s="1"/>
      <c r="AY234" s="67"/>
    </row>
    <row r="235" ht="18.75" customHeight="1">
      <c r="A235" s="1"/>
      <c r="B235" s="1"/>
      <c r="C235" s="67"/>
      <c r="D235" s="67"/>
      <c r="E235" s="1"/>
      <c r="F235" s="65"/>
      <c r="G235" s="65"/>
      <c r="H235" s="65"/>
      <c r="I235" s="66"/>
      <c r="J235" s="66"/>
      <c r="K235" s="6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67"/>
      <c r="AQ235" s="1"/>
      <c r="AR235" s="1"/>
      <c r="AS235" s="67"/>
      <c r="AT235" s="1"/>
      <c r="AU235" s="1"/>
      <c r="AV235" s="67"/>
      <c r="AW235" s="1"/>
      <c r="AX235" s="1"/>
      <c r="AY235" s="67"/>
    </row>
    <row r="236" ht="18.75" customHeight="1">
      <c r="A236" s="1"/>
      <c r="B236" s="1"/>
      <c r="C236" s="67"/>
      <c r="D236" s="67"/>
      <c r="E236" s="1"/>
      <c r="F236" s="65"/>
      <c r="G236" s="65"/>
      <c r="H236" s="65"/>
      <c r="I236" s="66"/>
      <c r="J236" s="66"/>
      <c r="K236" s="6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67"/>
      <c r="AQ236" s="1"/>
      <c r="AR236" s="1"/>
      <c r="AS236" s="67"/>
      <c r="AT236" s="1"/>
      <c r="AU236" s="1"/>
      <c r="AV236" s="67"/>
      <c r="AW236" s="1"/>
      <c r="AX236" s="1"/>
      <c r="AY236" s="67"/>
    </row>
    <row r="237" ht="18.75" customHeight="1">
      <c r="A237" s="1"/>
      <c r="B237" s="1"/>
      <c r="C237" s="67"/>
      <c r="D237" s="67"/>
      <c r="E237" s="1"/>
      <c r="F237" s="65"/>
      <c r="G237" s="65"/>
      <c r="H237" s="65"/>
      <c r="I237" s="66"/>
      <c r="J237" s="66"/>
      <c r="K237" s="6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67"/>
      <c r="AQ237" s="1"/>
      <c r="AR237" s="1"/>
      <c r="AS237" s="67"/>
      <c r="AT237" s="1"/>
      <c r="AU237" s="1"/>
      <c r="AV237" s="67"/>
      <c r="AW237" s="1"/>
      <c r="AX237" s="1"/>
      <c r="AY237" s="67"/>
    </row>
    <row r="238" ht="18.75" customHeight="1">
      <c r="A238" s="1"/>
      <c r="B238" s="1"/>
      <c r="C238" s="67"/>
      <c r="D238" s="67"/>
      <c r="E238" s="1"/>
      <c r="F238" s="65"/>
      <c r="G238" s="65"/>
      <c r="H238" s="65"/>
      <c r="I238" s="66"/>
      <c r="J238" s="66"/>
      <c r="K238" s="6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67"/>
      <c r="AQ238" s="1"/>
      <c r="AR238" s="1"/>
      <c r="AS238" s="67"/>
      <c r="AT238" s="1"/>
      <c r="AU238" s="1"/>
      <c r="AV238" s="67"/>
      <c r="AW238" s="1"/>
      <c r="AX238" s="1"/>
      <c r="AY238" s="67"/>
    </row>
    <row r="239" ht="18.75" customHeight="1">
      <c r="A239" s="1"/>
      <c r="B239" s="1"/>
      <c r="C239" s="67"/>
      <c r="D239" s="67"/>
      <c r="E239" s="1"/>
      <c r="F239" s="65"/>
      <c r="G239" s="65"/>
      <c r="H239" s="65"/>
      <c r="I239" s="66"/>
      <c r="J239" s="66"/>
      <c r="K239" s="6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67"/>
      <c r="AQ239" s="1"/>
      <c r="AR239" s="1"/>
      <c r="AS239" s="67"/>
      <c r="AT239" s="1"/>
      <c r="AU239" s="1"/>
      <c r="AV239" s="67"/>
      <c r="AW239" s="1"/>
      <c r="AX239" s="1"/>
      <c r="AY239" s="67"/>
    </row>
    <row r="240" ht="18.75" customHeight="1">
      <c r="A240" s="1"/>
      <c r="B240" s="1"/>
      <c r="C240" s="67"/>
      <c r="D240" s="67"/>
      <c r="E240" s="1"/>
      <c r="F240" s="65"/>
      <c r="G240" s="65"/>
      <c r="H240" s="65"/>
      <c r="I240" s="66"/>
      <c r="J240" s="66"/>
      <c r="K240" s="6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67"/>
      <c r="AQ240" s="1"/>
      <c r="AR240" s="1"/>
      <c r="AS240" s="67"/>
      <c r="AT240" s="1"/>
      <c r="AU240" s="1"/>
      <c r="AV240" s="67"/>
      <c r="AW240" s="1"/>
      <c r="AX240" s="1"/>
      <c r="AY240" s="67"/>
    </row>
    <row r="241" ht="18.75" customHeight="1">
      <c r="A241" s="1"/>
      <c r="B241" s="1"/>
      <c r="C241" s="67"/>
      <c r="D241" s="67"/>
      <c r="E241" s="1"/>
      <c r="F241" s="65"/>
      <c r="G241" s="65"/>
      <c r="H241" s="65"/>
      <c r="I241" s="66"/>
      <c r="J241" s="66"/>
      <c r="K241" s="6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67"/>
      <c r="AQ241" s="1"/>
      <c r="AR241" s="1"/>
      <c r="AS241" s="67"/>
      <c r="AT241" s="1"/>
      <c r="AU241" s="1"/>
      <c r="AV241" s="67"/>
      <c r="AW241" s="1"/>
      <c r="AX241" s="1"/>
      <c r="AY241" s="67"/>
    </row>
    <row r="242" ht="18.75" customHeight="1">
      <c r="A242" s="1"/>
      <c r="B242" s="1"/>
      <c r="C242" s="67"/>
      <c r="D242" s="67"/>
      <c r="E242" s="1"/>
      <c r="F242" s="65"/>
      <c r="G242" s="65"/>
      <c r="H242" s="65"/>
      <c r="I242" s="66"/>
      <c r="J242" s="66"/>
      <c r="K242" s="6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67"/>
      <c r="AQ242" s="1"/>
      <c r="AR242" s="1"/>
      <c r="AS242" s="67"/>
      <c r="AT242" s="1"/>
      <c r="AU242" s="1"/>
      <c r="AV242" s="67"/>
      <c r="AW242" s="1"/>
      <c r="AX242" s="1"/>
      <c r="AY242" s="67"/>
    </row>
    <row r="243" ht="18.75" customHeight="1">
      <c r="A243" s="1"/>
      <c r="B243" s="1"/>
      <c r="C243" s="67"/>
      <c r="D243" s="67"/>
      <c r="E243" s="1"/>
      <c r="F243" s="65"/>
      <c r="G243" s="65"/>
      <c r="H243" s="65"/>
      <c r="I243" s="66"/>
      <c r="J243" s="66"/>
      <c r="K243" s="6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67"/>
      <c r="AQ243" s="1"/>
      <c r="AR243" s="1"/>
      <c r="AS243" s="67"/>
      <c r="AT243" s="1"/>
      <c r="AU243" s="1"/>
      <c r="AV243" s="67"/>
      <c r="AW243" s="1"/>
      <c r="AX243" s="1"/>
      <c r="AY243" s="67"/>
    </row>
    <row r="244" ht="18.75" customHeight="1">
      <c r="A244" s="1"/>
      <c r="B244" s="1"/>
      <c r="C244" s="67"/>
      <c r="D244" s="67"/>
      <c r="E244" s="1"/>
      <c r="F244" s="65"/>
      <c r="G244" s="65"/>
      <c r="H244" s="65"/>
      <c r="I244" s="66"/>
      <c r="J244" s="66"/>
      <c r="K244" s="6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67"/>
      <c r="AQ244" s="1"/>
      <c r="AR244" s="1"/>
      <c r="AS244" s="67"/>
      <c r="AT244" s="1"/>
      <c r="AU244" s="1"/>
      <c r="AV244" s="67"/>
      <c r="AW244" s="1"/>
      <c r="AX244" s="1"/>
      <c r="AY244" s="67"/>
    </row>
    <row r="245" ht="18.75" customHeight="1">
      <c r="A245" s="1"/>
      <c r="B245" s="1"/>
      <c r="C245" s="67"/>
      <c r="D245" s="67"/>
      <c r="E245" s="1"/>
      <c r="F245" s="65"/>
      <c r="G245" s="65"/>
      <c r="H245" s="65"/>
      <c r="I245" s="66"/>
      <c r="J245" s="66"/>
      <c r="K245" s="6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67"/>
      <c r="AQ245" s="1"/>
      <c r="AR245" s="1"/>
      <c r="AS245" s="67"/>
      <c r="AT245" s="1"/>
      <c r="AU245" s="1"/>
      <c r="AV245" s="67"/>
      <c r="AW245" s="1"/>
      <c r="AX245" s="1"/>
      <c r="AY245" s="67"/>
    </row>
    <row r="246" ht="18.75" customHeight="1">
      <c r="A246" s="1"/>
      <c r="B246" s="1"/>
      <c r="C246" s="67"/>
      <c r="D246" s="67"/>
      <c r="E246" s="1"/>
      <c r="F246" s="65"/>
      <c r="G246" s="65"/>
      <c r="H246" s="65"/>
      <c r="I246" s="66"/>
      <c r="J246" s="66"/>
      <c r="K246" s="6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67"/>
      <c r="AQ246" s="1"/>
      <c r="AR246" s="1"/>
      <c r="AS246" s="67"/>
      <c r="AT246" s="1"/>
      <c r="AU246" s="1"/>
      <c r="AV246" s="67"/>
      <c r="AW246" s="1"/>
      <c r="AX246" s="1"/>
      <c r="AY246" s="67"/>
    </row>
    <row r="247" ht="18.75" customHeight="1">
      <c r="A247" s="1"/>
      <c r="B247" s="1"/>
      <c r="C247" s="67"/>
      <c r="D247" s="67"/>
      <c r="E247" s="1"/>
      <c r="F247" s="65"/>
      <c r="G247" s="65"/>
      <c r="H247" s="65"/>
      <c r="I247" s="66"/>
      <c r="J247" s="66"/>
      <c r="K247" s="6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67"/>
      <c r="AQ247" s="1"/>
      <c r="AR247" s="1"/>
      <c r="AS247" s="67"/>
      <c r="AT247" s="1"/>
      <c r="AU247" s="1"/>
      <c r="AV247" s="67"/>
      <c r="AW247" s="1"/>
      <c r="AX247" s="1"/>
      <c r="AY247" s="67"/>
    </row>
    <row r="248" ht="18.75" customHeight="1">
      <c r="A248" s="1"/>
      <c r="B248" s="1"/>
      <c r="C248" s="67"/>
      <c r="D248" s="67"/>
      <c r="E248" s="1"/>
      <c r="F248" s="65"/>
      <c r="G248" s="65"/>
      <c r="H248" s="65"/>
      <c r="I248" s="66"/>
      <c r="J248" s="66"/>
      <c r="K248" s="6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67"/>
      <c r="AQ248" s="1"/>
      <c r="AR248" s="1"/>
      <c r="AS248" s="67"/>
      <c r="AT248" s="1"/>
      <c r="AU248" s="1"/>
      <c r="AV248" s="67"/>
      <c r="AW248" s="1"/>
      <c r="AX248" s="1"/>
      <c r="AY248" s="67"/>
    </row>
    <row r="249" ht="18.75" customHeight="1">
      <c r="A249" s="1"/>
      <c r="B249" s="1"/>
      <c r="C249" s="67"/>
      <c r="D249" s="67"/>
      <c r="E249" s="1"/>
      <c r="F249" s="65"/>
      <c r="G249" s="65"/>
      <c r="H249" s="65"/>
      <c r="I249" s="66"/>
      <c r="J249" s="66"/>
      <c r="K249" s="6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67"/>
      <c r="AQ249" s="1"/>
      <c r="AR249" s="1"/>
      <c r="AS249" s="67"/>
      <c r="AT249" s="1"/>
      <c r="AU249" s="1"/>
      <c r="AV249" s="67"/>
      <c r="AW249" s="1"/>
      <c r="AX249" s="1"/>
      <c r="AY249" s="67"/>
    </row>
    <row r="250" ht="18.75" customHeight="1">
      <c r="A250" s="1"/>
      <c r="B250" s="1"/>
      <c r="C250" s="67"/>
      <c r="D250" s="67"/>
      <c r="E250" s="1"/>
      <c r="F250" s="65"/>
      <c r="G250" s="65"/>
      <c r="H250" s="65"/>
      <c r="I250" s="66"/>
      <c r="J250" s="66"/>
      <c r="K250" s="6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67"/>
      <c r="AQ250" s="1"/>
      <c r="AR250" s="1"/>
      <c r="AS250" s="67"/>
      <c r="AT250" s="1"/>
      <c r="AU250" s="1"/>
      <c r="AV250" s="67"/>
      <c r="AW250" s="1"/>
      <c r="AX250" s="1"/>
      <c r="AY250" s="67"/>
    </row>
    <row r="251" ht="18.75" customHeight="1">
      <c r="A251" s="1"/>
      <c r="B251" s="1"/>
      <c r="C251" s="67"/>
      <c r="D251" s="67"/>
      <c r="E251" s="1"/>
      <c r="F251" s="65"/>
      <c r="G251" s="65"/>
      <c r="H251" s="65"/>
      <c r="I251" s="66"/>
      <c r="J251" s="66"/>
      <c r="K251" s="6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67"/>
      <c r="AQ251" s="1"/>
      <c r="AR251" s="1"/>
      <c r="AS251" s="67"/>
      <c r="AT251" s="1"/>
      <c r="AU251" s="1"/>
      <c r="AV251" s="67"/>
      <c r="AW251" s="1"/>
      <c r="AX251" s="1"/>
      <c r="AY251" s="67"/>
    </row>
    <row r="252" ht="18.75" customHeight="1">
      <c r="A252" s="1"/>
      <c r="B252" s="1"/>
      <c r="C252" s="67"/>
      <c r="D252" s="67"/>
      <c r="E252" s="1"/>
      <c r="F252" s="65"/>
      <c r="G252" s="65"/>
      <c r="H252" s="65"/>
      <c r="I252" s="66"/>
      <c r="J252" s="66"/>
      <c r="K252" s="6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67"/>
      <c r="AQ252" s="1"/>
      <c r="AR252" s="1"/>
      <c r="AS252" s="67"/>
      <c r="AT252" s="1"/>
      <c r="AU252" s="1"/>
      <c r="AV252" s="67"/>
      <c r="AW252" s="1"/>
      <c r="AX252" s="1"/>
      <c r="AY252" s="67"/>
    </row>
    <row r="253" ht="18.75" customHeight="1">
      <c r="A253" s="1"/>
      <c r="B253" s="1"/>
      <c r="C253" s="67"/>
      <c r="D253" s="67"/>
      <c r="E253" s="1"/>
      <c r="F253" s="65"/>
      <c r="G253" s="65"/>
      <c r="H253" s="65"/>
      <c r="I253" s="66"/>
      <c r="J253" s="66"/>
      <c r="K253" s="6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67"/>
      <c r="AQ253" s="1"/>
      <c r="AR253" s="1"/>
      <c r="AS253" s="67"/>
      <c r="AT253" s="1"/>
      <c r="AU253" s="1"/>
      <c r="AV253" s="67"/>
      <c r="AW253" s="1"/>
      <c r="AX253" s="1"/>
      <c r="AY253" s="67"/>
    </row>
    <row r="254" ht="18.75" customHeight="1">
      <c r="A254" s="1"/>
      <c r="B254" s="1"/>
      <c r="C254" s="67"/>
      <c r="D254" s="67"/>
      <c r="E254" s="1"/>
      <c r="F254" s="65"/>
      <c r="G254" s="65"/>
      <c r="H254" s="65"/>
      <c r="I254" s="66"/>
      <c r="J254" s="66"/>
      <c r="K254" s="6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67"/>
      <c r="AQ254" s="1"/>
      <c r="AR254" s="1"/>
      <c r="AS254" s="67"/>
      <c r="AT254" s="1"/>
      <c r="AU254" s="1"/>
      <c r="AV254" s="67"/>
      <c r="AW254" s="1"/>
      <c r="AX254" s="1"/>
      <c r="AY254" s="67"/>
    </row>
    <row r="255" ht="18.75" customHeight="1">
      <c r="A255" s="1"/>
      <c r="B255" s="1"/>
      <c r="C255" s="67"/>
      <c r="D255" s="67"/>
      <c r="E255" s="1"/>
      <c r="F255" s="65"/>
      <c r="G255" s="65"/>
      <c r="H255" s="65"/>
      <c r="I255" s="66"/>
      <c r="J255" s="66"/>
      <c r="K255" s="6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67"/>
      <c r="AQ255" s="1"/>
      <c r="AR255" s="1"/>
      <c r="AS255" s="67"/>
      <c r="AT255" s="1"/>
      <c r="AU255" s="1"/>
      <c r="AV255" s="67"/>
      <c r="AW255" s="1"/>
      <c r="AX255" s="1"/>
      <c r="AY255" s="67"/>
    </row>
    <row r="256" ht="18.75" customHeight="1">
      <c r="A256" s="1"/>
      <c r="B256" s="1"/>
      <c r="C256" s="67"/>
      <c r="D256" s="67"/>
      <c r="E256" s="1"/>
      <c r="F256" s="65"/>
      <c r="G256" s="65"/>
      <c r="H256" s="65"/>
      <c r="I256" s="66"/>
      <c r="J256" s="66"/>
      <c r="K256" s="6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67"/>
      <c r="AQ256" s="1"/>
      <c r="AR256" s="1"/>
      <c r="AS256" s="67"/>
      <c r="AT256" s="1"/>
      <c r="AU256" s="1"/>
      <c r="AV256" s="67"/>
      <c r="AW256" s="1"/>
      <c r="AX256" s="1"/>
      <c r="AY256" s="67"/>
    </row>
    <row r="257" ht="18.75" customHeight="1">
      <c r="A257" s="1"/>
      <c r="B257" s="1"/>
      <c r="C257" s="67"/>
      <c r="D257" s="67"/>
      <c r="E257" s="1"/>
      <c r="F257" s="65"/>
      <c r="G257" s="65"/>
      <c r="H257" s="65"/>
      <c r="I257" s="66"/>
      <c r="J257" s="66"/>
      <c r="K257" s="6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67"/>
      <c r="AQ257" s="1"/>
      <c r="AR257" s="1"/>
      <c r="AS257" s="67"/>
      <c r="AT257" s="1"/>
      <c r="AU257" s="1"/>
      <c r="AV257" s="67"/>
      <c r="AW257" s="1"/>
      <c r="AX257" s="1"/>
      <c r="AY257" s="67"/>
    </row>
    <row r="258" ht="18.75" customHeight="1">
      <c r="A258" s="1"/>
      <c r="B258" s="1"/>
      <c r="C258" s="67"/>
      <c r="D258" s="67"/>
      <c r="E258" s="1"/>
      <c r="F258" s="65"/>
      <c r="G258" s="65"/>
      <c r="H258" s="65"/>
      <c r="I258" s="66"/>
      <c r="J258" s="66"/>
      <c r="K258" s="6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67"/>
      <c r="AQ258" s="1"/>
      <c r="AR258" s="1"/>
      <c r="AS258" s="67"/>
      <c r="AT258" s="1"/>
      <c r="AU258" s="1"/>
      <c r="AV258" s="67"/>
      <c r="AW258" s="1"/>
      <c r="AX258" s="1"/>
      <c r="AY258" s="67"/>
    </row>
    <row r="259" ht="18.75" customHeight="1">
      <c r="A259" s="1"/>
      <c r="B259" s="1"/>
      <c r="C259" s="67"/>
      <c r="D259" s="67"/>
      <c r="E259" s="1"/>
      <c r="F259" s="65"/>
      <c r="G259" s="65"/>
      <c r="H259" s="65"/>
      <c r="I259" s="66"/>
      <c r="J259" s="66"/>
      <c r="K259" s="6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67"/>
      <c r="AQ259" s="1"/>
      <c r="AR259" s="1"/>
      <c r="AS259" s="67"/>
      <c r="AT259" s="1"/>
      <c r="AU259" s="1"/>
      <c r="AV259" s="67"/>
      <c r="AW259" s="1"/>
      <c r="AX259" s="1"/>
      <c r="AY259" s="67"/>
    </row>
    <row r="260" ht="18.75" customHeight="1">
      <c r="A260" s="1"/>
      <c r="B260" s="1"/>
      <c r="C260" s="67"/>
      <c r="D260" s="67"/>
      <c r="E260" s="1"/>
      <c r="F260" s="65"/>
      <c r="G260" s="65"/>
      <c r="H260" s="65"/>
      <c r="I260" s="66"/>
      <c r="J260" s="66"/>
      <c r="K260" s="6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67"/>
      <c r="AQ260" s="1"/>
      <c r="AR260" s="1"/>
      <c r="AS260" s="67"/>
      <c r="AT260" s="1"/>
      <c r="AU260" s="1"/>
      <c r="AV260" s="67"/>
      <c r="AW260" s="1"/>
      <c r="AX260" s="1"/>
      <c r="AY260" s="67"/>
    </row>
    <row r="261" ht="18.75" customHeight="1">
      <c r="A261" s="1"/>
      <c r="B261" s="1"/>
      <c r="C261" s="67"/>
      <c r="D261" s="67"/>
      <c r="E261" s="1"/>
      <c r="F261" s="65"/>
      <c r="G261" s="65"/>
      <c r="H261" s="65"/>
      <c r="I261" s="66"/>
      <c r="J261" s="66"/>
      <c r="K261" s="6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67"/>
      <c r="AQ261" s="1"/>
      <c r="AR261" s="1"/>
      <c r="AS261" s="67"/>
      <c r="AT261" s="1"/>
      <c r="AU261" s="1"/>
      <c r="AV261" s="67"/>
      <c r="AW261" s="1"/>
      <c r="AX261" s="1"/>
      <c r="AY261" s="67"/>
    </row>
    <row r="262" ht="18.75" customHeight="1">
      <c r="A262" s="1"/>
      <c r="B262" s="1"/>
      <c r="C262" s="67"/>
      <c r="D262" s="67"/>
      <c r="E262" s="1"/>
      <c r="F262" s="65"/>
      <c r="G262" s="65"/>
      <c r="H262" s="65"/>
      <c r="I262" s="66"/>
      <c r="J262" s="66"/>
      <c r="K262" s="6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67"/>
      <c r="AQ262" s="1"/>
      <c r="AR262" s="1"/>
      <c r="AS262" s="67"/>
      <c r="AT262" s="1"/>
      <c r="AU262" s="1"/>
      <c r="AV262" s="67"/>
      <c r="AW262" s="1"/>
      <c r="AX262" s="1"/>
      <c r="AY262" s="67"/>
    </row>
    <row r="263" ht="18.75" customHeight="1">
      <c r="A263" s="1"/>
      <c r="B263" s="1"/>
      <c r="C263" s="67"/>
      <c r="D263" s="67"/>
      <c r="E263" s="1"/>
      <c r="F263" s="65"/>
      <c r="G263" s="65"/>
      <c r="H263" s="65"/>
      <c r="I263" s="66"/>
      <c r="J263" s="66"/>
      <c r="K263" s="6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67"/>
      <c r="AQ263" s="1"/>
      <c r="AR263" s="1"/>
      <c r="AS263" s="67"/>
      <c r="AT263" s="1"/>
      <c r="AU263" s="1"/>
      <c r="AV263" s="67"/>
      <c r="AW263" s="1"/>
      <c r="AX263" s="1"/>
      <c r="AY263" s="67"/>
    </row>
    <row r="264" ht="18.75" customHeight="1">
      <c r="A264" s="1"/>
      <c r="B264" s="1"/>
      <c r="C264" s="67"/>
      <c r="D264" s="67"/>
      <c r="E264" s="1"/>
      <c r="F264" s="65"/>
      <c r="G264" s="65"/>
      <c r="H264" s="65"/>
      <c r="I264" s="66"/>
      <c r="J264" s="66"/>
      <c r="K264" s="6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67"/>
      <c r="AQ264" s="1"/>
      <c r="AR264" s="1"/>
      <c r="AS264" s="67"/>
      <c r="AT264" s="1"/>
      <c r="AU264" s="1"/>
      <c r="AV264" s="67"/>
      <c r="AW264" s="1"/>
      <c r="AX264" s="1"/>
      <c r="AY264" s="67"/>
    </row>
    <row r="265" ht="18.75" customHeight="1">
      <c r="A265" s="1"/>
      <c r="B265" s="1"/>
      <c r="C265" s="67"/>
      <c r="D265" s="67"/>
      <c r="E265" s="1"/>
      <c r="F265" s="65"/>
      <c r="G265" s="65"/>
      <c r="H265" s="65"/>
      <c r="I265" s="66"/>
      <c r="J265" s="66"/>
      <c r="K265" s="6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67"/>
      <c r="AQ265" s="1"/>
      <c r="AR265" s="1"/>
      <c r="AS265" s="67"/>
      <c r="AT265" s="1"/>
      <c r="AU265" s="1"/>
      <c r="AV265" s="67"/>
      <c r="AW265" s="1"/>
      <c r="AX265" s="1"/>
      <c r="AY265" s="67"/>
    </row>
    <row r="266" ht="18.75" customHeight="1">
      <c r="A266" s="1"/>
      <c r="B266" s="1"/>
      <c r="C266" s="67"/>
      <c r="D266" s="67"/>
      <c r="E266" s="1"/>
      <c r="F266" s="65"/>
      <c r="G266" s="65"/>
      <c r="H266" s="65"/>
      <c r="I266" s="66"/>
      <c r="J266" s="66"/>
      <c r="K266" s="6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67"/>
      <c r="AQ266" s="1"/>
      <c r="AR266" s="1"/>
      <c r="AS266" s="67"/>
      <c r="AT266" s="1"/>
      <c r="AU266" s="1"/>
      <c r="AV266" s="67"/>
      <c r="AW266" s="1"/>
      <c r="AX266" s="1"/>
      <c r="AY266" s="67"/>
    </row>
    <row r="267" ht="18.75" customHeight="1">
      <c r="A267" s="1"/>
      <c r="B267" s="1"/>
      <c r="C267" s="67"/>
      <c r="D267" s="67"/>
      <c r="E267" s="1"/>
      <c r="F267" s="65"/>
      <c r="G267" s="65"/>
      <c r="H267" s="65"/>
      <c r="I267" s="66"/>
      <c r="J267" s="66"/>
      <c r="K267" s="6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67"/>
      <c r="AQ267" s="1"/>
      <c r="AR267" s="1"/>
      <c r="AS267" s="67"/>
      <c r="AT267" s="1"/>
      <c r="AU267" s="1"/>
      <c r="AV267" s="67"/>
      <c r="AW267" s="1"/>
      <c r="AX267" s="1"/>
      <c r="AY267" s="67"/>
    </row>
    <row r="268" ht="18.75" customHeight="1">
      <c r="A268" s="1"/>
      <c r="B268" s="1"/>
      <c r="C268" s="67"/>
      <c r="D268" s="67"/>
      <c r="E268" s="1"/>
      <c r="F268" s="65"/>
      <c r="G268" s="65"/>
      <c r="H268" s="65"/>
      <c r="I268" s="66"/>
      <c r="J268" s="66"/>
      <c r="K268" s="6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67"/>
      <c r="AQ268" s="1"/>
      <c r="AR268" s="1"/>
      <c r="AS268" s="67"/>
      <c r="AT268" s="1"/>
      <c r="AU268" s="1"/>
      <c r="AV268" s="67"/>
      <c r="AW268" s="1"/>
      <c r="AX268" s="1"/>
      <c r="AY268" s="67"/>
    </row>
    <row r="269" ht="18.75" customHeight="1">
      <c r="A269" s="1"/>
      <c r="B269" s="1"/>
      <c r="C269" s="67"/>
      <c r="D269" s="67"/>
      <c r="E269" s="1"/>
      <c r="F269" s="65"/>
      <c r="G269" s="65"/>
      <c r="H269" s="65"/>
      <c r="I269" s="66"/>
      <c r="J269" s="66"/>
      <c r="K269" s="6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67"/>
      <c r="AQ269" s="1"/>
      <c r="AR269" s="1"/>
      <c r="AS269" s="67"/>
      <c r="AT269" s="1"/>
      <c r="AU269" s="1"/>
      <c r="AV269" s="67"/>
      <c r="AW269" s="1"/>
      <c r="AX269" s="1"/>
      <c r="AY269" s="67"/>
    </row>
    <row r="270" ht="18.75" customHeight="1">
      <c r="A270" s="1"/>
      <c r="B270" s="1"/>
      <c r="C270" s="67"/>
      <c r="D270" s="67"/>
      <c r="E270" s="1"/>
      <c r="F270" s="65"/>
      <c r="G270" s="65"/>
      <c r="H270" s="65"/>
      <c r="I270" s="66"/>
      <c r="J270" s="66"/>
      <c r="K270" s="6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67"/>
      <c r="AQ270" s="1"/>
      <c r="AR270" s="1"/>
      <c r="AS270" s="67"/>
      <c r="AT270" s="1"/>
      <c r="AU270" s="1"/>
      <c r="AV270" s="67"/>
      <c r="AW270" s="1"/>
      <c r="AX270" s="1"/>
      <c r="AY270" s="67"/>
    </row>
    <row r="271" ht="18.75" customHeight="1">
      <c r="A271" s="1"/>
      <c r="B271" s="1"/>
      <c r="C271" s="67"/>
      <c r="D271" s="67"/>
      <c r="E271" s="1"/>
      <c r="F271" s="65"/>
      <c r="G271" s="65"/>
      <c r="H271" s="65"/>
      <c r="I271" s="66"/>
      <c r="J271" s="66"/>
      <c r="K271" s="6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67"/>
      <c r="AQ271" s="1"/>
      <c r="AR271" s="1"/>
      <c r="AS271" s="67"/>
      <c r="AT271" s="1"/>
      <c r="AU271" s="1"/>
      <c r="AV271" s="67"/>
      <c r="AW271" s="1"/>
      <c r="AX271" s="1"/>
      <c r="AY271" s="67"/>
    </row>
    <row r="272" ht="18.75" customHeight="1">
      <c r="A272" s="1"/>
      <c r="B272" s="1"/>
      <c r="C272" s="67"/>
      <c r="D272" s="67"/>
      <c r="E272" s="1"/>
      <c r="F272" s="65"/>
      <c r="G272" s="65"/>
      <c r="H272" s="65"/>
      <c r="I272" s="66"/>
      <c r="J272" s="66"/>
      <c r="K272" s="6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67"/>
      <c r="AQ272" s="1"/>
      <c r="AR272" s="1"/>
      <c r="AS272" s="67"/>
      <c r="AT272" s="1"/>
      <c r="AU272" s="1"/>
      <c r="AV272" s="67"/>
      <c r="AW272" s="1"/>
      <c r="AX272" s="1"/>
      <c r="AY272" s="67"/>
    </row>
    <row r="273" ht="18.75" customHeight="1">
      <c r="A273" s="1"/>
      <c r="B273" s="1"/>
      <c r="C273" s="67"/>
      <c r="D273" s="67"/>
      <c r="E273" s="1"/>
      <c r="F273" s="65"/>
      <c r="G273" s="65"/>
      <c r="H273" s="65"/>
      <c r="I273" s="66"/>
      <c r="J273" s="66"/>
      <c r="K273" s="6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67"/>
      <c r="AQ273" s="1"/>
      <c r="AR273" s="1"/>
      <c r="AS273" s="67"/>
      <c r="AT273" s="1"/>
      <c r="AU273" s="1"/>
      <c r="AV273" s="67"/>
      <c r="AW273" s="1"/>
      <c r="AX273" s="1"/>
      <c r="AY273" s="67"/>
    </row>
    <row r="274" ht="18.75" customHeight="1">
      <c r="A274" s="1"/>
      <c r="B274" s="1"/>
      <c r="C274" s="67"/>
      <c r="D274" s="67"/>
      <c r="E274" s="1"/>
      <c r="F274" s="65"/>
      <c r="G274" s="65"/>
      <c r="H274" s="65"/>
      <c r="I274" s="66"/>
      <c r="J274" s="66"/>
      <c r="K274" s="6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67"/>
      <c r="AQ274" s="1"/>
      <c r="AR274" s="1"/>
      <c r="AS274" s="67"/>
      <c r="AT274" s="1"/>
      <c r="AU274" s="1"/>
      <c r="AV274" s="67"/>
      <c r="AW274" s="1"/>
      <c r="AX274" s="1"/>
      <c r="AY274" s="67"/>
    </row>
    <row r="275" ht="18.75" customHeight="1">
      <c r="A275" s="1"/>
      <c r="B275" s="1"/>
      <c r="C275" s="67"/>
      <c r="D275" s="67"/>
      <c r="E275" s="1"/>
      <c r="F275" s="65"/>
      <c r="G275" s="65"/>
      <c r="H275" s="65"/>
      <c r="I275" s="66"/>
      <c r="J275" s="66"/>
      <c r="K275" s="6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67"/>
      <c r="AQ275" s="1"/>
      <c r="AR275" s="1"/>
      <c r="AS275" s="67"/>
      <c r="AT275" s="1"/>
      <c r="AU275" s="1"/>
      <c r="AV275" s="67"/>
      <c r="AW275" s="1"/>
      <c r="AX275" s="1"/>
      <c r="AY275" s="67"/>
    </row>
    <row r="276" ht="18.75" customHeight="1">
      <c r="A276" s="1"/>
      <c r="B276" s="1"/>
      <c r="C276" s="67"/>
      <c r="D276" s="67"/>
      <c r="E276" s="1"/>
      <c r="F276" s="65"/>
      <c r="G276" s="65"/>
      <c r="H276" s="65"/>
      <c r="I276" s="66"/>
      <c r="J276" s="66"/>
      <c r="K276" s="6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67"/>
      <c r="AQ276" s="1"/>
      <c r="AR276" s="1"/>
      <c r="AS276" s="67"/>
      <c r="AT276" s="1"/>
      <c r="AU276" s="1"/>
      <c r="AV276" s="67"/>
      <c r="AW276" s="1"/>
      <c r="AX276" s="1"/>
      <c r="AY276" s="67"/>
    </row>
    <row r="277" ht="18.75" customHeight="1">
      <c r="A277" s="1"/>
      <c r="B277" s="1"/>
      <c r="C277" s="67"/>
      <c r="D277" s="67"/>
      <c r="E277" s="1"/>
      <c r="F277" s="65"/>
      <c r="G277" s="65"/>
      <c r="H277" s="65"/>
      <c r="I277" s="66"/>
      <c r="J277" s="66"/>
      <c r="K277" s="6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67"/>
      <c r="AQ277" s="1"/>
      <c r="AR277" s="1"/>
      <c r="AS277" s="67"/>
      <c r="AT277" s="1"/>
      <c r="AU277" s="1"/>
      <c r="AV277" s="67"/>
      <c r="AW277" s="1"/>
      <c r="AX277" s="1"/>
      <c r="AY277" s="67"/>
    </row>
    <row r="278" ht="18.75" customHeight="1">
      <c r="A278" s="1"/>
      <c r="B278" s="1"/>
      <c r="C278" s="67"/>
      <c r="D278" s="67"/>
      <c r="E278" s="1"/>
      <c r="F278" s="65"/>
      <c r="G278" s="65"/>
      <c r="H278" s="65"/>
      <c r="I278" s="66"/>
      <c r="J278" s="66"/>
      <c r="K278" s="6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67"/>
      <c r="AQ278" s="1"/>
      <c r="AR278" s="1"/>
      <c r="AS278" s="67"/>
      <c r="AT278" s="1"/>
      <c r="AU278" s="1"/>
      <c r="AV278" s="67"/>
      <c r="AW278" s="1"/>
      <c r="AX278" s="1"/>
      <c r="AY278" s="67"/>
    </row>
    <row r="279" ht="18.75" customHeight="1">
      <c r="A279" s="1"/>
      <c r="B279" s="1"/>
      <c r="C279" s="67"/>
      <c r="D279" s="67"/>
      <c r="E279" s="1"/>
      <c r="F279" s="65"/>
      <c r="G279" s="65"/>
      <c r="H279" s="65"/>
      <c r="I279" s="66"/>
      <c r="J279" s="66"/>
      <c r="K279" s="6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67"/>
      <c r="AQ279" s="1"/>
      <c r="AR279" s="1"/>
      <c r="AS279" s="67"/>
      <c r="AT279" s="1"/>
      <c r="AU279" s="1"/>
      <c r="AV279" s="67"/>
      <c r="AW279" s="1"/>
      <c r="AX279" s="1"/>
      <c r="AY279" s="67"/>
    </row>
    <row r="280" ht="18.75" customHeight="1">
      <c r="A280" s="1"/>
      <c r="B280" s="1"/>
      <c r="C280" s="67"/>
      <c r="D280" s="67"/>
      <c r="E280" s="1"/>
      <c r="F280" s="65"/>
      <c r="G280" s="65"/>
      <c r="H280" s="65"/>
      <c r="I280" s="66"/>
      <c r="J280" s="66"/>
      <c r="K280" s="6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67"/>
      <c r="AQ280" s="1"/>
      <c r="AR280" s="1"/>
      <c r="AS280" s="67"/>
      <c r="AT280" s="1"/>
      <c r="AU280" s="1"/>
      <c r="AV280" s="67"/>
      <c r="AW280" s="1"/>
      <c r="AX280" s="1"/>
      <c r="AY280" s="67"/>
    </row>
    <row r="281" ht="18.75" customHeight="1">
      <c r="A281" s="1"/>
      <c r="B281" s="1"/>
      <c r="C281" s="67"/>
      <c r="D281" s="67"/>
      <c r="E281" s="1"/>
      <c r="F281" s="65"/>
      <c r="G281" s="65"/>
      <c r="H281" s="65"/>
      <c r="I281" s="66"/>
      <c r="J281" s="66"/>
      <c r="K281" s="6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67"/>
      <c r="AQ281" s="1"/>
      <c r="AR281" s="1"/>
      <c r="AS281" s="67"/>
      <c r="AT281" s="1"/>
      <c r="AU281" s="1"/>
      <c r="AV281" s="67"/>
      <c r="AW281" s="1"/>
      <c r="AX281" s="1"/>
      <c r="AY281" s="67"/>
    </row>
    <row r="282" ht="18.75" customHeight="1">
      <c r="A282" s="1"/>
      <c r="B282" s="1"/>
      <c r="C282" s="67"/>
      <c r="D282" s="67"/>
      <c r="E282" s="1"/>
      <c r="F282" s="65"/>
      <c r="G282" s="65"/>
      <c r="H282" s="65"/>
      <c r="I282" s="66"/>
      <c r="J282" s="66"/>
      <c r="K282" s="6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67"/>
      <c r="AQ282" s="1"/>
      <c r="AR282" s="1"/>
      <c r="AS282" s="67"/>
      <c r="AT282" s="1"/>
      <c r="AU282" s="1"/>
      <c r="AV282" s="67"/>
      <c r="AW282" s="1"/>
      <c r="AX282" s="1"/>
      <c r="AY282" s="67"/>
    </row>
    <row r="283" ht="18.75" customHeight="1">
      <c r="A283" s="1"/>
      <c r="B283" s="1"/>
      <c r="C283" s="67"/>
      <c r="D283" s="67"/>
      <c r="E283" s="1"/>
      <c r="F283" s="65"/>
      <c r="G283" s="65"/>
      <c r="H283" s="65"/>
      <c r="I283" s="66"/>
      <c r="J283" s="66"/>
      <c r="K283" s="6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67"/>
      <c r="AQ283" s="1"/>
      <c r="AR283" s="1"/>
      <c r="AS283" s="67"/>
      <c r="AT283" s="1"/>
      <c r="AU283" s="1"/>
      <c r="AV283" s="67"/>
      <c r="AW283" s="1"/>
      <c r="AX283" s="1"/>
      <c r="AY283" s="67"/>
    </row>
    <row r="284" ht="18.75" customHeight="1">
      <c r="A284" s="1"/>
      <c r="B284" s="1"/>
      <c r="C284" s="67"/>
      <c r="D284" s="67"/>
      <c r="E284" s="1"/>
      <c r="F284" s="65"/>
      <c r="G284" s="65"/>
      <c r="H284" s="65"/>
      <c r="I284" s="66"/>
      <c r="J284" s="66"/>
      <c r="K284" s="6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67"/>
      <c r="AQ284" s="1"/>
      <c r="AR284" s="1"/>
      <c r="AS284" s="67"/>
      <c r="AT284" s="1"/>
      <c r="AU284" s="1"/>
      <c r="AV284" s="67"/>
      <c r="AW284" s="1"/>
      <c r="AX284" s="1"/>
      <c r="AY284" s="67"/>
    </row>
    <row r="285" ht="18.75" customHeight="1">
      <c r="A285" s="1"/>
      <c r="B285" s="1"/>
      <c r="C285" s="67"/>
      <c r="D285" s="67"/>
      <c r="E285" s="1"/>
      <c r="F285" s="65"/>
      <c r="G285" s="65"/>
      <c r="H285" s="65"/>
      <c r="I285" s="66"/>
      <c r="J285" s="66"/>
      <c r="K285" s="6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67"/>
      <c r="AQ285" s="1"/>
      <c r="AR285" s="1"/>
      <c r="AS285" s="67"/>
      <c r="AT285" s="1"/>
      <c r="AU285" s="1"/>
      <c r="AV285" s="67"/>
      <c r="AW285" s="1"/>
      <c r="AX285" s="1"/>
      <c r="AY285" s="67"/>
    </row>
    <row r="286" ht="18.75" customHeight="1">
      <c r="A286" s="1"/>
      <c r="B286" s="1"/>
      <c r="C286" s="67"/>
      <c r="D286" s="67"/>
      <c r="E286" s="1"/>
      <c r="F286" s="65"/>
      <c r="G286" s="65"/>
      <c r="H286" s="65"/>
      <c r="I286" s="66"/>
      <c r="J286" s="66"/>
      <c r="K286" s="6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67"/>
      <c r="AQ286" s="1"/>
      <c r="AR286" s="1"/>
      <c r="AS286" s="67"/>
      <c r="AT286" s="1"/>
      <c r="AU286" s="1"/>
      <c r="AV286" s="67"/>
      <c r="AW286" s="1"/>
      <c r="AX286" s="1"/>
      <c r="AY286" s="67"/>
    </row>
    <row r="287" ht="18.75" customHeight="1">
      <c r="A287" s="1"/>
      <c r="B287" s="1"/>
      <c r="C287" s="67"/>
      <c r="D287" s="67"/>
      <c r="E287" s="1"/>
      <c r="F287" s="65"/>
      <c r="G287" s="65"/>
      <c r="H287" s="65"/>
      <c r="I287" s="66"/>
      <c r="J287" s="66"/>
      <c r="K287" s="6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67"/>
      <c r="AQ287" s="1"/>
      <c r="AR287" s="1"/>
      <c r="AS287" s="67"/>
      <c r="AT287" s="1"/>
      <c r="AU287" s="1"/>
      <c r="AV287" s="67"/>
      <c r="AW287" s="1"/>
      <c r="AX287" s="1"/>
      <c r="AY287" s="67"/>
    </row>
    <row r="288" ht="18.75" customHeight="1">
      <c r="A288" s="1"/>
      <c r="B288" s="1"/>
      <c r="C288" s="67"/>
      <c r="D288" s="67"/>
      <c r="E288" s="1"/>
      <c r="F288" s="65"/>
      <c r="G288" s="65"/>
      <c r="H288" s="65"/>
      <c r="I288" s="66"/>
      <c r="J288" s="66"/>
      <c r="K288" s="6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67"/>
      <c r="AQ288" s="1"/>
      <c r="AR288" s="1"/>
      <c r="AS288" s="67"/>
      <c r="AT288" s="1"/>
      <c r="AU288" s="1"/>
      <c r="AV288" s="67"/>
      <c r="AW288" s="1"/>
      <c r="AX288" s="1"/>
      <c r="AY288" s="67"/>
    </row>
    <row r="289" ht="18.75" customHeight="1">
      <c r="A289" s="1"/>
      <c r="B289" s="1"/>
      <c r="C289" s="67"/>
      <c r="D289" s="67"/>
      <c r="E289" s="1"/>
      <c r="F289" s="65"/>
      <c r="G289" s="65"/>
      <c r="H289" s="65"/>
      <c r="I289" s="66"/>
      <c r="J289" s="66"/>
      <c r="K289" s="6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67"/>
      <c r="AQ289" s="1"/>
      <c r="AR289" s="1"/>
      <c r="AS289" s="67"/>
      <c r="AT289" s="1"/>
      <c r="AU289" s="1"/>
      <c r="AV289" s="67"/>
      <c r="AW289" s="1"/>
      <c r="AX289" s="1"/>
      <c r="AY289" s="67"/>
    </row>
    <row r="290" ht="18.75" customHeight="1">
      <c r="A290" s="1"/>
      <c r="B290" s="1"/>
      <c r="C290" s="67"/>
      <c r="D290" s="67"/>
      <c r="E290" s="1"/>
      <c r="F290" s="65"/>
      <c r="G290" s="65"/>
      <c r="H290" s="65"/>
      <c r="I290" s="66"/>
      <c r="J290" s="66"/>
      <c r="K290" s="6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67"/>
      <c r="AQ290" s="1"/>
      <c r="AR290" s="1"/>
      <c r="AS290" s="67"/>
      <c r="AT290" s="1"/>
      <c r="AU290" s="1"/>
      <c r="AV290" s="67"/>
      <c r="AW290" s="1"/>
      <c r="AX290" s="1"/>
      <c r="AY290" s="67"/>
    </row>
    <row r="291" ht="18.75" customHeight="1">
      <c r="A291" s="1"/>
      <c r="B291" s="1"/>
      <c r="C291" s="67"/>
      <c r="D291" s="67"/>
      <c r="E291" s="1"/>
      <c r="F291" s="65"/>
      <c r="G291" s="65"/>
      <c r="H291" s="65"/>
      <c r="I291" s="66"/>
      <c r="J291" s="66"/>
      <c r="K291" s="6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67"/>
      <c r="AQ291" s="1"/>
      <c r="AR291" s="1"/>
      <c r="AS291" s="67"/>
      <c r="AT291" s="1"/>
      <c r="AU291" s="1"/>
      <c r="AV291" s="67"/>
      <c r="AW291" s="1"/>
      <c r="AX291" s="1"/>
      <c r="AY291" s="67"/>
    </row>
    <row r="292" ht="18.75" customHeight="1">
      <c r="A292" s="1"/>
      <c r="B292" s="1"/>
      <c r="C292" s="67"/>
      <c r="D292" s="67"/>
      <c r="E292" s="1"/>
      <c r="F292" s="65"/>
      <c r="G292" s="65"/>
      <c r="H292" s="65"/>
      <c r="I292" s="66"/>
      <c r="J292" s="66"/>
      <c r="K292" s="6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67"/>
      <c r="AQ292" s="1"/>
      <c r="AR292" s="1"/>
      <c r="AS292" s="67"/>
      <c r="AT292" s="1"/>
      <c r="AU292" s="1"/>
      <c r="AV292" s="67"/>
      <c r="AW292" s="1"/>
      <c r="AX292" s="1"/>
      <c r="AY292" s="67"/>
    </row>
    <row r="293" ht="18.75" customHeight="1">
      <c r="A293" s="1"/>
      <c r="B293" s="1"/>
      <c r="C293" s="67"/>
      <c r="D293" s="67"/>
      <c r="E293" s="1"/>
      <c r="F293" s="65"/>
      <c r="G293" s="65"/>
      <c r="H293" s="65"/>
      <c r="I293" s="66"/>
      <c r="J293" s="66"/>
      <c r="K293" s="6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67"/>
      <c r="AQ293" s="1"/>
      <c r="AR293" s="1"/>
      <c r="AS293" s="67"/>
      <c r="AT293" s="1"/>
      <c r="AU293" s="1"/>
      <c r="AV293" s="67"/>
      <c r="AW293" s="1"/>
      <c r="AX293" s="1"/>
      <c r="AY293" s="67"/>
    </row>
    <row r="294" ht="18.75" customHeight="1">
      <c r="A294" s="1"/>
      <c r="B294" s="1"/>
      <c r="C294" s="67"/>
      <c r="D294" s="67"/>
      <c r="E294" s="1"/>
      <c r="F294" s="65"/>
      <c r="G294" s="65"/>
      <c r="H294" s="65"/>
      <c r="I294" s="66"/>
      <c r="J294" s="66"/>
      <c r="K294" s="6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67"/>
      <c r="AQ294" s="1"/>
      <c r="AR294" s="1"/>
      <c r="AS294" s="67"/>
      <c r="AT294" s="1"/>
      <c r="AU294" s="1"/>
      <c r="AV294" s="67"/>
      <c r="AW294" s="1"/>
      <c r="AX294" s="1"/>
      <c r="AY294" s="67"/>
    </row>
    <row r="295" ht="18.75" customHeight="1">
      <c r="A295" s="1"/>
      <c r="B295" s="1"/>
      <c r="C295" s="67"/>
      <c r="D295" s="67"/>
      <c r="E295" s="1"/>
      <c r="F295" s="65"/>
      <c r="G295" s="65"/>
      <c r="H295" s="65"/>
      <c r="I295" s="66"/>
      <c r="J295" s="66"/>
      <c r="K295" s="6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67"/>
      <c r="AQ295" s="1"/>
      <c r="AR295" s="1"/>
      <c r="AS295" s="67"/>
      <c r="AT295" s="1"/>
      <c r="AU295" s="1"/>
      <c r="AV295" s="67"/>
      <c r="AW295" s="1"/>
      <c r="AX295" s="1"/>
      <c r="AY295" s="67"/>
    </row>
    <row r="296" ht="18.75" customHeight="1">
      <c r="A296" s="1"/>
      <c r="B296" s="1"/>
      <c r="C296" s="67"/>
      <c r="D296" s="67"/>
      <c r="E296" s="1"/>
      <c r="F296" s="65"/>
      <c r="G296" s="65"/>
      <c r="H296" s="65"/>
      <c r="I296" s="66"/>
      <c r="J296" s="66"/>
      <c r="K296" s="6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67"/>
      <c r="AQ296" s="1"/>
      <c r="AR296" s="1"/>
      <c r="AS296" s="67"/>
      <c r="AT296" s="1"/>
      <c r="AU296" s="1"/>
      <c r="AV296" s="67"/>
      <c r="AW296" s="1"/>
      <c r="AX296" s="1"/>
      <c r="AY296" s="67"/>
    </row>
    <row r="297" ht="18.75" customHeight="1">
      <c r="A297" s="1"/>
      <c r="B297" s="1"/>
      <c r="C297" s="67"/>
      <c r="D297" s="67"/>
      <c r="E297" s="1"/>
      <c r="F297" s="65"/>
      <c r="G297" s="65"/>
      <c r="H297" s="65"/>
      <c r="I297" s="66"/>
      <c r="J297" s="66"/>
      <c r="K297" s="6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67"/>
      <c r="AQ297" s="1"/>
      <c r="AR297" s="1"/>
      <c r="AS297" s="67"/>
      <c r="AT297" s="1"/>
      <c r="AU297" s="1"/>
      <c r="AV297" s="67"/>
      <c r="AW297" s="1"/>
      <c r="AX297" s="1"/>
      <c r="AY297" s="67"/>
    </row>
    <row r="298" ht="18.75" customHeight="1">
      <c r="A298" s="1"/>
      <c r="B298" s="1"/>
      <c r="C298" s="67"/>
      <c r="D298" s="67"/>
      <c r="E298" s="1"/>
      <c r="F298" s="65"/>
      <c r="G298" s="65"/>
      <c r="H298" s="65"/>
      <c r="I298" s="66"/>
      <c r="J298" s="66"/>
      <c r="K298" s="6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67"/>
      <c r="AQ298" s="1"/>
      <c r="AR298" s="1"/>
      <c r="AS298" s="67"/>
      <c r="AT298" s="1"/>
      <c r="AU298" s="1"/>
      <c r="AV298" s="67"/>
      <c r="AW298" s="1"/>
      <c r="AX298" s="1"/>
      <c r="AY298" s="67"/>
    </row>
    <row r="299" ht="18.75" customHeight="1">
      <c r="A299" s="1"/>
      <c r="B299" s="1"/>
      <c r="C299" s="67"/>
      <c r="D299" s="67"/>
      <c r="E299" s="1"/>
      <c r="F299" s="65"/>
      <c r="G299" s="65"/>
      <c r="H299" s="65"/>
      <c r="I299" s="66"/>
      <c r="J299" s="66"/>
      <c r="K299" s="6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67"/>
      <c r="AQ299" s="1"/>
      <c r="AR299" s="1"/>
      <c r="AS299" s="67"/>
      <c r="AT299" s="1"/>
      <c r="AU299" s="1"/>
      <c r="AV299" s="67"/>
      <c r="AW299" s="1"/>
      <c r="AX299" s="1"/>
      <c r="AY299" s="67"/>
    </row>
    <row r="300" ht="18.75" customHeight="1">
      <c r="A300" s="1"/>
      <c r="B300" s="1"/>
      <c r="C300" s="67"/>
      <c r="D300" s="67"/>
      <c r="E300" s="1"/>
      <c r="F300" s="65"/>
      <c r="G300" s="65"/>
      <c r="H300" s="65"/>
      <c r="I300" s="66"/>
      <c r="J300" s="66"/>
      <c r="K300" s="6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67"/>
      <c r="AQ300" s="1"/>
      <c r="AR300" s="1"/>
      <c r="AS300" s="67"/>
      <c r="AT300" s="1"/>
      <c r="AU300" s="1"/>
      <c r="AV300" s="67"/>
      <c r="AW300" s="1"/>
      <c r="AX300" s="1"/>
      <c r="AY300" s="67"/>
    </row>
    <row r="301" ht="18.75" customHeight="1">
      <c r="A301" s="1"/>
      <c r="B301" s="1"/>
      <c r="C301" s="67"/>
      <c r="D301" s="67"/>
      <c r="E301" s="1"/>
      <c r="F301" s="65"/>
      <c r="G301" s="65"/>
      <c r="H301" s="65"/>
      <c r="I301" s="66"/>
      <c r="J301" s="66"/>
      <c r="K301" s="6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67"/>
      <c r="AQ301" s="1"/>
      <c r="AR301" s="1"/>
      <c r="AS301" s="67"/>
      <c r="AT301" s="1"/>
      <c r="AU301" s="1"/>
      <c r="AV301" s="67"/>
      <c r="AW301" s="1"/>
      <c r="AX301" s="1"/>
      <c r="AY301" s="67"/>
    </row>
    <row r="302" ht="18.75" customHeight="1">
      <c r="A302" s="1"/>
      <c r="B302" s="1"/>
      <c r="C302" s="67"/>
      <c r="D302" s="67"/>
      <c r="E302" s="1"/>
      <c r="F302" s="65"/>
      <c r="G302" s="65"/>
      <c r="H302" s="65"/>
      <c r="I302" s="66"/>
      <c r="J302" s="66"/>
      <c r="K302" s="6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67"/>
      <c r="AQ302" s="1"/>
      <c r="AR302" s="1"/>
      <c r="AS302" s="67"/>
      <c r="AT302" s="1"/>
      <c r="AU302" s="1"/>
      <c r="AV302" s="67"/>
      <c r="AW302" s="1"/>
      <c r="AX302" s="1"/>
      <c r="AY302" s="67"/>
    </row>
    <row r="303" ht="18.75" customHeight="1">
      <c r="A303" s="1"/>
      <c r="B303" s="1"/>
      <c r="C303" s="67"/>
      <c r="D303" s="67"/>
      <c r="E303" s="1"/>
      <c r="F303" s="65"/>
      <c r="G303" s="65"/>
      <c r="H303" s="65"/>
      <c r="I303" s="66"/>
      <c r="J303" s="66"/>
      <c r="K303" s="6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67"/>
      <c r="AQ303" s="1"/>
      <c r="AR303" s="1"/>
      <c r="AS303" s="67"/>
      <c r="AT303" s="1"/>
      <c r="AU303" s="1"/>
      <c r="AV303" s="67"/>
      <c r="AW303" s="1"/>
      <c r="AX303" s="1"/>
      <c r="AY303" s="67"/>
    </row>
    <row r="304" ht="18.75" customHeight="1">
      <c r="A304" s="1"/>
      <c r="B304" s="1"/>
      <c r="C304" s="67"/>
      <c r="D304" s="67"/>
      <c r="E304" s="1"/>
      <c r="F304" s="65"/>
      <c r="G304" s="65"/>
      <c r="H304" s="65"/>
      <c r="I304" s="66"/>
      <c r="J304" s="66"/>
      <c r="K304" s="6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67"/>
      <c r="AQ304" s="1"/>
      <c r="AR304" s="1"/>
      <c r="AS304" s="67"/>
      <c r="AT304" s="1"/>
      <c r="AU304" s="1"/>
      <c r="AV304" s="67"/>
      <c r="AW304" s="1"/>
      <c r="AX304" s="1"/>
      <c r="AY304" s="67"/>
    </row>
    <row r="305" ht="18.75" customHeight="1">
      <c r="A305" s="1"/>
      <c r="B305" s="1"/>
      <c r="C305" s="67"/>
      <c r="D305" s="67"/>
      <c r="E305" s="1"/>
      <c r="F305" s="65"/>
      <c r="G305" s="65"/>
      <c r="H305" s="65"/>
      <c r="I305" s="66"/>
      <c r="J305" s="66"/>
      <c r="K305" s="6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67"/>
      <c r="AQ305" s="1"/>
      <c r="AR305" s="1"/>
      <c r="AS305" s="67"/>
      <c r="AT305" s="1"/>
      <c r="AU305" s="1"/>
      <c r="AV305" s="67"/>
      <c r="AW305" s="1"/>
      <c r="AX305" s="1"/>
      <c r="AY305" s="67"/>
    </row>
    <row r="306" ht="18.75" customHeight="1">
      <c r="A306" s="1"/>
      <c r="B306" s="1"/>
      <c r="C306" s="67"/>
      <c r="D306" s="67"/>
      <c r="E306" s="1"/>
      <c r="F306" s="65"/>
      <c r="G306" s="65"/>
      <c r="H306" s="65"/>
      <c r="I306" s="66"/>
      <c r="J306" s="66"/>
      <c r="K306" s="6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67"/>
      <c r="AQ306" s="1"/>
      <c r="AR306" s="1"/>
      <c r="AS306" s="67"/>
      <c r="AT306" s="1"/>
      <c r="AU306" s="1"/>
      <c r="AV306" s="67"/>
      <c r="AW306" s="1"/>
      <c r="AX306" s="1"/>
      <c r="AY306" s="67"/>
    </row>
    <row r="307" ht="18.75" customHeight="1">
      <c r="A307" s="1"/>
      <c r="B307" s="1"/>
      <c r="C307" s="67"/>
      <c r="D307" s="67"/>
      <c r="E307" s="1"/>
      <c r="F307" s="65"/>
      <c r="G307" s="65"/>
      <c r="H307" s="65"/>
      <c r="I307" s="66"/>
      <c r="J307" s="66"/>
      <c r="K307" s="6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67"/>
      <c r="AQ307" s="1"/>
      <c r="AR307" s="1"/>
      <c r="AS307" s="67"/>
      <c r="AT307" s="1"/>
      <c r="AU307" s="1"/>
      <c r="AV307" s="67"/>
      <c r="AW307" s="1"/>
      <c r="AX307" s="1"/>
      <c r="AY307" s="67"/>
    </row>
    <row r="308" ht="18.75" customHeight="1">
      <c r="A308" s="1"/>
      <c r="B308" s="1"/>
      <c r="C308" s="67"/>
      <c r="D308" s="67"/>
      <c r="E308" s="1"/>
      <c r="F308" s="65"/>
      <c r="G308" s="65"/>
      <c r="H308" s="65"/>
      <c r="I308" s="66"/>
      <c r="J308" s="66"/>
      <c r="K308" s="6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67"/>
      <c r="AQ308" s="1"/>
      <c r="AR308" s="1"/>
      <c r="AS308" s="67"/>
      <c r="AT308" s="1"/>
      <c r="AU308" s="1"/>
      <c r="AV308" s="67"/>
      <c r="AW308" s="1"/>
      <c r="AX308" s="1"/>
      <c r="AY308" s="67"/>
    </row>
    <row r="309" ht="18.75" customHeight="1">
      <c r="A309" s="1"/>
      <c r="B309" s="1"/>
      <c r="C309" s="67"/>
      <c r="D309" s="67"/>
      <c r="E309" s="1"/>
      <c r="F309" s="65"/>
      <c r="G309" s="65"/>
      <c r="H309" s="65"/>
      <c r="I309" s="66"/>
      <c r="J309" s="66"/>
      <c r="K309" s="6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67"/>
      <c r="AQ309" s="1"/>
      <c r="AR309" s="1"/>
      <c r="AS309" s="67"/>
      <c r="AT309" s="1"/>
      <c r="AU309" s="1"/>
      <c r="AV309" s="67"/>
      <c r="AW309" s="1"/>
      <c r="AX309" s="1"/>
      <c r="AY309" s="67"/>
    </row>
    <row r="310" ht="18.75" customHeight="1">
      <c r="A310" s="1"/>
      <c r="B310" s="1"/>
      <c r="C310" s="67"/>
      <c r="D310" s="67"/>
      <c r="E310" s="1"/>
      <c r="F310" s="65"/>
      <c r="G310" s="65"/>
      <c r="H310" s="65"/>
      <c r="I310" s="66"/>
      <c r="J310" s="66"/>
      <c r="K310" s="6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67"/>
      <c r="AQ310" s="1"/>
      <c r="AR310" s="1"/>
      <c r="AS310" s="67"/>
      <c r="AT310" s="1"/>
      <c r="AU310" s="1"/>
      <c r="AV310" s="67"/>
      <c r="AW310" s="1"/>
      <c r="AX310" s="1"/>
      <c r="AY310" s="67"/>
    </row>
    <row r="311" ht="18.75" customHeight="1">
      <c r="A311" s="1"/>
      <c r="B311" s="1"/>
      <c r="C311" s="67"/>
      <c r="D311" s="67"/>
      <c r="E311" s="1"/>
      <c r="F311" s="65"/>
      <c r="G311" s="65"/>
      <c r="H311" s="65"/>
      <c r="I311" s="66"/>
      <c r="J311" s="66"/>
      <c r="K311" s="6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67"/>
      <c r="AQ311" s="1"/>
      <c r="AR311" s="1"/>
      <c r="AS311" s="67"/>
      <c r="AT311" s="1"/>
      <c r="AU311" s="1"/>
      <c r="AV311" s="67"/>
      <c r="AW311" s="1"/>
      <c r="AX311" s="1"/>
      <c r="AY311" s="67"/>
    </row>
    <row r="312" ht="18.75" customHeight="1">
      <c r="A312" s="1"/>
      <c r="B312" s="1"/>
      <c r="C312" s="67"/>
      <c r="D312" s="67"/>
      <c r="E312" s="1"/>
      <c r="F312" s="65"/>
      <c r="G312" s="65"/>
      <c r="H312" s="65"/>
      <c r="I312" s="66"/>
      <c r="J312" s="66"/>
      <c r="K312" s="6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67"/>
      <c r="AQ312" s="1"/>
      <c r="AR312" s="1"/>
      <c r="AS312" s="67"/>
      <c r="AT312" s="1"/>
      <c r="AU312" s="1"/>
      <c r="AV312" s="67"/>
      <c r="AW312" s="1"/>
      <c r="AX312" s="1"/>
      <c r="AY312" s="67"/>
    </row>
    <row r="313" ht="18.75" customHeight="1">
      <c r="A313" s="1"/>
      <c r="B313" s="1"/>
      <c r="C313" s="67"/>
      <c r="D313" s="67"/>
      <c r="E313" s="1"/>
      <c r="F313" s="65"/>
      <c r="G313" s="65"/>
      <c r="H313" s="65"/>
      <c r="I313" s="66"/>
      <c r="J313" s="66"/>
      <c r="K313" s="6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67"/>
      <c r="AQ313" s="1"/>
      <c r="AR313" s="1"/>
      <c r="AS313" s="67"/>
      <c r="AT313" s="1"/>
      <c r="AU313" s="1"/>
      <c r="AV313" s="67"/>
      <c r="AW313" s="1"/>
      <c r="AX313" s="1"/>
      <c r="AY313" s="67"/>
    </row>
    <row r="314" ht="18.75" customHeight="1">
      <c r="A314" s="1"/>
      <c r="B314" s="1"/>
      <c r="C314" s="67"/>
      <c r="D314" s="67"/>
      <c r="E314" s="1"/>
      <c r="F314" s="65"/>
      <c r="G314" s="65"/>
      <c r="H314" s="65"/>
      <c r="I314" s="66"/>
      <c r="J314" s="66"/>
      <c r="K314" s="6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67"/>
      <c r="AQ314" s="1"/>
      <c r="AR314" s="1"/>
      <c r="AS314" s="67"/>
      <c r="AT314" s="1"/>
      <c r="AU314" s="1"/>
      <c r="AV314" s="67"/>
      <c r="AW314" s="1"/>
      <c r="AX314" s="1"/>
      <c r="AY314" s="67"/>
    </row>
    <row r="315" ht="18.75" customHeight="1">
      <c r="A315" s="1"/>
      <c r="B315" s="1"/>
      <c r="C315" s="67"/>
      <c r="D315" s="67"/>
      <c r="E315" s="1"/>
      <c r="F315" s="65"/>
      <c r="G315" s="65"/>
      <c r="H315" s="65"/>
      <c r="I315" s="66"/>
      <c r="J315" s="66"/>
      <c r="K315" s="66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67"/>
      <c r="AQ315" s="1"/>
      <c r="AR315" s="1"/>
      <c r="AS315" s="67"/>
      <c r="AT315" s="1"/>
      <c r="AU315" s="1"/>
      <c r="AV315" s="67"/>
      <c r="AW315" s="1"/>
      <c r="AX315" s="1"/>
      <c r="AY315" s="67"/>
    </row>
    <row r="316" ht="18.75" customHeight="1">
      <c r="A316" s="1"/>
      <c r="B316" s="1"/>
      <c r="C316" s="67"/>
      <c r="D316" s="67"/>
      <c r="E316" s="1"/>
      <c r="F316" s="65"/>
      <c r="G316" s="65"/>
      <c r="H316" s="65"/>
      <c r="I316" s="66"/>
      <c r="J316" s="66"/>
      <c r="K316" s="66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67"/>
      <c r="AQ316" s="1"/>
      <c r="AR316" s="1"/>
      <c r="AS316" s="67"/>
      <c r="AT316" s="1"/>
      <c r="AU316" s="1"/>
      <c r="AV316" s="67"/>
      <c r="AW316" s="1"/>
      <c r="AX316" s="1"/>
      <c r="AY316" s="67"/>
    </row>
    <row r="317" ht="18.75" customHeight="1">
      <c r="A317" s="1"/>
      <c r="B317" s="1"/>
      <c r="C317" s="67"/>
      <c r="D317" s="67"/>
      <c r="E317" s="1"/>
      <c r="F317" s="65"/>
      <c r="G317" s="65"/>
      <c r="H317" s="65"/>
      <c r="I317" s="66"/>
      <c r="J317" s="66"/>
      <c r="K317" s="6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67"/>
      <c r="AQ317" s="1"/>
      <c r="AR317" s="1"/>
      <c r="AS317" s="67"/>
      <c r="AT317" s="1"/>
      <c r="AU317" s="1"/>
      <c r="AV317" s="67"/>
      <c r="AW317" s="1"/>
      <c r="AX317" s="1"/>
      <c r="AY317" s="67"/>
    </row>
    <row r="318" ht="18.75" customHeight="1">
      <c r="A318" s="1"/>
      <c r="B318" s="1"/>
      <c r="C318" s="67"/>
      <c r="D318" s="67"/>
      <c r="E318" s="1"/>
      <c r="F318" s="65"/>
      <c r="G318" s="65"/>
      <c r="H318" s="65"/>
      <c r="I318" s="66"/>
      <c r="J318" s="66"/>
      <c r="K318" s="66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67"/>
      <c r="AQ318" s="1"/>
      <c r="AR318" s="1"/>
      <c r="AS318" s="67"/>
      <c r="AT318" s="1"/>
      <c r="AU318" s="1"/>
      <c r="AV318" s="67"/>
      <c r="AW318" s="1"/>
      <c r="AX318" s="1"/>
      <c r="AY318" s="67"/>
    </row>
    <row r="319" ht="18.75" customHeight="1">
      <c r="A319" s="1"/>
      <c r="B319" s="1"/>
      <c r="C319" s="67"/>
      <c r="D319" s="67"/>
      <c r="E319" s="1"/>
      <c r="F319" s="65"/>
      <c r="G319" s="65"/>
      <c r="H319" s="65"/>
      <c r="I319" s="66"/>
      <c r="J319" s="66"/>
      <c r="K319" s="66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67"/>
      <c r="AQ319" s="1"/>
      <c r="AR319" s="1"/>
      <c r="AS319" s="67"/>
      <c r="AT319" s="1"/>
      <c r="AU319" s="1"/>
      <c r="AV319" s="67"/>
      <c r="AW319" s="1"/>
      <c r="AX319" s="1"/>
      <c r="AY319" s="67"/>
    </row>
    <row r="320" ht="18.75" customHeight="1">
      <c r="A320" s="1"/>
      <c r="B320" s="1"/>
      <c r="C320" s="67"/>
      <c r="D320" s="67"/>
      <c r="E320" s="1"/>
      <c r="F320" s="65"/>
      <c r="G320" s="65"/>
      <c r="H320" s="65"/>
      <c r="I320" s="66"/>
      <c r="J320" s="66"/>
      <c r="K320" s="66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67"/>
      <c r="AQ320" s="1"/>
      <c r="AR320" s="1"/>
      <c r="AS320" s="67"/>
      <c r="AT320" s="1"/>
      <c r="AU320" s="1"/>
      <c r="AV320" s="67"/>
      <c r="AW320" s="1"/>
      <c r="AX320" s="1"/>
      <c r="AY320" s="67"/>
    </row>
    <row r="321" ht="18.75" customHeight="1">
      <c r="A321" s="1"/>
      <c r="B321" s="1"/>
      <c r="C321" s="67"/>
      <c r="D321" s="67"/>
      <c r="E321" s="1"/>
      <c r="F321" s="65"/>
      <c r="G321" s="65"/>
      <c r="H321" s="65"/>
      <c r="I321" s="66"/>
      <c r="J321" s="66"/>
      <c r="K321" s="66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67"/>
      <c r="AQ321" s="1"/>
      <c r="AR321" s="1"/>
      <c r="AS321" s="67"/>
      <c r="AT321" s="1"/>
      <c r="AU321" s="1"/>
      <c r="AV321" s="67"/>
      <c r="AW321" s="1"/>
      <c r="AX321" s="1"/>
      <c r="AY321" s="67"/>
    </row>
    <row r="322" ht="18.75" customHeight="1">
      <c r="A322" s="1"/>
      <c r="B322" s="1"/>
      <c r="C322" s="67"/>
      <c r="D322" s="67"/>
      <c r="E322" s="1"/>
      <c r="F322" s="65"/>
      <c r="G322" s="65"/>
      <c r="H322" s="65"/>
      <c r="I322" s="66"/>
      <c r="J322" s="66"/>
      <c r="K322" s="66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67"/>
      <c r="AQ322" s="1"/>
      <c r="AR322" s="1"/>
      <c r="AS322" s="67"/>
      <c r="AT322" s="1"/>
      <c r="AU322" s="1"/>
      <c r="AV322" s="67"/>
      <c r="AW322" s="1"/>
      <c r="AX322" s="1"/>
      <c r="AY322" s="67"/>
    </row>
    <row r="323" ht="18.75" customHeight="1">
      <c r="A323" s="1"/>
      <c r="B323" s="1"/>
      <c r="C323" s="67"/>
      <c r="D323" s="67"/>
      <c r="E323" s="1"/>
      <c r="F323" s="65"/>
      <c r="G323" s="65"/>
      <c r="H323" s="65"/>
      <c r="I323" s="66"/>
      <c r="J323" s="66"/>
      <c r="K323" s="66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67"/>
      <c r="AQ323" s="1"/>
      <c r="AR323" s="1"/>
      <c r="AS323" s="67"/>
      <c r="AT323" s="1"/>
      <c r="AU323" s="1"/>
      <c r="AV323" s="67"/>
      <c r="AW323" s="1"/>
      <c r="AX323" s="1"/>
      <c r="AY323" s="67"/>
    </row>
    <row r="324" ht="18.75" customHeight="1">
      <c r="A324" s="1"/>
      <c r="B324" s="1"/>
      <c r="C324" s="67"/>
      <c r="D324" s="67"/>
      <c r="E324" s="1"/>
      <c r="F324" s="65"/>
      <c r="G324" s="65"/>
      <c r="H324" s="65"/>
      <c r="I324" s="66"/>
      <c r="J324" s="66"/>
      <c r="K324" s="6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67"/>
      <c r="AQ324" s="1"/>
      <c r="AR324" s="1"/>
      <c r="AS324" s="67"/>
      <c r="AT324" s="1"/>
      <c r="AU324" s="1"/>
      <c r="AV324" s="67"/>
      <c r="AW324" s="1"/>
      <c r="AX324" s="1"/>
      <c r="AY324" s="67"/>
    </row>
    <row r="325" ht="18.75" customHeight="1">
      <c r="A325" s="1"/>
      <c r="B325" s="1"/>
      <c r="C325" s="67"/>
      <c r="D325" s="67"/>
      <c r="E325" s="1"/>
      <c r="F325" s="65"/>
      <c r="G325" s="65"/>
      <c r="H325" s="65"/>
      <c r="I325" s="66"/>
      <c r="J325" s="66"/>
      <c r="K325" s="66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67"/>
      <c r="AQ325" s="1"/>
      <c r="AR325" s="1"/>
      <c r="AS325" s="67"/>
      <c r="AT325" s="1"/>
      <c r="AU325" s="1"/>
      <c r="AV325" s="67"/>
      <c r="AW325" s="1"/>
      <c r="AX325" s="1"/>
      <c r="AY325" s="67"/>
    </row>
    <row r="326" ht="18.75" customHeight="1">
      <c r="A326" s="1"/>
      <c r="B326" s="1"/>
      <c r="C326" s="67"/>
      <c r="D326" s="67"/>
      <c r="E326" s="1"/>
      <c r="F326" s="65"/>
      <c r="G326" s="65"/>
      <c r="H326" s="65"/>
      <c r="I326" s="66"/>
      <c r="J326" s="66"/>
      <c r="K326" s="66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67"/>
      <c r="AQ326" s="1"/>
      <c r="AR326" s="1"/>
      <c r="AS326" s="67"/>
      <c r="AT326" s="1"/>
      <c r="AU326" s="1"/>
      <c r="AV326" s="67"/>
      <c r="AW326" s="1"/>
      <c r="AX326" s="1"/>
      <c r="AY326" s="67"/>
    </row>
    <row r="327" ht="18.75" customHeight="1">
      <c r="A327" s="1"/>
      <c r="B327" s="1"/>
      <c r="C327" s="67"/>
      <c r="D327" s="67"/>
      <c r="E327" s="1"/>
      <c r="F327" s="65"/>
      <c r="G327" s="65"/>
      <c r="H327" s="65"/>
      <c r="I327" s="66"/>
      <c r="J327" s="66"/>
      <c r="K327" s="6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67"/>
      <c r="AQ327" s="1"/>
      <c r="AR327" s="1"/>
      <c r="AS327" s="67"/>
      <c r="AT327" s="1"/>
      <c r="AU327" s="1"/>
      <c r="AV327" s="67"/>
      <c r="AW327" s="1"/>
      <c r="AX327" s="1"/>
      <c r="AY327" s="67"/>
    </row>
    <row r="328" ht="18.75" customHeight="1">
      <c r="A328" s="1"/>
      <c r="B328" s="1"/>
      <c r="C328" s="67"/>
      <c r="D328" s="67"/>
      <c r="E328" s="1"/>
      <c r="F328" s="65"/>
      <c r="G328" s="65"/>
      <c r="H328" s="65"/>
      <c r="I328" s="66"/>
      <c r="J328" s="66"/>
      <c r="K328" s="66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67"/>
      <c r="AQ328" s="1"/>
      <c r="AR328" s="1"/>
      <c r="AS328" s="67"/>
      <c r="AT328" s="1"/>
      <c r="AU328" s="1"/>
      <c r="AV328" s="67"/>
      <c r="AW328" s="1"/>
      <c r="AX328" s="1"/>
      <c r="AY328" s="67"/>
    </row>
    <row r="329" ht="18.75" customHeight="1">
      <c r="A329" s="1"/>
      <c r="B329" s="1"/>
      <c r="C329" s="67"/>
      <c r="D329" s="67"/>
      <c r="E329" s="1"/>
      <c r="F329" s="65"/>
      <c r="G329" s="65"/>
      <c r="H329" s="65"/>
      <c r="I329" s="66"/>
      <c r="J329" s="66"/>
      <c r="K329" s="66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67"/>
      <c r="AQ329" s="1"/>
      <c r="AR329" s="1"/>
      <c r="AS329" s="67"/>
      <c r="AT329" s="1"/>
      <c r="AU329" s="1"/>
      <c r="AV329" s="67"/>
      <c r="AW329" s="1"/>
      <c r="AX329" s="1"/>
      <c r="AY329" s="67"/>
    </row>
    <row r="330" ht="18.75" customHeight="1">
      <c r="A330" s="1"/>
      <c r="B330" s="1"/>
      <c r="C330" s="67"/>
      <c r="D330" s="67"/>
      <c r="E330" s="1"/>
      <c r="F330" s="65"/>
      <c r="G330" s="65"/>
      <c r="H330" s="65"/>
      <c r="I330" s="66"/>
      <c r="J330" s="66"/>
      <c r="K330" s="6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67"/>
      <c r="AQ330" s="1"/>
      <c r="AR330" s="1"/>
      <c r="AS330" s="67"/>
      <c r="AT330" s="1"/>
      <c r="AU330" s="1"/>
      <c r="AV330" s="67"/>
      <c r="AW330" s="1"/>
      <c r="AX330" s="1"/>
      <c r="AY330" s="67"/>
    </row>
    <row r="331" ht="18.75" customHeight="1">
      <c r="A331" s="1"/>
      <c r="B331" s="1"/>
      <c r="C331" s="67"/>
      <c r="D331" s="67"/>
      <c r="E331" s="1"/>
      <c r="F331" s="65"/>
      <c r="G331" s="65"/>
      <c r="H331" s="65"/>
      <c r="I331" s="66"/>
      <c r="J331" s="66"/>
      <c r="K331" s="66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67"/>
      <c r="AQ331" s="1"/>
      <c r="AR331" s="1"/>
      <c r="AS331" s="67"/>
      <c r="AT331" s="1"/>
      <c r="AU331" s="1"/>
      <c r="AV331" s="67"/>
      <c r="AW331" s="1"/>
      <c r="AX331" s="1"/>
      <c r="AY331" s="67"/>
    </row>
    <row r="332" ht="18.75" customHeight="1">
      <c r="A332" s="1"/>
      <c r="B332" s="1"/>
      <c r="C332" s="67"/>
      <c r="D332" s="67"/>
      <c r="E332" s="1"/>
      <c r="F332" s="65"/>
      <c r="G332" s="65"/>
      <c r="H332" s="65"/>
      <c r="I332" s="66"/>
      <c r="J332" s="66"/>
      <c r="K332" s="6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67"/>
      <c r="AQ332" s="1"/>
      <c r="AR332" s="1"/>
      <c r="AS332" s="67"/>
      <c r="AT332" s="1"/>
      <c r="AU332" s="1"/>
      <c r="AV332" s="67"/>
      <c r="AW332" s="1"/>
      <c r="AX332" s="1"/>
      <c r="AY332" s="67"/>
    </row>
    <row r="333" ht="18.75" customHeight="1">
      <c r="A333" s="1"/>
      <c r="B333" s="1"/>
      <c r="C333" s="67"/>
      <c r="D333" s="67"/>
      <c r="E333" s="1"/>
      <c r="F333" s="65"/>
      <c r="G333" s="65"/>
      <c r="H333" s="65"/>
      <c r="I333" s="66"/>
      <c r="J333" s="66"/>
      <c r="K333" s="6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67"/>
      <c r="AQ333" s="1"/>
      <c r="AR333" s="1"/>
      <c r="AS333" s="67"/>
      <c r="AT333" s="1"/>
      <c r="AU333" s="1"/>
      <c r="AV333" s="67"/>
      <c r="AW333" s="1"/>
      <c r="AX333" s="1"/>
      <c r="AY333" s="67"/>
    </row>
    <row r="334" ht="18.75" customHeight="1">
      <c r="A334" s="1"/>
      <c r="B334" s="1"/>
      <c r="C334" s="67"/>
      <c r="D334" s="67"/>
      <c r="E334" s="1"/>
      <c r="F334" s="65"/>
      <c r="G334" s="65"/>
      <c r="H334" s="65"/>
      <c r="I334" s="66"/>
      <c r="J334" s="66"/>
      <c r="K334" s="6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67"/>
      <c r="AQ334" s="1"/>
      <c r="AR334" s="1"/>
      <c r="AS334" s="67"/>
      <c r="AT334" s="1"/>
      <c r="AU334" s="1"/>
      <c r="AV334" s="67"/>
      <c r="AW334" s="1"/>
      <c r="AX334" s="1"/>
      <c r="AY334" s="67"/>
    </row>
    <row r="335" ht="18.75" customHeight="1">
      <c r="A335" s="1"/>
      <c r="B335" s="1"/>
      <c r="C335" s="67"/>
      <c r="D335" s="67"/>
      <c r="E335" s="1"/>
      <c r="F335" s="65"/>
      <c r="G335" s="65"/>
      <c r="H335" s="65"/>
      <c r="I335" s="66"/>
      <c r="J335" s="66"/>
      <c r="K335" s="66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67"/>
      <c r="AQ335" s="1"/>
      <c r="AR335" s="1"/>
      <c r="AS335" s="67"/>
      <c r="AT335" s="1"/>
      <c r="AU335" s="1"/>
      <c r="AV335" s="67"/>
      <c r="AW335" s="1"/>
      <c r="AX335" s="1"/>
      <c r="AY335" s="67"/>
    </row>
    <row r="336" ht="18.75" customHeight="1">
      <c r="A336" s="1"/>
      <c r="B336" s="1"/>
      <c r="C336" s="67"/>
      <c r="D336" s="67"/>
      <c r="E336" s="1"/>
      <c r="F336" s="65"/>
      <c r="G336" s="65"/>
      <c r="H336" s="65"/>
      <c r="I336" s="66"/>
      <c r="J336" s="66"/>
      <c r="K336" s="6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67"/>
      <c r="AQ336" s="1"/>
      <c r="AR336" s="1"/>
      <c r="AS336" s="67"/>
      <c r="AT336" s="1"/>
      <c r="AU336" s="1"/>
      <c r="AV336" s="67"/>
      <c r="AW336" s="1"/>
      <c r="AX336" s="1"/>
      <c r="AY336" s="67"/>
    </row>
    <row r="337" ht="18.75" customHeight="1">
      <c r="A337" s="1"/>
      <c r="B337" s="1"/>
      <c r="C337" s="67"/>
      <c r="D337" s="67"/>
      <c r="E337" s="1"/>
      <c r="F337" s="65"/>
      <c r="G337" s="65"/>
      <c r="H337" s="65"/>
      <c r="I337" s="66"/>
      <c r="J337" s="66"/>
      <c r="K337" s="66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67"/>
      <c r="AQ337" s="1"/>
      <c r="AR337" s="1"/>
      <c r="AS337" s="67"/>
      <c r="AT337" s="1"/>
      <c r="AU337" s="1"/>
      <c r="AV337" s="67"/>
      <c r="AW337" s="1"/>
      <c r="AX337" s="1"/>
      <c r="AY337" s="67"/>
    </row>
    <row r="338" ht="18.75" customHeight="1">
      <c r="A338" s="1"/>
      <c r="B338" s="1"/>
      <c r="C338" s="67"/>
      <c r="D338" s="67"/>
      <c r="E338" s="1"/>
      <c r="F338" s="65"/>
      <c r="G338" s="65"/>
      <c r="H338" s="65"/>
      <c r="I338" s="66"/>
      <c r="J338" s="66"/>
      <c r="K338" s="6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67"/>
      <c r="AQ338" s="1"/>
      <c r="AR338" s="1"/>
      <c r="AS338" s="67"/>
      <c r="AT338" s="1"/>
      <c r="AU338" s="1"/>
      <c r="AV338" s="67"/>
      <c r="AW338" s="1"/>
      <c r="AX338" s="1"/>
      <c r="AY338" s="67"/>
    </row>
    <row r="339" ht="18.75" customHeight="1">
      <c r="A339" s="1"/>
      <c r="B339" s="1"/>
      <c r="C339" s="67"/>
      <c r="D339" s="67"/>
      <c r="E339" s="1"/>
      <c r="F339" s="65"/>
      <c r="G339" s="65"/>
      <c r="H339" s="65"/>
      <c r="I339" s="66"/>
      <c r="J339" s="66"/>
      <c r="K339" s="6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67"/>
      <c r="AQ339" s="1"/>
      <c r="AR339" s="1"/>
      <c r="AS339" s="67"/>
      <c r="AT339" s="1"/>
      <c r="AU339" s="1"/>
      <c r="AV339" s="67"/>
      <c r="AW339" s="1"/>
      <c r="AX339" s="1"/>
      <c r="AY339" s="67"/>
    </row>
    <row r="340" ht="18.75" customHeight="1">
      <c r="A340" s="1"/>
      <c r="B340" s="1"/>
      <c r="C340" s="67"/>
      <c r="D340" s="67"/>
      <c r="E340" s="1"/>
      <c r="F340" s="65"/>
      <c r="G340" s="65"/>
      <c r="H340" s="65"/>
      <c r="I340" s="66"/>
      <c r="J340" s="66"/>
      <c r="K340" s="6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67"/>
      <c r="AQ340" s="1"/>
      <c r="AR340" s="1"/>
      <c r="AS340" s="67"/>
      <c r="AT340" s="1"/>
      <c r="AU340" s="1"/>
      <c r="AV340" s="67"/>
      <c r="AW340" s="1"/>
      <c r="AX340" s="1"/>
      <c r="AY340" s="67"/>
    </row>
    <row r="341" ht="18.75" customHeight="1">
      <c r="A341" s="1"/>
      <c r="B341" s="1"/>
      <c r="C341" s="67"/>
      <c r="D341" s="67"/>
      <c r="E341" s="1"/>
      <c r="F341" s="65"/>
      <c r="G341" s="65"/>
      <c r="H341" s="65"/>
      <c r="I341" s="66"/>
      <c r="J341" s="66"/>
      <c r="K341" s="6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67"/>
      <c r="AQ341" s="1"/>
      <c r="AR341" s="1"/>
      <c r="AS341" s="67"/>
      <c r="AT341" s="1"/>
      <c r="AU341" s="1"/>
      <c r="AV341" s="67"/>
      <c r="AW341" s="1"/>
      <c r="AX341" s="1"/>
      <c r="AY341" s="67"/>
    </row>
    <row r="342" ht="18.75" customHeight="1">
      <c r="A342" s="1"/>
      <c r="B342" s="1"/>
      <c r="C342" s="67"/>
      <c r="D342" s="67"/>
      <c r="E342" s="1"/>
      <c r="F342" s="65"/>
      <c r="G342" s="65"/>
      <c r="H342" s="65"/>
      <c r="I342" s="66"/>
      <c r="J342" s="66"/>
      <c r="K342" s="66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67"/>
      <c r="AQ342" s="1"/>
      <c r="AR342" s="1"/>
      <c r="AS342" s="67"/>
      <c r="AT342" s="1"/>
      <c r="AU342" s="1"/>
      <c r="AV342" s="67"/>
      <c r="AW342" s="1"/>
      <c r="AX342" s="1"/>
      <c r="AY342" s="67"/>
    </row>
    <row r="343" ht="18.75" customHeight="1">
      <c r="A343" s="1"/>
      <c r="B343" s="1"/>
      <c r="C343" s="67"/>
      <c r="D343" s="67"/>
      <c r="E343" s="1"/>
      <c r="F343" s="65"/>
      <c r="G343" s="65"/>
      <c r="H343" s="65"/>
      <c r="I343" s="66"/>
      <c r="J343" s="66"/>
      <c r="K343" s="66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67"/>
      <c r="AQ343" s="1"/>
      <c r="AR343" s="1"/>
      <c r="AS343" s="67"/>
      <c r="AT343" s="1"/>
      <c r="AU343" s="1"/>
      <c r="AV343" s="67"/>
      <c r="AW343" s="1"/>
      <c r="AX343" s="1"/>
      <c r="AY343" s="67"/>
    </row>
    <row r="344" ht="18.75" customHeight="1">
      <c r="A344" s="1"/>
      <c r="B344" s="1"/>
      <c r="C344" s="67"/>
      <c r="D344" s="67"/>
      <c r="E344" s="1"/>
      <c r="F344" s="65"/>
      <c r="G344" s="65"/>
      <c r="H344" s="65"/>
      <c r="I344" s="66"/>
      <c r="J344" s="66"/>
      <c r="K344" s="66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67"/>
      <c r="AQ344" s="1"/>
      <c r="AR344" s="1"/>
      <c r="AS344" s="67"/>
      <c r="AT344" s="1"/>
      <c r="AU344" s="1"/>
      <c r="AV344" s="67"/>
      <c r="AW344" s="1"/>
      <c r="AX344" s="1"/>
      <c r="AY344" s="67"/>
    </row>
    <row r="345" ht="18.75" customHeight="1">
      <c r="A345" s="1"/>
      <c r="B345" s="1"/>
      <c r="C345" s="67"/>
      <c r="D345" s="67"/>
      <c r="E345" s="1"/>
      <c r="F345" s="65"/>
      <c r="G345" s="65"/>
      <c r="H345" s="65"/>
      <c r="I345" s="66"/>
      <c r="J345" s="66"/>
      <c r="K345" s="66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67"/>
      <c r="AQ345" s="1"/>
      <c r="AR345" s="1"/>
      <c r="AS345" s="67"/>
      <c r="AT345" s="1"/>
      <c r="AU345" s="1"/>
      <c r="AV345" s="67"/>
      <c r="AW345" s="1"/>
      <c r="AX345" s="1"/>
      <c r="AY345" s="67"/>
    </row>
    <row r="346" ht="18.75" customHeight="1">
      <c r="A346" s="1"/>
      <c r="B346" s="1"/>
      <c r="C346" s="67"/>
      <c r="D346" s="67"/>
      <c r="E346" s="1"/>
      <c r="F346" s="65"/>
      <c r="G346" s="65"/>
      <c r="H346" s="65"/>
      <c r="I346" s="66"/>
      <c r="J346" s="66"/>
      <c r="K346" s="6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67"/>
      <c r="AQ346" s="1"/>
      <c r="AR346" s="1"/>
      <c r="AS346" s="67"/>
      <c r="AT346" s="1"/>
      <c r="AU346" s="1"/>
      <c r="AV346" s="67"/>
      <c r="AW346" s="1"/>
      <c r="AX346" s="1"/>
      <c r="AY346" s="67"/>
    </row>
    <row r="347" ht="18.75" customHeight="1">
      <c r="A347" s="1"/>
      <c r="B347" s="1"/>
      <c r="C347" s="67"/>
      <c r="D347" s="67"/>
      <c r="E347" s="1"/>
      <c r="F347" s="65"/>
      <c r="G347" s="65"/>
      <c r="H347" s="65"/>
      <c r="I347" s="66"/>
      <c r="J347" s="66"/>
      <c r="K347" s="66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67"/>
      <c r="AQ347" s="1"/>
      <c r="AR347" s="1"/>
      <c r="AS347" s="67"/>
      <c r="AT347" s="1"/>
      <c r="AU347" s="1"/>
      <c r="AV347" s="67"/>
      <c r="AW347" s="1"/>
      <c r="AX347" s="1"/>
      <c r="AY347" s="67"/>
    </row>
    <row r="348" ht="18.75" customHeight="1">
      <c r="A348" s="1"/>
      <c r="B348" s="1"/>
      <c r="C348" s="67"/>
      <c r="D348" s="67"/>
      <c r="E348" s="1"/>
      <c r="F348" s="65"/>
      <c r="G348" s="65"/>
      <c r="H348" s="65"/>
      <c r="I348" s="66"/>
      <c r="J348" s="66"/>
      <c r="K348" s="66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67"/>
      <c r="AQ348" s="1"/>
      <c r="AR348" s="1"/>
      <c r="AS348" s="67"/>
      <c r="AT348" s="1"/>
      <c r="AU348" s="1"/>
      <c r="AV348" s="67"/>
      <c r="AW348" s="1"/>
      <c r="AX348" s="1"/>
      <c r="AY348" s="67"/>
    </row>
    <row r="349" ht="18.75" customHeight="1">
      <c r="A349" s="1"/>
      <c r="B349" s="1"/>
      <c r="C349" s="67"/>
      <c r="D349" s="67"/>
      <c r="E349" s="1"/>
      <c r="F349" s="65"/>
      <c r="G349" s="65"/>
      <c r="H349" s="65"/>
      <c r="I349" s="66"/>
      <c r="J349" s="66"/>
      <c r="K349" s="6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67"/>
      <c r="AQ349" s="1"/>
      <c r="AR349" s="1"/>
      <c r="AS349" s="67"/>
      <c r="AT349" s="1"/>
      <c r="AU349" s="1"/>
      <c r="AV349" s="67"/>
      <c r="AW349" s="1"/>
      <c r="AX349" s="1"/>
      <c r="AY349" s="67"/>
    </row>
    <row r="350" ht="18.75" customHeight="1">
      <c r="A350" s="1"/>
      <c r="B350" s="1"/>
      <c r="C350" s="67"/>
      <c r="D350" s="67"/>
      <c r="E350" s="1"/>
      <c r="F350" s="65"/>
      <c r="G350" s="65"/>
      <c r="H350" s="65"/>
      <c r="I350" s="66"/>
      <c r="J350" s="66"/>
      <c r="K350" s="6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67"/>
      <c r="AQ350" s="1"/>
      <c r="AR350" s="1"/>
      <c r="AS350" s="67"/>
      <c r="AT350" s="1"/>
      <c r="AU350" s="1"/>
      <c r="AV350" s="67"/>
      <c r="AW350" s="1"/>
      <c r="AX350" s="1"/>
      <c r="AY350" s="67"/>
    </row>
    <row r="351" ht="18.75" customHeight="1">
      <c r="A351" s="1"/>
      <c r="B351" s="1"/>
      <c r="C351" s="67"/>
      <c r="D351" s="67"/>
      <c r="E351" s="1"/>
      <c r="F351" s="65"/>
      <c r="G351" s="65"/>
      <c r="H351" s="65"/>
      <c r="I351" s="66"/>
      <c r="J351" s="66"/>
      <c r="K351" s="66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67"/>
      <c r="AQ351" s="1"/>
      <c r="AR351" s="1"/>
      <c r="AS351" s="67"/>
      <c r="AT351" s="1"/>
      <c r="AU351" s="1"/>
      <c r="AV351" s="67"/>
      <c r="AW351" s="1"/>
      <c r="AX351" s="1"/>
      <c r="AY351" s="67"/>
    </row>
    <row r="352" ht="18.75" customHeight="1">
      <c r="A352" s="1"/>
      <c r="B352" s="1"/>
      <c r="C352" s="67"/>
      <c r="D352" s="67"/>
      <c r="E352" s="1"/>
      <c r="F352" s="65"/>
      <c r="G352" s="65"/>
      <c r="H352" s="65"/>
      <c r="I352" s="66"/>
      <c r="J352" s="66"/>
      <c r="K352" s="66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67"/>
      <c r="AQ352" s="1"/>
      <c r="AR352" s="1"/>
      <c r="AS352" s="67"/>
      <c r="AT352" s="1"/>
      <c r="AU352" s="1"/>
      <c r="AV352" s="67"/>
      <c r="AW352" s="1"/>
      <c r="AX352" s="1"/>
      <c r="AY352" s="67"/>
    </row>
    <row r="353" ht="18.75" customHeight="1">
      <c r="A353" s="1"/>
      <c r="B353" s="1"/>
      <c r="C353" s="67"/>
      <c r="D353" s="67"/>
      <c r="E353" s="1"/>
      <c r="F353" s="65"/>
      <c r="G353" s="65"/>
      <c r="H353" s="65"/>
      <c r="I353" s="66"/>
      <c r="J353" s="66"/>
      <c r="K353" s="66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67"/>
      <c r="AQ353" s="1"/>
      <c r="AR353" s="1"/>
      <c r="AS353" s="67"/>
      <c r="AT353" s="1"/>
      <c r="AU353" s="1"/>
      <c r="AV353" s="67"/>
      <c r="AW353" s="1"/>
      <c r="AX353" s="1"/>
      <c r="AY353" s="67"/>
    </row>
    <row r="354" ht="18.75" customHeight="1">
      <c r="A354" s="1"/>
      <c r="B354" s="1"/>
      <c r="C354" s="67"/>
      <c r="D354" s="67"/>
      <c r="E354" s="1"/>
      <c r="F354" s="65"/>
      <c r="G354" s="65"/>
      <c r="H354" s="65"/>
      <c r="I354" s="66"/>
      <c r="J354" s="66"/>
      <c r="K354" s="66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67"/>
      <c r="AQ354" s="1"/>
      <c r="AR354" s="1"/>
      <c r="AS354" s="67"/>
      <c r="AT354" s="1"/>
      <c r="AU354" s="1"/>
      <c r="AV354" s="67"/>
      <c r="AW354" s="1"/>
      <c r="AX354" s="1"/>
      <c r="AY354" s="67"/>
    </row>
    <row r="355" ht="18.75" customHeight="1">
      <c r="A355" s="1"/>
      <c r="B355" s="1"/>
      <c r="C355" s="67"/>
      <c r="D355" s="67"/>
      <c r="E355" s="1"/>
      <c r="F355" s="65"/>
      <c r="G355" s="65"/>
      <c r="H355" s="65"/>
      <c r="I355" s="66"/>
      <c r="J355" s="66"/>
      <c r="K355" s="6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67"/>
      <c r="AQ355" s="1"/>
      <c r="AR355" s="1"/>
      <c r="AS355" s="67"/>
      <c r="AT355" s="1"/>
      <c r="AU355" s="1"/>
      <c r="AV355" s="67"/>
      <c r="AW355" s="1"/>
      <c r="AX355" s="1"/>
      <c r="AY355" s="67"/>
    </row>
    <row r="356" ht="18.75" customHeight="1">
      <c r="A356" s="1"/>
      <c r="B356" s="1"/>
      <c r="C356" s="67"/>
      <c r="D356" s="67"/>
      <c r="E356" s="1"/>
      <c r="F356" s="65"/>
      <c r="G356" s="65"/>
      <c r="H356" s="65"/>
      <c r="I356" s="66"/>
      <c r="J356" s="66"/>
      <c r="K356" s="6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67"/>
      <c r="AQ356" s="1"/>
      <c r="AR356" s="1"/>
      <c r="AS356" s="67"/>
      <c r="AT356" s="1"/>
      <c r="AU356" s="1"/>
      <c r="AV356" s="67"/>
      <c r="AW356" s="1"/>
      <c r="AX356" s="1"/>
      <c r="AY356" s="67"/>
    </row>
    <row r="357" ht="18.75" customHeight="1">
      <c r="A357" s="1"/>
      <c r="B357" s="1"/>
      <c r="C357" s="67"/>
      <c r="D357" s="67"/>
      <c r="E357" s="1"/>
      <c r="F357" s="65"/>
      <c r="G357" s="65"/>
      <c r="H357" s="65"/>
      <c r="I357" s="66"/>
      <c r="J357" s="66"/>
      <c r="K357" s="6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67"/>
      <c r="AQ357" s="1"/>
      <c r="AR357" s="1"/>
      <c r="AS357" s="67"/>
      <c r="AT357" s="1"/>
      <c r="AU357" s="1"/>
      <c r="AV357" s="67"/>
      <c r="AW357" s="1"/>
      <c r="AX357" s="1"/>
      <c r="AY357" s="67"/>
    </row>
    <row r="358" ht="18.75" customHeight="1">
      <c r="A358" s="1"/>
      <c r="B358" s="1"/>
      <c r="C358" s="67"/>
      <c r="D358" s="67"/>
      <c r="E358" s="1"/>
      <c r="F358" s="65"/>
      <c r="G358" s="65"/>
      <c r="H358" s="65"/>
      <c r="I358" s="66"/>
      <c r="J358" s="66"/>
      <c r="K358" s="66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67"/>
      <c r="AQ358" s="1"/>
      <c r="AR358" s="1"/>
      <c r="AS358" s="67"/>
      <c r="AT358" s="1"/>
      <c r="AU358" s="1"/>
      <c r="AV358" s="67"/>
      <c r="AW358" s="1"/>
      <c r="AX358" s="1"/>
      <c r="AY358" s="67"/>
    </row>
    <row r="359" ht="18.75" customHeight="1">
      <c r="A359" s="1"/>
      <c r="B359" s="1"/>
      <c r="C359" s="67"/>
      <c r="D359" s="67"/>
      <c r="E359" s="1"/>
      <c r="F359" s="65"/>
      <c r="G359" s="65"/>
      <c r="H359" s="65"/>
      <c r="I359" s="66"/>
      <c r="J359" s="66"/>
      <c r="K359" s="6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67"/>
      <c r="AQ359" s="1"/>
      <c r="AR359" s="1"/>
      <c r="AS359" s="67"/>
      <c r="AT359" s="1"/>
      <c r="AU359" s="1"/>
      <c r="AV359" s="67"/>
      <c r="AW359" s="1"/>
      <c r="AX359" s="1"/>
      <c r="AY359" s="67"/>
    </row>
    <row r="360" ht="18.75" customHeight="1">
      <c r="A360" s="1"/>
      <c r="B360" s="1"/>
      <c r="C360" s="67"/>
      <c r="D360" s="67"/>
      <c r="E360" s="1"/>
      <c r="F360" s="65"/>
      <c r="G360" s="65"/>
      <c r="H360" s="65"/>
      <c r="I360" s="66"/>
      <c r="J360" s="66"/>
      <c r="K360" s="66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67"/>
      <c r="AQ360" s="1"/>
      <c r="AR360" s="1"/>
      <c r="AS360" s="67"/>
      <c r="AT360" s="1"/>
      <c r="AU360" s="1"/>
      <c r="AV360" s="67"/>
      <c r="AW360" s="1"/>
      <c r="AX360" s="1"/>
      <c r="AY360" s="67"/>
    </row>
    <row r="361" ht="18.75" customHeight="1">
      <c r="A361" s="1"/>
      <c r="B361" s="1"/>
      <c r="C361" s="67"/>
      <c r="D361" s="67"/>
      <c r="E361" s="1"/>
      <c r="F361" s="65"/>
      <c r="G361" s="65"/>
      <c r="H361" s="65"/>
      <c r="I361" s="66"/>
      <c r="J361" s="66"/>
      <c r="K361" s="66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67"/>
      <c r="AQ361" s="1"/>
      <c r="AR361" s="1"/>
      <c r="AS361" s="67"/>
      <c r="AT361" s="1"/>
      <c r="AU361" s="1"/>
      <c r="AV361" s="67"/>
      <c r="AW361" s="1"/>
      <c r="AX361" s="1"/>
      <c r="AY361" s="67"/>
    </row>
    <row r="362" ht="18.75" customHeight="1">
      <c r="A362" s="1"/>
      <c r="B362" s="1"/>
      <c r="C362" s="67"/>
      <c r="D362" s="67"/>
      <c r="E362" s="1"/>
      <c r="F362" s="65"/>
      <c r="G362" s="65"/>
      <c r="H362" s="65"/>
      <c r="I362" s="66"/>
      <c r="J362" s="66"/>
      <c r="K362" s="66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67"/>
      <c r="AQ362" s="1"/>
      <c r="AR362" s="1"/>
      <c r="AS362" s="67"/>
      <c r="AT362" s="1"/>
      <c r="AU362" s="1"/>
      <c r="AV362" s="67"/>
      <c r="AW362" s="1"/>
      <c r="AX362" s="1"/>
      <c r="AY362" s="67"/>
    </row>
    <row r="363" ht="18.75" customHeight="1">
      <c r="A363" s="1"/>
      <c r="B363" s="1"/>
      <c r="C363" s="67"/>
      <c r="D363" s="67"/>
      <c r="E363" s="1"/>
      <c r="F363" s="65"/>
      <c r="G363" s="65"/>
      <c r="H363" s="65"/>
      <c r="I363" s="66"/>
      <c r="J363" s="66"/>
      <c r="K363" s="6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67"/>
      <c r="AQ363" s="1"/>
      <c r="AR363" s="1"/>
      <c r="AS363" s="67"/>
      <c r="AT363" s="1"/>
      <c r="AU363" s="1"/>
      <c r="AV363" s="67"/>
      <c r="AW363" s="1"/>
      <c r="AX363" s="1"/>
      <c r="AY363" s="67"/>
    </row>
    <row r="364" ht="18.75" customHeight="1">
      <c r="A364" s="1"/>
      <c r="B364" s="1"/>
      <c r="C364" s="67"/>
      <c r="D364" s="67"/>
      <c r="E364" s="1"/>
      <c r="F364" s="65"/>
      <c r="G364" s="65"/>
      <c r="H364" s="65"/>
      <c r="I364" s="66"/>
      <c r="J364" s="66"/>
      <c r="K364" s="66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67"/>
      <c r="AQ364" s="1"/>
      <c r="AR364" s="1"/>
      <c r="AS364" s="67"/>
      <c r="AT364" s="1"/>
      <c r="AU364" s="1"/>
      <c r="AV364" s="67"/>
      <c r="AW364" s="1"/>
      <c r="AX364" s="1"/>
      <c r="AY364" s="67"/>
    </row>
    <row r="365" ht="18.75" customHeight="1">
      <c r="A365" s="1"/>
      <c r="B365" s="1"/>
      <c r="C365" s="67"/>
      <c r="D365" s="67"/>
      <c r="E365" s="1"/>
      <c r="F365" s="65"/>
      <c r="G365" s="65"/>
      <c r="H365" s="65"/>
      <c r="I365" s="66"/>
      <c r="J365" s="66"/>
      <c r="K365" s="6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67"/>
      <c r="AQ365" s="1"/>
      <c r="AR365" s="1"/>
      <c r="AS365" s="67"/>
      <c r="AT365" s="1"/>
      <c r="AU365" s="1"/>
      <c r="AV365" s="67"/>
      <c r="AW365" s="1"/>
      <c r="AX365" s="1"/>
      <c r="AY365" s="67"/>
    </row>
    <row r="366" ht="18.75" customHeight="1">
      <c r="A366" s="1"/>
      <c r="B366" s="1"/>
      <c r="C366" s="67"/>
      <c r="D366" s="67"/>
      <c r="E366" s="1"/>
      <c r="F366" s="65"/>
      <c r="G366" s="65"/>
      <c r="H366" s="65"/>
      <c r="I366" s="66"/>
      <c r="J366" s="66"/>
      <c r="K366" s="6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67"/>
      <c r="AQ366" s="1"/>
      <c r="AR366" s="1"/>
      <c r="AS366" s="67"/>
      <c r="AT366" s="1"/>
      <c r="AU366" s="1"/>
      <c r="AV366" s="67"/>
      <c r="AW366" s="1"/>
      <c r="AX366" s="1"/>
      <c r="AY366" s="67"/>
    </row>
    <row r="367" ht="18.75" customHeight="1">
      <c r="A367" s="1"/>
      <c r="B367" s="1"/>
      <c r="C367" s="67"/>
      <c r="D367" s="67"/>
      <c r="E367" s="1"/>
      <c r="F367" s="65"/>
      <c r="G367" s="65"/>
      <c r="H367" s="65"/>
      <c r="I367" s="66"/>
      <c r="J367" s="66"/>
      <c r="K367" s="6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67"/>
      <c r="AQ367" s="1"/>
      <c r="AR367" s="1"/>
      <c r="AS367" s="67"/>
      <c r="AT367" s="1"/>
      <c r="AU367" s="1"/>
      <c r="AV367" s="67"/>
      <c r="AW367" s="1"/>
      <c r="AX367" s="1"/>
      <c r="AY367" s="67"/>
    </row>
    <row r="368" ht="18.75" customHeight="1">
      <c r="A368" s="1"/>
      <c r="B368" s="1"/>
      <c r="C368" s="67"/>
      <c r="D368" s="67"/>
      <c r="E368" s="1"/>
      <c r="F368" s="65"/>
      <c r="G368" s="65"/>
      <c r="H368" s="65"/>
      <c r="I368" s="66"/>
      <c r="J368" s="66"/>
      <c r="K368" s="6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67"/>
      <c r="AQ368" s="1"/>
      <c r="AR368" s="1"/>
      <c r="AS368" s="67"/>
      <c r="AT368" s="1"/>
      <c r="AU368" s="1"/>
      <c r="AV368" s="67"/>
      <c r="AW368" s="1"/>
      <c r="AX368" s="1"/>
      <c r="AY368" s="67"/>
    </row>
    <row r="369" ht="18.75" customHeight="1">
      <c r="A369" s="1"/>
      <c r="B369" s="1"/>
      <c r="C369" s="67"/>
      <c r="D369" s="67"/>
      <c r="E369" s="1"/>
      <c r="F369" s="65"/>
      <c r="G369" s="65"/>
      <c r="H369" s="65"/>
      <c r="I369" s="66"/>
      <c r="J369" s="66"/>
      <c r="K369" s="6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67"/>
      <c r="AQ369" s="1"/>
      <c r="AR369" s="1"/>
      <c r="AS369" s="67"/>
      <c r="AT369" s="1"/>
      <c r="AU369" s="1"/>
      <c r="AV369" s="67"/>
      <c r="AW369" s="1"/>
      <c r="AX369" s="1"/>
      <c r="AY369" s="67"/>
    </row>
    <row r="370" ht="18.75" customHeight="1">
      <c r="A370" s="1"/>
      <c r="B370" s="1"/>
      <c r="C370" s="67"/>
      <c r="D370" s="67"/>
      <c r="E370" s="1"/>
      <c r="F370" s="65"/>
      <c r="G370" s="65"/>
      <c r="H370" s="65"/>
      <c r="I370" s="66"/>
      <c r="J370" s="66"/>
      <c r="K370" s="6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67"/>
      <c r="AQ370" s="1"/>
      <c r="AR370" s="1"/>
      <c r="AS370" s="67"/>
      <c r="AT370" s="1"/>
      <c r="AU370" s="1"/>
      <c r="AV370" s="67"/>
      <c r="AW370" s="1"/>
      <c r="AX370" s="1"/>
      <c r="AY370" s="67"/>
    </row>
    <row r="371" ht="18.75" customHeight="1">
      <c r="A371" s="1"/>
      <c r="B371" s="1"/>
      <c r="C371" s="67"/>
      <c r="D371" s="67"/>
      <c r="E371" s="1"/>
      <c r="F371" s="65"/>
      <c r="G371" s="65"/>
      <c r="H371" s="65"/>
      <c r="I371" s="66"/>
      <c r="J371" s="66"/>
      <c r="K371" s="6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67"/>
      <c r="AQ371" s="1"/>
      <c r="AR371" s="1"/>
      <c r="AS371" s="67"/>
      <c r="AT371" s="1"/>
      <c r="AU371" s="1"/>
      <c r="AV371" s="67"/>
      <c r="AW371" s="1"/>
      <c r="AX371" s="1"/>
      <c r="AY371" s="67"/>
    </row>
    <row r="372" ht="18.75" customHeight="1">
      <c r="A372" s="1"/>
      <c r="B372" s="1"/>
      <c r="C372" s="67"/>
      <c r="D372" s="67"/>
      <c r="E372" s="1"/>
      <c r="F372" s="65"/>
      <c r="G372" s="65"/>
      <c r="H372" s="65"/>
      <c r="I372" s="66"/>
      <c r="J372" s="66"/>
      <c r="K372" s="6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67"/>
      <c r="AQ372" s="1"/>
      <c r="AR372" s="1"/>
      <c r="AS372" s="67"/>
      <c r="AT372" s="1"/>
      <c r="AU372" s="1"/>
      <c r="AV372" s="67"/>
      <c r="AW372" s="1"/>
      <c r="AX372" s="1"/>
      <c r="AY372" s="67"/>
    </row>
    <row r="373" ht="18.75" customHeight="1">
      <c r="A373" s="1"/>
      <c r="B373" s="1"/>
      <c r="C373" s="67"/>
      <c r="D373" s="67"/>
      <c r="E373" s="1"/>
      <c r="F373" s="65"/>
      <c r="G373" s="65"/>
      <c r="H373" s="65"/>
      <c r="I373" s="66"/>
      <c r="J373" s="66"/>
      <c r="K373" s="6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67"/>
      <c r="AQ373" s="1"/>
      <c r="AR373" s="1"/>
      <c r="AS373" s="67"/>
      <c r="AT373" s="1"/>
      <c r="AU373" s="1"/>
      <c r="AV373" s="67"/>
      <c r="AW373" s="1"/>
      <c r="AX373" s="1"/>
      <c r="AY373" s="67"/>
    </row>
    <row r="374" ht="18.75" customHeight="1">
      <c r="A374" s="1"/>
      <c r="B374" s="1"/>
      <c r="C374" s="67"/>
      <c r="D374" s="67"/>
      <c r="E374" s="1"/>
      <c r="F374" s="65"/>
      <c r="G374" s="65"/>
      <c r="H374" s="65"/>
      <c r="I374" s="66"/>
      <c r="J374" s="66"/>
      <c r="K374" s="6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67"/>
      <c r="AQ374" s="1"/>
      <c r="AR374" s="1"/>
      <c r="AS374" s="67"/>
      <c r="AT374" s="1"/>
      <c r="AU374" s="1"/>
      <c r="AV374" s="67"/>
      <c r="AW374" s="1"/>
      <c r="AX374" s="1"/>
      <c r="AY374" s="67"/>
    </row>
    <row r="375" ht="18.75" customHeight="1">
      <c r="A375" s="1"/>
      <c r="B375" s="1"/>
      <c r="C375" s="67"/>
      <c r="D375" s="67"/>
      <c r="E375" s="1"/>
      <c r="F375" s="65"/>
      <c r="G375" s="65"/>
      <c r="H375" s="65"/>
      <c r="I375" s="66"/>
      <c r="J375" s="66"/>
      <c r="K375" s="6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67"/>
      <c r="AQ375" s="1"/>
      <c r="AR375" s="1"/>
      <c r="AS375" s="67"/>
      <c r="AT375" s="1"/>
      <c r="AU375" s="1"/>
      <c r="AV375" s="67"/>
      <c r="AW375" s="1"/>
      <c r="AX375" s="1"/>
      <c r="AY375" s="67"/>
    </row>
    <row r="376" ht="18.75" customHeight="1">
      <c r="A376" s="1"/>
      <c r="B376" s="1"/>
      <c r="C376" s="67"/>
      <c r="D376" s="67"/>
      <c r="E376" s="1"/>
      <c r="F376" s="65"/>
      <c r="G376" s="65"/>
      <c r="H376" s="65"/>
      <c r="I376" s="66"/>
      <c r="J376" s="66"/>
      <c r="K376" s="6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67"/>
      <c r="AQ376" s="1"/>
      <c r="AR376" s="1"/>
      <c r="AS376" s="67"/>
      <c r="AT376" s="1"/>
      <c r="AU376" s="1"/>
      <c r="AV376" s="67"/>
      <c r="AW376" s="1"/>
      <c r="AX376" s="1"/>
      <c r="AY376" s="67"/>
    </row>
    <row r="377" ht="18.75" customHeight="1">
      <c r="A377" s="1"/>
      <c r="B377" s="1"/>
      <c r="C377" s="67"/>
      <c r="D377" s="67"/>
      <c r="E377" s="1"/>
      <c r="F377" s="65"/>
      <c r="G377" s="65"/>
      <c r="H377" s="65"/>
      <c r="I377" s="66"/>
      <c r="J377" s="66"/>
      <c r="K377" s="6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67"/>
      <c r="AQ377" s="1"/>
      <c r="AR377" s="1"/>
      <c r="AS377" s="67"/>
      <c r="AT377" s="1"/>
      <c r="AU377" s="1"/>
      <c r="AV377" s="67"/>
      <c r="AW377" s="1"/>
      <c r="AX377" s="1"/>
      <c r="AY377" s="67"/>
    </row>
    <row r="378" ht="18.75" customHeight="1">
      <c r="A378" s="1"/>
      <c r="B378" s="1"/>
      <c r="C378" s="67"/>
      <c r="D378" s="67"/>
      <c r="E378" s="1"/>
      <c r="F378" s="65"/>
      <c r="G378" s="65"/>
      <c r="H378" s="65"/>
      <c r="I378" s="66"/>
      <c r="J378" s="66"/>
      <c r="K378" s="6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67"/>
      <c r="AQ378" s="1"/>
      <c r="AR378" s="1"/>
      <c r="AS378" s="67"/>
      <c r="AT378" s="1"/>
      <c r="AU378" s="1"/>
      <c r="AV378" s="67"/>
      <c r="AW378" s="1"/>
      <c r="AX378" s="1"/>
      <c r="AY378" s="67"/>
    </row>
    <row r="379" ht="18.75" customHeight="1">
      <c r="A379" s="1"/>
      <c r="B379" s="1"/>
      <c r="C379" s="67"/>
      <c r="D379" s="67"/>
      <c r="E379" s="1"/>
      <c r="F379" s="65"/>
      <c r="G379" s="65"/>
      <c r="H379" s="65"/>
      <c r="I379" s="66"/>
      <c r="J379" s="66"/>
      <c r="K379" s="6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67"/>
      <c r="AQ379" s="1"/>
      <c r="AR379" s="1"/>
      <c r="AS379" s="67"/>
      <c r="AT379" s="1"/>
      <c r="AU379" s="1"/>
      <c r="AV379" s="67"/>
      <c r="AW379" s="1"/>
      <c r="AX379" s="1"/>
      <c r="AY379" s="67"/>
    </row>
    <row r="380" ht="18.75" customHeight="1">
      <c r="A380" s="1"/>
      <c r="B380" s="1"/>
      <c r="C380" s="67"/>
      <c r="D380" s="67"/>
      <c r="E380" s="1"/>
      <c r="F380" s="65"/>
      <c r="G380" s="65"/>
      <c r="H380" s="65"/>
      <c r="I380" s="66"/>
      <c r="J380" s="66"/>
      <c r="K380" s="6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67"/>
      <c r="AQ380" s="1"/>
      <c r="AR380" s="1"/>
      <c r="AS380" s="67"/>
      <c r="AT380" s="1"/>
      <c r="AU380" s="1"/>
      <c r="AV380" s="67"/>
      <c r="AW380" s="1"/>
      <c r="AX380" s="1"/>
      <c r="AY380" s="67"/>
    </row>
    <row r="381" ht="18.75" customHeight="1">
      <c r="A381" s="1"/>
      <c r="B381" s="1"/>
      <c r="C381" s="67"/>
      <c r="D381" s="67"/>
      <c r="E381" s="1"/>
      <c r="F381" s="65"/>
      <c r="G381" s="65"/>
      <c r="H381" s="65"/>
      <c r="I381" s="66"/>
      <c r="J381" s="66"/>
      <c r="K381" s="6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67"/>
      <c r="AQ381" s="1"/>
      <c r="AR381" s="1"/>
      <c r="AS381" s="67"/>
      <c r="AT381" s="1"/>
      <c r="AU381" s="1"/>
      <c r="AV381" s="67"/>
      <c r="AW381" s="1"/>
      <c r="AX381" s="1"/>
      <c r="AY381" s="67"/>
    </row>
    <row r="382" ht="18.75" customHeight="1">
      <c r="A382" s="1"/>
      <c r="B382" s="1"/>
      <c r="C382" s="67"/>
      <c r="D382" s="67"/>
      <c r="E382" s="1"/>
      <c r="F382" s="65"/>
      <c r="G382" s="65"/>
      <c r="H382" s="65"/>
      <c r="I382" s="66"/>
      <c r="J382" s="66"/>
      <c r="K382" s="6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67"/>
      <c r="AQ382" s="1"/>
      <c r="AR382" s="1"/>
      <c r="AS382" s="67"/>
      <c r="AT382" s="1"/>
      <c r="AU382" s="1"/>
      <c r="AV382" s="67"/>
      <c r="AW382" s="1"/>
      <c r="AX382" s="1"/>
      <c r="AY382" s="67"/>
    </row>
    <row r="383" ht="18.75" customHeight="1">
      <c r="A383" s="1"/>
      <c r="B383" s="1"/>
      <c r="C383" s="67"/>
      <c r="D383" s="67"/>
      <c r="E383" s="1"/>
      <c r="F383" s="65"/>
      <c r="G383" s="65"/>
      <c r="H383" s="65"/>
      <c r="I383" s="66"/>
      <c r="J383" s="66"/>
      <c r="K383" s="6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67"/>
      <c r="AQ383" s="1"/>
      <c r="AR383" s="1"/>
      <c r="AS383" s="67"/>
      <c r="AT383" s="1"/>
      <c r="AU383" s="1"/>
      <c r="AV383" s="67"/>
      <c r="AW383" s="1"/>
      <c r="AX383" s="1"/>
      <c r="AY383" s="67"/>
    </row>
    <row r="384" ht="18.75" customHeight="1">
      <c r="A384" s="1"/>
      <c r="B384" s="1"/>
      <c r="C384" s="67"/>
      <c r="D384" s="67"/>
      <c r="E384" s="1"/>
      <c r="F384" s="65"/>
      <c r="G384" s="65"/>
      <c r="H384" s="65"/>
      <c r="I384" s="66"/>
      <c r="J384" s="66"/>
      <c r="K384" s="6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67"/>
      <c r="AQ384" s="1"/>
      <c r="AR384" s="1"/>
      <c r="AS384" s="67"/>
      <c r="AT384" s="1"/>
      <c r="AU384" s="1"/>
      <c r="AV384" s="67"/>
      <c r="AW384" s="1"/>
      <c r="AX384" s="1"/>
      <c r="AY384" s="67"/>
    </row>
    <row r="385" ht="18.75" customHeight="1">
      <c r="A385" s="1"/>
      <c r="B385" s="1"/>
      <c r="C385" s="67"/>
      <c r="D385" s="67"/>
      <c r="E385" s="1"/>
      <c r="F385" s="65"/>
      <c r="G385" s="65"/>
      <c r="H385" s="65"/>
      <c r="I385" s="66"/>
      <c r="J385" s="66"/>
      <c r="K385" s="6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67"/>
      <c r="AQ385" s="1"/>
      <c r="AR385" s="1"/>
      <c r="AS385" s="67"/>
      <c r="AT385" s="1"/>
      <c r="AU385" s="1"/>
      <c r="AV385" s="67"/>
      <c r="AW385" s="1"/>
      <c r="AX385" s="1"/>
      <c r="AY385" s="67"/>
    </row>
    <row r="386" ht="18.75" customHeight="1">
      <c r="A386" s="1"/>
      <c r="B386" s="1"/>
      <c r="C386" s="67"/>
      <c r="D386" s="67"/>
      <c r="E386" s="1"/>
      <c r="F386" s="65"/>
      <c r="G386" s="65"/>
      <c r="H386" s="65"/>
      <c r="I386" s="66"/>
      <c r="J386" s="66"/>
      <c r="K386" s="6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67"/>
      <c r="AQ386" s="1"/>
      <c r="AR386" s="1"/>
      <c r="AS386" s="67"/>
      <c r="AT386" s="1"/>
      <c r="AU386" s="1"/>
      <c r="AV386" s="67"/>
      <c r="AW386" s="1"/>
      <c r="AX386" s="1"/>
      <c r="AY386" s="67"/>
    </row>
    <row r="387" ht="18.75" customHeight="1">
      <c r="A387" s="1"/>
      <c r="B387" s="1"/>
      <c r="C387" s="67"/>
      <c r="D387" s="67"/>
      <c r="E387" s="1"/>
      <c r="F387" s="65"/>
      <c r="G387" s="65"/>
      <c r="H387" s="65"/>
      <c r="I387" s="66"/>
      <c r="J387" s="66"/>
      <c r="K387" s="6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67"/>
      <c r="AQ387" s="1"/>
      <c r="AR387" s="1"/>
      <c r="AS387" s="67"/>
      <c r="AT387" s="1"/>
      <c r="AU387" s="1"/>
      <c r="AV387" s="67"/>
      <c r="AW387" s="1"/>
      <c r="AX387" s="1"/>
      <c r="AY387" s="67"/>
    </row>
    <row r="388" ht="18.75" customHeight="1">
      <c r="A388" s="1"/>
      <c r="B388" s="1"/>
      <c r="C388" s="67"/>
      <c r="D388" s="67"/>
      <c r="E388" s="1"/>
      <c r="F388" s="65"/>
      <c r="G388" s="65"/>
      <c r="H388" s="65"/>
      <c r="I388" s="66"/>
      <c r="J388" s="66"/>
      <c r="K388" s="6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67"/>
      <c r="AQ388" s="1"/>
      <c r="AR388" s="1"/>
      <c r="AS388" s="67"/>
      <c r="AT388" s="1"/>
      <c r="AU388" s="1"/>
      <c r="AV388" s="67"/>
      <c r="AW388" s="1"/>
      <c r="AX388" s="1"/>
      <c r="AY388" s="67"/>
    </row>
    <row r="389" ht="18.75" customHeight="1">
      <c r="A389" s="1"/>
      <c r="B389" s="1"/>
      <c r="C389" s="67"/>
      <c r="D389" s="67"/>
      <c r="E389" s="1"/>
      <c r="F389" s="65"/>
      <c r="G389" s="65"/>
      <c r="H389" s="65"/>
      <c r="I389" s="66"/>
      <c r="J389" s="66"/>
      <c r="K389" s="6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67"/>
      <c r="AQ389" s="1"/>
      <c r="AR389" s="1"/>
      <c r="AS389" s="67"/>
      <c r="AT389" s="1"/>
      <c r="AU389" s="1"/>
      <c r="AV389" s="67"/>
      <c r="AW389" s="1"/>
      <c r="AX389" s="1"/>
      <c r="AY389" s="67"/>
    </row>
    <row r="390" ht="18.75" customHeight="1">
      <c r="A390" s="1"/>
      <c r="B390" s="1"/>
      <c r="C390" s="67"/>
      <c r="D390" s="67"/>
      <c r="E390" s="1"/>
      <c r="F390" s="65"/>
      <c r="G390" s="65"/>
      <c r="H390" s="65"/>
      <c r="I390" s="66"/>
      <c r="J390" s="66"/>
      <c r="K390" s="6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67"/>
      <c r="AQ390" s="1"/>
      <c r="AR390" s="1"/>
      <c r="AS390" s="67"/>
      <c r="AT390" s="1"/>
      <c r="AU390" s="1"/>
      <c r="AV390" s="67"/>
      <c r="AW390" s="1"/>
      <c r="AX390" s="1"/>
      <c r="AY390" s="67"/>
    </row>
    <row r="391" ht="18.75" customHeight="1">
      <c r="A391" s="1"/>
      <c r="B391" s="1"/>
      <c r="C391" s="67"/>
      <c r="D391" s="67"/>
      <c r="E391" s="1"/>
      <c r="F391" s="65"/>
      <c r="G391" s="65"/>
      <c r="H391" s="65"/>
      <c r="I391" s="66"/>
      <c r="J391" s="66"/>
      <c r="K391" s="6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67"/>
      <c r="AQ391" s="1"/>
      <c r="AR391" s="1"/>
      <c r="AS391" s="67"/>
      <c r="AT391" s="1"/>
      <c r="AU391" s="1"/>
      <c r="AV391" s="67"/>
      <c r="AW391" s="1"/>
      <c r="AX391" s="1"/>
      <c r="AY391" s="67"/>
    </row>
    <row r="392" ht="18.75" customHeight="1">
      <c r="A392" s="1"/>
      <c r="B392" s="1"/>
      <c r="C392" s="67"/>
      <c r="D392" s="67"/>
      <c r="E392" s="1"/>
      <c r="F392" s="65"/>
      <c r="G392" s="65"/>
      <c r="H392" s="65"/>
      <c r="I392" s="66"/>
      <c r="J392" s="66"/>
      <c r="K392" s="6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67"/>
      <c r="AQ392" s="1"/>
      <c r="AR392" s="1"/>
      <c r="AS392" s="67"/>
      <c r="AT392" s="1"/>
      <c r="AU392" s="1"/>
      <c r="AV392" s="67"/>
      <c r="AW392" s="1"/>
      <c r="AX392" s="1"/>
      <c r="AY392" s="67"/>
    </row>
    <row r="393" ht="18.75" customHeight="1">
      <c r="A393" s="1"/>
      <c r="B393" s="1"/>
      <c r="C393" s="67"/>
      <c r="D393" s="67"/>
      <c r="E393" s="1"/>
      <c r="F393" s="65"/>
      <c r="G393" s="65"/>
      <c r="H393" s="65"/>
      <c r="I393" s="66"/>
      <c r="J393" s="66"/>
      <c r="K393" s="6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67"/>
      <c r="AQ393" s="1"/>
      <c r="AR393" s="1"/>
      <c r="AS393" s="67"/>
      <c r="AT393" s="1"/>
      <c r="AU393" s="1"/>
      <c r="AV393" s="67"/>
      <c r="AW393" s="1"/>
      <c r="AX393" s="1"/>
      <c r="AY393" s="67"/>
    </row>
    <row r="394" ht="18.75" customHeight="1">
      <c r="A394" s="1"/>
      <c r="B394" s="1"/>
      <c r="C394" s="67"/>
      <c r="D394" s="67"/>
      <c r="E394" s="1"/>
      <c r="F394" s="65"/>
      <c r="G394" s="65"/>
      <c r="H394" s="65"/>
      <c r="I394" s="66"/>
      <c r="J394" s="66"/>
      <c r="K394" s="6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67"/>
      <c r="AQ394" s="1"/>
      <c r="AR394" s="1"/>
      <c r="AS394" s="67"/>
      <c r="AT394" s="1"/>
      <c r="AU394" s="1"/>
      <c r="AV394" s="67"/>
      <c r="AW394" s="1"/>
      <c r="AX394" s="1"/>
      <c r="AY394" s="67"/>
    </row>
    <row r="395" ht="18.75" customHeight="1">
      <c r="A395" s="1"/>
      <c r="B395" s="1"/>
      <c r="C395" s="67"/>
      <c r="D395" s="67"/>
      <c r="E395" s="1"/>
      <c r="F395" s="65"/>
      <c r="G395" s="65"/>
      <c r="H395" s="65"/>
      <c r="I395" s="66"/>
      <c r="J395" s="66"/>
      <c r="K395" s="6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67"/>
      <c r="AQ395" s="1"/>
      <c r="AR395" s="1"/>
      <c r="AS395" s="67"/>
      <c r="AT395" s="1"/>
      <c r="AU395" s="1"/>
      <c r="AV395" s="67"/>
      <c r="AW395" s="1"/>
      <c r="AX395" s="1"/>
      <c r="AY395" s="67"/>
    </row>
    <row r="396" ht="18.75" customHeight="1">
      <c r="A396" s="1"/>
      <c r="B396" s="1"/>
      <c r="C396" s="67"/>
      <c r="D396" s="67"/>
      <c r="E396" s="1"/>
      <c r="F396" s="65"/>
      <c r="G396" s="65"/>
      <c r="H396" s="65"/>
      <c r="I396" s="66"/>
      <c r="J396" s="66"/>
      <c r="K396" s="6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67"/>
      <c r="AQ396" s="1"/>
      <c r="AR396" s="1"/>
      <c r="AS396" s="67"/>
      <c r="AT396" s="1"/>
      <c r="AU396" s="1"/>
      <c r="AV396" s="67"/>
      <c r="AW396" s="1"/>
      <c r="AX396" s="1"/>
      <c r="AY396" s="67"/>
    </row>
    <row r="397" ht="18.75" customHeight="1">
      <c r="A397" s="1"/>
      <c r="B397" s="1"/>
      <c r="C397" s="67"/>
      <c r="D397" s="67"/>
      <c r="E397" s="1"/>
      <c r="F397" s="65"/>
      <c r="G397" s="65"/>
      <c r="H397" s="65"/>
      <c r="I397" s="66"/>
      <c r="J397" s="66"/>
      <c r="K397" s="6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67"/>
      <c r="AQ397" s="1"/>
      <c r="AR397" s="1"/>
      <c r="AS397" s="67"/>
      <c r="AT397" s="1"/>
      <c r="AU397" s="1"/>
      <c r="AV397" s="67"/>
      <c r="AW397" s="1"/>
      <c r="AX397" s="1"/>
      <c r="AY397" s="67"/>
    </row>
    <row r="398" ht="18.75" customHeight="1">
      <c r="A398" s="1"/>
      <c r="B398" s="1"/>
      <c r="C398" s="67"/>
      <c r="D398" s="67"/>
      <c r="E398" s="1"/>
      <c r="F398" s="65"/>
      <c r="G398" s="65"/>
      <c r="H398" s="65"/>
      <c r="I398" s="66"/>
      <c r="J398" s="66"/>
      <c r="K398" s="6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67"/>
      <c r="AQ398" s="1"/>
      <c r="AR398" s="1"/>
      <c r="AS398" s="67"/>
      <c r="AT398" s="1"/>
      <c r="AU398" s="1"/>
      <c r="AV398" s="67"/>
      <c r="AW398" s="1"/>
      <c r="AX398" s="1"/>
      <c r="AY398" s="67"/>
    </row>
    <row r="399" ht="18.75" customHeight="1">
      <c r="A399" s="1"/>
      <c r="B399" s="1"/>
      <c r="C399" s="67"/>
      <c r="D399" s="67"/>
      <c r="E399" s="1"/>
      <c r="F399" s="65"/>
      <c r="G399" s="65"/>
      <c r="H399" s="65"/>
      <c r="I399" s="66"/>
      <c r="J399" s="66"/>
      <c r="K399" s="6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67"/>
      <c r="AQ399" s="1"/>
      <c r="AR399" s="1"/>
      <c r="AS399" s="67"/>
      <c r="AT399" s="1"/>
      <c r="AU399" s="1"/>
      <c r="AV399" s="67"/>
      <c r="AW399" s="1"/>
      <c r="AX399" s="1"/>
      <c r="AY399" s="67"/>
    </row>
    <row r="400" ht="18.75" customHeight="1">
      <c r="A400" s="1"/>
      <c r="B400" s="1"/>
      <c r="C400" s="67"/>
      <c r="D400" s="67"/>
      <c r="E400" s="1"/>
      <c r="F400" s="65"/>
      <c r="G400" s="65"/>
      <c r="H400" s="65"/>
      <c r="I400" s="66"/>
      <c r="J400" s="66"/>
      <c r="K400" s="6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67"/>
      <c r="AQ400" s="1"/>
      <c r="AR400" s="1"/>
      <c r="AS400" s="67"/>
      <c r="AT400" s="1"/>
      <c r="AU400" s="1"/>
      <c r="AV400" s="67"/>
      <c r="AW400" s="1"/>
      <c r="AX400" s="1"/>
      <c r="AY400" s="67"/>
    </row>
    <row r="401" ht="18.75" customHeight="1">
      <c r="A401" s="1"/>
      <c r="B401" s="1"/>
      <c r="C401" s="67"/>
      <c r="D401" s="67"/>
      <c r="E401" s="1"/>
      <c r="F401" s="65"/>
      <c r="G401" s="65"/>
      <c r="H401" s="65"/>
      <c r="I401" s="66"/>
      <c r="J401" s="66"/>
      <c r="K401" s="6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67"/>
      <c r="AQ401" s="1"/>
      <c r="AR401" s="1"/>
      <c r="AS401" s="67"/>
      <c r="AT401" s="1"/>
      <c r="AU401" s="1"/>
      <c r="AV401" s="67"/>
      <c r="AW401" s="1"/>
      <c r="AX401" s="1"/>
      <c r="AY401" s="67"/>
    </row>
    <row r="402" ht="18.75" customHeight="1">
      <c r="A402" s="1"/>
      <c r="B402" s="1"/>
      <c r="C402" s="67"/>
      <c r="D402" s="67"/>
      <c r="E402" s="1"/>
      <c r="F402" s="65"/>
      <c r="G402" s="65"/>
      <c r="H402" s="65"/>
      <c r="I402" s="66"/>
      <c r="J402" s="66"/>
      <c r="K402" s="6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67"/>
      <c r="AQ402" s="1"/>
      <c r="AR402" s="1"/>
      <c r="AS402" s="67"/>
      <c r="AT402" s="1"/>
      <c r="AU402" s="1"/>
      <c r="AV402" s="67"/>
      <c r="AW402" s="1"/>
      <c r="AX402" s="1"/>
      <c r="AY402" s="67"/>
    </row>
    <row r="403" ht="18.75" customHeight="1">
      <c r="A403" s="1"/>
      <c r="B403" s="1"/>
      <c r="C403" s="67"/>
      <c r="D403" s="67"/>
      <c r="E403" s="1"/>
      <c r="F403" s="65"/>
      <c r="G403" s="65"/>
      <c r="H403" s="65"/>
      <c r="I403" s="66"/>
      <c r="J403" s="66"/>
      <c r="K403" s="6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67"/>
      <c r="AQ403" s="1"/>
      <c r="AR403" s="1"/>
      <c r="AS403" s="67"/>
      <c r="AT403" s="1"/>
      <c r="AU403" s="1"/>
      <c r="AV403" s="67"/>
      <c r="AW403" s="1"/>
      <c r="AX403" s="1"/>
      <c r="AY403" s="67"/>
    </row>
    <row r="404" ht="18.75" customHeight="1">
      <c r="A404" s="1"/>
      <c r="B404" s="1"/>
      <c r="C404" s="67"/>
      <c r="D404" s="67"/>
      <c r="E404" s="1"/>
      <c r="F404" s="65"/>
      <c r="G404" s="65"/>
      <c r="H404" s="65"/>
      <c r="I404" s="66"/>
      <c r="J404" s="66"/>
      <c r="K404" s="6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67"/>
      <c r="AQ404" s="1"/>
      <c r="AR404" s="1"/>
      <c r="AS404" s="67"/>
      <c r="AT404" s="1"/>
      <c r="AU404" s="1"/>
      <c r="AV404" s="67"/>
      <c r="AW404" s="1"/>
      <c r="AX404" s="1"/>
      <c r="AY404" s="67"/>
    </row>
    <row r="405" ht="18.75" customHeight="1">
      <c r="A405" s="1"/>
      <c r="B405" s="1"/>
      <c r="C405" s="67"/>
      <c r="D405" s="67"/>
      <c r="E405" s="1"/>
      <c r="F405" s="65"/>
      <c r="G405" s="65"/>
      <c r="H405" s="65"/>
      <c r="I405" s="66"/>
      <c r="J405" s="66"/>
      <c r="K405" s="6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67"/>
      <c r="AQ405" s="1"/>
      <c r="AR405" s="1"/>
      <c r="AS405" s="67"/>
      <c r="AT405" s="1"/>
      <c r="AU405" s="1"/>
      <c r="AV405" s="67"/>
      <c r="AW405" s="1"/>
      <c r="AX405" s="1"/>
      <c r="AY405" s="67"/>
    </row>
    <row r="406" ht="18.75" customHeight="1">
      <c r="A406" s="1"/>
      <c r="B406" s="1"/>
      <c r="C406" s="67"/>
      <c r="D406" s="67"/>
      <c r="E406" s="1"/>
      <c r="F406" s="65"/>
      <c r="G406" s="65"/>
      <c r="H406" s="65"/>
      <c r="I406" s="66"/>
      <c r="J406" s="66"/>
      <c r="K406" s="6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67"/>
      <c r="AQ406" s="1"/>
      <c r="AR406" s="1"/>
      <c r="AS406" s="67"/>
      <c r="AT406" s="1"/>
      <c r="AU406" s="1"/>
      <c r="AV406" s="67"/>
      <c r="AW406" s="1"/>
      <c r="AX406" s="1"/>
      <c r="AY406" s="67"/>
    </row>
    <row r="407" ht="18.75" customHeight="1">
      <c r="A407" s="1"/>
      <c r="B407" s="1"/>
      <c r="C407" s="67"/>
      <c r="D407" s="67"/>
      <c r="E407" s="1"/>
      <c r="F407" s="65"/>
      <c r="G407" s="65"/>
      <c r="H407" s="65"/>
      <c r="I407" s="66"/>
      <c r="J407" s="66"/>
      <c r="K407" s="6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67"/>
      <c r="AQ407" s="1"/>
      <c r="AR407" s="1"/>
      <c r="AS407" s="67"/>
      <c r="AT407" s="1"/>
      <c r="AU407" s="1"/>
      <c r="AV407" s="67"/>
      <c r="AW407" s="1"/>
      <c r="AX407" s="1"/>
      <c r="AY407" s="67"/>
    </row>
    <row r="408" ht="18.75" customHeight="1">
      <c r="A408" s="1"/>
      <c r="B408" s="1"/>
      <c r="C408" s="67"/>
      <c r="D408" s="67"/>
      <c r="E408" s="1"/>
      <c r="F408" s="65"/>
      <c r="G408" s="65"/>
      <c r="H408" s="65"/>
      <c r="I408" s="66"/>
      <c r="J408" s="66"/>
      <c r="K408" s="6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67"/>
      <c r="AQ408" s="1"/>
      <c r="AR408" s="1"/>
      <c r="AS408" s="67"/>
      <c r="AT408" s="1"/>
      <c r="AU408" s="1"/>
      <c r="AV408" s="67"/>
      <c r="AW408" s="1"/>
      <c r="AX408" s="1"/>
      <c r="AY408" s="67"/>
    </row>
    <row r="409" ht="18.75" customHeight="1">
      <c r="A409" s="1"/>
      <c r="B409" s="1"/>
      <c r="C409" s="67"/>
      <c r="D409" s="67"/>
      <c r="E409" s="1"/>
      <c r="F409" s="65"/>
      <c r="G409" s="65"/>
      <c r="H409" s="65"/>
      <c r="I409" s="66"/>
      <c r="J409" s="66"/>
      <c r="K409" s="6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67"/>
      <c r="AQ409" s="1"/>
      <c r="AR409" s="1"/>
      <c r="AS409" s="67"/>
      <c r="AT409" s="1"/>
      <c r="AU409" s="1"/>
      <c r="AV409" s="67"/>
      <c r="AW409" s="1"/>
      <c r="AX409" s="1"/>
      <c r="AY409" s="67"/>
    </row>
    <row r="410" ht="18.75" customHeight="1">
      <c r="A410" s="1"/>
      <c r="B410" s="1"/>
      <c r="C410" s="67"/>
      <c r="D410" s="67"/>
      <c r="E410" s="1"/>
      <c r="F410" s="65"/>
      <c r="G410" s="65"/>
      <c r="H410" s="65"/>
      <c r="I410" s="66"/>
      <c r="J410" s="66"/>
      <c r="K410" s="6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67"/>
      <c r="AQ410" s="1"/>
      <c r="AR410" s="1"/>
      <c r="AS410" s="67"/>
      <c r="AT410" s="1"/>
      <c r="AU410" s="1"/>
      <c r="AV410" s="67"/>
      <c r="AW410" s="1"/>
      <c r="AX410" s="1"/>
      <c r="AY410" s="67"/>
    </row>
    <row r="411" ht="18.75" customHeight="1">
      <c r="A411" s="1"/>
      <c r="B411" s="1"/>
      <c r="C411" s="67"/>
      <c r="D411" s="67"/>
      <c r="E411" s="1"/>
      <c r="F411" s="65"/>
      <c r="G411" s="65"/>
      <c r="H411" s="65"/>
      <c r="I411" s="66"/>
      <c r="J411" s="66"/>
      <c r="K411" s="6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67"/>
      <c r="AQ411" s="1"/>
      <c r="AR411" s="1"/>
      <c r="AS411" s="67"/>
      <c r="AT411" s="1"/>
      <c r="AU411" s="1"/>
      <c r="AV411" s="67"/>
      <c r="AW411" s="1"/>
      <c r="AX411" s="1"/>
      <c r="AY411" s="67"/>
    </row>
    <row r="412" ht="18.75" customHeight="1">
      <c r="A412" s="1"/>
      <c r="B412" s="1"/>
      <c r="C412" s="67"/>
      <c r="D412" s="67"/>
      <c r="E412" s="1"/>
      <c r="F412" s="65"/>
      <c r="G412" s="65"/>
      <c r="H412" s="65"/>
      <c r="I412" s="66"/>
      <c r="J412" s="66"/>
      <c r="K412" s="6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67"/>
      <c r="AQ412" s="1"/>
      <c r="AR412" s="1"/>
      <c r="AS412" s="67"/>
      <c r="AT412" s="1"/>
      <c r="AU412" s="1"/>
      <c r="AV412" s="67"/>
      <c r="AW412" s="1"/>
      <c r="AX412" s="1"/>
      <c r="AY412" s="67"/>
    </row>
    <row r="413" ht="18.75" customHeight="1">
      <c r="A413" s="1"/>
      <c r="B413" s="1"/>
      <c r="C413" s="67"/>
      <c r="D413" s="67"/>
      <c r="E413" s="1"/>
      <c r="F413" s="65"/>
      <c r="G413" s="65"/>
      <c r="H413" s="65"/>
      <c r="I413" s="66"/>
      <c r="J413" s="66"/>
      <c r="K413" s="6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67"/>
      <c r="AQ413" s="1"/>
      <c r="AR413" s="1"/>
      <c r="AS413" s="67"/>
      <c r="AT413" s="1"/>
      <c r="AU413" s="1"/>
      <c r="AV413" s="67"/>
      <c r="AW413" s="1"/>
      <c r="AX413" s="1"/>
      <c r="AY413" s="67"/>
    </row>
    <row r="414" ht="18.75" customHeight="1">
      <c r="A414" s="1"/>
      <c r="B414" s="1"/>
      <c r="C414" s="67"/>
      <c r="D414" s="67"/>
      <c r="E414" s="1"/>
      <c r="F414" s="65"/>
      <c r="G414" s="65"/>
      <c r="H414" s="65"/>
      <c r="I414" s="66"/>
      <c r="J414" s="66"/>
      <c r="K414" s="6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67"/>
      <c r="AQ414" s="1"/>
      <c r="AR414" s="1"/>
      <c r="AS414" s="67"/>
      <c r="AT414" s="1"/>
      <c r="AU414" s="1"/>
      <c r="AV414" s="67"/>
      <c r="AW414" s="1"/>
      <c r="AX414" s="1"/>
      <c r="AY414" s="67"/>
    </row>
    <row r="415" ht="18.75" customHeight="1">
      <c r="A415" s="1"/>
      <c r="B415" s="1"/>
      <c r="C415" s="67"/>
      <c r="D415" s="67"/>
      <c r="E415" s="1"/>
      <c r="F415" s="65"/>
      <c r="G415" s="65"/>
      <c r="H415" s="65"/>
      <c r="I415" s="66"/>
      <c r="J415" s="66"/>
      <c r="K415" s="6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67"/>
      <c r="AQ415" s="1"/>
      <c r="AR415" s="1"/>
      <c r="AS415" s="67"/>
      <c r="AT415" s="1"/>
      <c r="AU415" s="1"/>
      <c r="AV415" s="67"/>
      <c r="AW415" s="1"/>
      <c r="AX415" s="1"/>
      <c r="AY415" s="67"/>
    </row>
    <row r="416" ht="18.75" customHeight="1">
      <c r="A416" s="1"/>
      <c r="B416" s="1"/>
      <c r="C416" s="67"/>
      <c r="D416" s="67"/>
      <c r="E416" s="1"/>
      <c r="F416" s="65"/>
      <c r="G416" s="65"/>
      <c r="H416" s="65"/>
      <c r="I416" s="66"/>
      <c r="J416" s="66"/>
      <c r="K416" s="6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67"/>
      <c r="AQ416" s="1"/>
      <c r="AR416" s="1"/>
      <c r="AS416" s="67"/>
      <c r="AT416" s="1"/>
      <c r="AU416" s="1"/>
      <c r="AV416" s="67"/>
      <c r="AW416" s="1"/>
      <c r="AX416" s="1"/>
      <c r="AY416" s="67"/>
    </row>
    <row r="417" ht="18.75" customHeight="1">
      <c r="A417" s="1"/>
      <c r="B417" s="1"/>
      <c r="C417" s="67"/>
      <c r="D417" s="67"/>
      <c r="E417" s="1"/>
      <c r="F417" s="65"/>
      <c r="G417" s="65"/>
      <c r="H417" s="65"/>
      <c r="I417" s="66"/>
      <c r="J417" s="66"/>
      <c r="K417" s="6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67"/>
      <c r="AQ417" s="1"/>
      <c r="AR417" s="1"/>
      <c r="AS417" s="67"/>
      <c r="AT417" s="1"/>
      <c r="AU417" s="1"/>
      <c r="AV417" s="67"/>
      <c r="AW417" s="1"/>
      <c r="AX417" s="1"/>
      <c r="AY417" s="67"/>
    </row>
    <row r="418" ht="18.75" customHeight="1">
      <c r="A418" s="1"/>
      <c r="B418" s="1"/>
      <c r="C418" s="67"/>
      <c r="D418" s="67"/>
      <c r="E418" s="1"/>
      <c r="F418" s="65"/>
      <c r="G418" s="65"/>
      <c r="H418" s="65"/>
      <c r="I418" s="66"/>
      <c r="J418" s="66"/>
      <c r="K418" s="6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67"/>
      <c r="AQ418" s="1"/>
      <c r="AR418" s="1"/>
      <c r="AS418" s="67"/>
      <c r="AT418" s="1"/>
      <c r="AU418" s="1"/>
      <c r="AV418" s="67"/>
      <c r="AW418" s="1"/>
      <c r="AX418" s="1"/>
      <c r="AY418" s="67"/>
    </row>
    <row r="419" ht="18.75" customHeight="1">
      <c r="A419" s="1"/>
      <c r="B419" s="1"/>
      <c r="C419" s="67"/>
      <c r="D419" s="67"/>
      <c r="E419" s="1"/>
      <c r="F419" s="65"/>
      <c r="G419" s="65"/>
      <c r="H419" s="65"/>
      <c r="I419" s="66"/>
      <c r="J419" s="66"/>
      <c r="K419" s="6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67"/>
      <c r="AQ419" s="1"/>
      <c r="AR419" s="1"/>
      <c r="AS419" s="67"/>
      <c r="AT419" s="1"/>
      <c r="AU419" s="1"/>
      <c r="AV419" s="67"/>
      <c r="AW419" s="1"/>
      <c r="AX419" s="1"/>
      <c r="AY419" s="67"/>
    </row>
    <row r="420" ht="18.75" customHeight="1">
      <c r="A420" s="1"/>
      <c r="B420" s="1"/>
      <c r="C420" s="67"/>
      <c r="D420" s="67"/>
      <c r="E420" s="1"/>
      <c r="F420" s="65"/>
      <c r="G420" s="65"/>
      <c r="H420" s="65"/>
      <c r="I420" s="66"/>
      <c r="J420" s="66"/>
      <c r="K420" s="6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67"/>
      <c r="AQ420" s="1"/>
      <c r="AR420" s="1"/>
      <c r="AS420" s="67"/>
      <c r="AT420" s="1"/>
      <c r="AU420" s="1"/>
      <c r="AV420" s="67"/>
      <c r="AW420" s="1"/>
      <c r="AX420" s="1"/>
      <c r="AY420" s="67"/>
    </row>
    <row r="421" ht="18.75" customHeight="1">
      <c r="A421" s="1"/>
      <c r="B421" s="1"/>
      <c r="C421" s="67"/>
      <c r="D421" s="67"/>
      <c r="E421" s="1"/>
      <c r="F421" s="65"/>
      <c r="G421" s="65"/>
      <c r="H421" s="65"/>
      <c r="I421" s="66"/>
      <c r="J421" s="66"/>
      <c r="K421" s="6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67"/>
      <c r="AQ421" s="1"/>
      <c r="AR421" s="1"/>
      <c r="AS421" s="67"/>
      <c r="AT421" s="1"/>
      <c r="AU421" s="1"/>
      <c r="AV421" s="67"/>
      <c r="AW421" s="1"/>
      <c r="AX421" s="1"/>
      <c r="AY421" s="67"/>
    </row>
    <row r="422" ht="18.75" customHeight="1">
      <c r="A422" s="1"/>
      <c r="B422" s="1"/>
      <c r="C422" s="67"/>
      <c r="D422" s="67"/>
      <c r="E422" s="1"/>
      <c r="F422" s="65"/>
      <c r="G422" s="65"/>
      <c r="H422" s="65"/>
      <c r="I422" s="66"/>
      <c r="J422" s="66"/>
      <c r="K422" s="6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67"/>
      <c r="AQ422" s="1"/>
      <c r="AR422" s="1"/>
      <c r="AS422" s="67"/>
      <c r="AT422" s="1"/>
      <c r="AU422" s="1"/>
      <c r="AV422" s="67"/>
      <c r="AW422" s="1"/>
      <c r="AX422" s="1"/>
      <c r="AY422" s="67"/>
    </row>
    <row r="423" ht="18.75" customHeight="1">
      <c r="A423" s="1"/>
      <c r="B423" s="1"/>
      <c r="C423" s="67"/>
      <c r="D423" s="67"/>
      <c r="E423" s="1"/>
      <c r="F423" s="65"/>
      <c r="G423" s="65"/>
      <c r="H423" s="65"/>
      <c r="I423" s="66"/>
      <c r="J423" s="66"/>
      <c r="K423" s="6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67"/>
      <c r="AQ423" s="1"/>
      <c r="AR423" s="1"/>
      <c r="AS423" s="67"/>
      <c r="AT423" s="1"/>
      <c r="AU423" s="1"/>
      <c r="AV423" s="67"/>
      <c r="AW423" s="1"/>
      <c r="AX423" s="1"/>
      <c r="AY423" s="67"/>
    </row>
    <row r="424" ht="18.75" customHeight="1">
      <c r="A424" s="1"/>
      <c r="B424" s="1"/>
      <c r="C424" s="67"/>
      <c r="D424" s="67"/>
      <c r="E424" s="1"/>
      <c r="F424" s="65"/>
      <c r="G424" s="65"/>
      <c r="H424" s="65"/>
      <c r="I424" s="66"/>
      <c r="J424" s="66"/>
      <c r="K424" s="6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67"/>
      <c r="AQ424" s="1"/>
      <c r="AR424" s="1"/>
      <c r="AS424" s="67"/>
      <c r="AT424" s="1"/>
      <c r="AU424" s="1"/>
      <c r="AV424" s="67"/>
      <c r="AW424" s="1"/>
      <c r="AX424" s="1"/>
      <c r="AY424" s="67"/>
    </row>
    <row r="425" ht="18.75" customHeight="1">
      <c r="A425" s="1"/>
      <c r="B425" s="1"/>
      <c r="C425" s="67"/>
      <c r="D425" s="67"/>
      <c r="E425" s="1"/>
      <c r="F425" s="65"/>
      <c r="G425" s="65"/>
      <c r="H425" s="65"/>
      <c r="I425" s="66"/>
      <c r="J425" s="66"/>
      <c r="K425" s="6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67"/>
      <c r="AQ425" s="1"/>
      <c r="AR425" s="1"/>
      <c r="AS425" s="67"/>
      <c r="AT425" s="1"/>
      <c r="AU425" s="1"/>
      <c r="AV425" s="67"/>
      <c r="AW425" s="1"/>
      <c r="AX425" s="1"/>
      <c r="AY425" s="67"/>
    </row>
    <row r="426" ht="18.75" customHeight="1">
      <c r="A426" s="1"/>
      <c r="B426" s="1"/>
      <c r="C426" s="67"/>
      <c r="D426" s="67"/>
      <c r="E426" s="1"/>
      <c r="F426" s="65"/>
      <c r="G426" s="65"/>
      <c r="H426" s="65"/>
      <c r="I426" s="66"/>
      <c r="J426" s="66"/>
      <c r="K426" s="6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67"/>
      <c r="AQ426" s="1"/>
      <c r="AR426" s="1"/>
      <c r="AS426" s="67"/>
      <c r="AT426" s="1"/>
      <c r="AU426" s="1"/>
      <c r="AV426" s="67"/>
      <c r="AW426" s="1"/>
      <c r="AX426" s="1"/>
      <c r="AY426" s="67"/>
    </row>
    <row r="427" ht="18.75" customHeight="1">
      <c r="A427" s="1"/>
      <c r="B427" s="1"/>
      <c r="C427" s="67"/>
      <c r="D427" s="67"/>
      <c r="E427" s="1"/>
      <c r="F427" s="65"/>
      <c r="G427" s="65"/>
      <c r="H427" s="65"/>
      <c r="I427" s="66"/>
      <c r="J427" s="66"/>
      <c r="K427" s="6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67"/>
      <c r="AQ427" s="1"/>
      <c r="AR427" s="1"/>
      <c r="AS427" s="67"/>
      <c r="AT427" s="1"/>
      <c r="AU427" s="1"/>
      <c r="AV427" s="67"/>
      <c r="AW427" s="1"/>
      <c r="AX427" s="1"/>
      <c r="AY427" s="67"/>
    </row>
    <row r="428" ht="18.75" customHeight="1">
      <c r="A428" s="1"/>
      <c r="B428" s="1"/>
      <c r="C428" s="67"/>
      <c r="D428" s="67"/>
      <c r="E428" s="1"/>
      <c r="F428" s="65"/>
      <c r="G428" s="65"/>
      <c r="H428" s="65"/>
      <c r="I428" s="66"/>
      <c r="J428" s="66"/>
      <c r="K428" s="6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67"/>
      <c r="AQ428" s="1"/>
      <c r="AR428" s="1"/>
      <c r="AS428" s="67"/>
      <c r="AT428" s="1"/>
      <c r="AU428" s="1"/>
      <c r="AV428" s="67"/>
      <c r="AW428" s="1"/>
      <c r="AX428" s="1"/>
      <c r="AY428" s="67"/>
    </row>
    <row r="429" ht="18.75" customHeight="1">
      <c r="A429" s="1"/>
      <c r="B429" s="1"/>
      <c r="C429" s="67"/>
      <c r="D429" s="67"/>
      <c r="E429" s="1"/>
      <c r="F429" s="65"/>
      <c r="G429" s="65"/>
      <c r="H429" s="65"/>
      <c r="I429" s="66"/>
      <c r="J429" s="66"/>
      <c r="K429" s="6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67"/>
      <c r="AQ429" s="1"/>
      <c r="AR429" s="1"/>
      <c r="AS429" s="67"/>
      <c r="AT429" s="1"/>
      <c r="AU429" s="1"/>
      <c r="AV429" s="67"/>
      <c r="AW429" s="1"/>
      <c r="AX429" s="1"/>
      <c r="AY429" s="67"/>
    </row>
    <row r="430" ht="18.75" customHeight="1">
      <c r="A430" s="1"/>
      <c r="B430" s="1"/>
      <c r="C430" s="67"/>
      <c r="D430" s="67"/>
      <c r="E430" s="1"/>
      <c r="F430" s="65"/>
      <c r="G430" s="65"/>
      <c r="H430" s="65"/>
      <c r="I430" s="66"/>
      <c r="J430" s="66"/>
      <c r="K430" s="6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67"/>
      <c r="AQ430" s="1"/>
      <c r="AR430" s="1"/>
      <c r="AS430" s="67"/>
      <c r="AT430" s="1"/>
      <c r="AU430" s="1"/>
      <c r="AV430" s="67"/>
      <c r="AW430" s="1"/>
      <c r="AX430" s="1"/>
      <c r="AY430" s="67"/>
    </row>
    <row r="431" ht="18.75" customHeight="1">
      <c r="A431" s="1"/>
      <c r="B431" s="1"/>
      <c r="C431" s="67"/>
      <c r="D431" s="67"/>
      <c r="E431" s="1"/>
      <c r="F431" s="65"/>
      <c r="G431" s="65"/>
      <c r="H431" s="65"/>
      <c r="I431" s="66"/>
      <c r="J431" s="66"/>
      <c r="K431" s="6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67"/>
      <c r="AQ431" s="1"/>
      <c r="AR431" s="1"/>
      <c r="AS431" s="67"/>
      <c r="AT431" s="1"/>
      <c r="AU431" s="1"/>
      <c r="AV431" s="67"/>
      <c r="AW431" s="1"/>
      <c r="AX431" s="1"/>
      <c r="AY431" s="67"/>
    </row>
    <row r="432" ht="18.75" customHeight="1">
      <c r="A432" s="1"/>
      <c r="B432" s="1"/>
      <c r="C432" s="67"/>
      <c r="D432" s="67"/>
      <c r="E432" s="1"/>
      <c r="F432" s="65"/>
      <c r="G432" s="65"/>
      <c r="H432" s="65"/>
      <c r="I432" s="66"/>
      <c r="J432" s="66"/>
      <c r="K432" s="6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67"/>
      <c r="AQ432" s="1"/>
      <c r="AR432" s="1"/>
      <c r="AS432" s="67"/>
      <c r="AT432" s="1"/>
      <c r="AU432" s="1"/>
      <c r="AV432" s="67"/>
      <c r="AW432" s="1"/>
      <c r="AX432" s="1"/>
      <c r="AY432" s="67"/>
    </row>
    <row r="433" ht="18.75" customHeight="1">
      <c r="A433" s="1"/>
      <c r="B433" s="1"/>
      <c r="C433" s="67"/>
      <c r="D433" s="67"/>
      <c r="E433" s="1"/>
      <c r="F433" s="65"/>
      <c r="G433" s="65"/>
      <c r="H433" s="65"/>
      <c r="I433" s="66"/>
      <c r="J433" s="66"/>
      <c r="K433" s="6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67"/>
      <c r="AQ433" s="1"/>
      <c r="AR433" s="1"/>
      <c r="AS433" s="67"/>
      <c r="AT433" s="1"/>
      <c r="AU433" s="1"/>
      <c r="AV433" s="67"/>
      <c r="AW433" s="1"/>
      <c r="AX433" s="1"/>
      <c r="AY433" s="67"/>
    </row>
    <row r="434" ht="18.75" customHeight="1">
      <c r="A434" s="1"/>
      <c r="B434" s="1"/>
      <c r="C434" s="67"/>
      <c r="D434" s="67"/>
      <c r="E434" s="1"/>
      <c r="F434" s="65"/>
      <c r="G434" s="65"/>
      <c r="H434" s="65"/>
      <c r="I434" s="66"/>
      <c r="J434" s="66"/>
      <c r="K434" s="6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67"/>
      <c r="AQ434" s="1"/>
      <c r="AR434" s="1"/>
      <c r="AS434" s="67"/>
      <c r="AT434" s="1"/>
      <c r="AU434" s="1"/>
      <c r="AV434" s="67"/>
      <c r="AW434" s="1"/>
      <c r="AX434" s="1"/>
      <c r="AY434" s="67"/>
    </row>
    <row r="435" ht="18.75" customHeight="1">
      <c r="A435" s="1"/>
      <c r="B435" s="1"/>
      <c r="C435" s="67"/>
      <c r="D435" s="67"/>
      <c r="E435" s="1"/>
      <c r="F435" s="65"/>
      <c r="G435" s="65"/>
      <c r="H435" s="65"/>
      <c r="I435" s="66"/>
      <c r="J435" s="66"/>
      <c r="K435" s="6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67"/>
      <c r="AQ435" s="1"/>
      <c r="AR435" s="1"/>
      <c r="AS435" s="67"/>
      <c r="AT435" s="1"/>
      <c r="AU435" s="1"/>
      <c r="AV435" s="67"/>
      <c r="AW435" s="1"/>
      <c r="AX435" s="1"/>
      <c r="AY435" s="67"/>
    </row>
    <row r="436" ht="18.75" customHeight="1">
      <c r="A436" s="1"/>
      <c r="B436" s="1"/>
      <c r="C436" s="67"/>
      <c r="D436" s="67"/>
      <c r="E436" s="1"/>
      <c r="F436" s="65"/>
      <c r="G436" s="65"/>
      <c r="H436" s="65"/>
      <c r="I436" s="66"/>
      <c r="J436" s="66"/>
      <c r="K436" s="6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67"/>
      <c r="AQ436" s="1"/>
      <c r="AR436" s="1"/>
      <c r="AS436" s="67"/>
      <c r="AT436" s="1"/>
      <c r="AU436" s="1"/>
      <c r="AV436" s="67"/>
      <c r="AW436" s="1"/>
      <c r="AX436" s="1"/>
      <c r="AY436" s="67"/>
    </row>
    <row r="437" ht="18.75" customHeight="1">
      <c r="A437" s="1"/>
      <c r="B437" s="1"/>
      <c r="C437" s="67"/>
      <c r="D437" s="67"/>
      <c r="E437" s="1"/>
      <c r="F437" s="65"/>
      <c r="G437" s="65"/>
      <c r="H437" s="65"/>
      <c r="I437" s="66"/>
      <c r="J437" s="66"/>
      <c r="K437" s="6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67"/>
      <c r="AQ437" s="1"/>
      <c r="AR437" s="1"/>
      <c r="AS437" s="67"/>
      <c r="AT437" s="1"/>
      <c r="AU437" s="1"/>
      <c r="AV437" s="67"/>
      <c r="AW437" s="1"/>
      <c r="AX437" s="1"/>
      <c r="AY437" s="67"/>
    </row>
    <row r="438" ht="18.75" customHeight="1">
      <c r="A438" s="1"/>
      <c r="B438" s="1"/>
      <c r="C438" s="67"/>
      <c r="D438" s="67"/>
      <c r="E438" s="1"/>
      <c r="F438" s="65"/>
      <c r="G438" s="65"/>
      <c r="H438" s="65"/>
      <c r="I438" s="66"/>
      <c r="J438" s="66"/>
      <c r="K438" s="6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67"/>
      <c r="AQ438" s="1"/>
      <c r="AR438" s="1"/>
      <c r="AS438" s="67"/>
      <c r="AT438" s="1"/>
      <c r="AU438" s="1"/>
      <c r="AV438" s="67"/>
      <c r="AW438" s="1"/>
      <c r="AX438" s="1"/>
      <c r="AY438" s="67"/>
    </row>
    <row r="439" ht="18.75" customHeight="1">
      <c r="A439" s="1"/>
      <c r="B439" s="1"/>
      <c r="C439" s="67"/>
      <c r="D439" s="67"/>
      <c r="E439" s="1"/>
      <c r="F439" s="65"/>
      <c r="G439" s="65"/>
      <c r="H439" s="65"/>
      <c r="I439" s="66"/>
      <c r="J439" s="66"/>
      <c r="K439" s="6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67"/>
      <c r="AQ439" s="1"/>
      <c r="AR439" s="1"/>
      <c r="AS439" s="67"/>
      <c r="AT439" s="1"/>
      <c r="AU439" s="1"/>
      <c r="AV439" s="67"/>
      <c r="AW439" s="1"/>
      <c r="AX439" s="1"/>
      <c r="AY439" s="67"/>
    </row>
    <row r="440" ht="18.75" customHeight="1">
      <c r="A440" s="1"/>
      <c r="B440" s="1"/>
      <c r="C440" s="67"/>
      <c r="D440" s="67"/>
      <c r="E440" s="1"/>
      <c r="F440" s="65"/>
      <c r="G440" s="65"/>
      <c r="H440" s="65"/>
      <c r="I440" s="66"/>
      <c r="J440" s="66"/>
      <c r="K440" s="6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67"/>
      <c r="AQ440" s="1"/>
      <c r="AR440" s="1"/>
      <c r="AS440" s="67"/>
      <c r="AT440" s="1"/>
      <c r="AU440" s="1"/>
      <c r="AV440" s="67"/>
      <c r="AW440" s="1"/>
      <c r="AX440" s="1"/>
      <c r="AY440" s="67"/>
    </row>
    <row r="441" ht="18.75" customHeight="1">
      <c r="A441" s="1"/>
      <c r="B441" s="1"/>
      <c r="C441" s="67"/>
      <c r="D441" s="67"/>
      <c r="E441" s="1"/>
      <c r="F441" s="65"/>
      <c r="G441" s="65"/>
      <c r="H441" s="65"/>
      <c r="I441" s="66"/>
      <c r="J441" s="66"/>
      <c r="K441" s="6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67"/>
      <c r="AQ441" s="1"/>
      <c r="AR441" s="1"/>
      <c r="AS441" s="67"/>
      <c r="AT441" s="1"/>
      <c r="AU441" s="1"/>
      <c r="AV441" s="67"/>
      <c r="AW441" s="1"/>
      <c r="AX441" s="1"/>
      <c r="AY441" s="67"/>
    </row>
    <row r="442" ht="18.75" customHeight="1">
      <c r="A442" s="1"/>
      <c r="B442" s="1"/>
      <c r="C442" s="67"/>
      <c r="D442" s="67"/>
      <c r="E442" s="1"/>
      <c r="F442" s="65"/>
      <c r="G442" s="65"/>
      <c r="H442" s="65"/>
      <c r="I442" s="66"/>
      <c r="J442" s="66"/>
      <c r="K442" s="6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67"/>
      <c r="AQ442" s="1"/>
      <c r="AR442" s="1"/>
      <c r="AS442" s="67"/>
      <c r="AT442" s="1"/>
      <c r="AU442" s="1"/>
      <c r="AV442" s="67"/>
      <c r="AW442" s="1"/>
      <c r="AX442" s="1"/>
      <c r="AY442" s="67"/>
    </row>
    <row r="443" ht="18.75" customHeight="1">
      <c r="A443" s="1"/>
      <c r="B443" s="1"/>
      <c r="C443" s="67"/>
      <c r="D443" s="67"/>
      <c r="E443" s="1"/>
      <c r="F443" s="65"/>
      <c r="G443" s="65"/>
      <c r="H443" s="65"/>
      <c r="I443" s="66"/>
      <c r="J443" s="66"/>
      <c r="K443" s="6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67"/>
      <c r="AQ443" s="1"/>
      <c r="AR443" s="1"/>
      <c r="AS443" s="67"/>
      <c r="AT443" s="1"/>
      <c r="AU443" s="1"/>
      <c r="AV443" s="67"/>
      <c r="AW443" s="1"/>
      <c r="AX443" s="1"/>
      <c r="AY443" s="67"/>
    </row>
    <row r="444" ht="18.75" customHeight="1">
      <c r="A444" s="1"/>
      <c r="B444" s="1"/>
      <c r="C444" s="67"/>
      <c r="D444" s="67"/>
      <c r="E444" s="1"/>
      <c r="F444" s="65"/>
      <c r="G444" s="65"/>
      <c r="H444" s="65"/>
      <c r="I444" s="66"/>
      <c r="J444" s="66"/>
      <c r="K444" s="6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67"/>
      <c r="AQ444" s="1"/>
      <c r="AR444" s="1"/>
      <c r="AS444" s="67"/>
      <c r="AT444" s="1"/>
      <c r="AU444" s="1"/>
      <c r="AV444" s="67"/>
      <c r="AW444" s="1"/>
      <c r="AX444" s="1"/>
      <c r="AY444" s="67"/>
    </row>
    <row r="445" ht="18.75" customHeight="1">
      <c r="A445" s="1"/>
      <c r="B445" s="1"/>
      <c r="C445" s="67"/>
      <c r="D445" s="67"/>
      <c r="E445" s="1"/>
      <c r="F445" s="65"/>
      <c r="G445" s="65"/>
      <c r="H445" s="65"/>
      <c r="I445" s="66"/>
      <c r="J445" s="66"/>
      <c r="K445" s="6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67"/>
      <c r="AQ445" s="1"/>
      <c r="AR445" s="1"/>
      <c r="AS445" s="67"/>
      <c r="AT445" s="1"/>
      <c r="AU445" s="1"/>
      <c r="AV445" s="67"/>
      <c r="AW445" s="1"/>
      <c r="AX445" s="1"/>
      <c r="AY445" s="67"/>
    </row>
    <row r="446" ht="18.75" customHeight="1">
      <c r="A446" s="1"/>
      <c r="B446" s="1"/>
      <c r="C446" s="67"/>
      <c r="D446" s="67"/>
      <c r="E446" s="1"/>
      <c r="F446" s="65"/>
      <c r="G446" s="65"/>
      <c r="H446" s="65"/>
      <c r="I446" s="66"/>
      <c r="J446" s="66"/>
      <c r="K446" s="6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67"/>
      <c r="AQ446" s="1"/>
      <c r="AR446" s="1"/>
      <c r="AS446" s="67"/>
      <c r="AT446" s="1"/>
      <c r="AU446" s="1"/>
      <c r="AV446" s="67"/>
      <c r="AW446" s="1"/>
      <c r="AX446" s="1"/>
      <c r="AY446" s="67"/>
    </row>
    <row r="447" ht="18.75" customHeight="1">
      <c r="A447" s="1"/>
      <c r="B447" s="1"/>
      <c r="C447" s="67"/>
      <c r="D447" s="67"/>
      <c r="E447" s="1"/>
      <c r="F447" s="65"/>
      <c r="G447" s="65"/>
      <c r="H447" s="65"/>
      <c r="I447" s="66"/>
      <c r="J447" s="66"/>
      <c r="K447" s="6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67"/>
      <c r="AQ447" s="1"/>
      <c r="AR447" s="1"/>
      <c r="AS447" s="67"/>
      <c r="AT447" s="1"/>
      <c r="AU447" s="1"/>
      <c r="AV447" s="67"/>
      <c r="AW447" s="1"/>
      <c r="AX447" s="1"/>
      <c r="AY447" s="67"/>
    </row>
    <row r="448" ht="18.75" customHeight="1">
      <c r="A448" s="1"/>
      <c r="B448" s="1"/>
      <c r="C448" s="67"/>
      <c r="D448" s="67"/>
      <c r="E448" s="1"/>
      <c r="F448" s="65"/>
      <c r="G448" s="65"/>
      <c r="H448" s="65"/>
      <c r="I448" s="66"/>
      <c r="J448" s="66"/>
      <c r="K448" s="6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67"/>
      <c r="AQ448" s="1"/>
      <c r="AR448" s="1"/>
      <c r="AS448" s="67"/>
      <c r="AT448" s="1"/>
      <c r="AU448" s="1"/>
      <c r="AV448" s="67"/>
      <c r="AW448" s="1"/>
      <c r="AX448" s="1"/>
      <c r="AY448" s="67"/>
    </row>
    <row r="449" ht="18.75" customHeight="1">
      <c r="A449" s="1"/>
      <c r="B449" s="1"/>
      <c r="C449" s="67"/>
      <c r="D449" s="67"/>
      <c r="E449" s="1"/>
      <c r="F449" s="65"/>
      <c r="G449" s="65"/>
      <c r="H449" s="65"/>
      <c r="I449" s="66"/>
      <c r="J449" s="66"/>
      <c r="K449" s="6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67"/>
      <c r="AQ449" s="1"/>
      <c r="AR449" s="1"/>
      <c r="AS449" s="67"/>
      <c r="AT449" s="1"/>
      <c r="AU449" s="1"/>
      <c r="AV449" s="67"/>
      <c r="AW449" s="1"/>
      <c r="AX449" s="1"/>
      <c r="AY449" s="67"/>
    </row>
    <row r="450" ht="18.75" customHeight="1">
      <c r="A450" s="1"/>
      <c r="B450" s="1"/>
      <c r="C450" s="67"/>
      <c r="D450" s="67"/>
      <c r="E450" s="1"/>
      <c r="F450" s="65"/>
      <c r="G450" s="65"/>
      <c r="H450" s="65"/>
      <c r="I450" s="66"/>
      <c r="J450" s="66"/>
      <c r="K450" s="6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67"/>
      <c r="AQ450" s="1"/>
      <c r="AR450" s="1"/>
      <c r="AS450" s="67"/>
      <c r="AT450" s="1"/>
      <c r="AU450" s="1"/>
      <c r="AV450" s="67"/>
      <c r="AW450" s="1"/>
      <c r="AX450" s="1"/>
      <c r="AY450" s="67"/>
    </row>
    <row r="451" ht="18.75" customHeight="1">
      <c r="A451" s="1"/>
      <c r="B451" s="1"/>
      <c r="C451" s="67"/>
      <c r="D451" s="67"/>
      <c r="E451" s="1"/>
      <c r="F451" s="65"/>
      <c r="G451" s="65"/>
      <c r="H451" s="65"/>
      <c r="I451" s="66"/>
      <c r="J451" s="66"/>
      <c r="K451" s="6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67"/>
      <c r="AQ451" s="1"/>
      <c r="AR451" s="1"/>
      <c r="AS451" s="67"/>
      <c r="AT451" s="1"/>
      <c r="AU451" s="1"/>
      <c r="AV451" s="67"/>
      <c r="AW451" s="1"/>
      <c r="AX451" s="1"/>
      <c r="AY451" s="67"/>
    </row>
    <row r="452" ht="18.75" customHeight="1">
      <c r="A452" s="1"/>
      <c r="B452" s="1"/>
      <c r="C452" s="67"/>
      <c r="D452" s="67"/>
      <c r="E452" s="1"/>
      <c r="F452" s="65"/>
      <c r="G452" s="65"/>
      <c r="H452" s="65"/>
      <c r="I452" s="66"/>
      <c r="J452" s="66"/>
      <c r="K452" s="6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67"/>
      <c r="AQ452" s="1"/>
      <c r="AR452" s="1"/>
      <c r="AS452" s="67"/>
      <c r="AT452" s="1"/>
      <c r="AU452" s="1"/>
      <c r="AV452" s="67"/>
      <c r="AW452" s="1"/>
      <c r="AX452" s="1"/>
      <c r="AY452" s="67"/>
    </row>
    <row r="453" ht="18.75" customHeight="1">
      <c r="A453" s="1"/>
      <c r="B453" s="1"/>
      <c r="C453" s="67"/>
      <c r="D453" s="67"/>
      <c r="E453" s="1"/>
      <c r="F453" s="65"/>
      <c r="G453" s="65"/>
      <c r="H453" s="65"/>
      <c r="I453" s="66"/>
      <c r="J453" s="66"/>
      <c r="K453" s="6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67"/>
      <c r="AQ453" s="1"/>
      <c r="AR453" s="1"/>
      <c r="AS453" s="67"/>
      <c r="AT453" s="1"/>
      <c r="AU453" s="1"/>
      <c r="AV453" s="67"/>
      <c r="AW453" s="1"/>
      <c r="AX453" s="1"/>
      <c r="AY453" s="67"/>
    </row>
    <row r="454" ht="18.75" customHeight="1">
      <c r="A454" s="1"/>
      <c r="B454" s="1"/>
      <c r="C454" s="67"/>
      <c r="D454" s="67"/>
      <c r="E454" s="1"/>
      <c r="F454" s="65"/>
      <c r="G454" s="65"/>
      <c r="H454" s="65"/>
      <c r="I454" s="66"/>
      <c r="J454" s="66"/>
      <c r="K454" s="6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67"/>
      <c r="AQ454" s="1"/>
      <c r="AR454" s="1"/>
      <c r="AS454" s="67"/>
      <c r="AT454" s="1"/>
      <c r="AU454" s="1"/>
      <c r="AV454" s="67"/>
      <c r="AW454" s="1"/>
      <c r="AX454" s="1"/>
      <c r="AY454" s="67"/>
    </row>
    <row r="455" ht="18.75" customHeight="1">
      <c r="A455" s="1"/>
      <c r="B455" s="1"/>
      <c r="C455" s="67"/>
      <c r="D455" s="67"/>
      <c r="E455" s="1"/>
      <c r="F455" s="65"/>
      <c r="G455" s="65"/>
      <c r="H455" s="65"/>
      <c r="I455" s="66"/>
      <c r="J455" s="66"/>
      <c r="K455" s="6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67"/>
      <c r="AQ455" s="1"/>
      <c r="AR455" s="1"/>
      <c r="AS455" s="67"/>
      <c r="AT455" s="1"/>
      <c r="AU455" s="1"/>
      <c r="AV455" s="67"/>
      <c r="AW455" s="1"/>
      <c r="AX455" s="1"/>
      <c r="AY455" s="67"/>
    </row>
    <row r="456" ht="18.75" customHeight="1">
      <c r="A456" s="1"/>
      <c r="B456" s="1"/>
      <c r="C456" s="67"/>
      <c r="D456" s="67"/>
      <c r="E456" s="1"/>
      <c r="F456" s="65"/>
      <c r="G456" s="65"/>
      <c r="H456" s="65"/>
      <c r="I456" s="66"/>
      <c r="J456" s="66"/>
      <c r="K456" s="6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67"/>
      <c r="AQ456" s="1"/>
      <c r="AR456" s="1"/>
      <c r="AS456" s="67"/>
      <c r="AT456" s="1"/>
      <c r="AU456" s="1"/>
      <c r="AV456" s="67"/>
      <c r="AW456" s="1"/>
      <c r="AX456" s="1"/>
      <c r="AY456" s="67"/>
    </row>
    <row r="457" ht="18.75" customHeight="1">
      <c r="A457" s="1"/>
      <c r="B457" s="1"/>
      <c r="C457" s="67"/>
      <c r="D457" s="67"/>
      <c r="E457" s="1"/>
      <c r="F457" s="65"/>
      <c r="G457" s="65"/>
      <c r="H457" s="65"/>
      <c r="I457" s="66"/>
      <c r="J457" s="66"/>
      <c r="K457" s="6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67"/>
      <c r="AQ457" s="1"/>
      <c r="AR457" s="1"/>
      <c r="AS457" s="67"/>
      <c r="AT457" s="1"/>
      <c r="AU457" s="1"/>
      <c r="AV457" s="67"/>
      <c r="AW457" s="1"/>
      <c r="AX457" s="1"/>
      <c r="AY457" s="67"/>
    </row>
    <row r="458" ht="18.75" customHeight="1">
      <c r="A458" s="1"/>
      <c r="B458" s="1"/>
      <c r="C458" s="67"/>
      <c r="D458" s="67"/>
      <c r="E458" s="1"/>
      <c r="F458" s="65"/>
      <c r="G458" s="65"/>
      <c r="H458" s="65"/>
      <c r="I458" s="66"/>
      <c r="J458" s="66"/>
      <c r="K458" s="6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67"/>
      <c r="AQ458" s="1"/>
      <c r="AR458" s="1"/>
      <c r="AS458" s="67"/>
      <c r="AT458" s="1"/>
      <c r="AU458" s="1"/>
      <c r="AV458" s="67"/>
      <c r="AW458" s="1"/>
      <c r="AX458" s="1"/>
      <c r="AY458" s="67"/>
    </row>
    <row r="459" ht="18.75" customHeight="1">
      <c r="A459" s="1"/>
      <c r="B459" s="1"/>
      <c r="C459" s="67"/>
      <c r="D459" s="67"/>
      <c r="E459" s="1"/>
      <c r="F459" s="65"/>
      <c r="G459" s="65"/>
      <c r="H459" s="65"/>
      <c r="I459" s="66"/>
      <c r="J459" s="66"/>
      <c r="K459" s="6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67"/>
      <c r="AQ459" s="1"/>
      <c r="AR459" s="1"/>
      <c r="AS459" s="67"/>
      <c r="AT459" s="1"/>
      <c r="AU459" s="1"/>
      <c r="AV459" s="67"/>
      <c r="AW459" s="1"/>
      <c r="AX459" s="1"/>
      <c r="AY459" s="67"/>
    </row>
    <row r="460" ht="18.75" customHeight="1">
      <c r="A460" s="1"/>
      <c r="B460" s="1"/>
      <c r="C460" s="67"/>
      <c r="D460" s="67"/>
      <c r="E460" s="1"/>
      <c r="F460" s="65"/>
      <c r="G460" s="65"/>
      <c r="H460" s="65"/>
      <c r="I460" s="66"/>
      <c r="J460" s="66"/>
      <c r="K460" s="6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67"/>
      <c r="AQ460" s="1"/>
      <c r="AR460" s="1"/>
      <c r="AS460" s="67"/>
      <c r="AT460" s="1"/>
      <c r="AU460" s="1"/>
      <c r="AV460" s="67"/>
      <c r="AW460" s="1"/>
      <c r="AX460" s="1"/>
      <c r="AY460" s="67"/>
    </row>
    <row r="461" ht="18.75" customHeight="1">
      <c r="A461" s="1"/>
      <c r="B461" s="1"/>
      <c r="C461" s="67"/>
      <c r="D461" s="67"/>
      <c r="E461" s="1"/>
      <c r="F461" s="65"/>
      <c r="G461" s="65"/>
      <c r="H461" s="65"/>
      <c r="I461" s="66"/>
      <c r="J461" s="66"/>
      <c r="K461" s="6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67"/>
      <c r="AQ461" s="1"/>
      <c r="AR461" s="1"/>
      <c r="AS461" s="67"/>
      <c r="AT461" s="1"/>
      <c r="AU461" s="1"/>
      <c r="AV461" s="67"/>
      <c r="AW461" s="1"/>
      <c r="AX461" s="1"/>
      <c r="AY461" s="67"/>
    </row>
    <row r="462" ht="18.75" customHeight="1">
      <c r="A462" s="1"/>
      <c r="B462" s="1"/>
      <c r="C462" s="67"/>
      <c r="D462" s="67"/>
      <c r="E462" s="1"/>
      <c r="F462" s="65"/>
      <c r="G462" s="65"/>
      <c r="H462" s="65"/>
      <c r="I462" s="66"/>
      <c r="J462" s="66"/>
      <c r="K462" s="6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67"/>
      <c r="AQ462" s="1"/>
      <c r="AR462" s="1"/>
      <c r="AS462" s="67"/>
      <c r="AT462" s="1"/>
      <c r="AU462" s="1"/>
      <c r="AV462" s="67"/>
      <c r="AW462" s="1"/>
      <c r="AX462" s="1"/>
      <c r="AY462" s="67"/>
    </row>
    <row r="463" ht="18.75" customHeight="1">
      <c r="A463" s="1"/>
      <c r="B463" s="1"/>
      <c r="C463" s="67"/>
      <c r="D463" s="67"/>
      <c r="E463" s="1"/>
      <c r="F463" s="65"/>
      <c r="G463" s="65"/>
      <c r="H463" s="65"/>
      <c r="I463" s="66"/>
      <c r="J463" s="66"/>
      <c r="K463" s="6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67"/>
      <c r="AQ463" s="1"/>
      <c r="AR463" s="1"/>
      <c r="AS463" s="67"/>
      <c r="AT463" s="1"/>
      <c r="AU463" s="1"/>
      <c r="AV463" s="67"/>
      <c r="AW463" s="1"/>
      <c r="AX463" s="1"/>
      <c r="AY463" s="67"/>
    </row>
    <row r="464" ht="18.75" customHeight="1">
      <c r="A464" s="1"/>
      <c r="B464" s="1"/>
      <c r="C464" s="67"/>
      <c r="D464" s="67"/>
      <c r="E464" s="1"/>
      <c r="F464" s="65"/>
      <c r="G464" s="65"/>
      <c r="H464" s="65"/>
      <c r="I464" s="66"/>
      <c r="J464" s="66"/>
      <c r="K464" s="6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67"/>
      <c r="AQ464" s="1"/>
      <c r="AR464" s="1"/>
      <c r="AS464" s="67"/>
      <c r="AT464" s="1"/>
      <c r="AU464" s="1"/>
      <c r="AV464" s="67"/>
      <c r="AW464" s="1"/>
      <c r="AX464" s="1"/>
      <c r="AY464" s="67"/>
    </row>
    <row r="465" ht="18.75" customHeight="1">
      <c r="A465" s="1"/>
      <c r="B465" s="1"/>
      <c r="C465" s="67"/>
      <c r="D465" s="67"/>
      <c r="E465" s="1"/>
      <c r="F465" s="65"/>
      <c r="G465" s="65"/>
      <c r="H465" s="65"/>
      <c r="I465" s="66"/>
      <c r="J465" s="66"/>
      <c r="K465" s="6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67"/>
      <c r="AQ465" s="1"/>
      <c r="AR465" s="1"/>
      <c r="AS465" s="67"/>
      <c r="AT465" s="1"/>
      <c r="AU465" s="1"/>
      <c r="AV465" s="67"/>
      <c r="AW465" s="1"/>
      <c r="AX465" s="1"/>
      <c r="AY465" s="67"/>
    </row>
    <row r="466" ht="18.75" customHeight="1">
      <c r="A466" s="1"/>
      <c r="B466" s="1"/>
      <c r="C466" s="67"/>
      <c r="D466" s="67"/>
      <c r="E466" s="1"/>
      <c r="F466" s="65"/>
      <c r="G466" s="65"/>
      <c r="H466" s="65"/>
      <c r="I466" s="66"/>
      <c r="J466" s="66"/>
      <c r="K466" s="6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67"/>
      <c r="AQ466" s="1"/>
      <c r="AR466" s="1"/>
      <c r="AS466" s="67"/>
      <c r="AT466" s="1"/>
      <c r="AU466" s="1"/>
      <c r="AV466" s="67"/>
      <c r="AW466" s="1"/>
      <c r="AX466" s="1"/>
      <c r="AY466" s="67"/>
    </row>
    <row r="467" ht="18.75" customHeight="1">
      <c r="A467" s="1"/>
      <c r="B467" s="1"/>
      <c r="C467" s="67"/>
      <c r="D467" s="67"/>
      <c r="E467" s="1"/>
      <c r="F467" s="65"/>
      <c r="G467" s="65"/>
      <c r="H467" s="65"/>
      <c r="I467" s="66"/>
      <c r="J467" s="66"/>
      <c r="K467" s="6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67"/>
      <c r="AQ467" s="1"/>
      <c r="AR467" s="1"/>
      <c r="AS467" s="67"/>
      <c r="AT467" s="1"/>
      <c r="AU467" s="1"/>
      <c r="AV467" s="67"/>
      <c r="AW467" s="1"/>
      <c r="AX467" s="1"/>
      <c r="AY467" s="67"/>
    </row>
    <row r="468" ht="18.75" customHeight="1">
      <c r="A468" s="1"/>
      <c r="B468" s="1"/>
      <c r="C468" s="67"/>
      <c r="D468" s="67"/>
      <c r="E468" s="1"/>
      <c r="F468" s="65"/>
      <c r="G468" s="65"/>
      <c r="H468" s="65"/>
      <c r="I468" s="66"/>
      <c r="J468" s="66"/>
      <c r="K468" s="6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67"/>
      <c r="AQ468" s="1"/>
      <c r="AR468" s="1"/>
      <c r="AS468" s="67"/>
      <c r="AT468" s="1"/>
      <c r="AU468" s="1"/>
      <c r="AV468" s="67"/>
      <c r="AW468" s="1"/>
      <c r="AX468" s="1"/>
      <c r="AY468" s="67"/>
    </row>
    <row r="469" ht="18.75" customHeight="1">
      <c r="A469" s="1"/>
      <c r="B469" s="1"/>
      <c r="C469" s="67"/>
      <c r="D469" s="67"/>
      <c r="E469" s="1"/>
      <c r="F469" s="65"/>
      <c r="G469" s="65"/>
      <c r="H469" s="65"/>
      <c r="I469" s="66"/>
      <c r="J469" s="66"/>
      <c r="K469" s="6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67"/>
      <c r="AQ469" s="1"/>
      <c r="AR469" s="1"/>
      <c r="AS469" s="67"/>
      <c r="AT469" s="1"/>
      <c r="AU469" s="1"/>
      <c r="AV469" s="67"/>
      <c r="AW469" s="1"/>
      <c r="AX469" s="1"/>
      <c r="AY469" s="67"/>
    </row>
    <row r="470" ht="18.75" customHeight="1">
      <c r="A470" s="1"/>
      <c r="B470" s="1"/>
      <c r="C470" s="67"/>
      <c r="D470" s="67"/>
      <c r="E470" s="1"/>
      <c r="F470" s="65"/>
      <c r="G470" s="65"/>
      <c r="H470" s="65"/>
      <c r="I470" s="66"/>
      <c r="J470" s="66"/>
      <c r="K470" s="6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67"/>
      <c r="AQ470" s="1"/>
      <c r="AR470" s="1"/>
      <c r="AS470" s="67"/>
      <c r="AT470" s="1"/>
      <c r="AU470" s="1"/>
      <c r="AV470" s="67"/>
      <c r="AW470" s="1"/>
      <c r="AX470" s="1"/>
      <c r="AY470" s="67"/>
    </row>
    <row r="471" ht="18.75" customHeight="1">
      <c r="A471" s="1"/>
      <c r="B471" s="1"/>
      <c r="C471" s="67"/>
      <c r="D471" s="67"/>
      <c r="E471" s="1"/>
      <c r="F471" s="65"/>
      <c r="G471" s="65"/>
      <c r="H471" s="65"/>
      <c r="I471" s="66"/>
      <c r="J471" s="66"/>
      <c r="K471" s="6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67"/>
      <c r="AQ471" s="1"/>
      <c r="AR471" s="1"/>
      <c r="AS471" s="67"/>
      <c r="AT471" s="1"/>
      <c r="AU471" s="1"/>
      <c r="AV471" s="67"/>
      <c r="AW471" s="1"/>
      <c r="AX471" s="1"/>
      <c r="AY471" s="67"/>
    </row>
    <row r="472" ht="18.75" customHeight="1">
      <c r="A472" s="1"/>
      <c r="B472" s="1"/>
      <c r="C472" s="67"/>
      <c r="D472" s="67"/>
      <c r="E472" s="1"/>
      <c r="F472" s="65"/>
      <c r="G472" s="65"/>
      <c r="H472" s="65"/>
      <c r="I472" s="66"/>
      <c r="J472" s="66"/>
      <c r="K472" s="6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67"/>
      <c r="AQ472" s="1"/>
      <c r="AR472" s="1"/>
      <c r="AS472" s="67"/>
      <c r="AT472" s="1"/>
      <c r="AU472" s="1"/>
      <c r="AV472" s="67"/>
      <c r="AW472" s="1"/>
      <c r="AX472" s="1"/>
      <c r="AY472" s="67"/>
    </row>
    <row r="473" ht="18.75" customHeight="1">
      <c r="A473" s="1"/>
      <c r="B473" s="1"/>
      <c r="C473" s="67"/>
      <c r="D473" s="67"/>
      <c r="E473" s="1"/>
      <c r="F473" s="65"/>
      <c r="G473" s="65"/>
      <c r="H473" s="65"/>
      <c r="I473" s="66"/>
      <c r="J473" s="66"/>
      <c r="K473" s="6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67"/>
      <c r="AQ473" s="1"/>
      <c r="AR473" s="1"/>
      <c r="AS473" s="67"/>
      <c r="AT473" s="1"/>
      <c r="AU473" s="1"/>
      <c r="AV473" s="67"/>
      <c r="AW473" s="1"/>
      <c r="AX473" s="1"/>
      <c r="AY473" s="67"/>
    </row>
    <row r="474" ht="18.75" customHeight="1">
      <c r="A474" s="1"/>
      <c r="B474" s="1"/>
      <c r="C474" s="67"/>
      <c r="D474" s="67"/>
      <c r="E474" s="1"/>
      <c r="F474" s="65"/>
      <c r="G474" s="65"/>
      <c r="H474" s="65"/>
      <c r="I474" s="66"/>
      <c r="J474" s="66"/>
      <c r="K474" s="6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67"/>
      <c r="AQ474" s="1"/>
      <c r="AR474" s="1"/>
      <c r="AS474" s="67"/>
      <c r="AT474" s="1"/>
      <c r="AU474" s="1"/>
      <c r="AV474" s="67"/>
      <c r="AW474" s="1"/>
      <c r="AX474" s="1"/>
      <c r="AY474" s="67"/>
    </row>
    <row r="475" ht="18.75" customHeight="1">
      <c r="A475" s="1"/>
      <c r="B475" s="1"/>
      <c r="C475" s="67"/>
      <c r="D475" s="67"/>
      <c r="E475" s="1"/>
      <c r="F475" s="65"/>
      <c r="G475" s="65"/>
      <c r="H475" s="65"/>
      <c r="I475" s="66"/>
      <c r="J475" s="66"/>
      <c r="K475" s="6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67"/>
      <c r="AQ475" s="1"/>
      <c r="AR475" s="1"/>
      <c r="AS475" s="67"/>
      <c r="AT475" s="1"/>
      <c r="AU475" s="1"/>
      <c r="AV475" s="67"/>
      <c r="AW475" s="1"/>
      <c r="AX475" s="1"/>
      <c r="AY475" s="67"/>
    </row>
    <row r="476" ht="18.75" customHeight="1">
      <c r="A476" s="1"/>
      <c r="B476" s="1"/>
      <c r="C476" s="67"/>
      <c r="D476" s="67"/>
      <c r="E476" s="1"/>
      <c r="F476" s="65"/>
      <c r="G476" s="65"/>
      <c r="H476" s="65"/>
      <c r="I476" s="66"/>
      <c r="J476" s="66"/>
      <c r="K476" s="6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67"/>
      <c r="AQ476" s="1"/>
      <c r="AR476" s="1"/>
      <c r="AS476" s="67"/>
      <c r="AT476" s="1"/>
      <c r="AU476" s="1"/>
      <c r="AV476" s="67"/>
      <c r="AW476" s="1"/>
      <c r="AX476" s="1"/>
      <c r="AY476" s="67"/>
    </row>
    <row r="477" ht="18.75" customHeight="1">
      <c r="A477" s="1"/>
      <c r="B477" s="1"/>
      <c r="C477" s="67"/>
      <c r="D477" s="67"/>
      <c r="E477" s="1"/>
      <c r="F477" s="65"/>
      <c r="G477" s="65"/>
      <c r="H477" s="65"/>
      <c r="I477" s="66"/>
      <c r="J477" s="66"/>
      <c r="K477" s="6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67"/>
      <c r="AQ477" s="1"/>
      <c r="AR477" s="1"/>
      <c r="AS477" s="67"/>
      <c r="AT477" s="1"/>
      <c r="AU477" s="1"/>
      <c r="AV477" s="67"/>
      <c r="AW477" s="1"/>
      <c r="AX477" s="1"/>
      <c r="AY477" s="67"/>
    </row>
    <row r="478" ht="18.75" customHeight="1">
      <c r="A478" s="1"/>
      <c r="B478" s="1"/>
      <c r="C478" s="67"/>
      <c r="D478" s="67"/>
      <c r="E478" s="1"/>
      <c r="F478" s="65"/>
      <c r="G478" s="65"/>
      <c r="H478" s="65"/>
      <c r="I478" s="66"/>
      <c r="J478" s="66"/>
      <c r="K478" s="6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67"/>
      <c r="AQ478" s="1"/>
      <c r="AR478" s="1"/>
      <c r="AS478" s="67"/>
      <c r="AT478" s="1"/>
      <c r="AU478" s="1"/>
      <c r="AV478" s="67"/>
      <c r="AW478" s="1"/>
      <c r="AX478" s="1"/>
      <c r="AY478" s="67"/>
    </row>
    <row r="479" ht="18.75" customHeight="1">
      <c r="A479" s="1"/>
      <c r="B479" s="1"/>
      <c r="C479" s="67"/>
      <c r="D479" s="67"/>
      <c r="E479" s="1"/>
      <c r="F479" s="65"/>
      <c r="G479" s="65"/>
      <c r="H479" s="65"/>
      <c r="I479" s="66"/>
      <c r="J479" s="66"/>
      <c r="K479" s="6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67"/>
      <c r="AQ479" s="1"/>
      <c r="AR479" s="1"/>
      <c r="AS479" s="67"/>
      <c r="AT479" s="1"/>
      <c r="AU479" s="1"/>
      <c r="AV479" s="67"/>
      <c r="AW479" s="1"/>
      <c r="AX479" s="1"/>
      <c r="AY479" s="67"/>
    </row>
    <row r="480" ht="18.75" customHeight="1">
      <c r="A480" s="1"/>
      <c r="B480" s="1"/>
      <c r="C480" s="67"/>
      <c r="D480" s="67"/>
      <c r="E480" s="1"/>
      <c r="F480" s="65"/>
      <c r="G480" s="65"/>
      <c r="H480" s="65"/>
      <c r="I480" s="66"/>
      <c r="J480" s="66"/>
      <c r="K480" s="6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67"/>
      <c r="AQ480" s="1"/>
      <c r="AR480" s="1"/>
      <c r="AS480" s="67"/>
      <c r="AT480" s="1"/>
      <c r="AU480" s="1"/>
      <c r="AV480" s="67"/>
      <c r="AW480" s="1"/>
      <c r="AX480" s="1"/>
      <c r="AY480" s="67"/>
    </row>
    <row r="481" ht="18.75" customHeight="1">
      <c r="A481" s="1"/>
      <c r="B481" s="1"/>
      <c r="C481" s="67"/>
      <c r="D481" s="67"/>
      <c r="E481" s="1"/>
      <c r="F481" s="65"/>
      <c r="G481" s="65"/>
      <c r="H481" s="65"/>
      <c r="I481" s="66"/>
      <c r="J481" s="66"/>
      <c r="K481" s="6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67"/>
      <c r="AQ481" s="1"/>
      <c r="AR481" s="1"/>
      <c r="AS481" s="67"/>
      <c r="AT481" s="1"/>
      <c r="AU481" s="1"/>
      <c r="AV481" s="67"/>
      <c r="AW481" s="1"/>
      <c r="AX481" s="1"/>
      <c r="AY481" s="67"/>
    </row>
    <row r="482" ht="18.75" customHeight="1">
      <c r="A482" s="1"/>
      <c r="B482" s="1"/>
      <c r="C482" s="67"/>
      <c r="D482" s="67"/>
      <c r="E482" s="1"/>
      <c r="F482" s="65"/>
      <c r="G482" s="65"/>
      <c r="H482" s="65"/>
      <c r="I482" s="66"/>
      <c r="J482" s="66"/>
      <c r="K482" s="6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67"/>
      <c r="AQ482" s="1"/>
      <c r="AR482" s="1"/>
      <c r="AS482" s="67"/>
      <c r="AT482" s="1"/>
      <c r="AU482" s="1"/>
      <c r="AV482" s="67"/>
      <c r="AW482" s="1"/>
      <c r="AX482" s="1"/>
      <c r="AY482" s="67"/>
    </row>
    <row r="483" ht="18.75" customHeight="1">
      <c r="A483" s="1"/>
      <c r="B483" s="1"/>
      <c r="C483" s="67"/>
      <c r="D483" s="67"/>
      <c r="E483" s="1"/>
      <c r="F483" s="65"/>
      <c r="G483" s="65"/>
      <c r="H483" s="65"/>
      <c r="I483" s="66"/>
      <c r="J483" s="66"/>
      <c r="K483" s="6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67"/>
      <c r="AQ483" s="1"/>
      <c r="AR483" s="1"/>
      <c r="AS483" s="67"/>
      <c r="AT483" s="1"/>
      <c r="AU483" s="1"/>
      <c r="AV483" s="67"/>
      <c r="AW483" s="1"/>
      <c r="AX483" s="1"/>
      <c r="AY483" s="67"/>
    </row>
    <row r="484" ht="18.75" customHeight="1">
      <c r="A484" s="1"/>
      <c r="B484" s="1"/>
      <c r="C484" s="67"/>
      <c r="D484" s="67"/>
      <c r="E484" s="1"/>
      <c r="F484" s="65"/>
      <c r="G484" s="65"/>
      <c r="H484" s="65"/>
      <c r="I484" s="66"/>
      <c r="J484" s="66"/>
      <c r="K484" s="6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67"/>
      <c r="AQ484" s="1"/>
      <c r="AR484" s="1"/>
      <c r="AS484" s="67"/>
      <c r="AT484" s="1"/>
      <c r="AU484" s="1"/>
      <c r="AV484" s="67"/>
      <c r="AW484" s="1"/>
      <c r="AX484" s="1"/>
      <c r="AY484" s="67"/>
    </row>
    <row r="485" ht="18.75" customHeight="1">
      <c r="A485" s="1"/>
      <c r="B485" s="1"/>
      <c r="C485" s="67"/>
      <c r="D485" s="67"/>
      <c r="E485" s="1"/>
      <c r="F485" s="65"/>
      <c r="G485" s="65"/>
      <c r="H485" s="65"/>
      <c r="I485" s="66"/>
      <c r="J485" s="66"/>
      <c r="K485" s="6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67"/>
      <c r="AQ485" s="1"/>
      <c r="AR485" s="1"/>
      <c r="AS485" s="67"/>
      <c r="AT485" s="1"/>
      <c r="AU485" s="1"/>
      <c r="AV485" s="67"/>
      <c r="AW485" s="1"/>
      <c r="AX485" s="1"/>
      <c r="AY485" s="67"/>
    </row>
    <row r="486" ht="18.75" customHeight="1">
      <c r="A486" s="1"/>
      <c r="B486" s="1"/>
      <c r="C486" s="67"/>
      <c r="D486" s="67"/>
      <c r="E486" s="1"/>
      <c r="F486" s="65"/>
      <c r="G486" s="65"/>
      <c r="H486" s="65"/>
      <c r="I486" s="66"/>
      <c r="J486" s="66"/>
      <c r="K486" s="6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67"/>
      <c r="AQ486" s="1"/>
      <c r="AR486" s="1"/>
      <c r="AS486" s="67"/>
      <c r="AT486" s="1"/>
      <c r="AU486" s="1"/>
      <c r="AV486" s="67"/>
      <c r="AW486" s="1"/>
      <c r="AX486" s="1"/>
      <c r="AY486" s="67"/>
    </row>
    <row r="487" ht="18.75" customHeight="1">
      <c r="A487" s="1"/>
      <c r="B487" s="1"/>
      <c r="C487" s="67"/>
      <c r="D487" s="67"/>
      <c r="E487" s="1"/>
      <c r="F487" s="65"/>
      <c r="G487" s="65"/>
      <c r="H487" s="65"/>
      <c r="I487" s="66"/>
      <c r="J487" s="66"/>
      <c r="K487" s="6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67"/>
      <c r="AQ487" s="1"/>
      <c r="AR487" s="1"/>
      <c r="AS487" s="67"/>
      <c r="AT487" s="1"/>
      <c r="AU487" s="1"/>
      <c r="AV487" s="67"/>
      <c r="AW487" s="1"/>
      <c r="AX487" s="1"/>
      <c r="AY487" s="67"/>
    </row>
    <row r="488" ht="18.75" customHeight="1">
      <c r="A488" s="1"/>
      <c r="B488" s="1"/>
      <c r="C488" s="67"/>
      <c r="D488" s="67"/>
      <c r="E488" s="1"/>
      <c r="F488" s="65"/>
      <c r="G488" s="65"/>
      <c r="H488" s="65"/>
      <c r="I488" s="66"/>
      <c r="J488" s="66"/>
      <c r="K488" s="6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67"/>
      <c r="AQ488" s="1"/>
      <c r="AR488" s="1"/>
      <c r="AS488" s="67"/>
      <c r="AT488" s="1"/>
      <c r="AU488" s="1"/>
      <c r="AV488" s="67"/>
      <c r="AW488" s="1"/>
      <c r="AX488" s="1"/>
      <c r="AY488" s="67"/>
    </row>
    <row r="489" ht="18.75" customHeight="1">
      <c r="A489" s="1"/>
      <c r="B489" s="1"/>
      <c r="C489" s="67"/>
      <c r="D489" s="67"/>
      <c r="E489" s="1"/>
      <c r="F489" s="65"/>
      <c r="G489" s="65"/>
      <c r="H489" s="65"/>
      <c r="I489" s="66"/>
      <c r="J489" s="66"/>
      <c r="K489" s="6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67"/>
      <c r="AQ489" s="1"/>
      <c r="AR489" s="1"/>
      <c r="AS489" s="67"/>
      <c r="AT489" s="1"/>
      <c r="AU489" s="1"/>
      <c r="AV489" s="67"/>
      <c r="AW489" s="1"/>
      <c r="AX489" s="1"/>
      <c r="AY489" s="67"/>
    </row>
    <row r="490" ht="18.75" customHeight="1">
      <c r="A490" s="1"/>
      <c r="B490" s="1"/>
      <c r="C490" s="67"/>
      <c r="D490" s="67"/>
      <c r="E490" s="1"/>
      <c r="F490" s="65"/>
      <c r="G490" s="65"/>
      <c r="H490" s="65"/>
      <c r="I490" s="66"/>
      <c r="J490" s="66"/>
      <c r="K490" s="6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67"/>
      <c r="AQ490" s="1"/>
      <c r="AR490" s="1"/>
      <c r="AS490" s="67"/>
      <c r="AT490" s="1"/>
      <c r="AU490" s="1"/>
      <c r="AV490" s="67"/>
      <c r="AW490" s="1"/>
      <c r="AX490" s="1"/>
      <c r="AY490" s="67"/>
    </row>
    <row r="491" ht="18.75" customHeight="1">
      <c r="A491" s="1"/>
      <c r="B491" s="1"/>
      <c r="C491" s="67"/>
      <c r="D491" s="67"/>
      <c r="E491" s="1"/>
      <c r="F491" s="65"/>
      <c r="G491" s="65"/>
      <c r="H491" s="65"/>
      <c r="I491" s="66"/>
      <c r="J491" s="66"/>
      <c r="K491" s="6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67"/>
      <c r="AQ491" s="1"/>
      <c r="AR491" s="1"/>
      <c r="AS491" s="67"/>
      <c r="AT491" s="1"/>
      <c r="AU491" s="1"/>
      <c r="AV491" s="67"/>
      <c r="AW491" s="1"/>
      <c r="AX491" s="1"/>
      <c r="AY491" s="67"/>
    </row>
    <row r="492" ht="18.75" customHeight="1">
      <c r="A492" s="1"/>
      <c r="B492" s="1"/>
      <c r="C492" s="67"/>
      <c r="D492" s="67"/>
      <c r="E492" s="1"/>
      <c r="F492" s="65"/>
      <c r="G492" s="65"/>
      <c r="H492" s="65"/>
      <c r="I492" s="66"/>
      <c r="J492" s="66"/>
      <c r="K492" s="6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67"/>
      <c r="AQ492" s="1"/>
      <c r="AR492" s="1"/>
      <c r="AS492" s="67"/>
      <c r="AT492" s="1"/>
      <c r="AU492" s="1"/>
      <c r="AV492" s="67"/>
      <c r="AW492" s="1"/>
      <c r="AX492" s="1"/>
      <c r="AY492" s="67"/>
    </row>
    <row r="493" ht="18.75" customHeight="1">
      <c r="A493" s="1"/>
      <c r="B493" s="1"/>
      <c r="C493" s="67"/>
      <c r="D493" s="67"/>
      <c r="E493" s="1"/>
      <c r="F493" s="65"/>
      <c r="G493" s="65"/>
      <c r="H493" s="65"/>
      <c r="I493" s="66"/>
      <c r="J493" s="66"/>
      <c r="K493" s="6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67"/>
      <c r="AQ493" s="1"/>
      <c r="AR493" s="1"/>
      <c r="AS493" s="67"/>
      <c r="AT493" s="1"/>
      <c r="AU493" s="1"/>
      <c r="AV493" s="67"/>
      <c r="AW493" s="1"/>
      <c r="AX493" s="1"/>
      <c r="AY493" s="67"/>
    </row>
    <row r="494" ht="18.75" customHeight="1">
      <c r="A494" s="1"/>
      <c r="B494" s="1"/>
      <c r="C494" s="67"/>
      <c r="D494" s="67"/>
      <c r="E494" s="1"/>
      <c r="F494" s="65"/>
      <c r="G494" s="65"/>
      <c r="H494" s="65"/>
      <c r="I494" s="66"/>
      <c r="J494" s="66"/>
      <c r="K494" s="6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67"/>
      <c r="AQ494" s="1"/>
      <c r="AR494" s="1"/>
      <c r="AS494" s="67"/>
      <c r="AT494" s="1"/>
      <c r="AU494" s="1"/>
      <c r="AV494" s="67"/>
      <c r="AW494" s="1"/>
      <c r="AX494" s="1"/>
      <c r="AY494" s="67"/>
    </row>
    <row r="495" ht="18.75" customHeight="1">
      <c r="A495" s="1"/>
      <c r="B495" s="1"/>
      <c r="C495" s="67"/>
      <c r="D495" s="67"/>
      <c r="E495" s="1"/>
      <c r="F495" s="65"/>
      <c r="G495" s="65"/>
      <c r="H495" s="65"/>
      <c r="I495" s="66"/>
      <c r="J495" s="66"/>
      <c r="K495" s="6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67"/>
      <c r="AQ495" s="1"/>
      <c r="AR495" s="1"/>
      <c r="AS495" s="67"/>
      <c r="AT495" s="1"/>
      <c r="AU495" s="1"/>
      <c r="AV495" s="67"/>
      <c r="AW495" s="1"/>
      <c r="AX495" s="1"/>
      <c r="AY495" s="67"/>
    </row>
    <row r="496" ht="18.75" customHeight="1">
      <c r="A496" s="1"/>
      <c r="B496" s="1"/>
      <c r="C496" s="67"/>
      <c r="D496" s="67"/>
      <c r="E496" s="1"/>
      <c r="F496" s="65"/>
      <c r="G496" s="65"/>
      <c r="H496" s="65"/>
      <c r="I496" s="66"/>
      <c r="J496" s="66"/>
      <c r="K496" s="6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67"/>
      <c r="AQ496" s="1"/>
      <c r="AR496" s="1"/>
      <c r="AS496" s="67"/>
      <c r="AT496" s="1"/>
      <c r="AU496" s="1"/>
      <c r="AV496" s="67"/>
      <c r="AW496" s="1"/>
      <c r="AX496" s="1"/>
      <c r="AY496" s="67"/>
    </row>
    <row r="497" ht="18.75" customHeight="1">
      <c r="A497" s="1"/>
      <c r="B497" s="1"/>
      <c r="C497" s="67"/>
      <c r="D497" s="67"/>
      <c r="E497" s="1"/>
      <c r="F497" s="65"/>
      <c r="G497" s="65"/>
      <c r="H497" s="65"/>
      <c r="I497" s="66"/>
      <c r="J497" s="66"/>
      <c r="K497" s="6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67"/>
      <c r="AQ497" s="1"/>
      <c r="AR497" s="1"/>
      <c r="AS497" s="67"/>
      <c r="AT497" s="1"/>
      <c r="AU497" s="1"/>
      <c r="AV497" s="67"/>
      <c r="AW497" s="1"/>
      <c r="AX497" s="1"/>
      <c r="AY497" s="67"/>
    </row>
    <row r="498" ht="18.75" customHeight="1">
      <c r="A498" s="1"/>
      <c r="B498" s="1"/>
      <c r="C498" s="67"/>
      <c r="D498" s="67"/>
      <c r="E498" s="1"/>
      <c r="F498" s="65"/>
      <c r="G498" s="65"/>
      <c r="H498" s="65"/>
      <c r="I498" s="66"/>
      <c r="J498" s="66"/>
      <c r="K498" s="6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67"/>
      <c r="AQ498" s="1"/>
      <c r="AR498" s="1"/>
      <c r="AS498" s="67"/>
      <c r="AT498" s="1"/>
      <c r="AU498" s="1"/>
      <c r="AV498" s="67"/>
      <c r="AW498" s="1"/>
      <c r="AX498" s="1"/>
      <c r="AY498" s="67"/>
    </row>
    <row r="499" ht="18.75" customHeight="1">
      <c r="A499" s="1"/>
      <c r="B499" s="1"/>
      <c r="C499" s="67"/>
      <c r="D499" s="67"/>
      <c r="E499" s="1"/>
      <c r="F499" s="65"/>
      <c r="G499" s="65"/>
      <c r="H499" s="65"/>
      <c r="I499" s="66"/>
      <c r="J499" s="66"/>
      <c r="K499" s="6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67"/>
      <c r="AQ499" s="1"/>
      <c r="AR499" s="1"/>
      <c r="AS499" s="67"/>
      <c r="AT499" s="1"/>
      <c r="AU499" s="1"/>
      <c r="AV499" s="67"/>
      <c r="AW499" s="1"/>
      <c r="AX499" s="1"/>
      <c r="AY499" s="67"/>
    </row>
    <row r="500" ht="18.75" customHeight="1">
      <c r="A500" s="1"/>
      <c r="B500" s="1"/>
      <c r="C500" s="67"/>
      <c r="D500" s="67"/>
      <c r="E500" s="1"/>
      <c r="F500" s="65"/>
      <c r="G500" s="65"/>
      <c r="H500" s="65"/>
      <c r="I500" s="66"/>
      <c r="J500" s="66"/>
      <c r="K500" s="6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67"/>
      <c r="AQ500" s="1"/>
      <c r="AR500" s="1"/>
      <c r="AS500" s="67"/>
      <c r="AT500" s="1"/>
      <c r="AU500" s="1"/>
      <c r="AV500" s="67"/>
      <c r="AW500" s="1"/>
      <c r="AX500" s="1"/>
      <c r="AY500" s="67"/>
    </row>
    <row r="501" ht="18.75" customHeight="1">
      <c r="A501" s="1"/>
      <c r="B501" s="1"/>
      <c r="C501" s="67"/>
      <c r="D501" s="67"/>
      <c r="E501" s="1"/>
      <c r="F501" s="65"/>
      <c r="G501" s="65"/>
      <c r="H501" s="65"/>
      <c r="I501" s="66"/>
      <c r="J501" s="66"/>
      <c r="K501" s="6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67"/>
      <c r="AQ501" s="1"/>
      <c r="AR501" s="1"/>
      <c r="AS501" s="67"/>
      <c r="AT501" s="1"/>
      <c r="AU501" s="1"/>
      <c r="AV501" s="67"/>
      <c r="AW501" s="1"/>
      <c r="AX501" s="1"/>
      <c r="AY501" s="67"/>
    </row>
    <row r="502" ht="18.75" customHeight="1">
      <c r="A502" s="1"/>
      <c r="B502" s="1"/>
      <c r="C502" s="67"/>
      <c r="D502" s="67"/>
      <c r="E502" s="1"/>
      <c r="F502" s="65"/>
      <c r="G502" s="65"/>
      <c r="H502" s="65"/>
      <c r="I502" s="66"/>
      <c r="J502" s="66"/>
      <c r="K502" s="6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67"/>
      <c r="AQ502" s="1"/>
      <c r="AR502" s="1"/>
      <c r="AS502" s="67"/>
      <c r="AT502" s="1"/>
      <c r="AU502" s="1"/>
      <c r="AV502" s="67"/>
      <c r="AW502" s="1"/>
      <c r="AX502" s="1"/>
      <c r="AY502" s="67"/>
    </row>
    <row r="503" ht="18.75" customHeight="1">
      <c r="A503" s="1"/>
      <c r="B503" s="1"/>
      <c r="C503" s="67"/>
      <c r="D503" s="67"/>
      <c r="E503" s="1"/>
      <c r="F503" s="65"/>
      <c r="G503" s="65"/>
      <c r="H503" s="65"/>
      <c r="I503" s="66"/>
      <c r="J503" s="66"/>
      <c r="K503" s="6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67"/>
      <c r="AQ503" s="1"/>
      <c r="AR503" s="1"/>
      <c r="AS503" s="67"/>
      <c r="AT503" s="1"/>
      <c r="AU503" s="1"/>
      <c r="AV503" s="67"/>
      <c r="AW503" s="1"/>
      <c r="AX503" s="1"/>
      <c r="AY503" s="67"/>
    </row>
    <row r="504" ht="18.75" customHeight="1">
      <c r="A504" s="1"/>
      <c r="B504" s="1"/>
      <c r="C504" s="67"/>
      <c r="D504" s="67"/>
      <c r="E504" s="1"/>
      <c r="F504" s="65"/>
      <c r="G504" s="65"/>
      <c r="H504" s="65"/>
      <c r="I504" s="66"/>
      <c r="J504" s="66"/>
      <c r="K504" s="6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67"/>
      <c r="AQ504" s="1"/>
      <c r="AR504" s="1"/>
      <c r="AS504" s="67"/>
      <c r="AT504" s="1"/>
      <c r="AU504" s="1"/>
      <c r="AV504" s="67"/>
      <c r="AW504" s="1"/>
      <c r="AX504" s="1"/>
      <c r="AY504" s="67"/>
    </row>
    <row r="505" ht="18.75" customHeight="1">
      <c r="A505" s="1"/>
      <c r="B505" s="1"/>
      <c r="C505" s="67"/>
      <c r="D505" s="67"/>
      <c r="E505" s="1"/>
      <c r="F505" s="65"/>
      <c r="G505" s="65"/>
      <c r="H505" s="65"/>
      <c r="I505" s="66"/>
      <c r="J505" s="66"/>
      <c r="K505" s="6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67"/>
      <c r="AQ505" s="1"/>
      <c r="AR505" s="1"/>
      <c r="AS505" s="67"/>
      <c r="AT505" s="1"/>
      <c r="AU505" s="1"/>
      <c r="AV505" s="67"/>
      <c r="AW505" s="1"/>
      <c r="AX505" s="1"/>
      <c r="AY505" s="67"/>
    </row>
    <row r="506" ht="18.75" customHeight="1">
      <c r="A506" s="1"/>
      <c r="B506" s="1"/>
      <c r="C506" s="67"/>
      <c r="D506" s="67"/>
      <c r="E506" s="1"/>
      <c r="F506" s="65"/>
      <c r="G506" s="65"/>
      <c r="H506" s="65"/>
      <c r="I506" s="66"/>
      <c r="J506" s="66"/>
      <c r="K506" s="6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67"/>
      <c r="AQ506" s="1"/>
      <c r="AR506" s="1"/>
      <c r="AS506" s="67"/>
      <c r="AT506" s="1"/>
      <c r="AU506" s="1"/>
      <c r="AV506" s="67"/>
      <c r="AW506" s="1"/>
      <c r="AX506" s="1"/>
      <c r="AY506" s="67"/>
    </row>
    <row r="507" ht="18.75" customHeight="1">
      <c r="A507" s="1"/>
      <c r="B507" s="1"/>
      <c r="C507" s="67"/>
      <c r="D507" s="67"/>
      <c r="E507" s="1"/>
      <c r="F507" s="65"/>
      <c r="G507" s="65"/>
      <c r="H507" s="65"/>
      <c r="I507" s="66"/>
      <c r="J507" s="66"/>
      <c r="K507" s="6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67"/>
      <c r="AQ507" s="1"/>
      <c r="AR507" s="1"/>
      <c r="AS507" s="67"/>
      <c r="AT507" s="1"/>
      <c r="AU507" s="1"/>
      <c r="AV507" s="67"/>
      <c r="AW507" s="1"/>
      <c r="AX507" s="1"/>
      <c r="AY507" s="67"/>
    </row>
    <row r="508" ht="18.75" customHeight="1">
      <c r="A508" s="1"/>
      <c r="B508" s="1"/>
      <c r="C508" s="67"/>
      <c r="D508" s="67"/>
      <c r="E508" s="1"/>
      <c r="F508" s="65"/>
      <c r="G508" s="65"/>
      <c r="H508" s="65"/>
      <c r="I508" s="66"/>
      <c r="J508" s="66"/>
      <c r="K508" s="6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67"/>
      <c r="AQ508" s="1"/>
      <c r="AR508" s="1"/>
      <c r="AS508" s="67"/>
      <c r="AT508" s="1"/>
      <c r="AU508" s="1"/>
      <c r="AV508" s="67"/>
      <c r="AW508" s="1"/>
      <c r="AX508" s="1"/>
      <c r="AY508" s="67"/>
    </row>
    <row r="509" ht="18.75" customHeight="1">
      <c r="A509" s="1"/>
      <c r="B509" s="1"/>
      <c r="C509" s="67"/>
      <c r="D509" s="67"/>
      <c r="E509" s="1"/>
      <c r="F509" s="65"/>
      <c r="G509" s="65"/>
      <c r="H509" s="65"/>
      <c r="I509" s="66"/>
      <c r="J509" s="66"/>
      <c r="K509" s="6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67"/>
      <c r="AQ509" s="1"/>
      <c r="AR509" s="1"/>
      <c r="AS509" s="67"/>
      <c r="AT509" s="1"/>
      <c r="AU509" s="1"/>
      <c r="AV509" s="67"/>
      <c r="AW509" s="1"/>
      <c r="AX509" s="1"/>
      <c r="AY509" s="67"/>
    </row>
    <row r="510" ht="18.75" customHeight="1">
      <c r="A510" s="1"/>
      <c r="B510" s="1"/>
      <c r="C510" s="67"/>
      <c r="D510" s="67"/>
      <c r="E510" s="1"/>
      <c r="F510" s="65"/>
      <c r="G510" s="65"/>
      <c r="H510" s="65"/>
      <c r="I510" s="66"/>
      <c r="J510" s="66"/>
      <c r="K510" s="6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67"/>
      <c r="AQ510" s="1"/>
      <c r="AR510" s="1"/>
      <c r="AS510" s="67"/>
      <c r="AT510" s="1"/>
      <c r="AU510" s="1"/>
      <c r="AV510" s="67"/>
      <c r="AW510" s="1"/>
      <c r="AX510" s="1"/>
      <c r="AY510" s="67"/>
    </row>
    <row r="511" ht="18.75" customHeight="1">
      <c r="A511" s="1"/>
      <c r="B511" s="1"/>
      <c r="C511" s="67"/>
      <c r="D511" s="67"/>
      <c r="E511" s="1"/>
      <c r="F511" s="65"/>
      <c r="G511" s="65"/>
      <c r="H511" s="65"/>
      <c r="I511" s="66"/>
      <c r="J511" s="66"/>
      <c r="K511" s="6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67"/>
      <c r="AQ511" s="1"/>
      <c r="AR511" s="1"/>
      <c r="AS511" s="67"/>
      <c r="AT511" s="1"/>
      <c r="AU511" s="1"/>
      <c r="AV511" s="67"/>
      <c r="AW511" s="1"/>
      <c r="AX511" s="1"/>
      <c r="AY511" s="67"/>
    </row>
    <row r="512" ht="18.75" customHeight="1">
      <c r="A512" s="1"/>
      <c r="B512" s="1"/>
      <c r="C512" s="67"/>
      <c r="D512" s="67"/>
      <c r="E512" s="1"/>
      <c r="F512" s="65"/>
      <c r="G512" s="65"/>
      <c r="H512" s="65"/>
      <c r="I512" s="66"/>
      <c r="J512" s="66"/>
      <c r="K512" s="6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67"/>
      <c r="AQ512" s="1"/>
      <c r="AR512" s="1"/>
      <c r="AS512" s="67"/>
      <c r="AT512" s="1"/>
      <c r="AU512" s="1"/>
      <c r="AV512" s="67"/>
      <c r="AW512" s="1"/>
      <c r="AX512" s="1"/>
      <c r="AY512" s="67"/>
    </row>
    <row r="513" ht="18.75" customHeight="1">
      <c r="A513" s="1"/>
      <c r="B513" s="1"/>
      <c r="C513" s="67"/>
      <c r="D513" s="67"/>
      <c r="E513" s="1"/>
      <c r="F513" s="65"/>
      <c r="G513" s="65"/>
      <c r="H513" s="65"/>
      <c r="I513" s="66"/>
      <c r="J513" s="66"/>
      <c r="K513" s="6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67"/>
      <c r="AQ513" s="1"/>
      <c r="AR513" s="1"/>
      <c r="AS513" s="67"/>
      <c r="AT513" s="1"/>
      <c r="AU513" s="1"/>
      <c r="AV513" s="67"/>
      <c r="AW513" s="1"/>
      <c r="AX513" s="1"/>
      <c r="AY513" s="67"/>
    </row>
    <row r="514" ht="18.75" customHeight="1">
      <c r="A514" s="1"/>
      <c r="B514" s="1"/>
      <c r="C514" s="67"/>
      <c r="D514" s="67"/>
      <c r="E514" s="1"/>
      <c r="F514" s="65"/>
      <c r="G514" s="65"/>
      <c r="H514" s="65"/>
      <c r="I514" s="66"/>
      <c r="J514" s="66"/>
      <c r="K514" s="6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67"/>
      <c r="AQ514" s="1"/>
      <c r="AR514" s="1"/>
      <c r="AS514" s="67"/>
      <c r="AT514" s="1"/>
      <c r="AU514" s="1"/>
      <c r="AV514" s="67"/>
      <c r="AW514" s="1"/>
      <c r="AX514" s="1"/>
      <c r="AY514" s="67"/>
    </row>
    <row r="515" ht="18.75" customHeight="1">
      <c r="A515" s="1"/>
      <c r="B515" s="1"/>
      <c r="C515" s="67"/>
      <c r="D515" s="67"/>
      <c r="E515" s="1"/>
      <c r="F515" s="65"/>
      <c r="G515" s="65"/>
      <c r="H515" s="65"/>
      <c r="I515" s="66"/>
      <c r="J515" s="66"/>
      <c r="K515" s="6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67"/>
      <c r="AQ515" s="1"/>
      <c r="AR515" s="1"/>
      <c r="AS515" s="67"/>
      <c r="AT515" s="1"/>
      <c r="AU515" s="1"/>
      <c r="AV515" s="67"/>
      <c r="AW515" s="1"/>
      <c r="AX515" s="1"/>
      <c r="AY515" s="67"/>
    </row>
    <row r="516" ht="18.75" customHeight="1">
      <c r="A516" s="1"/>
      <c r="B516" s="1"/>
      <c r="C516" s="67"/>
      <c r="D516" s="67"/>
      <c r="E516" s="1"/>
      <c r="F516" s="65"/>
      <c r="G516" s="65"/>
      <c r="H516" s="65"/>
      <c r="I516" s="66"/>
      <c r="J516" s="66"/>
      <c r="K516" s="6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67"/>
      <c r="AQ516" s="1"/>
      <c r="AR516" s="1"/>
      <c r="AS516" s="67"/>
      <c r="AT516" s="1"/>
      <c r="AU516" s="1"/>
      <c r="AV516" s="67"/>
      <c r="AW516" s="1"/>
      <c r="AX516" s="1"/>
      <c r="AY516" s="67"/>
    </row>
    <row r="517" ht="18.75" customHeight="1">
      <c r="A517" s="1"/>
      <c r="B517" s="1"/>
      <c r="C517" s="67"/>
      <c r="D517" s="67"/>
      <c r="E517" s="1"/>
      <c r="F517" s="65"/>
      <c r="G517" s="65"/>
      <c r="H517" s="65"/>
      <c r="I517" s="66"/>
      <c r="J517" s="66"/>
      <c r="K517" s="6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67"/>
      <c r="AQ517" s="1"/>
      <c r="AR517" s="1"/>
      <c r="AS517" s="67"/>
      <c r="AT517" s="1"/>
      <c r="AU517" s="1"/>
      <c r="AV517" s="67"/>
      <c r="AW517" s="1"/>
      <c r="AX517" s="1"/>
      <c r="AY517" s="67"/>
    </row>
    <row r="518" ht="18.75" customHeight="1">
      <c r="A518" s="1"/>
      <c r="B518" s="1"/>
      <c r="C518" s="67"/>
      <c r="D518" s="67"/>
      <c r="E518" s="1"/>
      <c r="F518" s="65"/>
      <c r="G518" s="65"/>
      <c r="H518" s="65"/>
      <c r="I518" s="66"/>
      <c r="J518" s="66"/>
      <c r="K518" s="6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67"/>
      <c r="AQ518" s="1"/>
      <c r="AR518" s="1"/>
      <c r="AS518" s="67"/>
      <c r="AT518" s="1"/>
      <c r="AU518" s="1"/>
      <c r="AV518" s="67"/>
      <c r="AW518" s="1"/>
      <c r="AX518" s="1"/>
      <c r="AY518" s="67"/>
    </row>
    <row r="519" ht="18.75" customHeight="1">
      <c r="A519" s="1"/>
      <c r="B519" s="1"/>
      <c r="C519" s="67"/>
      <c r="D519" s="67"/>
      <c r="E519" s="1"/>
      <c r="F519" s="65"/>
      <c r="G519" s="65"/>
      <c r="H519" s="65"/>
      <c r="I519" s="66"/>
      <c r="J519" s="66"/>
      <c r="K519" s="6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67"/>
      <c r="AQ519" s="1"/>
      <c r="AR519" s="1"/>
      <c r="AS519" s="67"/>
      <c r="AT519" s="1"/>
      <c r="AU519" s="1"/>
      <c r="AV519" s="67"/>
      <c r="AW519" s="1"/>
      <c r="AX519" s="1"/>
      <c r="AY519" s="67"/>
    </row>
    <row r="520" ht="18.75" customHeight="1">
      <c r="A520" s="1"/>
      <c r="B520" s="1"/>
      <c r="C520" s="67"/>
      <c r="D520" s="67"/>
      <c r="E520" s="1"/>
      <c r="F520" s="65"/>
      <c r="G520" s="65"/>
      <c r="H520" s="65"/>
      <c r="I520" s="66"/>
      <c r="J520" s="66"/>
      <c r="K520" s="6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67"/>
      <c r="AQ520" s="1"/>
      <c r="AR520" s="1"/>
      <c r="AS520" s="67"/>
      <c r="AT520" s="1"/>
      <c r="AU520" s="1"/>
      <c r="AV520" s="67"/>
      <c r="AW520" s="1"/>
      <c r="AX520" s="1"/>
      <c r="AY520" s="67"/>
    </row>
    <row r="521" ht="18.75" customHeight="1">
      <c r="A521" s="1"/>
      <c r="B521" s="1"/>
      <c r="C521" s="67"/>
      <c r="D521" s="67"/>
      <c r="E521" s="1"/>
      <c r="F521" s="65"/>
      <c r="G521" s="65"/>
      <c r="H521" s="65"/>
      <c r="I521" s="66"/>
      <c r="J521" s="66"/>
      <c r="K521" s="6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67"/>
      <c r="AQ521" s="1"/>
      <c r="AR521" s="1"/>
      <c r="AS521" s="67"/>
      <c r="AT521" s="1"/>
      <c r="AU521" s="1"/>
      <c r="AV521" s="67"/>
      <c r="AW521" s="1"/>
      <c r="AX521" s="1"/>
      <c r="AY521" s="67"/>
    </row>
    <row r="522" ht="18.75" customHeight="1">
      <c r="A522" s="1"/>
      <c r="B522" s="1"/>
      <c r="C522" s="67"/>
      <c r="D522" s="67"/>
      <c r="E522" s="1"/>
      <c r="F522" s="65"/>
      <c r="G522" s="65"/>
      <c r="H522" s="65"/>
      <c r="I522" s="66"/>
      <c r="J522" s="66"/>
      <c r="K522" s="6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67"/>
      <c r="AQ522" s="1"/>
      <c r="AR522" s="1"/>
      <c r="AS522" s="67"/>
      <c r="AT522" s="1"/>
      <c r="AU522" s="1"/>
      <c r="AV522" s="67"/>
      <c r="AW522" s="1"/>
      <c r="AX522" s="1"/>
      <c r="AY522" s="67"/>
    </row>
    <row r="523" ht="18.75" customHeight="1">
      <c r="A523" s="1"/>
      <c r="B523" s="1"/>
      <c r="C523" s="67"/>
      <c r="D523" s="67"/>
      <c r="E523" s="1"/>
      <c r="F523" s="65"/>
      <c r="G523" s="65"/>
      <c r="H523" s="65"/>
      <c r="I523" s="66"/>
      <c r="J523" s="66"/>
      <c r="K523" s="6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67"/>
      <c r="AQ523" s="1"/>
      <c r="AR523" s="1"/>
      <c r="AS523" s="67"/>
      <c r="AT523" s="1"/>
      <c r="AU523" s="1"/>
      <c r="AV523" s="67"/>
      <c r="AW523" s="1"/>
      <c r="AX523" s="1"/>
      <c r="AY523" s="67"/>
    </row>
    <row r="524" ht="18.75" customHeight="1">
      <c r="A524" s="1"/>
      <c r="B524" s="1"/>
      <c r="C524" s="67"/>
      <c r="D524" s="67"/>
      <c r="E524" s="1"/>
      <c r="F524" s="65"/>
      <c r="G524" s="65"/>
      <c r="H524" s="65"/>
      <c r="I524" s="66"/>
      <c r="J524" s="66"/>
      <c r="K524" s="6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67"/>
      <c r="AQ524" s="1"/>
      <c r="AR524" s="1"/>
      <c r="AS524" s="67"/>
      <c r="AT524" s="1"/>
      <c r="AU524" s="1"/>
      <c r="AV524" s="67"/>
      <c r="AW524" s="1"/>
      <c r="AX524" s="1"/>
      <c r="AY524" s="67"/>
    </row>
    <row r="525" ht="18.75" customHeight="1">
      <c r="A525" s="1"/>
      <c r="B525" s="1"/>
      <c r="C525" s="67"/>
      <c r="D525" s="67"/>
      <c r="E525" s="1"/>
      <c r="F525" s="65"/>
      <c r="G525" s="65"/>
      <c r="H525" s="65"/>
      <c r="I525" s="66"/>
      <c r="J525" s="66"/>
      <c r="K525" s="6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67"/>
      <c r="AQ525" s="1"/>
      <c r="AR525" s="1"/>
      <c r="AS525" s="67"/>
      <c r="AT525" s="1"/>
      <c r="AU525" s="1"/>
      <c r="AV525" s="67"/>
      <c r="AW525" s="1"/>
      <c r="AX525" s="1"/>
      <c r="AY525" s="67"/>
    </row>
    <row r="526" ht="18.75" customHeight="1">
      <c r="A526" s="1"/>
      <c r="B526" s="1"/>
      <c r="C526" s="67"/>
      <c r="D526" s="67"/>
      <c r="E526" s="1"/>
      <c r="F526" s="65"/>
      <c r="G526" s="65"/>
      <c r="H526" s="65"/>
      <c r="I526" s="66"/>
      <c r="J526" s="66"/>
      <c r="K526" s="6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67"/>
      <c r="AQ526" s="1"/>
      <c r="AR526" s="1"/>
      <c r="AS526" s="67"/>
      <c r="AT526" s="1"/>
      <c r="AU526" s="1"/>
      <c r="AV526" s="67"/>
      <c r="AW526" s="1"/>
      <c r="AX526" s="1"/>
      <c r="AY526" s="67"/>
    </row>
    <row r="527" ht="18.75" customHeight="1">
      <c r="A527" s="1"/>
      <c r="B527" s="1"/>
      <c r="C527" s="67"/>
      <c r="D527" s="67"/>
      <c r="E527" s="1"/>
      <c r="F527" s="65"/>
      <c r="G527" s="65"/>
      <c r="H527" s="65"/>
      <c r="I527" s="66"/>
      <c r="J527" s="66"/>
      <c r="K527" s="6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67"/>
      <c r="AQ527" s="1"/>
      <c r="AR527" s="1"/>
      <c r="AS527" s="67"/>
      <c r="AT527" s="1"/>
      <c r="AU527" s="1"/>
      <c r="AV527" s="67"/>
      <c r="AW527" s="1"/>
      <c r="AX527" s="1"/>
      <c r="AY527" s="67"/>
    </row>
    <row r="528" ht="18.75" customHeight="1">
      <c r="A528" s="1"/>
      <c r="B528" s="1"/>
      <c r="C528" s="67"/>
      <c r="D528" s="67"/>
      <c r="E528" s="1"/>
      <c r="F528" s="65"/>
      <c r="G528" s="65"/>
      <c r="H528" s="65"/>
      <c r="I528" s="66"/>
      <c r="J528" s="66"/>
      <c r="K528" s="6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67"/>
      <c r="AQ528" s="1"/>
      <c r="AR528" s="1"/>
      <c r="AS528" s="67"/>
      <c r="AT528" s="1"/>
      <c r="AU528" s="1"/>
      <c r="AV528" s="67"/>
      <c r="AW528" s="1"/>
      <c r="AX528" s="1"/>
      <c r="AY528" s="67"/>
    </row>
    <row r="529" ht="18.75" customHeight="1">
      <c r="A529" s="1"/>
      <c r="B529" s="1"/>
      <c r="C529" s="67"/>
      <c r="D529" s="67"/>
      <c r="E529" s="1"/>
      <c r="F529" s="65"/>
      <c r="G529" s="65"/>
      <c r="H529" s="65"/>
      <c r="I529" s="66"/>
      <c r="J529" s="66"/>
      <c r="K529" s="6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67"/>
      <c r="AQ529" s="1"/>
      <c r="AR529" s="1"/>
      <c r="AS529" s="67"/>
      <c r="AT529" s="1"/>
      <c r="AU529" s="1"/>
      <c r="AV529" s="67"/>
      <c r="AW529" s="1"/>
      <c r="AX529" s="1"/>
      <c r="AY529" s="67"/>
    </row>
    <row r="530" ht="18.75" customHeight="1">
      <c r="A530" s="1"/>
      <c r="B530" s="1"/>
      <c r="C530" s="67"/>
      <c r="D530" s="67"/>
      <c r="E530" s="1"/>
      <c r="F530" s="65"/>
      <c r="G530" s="65"/>
      <c r="H530" s="65"/>
      <c r="I530" s="66"/>
      <c r="J530" s="66"/>
      <c r="K530" s="6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67"/>
      <c r="AQ530" s="1"/>
      <c r="AR530" s="1"/>
      <c r="AS530" s="67"/>
      <c r="AT530" s="1"/>
      <c r="AU530" s="1"/>
      <c r="AV530" s="67"/>
      <c r="AW530" s="1"/>
      <c r="AX530" s="1"/>
      <c r="AY530" s="67"/>
    </row>
    <row r="531" ht="18.75" customHeight="1">
      <c r="A531" s="1"/>
      <c r="B531" s="1"/>
      <c r="C531" s="67"/>
      <c r="D531" s="67"/>
      <c r="E531" s="1"/>
      <c r="F531" s="65"/>
      <c r="G531" s="65"/>
      <c r="H531" s="65"/>
      <c r="I531" s="66"/>
      <c r="J531" s="66"/>
      <c r="K531" s="6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67"/>
      <c r="AQ531" s="1"/>
      <c r="AR531" s="1"/>
      <c r="AS531" s="67"/>
      <c r="AT531" s="1"/>
      <c r="AU531" s="1"/>
      <c r="AV531" s="67"/>
      <c r="AW531" s="1"/>
      <c r="AX531" s="1"/>
      <c r="AY531" s="67"/>
    </row>
    <row r="532" ht="18.75" customHeight="1">
      <c r="A532" s="1"/>
      <c r="B532" s="1"/>
      <c r="C532" s="67"/>
      <c r="D532" s="67"/>
      <c r="E532" s="1"/>
      <c r="F532" s="65"/>
      <c r="G532" s="65"/>
      <c r="H532" s="65"/>
      <c r="I532" s="66"/>
      <c r="J532" s="66"/>
      <c r="K532" s="6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67"/>
      <c r="AQ532" s="1"/>
      <c r="AR532" s="1"/>
      <c r="AS532" s="67"/>
      <c r="AT532" s="1"/>
      <c r="AU532" s="1"/>
      <c r="AV532" s="67"/>
      <c r="AW532" s="1"/>
      <c r="AX532" s="1"/>
      <c r="AY532" s="67"/>
    </row>
    <row r="533" ht="18.75" customHeight="1">
      <c r="A533" s="1"/>
      <c r="B533" s="1"/>
      <c r="C533" s="67"/>
      <c r="D533" s="67"/>
      <c r="E533" s="1"/>
      <c r="F533" s="65"/>
      <c r="G533" s="65"/>
      <c r="H533" s="65"/>
      <c r="I533" s="66"/>
      <c r="J533" s="66"/>
      <c r="K533" s="6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67"/>
      <c r="AQ533" s="1"/>
      <c r="AR533" s="1"/>
      <c r="AS533" s="67"/>
      <c r="AT533" s="1"/>
      <c r="AU533" s="1"/>
      <c r="AV533" s="67"/>
      <c r="AW533" s="1"/>
      <c r="AX533" s="1"/>
      <c r="AY533" s="67"/>
    </row>
    <row r="534" ht="18.75" customHeight="1">
      <c r="A534" s="1"/>
      <c r="B534" s="1"/>
      <c r="C534" s="67"/>
      <c r="D534" s="67"/>
      <c r="E534" s="1"/>
      <c r="F534" s="65"/>
      <c r="G534" s="65"/>
      <c r="H534" s="65"/>
      <c r="I534" s="66"/>
      <c r="J534" s="66"/>
      <c r="K534" s="6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67"/>
      <c r="AQ534" s="1"/>
      <c r="AR534" s="1"/>
      <c r="AS534" s="67"/>
      <c r="AT534" s="1"/>
      <c r="AU534" s="1"/>
      <c r="AV534" s="67"/>
      <c r="AW534" s="1"/>
      <c r="AX534" s="1"/>
      <c r="AY534" s="67"/>
    </row>
    <row r="535" ht="18.75" customHeight="1">
      <c r="A535" s="1"/>
      <c r="B535" s="1"/>
      <c r="C535" s="67"/>
      <c r="D535" s="67"/>
      <c r="E535" s="1"/>
      <c r="F535" s="65"/>
      <c r="G535" s="65"/>
      <c r="H535" s="65"/>
      <c r="I535" s="66"/>
      <c r="J535" s="66"/>
      <c r="K535" s="6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67"/>
      <c r="AQ535" s="1"/>
      <c r="AR535" s="1"/>
      <c r="AS535" s="67"/>
      <c r="AT535" s="1"/>
      <c r="AU535" s="1"/>
      <c r="AV535" s="67"/>
      <c r="AW535" s="1"/>
      <c r="AX535" s="1"/>
      <c r="AY535" s="67"/>
    </row>
    <row r="536" ht="18.75" customHeight="1">
      <c r="A536" s="1"/>
      <c r="B536" s="1"/>
      <c r="C536" s="67"/>
      <c r="D536" s="67"/>
      <c r="E536" s="1"/>
      <c r="F536" s="65"/>
      <c r="G536" s="65"/>
      <c r="H536" s="65"/>
      <c r="I536" s="66"/>
      <c r="J536" s="66"/>
      <c r="K536" s="6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67"/>
      <c r="AQ536" s="1"/>
      <c r="AR536" s="1"/>
      <c r="AS536" s="67"/>
      <c r="AT536" s="1"/>
      <c r="AU536" s="1"/>
      <c r="AV536" s="67"/>
      <c r="AW536" s="1"/>
      <c r="AX536" s="1"/>
      <c r="AY536" s="67"/>
    </row>
    <row r="537" ht="18.75" customHeight="1">
      <c r="A537" s="1"/>
      <c r="B537" s="1"/>
      <c r="C537" s="67"/>
      <c r="D537" s="67"/>
      <c r="E537" s="1"/>
      <c r="F537" s="65"/>
      <c r="G537" s="65"/>
      <c r="H537" s="65"/>
      <c r="I537" s="66"/>
      <c r="J537" s="66"/>
      <c r="K537" s="6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67"/>
      <c r="AQ537" s="1"/>
      <c r="AR537" s="1"/>
      <c r="AS537" s="67"/>
      <c r="AT537" s="1"/>
      <c r="AU537" s="1"/>
      <c r="AV537" s="67"/>
      <c r="AW537" s="1"/>
      <c r="AX537" s="1"/>
      <c r="AY537" s="67"/>
    </row>
    <row r="538" ht="18.75" customHeight="1">
      <c r="A538" s="1"/>
      <c r="B538" s="1"/>
      <c r="C538" s="67"/>
      <c r="D538" s="67"/>
      <c r="E538" s="1"/>
      <c r="F538" s="65"/>
      <c r="G538" s="65"/>
      <c r="H538" s="65"/>
      <c r="I538" s="66"/>
      <c r="J538" s="66"/>
      <c r="K538" s="6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67"/>
      <c r="AQ538" s="1"/>
      <c r="AR538" s="1"/>
      <c r="AS538" s="67"/>
      <c r="AT538" s="1"/>
      <c r="AU538" s="1"/>
      <c r="AV538" s="67"/>
      <c r="AW538" s="1"/>
      <c r="AX538" s="1"/>
      <c r="AY538" s="67"/>
    </row>
    <row r="539" ht="18.75" customHeight="1">
      <c r="A539" s="1"/>
      <c r="B539" s="1"/>
      <c r="C539" s="67"/>
      <c r="D539" s="67"/>
      <c r="E539" s="1"/>
      <c r="F539" s="65"/>
      <c r="G539" s="65"/>
      <c r="H539" s="65"/>
      <c r="I539" s="66"/>
      <c r="J539" s="66"/>
      <c r="K539" s="6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67"/>
      <c r="AQ539" s="1"/>
      <c r="AR539" s="1"/>
      <c r="AS539" s="67"/>
      <c r="AT539" s="1"/>
      <c r="AU539" s="1"/>
      <c r="AV539" s="67"/>
      <c r="AW539" s="1"/>
      <c r="AX539" s="1"/>
      <c r="AY539" s="67"/>
    </row>
    <row r="540" ht="18.75" customHeight="1">
      <c r="A540" s="1"/>
      <c r="B540" s="1"/>
      <c r="C540" s="67"/>
      <c r="D540" s="67"/>
      <c r="E540" s="1"/>
      <c r="F540" s="65"/>
      <c r="G540" s="65"/>
      <c r="H540" s="65"/>
      <c r="I540" s="66"/>
      <c r="J540" s="66"/>
      <c r="K540" s="6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67"/>
      <c r="AQ540" s="1"/>
      <c r="AR540" s="1"/>
      <c r="AS540" s="67"/>
      <c r="AT540" s="1"/>
      <c r="AU540" s="1"/>
      <c r="AV540" s="67"/>
      <c r="AW540" s="1"/>
      <c r="AX540" s="1"/>
      <c r="AY540" s="67"/>
    </row>
    <row r="541" ht="18.75" customHeight="1">
      <c r="A541" s="1"/>
      <c r="B541" s="1"/>
      <c r="C541" s="67"/>
      <c r="D541" s="67"/>
      <c r="E541" s="1"/>
      <c r="F541" s="65"/>
      <c r="G541" s="65"/>
      <c r="H541" s="65"/>
      <c r="I541" s="66"/>
      <c r="J541" s="66"/>
      <c r="K541" s="6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67"/>
      <c r="AQ541" s="1"/>
      <c r="AR541" s="1"/>
      <c r="AS541" s="67"/>
      <c r="AT541" s="1"/>
      <c r="AU541" s="1"/>
      <c r="AV541" s="67"/>
      <c r="AW541" s="1"/>
      <c r="AX541" s="1"/>
      <c r="AY541" s="67"/>
    </row>
    <row r="542" ht="18.75" customHeight="1">
      <c r="A542" s="1"/>
      <c r="B542" s="1"/>
      <c r="C542" s="67"/>
      <c r="D542" s="67"/>
      <c r="E542" s="1"/>
      <c r="F542" s="65"/>
      <c r="G542" s="65"/>
      <c r="H542" s="65"/>
      <c r="I542" s="66"/>
      <c r="J542" s="66"/>
      <c r="K542" s="6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67"/>
      <c r="AQ542" s="1"/>
      <c r="AR542" s="1"/>
      <c r="AS542" s="67"/>
      <c r="AT542" s="1"/>
      <c r="AU542" s="1"/>
      <c r="AV542" s="67"/>
      <c r="AW542" s="1"/>
      <c r="AX542" s="1"/>
      <c r="AY542" s="67"/>
    </row>
    <row r="543" ht="18.75" customHeight="1">
      <c r="A543" s="1"/>
      <c r="B543" s="1"/>
      <c r="C543" s="67"/>
      <c r="D543" s="67"/>
      <c r="E543" s="1"/>
      <c r="F543" s="65"/>
      <c r="G543" s="65"/>
      <c r="H543" s="65"/>
      <c r="I543" s="66"/>
      <c r="J543" s="66"/>
      <c r="K543" s="6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67"/>
      <c r="AQ543" s="1"/>
      <c r="AR543" s="1"/>
      <c r="AS543" s="67"/>
      <c r="AT543" s="1"/>
      <c r="AU543" s="1"/>
      <c r="AV543" s="67"/>
      <c r="AW543" s="1"/>
      <c r="AX543" s="1"/>
      <c r="AY543" s="67"/>
    </row>
    <row r="544" ht="18.75" customHeight="1">
      <c r="A544" s="1"/>
      <c r="B544" s="1"/>
      <c r="C544" s="67"/>
      <c r="D544" s="67"/>
      <c r="E544" s="1"/>
      <c r="F544" s="65"/>
      <c r="G544" s="65"/>
      <c r="H544" s="65"/>
      <c r="I544" s="66"/>
      <c r="J544" s="66"/>
      <c r="K544" s="6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67"/>
      <c r="AQ544" s="1"/>
      <c r="AR544" s="1"/>
      <c r="AS544" s="67"/>
      <c r="AT544" s="1"/>
      <c r="AU544" s="1"/>
      <c r="AV544" s="67"/>
      <c r="AW544" s="1"/>
      <c r="AX544" s="1"/>
      <c r="AY544" s="67"/>
    </row>
    <row r="545" ht="18.75" customHeight="1">
      <c r="A545" s="1"/>
      <c r="B545" s="1"/>
      <c r="C545" s="67"/>
      <c r="D545" s="67"/>
      <c r="E545" s="1"/>
      <c r="F545" s="65"/>
      <c r="G545" s="65"/>
      <c r="H545" s="65"/>
      <c r="I545" s="66"/>
      <c r="J545" s="66"/>
      <c r="K545" s="6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67"/>
      <c r="AQ545" s="1"/>
      <c r="AR545" s="1"/>
      <c r="AS545" s="67"/>
      <c r="AT545" s="1"/>
      <c r="AU545" s="1"/>
      <c r="AV545" s="67"/>
      <c r="AW545" s="1"/>
      <c r="AX545" s="1"/>
      <c r="AY545" s="67"/>
    </row>
    <row r="546" ht="18.75" customHeight="1">
      <c r="A546" s="1"/>
      <c r="B546" s="1"/>
      <c r="C546" s="67"/>
      <c r="D546" s="67"/>
      <c r="E546" s="1"/>
      <c r="F546" s="65"/>
      <c r="G546" s="65"/>
      <c r="H546" s="65"/>
      <c r="I546" s="66"/>
      <c r="J546" s="66"/>
      <c r="K546" s="6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67"/>
      <c r="AQ546" s="1"/>
      <c r="AR546" s="1"/>
      <c r="AS546" s="67"/>
      <c r="AT546" s="1"/>
      <c r="AU546" s="1"/>
      <c r="AV546" s="67"/>
      <c r="AW546" s="1"/>
      <c r="AX546" s="1"/>
      <c r="AY546" s="67"/>
    </row>
    <row r="547" ht="18.75" customHeight="1">
      <c r="A547" s="1"/>
      <c r="B547" s="1"/>
      <c r="C547" s="67"/>
      <c r="D547" s="67"/>
      <c r="E547" s="1"/>
      <c r="F547" s="65"/>
      <c r="G547" s="65"/>
      <c r="H547" s="65"/>
      <c r="I547" s="66"/>
      <c r="J547" s="66"/>
      <c r="K547" s="6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67"/>
      <c r="AQ547" s="1"/>
      <c r="AR547" s="1"/>
      <c r="AS547" s="67"/>
      <c r="AT547" s="1"/>
      <c r="AU547" s="1"/>
      <c r="AV547" s="67"/>
      <c r="AW547" s="1"/>
      <c r="AX547" s="1"/>
      <c r="AY547" s="67"/>
    </row>
    <row r="548" ht="18.75" customHeight="1">
      <c r="A548" s="1"/>
      <c r="B548" s="1"/>
      <c r="C548" s="67"/>
      <c r="D548" s="67"/>
      <c r="E548" s="1"/>
      <c r="F548" s="65"/>
      <c r="G548" s="65"/>
      <c r="H548" s="65"/>
      <c r="I548" s="66"/>
      <c r="J548" s="66"/>
      <c r="K548" s="6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67"/>
      <c r="AQ548" s="1"/>
      <c r="AR548" s="1"/>
      <c r="AS548" s="67"/>
      <c r="AT548" s="1"/>
      <c r="AU548" s="1"/>
      <c r="AV548" s="67"/>
      <c r="AW548" s="1"/>
      <c r="AX548" s="1"/>
      <c r="AY548" s="67"/>
    </row>
    <row r="549" ht="18.75" customHeight="1">
      <c r="A549" s="1"/>
      <c r="B549" s="1"/>
      <c r="C549" s="67"/>
      <c r="D549" s="67"/>
      <c r="E549" s="1"/>
      <c r="F549" s="65"/>
      <c r="G549" s="65"/>
      <c r="H549" s="65"/>
      <c r="I549" s="66"/>
      <c r="J549" s="66"/>
      <c r="K549" s="6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67"/>
      <c r="AQ549" s="1"/>
      <c r="AR549" s="1"/>
      <c r="AS549" s="67"/>
      <c r="AT549" s="1"/>
      <c r="AU549" s="1"/>
      <c r="AV549" s="67"/>
      <c r="AW549" s="1"/>
      <c r="AX549" s="1"/>
      <c r="AY549" s="67"/>
    </row>
    <row r="550" ht="18.75" customHeight="1">
      <c r="A550" s="1"/>
      <c r="B550" s="1"/>
      <c r="C550" s="67"/>
      <c r="D550" s="67"/>
      <c r="E550" s="1"/>
      <c r="F550" s="65"/>
      <c r="G550" s="65"/>
      <c r="H550" s="65"/>
      <c r="I550" s="66"/>
      <c r="J550" s="66"/>
      <c r="K550" s="6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67"/>
      <c r="AQ550" s="1"/>
      <c r="AR550" s="1"/>
      <c r="AS550" s="67"/>
      <c r="AT550" s="1"/>
      <c r="AU550" s="1"/>
      <c r="AV550" s="67"/>
      <c r="AW550" s="1"/>
      <c r="AX550" s="1"/>
      <c r="AY550" s="67"/>
    </row>
    <row r="551" ht="18.75" customHeight="1">
      <c r="A551" s="1"/>
      <c r="B551" s="1"/>
      <c r="C551" s="67"/>
      <c r="D551" s="67"/>
      <c r="E551" s="1"/>
      <c r="F551" s="65"/>
      <c r="G551" s="65"/>
      <c r="H551" s="65"/>
      <c r="I551" s="66"/>
      <c r="J551" s="66"/>
      <c r="K551" s="6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67"/>
      <c r="AQ551" s="1"/>
      <c r="AR551" s="1"/>
      <c r="AS551" s="67"/>
      <c r="AT551" s="1"/>
      <c r="AU551" s="1"/>
      <c r="AV551" s="67"/>
      <c r="AW551" s="1"/>
      <c r="AX551" s="1"/>
      <c r="AY551" s="67"/>
    </row>
    <row r="552" ht="18.75" customHeight="1">
      <c r="A552" s="1"/>
      <c r="B552" s="1"/>
      <c r="C552" s="67"/>
      <c r="D552" s="67"/>
      <c r="E552" s="1"/>
      <c r="F552" s="65"/>
      <c r="G552" s="65"/>
      <c r="H552" s="65"/>
      <c r="I552" s="66"/>
      <c r="J552" s="66"/>
      <c r="K552" s="6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67"/>
      <c r="AQ552" s="1"/>
      <c r="AR552" s="1"/>
      <c r="AS552" s="67"/>
      <c r="AT552" s="1"/>
      <c r="AU552" s="1"/>
      <c r="AV552" s="67"/>
      <c r="AW552" s="1"/>
      <c r="AX552" s="1"/>
      <c r="AY552" s="67"/>
    </row>
    <row r="553" ht="18.75" customHeight="1">
      <c r="A553" s="1"/>
      <c r="B553" s="1"/>
      <c r="C553" s="67"/>
      <c r="D553" s="67"/>
      <c r="E553" s="1"/>
      <c r="F553" s="65"/>
      <c r="G553" s="65"/>
      <c r="H553" s="65"/>
      <c r="I553" s="66"/>
      <c r="J553" s="66"/>
      <c r="K553" s="6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67"/>
      <c r="AQ553" s="1"/>
      <c r="AR553" s="1"/>
      <c r="AS553" s="67"/>
      <c r="AT553" s="1"/>
      <c r="AU553" s="1"/>
      <c r="AV553" s="67"/>
      <c r="AW553" s="1"/>
      <c r="AX553" s="1"/>
      <c r="AY553" s="67"/>
    </row>
    <row r="554" ht="18.75" customHeight="1">
      <c r="A554" s="1"/>
      <c r="B554" s="1"/>
      <c r="C554" s="67"/>
      <c r="D554" s="67"/>
      <c r="E554" s="1"/>
      <c r="F554" s="65"/>
      <c r="G554" s="65"/>
      <c r="H554" s="65"/>
      <c r="I554" s="66"/>
      <c r="J554" s="66"/>
      <c r="K554" s="6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67"/>
      <c r="AQ554" s="1"/>
      <c r="AR554" s="1"/>
      <c r="AS554" s="67"/>
      <c r="AT554" s="1"/>
      <c r="AU554" s="1"/>
      <c r="AV554" s="67"/>
      <c r="AW554" s="1"/>
      <c r="AX554" s="1"/>
      <c r="AY554" s="67"/>
    </row>
    <row r="555" ht="18.75" customHeight="1">
      <c r="A555" s="1"/>
      <c r="B555" s="1"/>
      <c r="C555" s="67"/>
      <c r="D555" s="67"/>
      <c r="E555" s="1"/>
      <c r="F555" s="65"/>
      <c r="G555" s="65"/>
      <c r="H555" s="65"/>
      <c r="I555" s="66"/>
      <c r="J555" s="66"/>
      <c r="K555" s="6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67"/>
      <c r="AQ555" s="1"/>
      <c r="AR555" s="1"/>
      <c r="AS555" s="67"/>
      <c r="AT555" s="1"/>
      <c r="AU555" s="1"/>
      <c r="AV555" s="67"/>
      <c r="AW555" s="1"/>
      <c r="AX555" s="1"/>
      <c r="AY555" s="67"/>
    </row>
    <row r="556" ht="18.75" customHeight="1">
      <c r="A556" s="1"/>
      <c r="B556" s="1"/>
      <c r="C556" s="67"/>
      <c r="D556" s="67"/>
      <c r="E556" s="1"/>
      <c r="F556" s="65"/>
      <c r="G556" s="65"/>
      <c r="H556" s="65"/>
      <c r="I556" s="66"/>
      <c r="J556" s="66"/>
      <c r="K556" s="6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67"/>
      <c r="AQ556" s="1"/>
      <c r="AR556" s="1"/>
      <c r="AS556" s="67"/>
      <c r="AT556" s="1"/>
      <c r="AU556" s="1"/>
      <c r="AV556" s="67"/>
      <c r="AW556" s="1"/>
      <c r="AX556" s="1"/>
      <c r="AY556" s="67"/>
    </row>
    <row r="557" ht="18.75" customHeight="1">
      <c r="A557" s="1"/>
      <c r="B557" s="1"/>
      <c r="C557" s="67"/>
      <c r="D557" s="67"/>
      <c r="E557" s="1"/>
      <c r="F557" s="65"/>
      <c r="G557" s="65"/>
      <c r="H557" s="65"/>
      <c r="I557" s="66"/>
      <c r="J557" s="66"/>
      <c r="K557" s="6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67"/>
      <c r="AQ557" s="1"/>
      <c r="AR557" s="1"/>
      <c r="AS557" s="67"/>
      <c r="AT557" s="1"/>
      <c r="AU557" s="1"/>
      <c r="AV557" s="67"/>
      <c r="AW557" s="1"/>
      <c r="AX557" s="1"/>
      <c r="AY557" s="67"/>
    </row>
    <row r="558" ht="18.75" customHeight="1">
      <c r="A558" s="1"/>
      <c r="B558" s="1"/>
      <c r="C558" s="67"/>
      <c r="D558" s="67"/>
      <c r="E558" s="1"/>
      <c r="F558" s="65"/>
      <c r="G558" s="65"/>
      <c r="H558" s="65"/>
      <c r="I558" s="66"/>
      <c r="J558" s="66"/>
      <c r="K558" s="6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67"/>
      <c r="AQ558" s="1"/>
      <c r="AR558" s="1"/>
      <c r="AS558" s="67"/>
      <c r="AT558" s="1"/>
      <c r="AU558" s="1"/>
      <c r="AV558" s="67"/>
      <c r="AW558" s="1"/>
      <c r="AX558" s="1"/>
      <c r="AY558" s="67"/>
    </row>
    <row r="559" ht="18.75" customHeight="1">
      <c r="A559" s="1"/>
      <c r="B559" s="1"/>
      <c r="C559" s="67"/>
      <c r="D559" s="67"/>
      <c r="E559" s="1"/>
      <c r="F559" s="65"/>
      <c r="G559" s="65"/>
      <c r="H559" s="65"/>
      <c r="I559" s="66"/>
      <c r="J559" s="66"/>
      <c r="K559" s="6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67"/>
      <c r="AQ559" s="1"/>
      <c r="AR559" s="1"/>
      <c r="AS559" s="67"/>
      <c r="AT559" s="1"/>
      <c r="AU559" s="1"/>
      <c r="AV559" s="67"/>
      <c r="AW559" s="1"/>
      <c r="AX559" s="1"/>
      <c r="AY559" s="67"/>
    </row>
    <row r="560" ht="18.75" customHeight="1">
      <c r="A560" s="1"/>
      <c r="B560" s="1"/>
      <c r="C560" s="67"/>
      <c r="D560" s="67"/>
      <c r="E560" s="1"/>
      <c r="F560" s="65"/>
      <c r="G560" s="65"/>
      <c r="H560" s="65"/>
      <c r="I560" s="66"/>
      <c r="J560" s="66"/>
      <c r="K560" s="6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67"/>
      <c r="AQ560" s="1"/>
      <c r="AR560" s="1"/>
      <c r="AS560" s="67"/>
      <c r="AT560" s="1"/>
      <c r="AU560" s="1"/>
      <c r="AV560" s="67"/>
      <c r="AW560" s="1"/>
      <c r="AX560" s="1"/>
      <c r="AY560" s="67"/>
    </row>
    <row r="561" ht="18.75" customHeight="1">
      <c r="A561" s="1"/>
      <c r="B561" s="1"/>
      <c r="C561" s="67"/>
      <c r="D561" s="67"/>
      <c r="E561" s="1"/>
      <c r="F561" s="65"/>
      <c r="G561" s="65"/>
      <c r="H561" s="65"/>
      <c r="I561" s="66"/>
      <c r="J561" s="66"/>
      <c r="K561" s="6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67"/>
      <c r="AQ561" s="1"/>
      <c r="AR561" s="1"/>
      <c r="AS561" s="67"/>
      <c r="AT561" s="1"/>
      <c r="AU561" s="1"/>
      <c r="AV561" s="67"/>
      <c r="AW561" s="1"/>
      <c r="AX561" s="1"/>
      <c r="AY561" s="67"/>
    </row>
    <row r="562" ht="18.75" customHeight="1">
      <c r="A562" s="1"/>
      <c r="B562" s="1"/>
      <c r="C562" s="67"/>
      <c r="D562" s="67"/>
      <c r="E562" s="1"/>
      <c r="F562" s="65"/>
      <c r="G562" s="65"/>
      <c r="H562" s="65"/>
      <c r="I562" s="66"/>
      <c r="J562" s="66"/>
      <c r="K562" s="6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67"/>
      <c r="AQ562" s="1"/>
      <c r="AR562" s="1"/>
      <c r="AS562" s="67"/>
      <c r="AT562" s="1"/>
      <c r="AU562" s="1"/>
      <c r="AV562" s="67"/>
      <c r="AW562" s="1"/>
      <c r="AX562" s="1"/>
      <c r="AY562" s="67"/>
    </row>
    <row r="563" ht="18.75" customHeight="1">
      <c r="A563" s="1"/>
      <c r="B563" s="1"/>
      <c r="C563" s="67"/>
      <c r="D563" s="67"/>
      <c r="E563" s="1"/>
      <c r="F563" s="65"/>
      <c r="G563" s="65"/>
      <c r="H563" s="65"/>
      <c r="I563" s="66"/>
      <c r="J563" s="66"/>
      <c r="K563" s="6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67"/>
      <c r="AQ563" s="1"/>
      <c r="AR563" s="1"/>
      <c r="AS563" s="67"/>
      <c r="AT563" s="1"/>
      <c r="AU563" s="1"/>
      <c r="AV563" s="67"/>
      <c r="AW563" s="1"/>
      <c r="AX563" s="1"/>
      <c r="AY563" s="67"/>
    </row>
    <row r="564" ht="18.75" customHeight="1">
      <c r="A564" s="1"/>
      <c r="B564" s="1"/>
      <c r="C564" s="67"/>
      <c r="D564" s="67"/>
      <c r="E564" s="1"/>
      <c r="F564" s="65"/>
      <c r="G564" s="65"/>
      <c r="H564" s="65"/>
      <c r="I564" s="66"/>
      <c r="J564" s="66"/>
      <c r="K564" s="6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67"/>
      <c r="AQ564" s="1"/>
      <c r="AR564" s="1"/>
      <c r="AS564" s="67"/>
      <c r="AT564" s="1"/>
      <c r="AU564" s="1"/>
      <c r="AV564" s="67"/>
      <c r="AW564" s="1"/>
      <c r="AX564" s="1"/>
      <c r="AY564" s="67"/>
    </row>
    <row r="565" ht="18.75" customHeight="1">
      <c r="A565" s="1"/>
      <c r="B565" s="1"/>
      <c r="C565" s="67"/>
      <c r="D565" s="67"/>
      <c r="E565" s="1"/>
      <c r="F565" s="65"/>
      <c r="G565" s="65"/>
      <c r="H565" s="65"/>
      <c r="I565" s="66"/>
      <c r="J565" s="66"/>
      <c r="K565" s="6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67"/>
      <c r="AQ565" s="1"/>
      <c r="AR565" s="1"/>
      <c r="AS565" s="67"/>
      <c r="AT565" s="1"/>
      <c r="AU565" s="1"/>
      <c r="AV565" s="67"/>
      <c r="AW565" s="1"/>
      <c r="AX565" s="1"/>
      <c r="AY565" s="67"/>
    </row>
    <row r="566" ht="18.75" customHeight="1">
      <c r="A566" s="1"/>
      <c r="B566" s="1"/>
      <c r="C566" s="67"/>
      <c r="D566" s="67"/>
      <c r="E566" s="1"/>
      <c r="F566" s="65"/>
      <c r="G566" s="65"/>
      <c r="H566" s="65"/>
      <c r="I566" s="66"/>
      <c r="J566" s="66"/>
      <c r="K566" s="6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67"/>
      <c r="AQ566" s="1"/>
      <c r="AR566" s="1"/>
      <c r="AS566" s="67"/>
      <c r="AT566" s="1"/>
      <c r="AU566" s="1"/>
      <c r="AV566" s="67"/>
      <c r="AW566" s="1"/>
      <c r="AX566" s="1"/>
      <c r="AY566" s="67"/>
    </row>
    <row r="567" ht="18.75" customHeight="1">
      <c r="A567" s="1"/>
      <c r="B567" s="1"/>
      <c r="C567" s="67"/>
      <c r="D567" s="67"/>
      <c r="E567" s="1"/>
      <c r="F567" s="65"/>
      <c r="G567" s="65"/>
      <c r="H567" s="65"/>
      <c r="I567" s="66"/>
      <c r="J567" s="66"/>
      <c r="K567" s="6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67"/>
      <c r="AQ567" s="1"/>
      <c r="AR567" s="1"/>
      <c r="AS567" s="67"/>
      <c r="AT567" s="1"/>
      <c r="AU567" s="1"/>
      <c r="AV567" s="67"/>
      <c r="AW567" s="1"/>
      <c r="AX567" s="1"/>
      <c r="AY567" s="67"/>
    </row>
    <row r="568" ht="18.75" customHeight="1">
      <c r="A568" s="1"/>
      <c r="B568" s="1"/>
      <c r="C568" s="67"/>
      <c r="D568" s="67"/>
      <c r="E568" s="1"/>
      <c r="F568" s="65"/>
      <c r="G568" s="65"/>
      <c r="H568" s="65"/>
      <c r="I568" s="66"/>
      <c r="J568" s="66"/>
      <c r="K568" s="6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67"/>
      <c r="AQ568" s="1"/>
      <c r="AR568" s="1"/>
      <c r="AS568" s="67"/>
      <c r="AT568" s="1"/>
      <c r="AU568" s="1"/>
      <c r="AV568" s="67"/>
      <c r="AW568" s="1"/>
      <c r="AX568" s="1"/>
      <c r="AY568" s="67"/>
    </row>
    <row r="569" ht="18.75" customHeight="1">
      <c r="A569" s="1"/>
      <c r="B569" s="1"/>
      <c r="C569" s="67"/>
      <c r="D569" s="67"/>
      <c r="E569" s="1"/>
      <c r="F569" s="65"/>
      <c r="G569" s="65"/>
      <c r="H569" s="65"/>
      <c r="I569" s="66"/>
      <c r="J569" s="66"/>
      <c r="K569" s="6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67"/>
      <c r="AQ569" s="1"/>
      <c r="AR569" s="1"/>
      <c r="AS569" s="67"/>
      <c r="AT569" s="1"/>
      <c r="AU569" s="1"/>
      <c r="AV569" s="67"/>
      <c r="AW569" s="1"/>
      <c r="AX569" s="1"/>
      <c r="AY569" s="67"/>
    </row>
    <row r="570" ht="18.75" customHeight="1">
      <c r="A570" s="1"/>
      <c r="B570" s="1"/>
      <c r="C570" s="67"/>
      <c r="D570" s="67"/>
      <c r="E570" s="1"/>
      <c r="F570" s="65"/>
      <c r="G570" s="65"/>
      <c r="H570" s="65"/>
      <c r="I570" s="66"/>
      <c r="J570" s="66"/>
      <c r="K570" s="6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67"/>
      <c r="AQ570" s="1"/>
      <c r="AR570" s="1"/>
      <c r="AS570" s="67"/>
      <c r="AT570" s="1"/>
      <c r="AU570" s="1"/>
      <c r="AV570" s="67"/>
      <c r="AW570" s="1"/>
      <c r="AX570" s="1"/>
      <c r="AY570" s="67"/>
    </row>
    <row r="571" ht="18.75" customHeight="1">
      <c r="A571" s="1"/>
      <c r="B571" s="1"/>
      <c r="C571" s="67"/>
      <c r="D571" s="67"/>
      <c r="E571" s="1"/>
      <c r="F571" s="65"/>
      <c r="G571" s="65"/>
      <c r="H571" s="65"/>
      <c r="I571" s="66"/>
      <c r="J571" s="66"/>
      <c r="K571" s="6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67"/>
      <c r="AQ571" s="1"/>
      <c r="AR571" s="1"/>
      <c r="AS571" s="67"/>
      <c r="AT571" s="1"/>
      <c r="AU571" s="1"/>
      <c r="AV571" s="67"/>
      <c r="AW571" s="1"/>
      <c r="AX571" s="1"/>
      <c r="AY571" s="67"/>
    </row>
    <row r="572" ht="18.75" customHeight="1">
      <c r="A572" s="1"/>
      <c r="B572" s="1"/>
      <c r="C572" s="67"/>
      <c r="D572" s="67"/>
      <c r="E572" s="1"/>
      <c r="F572" s="65"/>
      <c r="G572" s="65"/>
      <c r="H572" s="65"/>
      <c r="I572" s="66"/>
      <c r="J572" s="66"/>
      <c r="K572" s="6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67"/>
      <c r="AQ572" s="1"/>
      <c r="AR572" s="1"/>
      <c r="AS572" s="67"/>
      <c r="AT572" s="1"/>
      <c r="AU572" s="1"/>
      <c r="AV572" s="67"/>
      <c r="AW572" s="1"/>
      <c r="AX572" s="1"/>
      <c r="AY572" s="67"/>
    </row>
    <row r="573" ht="18.75" customHeight="1">
      <c r="A573" s="1"/>
      <c r="B573" s="1"/>
      <c r="C573" s="67"/>
      <c r="D573" s="67"/>
      <c r="E573" s="1"/>
      <c r="F573" s="65"/>
      <c r="G573" s="65"/>
      <c r="H573" s="65"/>
      <c r="I573" s="66"/>
      <c r="J573" s="66"/>
      <c r="K573" s="6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67"/>
      <c r="AQ573" s="1"/>
      <c r="AR573" s="1"/>
      <c r="AS573" s="67"/>
      <c r="AT573" s="1"/>
      <c r="AU573" s="1"/>
      <c r="AV573" s="67"/>
      <c r="AW573" s="1"/>
      <c r="AX573" s="1"/>
      <c r="AY573" s="67"/>
    </row>
    <row r="574" ht="18.75" customHeight="1">
      <c r="A574" s="1"/>
      <c r="B574" s="1"/>
      <c r="C574" s="67"/>
      <c r="D574" s="67"/>
      <c r="E574" s="1"/>
      <c r="F574" s="65"/>
      <c r="G574" s="65"/>
      <c r="H574" s="65"/>
      <c r="I574" s="66"/>
      <c r="J574" s="66"/>
      <c r="K574" s="6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67"/>
      <c r="AQ574" s="1"/>
      <c r="AR574" s="1"/>
      <c r="AS574" s="67"/>
      <c r="AT574" s="1"/>
      <c r="AU574" s="1"/>
      <c r="AV574" s="67"/>
      <c r="AW574" s="1"/>
      <c r="AX574" s="1"/>
      <c r="AY574" s="67"/>
    </row>
    <row r="575" ht="18.75" customHeight="1">
      <c r="A575" s="1"/>
      <c r="B575" s="1"/>
      <c r="C575" s="67"/>
      <c r="D575" s="67"/>
      <c r="E575" s="1"/>
      <c r="F575" s="65"/>
      <c r="G575" s="65"/>
      <c r="H575" s="65"/>
      <c r="I575" s="66"/>
      <c r="J575" s="66"/>
      <c r="K575" s="6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67"/>
      <c r="AQ575" s="1"/>
      <c r="AR575" s="1"/>
      <c r="AS575" s="67"/>
      <c r="AT575" s="1"/>
      <c r="AU575" s="1"/>
      <c r="AV575" s="67"/>
      <c r="AW575" s="1"/>
      <c r="AX575" s="1"/>
      <c r="AY575" s="67"/>
    </row>
    <row r="576" ht="18.75" customHeight="1">
      <c r="A576" s="1"/>
      <c r="B576" s="1"/>
      <c r="C576" s="67"/>
      <c r="D576" s="67"/>
      <c r="E576" s="1"/>
      <c r="F576" s="65"/>
      <c r="G576" s="65"/>
      <c r="H576" s="65"/>
      <c r="I576" s="66"/>
      <c r="J576" s="66"/>
      <c r="K576" s="6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67"/>
      <c r="AQ576" s="1"/>
      <c r="AR576" s="1"/>
      <c r="AS576" s="67"/>
      <c r="AT576" s="1"/>
      <c r="AU576" s="1"/>
      <c r="AV576" s="67"/>
      <c r="AW576" s="1"/>
      <c r="AX576" s="1"/>
      <c r="AY576" s="67"/>
    </row>
    <row r="577" ht="18.75" customHeight="1">
      <c r="A577" s="1"/>
      <c r="B577" s="1"/>
      <c r="C577" s="67"/>
      <c r="D577" s="67"/>
      <c r="E577" s="1"/>
      <c r="F577" s="65"/>
      <c r="G577" s="65"/>
      <c r="H577" s="65"/>
      <c r="I577" s="66"/>
      <c r="J577" s="66"/>
      <c r="K577" s="6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67"/>
      <c r="AQ577" s="1"/>
      <c r="AR577" s="1"/>
      <c r="AS577" s="67"/>
      <c r="AT577" s="1"/>
      <c r="AU577" s="1"/>
      <c r="AV577" s="67"/>
      <c r="AW577" s="1"/>
      <c r="AX577" s="1"/>
      <c r="AY577" s="67"/>
    </row>
    <row r="578" ht="18.75" customHeight="1">
      <c r="A578" s="1"/>
      <c r="B578" s="1"/>
      <c r="C578" s="67"/>
      <c r="D578" s="67"/>
      <c r="E578" s="1"/>
      <c r="F578" s="65"/>
      <c r="G578" s="65"/>
      <c r="H578" s="65"/>
      <c r="I578" s="66"/>
      <c r="J578" s="66"/>
      <c r="K578" s="6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67"/>
      <c r="AQ578" s="1"/>
      <c r="AR578" s="1"/>
      <c r="AS578" s="67"/>
      <c r="AT578" s="1"/>
      <c r="AU578" s="1"/>
      <c r="AV578" s="67"/>
      <c r="AW578" s="1"/>
      <c r="AX578" s="1"/>
      <c r="AY578" s="67"/>
    </row>
    <row r="579" ht="18.75" customHeight="1">
      <c r="A579" s="1"/>
      <c r="B579" s="1"/>
      <c r="C579" s="67"/>
      <c r="D579" s="67"/>
      <c r="E579" s="1"/>
      <c r="F579" s="65"/>
      <c r="G579" s="65"/>
      <c r="H579" s="65"/>
      <c r="I579" s="66"/>
      <c r="J579" s="66"/>
      <c r="K579" s="6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67"/>
      <c r="AQ579" s="1"/>
      <c r="AR579" s="1"/>
      <c r="AS579" s="67"/>
      <c r="AT579" s="1"/>
      <c r="AU579" s="1"/>
      <c r="AV579" s="67"/>
      <c r="AW579" s="1"/>
      <c r="AX579" s="1"/>
      <c r="AY579" s="67"/>
    </row>
    <row r="580" ht="18.75" customHeight="1">
      <c r="A580" s="1"/>
      <c r="B580" s="1"/>
      <c r="C580" s="67"/>
      <c r="D580" s="67"/>
      <c r="E580" s="1"/>
      <c r="F580" s="65"/>
      <c r="G580" s="65"/>
      <c r="H580" s="65"/>
      <c r="I580" s="66"/>
      <c r="J580" s="66"/>
      <c r="K580" s="6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67"/>
      <c r="AQ580" s="1"/>
      <c r="AR580" s="1"/>
      <c r="AS580" s="67"/>
      <c r="AT580" s="1"/>
      <c r="AU580" s="1"/>
      <c r="AV580" s="67"/>
      <c r="AW580" s="1"/>
      <c r="AX580" s="1"/>
      <c r="AY580" s="67"/>
    </row>
    <row r="581" ht="18.75" customHeight="1">
      <c r="A581" s="1"/>
      <c r="B581" s="1"/>
      <c r="C581" s="67"/>
      <c r="D581" s="67"/>
      <c r="E581" s="1"/>
      <c r="F581" s="65"/>
      <c r="G581" s="65"/>
      <c r="H581" s="65"/>
      <c r="I581" s="66"/>
      <c r="J581" s="66"/>
      <c r="K581" s="6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67"/>
      <c r="AQ581" s="1"/>
      <c r="AR581" s="1"/>
      <c r="AS581" s="67"/>
      <c r="AT581" s="1"/>
      <c r="AU581" s="1"/>
      <c r="AV581" s="67"/>
      <c r="AW581" s="1"/>
      <c r="AX581" s="1"/>
      <c r="AY581" s="67"/>
    </row>
    <row r="582" ht="18.75" customHeight="1">
      <c r="A582" s="1"/>
      <c r="B582" s="1"/>
      <c r="C582" s="67"/>
      <c r="D582" s="67"/>
      <c r="E582" s="1"/>
      <c r="F582" s="65"/>
      <c r="G582" s="65"/>
      <c r="H582" s="65"/>
      <c r="I582" s="66"/>
      <c r="J582" s="66"/>
      <c r="K582" s="6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67"/>
      <c r="AQ582" s="1"/>
      <c r="AR582" s="1"/>
      <c r="AS582" s="67"/>
      <c r="AT582" s="1"/>
      <c r="AU582" s="1"/>
      <c r="AV582" s="67"/>
      <c r="AW582" s="1"/>
      <c r="AX582" s="1"/>
      <c r="AY582" s="67"/>
    </row>
    <row r="583" ht="18.75" customHeight="1">
      <c r="A583" s="1"/>
      <c r="B583" s="1"/>
      <c r="C583" s="67"/>
      <c r="D583" s="67"/>
      <c r="E583" s="1"/>
      <c r="F583" s="65"/>
      <c r="G583" s="65"/>
      <c r="H583" s="65"/>
      <c r="I583" s="66"/>
      <c r="J583" s="66"/>
      <c r="K583" s="6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67"/>
      <c r="AQ583" s="1"/>
      <c r="AR583" s="1"/>
      <c r="AS583" s="67"/>
      <c r="AT583" s="1"/>
      <c r="AU583" s="1"/>
      <c r="AV583" s="67"/>
      <c r="AW583" s="1"/>
      <c r="AX583" s="1"/>
      <c r="AY583" s="67"/>
    </row>
    <row r="584" ht="18.75" customHeight="1">
      <c r="A584" s="1"/>
      <c r="B584" s="1"/>
      <c r="C584" s="67"/>
      <c r="D584" s="67"/>
      <c r="E584" s="1"/>
      <c r="F584" s="65"/>
      <c r="G584" s="65"/>
      <c r="H584" s="65"/>
      <c r="I584" s="66"/>
      <c r="J584" s="66"/>
      <c r="K584" s="6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67"/>
      <c r="AQ584" s="1"/>
      <c r="AR584" s="1"/>
      <c r="AS584" s="67"/>
      <c r="AT584" s="1"/>
      <c r="AU584" s="1"/>
      <c r="AV584" s="67"/>
      <c r="AW584" s="1"/>
      <c r="AX584" s="1"/>
      <c r="AY584" s="67"/>
    </row>
    <row r="585" ht="18.75" customHeight="1">
      <c r="A585" s="1"/>
      <c r="B585" s="1"/>
      <c r="C585" s="67"/>
      <c r="D585" s="67"/>
      <c r="E585" s="1"/>
      <c r="F585" s="65"/>
      <c r="G585" s="65"/>
      <c r="H585" s="65"/>
      <c r="I585" s="66"/>
      <c r="J585" s="66"/>
      <c r="K585" s="6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67"/>
      <c r="AQ585" s="1"/>
      <c r="AR585" s="1"/>
      <c r="AS585" s="67"/>
      <c r="AT585" s="1"/>
      <c r="AU585" s="1"/>
      <c r="AV585" s="67"/>
      <c r="AW585" s="1"/>
      <c r="AX585" s="1"/>
      <c r="AY585" s="67"/>
    </row>
    <row r="586" ht="18.75" customHeight="1">
      <c r="A586" s="1"/>
      <c r="B586" s="1"/>
      <c r="C586" s="67"/>
      <c r="D586" s="67"/>
      <c r="E586" s="1"/>
      <c r="F586" s="65"/>
      <c r="G586" s="65"/>
      <c r="H586" s="65"/>
      <c r="I586" s="66"/>
      <c r="J586" s="66"/>
      <c r="K586" s="6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67"/>
      <c r="AQ586" s="1"/>
      <c r="AR586" s="1"/>
      <c r="AS586" s="67"/>
      <c r="AT586" s="1"/>
      <c r="AU586" s="1"/>
      <c r="AV586" s="67"/>
      <c r="AW586" s="1"/>
      <c r="AX586" s="1"/>
      <c r="AY586" s="67"/>
    </row>
    <row r="587" ht="18.75" customHeight="1">
      <c r="A587" s="1"/>
      <c r="B587" s="1"/>
      <c r="C587" s="67"/>
      <c r="D587" s="67"/>
      <c r="E587" s="1"/>
      <c r="F587" s="65"/>
      <c r="G587" s="65"/>
      <c r="H587" s="65"/>
      <c r="I587" s="66"/>
      <c r="J587" s="66"/>
      <c r="K587" s="6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67"/>
      <c r="AQ587" s="1"/>
      <c r="AR587" s="1"/>
      <c r="AS587" s="67"/>
      <c r="AT587" s="1"/>
      <c r="AU587" s="1"/>
      <c r="AV587" s="67"/>
      <c r="AW587" s="1"/>
      <c r="AX587" s="1"/>
      <c r="AY587" s="67"/>
    </row>
    <row r="588" ht="18.75" customHeight="1">
      <c r="A588" s="1"/>
      <c r="B588" s="1"/>
      <c r="C588" s="67"/>
      <c r="D588" s="67"/>
      <c r="E588" s="1"/>
      <c r="F588" s="65"/>
      <c r="G588" s="65"/>
      <c r="H588" s="65"/>
      <c r="I588" s="66"/>
      <c r="J588" s="66"/>
      <c r="K588" s="6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67"/>
      <c r="AQ588" s="1"/>
      <c r="AR588" s="1"/>
      <c r="AS588" s="67"/>
      <c r="AT588" s="1"/>
      <c r="AU588" s="1"/>
      <c r="AV588" s="67"/>
      <c r="AW588" s="1"/>
      <c r="AX588" s="1"/>
      <c r="AY588" s="67"/>
    </row>
    <row r="589" ht="18.75" customHeight="1">
      <c r="A589" s="1"/>
      <c r="B589" s="1"/>
      <c r="C589" s="67"/>
      <c r="D589" s="67"/>
      <c r="E589" s="1"/>
      <c r="F589" s="65"/>
      <c r="G589" s="65"/>
      <c r="H589" s="65"/>
      <c r="I589" s="66"/>
      <c r="J589" s="66"/>
      <c r="K589" s="6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67"/>
      <c r="AQ589" s="1"/>
      <c r="AR589" s="1"/>
      <c r="AS589" s="67"/>
      <c r="AT589" s="1"/>
      <c r="AU589" s="1"/>
      <c r="AV589" s="67"/>
      <c r="AW589" s="1"/>
      <c r="AX589" s="1"/>
      <c r="AY589" s="67"/>
    </row>
    <row r="590" ht="18.75" customHeight="1">
      <c r="A590" s="1"/>
      <c r="B590" s="1"/>
      <c r="C590" s="67"/>
      <c r="D590" s="67"/>
      <c r="E590" s="1"/>
      <c r="F590" s="65"/>
      <c r="G590" s="65"/>
      <c r="H590" s="65"/>
      <c r="I590" s="66"/>
      <c r="J590" s="66"/>
      <c r="K590" s="6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67"/>
      <c r="AQ590" s="1"/>
      <c r="AR590" s="1"/>
      <c r="AS590" s="67"/>
      <c r="AT590" s="1"/>
      <c r="AU590" s="1"/>
      <c r="AV590" s="67"/>
      <c r="AW590" s="1"/>
      <c r="AX590" s="1"/>
      <c r="AY590" s="67"/>
    </row>
    <row r="591" ht="18.75" customHeight="1">
      <c r="A591" s="1"/>
      <c r="B591" s="1"/>
      <c r="C591" s="67"/>
      <c r="D591" s="67"/>
      <c r="E591" s="1"/>
      <c r="F591" s="65"/>
      <c r="G591" s="65"/>
      <c r="H591" s="65"/>
      <c r="I591" s="66"/>
      <c r="J591" s="66"/>
      <c r="K591" s="6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67"/>
      <c r="AQ591" s="1"/>
      <c r="AR591" s="1"/>
      <c r="AS591" s="67"/>
      <c r="AT591" s="1"/>
      <c r="AU591" s="1"/>
      <c r="AV591" s="67"/>
      <c r="AW591" s="1"/>
      <c r="AX591" s="1"/>
      <c r="AY591" s="67"/>
    </row>
    <row r="592" ht="18.75" customHeight="1">
      <c r="A592" s="1"/>
      <c r="B592" s="1"/>
      <c r="C592" s="67"/>
      <c r="D592" s="67"/>
      <c r="E592" s="1"/>
      <c r="F592" s="65"/>
      <c r="G592" s="65"/>
      <c r="H592" s="65"/>
      <c r="I592" s="66"/>
      <c r="J592" s="66"/>
      <c r="K592" s="6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67"/>
      <c r="AQ592" s="1"/>
      <c r="AR592" s="1"/>
      <c r="AS592" s="67"/>
      <c r="AT592" s="1"/>
      <c r="AU592" s="1"/>
      <c r="AV592" s="67"/>
      <c r="AW592" s="1"/>
      <c r="AX592" s="1"/>
      <c r="AY592" s="67"/>
    </row>
    <row r="593" ht="18.75" customHeight="1">
      <c r="A593" s="1"/>
      <c r="B593" s="1"/>
      <c r="C593" s="67"/>
      <c r="D593" s="67"/>
      <c r="E593" s="1"/>
      <c r="F593" s="65"/>
      <c r="G593" s="65"/>
      <c r="H593" s="65"/>
      <c r="I593" s="66"/>
      <c r="J593" s="66"/>
      <c r="K593" s="6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67"/>
      <c r="AQ593" s="1"/>
      <c r="AR593" s="1"/>
      <c r="AS593" s="67"/>
      <c r="AT593" s="1"/>
      <c r="AU593" s="1"/>
      <c r="AV593" s="67"/>
      <c r="AW593" s="1"/>
      <c r="AX593" s="1"/>
      <c r="AY593" s="67"/>
    </row>
    <row r="594" ht="18.75" customHeight="1">
      <c r="A594" s="1"/>
      <c r="B594" s="1"/>
      <c r="C594" s="67"/>
      <c r="D594" s="67"/>
      <c r="E594" s="1"/>
      <c r="F594" s="65"/>
      <c r="G594" s="65"/>
      <c r="H594" s="65"/>
      <c r="I594" s="66"/>
      <c r="J594" s="66"/>
      <c r="K594" s="6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67"/>
      <c r="AQ594" s="1"/>
      <c r="AR594" s="1"/>
      <c r="AS594" s="67"/>
      <c r="AT594" s="1"/>
      <c r="AU594" s="1"/>
      <c r="AV594" s="67"/>
      <c r="AW594" s="1"/>
      <c r="AX594" s="1"/>
      <c r="AY594" s="67"/>
    </row>
    <row r="595" ht="18.75" customHeight="1">
      <c r="A595" s="1"/>
      <c r="B595" s="1"/>
      <c r="C595" s="67"/>
      <c r="D595" s="67"/>
      <c r="E595" s="1"/>
      <c r="F595" s="65"/>
      <c r="G595" s="65"/>
      <c r="H595" s="65"/>
      <c r="I595" s="66"/>
      <c r="J595" s="66"/>
      <c r="K595" s="6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67"/>
      <c r="AQ595" s="1"/>
      <c r="AR595" s="1"/>
      <c r="AS595" s="67"/>
      <c r="AT595" s="1"/>
      <c r="AU595" s="1"/>
      <c r="AV595" s="67"/>
      <c r="AW595" s="1"/>
      <c r="AX595" s="1"/>
      <c r="AY595" s="67"/>
    </row>
    <row r="596" ht="18.75" customHeight="1">
      <c r="A596" s="1"/>
      <c r="B596" s="1"/>
      <c r="C596" s="67"/>
      <c r="D596" s="67"/>
      <c r="E596" s="1"/>
      <c r="F596" s="65"/>
      <c r="G596" s="65"/>
      <c r="H596" s="65"/>
      <c r="I596" s="66"/>
      <c r="J596" s="66"/>
      <c r="K596" s="6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67"/>
      <c r="AQ596" s="1"/>
      <c r="AR596" s="1"/>
      <c r="AS596" s="67"/>
      <c r="AT596" s="1"/>
      <c r="AU596" s="1"/>
      <c r="AV596" s="67"/>
      <c r="AW596" s="1"/>
      <c r="AX596" s="1"/>
      <c r="AY596" s="67"/>
    </row>
    <row r="597" ht="18.75" customHeight="1">
      <c r="A597" s="1"/>
      <c r="B597" s="1"/>
      <c r="C597" s="67"/>
      <c r="D597" s="67"/>
      <c r="E597" s="1"/>
      <c r="F597" s="65"/>
      <c r="G597" s="65"/>
      <c r="H597" s="65"/>
      <c r="I597" s="66"/>
      <c r="J597" s="66"/>
      <c r="K597" s="6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67"/>
      <c r="AQ597" s="1"/>
      <c r="AR597" s="1"/>
      <c r="AS597" s="67"/>
      <c r="AT597" s="1"/>
      <c r="AU597" s="1"/>
      <c r="AV597" s="67"/>
      <c r="AW597" s="1"/>
      <c r="AX597" s="1"/>
      <c r="AY597" s="67"/>
    </row>
    <row r="598" ht="18.75" customHeight="1">
      <c r="A598" s="1"/>
      <c r="B598" s="1"/>
      <c r="C598" s="67"/>
      <c r="D598" s="67"/>
      <c r="E598" s="1"/>
      <c r="F598" s="65"/>
      <c r="G598" s="65"/>
      <c r="H598" s="65"/>
      <c r="I598" s="66"/>
      <c r="J598" s="66"/>
      <c r="K598" s="6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67"/>
      <c r="AQ598" s="1"/>
      <c r="AR598" s="1"/>
      <c r="AS598" s="67"/>
      <c r="AT598" s="1"/>
      <c r="AU598" s="1"/>
      <c r="AV598" s="67"/>
      <c r="AW598" s="1"/>
      <c r="AX598" s="1"/>
      <c r="AY598" s="67"/>
    </row>
    <row r="599" ht="18.75" customHeight="1">
      <c r="A599" s="1"/>
      <c r="B599" s="1"/>
      <c r="C599" s="67"/>
      <c r="D599" s="67"/>
      <c r="E599" s="1"/>
      <c r="F599" s="65"/>
      <c r="G599" s="65"/>
      <c r="H599" s="65"/>
      <c r="I599" s="66"/>
      <c r="J599" s="66"/>
      <c r="K599" s="6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67"/>
      <c r="AQ599" s="1"/>
      <c r="AR599" s="1"/>
      <c r="AS599" s="67"/>
      <c r="AT599" s="1"/>
      <c r="AU599" s="1"/>
      <c r="AV599" s="67"/>
      <c r="AW599" s="1"/>
      <c r="AX599" s="1"/>
      <c r="AY599" s="67"/>
    </row>
    <row r="600" ht="18.75" customHeight="1">
      <c r="A600" s="1"/>
      <c r="B600" s="1"/>
      <c r="C600" s="67"/>
      <c r="D600" s="67"/>
      <c r="E600" s="1"/>
      <c r="F600" s="65"/>
      <c r="G600" s="65"/>
      <c r="H600" s="65"/>
      <c r="I600" s="66"/>
      <c r="J600" s="66"/>
      <c r="K600" s="6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67"/>
      <c r="AQ600" s="1"/>
      <c r="AR600" s="1"/>
      <c r="AS600" s="67"/>
      <c r="AT600" s="1"/>
      <c r="AU600" s="1"/>
      <c r="AV600" s="67"/>
      <c r="AW600" s="1"/>
      <c r="AX600" s="1"/>
      <c r="AY600" s="67"/>
    </row>
    <row r="601" ht="18.75" customHeight="1">
      <c r="A601" s="1"/>
      <c r="B601" s="1"/>
      <c r="C601" s="67"/>
      <c r="D601" s="67"/>
      <c r="E601" s="1"/>
      <c r="F601" s="65"/>
      <c r="G601" s="65"/>
      <c r="H601" s="65"/>
      <c r="I601" s="66"/>
      <c r="J601" s="66"/>
      <c r="K601" s="6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67"/>
      <c r="AQ601" s="1"/>
      <c r="AR601" s="1"/>
      <c r="AS601" s="67"/>
      <c r="AT601" s="1"/>
      <c r="AU601" s="1"/>
      <c r="AV601" s="67"/>
      <c r="AW601" s="1"/>
      <c r="AX601" s="1"/>
      <c r="AY601" s="67"/>
    </row>
    <row r="602" ht="18.75" customHeight="1">
      <c r="A602" s="1"/>
      <c r="B602" s="1"/>
      <c r="C602" s="67"/>
      <c r="D602" s="67"/>
      <c r="E602" s="1"/>
      <c r="F602" s="65"/>
      <c r="G602" s="65"/>
      <c r="H602" s="65"/>
      <c r="I602" s="66"/>
      <c r="J602" s="66"/>
      <c r="K602" s="6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67"/>
      <c r="AQ602" s="1"/>
      <c r="AR602" s="1"/>
      <c r="AS602" s="67"/>
      <c r="AT602" s="1"/>
      <c r="AU602" s="1"/>
      <c r="AV602" s="67"/>
      <c r="AW602" s="1"/>
      <c r="AX602" s="1"/>
      <c r="AY602" s="67"/>
    </row>
    <row r="603" ht="18.75" customHeight="1">
      <c r="A603" s="1"/>
      <c r="B603" s="1"/>
      <c r="C603" s="67"/>
      <c r="D603" s="67"/>
      <c r="E603" s="1"/>
      <c r="F603" s="65"/>
      <c r="G603" s="65"/>
      <c r="H603" s="65"/>
      <c r="I603" s="66"/>
      <c r="J603" s="66"/>
      <c r="K603" s="6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67"/>
      <c r="AQ603" s="1"/>
      <c r="AR603" s="1"/>
      <c r="AS603" s="67"/>
      <c r="AT603" s="1"/>
      <c r="AU603" s="1"/>
      <c r="AV603" s="67"/>
      <c r="AW603" s="1"/>
      <c r="AX603" s="1"/>
      <c r="AY603" s="67"/>
    </row>
    <row r="604" ht="18.75" customHeight="1">
      <c r="A604" s="1"/>
      <c r="B604" s="1"/>
      <c r="C604" s="67"/>
      <c r="D604" s="67"/>
      <c r="E604" s="1"/>
      <c r="F604" s="65"/>
      <c r="G604" s="65"/>
      <c r="H604" s="65"/>
      <c r="I604" s="66"/>
      <c r="J604" s="66"/>
      <c r="K604" s="6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67"/>
      <c r="AQ604" s="1"/>
      <c r="AR604" s="1"/>
      <c r="AS604" s="67"/>
      <c r="AT604" s="1"/>
      <c r="AU604" s="1"/>
      <c r="AV604" s="67"/>
      <c r="AW604" s="1"/>
      <c r="AX604" s="1"/>
      <c r="AY604" s="67"/>
    </row>
    <row r="605" ht="18.75" customHeight="1">
      <c r="A605" s="1"/>
      <c r="B605" s="1"/>
      <c r="C605" s="67"/>
      <c r="D605" s="67"/>
      <c r="E605" s="1"/>
      <c r="F605" s="65"/>
      <c r="G605" s="65"/>
      <c r="H605" s="65"/>
      <c r="I605" s="66"/>
      <c r="J605" s="66"/>
      <c r="K605" s="6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67"/>
      <c r="AQ605" s="1"/>
      <c r="AR605" s="1"/>
      <c r="AS605" s="67"/>
      <c r="AT605" s="1"/>
      <c r="AU605" s="1"/>
      <c r="AV605" s="67"/>
      <c r="AW605" s="1"/>
      <c r="AX605" s="1"/>
      <c r="AY605" s="67"/>
    </row>
    <row r="606" ht="18.75" customHeight="1">
      <c r="A606" s="1"/>
      <c r="B606" s="1"/>
      <c r="C606" s="67"/>
      <c r="D606" s="67"/>
      <c r="E606" s="1"/>
      <c r="F606" s="65"/>
      <c r="G606" s="65"/>
      <c r="H606" s="65"/>
      <c r="I606" s="66"/>
      <c r="J606" s="66"/>
      <c r="K606" s="6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67"/>
      <c r="AQ606" s="1"/>
      <c r="AR606" s="1"/>
      <c r="AS606" s="67"/>
      <c r="AT606" s="1"/>
      <c r="AU606" s="1"/>
      <c r="AV606" s="67"/>
      <c r="AW606" s="1"/>
      <c r="AX606" s="1"/>
      <c r="AY606" s="67"/>
    </row>
    <row r="607" ht="18.75" customHeight="1">
      <c r="A607" s="1"/>
      <c r="B607" s="1"/>
      <c r="C607" s="67"/>
      <c r="D607" s="67"/>
      <c r="E607" s="1"/>
      <c r="F607" s="65"/>
      <c r="G607" s="65"/>
      <c r="H607" s="65"/>
      <c r="I607" s="66"/>
      <c r="J607" s="66"/>
      <c r="K607" s="6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67"/>
      <c r="AQ607" s="1"/>
      <c r="AR607" s="1"/>
      <c r="AS607" s="67"/>
      <c r="AT607" s="1"/>
      <c r="AU607" s="1"/>
      <c r="AV607" s="67"/>
      <c r="AW607" s="1"/>
      <c r="AX607" s="1"/>
      <c r="AY607" s="67"/>
    </row>
    <row r="608" ht="18.75" customHeight="1">
      <c r="A608" s="1"/>
      <c r="B608" s="1"/>
      <c r="C608" s="67"/>
      <c r="D608" s="67"/>
      <c r="E608" s="1"/>
      <c r="F608" s="65"/>
      <c r="G608" s="65"/>
      <c r="H608" s="65"/>
      <c r="I608" s="66"/>
      <c r="J608" s="66"/>
      <c r="K608" s="6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67"/>
      <c r="AQ608" s="1"/>
      <c r="AR608" s="1"/>
      <c r="AS608" s="67"/>
      <c r="AT608" s="1"/>
      <c r="AU608" s="1"/>
      <c r="AV608" s="67"/>
      <c r="AW608" s="1"/>
      <c r="AX608" s="1"/>
      <c r="AY608" s="67"/>
    </row>
    <row r="609" ht="18.75" customHeight="1">
      <c r="A609" s="1"/>
      <c r="B609" s="1"/>
      <c r="C609" s="67"/>
      <c r="D609" s="67"/>
      <c r="E609" s="1"/>
      <c r="F609" s="65"/>
      <c r="G609" s="65"/>
      <c r="H609" s="65"/>
      <c r="I609" s="66"/>
      <c r="J609" s="66"/>
      <c r="K609" s="6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67"/>
      <c r="AQ609" s="1"/>
      <c r="AR609" s="1"/>
      <c r="AS609" s="67"/>
      <c r="AT609" s="1"/>
      <c r="AU609" s="1"/>
      <c r="AV609" s="67"/>
      <c r="AW609" s="1"/>
      <c r="AX609" s="1"/>
      <c r="AY609" s="67"/>
    </row>
    <row r="610" ht="18.75" customHeight="1">
      <c r="A610" s="1"/>
      <c r="B610" s="1"/>
      <c r="C610" s="67"/>
      <c r="D610" s="67"/>
      <c r="E610" s="1"/>
      <c r="F610" s="65"/>
      <c r="G610" s="65"/>
      <c r="H610" s="65"/>
      <c r="I610" s="66"/>
      <c r="J610" s="66"/>
      <c r="K610" s="6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67"/>
      <c r="AQ610" s="1"/>
      <c r="AR610" s="1"/>
      <c r="AS610" s="67"/>
      <c r="AT610" s="1"/>
      <c r="AU610" s="1"/>
      <c r="AV610" s="67"/>
      <c r="AW610" s="1"/>
      <c r="AX610" s="1"/>
      <c r="AY610" s="67"/>
    </row>
    <row r="611" ht="18.75" customHeight="1">
      <c r="A611" s="1"/>
      <c r="B611" s="1"/>
      <c r="C611" s="67"/>
      <c r="D611" s="67"/>
      <c r="E611" s="1"/>
      <c r="F611" s="65"/>
      <c r="G611" s="65"/>
      <c r="H611" s="65"/>
      <c r="I611" s="66"/>
      <c r="J611" s="66"/>
      <c r="K611" s="6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67"/>
      <c r="AQ611" s="1"/>
      <c r="AR611" s="1"/>
      <c r="AS611" s="67"/>
      <c r="AT611" s="1"/>
      <c r="AU611" s="1"/>
      <c r="AV611" s="67"/>
      <c r="AW611" s="1"/>
      <c r="AX611" s="1"/>
      <c r="AY611" s="67"/>
    </row>
    <row r="612" ht="18.75" customHeight="1">
      <c r="A612" s="1"/>
      <c r="B612" s="1"/>
      <c r="C612" s="67"/>
      <c r="D612" s="67"/>
      <c r="E612" s="1"/>
      <c r="F612" s="65"/>
      <c r="G612" s="65"/>
      <c r="H612" s="65"/>
      <c r="I612" s="66"/>
      <c r="J612" s="66"/>
      <c r="K612" s="6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67"/>
      <c r="AQ612" s="1"/>
      <c r="AR612" s="1"/>
      <c r="AS612" s="67"/>
      <c r="AT612" s="1"/>
      <c r="AU612" s="1"/>
      <c r="AV612" s="67"/>
      <c r="AW612" s="1"/>
      <c r="AX612" s="1"/>
      <c r="AY612" s="67"/>
    </row>
    <row r="613" ht="18.75" customHeight="1">
      <c r="A613" s="1"/>
      <c r="B613" s="1"/>
      <c r="C613" s="67"/>
      <c r="D613" s="67"/>
      <c r="E613" s="1"/>
      <c r="F613" s="65"/>
      <c r="G613" s="65"/>
      <c r="H613" s="65"/>
      <c r="I613" s="66"/>
      <c r="J613" s="66"/>
      <c r="K613" s="6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67"/>
      <c r="AQ613" s="1"/>
      <c r="AR613" s="1"/>
      <c r="AS613" s="67"/>
      <c r="AT613" s="1"/>
      <c r="AU613" s="1"/>
      <c r="AV613" s="67"/>
      <c r="AW613" s="1"/>
      <c r="AX613" s="1"/>
      <c r="AY613" s="67"/>
    </row>
    <row r="614" ht="18.75" customHeight="1">
      <c r="A614" s="1"/>
      <c r="B614" s="1"/>
      <c r="C614" s="67"/>
      <c r="D614" s="67"/>
      <c r="E614" s="1"/>
      <c r="F614" s="65"/>
      <c r="G614" s="65"/>
      <c r="H614" s="65"/>
      <c r="I614" s="66"/>
      <c r="J614" s="66"/>
      <c r="K614" s="6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67"/>
      <c r="AQ614" s="1"/>
      <c r="AR614" s="1"/>
      <c r="AS614" s="67"/>
      <c r="AT614" s="1"/>
      <c r="AU614" s="1"/>
      <c r="AV614" s="67"/>
      <c r="AW614" s="1"/>
      <c r="AX614" s="1"/>
      <c r="AY614" s="67"/>
    </row>
    <row r="615" ht="18.75" customHeight="1">
      <c r="A615" s="1"/>
      <c r="B615" s="1"/>
      <c r="C615" s="67"/>
      <c r="D615" s="67"/>
      <c r="E615" s="1"/>
      <c r="F615" s="65"/>
      <c r="G615" s="65"/>
      <c r="H615" s="65"/>
      <c r="I615" s="66"/>
      <c r="J615" s="66"/>
      <c r="K615" s="6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67"/>
      <c r="AQ615" s="1"/>
      <c r="AR615" s="1"/>
      <c r="AS615" s="67"/>
      <c r="AT615" s="1"/>
      <c r="AU615" s="1"/>
      <c r="AV615" s="67"/>
      <c r="AW615" s="1"/>
      <c r="AX615" s="1"/>
      <c r="AY615" s="67"/>
    </row>
    <row r="616" ht="18.75" customHeight="1">
      <c r="A616" s="1"/>
      <c r="B616" s="1"/>
      <c r="C616" s="67"/>
      <c r="D616" s="67"/>
      <c r="E616" s="1"/>
      <c r="F616" s="65"/>
      <c r="G616" s="65"/>
      <c r="H616" s="65"/>
      <c r="I616" s="66"/>
      <c r="J616" s="66"/>
      <c r="K616" s="6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67"/>
      <c r="AQ616" s="1"/>
      <c r="AR616" s="1"/>
      <c r="AS616" s="67"/>
      <c r="AT616" s="1"/>
      <c r="AU616" s="1"/>
      <c r="AV616" s="67"/>
      <c r="AW616" s="1"/>
      <c r="AX616" s="1"/>
      <c r="AY616" s="67"/>
    </row>
    <row r="617" ht="18.75" customHeight="1">
      <c r="A617" s="1"/>
      <c r="B617" s="1"/>
      <c r="C617" s="67"/>
      <c r="D617" s="67"/>
      <c r="E617" s="1"/>
      <c r="F617" s="65"/>
      <c r="G617" s="65"/>
      <c r="H617" s="65"/>
      <c r="I617" s="66"/>
      <c r="J617" s="66"/>
      <c r="K617" s="6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67"/>
      <c r="AQ617" s="1"/>
      <c r="AR617" s="1"/>
      <c r="AS617" s="67"/>
      <c r="AT617" s="1"/>
      <c r="AU617" s="1"/>
      <c r="AV617" s="67"/>
      <c r="AW617" s="1"/>
      <c r="AX617" s="1"/>
      <c r="AY617" s="67"/>
    </row>
    <row r="618" ht="18.75" customHeight="1">
      <c r="A618" s="1"/>
      <c r="B618" s="1"/>
      <c r="C618" s="67"/>
      <c r="D618" s="67"/>
      <c r="E618" s="1"/>
      <c r="F618" s="65"/>
      <c r="G618" s="65"/>
      <c r="H618" s="65"/>
      <c r="I618" s="66"/>
      <c r="J618" s="66"/>
      <c r="K618" s="6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67"/>
      <c r="AQ618" s="1"/>
      <c r="AR618" s="1"/>
      <c r="AS618" s="67"/>
      <c r="AT618" s="1"/>
      <c r="AU618" s="1"/>
      <c r="AV618" s="67"/>
      <c r="AW618" s="1"/>
      <c r="AX618" s="1"/>
      <c r="AY618" s="67"/>
    </row>
    <row r="619" ht="18.75" customHeight="1">
      <c r="A619" s="1"/>
      <c r="B619" s="1"/>
      <c r="C619" s="67"/>
      <c r="D619" s="67"/>
      <c r="E619" s="1"/>
      <c r="F619" s="65"/>
      <c r="G619" s="65"/>
      <c r="H619" s="65"/>
      <c r="I619" s="66"/>
      <c r="J619" s="66"/>
      <c r="K619" s="6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67"/>
      <c r="AQ619" s="1"/>
      <c r="AR619" s="1"/>
      <c r="AS619" s="67"/>
      <c r="AT619" s="1"/>
      <c r="AU619" s="1"/>
      <c r="AV619" s="67"/>
      <c r="AW619" s="1"/>
      <c r="AX619" s="1"/>
      <c r="AY619" s="67"/>
    </row>
    <row r="620" ht="18.75" customHeight="1">
      <c r="A620" s="1"/>
      <c r="B620" s="1"/>
      <c r="C620" s="67"/>
      <c r="D620" s="67"/>
      <c r="E620" s="1"/>
      <c r="F620" s="65"/>
      <c r="G620" s="65"/>
      <c r="H620" s="65"/>
      <c r="I620" s="66"/>
      <c r="J620" s="66"/>
      <c r="K620" s="6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67"/>
      <c r="AQ620" s="1"/>
      <c r="AR620" s="1"/>
      <c r="AS620" s="67"/>
      <c r="AT620" s="1"/>
      <c r="AU620" s="1"/>
      <c r="AV620" s="67"/>
      <c r="AW620" s="1"/>
      <c r="AX620" s="1"/>
      <c r="AY620" s="67"/>
    </row>
    <row r="621" ht="18.75" customHeight="1">
      <c r="A621" s="1"/>
      <c r="B621" s="1"/>
      <c r="C621" s="67"/>
      <c r="D621" s="67"/>
      <c r="E621" s="1"/>
      <c r="F621" s="65"/>
      <c r="G621" s="65"/>
      <c r="H621" s="65"/>
      <c r="I621" s="66"/>
      <c r="J621" s="66"/>
      <c r="K621" s="6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67"/>
      <c r="AQ621" s="1"/>
      <c r="AR621" s="1"/>
      <c r="AS621" s="67"/>
      <c r="AT621" s="1"/>
      <c r="AU621" s="1"/>
      <c r="AV621" s="67"/>
      <c r="AW621" s="1"/>
      <c r="AX621" s="1"/>
      <c r="AY621" s="67"/>
    </row>
    <row r="622" ht="18.75" customHeight="1">
      <c r="A622" s="1"/>
      <c r="B622" s="1"/>
      <c r="C622" s="67"/>
      <c r="D622" s="67"/>
      <c r="E622" s="1"/>
      <c r="F622" s="65"/>
      <c r="G622" s="65"/>
      <c r="H622" s="65"/>
      <c r="I622" s="66"/>
      <c r="J622" s="66"/>
      <c r="K622" s="6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67"/>
      <c r="AQ622" s="1"/>
      <c r="AR622" s="1"/>
      <c r="AS622" s="67"/>
      <c r="AT622" s="1"/>
      <c r="AU622" s="1"/>
      <c r="AV622" s="67"/>
      <c r="AW622" s="1"/>
      <c r="AX622" s="1"/>
      <c r="AY622" s="67"/>
    </row>
    <row r="623" ht="18.75" customHeight="1">
      <c r="A623" s="1"/>
      <c r="B623" s="1"/>
      <c r="C623" s="67"/>
      <c r="D623" s="67"/>
      <c r="E623" s="1"/>
      <c r="F623" s="65"/>
      <c r="G623" s="65"/>
      <c r="H623" s="65"/>
      <c r="I623" s="66"/>
      <c r="J623" s="66"/>
      <c r="K623" s="6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67"/>
      <c r="AQ623" s="1"/>
      <c r="AR623" s="1"/>
      <c r="AS623" s="67"/>
      <c r="AT623" s="1"/>
      <c r="AU623" s="1"/>
      <c r="AV623" s="67"/>
      <c r="AW623" s="1"/>
      <c r="AX623" s="1"/>
      <c r="AY623" s="67"/>
    </row>
    <row r="624" ht="18.75" customHeight="1">
      <c r="A624" s="1"/>
      <c r="B624" s="1"/>
      <c r="C624" s="67"/>
      <c r="D624" s="67"/>
      <c r="E624" s="1"/>
      <c r="F624" s="65"/>
      <c r="G624" s="65"/>
      <c r="H624" s="65"/>
      <c r="I624" s="66"/>
      <c r="J624" s="66"/>
      <c r="K624" s="6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67"/>
      <c r="AQ624" s="1"/>
      <c r="AR624" s="1"/>
      <c r="AS624" s="67"/>
      <c r="AT624" s="1"/>
      <c r="AU624" s="1"/>
      <c r="AV624" s="67"/>
      <c r="AW624" s="1"/>
      <c r="AX624" s="1"/>
      <c r="AY624" s="67"/>
    </row>
    <row r="625" ht="18.75" customHeight="1">
      <c r="A625" s="1"/>
      <c r="B625" s="1"/>
      <c r="C625" s="67"/>
      <c r="D625" s="67"/>
      <c r="E625" s="1"/>
      <c r="F625" s="65"/>
      <c r="G625" s="65"/>
      <c r="H625" s="65"/>
      <c r="I625" s="66"/>
      <c r="J625" s="66"/>
      <c r="K625" s="6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67"/>
      <c r="AQ625" s="1"/>
      <c r="AR625" s="1"/>
      <c r="AS625" s="67"/>
      <c r="AT625" s="1"/>
      <c r="AU625" s="1"/>
      <c r="AV625" s="67"/>
      <c r="AW625" s="1"/>
      <c r="AX625" s="1"/>
      <c r="AY625" s="67"/>
    </row>
    <row r="626" ht="18.75" customHeight="1">
      <c r="A626" s="1"/>
      <c r="B626" s="1"/>
      <c r="C626" s="67"/>
      <c r="D626" s="67"/>
      <c r="E626" s="1"/>
      <c r="F626" s="65"/>
      <c r="G626" s="65"/>
      <c r="H626" s="65"/>
      <c r="I626" s="66"/>
      <c r="J626" s="66"/>
      <c r="K626" s="6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67"/>
      <c r="AQ626" s="1"/>
      <c r="AR626" s="1"/>
      <c r="AS626" s="67"/>
      <c r="AT626" s="1"/>
      <c r="AU626" s="1"/>
      <c r="AV626" s="67"/>
      <c r="AW626" s="1"/>
      <c r="AX626" s="1"/>
      <c r="AY626" s="67"/>
    </row>
    <row r="627" ht="18.75" customHeight="1">
      <c r="A627" s="1"/>
      <c r="B627" s="1"/>
      <c r="C627" s="67"/>
      <c r="D627" s="67"/>
      <c r="E627" s="1"/>
      <c r="F627" s="65"/>
      <c r="G627" s="65"/>
      <c r="H627" s="65"/>
      <c r="I627" s="66"/>
      <c r="J627" s="66"/>
      <c r="K627" s="6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67"/>
      <c r="AQ627" s="1"/>
      <c r="AR627" s="1"/>
      <c r="AS627" s="67"/>
      <c r="AT627" s="1"/>
      <c r="AU627" s="1"/>
      <c r="AV627" s="67"/>
      <c r="AW627" s="1"/>
      <c r="AX627" s="1"/>
      <c r="AY627" s="67"/>
    </row>
    <row r="628" ht="18.75" customHeight="1">
      <c r="A628" s="1"/>
      <c r="B628" s="1"/>
      <c r="C628" s="67"/>
      <c r="D628" s="67"/>
      <c r="E628" s="1"/>
      <c r="F628" s="65"/>
      <c r="G628" s="65"/>
      <c r="H628" s="65"/>
      <c r="I628" s="66"/>
      <c r="J628" s="66"/>
      <c r="K628" s="6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67"/>
      <c r="AQ628" s="1"/>
      <c r="AR628" s="1"/>
      <c r="AS628" s="67"/>
      <c r="AT628" s="1"/>
      <c r="AU628" s="1"/>
      <c r="AV628" s="67"/>
      <c r="AW628" s="1"/>
      <c r="AX628" s="1"/>
      <c r="AY628" s="67"/>
    </row>
    <row r="629" ht="18.75" customHeight="1">
      <c r="A629" s="1"/>
      <c r="B629" s="1"/>
      <c r="C629" s="67"/>
      <c r="D629" s="67"/>
      <c r="E629" s="1"/>
      <c r="F629" s="65"/>
      <c r="G629" s="65"/>
      <c r="H629" s="65"/>
      <c r="I629" s="66"/>
      <c r="J629" s="66"/>
      <c r="K629" s="6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67"/>
      <c r="AQ629" s="1"/>
      <c r="AR629" s="1"/>
      <c r="AS629" s="67"/>
      <c r="AT629" s="1"/>
      <c r="AU629" s="1"/>
      <c r="AV629" s="67"/>
      <c r="AW629" s="1"/>
      <c r="AX629" s="1"/>
      <c r="AY629" s="67"/>
    </row>
    <row r="630" ht="18.75" customHeight="1">
      <c r="A630" s="1"/>
      <c r="B630" s="1"/>
      <c r="C630" s="67"/>
      <c r="D630" s="67"/>
      <c r="E630" s="1"/>
      <c r="F630" s="65"/>
      <c r="G630" s="65"/>
      <c r="H630" s="65"/>
      <c r="I630" s="66"/>
      <c r="J630" s="66"/>
      <c r="K630" s="6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67"/>
      <c r="AQ630" s="1"/>
      <c r="AR630" s="1"/>
      <c r="AS630" s="67"/>
      <c r="AT630" s="1"/>
      <c r="AU630" s="1"/>
      <c r="AV630" s="67"/>
      <c r="AW630" s="1"/>
      <c r="AX630" s="1"/>
      <c r="AY630" s="67"/>
    </row>
    <row r="631" ht="18.75" customHeight="1">
      <c r="A631" s="1"/>
      <c r="B631" s="1"/>
      <c r="C631" s="67"/>
      <c r="D631" s="67"/>
      <c r="E631" s="1"/>
      <c r="F631" s="65"/>
      <c r="G631" s="65"/>
      <c r="H631" s="65"/>
      <c r="I631" s="66"/>
      <c r="J631" s="66"/>
      <c r="K631" s="6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67"/>
      <c r="AQ631" s="1"/>
      <c r="AR631" s="1"/>
      <c r="AS631" s="67"/>
      <c r="AT631" s="1"/>
      <c r="AU631" s="1"/>
      <c r="AV631" s="67"/>
      <c r="AW631" s="1"/>
      <c r="AX631" s="1"/>
      <c r="AY631" s="67"/>
    </row>
    <row r="632" ht="18.75" customHeight="1">
      <c r="A632" s="1"/>
      <c r="B632" s="1"/>
      <c r="C632" s="67"/>
      <c r="D632" s="67"/>
      <c r="E632" s="1"/>
      <c r="F632" s="65"/>
      <c r="G632" s="65"/>
      <c r="H632" s="65"/>
      <c r="I632" s="66"/>
      <c r="J632" s="66"/>
      <c r="K632" s="6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67"/>
      <c r="AQ632" s="1"/>
      <c r="AR632" s="1"/>
      <c r="AS632" s="67"/>
      <c r="AT632" s="1"/>
      <c r="AU632" s="1"/>
      <c r="AV632" s="67"/>
      <c r="AW632" s="1"/>
      <c r="AX632" s="1"/>
      <c r="AY632" s="67"/>
    </row>
    <row r="633" ht="18.75" customHeight="1">
      <c r="A633" s="1"/>
      <c r="B633" s="1"/>
      <c r="C633" s="67"/>
      <c r="D633" s="67"/>
      <c r="E633" s="1"/>
      <c r="F633" s="65"/>
      <c r="G633" s="65"/>
      <c r="H633" s="65"/>
      <c r="I633" s="66"/>
      <c r="J633" s="66"/>
      <c r="K633" s="6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67"/>
      <c r="AQ633" s="1"/>
      <c r="AR633" s="1"/>
      <c r="AS633" s="67"/>
      <c r="AT633" s="1"/>
      <c r="AU633" s="1"/>
      <c r="AV633" s="67"/>
      <c r="AW633" s="1"/>
      <c r="AX633" s="1"/>
      <c r="AY633" s="67"/>
    </row>
    <row r="634" ht="18.75" customHeight="1">
      <c r="A634" s="1"/>
      <c r="B634" s="1"/>
      <c r="C634" s="67"/>
      <c r="D634" s="67"/>
      <c r="E634" s="1"/>
      <c r="F634" s="65"/>
      <c r="G634" s="65"/>
      <c r="H634" s="65"/>
      <c r="I634" s="66"/>
      <c r="J634" s="66"/>
      <c r="K634" s="6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67"/>
      <c r="AQ634" s="1"/>
      <c r="AR634" s="1"/>
      <c r="AS634" s="67"/>
      <c r="AT634" s="1"/>
      <c r="AU634" s="1"/>
      <c r="AV634" s="67"/>
      <c r="AW634" s="1"/>
      <c r="AX634" s="1"/>
      <c r="AY634" s="67"/>
    </row>
    <row r="635" ht="18.75" customHeight="1">
      <c r="A635" s="1"/>
      <c r="B635" s="1"/>
      <c r="C635" s="67"/>
      <c r="D635" s="67"/>
      <c r="E635" s="1"/>
      <c r="F635" s="65"/>
      <c r="G635" s="65"/>
      <c r="H635" s="65"/>
      <c r="I635" s="66"/>
      <c r="J635" s="66"/>
      <c r="K635" s="6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67"/>
      <c r="AQ635" s="1"/>
      <c r="AR635" s="1"/>
      <c r="AS635" s="67"/>
      <c r="AT635" s="1"/>
      <c r="AU635" s="1"/>
      <c r="AV635" s="67"/>
      <c r="AW635" s="1"/>
      <c r="AX635" s="1"/>
      <c r="AY635" s="67"/>
    </row>
    <row r="636" ht="18.75" customHeight="1">
      <c r="A636" s="1"/>
      <c r="B636" s="1"/>
      <c r="C636" s="67"/>
      <c r="D636" s="67"/>
      <c r="E636" s="1"/>
      <c r="F636" s="65"/>
      <c r="G636" s="65"/>
      <c r="H636" s="65"/>
      <c r="I636" s="66"/>
      <c r="J636" s="66"/>
      <c r="K636" s="6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67"/>
      <c r="AQ636" s="1"/>
      <c r="AR636" s="1"/>
      <c r="AS636" s="67"/>
      <c r="AT636" s="1"/>
      <c r="AU636" s="1"/>
      <c r="AV636" s="67"/>
      <c r="AW636" s="1"/>
      <c r="AX636" s="1"/>
      <c r="AY636" s="67"/>
    </row>
    <row r="637" ht="18.75" customHeight="1">
      <c r="A637" s="1"/>
      <c r="B637" s="1"/>
      <c r="C637" s="67"/>
      <c r="D637" s="67"/>
      <c r="E637" s="1"/>
      <c r="F637" s="65"/>
      <c r="G637" s="65"/>
      <c r="H637" s="65"/>
      <c r="I637" s="66"/>
      <c r="J637" s="66"/>
      <c r="K637" s="6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67"/>
      <c r="AQ637" s="1"/>
      <c r="AR637" s="1"/>
      <c r="AS637" s="67"/>
      <c r="AT637" s="1"/>
      <c r="AU637" s="1"/>
      <c r="AV637" s="67"/>
      <c r="AW637" s="1"/>
      <c r="AX637" s="1"/>
      <c r="AY637" s="67"/>
    </row>
    <row r="638" ht="18.75" customHeight="1">
      <c r="A638" s="1"/>
      <c r="B638" s="1"/>
      <c r="C638" s="67"/>
      <c r="D638" s="67"/>
      <c r="E638" s="1"/>
      <c r="F638" s="65"/>
      <c r="G638" s="65"/>
      <c r="H638" s="65"/>
      <c r="I638" s="66"/>
      <c r="J638" s="66"/>
      <c r="K638" s="6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67"/>
      <c r="AQ638" s="1"/>
      <c r="AR638" s="1"/>
      <c r="AS638" s="67"/>
      <c r="AT638" s="1"/>
      <c r="AU638" s="1"/>
      <c r="AV638" s="67"/>
      <c r="AW638" s="1"/>
      <c r="AX638" s="1"/>
      <c r="AY638" s="67"/>
    </row>
    <row r="639" ht="18.75" customHeight="1">
      <c r="A639" s="1"/>
      <c r="B639" s="1"/>
      <c r="C639" s="67"/>
      <c r="D639" s="67"/>
      <c r="E639" s="1"/>
      <c r="F639" s="65"/>
      <c r="G639" s="65"/>
      <c r="H639" s="65"/>
      <c r="I639" s="66"/>
      <c r="J639" s="66"/>
      <c r="K639" s="6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67"/>
      <c r="AQ639" s="1"/>
      <c r="AR639" s="1"/>
      <c r="AS639" s="67"/>
      <c r="AT639" s="1"/>
      <c r="AU639" s="1"/>
      <c r="AV639" s="67"/>
      <c r="AW639" s="1"/>
      <c r="AX639" s="1"/>
      <c r="AY639" s="67"/>
    </row>
    <row r="640" ht="18.75" customHeight="1">
      <c r="A640" s="1"/>
      <c r="B640" s="1"/>
      <c r="C640" s="67"/>
      <c r="D640" s="67"/>
      <c r="E640" s="1"/>
      <c r="F640" s="65"/>
      <c r="G640" s="65"/>
      <c r="H640" s="65"/>
      <c r="I640" s="66"/>
      <c r="J640" s="66"/>
      <c r="K640" s="6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67"/>
      <c r="AQ640" s="1"/>
      <c r="AR640" s="1"/>
      <c r="AS640" s="67"/>
      <c r="AT640" s="1"/>
      <c r="AU640" s="1"/>
      <c r="AV640" s="67"/>
      <c r="AW640" s="1"/>
      <c r="AX640" s="1"/>
      <c r="AY640" s="67"/>
    </row>
    <row r="641" ht="18.75" customHeight="1">
      <c r="A641" s="1"/>
      <c r="B641" s="1"/>
      <c r="C641" s="67"/>
      <c r="D641" s="67"/>
      <c r="E641" s="1"/>
      <c r="F641" s="65"/>
      <c r="G641" s="65"/>
      <c r="H641" s="65"/>
      <c r="I641" s="66"/>
      <c r="J641" s="66"/>
      <c r="K641" s="6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67"/>
      <c r="AQ641" s="1"/>
      <c r="AR641" s="1"/>
      <c r="AS641" s="67"/>
      <c r="AT641" s="1"/>
      <c r="AU641" s="1"/>
      <c r="AV641" s="67"/>
      <c r="AW641" s="1"/>
      <c r="AX641" s="1"/>
      <c r="AY641" s="67"/>
    </row>
    <row r="642" ht="18.75" customHeight="1">
      <c r="A642" s="1"/>
      <c r="B642" s="1"/>
      <c r="C642" s="67"/>
      <c r="D642" s="67"/>
      <c r="E642" s="1"/>
      <c r="F642" s="65"/>
      <c r="G642" s="65"/>
      <c r="H642" s="65"/>
      <c r="I642" s="66"/>
      <c r="J642" s="66"/>
      <c r="K642" s="6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67"/>
      <c r="AQ642" s="1"/>
      <c r="AR642" s="1"/>
      <c r="AS642" s="67"/>
      <c r="AT642" s="1"/>
      <c r="AU642" s="1"/>
      <c r="AV642" s="67"/>
      <c r="AW642" s="1"/>
      <c r="AX642" s="1"/>
      <c r="AY642" s="67"/>
    </row>
    <row r="643" ht="18.75" customHeight="1">
      <c r="A643" s="1"/>
      <c r="B643" s="1"/>
      <c r="C643" s="67"/>
      <c r="D643" s="67"/>
      <c r="E643" s="1"/>
      <c r="F643" s="65"/>
      <c r="G643" s="65"/>
      <c r="H643" s="65"/>
      <c r="I643" s="66"/>
      <c r="J643" s="66"/>
      <c r="K643" s="6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67"/>
      <c r="AQ643" s="1"/>
      <c r="AR643" s="1"/>
      <c r="AS643" s="67"/>
      <c r="AT643" s="1"/>
      <c r="AU643" s="1"/>
      <c r="AV643" s="67"/>
      <c r="AW643" s="1"/>
      <c r="AX643" s="1"/>
      <c r="AY643" s="67"/>
    </row>
    <row r="644" ht="18.75" customHeight="1">
      <c r="A644" s="1"/>
      <c r="B644" s="1"/>
      <c r="C644" s="67"/>
      <c r="D644" s="67"/>
      <c r="E644" s="1"/>
      <c r="F644" s="65"/>
      <c r="G644" s="65"/>
      <c r="H644" s="65"/>
      <c r="I644" s="66"/>
      <c r="J644" s="66"/>
      <c r="K644" s="6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67"/>
      <c r="AQ644" s="1"/>
      <c r="AR644" s="1"/>
      <c r="AS644" s="67"/>
      <c r="AT644" s="1"/>
      <c r="AU644" s="1"/>
      <c r="AV644" s="67"/>
      <c r="AW644" s="1"/>
      <c r="AX644" s="1"/>
      <c r="AY644" s="67"/>
    </row>
    <row r="645" ht="18.75" customHeight="1">
      <c r="A645" s="1"/>
      <c r="B645" s="1"/>
      <c r="C645" s="67"/>
      <c r="D645" s="67"/>
      <c r="E645" s="1"/>
      <c r="F645" s="65"/>
      <c r="G645" s="65"/>
      <c r="H645" s="65"/>
      <c r="I645" s="66"/>
      <c r="J645" s="66"/>
      <c r="K645" s="6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67"/>
      <c r="AQ645" s="1"/>
      <c r="AR645" s="1"/>
      <c r="AS645" s="67"/>
      <c r="AT645" s="1"/>
      <c r="AU645" s="1"/>
      <c r="AV645" s="67"/>
      <c r="AW645" s="1"/>
      <c r="AX645" s="1"/>
      <c r="AY645" s="67"/>
    </row>
    <row r="646" ht="18.75" customHeight="1">
      <c r="A646" s="1"/>
      <c r="B646" s="1"/>
      <c r="C646" s="67"/>
      <c r="D646" s="67"/>
      <c r="E646" s="1"/>
      <c r="F646" s="65"/>
      <c r="G646" s="65"/>
      <c r="H646" s="65"/>
      <c r="I646" s="66"/>
      <c r="J646" s="66"/>
      <c r="K646" s="6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67"/>
      <c r="AQ646" s="1"/>
      <c r="AR646" s="1"/>
      <c r="AS646" s="67"/>
      <c r="AT646" s="1"/>
      <c r="AU646" s="1"/>
      <c r="AV646" s="67"/>
      <c r="AW646" s="1"/>
      <c r="AX646" s="1"/>
      <c r="AY646" s="67"/>
    </row>
    <row r="647" ht="18.75" customHeight="1">
      <c r="A647" s="1"/>
      <c r="B647" s="1"/>
      <c r="C647" s="67"/>
      <c r="D647" s="67"/>
      <c r="E647" s="1"/>
      <c r="F647" s="65"/>
      <c r="G647" s="65"/>
      <c r="H647" s="65"/>
      <c r="I647" s="66"/>
      <c r="J647" s="66"/>
      <c r="K647" s="6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67"/>
      <c r="AQ647" s="1"/>
      <c r="AR647" s="1"/>
      <c r="AS647" s="67"/>
      <c r="AT647" s="1"/>
      <c r="AU647" s="1"/>
      <c r="AV647" s="67"/>
      <c r="AW647" s="1"/>
      <c r="AX647" s="1"/>
      <c r="AY647" s="67"/>
    </row>
    <row r="648" ht="18.75" customHeight="1">
      <c r="A648" s="1"/>
      <c r="B648" s="1"/>
      <c r="C648" s="67"/>
      <c r="D648" s="67"/>
      <c r="E648" s="1"/>
      <c r="F648" s="65"/>
      <c r="G648" s="65"/>
      <c r="H648" s="65"/>
      <c r="I648" s="66"/>
      <c r="J648" s="66"/>
      <c r="K648" s="6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67"/>
      <c r="AQ648" s="1"/>
      <c r="AR648" s="1"/>
      <c r="AS648" s="67"/>
      <c r="AT648" s="1"/>
      <c r="AU648" s="1"/>
      <c r="AV648" s="67"/>
      <c r="AW648" s="1"/>
      <c r="AX648" s="1"/>
      <c r="AY648" s="67"/>
    </row>
    <row r="649" ht="18.75" customHeight="1">
      <c r="A649" s="1"/>
      <c r="B649" s="1"/>
      <c r="C649" s="67"/>
      <c r="D649" s="67"/>
      <c r="E649" s="1"/>
      <c r="F649" s="65"/>
      <c r="G649" s="65"/>
      <c r="H649" s="65"/>
      <c r="I649" s="66"/>
      <c r="J649" s="66"/>
      <c r="K649" s="6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67"/>
      <c r="AQ649" s="1"/>
      <c r="AR649" s="1"/>
      <c r="AS649" s="67"/>
      <c r="AT649" s="1"/>
      <c r="AU649" s="1"/>
      <c r="AV649" s="67"/>
      <c r="AW649" s="1"/>
      <c r="AX649" s="1"/>
      <c r="AY649" s="67"/>
    </row>
    <row r="650" ht="18.75" customHeight="1">
      <c r="A650" s="1"/>
      <c r="B650" s="1"/>
      <c r="C650" s="67"/>
      <c r="D650" s="67"/>
      <c r="E650" s="1"/>
      <c r="F650" s="65"/>
      <c r="G650" s="65"/>
      <c r="H650" s="65"/>
      <c r="I650" s="66"/>
      <c r="J650" s="66"/>
      <c r="K650" s="6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67"/>
      <c r="AQ650" s="1"/>
      <c r="AR650" s="1"/>
      <c r="AS650" s="67"/>
      <c r="AT650" s="1"/>
      <c r="AU650" s="1"/>
      <c r="AV650" s="67"/>
      <c r="AW650" s="1"/>
      <c r="AX650" s="1"/>
      <c r="AY650" s="67"/>
    </row>
    <row r="651" ht="18.75" customHeight="1">
      <c r="A651" s="1"/>
      <c r="B651" s="1"/>
      <c r="C651" s="67"/>
      <c r="D651" s="67"/>
      <c r="E651" s="1"/>
      <c r="F651" s="65"/>
      <c r="G651" s="65"/>
      <c r="H651" s="65"/>
      <c r="I651" s="66"/>
      <c r="J651" s="66"/>
      <c r="K651" s="6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67"/>
      <c r="AQ651" s="1"/>
      <c r="AR651" s="1"/>
      <c r="AS651" s="67"/>
      <c r="AT651" s="1"/>
      <c r="AU651" s="1"/>
      <c r="AV651" s="67"/>
      <c r="AW651" s="1"/>
      <c r="AX651" s="1"/>
      <c r="AY651" s="67"/>
    </row>
    <row r="652" ht="18.75" customHeight="1">
      <c r="A652" s="1"/>
      <c r="B652" s="1"/>
      <c r="C652" s="67"/>
      <c r="D652" s="67"/>
      <c r="E652" s="1"/>
      <c r="F652" s="65"/>
      <c r="G652" s="65"/>
      <c r="H652" s="65"/>
      <c r="I652" s="66"/>
      <c r="J652" s="66"/>
      <c r="K652" s="6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67"/>
      <c r="AQ652" s="1"/>
      <c r="AR652" s="1"/>
      <c r="AS652" s="67"/>
      <c r="AT652" s="1"/>
      <c r="AU652" s="1"/>
      <c r="AV652" s="67"/>
      <c r="AW652" s="1"/>
      <c r="AX652" s="1"/>
      <c r="AY652" s="67"/>
    </row>
    <row r="653" ht="18.75" customHeight="1">
      <c r="A653" s="1"/>
      <c r="B653" s="1"/>
      <c r="C653" s="67"/>
      <c r="D653" s="67"/>
      <c r="E653" s="1"/>
      <c r="F653" s="65"/>
      <c r="G653" s="65"/>
      <c r="H653" s="65"/>
      <c r="I653" s="66"/>
      <c r="J653" s="66"/>
      <c r="K653" s="6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67"/>
      <c r="AQ653" s="1"/>
      <c r="AR653" s="1"/>
      <c r="AS653" s="67"/>
      <c r="AT653" s="1"/>
      <c r="AU653" s="1"/>
      <c r="AV653" s="67"/>
      <c r="AW653" s="1"/>
      <c r="AX653" s="1"/>
      <c r="AY653" s="67"/>
    </row>
    <row r="654" ht="18.75" customHeight="1">
      <c r="A654" s="1"/>
      <c r="B654" s="1"/>
      <c r="C654" s="67"/>
      <c r="D654" s="67"/>
      <c r="E654" s="1"/>
      <c r="F654" s="65"/>
      <c r="G654" s="65"/>
      <c r="H654" s="65"/>
      <c r="I654" s="66"/>
      <c r="J654" s="66"/>
      <c r="K654" s="6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67"/>
      <c r="AQ654" s="1"/>
      <c r="AR654" s="1"/>
      <c r="AS654" s="67"/>
      <c r="AT654" s="1"/>
      <c r="AU654" s="1"/>
      <c r="AV654" s="67"/>
      <c r="AW654" s="1"/>
      <c r="AX654" s="1"/>
      <c r="AY654" s="67"/>
    </row>
    <row r="655" ht="18.75" customHeight="1">
      <c r="A655" s="1"/>
      <c r="B655" s="1"/>
      <c r="C655" s="67"/>
      <c r="D655" s="67"/>
      <c r="E655" s="1"/>
      <c r="F655" s="65"/>
      <c r="G655" s="65"/>
      <c r="H655" s="65"/>
      <c r="I655" s="66"/>
      <c r="J655" s="66"/>
      <c r="K655" s="6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67"/>
      <c r="AQ655" s="1"/>
      <c r="AR655" s="1"/>
      <c r="AS655" s="67"/>
      <c r="AT655" s="1"/>
      <c r="AU655" s="1"/>
      <c r="AV655" s="67"/>
      <c r="AW655" s="1"/>
      <c r="AX655" s="1"/>
      <c r="AY655" s="67"/>
    </row>
    <row r="656" ht="18.75" customHeight="1">
      <c r="A656" s="1"/>
      <c r="B656" s="1"/>
      <c r="C656" s="67"/>
      <c r="D656" s="67"/>
      <c r="E656" s="1"/>
      <c r="F656" s="65"/>
      <c r="G656" s="65"/>
      <c r="H656" s="65"/>
      <c r="I656" s="66"/>
      <c r="J656" s="66"/>
      <c r="K656" s="6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67"/>
      <c r="AQ656" s="1"/>
      <c r="AR656" s="1"/>
      <c r="AS656" s="67"/>
      <c r="AT656" s="1"/>
      <c r="AU656" s="1"/>
      <c r="AV656" s="67"/>
      <c r="AW656" s="1"/>
      <c r="AX656" s="1"/>
      <c r="AY656" s="67"/>
    </row>
    <row r="657" ht="18.75" customHeight="1">
      <c r="A657" s="1"/>
      <c r="B657" s="1"/>
      <c r="C657" s="67"/>
      <c r="D657" s="67"/>
      <c r="E657" s="1"/>
      <c r="F657" s="65"/>
      <c r="G657" s="65"/>
      <c r="H657" s="65"/>
      <c r="I657" s="66"/>
      <c r="J657" s="66"/>
      <c r="K657" s="6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67"/>
      <c r="AQ657" s="1"/>
      <c r="AR657" s="1"/>
      <c r="AS657" s="67"/>
      <c r="AT657" s="1"/>
      <c r="AU657" s="1"/>
      <c r="AV657" s="67"/>
      <c r="AW657" s="1"/>
      <c r="AX657" s="1"/>
      <c r="AY657" s="67"/>
    </row>
    <row r="658" ht="18.75" customHeight="1">
      <c r="A658" s="1"/>
      <c r="B658" s="1"/>
      <c r="C658" s="67"/>
      <c r="D658" s="67"/>
      <c r="E658" s="1"/>
      <c r="F658" s="65"/>
      <c r="G658" s="65"/>
      <c r="H658" s="65"/>
      <c r="I658" s="66"/>
      <c r="J658" s="66"/>
      <c r="K658" s="6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67"/>
      <c r="AQ658" s="1"/>
      <c r="AR658" s="1"/>
      <c r="AS658" s="67"/>
      <c r="AT658" s="1"/>
      <c r="AU658" s="1"/>
      <c r="AV658" s="67"/>
      <c r="AW658" s="1"/>
      <c r="AX658" s="1"/>
      <c r="AY658" s="67"/>
    </row>
    <row r="659" ht="18.75" customHeight="1">
      <c r="A659" s="1"/>
      <c r="B659" s="1"/>
      <c r="C659" s="67"/>
      <c r="D659" s="67"/>
      <c r="E659" s="1"/>
      <c r="F659" s="65"/>
      <c r="G659" s="65"/>
      <c r="H659" s="65"/>
      <c r="I659" s="66"/>
      <c r="J659" s="66"/>
      <c r="K659" s="6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67"/>
      <c r="AQ659" s="1"/>
      <c r="AR659" s="1"/>
      <c r="AS659" s="67"/>
      <c r="AT659" s="1"/>
      <c r="AU659" s="1"/>
      <c r="AV659" s="67"/>
      <c r="AW659" s="1"/>
      <c r="AX659" s="1"/>
      <c r="AY659" s="67"/>
    </row>
    <row r="660" ht="18.75" customHeight="1">
      <c r="A660" s="1"/>
      <c r="B660" s="1"/>
      <c r="C660" s="67"/>
      <c r="D660" s="67"/>
      <c r="E660" s="1"/>
      <c r="F660" s="65"/>
      <c r="G660" s="65"/>
      <c r="H660" s="65"/>
      <c r="I660" s="66"/>
      <c r="J660" s="66"/>
      <c r="K660" s="6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67"/>
      <c r="AQ660" s="1"/>
      <c r="AR660" s="1"/>
      <c r="AS660" s="67"/>
      <c r="AT660" s="1"/>
      <c r="AU660" s="1"/>
      <c r="AV660" s="67"/>
      <c r="AW660" s="1"/>
      <c r="AX660" s="1"/>
      <c r="AY660" s="67"/>
    </row>
    <row r="661" ht="18.75" customHeight="1">
      <c r="A661" s="1"/>
      <c r="B661" s="1"/>
      <c r="C661" s="67"/>
      <c r="D661" s="67"/>
      <c r="E661" s="1"/>
      <c r="F661" s="65"/>
      <c r="G661" s="65"/>
      <c r="H661" s="65"/>
      <c r="I661" s="66"/>
      <c r="J661" s="66"/>
      <c r="K661" s="6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67"/>
      <c r="AQ661" s="1"/>
      <c r="AR661" s="1"/>
      <c r="AS661" s="67"/>
      <c r="AT661" s="1"/>
      <c r="AU661" s="1"/>
      <c r="AV661" s="67"/>
      <c r="AW661" s="1"/>
      <c r="AX661" s="1"/>
      <c r="AY661" s="67"/>
    </row>
    <row r="662" ht="18.75" customHeight="1">
      <c r="A662" s="1"/>
      <c r="B662" s="1"/>
      <c r="C662" s="67"/>
      <c r="D662" s="67"/>
      <c r="E662" s="1"/>
      <c r="F662" s="65"/>
      <c r="G662" s="65"/>
      <c r="H662" s="65"/>
      <c r="I662" s="66"/>
      <c r="J662" s="66"/>
      <c r="K662" s="6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67"/>
      <c r="AQ662" s="1"/>
      <c r="AR662" s="1"/>
      <c r="AS662" s="67"/>
      <c r="AT662" s="1"/>
      <c r="AU662" s="1"/>
      <c r="AV662" s="67"/>
      <c r="AW662" s="1"/>
      <c r="AX662" s="1"/>
      <c r="AY662" s="67"/>
    </row>
    <row r="663" ht="18.75" customHeight="1">
      <c r="A663" s="1"/>
      <c r="B663" s="1"/>
      <c r="C663" s="67"/>
      <c r="D663" s="67"/>
      <c r="E663" s="1"/>
      <c r="F663" s="65"/>
      <c r="G663" s="65"/>
      <c r="H663" s="65"/>
      <c r="I663" s="66"/>
      <c r="J663" s="66"/>
      <c r="K663" s="6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67"/>
      <c r="AQ663" s="1"/>
      <c r="AR663" s="1"/>
      <c r="AS663" s="67"/>
      <c r="AT663" s="1"/>
      <c r="AU663" s="1"/>
      <c r="AV663" s="67"/>
      <c r="AW663" s="1"/>
      <c r="AX663" s="1"/>
      <c r="AY663" s="67"/>
    </row>
    <row r="664" ht="18.75" customHeight="1">
      <c r="A664" s="1"/>
      <c r="B664" s="1"/>
      <c r="C664" s="67"/>
      <c r="D664" s="67"/>
      <c r="E664" s="1"/>
      <c r="F664" s="65"/>
      <c r="G664" s="65"/>
      <c r="H664" s="65"/>
      <c r="I664" s="66"/>
      <c r="J664" s="66"/>
      <c r="K664" s="6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67"/>
      <c r="AQ664" s="1"/>
      <c r="AR664" s="1"/>
      <c r="AS664" s="67"/>
      <c r="AT664" s="1"/>
      <c r="AU664" s="1"/>
      <c r="AV664" s="67"/>
      <c r="AW664" s="1"/>
      <c r="AX664" s="1"/>
      <c r="AY664" s="67"/>
    </row>
    <row r="665" ht="18.75" customHeight="1">
      <c r="A665" s="1"/>
      <c r="B665" s="1"/>
      <c r="C665" s="67"/>
      <c r="D665" s="67"/>
      <c r="E665" s="1"/>
      <c r="F665" s="65"/>
      <c r="G665" s="65"/>
      <c r="H665" s="65"/>
      <c r="I665" s="66"/>
      <c r="J665" s="66"/>
      <c r="K665" s="6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67"/>
      <c r="AQ665" s="1"/>
      <c r="AR665" s="1"/>
      <c r="AS665" s="67"/>
      <c r="AT665" s="1"/>
      <c r="AU665" s="1"/>
      <c r="AV665" s="67"/>
      <c r="AW665" s="1"/>
      <c r="AX665" s="1"/>
      <c r="AY665" s="67"/>
    </row>
    <row r="666" ht="18.75" customHeight="1">
      <c r="A666" s="1"/>
      <c r="B666" s="1"/>
      <c r="C666" s="67"/>
      <c r="D666" s="67"/>
      <c r="E666" s="1"/>
      <c r="F666" s="65"/>
      <c r="G666" s="65"/>
      <c r="H666" s="65"/>
      <c r="I666" s="66"/>
      <c r="J666" s="66"/>
      <c r="K666" s="6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67"/>
      <c r="AQ666" s="1"/>
      <c r="AR666" s="1"/>
      <c r="AS666" s="67"/>
      <c r="AT666" s="1"/>
      <c r="AU666" s="1"/>
      <c r="AV666" s="67"/>
      <c r="AW666" s="1"/>
      <c r="AX666" s="1"/>
      <c r="AY666" s="67"/>
    </row>
    <row r="667" ht="18.75" customHeight="1">
      <c r="A667" s="1"/>
      <c r="B667" s="1"/>
      <c r="C667" s="67"/>
      <c r="D667" s="67"/>
      <c r="E667" s="1"/>
      <c r="F667" s="65"/>
      <c r="G667" s="65"/>
      <c r="H667" s="65"/>
      <c r="I667" s="66"/>
      <c r="J667" s="66"/>
      <c r="K667" s="6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67"/>
      <c r="AQ667" s="1"/>
      <c r="AR667" s="1"/>
      <c r="AS667" s="67"/>
      <c r="AT667" s="1"/>
      <c r="AU667" s="1"/>
      <c r="AV667" s="67"/>
      <c r="AW667" s="1"/>
      <c r="AX667" s="1"/>
      <c r="AY667" s="67"/>
    </row>
    <row r="668" ht="18.75" customHeight="1">
      <c r="A668" s="1"/>
      <c r="B668" s="1"/>
      <c r="C668" s="67"/>
      <c r="D668" s="67"/>
      <c r="E668" s="1"/>
      <c r="F668" s="65"/>
      <c r="G668" s="65"/>
      <c r="H668" s="65"/>
      <c r="I668" s="66"/>
      <c r="J668" s="66"/>
      <c r="K668" s="6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67"/>
      <c r="AQ668" s="1"/>
      <c r="AR668" s="1"/>
      <c r="AS668" s="67"/>
      <c r="AT668" s="1"/>
      <c r="AU668" s="1"/>
      <c r="AV668" s="67"/>
      <c r="AW668" s="1"/>
      <c r="AX668" s="1"/>
      <c r="AY668" s="67"/>
    </row>
    <row r="669" ht="18.75" customHeight="1">
      <c r="A669" s="1"/>
      <c r="B669" s="1"/>
      <c r="C669" s="67"/>
      <c r="D669" s="67"/>
      <c r="E669" s="1"/>
      <c r="F669" s="65"/>
      <c r="G669" s="65"/>
      <c r="H669" s="65"/>
      <c r="I669" s="66"/>
      <c r="J669" s="66"/>
      <c r="K669" s="6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67"/>
      <c r="AQ669" s="1"/>
      <c r="AR669" s="1"/>
      <c r="AS669" s="67"/>
      <c r="AT669" s="1"/>
      <c r="AU669" s="1"/>
      <c r="AV669" s="67"/>
      <c r="AW669" s="1"/>
      <c r="AX669" s="1"/>
      <c r="AY669" s="67"/>
    </row>
    <row r="670" ht="18.75" customHeight="1">
      <c r="A670" s="1"/>
      <c r="B670" s="1"/>
      <c r="C670" s="67"/>
      <c r="D670" s="67"/>
      <c r="E670" s="1"/>
      <c r="F670" s="65"/>
      <c r="G670" s="65"/>
      <c r="H670" s="65"/>
      <c r="I670" s="66"/>
      <c r="J670" s="66"/>
      <c r="K670" s="6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67"/>
      <c r="AQ670" s="1"/>
      <c r="AR670" s="1"/>
      <c r="AS670" s="67"/>
      <c r="AT670" s="1"/>
      <c r="AU670" s="1"/>
      <c r="AV670" s="67"/>
      <c r="AW670" s="1"/>
      <c r="AX670" s="1"/>
      <c r="AY670" s="67"/>
    </row>
    <row r="671" ht="18.75" customHeight="1">
      <c r="A671" s="1"/>
      <c r="B671" s="1"/>
      <c r="C671" s="67"/>
      <c r="D671" s="67"/>
      <c r="E671" s="1"/>
      <c r="F671" s="65"/>
      <c r="G671" s="65"/>
      <c r="H671" s="65"/>
      <c r="I671" s="66"/>
      <c r="J671" s="66"/>
      <c r="K671" s="6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67"/>
      <c r="AQ671" s="1"/>
      <c r="AR671" s="1"/>
      <c r="AS671" s="67"/>
      <c r="AT671" s="1"/>
      <c r="AU671" s="1"/>
      <c r="AV671" s="67"/>
      <c r="AW671" s="1"/>
      <c r="AX671" s="1"/>
      <c r="AY671" s="67"/>
    </row>
    <row r="672" ht="18.75" customHeight="1">
      <c r="A672" s="1"/>
      <c r="B672" s="1"/>
      <c r="C672" s="67"/>
      <c r="D672" s="67"/>
      <c r="E672" s="1"/>
      <c r="F672" s="65"/>
      <c r="G672" s="65"/>
      <c r="H672" s="65"/>
      <c r="I672" s="66"/>
      <c r="J672" s="66"/>
      <c r="K672" s="6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67"/>
      <c r="AQ672" s="1"/>
      <c r="AR672" s="1"/>
      <c r="AS672" s="67"/>
      <c r="AT672" s="1"/>
      <c r="AU672" s="1"/>
      <c r="AV672" s="67"/>
      <c r="AW672" s="1"/>
      <c r="AX672" s="1"/>
      <c r="AY672" s="67"/>
    </row>
    <row r="673" ht="18.75" customHeight="1">
      <c r="A673" s="1"/>
      <c r="B673" s="1"/>
      <c r="C673" s="67"/>
      <c r="D673" s="67"/>
      <c r="E673" s="1"/>
      <c r="F673" s="65"/>
      <c r="G673" s="65"/>
      <c r="H673" s="65"/>
      <c r="I673" s="66"/>
      <c r="J673" s="66"/>
      <c r="K673" s="6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67"/>
      <c r="AQ673" s="1"/>
      <c r="AR673" s="1"/>
      <c r="AS673" s="67"/>
      <c r="AT673" s="1"/>
      <c r="AU673" s="1"/>
      <c r="AV673" s="67"/>
      <c r="AW673" s="1"/>
      <c r="AX673" s="1"/>
      <c r="AY673" s="67"/>
    </row>
    <row r="674" ht="18.75" customHeight="1">
      <c r="A674" s="1"/>
      <c r="B674" s="1"/>
      <c r="C674" s="67"/>
      <c r="D674" s="67"/>
      <c r="E674" s="1"/>
      <c r="F674" s="65"/>
      <c r="G674" s="65"/>
      <c r="H674" s="65"/>
      <c r="I674" s="66"/>
      <c r="J674" s="66"/>
      <c r="K674" s="6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67"/>
      <c r="AQ674" s="1"/>
      <c r="AR674" s="1"/>
      <c r="AS674" s="67"/>
      <c r="AT674" s="1"/>
      <c r="AU674" s="1"/>
      <c r="AV674" s="67"/>
      <c r="AW674" s="1"/>
      <c r="AX674" s="1"/>
      <c r="AY674" s="67"/>
    </row>
    <row r="675" ht="18.75" customHeight="1">
      <c r="A675" s="1"/>
      <c r="B675" s="1"/>
      <c r="C675" s="67"/>
      <c r="D675" s="67"/>
      <c r="E675" s="1"/>
      <c r="F675" s="65"/>
      <c r="G675" s="65"/>
      <c r="H675" s="65"/>
      <c r="I675" s="66"/>
      <c r="J675" s="66"/>
      <c r="K675" s="6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67"/>
      <c r="AQ675" s="1"/>
      <c r="AR675" s="1"/>
      <c r="AS675" s="67"/>
      <c r="AT675" s="1"/>
      <c r="AU675" s="1"/>
      <c r="AV675" s="67"/>
      <c r="AW675" s="1"/>
      <c r="AX675" s="1"/>
      <c r="AY675" s="67"/>
    </row>
    <row r="676" ht="18.75" customHeight="1">
      <c r="A676" s="1"/>
      <c r="B676" s="1"/>
      <c r="C676" s="67"/>
      <c r="D676" s="67"/>
      <c r="E676" s="1"/>
      <c r="F676" s="65"/>
      <c r="G676" s="65"/>
      <c r="H676" s="65"/>
      <c r="I676" s="66"/>
      <c r="J676" s="66"/>
      <c r="K676" s="6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67"/>
      <c r="AQ676" s="1"/>
      <c r="AR676" s="1"/>
      <c r="AS676" s="67"/>
      <c r="AT676" s="1"/>
      <c r="AU676" s="1"/>
      <c r="AV676" s="67"/>
      <c r="AW676" s="1"/>
      <c r="AX676" s="1"/>
      <c r="AY676" s="67"/>
    </row>
    <row r="677" ht="18.75" customHeight="1">
      <c r="A677" s="1"/>
      <c r="B677" s="1"/>
      <c r="C677" s="67"/>
      <c r="D677" s="67"/>
      <c r="E677" s="1"/>
      <c r="F677" s="65"/>
      <c r="G677" s="65"/>
      <c r="H677" s="65"/>
      <c r="I677" s="66"/>
      <c r="J677" s="66"/>
      <c r="K677" s="6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67"/>
      <c r="AQ677" s="1"/>
      <c r="AR677" s="1"/>
      <c r="AS677" s="67"/>
      <c r="AT677" s="1"/>
      <c r="AU677" s="1"/>
      <c r="AV677" s="67"/>
      <c r="AW677" s="1"/>
      <c r="AX677" s="1"/>
      <c r="AY677" s="67"/>
    </row>
    <row r="678" ht="18.75" customHeight="1">
      <c r="A678" s="1"/>
      <c r="B678" s="1"/>
      <c r="C678" s="67"/>
      <c r="D678" s="67"/>
      <c r="E678" s="1"/>
      <c r="F678" s="65"/>
      <c r="G678" s="65"/>
      <c r="H678" s="65"/>
      <c r="I678" s="66"/>
      <c r="J678" s="66"/>
      <c r="K678" s="6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67"/>
      <c r="AQ678" s="1"/>
      <c r="AR678" s="1"/>
      <c r="AS678" s="67"/>
      <c r="AT678" s="1"/>
      <c r="AU678" s="1"/>
      <c r="AV678" s="67"/>
      <c r="AW678" s="1"/>
      <c r="AX678" s="1"/>
      <c r="AY678" s="67"/>
    </row>
    <row r="679" ht="18.75" customHeight="1">
      <c r="A679" s="1"/>
      <c r="B679" s="1"/>
      <c r="C679" s="67"/>
      <c r="D679" s="67"/>
      <c r="E679" s="1"/>
      <c r="F679" s="65"/>
      <c r="G679" s="65"/>
      <c r="H679" s="65"/>
      <c r="I679" s="66"/>
      <c r="J679" s="66"/>
      <c r="K679" s="6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67"/>
      <c r="AQ679" s="1"/>
      <c r="AR679" s="1"/>
      <c r="AS679" s="67"/>
      <c r="AT679" s="1"/>
      <c r="AU679" s="1"/>
      <c r="AV679" s="67"/>
      <c r="AW679" s="1"/>
      <c r="AX679" s="1"/>
      <c r="AY679" s="67"/>
    </row>
    <row r="680" ht="18.75" customHeight="1">
      <c r="A680" s="1"/>
      <c r="B680" s="1"/>
      <c r="C680" s="67"/>
      <c r="D680" s="67"/>
      <c r="E680" s="1"/>
      <c r="F680" s="65"/>
      <c r="G680" s="65"/>
      <c r="H680" s="65"/>
      <c r="I680" s="66"/>
      <c r="J680" s="66"/>
      <c r="K680" s="6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67"/>
      <c r="AQ680" s="1"/>
      <c r="AR680" s="1"/>
      <c r="AS680" s="67"/>
      <c r="AT680" s="1"/>
      <c r="AU680" s="1"/>
      <c r="AV680" s="67"/>
      <c r="AW680" s="1"/>
      <c r="AX680" s="1"/>
      <c r="AY680" s="67"/>
    </row>
    <row r="681" ht="18.75" customHeight="1">
      <c r="A681" s="1"/>
      <c r="B681" s="1"/>
      <c r="C681" s="67"/>
      <c r="D681" s="67"/>
      <c r="E681" s="1"/>
      <c r="F681" s="65"/>
      <c r="G681" s="65"/>
      <c r="H681" s="65"/>
      <c r="I681" s="66"/>
      <c r="J681" s="66"/>
      <c r="K681" s="6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67"/>
      <c r="AQ681" s="1"/>
      <c r="AR681" s="1"/>
      <c r="AS681" s="67"/>
      <c r="AT681" s="1"/>
      <c r="AU681" s="1"/>
      <c r="AV681" s="67"/>
      <c r="AW681" s="1"/>
      <c r="AX681" s="1"/>
      <c r="AY681" s="67"/>
    </row>
    <row r="682" ht="18.75" customHeight="1">
      <c r="A682" s="1"/>
      <c r="B682" s="1"/>
      <c r="C682" s="67"/>
      <c r="D682" s="67"/>
      <c r="E682" s="1"/>
      <c r="F682" s="65"/>
      <c r="G682" s="65"/>
      <c r="H682" s="65"/>
      <c r="I682" s="66"/>
      <c r="J682" s="66"/>
      <c r="K682" s="6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67"/>
      <c r="AQ682" s="1"/>
      <c r="AR682" s="1"/>
      <c r="AS682" s="67"/>
      <c r="AT682" s="1"/>
      <c r="AU682" s="1"/>
      <c r="AV682" s="67"/>
      <c r="AW682" s="1"/>
      <c r="AX682" s="1"/>
      <c r="AY682" s="67"/>
    </row>
    <row r="683" ht="18.75" customHeight="1">
      <c r="A683" s="1"/>
      <c r="B683" s="1"/>
      <c r="C683" s="67"/>
      <c r="D683" s="67"/>
      <c r="E683" s="1"/>
      <c r="F683" s="65"/>
      <c r="G683" s="65"/>
      <c r="H683" s="65"/>
      <c r="I683" s="66"/>
      <c r="J683" s="66"/>
      <c r="K683" s="6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67"/>
      <c r="AQ683" s="1"/>
      <c r="AR683" s="1"/>
      <c r="AS683" s="67"/>
      <c r="AT683" s="1"/>
      <c r="AU683" s="1"/>
      <c r="AV683" s="67"/>
      <c r="AW683" s="1"/>
      <c r="AX683" s="1"/>
      <c r="AY683" s="67"/>
    </row>
    <row r="684" ht="18.75" customHeight="1">
      <c r="A684" s="1"/>
      <c r="B684" s="1"/>
      <c r="C684" s="67"/>
      <c r="D684" s="67"/>
      <c r="E684" s="1"/>
      <c r="F684" s="65"/>
      <c r="G684" s="65"/>
      <c r="H684" s="65"/>
      <c r="I684" s="66"/>
      <c r="J684" s="66"/>
      <c r="K684" s="6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67"/>
      <c r="AQ684" s="1"/>
      <c r="AR684" s="1"/>
      <c r="AS684" s="67"/>
      <c r="AT684" s="1"/>
      <c r="AU684" s="1"/>
      <c r="AV684" s="67"/>
      <c r="AW684" s="1"/>
      <c r="AX684" s="1"/>
      <c r="AY684" s="67"/>
    </row>
    <row r="685" ht="18.75" customHeight="1">
      <c r="A685" s="1"/>
      <c r="B685" s="1"/>
      <c r="C685" s="67"/>
      <c r="D685" s="67"/>
      <c r="E685" s="1"/>
      <c r="F685" s="65"/>
      <c r="G685" s="65"/>
      <c r="H685" s="65"/>
      <c r="I685" s="66"/>
      <c r="J685" s="66"/>
      <c r="K685" s="6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67"/>
      <c r="AQ685" s="1"/>
      <c r="AR685" s="1"/>
      <c r="AS685" s="67"/>
      <c r="AT685" s="1"/>
      <c r="AU685" s="1"/>
      <c r="AV685" s="67"/>
      <c r="AW685" s="1"/>
      <c r="AX685" s="1"/>
      <c r="AY685" s="67"/>
    </row>
    <row r="686" ht="18.75" customHeight="1">
      <c r="A686" s="1"/>
      <c r="B686" s="1"/>
      <c r="C686" s="67"/>
      <c r="D686" s="67"/>
      <c r="E686" s="1"/>
      <c r="F686" s="65"/>
      <c r="G686" s="65"/>
      <c r="H686" s="65"/>
      <c r="I686" s="66"/>
      <c r="J686" s="66"/>
      <c r="K686" s="6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67"/>
      <c r="AQ686" s="1"/>
      <c r="AR686" s="1"/>
      <c r="AS686" s="67"/>
      <c r="AT686" s="1"/>
      <c r="AU686" s="1"/>
      <c r="AV686" s="67"/>
      <c r="AW686" s="1"/>
      <c r="AX686" s="1"/>
      <c r="AY686" s="67"/>
    </row>
    <row r="687" ht="18.75" customHeight="1">
      <c r="A687" s="1"/>
      <c r="B687" s="1"/>
      <c r="C687" s="67"/>
      <c r="D687" s="67"/>
      <c r="E687" s="1"/>
      <c r="F687" s="65"/>
      <c r="G687" s="65"/>
      <c r="H687" s="65"/>
      <c r="I687" s="66"/>
      <c r="J687" s="66"/>
      <c r="K687" s="6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67"/>
      <c r="AQ687" s="1"/>
      <c r="AR687" s="1"/>
      <c r="AS687" s="67"/>
      <c r="AT687" s="1"/>
      <c r="AU687" s="1"/>
      <c r="AV687" s="67"/>
      <c r="AW687" s="1"/>
      <c r="AX687" s="1"/>
      <c r="AY687" s="67"/>
    </row>
    <row r="688" ht="18.75" customHeight="1">
      <c r="A688" s="1"/>
      <c r="B688" s="1"/>
      <c r="C688" s="67"/>
      <c r="D688" s="67"/>
      <c r="E688" s="1"/>
      <c r="F688" s="65"/>
      <c r="G688" s="65"/>
      <c r="H688" s="65"/>
      <c r="I688" s="66"/>
      <c r="J688" s="66"/>
      <c r="K688" s="6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67"/>
      <c r="AQ688" s="1"/>
      <c r="AR688" s="1"/>
      <c r="AS688" s="67"/>
      <c r="AT688" s="1"/>
      <c r="AU688" s="1"/>
      <c r="AV688" s="67"/>
      <c r="AW688" s="1"/>
      <c r="AX688" s="1"/>
      <c r="AY688" s="67"/>
    </row>
    <row r="689" ht="18.75" customHeight="1">
      <c r="A689" s="1"/>
      <c r="B689" s="1"/>
      <c r="C689" s="67"/>
      <c r="D689" s="67"/>
      <c r="E689" s="1"/>
      <c r="F689" s="65"/>
      <c r="G689" s="65"/>
      <c r="H689" s="65"/>
      <c r="I689" s="66"/>
      <c r="J689" s="66"/>
      <c r="K689" s="6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67"/>
      <c r="AQ689" s="1"/>
      <c r="AR689" s="1"/>
      <c r="AS689" s="67"/>
      <c r="AT689" s="1"/>
      <c r="AU689" s="1"/>
      <c r="AV689" s="67"/>
      <c r="AW689" s="1"/>
      <c r="AX689" s="1"/>
      <c r="AY689" s="67"/>
    </row>
    <row r="690" ht="18.75" customHeight="1">
      <c r="A690" s="1"/>
      <c r="B690" s="1"/>
      <c r="C690" s="67"/>
      <c r="D690" s="67"/>
      <c r="E690" s="1"/>
      <c r="F690" s="65"/>
      <c r="G690" s="65"/>
      <c r="H690" s="65"/>
      <c r="I690" s="66"/>
      <c r="J690" s="66"/>
      <c r="K690" s="6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67"/>
      <c r="AQ690" s="1"/>
      <c r="AR690" s="1"/>
      <c r="AS690" s="67"/>
      <c r="AT690" s="1"/>
      <c r="AU690" s="1"/>
      <c r="AV690" s="67"/>
      <c r="AW690" s="1"/>
      <c r="AX690" s="1"/>
      <c r="AY690" s="67"/>
    </row>
    <row r="691" ht="18.75" customHeight="1">
      <c r="A691" s="1"/>
      <c r="B691" s="1"/>
      <c r="C691" s="67"/>
      <c r="D691" s="67"/>
      <c r="E691" s="1"/>
      <c r="F691" s="65"/>
      <c r="G691" s="65"/>
      <c r="H691" s="65"/>
      <c r="I691" s="66"/>
      <c r="J691" s="66"/>
      <c r="K691" s="6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67"/>
      <c r="AQ691" s="1"/>
      <c r="AR691" s="1"/>
      <c r="AS691" s="67"/>
      <c r="AT691" s="1"/>
      <c r="AU691" s="1"/>
      <c r="AV691" s="67"/>
      <c r="AW691" s="1"/>
      <c r="AX691" s="1"/>
      <c r="AY691" s="67"/>
    </row>
    <row r="692" ht="18.75" customHeight="1">
      <c r="A692" s="1"/>
      <c r="B692" s="1"/>
      <c r="C692" s="67"/>
      <c r="D692" s="67"/>
      <c r="E692" s="1"/>
      <c r="F692" s="65"/>
      <c r="G692" s="65"/>
      <c r="H692" s="65"/>
      <c r="I692" s="66"/>
      <c r="J692" s="66"/>
      <c r="K692" s="6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67"/>
      <c r="AQ692" s="1"/>
      <c r="AR692" s="1"/>
      <c r="AS692" s="67"/>
      <c r="AT692" s="1"/>
      <c r="AU692" s="1"/>
      <c r="AV692" s="67"/>
      <c r="AW692" s="1"/>
      <c r="AX692" s="1"/>
      <c r="AY692" s="67"/>
    </row>
    <row r="693" ht="18.75" customHeight="1">
      <c r="A693" s="1"/>
      <c r="B693" s="1"/>
      <c r="C693" s="67"/>
      <c r="D693" s="67"/>
      <c r="E693" s="1"/>
      <c r="F693" s="65"/>
      <c r="G693" s="65"/>
      <c r="H693" s="65"/>
      <c r="I693" s="66"/>
      <c r="J693" s="66"/>
      <c r="K693" s="6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67"/>
      <c r="AQ693" s="1"/>
      <c r="AR693" s="1"/>
      <c r="AS693" s="67"/>
      <c r="AT693" s="1"/>
      <c r="AU693" s="1"/>
      <c r="AV693" s="67"/>
      <c r="AW693" s="1"/>
      <c r="AX693" s="1"/>
      <c r="AY693" s="67"/>
    </row>
    <row r="694" ht="18.75" customHeight="1">
      <c r="A694" s="1"/>
      <c r="B694" s="1"/>
      <c r="C694" s="67"/>
      <c r="D694" s="67"/>
      <c r="E694" s="1"/>
      <c r="F694" s="65"/>
      <c r="G694" s="65"/>
      <c r="H694" s="65"/>
      <c r="I694" s="66"/>
      <c r="J694" s="66"/>
      <c r="K694" s="6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67"/>
      <c r="AQ694" s="1"/>
      <c r="AR694" s="1"/>
      <c r="AS694" s="67"/>
      <c r="AT694" s="1"/>
      <c r="AU694" s="1"/>
      <c r="AV694" s="67"/>
      <c r="AW694" s="1"/>
      <c r="AX694" s="1"/>
      <c r="AY694" s="67"/>
    </row>
    <row r="695" ht="18.75" customHeight="1">
      <c r="A695" s="1"/>
      <c r="B695" s="1"/>
      <c r="C695" s="67"/>
      <c r="D695" s="67"/>
      <c r="E695" s="1"/>
      <c r="F695" s="65"/>
      <c r="G695" s="65"/>
      <c r="H695" s="65"/>
      <c r="I695" s="66"/>
      <c r="J695" s="66"/>
      <c r="K695" s="6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67"/>
      <c r="AQ695" s="1"/>
      <c r="AR695" s="1"/>
      <c r="AS695" s="67"/>
      <c r="AT695" s="1"/>
      <c r="AU695" s="1"/>
      <c r="AV695" s="67"/>
      <c r="AW695" s="1"/>
      <c r="AX695" s="1"/>
      <c r="AY695" s="67"/>
    </row>
    <row r="696" ht="18.75" customHeight="1">
      <c r="A696" s="1"/>
      <c r="B696" s="1"/>
      <c r="C696" s="67"/>
      <c r="D696" s="67"/>
      <c r="E696" s="1"/>
      <c r="F696" s="65"/>
      <c r="G696" s="65"/>
      <c r="H696" s="65"/>
      <c r="I696" s="66"/>
      <c r="J696" s="66"/>
      <c r="K696" s="6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67"/>
      <c r="AQ696" s="1"/>
      <c r="AR696" s="1"/>
      <c r="AS696" s="67"/>
      <c r="AT696" s="1"/>
      <c r="AU696" s="1"/>
      <c r="AV696" s="67"/>
      <c r="AW696" s="1"/>
      <c r="AX696" s="1"/>
      <c r="AY696" s="67"/>
    </row>
    <row r="697" ht="18.75" customHeight="1">
      <c r="A697" s="1"/>
      <c r="B697" s="1"/>
      <c r="C697" s="67"/>
      <c r="D697" s="67"/>
      <c r="E697" s="1"/>
      <c r="F697" s="65"/>
      <c r="G697" s="65"/>
      <c r="H697" s="65"/>
      <c r="I697" s="66"/>
      <c r="J697" s="66"/>
      <c r="K697" s="6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67"/>
      <c r="AQ697" s="1"/>
      <c r="AR697" s="1"/>
      <c r="AS697" s="67"/>
      <c r="AT697" s="1"/>
      <c r="AU697" s="1"/>
      <c r="AV697" s="67"/>
      <c r="AW697" s="1"/>
      <c r="AX697" s="1"/>
      <c r="AY697" s="67"/>
    </row>
    <row r="698" ht="18.75" customHeight="1">
      <c r="A698" s="1"/>
      <c r="B698" s="1"/>
      <c r="C698" s="67"/>
      <c r="D698" s="67"/>
      <c r="E698" s="1"/>
      <c r="F698" s="65"/>
      <c r="G698" s="65"/>
      <c r="H698" s="65"/>
      <c r="I698" s="66"/>
      <c r="J698" s="66"/>
      <c r="K698" s="6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67"/>
      <c r="AQ698" s="1"/>
      <c r="AR698" s="1"/>
      <c r="AS698" s="67"/>
      <c r="AT698" s="1"/>
      <c r="AU698" s="1"/>
      <c r="AV698" s="67"/>
      <c r="AW698" s="1"/>
      <c r="AX698" s="1"/>
      <c r="AY698" s="67"/>
    </row>
    <row r="699" ht="18.75" customHeight="1">
      <c r="A699" s="1"/>
      <c r="B699" s="1"/>
      <c r="C699" s="67"/>
      <c r="D699" s="67"/>
      <c r="E699" s="1"/>
      <c r="F699" s="65"/>
      <c r="G699" s="65"/>
      <c r="H699" s="65"/>
      <c r="I699" s="66"/>
      <c r="J699" s="66"/>
      <c r="K699" s="6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67"/>
      <c r="AQ699" s="1"/>
      <c r="AR699" s="1"/>
      <c r="AS699" s="67"/>
      <c r="AT699" s="1"/>
      <c r="AU699" s="1"/>
      <c r="AV699" s="67"/>
      <c r="AW699" s="1"/>
      <c r="AX699" s="1"/>
      <c r="AY699" s="67"/>
    </row>
    <row r="700" ht="18.75" customHeight="1">
      <c r="A700" s="1"/>
      <c r="B700" s="1"/>
      <c r="C700" s="67"/>
      <c r="D700" s="67"/>
      <c r="E700" s="1"/>
      <c r="F700" s="65"/>
      <c r="G700" s="65"/>
      <c r="H700" s="65"/>
      <c r="I700" s="66"/>
      <c r="J700" s="66"/>
      <c r="K700" s="6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67"/>
      <c r="AQ700" s="1"/>
      <c r="AR700" s="1"/>
      <c r="AS700" s="67"/>
      <c r="AT700" s="1"/>
      <c r="AU700" s="1"/>
      <c r="AV700" s="67"/>
      <c r="AW700" s="1"/>
      <c r="AX700" s="1"/>
      <c r="AY700" s="67"/>
    </row>
    <row r="701" ht="18.75" customHeight="1">
      <c r="A701" s="1"/>
      <c r="B701" s="1"/>
      <c r="C701" s="67"/>
      <c r="D701" s="67"/>
      <c r="E701" s="1"/>
      <c r="F701" s="65"/>
      <c r="G701" s="65"/>
      <c r="H701" s="65"/>
      <c r="I701" s="66"/>
      <c r="J701" s="66"/>
      <c r="K701" s="6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67"/>
      <c r="AQ701" s="1"/>
      <c r="AR701" s="1"/>
      <c r="AS701" s="67"/>
      <c r="AT701" s="1"/>
      <c r="AU701" s="1"/>
      <c r="AV701" s="67"/>
      <c r="AW701" s="1"/>
      <c r="AX701" s="1"/>
      <c r="AY701" s="67"/>
    </row>
    <row r="702" ht="18.75" customHeight="1">
      <c r="A702" s="1"/>
      <c r="B702" s="1"/>
      <c r="C702" s="67"/>
      <c r="D702" s="67"/>
      <c r="E702" s="1"/>
      <c r="F702" s="65"/>
      <c r="G702" s="65"/>
      <c r="H702" s="65"/>
      <c r="I702" s="66"/>
      <c r="J702" s="66"/>
      <c r="K702" s="6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67"/>
      <c r="AQ702" s="1"/>
      <c r="AR702" s="1"/>
      <c r="AS702" s="67"/>
      <c r="AT702" s="1"/>
      <c r="AU702" s="1"/>
      <c r="AV702" s="67"/>
      <c r="AW702" s="1"/>
      <c r="AX702" s="1"/>
      <c r="AY702" s="67"/>
    </row>
    <row r="703" ht="18.75" customHeight="1">
      <c r="A703" s="1"/>
      <c r="B703" s="1"/>
      <c r="C703" s="67"/>
      <c r="D703" s="67"/>
      <c r="E703" s="1"/>
      <c r="F703" s="65"/>
      <c r="G703" s="65"/>
      <c r="H703" s="65"/>
      <c r="I703" s="66"/>
      <c r="J703" s="66"/>
      <c r="K703" s="6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67"/>
      <c r="AQ703" s="1"/>
      <c r="AR703" s="1"/>
      <c r="AS703" s="67"/>
      <c r="AT703" s="1"/>
      <c r="AU703" s="1"/>
      <c r="AV703" s="67"/>
      <c r="AW703" s="1"/>
      <c r="AX703" s="1"/>
      <c r="AY703" s="67"/>
    </row>
    <row r="704" ht="18.75" customHeight="1">
      <c r="A704" s="1"/>
      <c r="B704" s="1"/>
      <c r="C704" s="67"/>
      <c r="D704" s="67"/>
      <c r="E704" s="1"/>
      <c r="F704" s="65"/>
      <c r="G704" s="65"/>
      <c r="H704" s="65"/>
      <c r="I704" s="66"/>
      <c r="J704" s="66"/>
      <c r="K704" s="6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67"/>
      <c r="AQ704" s="1"/>
      <c r="AR704" s="1"/>
      <c r="AS704" s="67"/>
      <c r="AT704" s="1"/>
      <c r="AU704" s="1"/>
      <c r="AV704" s="67"/>
      <c r="AW704" s="1"/>
      <c r="AX704" s="1"/>
      <c r="AY704" s="67"/>
    </row>
    <row r="705" ht="18.75" customHeight="1">
      <c r="A705" s="1"/>
      <c r="B705" s="1"/>
      <c r="C705" s="67"/>
      <c r="D705" s="67"/>
      <c r="E705" s="1"/>
      <c r="F705" s="65"/>
      <c r="G705" s="65"/>
      <c r="H705" s="65"/>
      <c r="I705" s="66"/>
      <c r="J705" s="66"/>
      <c r="K705" s="6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67"/>
      <c r="AQ705" s="1"/>
      <c r="AR705" s="1"/>
      <c r="AS705" s="67"/>
      <c r="AT705" s="1"/>
      <c r="AU705" s="1"/>
      <c r="AV705" s="67"/>
      <c r="AW705" s="1"/>
      <c r="AX705" s="1"/>
      <c r="AY705" s="67"/>
    </row>
    <row r="706" ht="18.75" customHeight="1">
      <c r="A706" s="1"/>
      <c r="B706" s="1"/>
      <c r="C706" s="67"/>
      <c r="D706" s="67"/>
      <c r="E706" s="1"/>
      <c r="F706" s="65"/>
      <c r="G706" s="65"/>
      <c r="H706" s="65"/>
      <c r="I706" s="66"/>
      <c r="J706" s="66"/>
      <c r="K706" s="6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67"/>
      <c r="AQ706" s="1"/>
      <c r="AR706" s="1"/>
      <c r="AS706" s="67"/>
      <c r="AT706" s="1"/>
      <c r="AU706" s="1"/>
      <c r="AV706" s="67"/>
      <c r="AW706" s="1"/>
      <c r="AX706" s="1"/>
      <c r="AY706" s="67"/>
    </row>
    <row r="707" ht="18.75" customHeight="1">
      <c r="A707" s="1"/>
      <c r="B707" s="1"/>
      <c r="C707" s="67"/>
      <c r="D707" s="67"/>
      <c r="E707" s="1"/>
      <c r="F707" s="65"/>
      <c r="G707" s="65"/>
      <c r="H707" s="65"/>
      <c r="I707" s="66"/>
      <c r="J707" s="66"/>
      <c r="K707" s="6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67"/>
      <c r="AQ707" s="1"/>
      <c r="AR707" s="1"/>
      <c r="AS707" s="67"/>
      <c r="AT707" s="1"/>
      <c r="AU707" s="1"/>
      <c r="AV707" s="67"/>
      <c r="AW707" s="1"/>
      <c r="AX707" s="1"/>
      <c r="AY707" s="67"/>
    </row>
    <row r="708" ht="18.75" customHeight="1">
      <c r="A708" s="1"/>
      <c r="B708" s="1"/>
      <c r="C708" s="67"/>
      <c r="D708" s="67"/>
      <c r="E708" s="1"/>
      <c r="F708" s="65"/>
      <c r="G708" s="65"/>
      <c r="H708" s="65"/>
      <c r="I708" s="66"/>
      <c r="J708" s="66"/>
      <c r="K708" s="6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67"/>
      <c r="AQ708" s="1"/>
      <c r="AR708" s="1"/>
      <c r="AS708" s="67"/>
      <c r="AT708" s="1"/>
      <c r="AU708" s="1"/>
      <c r="AV708" s="67"/>
      <c r="AW708" s="1"/>
      <c r="AX708" s="1"/>
      <c r="AY708" s="67"/>
    </row>
    <row r="709" ht="18.75" customHeight="1">
      <c r="A709" s="1"/>
      <c r="B709" s="1"/>
      <c r="C709" s="67"/>
      <c r="D709" s="67"/>
      <c r="E709" s="1"/>
      <c r="F709" s="65"/>
      <c r="G709" s="65"/>
      <c r="H709" s="65"/>
      <c r="I709" s="66"/>
      <c r="J709" s="66"/>
      <c r="K709" s="6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67"/>
      <c r="AQ709" s="1"/>
      <c r="AR709" s="1"/>
      <c r="AS709" s="67"/>
      <c r="AT709" s="1"/>
      <c r="AU709" s="1"/>
      <c r="AV709" s="67"/>
      <c r="AW709" s="1"/>
      <c r="AX709" s="1"/>
      <c r="AY709" s="67"/>
    </row>
    <row r="710" ht="18.75" customHeight="1">
      <c r="A710" s="1"/>
      <c r="B710" s="1"/>
      <c r="C710" s="67"/>
      <c r="D710" s="67"/>
      <c r="E710" s="1"/>
      <c r="F710" s="65"/>
      <c r="G710" s="65"/>
      <c r="H710" s="65"/>
      <c r="I710" s="66"/>
      <c r="J710" s="66"/>
      <c r="K710" s="6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67"/>
      <c r="AQ710" s="1"/>
      <c r="AR710" s="1"/>
      <c r="AS710" s="67"/>
      <c r="AT710" s="1"/>
      <c r="AU710" s="1"/>
      <c r="AV710" s="67"/>
      <c r="AW710" s="1"/>
      <c r="AX710" s="1"/>
      <c r="AY710" s="67"/>
    </row>
    <row r="711" ht="18.75" customHeight="1">
      <c r="A711" s="1"/>
      <c r="B711" s="1"/>
      <c r="C711" s="67"/>
      <c r="D711" s="67"/>
      <c r="E711" s="1"/>
      <c r="F711" s="65"/>
      <c r="G711" s="65"/>
      <c r="H711" s="65"/>
      <c r="I711" s="66"/>
      <c r="J711" s="66"/>
      <c r="K711" s="6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67"/>
      <c r="AQ711" s="1"/>
      <c r="AR711" s="1"/>
      <c r="AS711" s="67"/>
      <c r="AT711" s="1"/>
      <c r="AU711" s="1"/>
      <c r="AV711" s="67"/>
      <c r="AW711" s="1"/>
      <c r="AX711" s="1"/>
      <c r="AY711" s="67"/>
    </row>
    <row r="712" ht="18.75" customHeight="1">
      <c r="A712" s="1"/>
      <c r="B712" s="1"/>
      <c r="C712" s="67"/>
      <c r="D712" s="67"/>
      <c r="E712" s="1"/>
      <c r="F712" s="65"/>
      <c r="G712" s="65"/>
      <c r="H712" s="65"/>
      <c r="I712" s="66"/>
      <c r="J712" s="66"/>
      <c r="K712" s="6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67"/>
      <c r="AQ712" s="1"/>
      <c r="AR712" s="1"/>
      <c r="AS712" s="67"/>
      <c r="AT712" s="1"/>
      <c r="AU712" s="1"/>
      <c r="AV712" s="67"/>
      <c r="AW712" s="1"/>
      <c r="AX712" s="1"/>
      <c r="AY712" s="67"/>
    </row>
    <row r="713" ht="18.75" customHeight="1">
      <c r="A713" s="1"/>
      <c r="B713" s="1"/>
      <c r="C713" s="67"/>
      <c r="D713" s="67"/>
      <c r="E713" s="1"/>
      <c r="F713" s="65"/>
      <c r="G713" s="65"/>
      <c r="H713" s="65"/>
      <c r="I713" s="66"/>
      <c r="J713" s="66"/>
      <c r="K713" s="6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67"/>
      <c r="AQ713" s="1"/>
      <c r="AR713" s="1"/>
      <c r="AS713" s="67"/>
      <c r="AT713" s="1"/>
      <c r="AU713" s="1"/>
      <c r="AV713" s="67"/>
      <c r="AW713" s="1"/>
      <c r="AX713" s="1"/>
      <c r="AY713" s="67"/>
    </row>
    <row r="714" ht="18.75" customHeight="1">
      <c r="A714" s="1"/>
      <c r="B714" s="1"/>
      <c r="C714" s="67"/>
      <c r="D714" s="67"/>
      <c r="E714" s="1"/>
      <c r="F714" s="65"/>
      <c r="G714" s="65"/>
      <c r="H714" s="65"/>
      <c r="I714" s="66"/>
      <c r="J714" s="66"/>
      <c r="K714" s="6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67"/>
      <c r="AQ714" s="1"/>
      <c r="AR714" s="1"/>
      <c r="AS714" s="67"/>
      <c r="AT714" s="1"/>
      <c r="AU714" s="1"/>
      <c r="AV714" s="67"/>
      <c r="AW714" s="1"/>
      <c r="AX714" s="1"/>
      <c r="AY714" s="67"/>
    </row>
    <row r="715" ht="18.75" customHeight="1">
      <c r="A715" s="1"/>
      <c r="B715" s="1"/>
      <c r="C715" s="67"/>
      <c r="D715" s="67"/>
      <c r="E715" s="1"/>
      <c r="F715" s="65"/>
      <c r="G715" s="65"/>
      <c r="H715" s="65"/>
      <c r="I715" s="66"/>
      <c r="J715" s="66"/>
      <c r="K715" s="6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67"/>
      <c r="AQ715" s="1"/>
      <c r="AR715" s="1"/>
      <c r="AS715" s="67"/>
      <c r="AT715" s="1"/>
      <c r="AU715" s="1"/>
      <c r="AV715" s="67"/>
      <c r="AW715" s="1"/>
      <c r="AX715" s="1"/>
      <c r="AY715" s="67"/>
    </row>
    <row r="716" ht="18.75" customHeight="1">
      <c r="A716" s="1"/>
      <c r="B716" s="1"/>
      <c r="C716" s="67"/>
      <c r="D716" s="67"/>
      <c r="E716" s="1"/>
      <c r="F716" s="65"/>
      <c r="G716" s="65"/>
      <c r="H716" s="65"/>
      <c r="I716" s="66"/>
      <c r="J716" s="66"/>
      <c r="K716" s="6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67"/>
      <c r="AQ716" s="1"/>
      <c r="AR716" s="1"/>
      <c r="AS716" s="67"/>
      <c r="AT716" s="1"/>
      <c r="AU716" s="1"/>
      <c r="AV716" s="67"/>
      <c r="AW716" s="1"/>
      <c r="AX716" s="1"/>
      <c r="AY716" s="67"/>
    </row>
    <row r="717" ht="18.75" customHeight="1">
      <c r="A717" s="1"/>
      <c r="B717" s="1"/>
      <c r="C717" s="67"/>
      <c r="D717" s="67"/>
      <c r="E717" s="1"/>
      <c r="F717" s="65"/>
      <c r="G717" s="65"/>
      <c r="H717" s="65"/>
      <c r="I717" s="66"/>
      <c r="J717" s="66"/>
      <c r="K717" s="6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67"/>
      <c r="AQ717" s="1"/>
      <c r="AR717" s="1"/>
      <c r="AS717" s="67"/>
      <c r="AT717" s="1"/>
      <c r="AU717" s="1"/>
      <c r="AV717" s="67"/>
      <c r="AW717" s="1"/>
      <c r="AX717" s="1"/>
      <c r="AY717" s="67"/>
    </row>
    <row r="718" ht="18.75" customHeight="1">
      <c r="A718" s="1"/>
      <c r="B718" s="1"/>
      <c r="C718" s="67"/>
      <c r="D718" s="67"/>
      <c r="E718" s="1"/>
      <c r="F718" s="65"/>
      <c r="G718" s="65"/>
      <c r="H718" s="65"/>
      <c r="I718" s="66"/>
      <c r="J718" s="66"/>
      <c r="K718" s="6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67"/>
      <c r="AQ718" s="1"/>
      <c r="AR718" s="1"/>
      <c r="AS718" s="67"/>
      <c r="AT718" s="1"/>
      <c r="AU718" s="1"/>
      <c r="AV718" s="67"/>
      <c r="AW718" s="1"/>
      <c r="AX718" s="1"/>
      <c r="AY718" s="67"/>
    </row>
    <row r="719" ht="18.75" customHeight="1">
      <c r="A719" s="1"/>
      <c r="B719" s="1"/>
      <c r="C719" s="67"/>
      <c r="D719" s="67"/>
      <c r="E719" s="1"/>
      <c r="F719" s="65"/>
      <c r="G719" s="65"/>
      <c r="H719" s="65"/>
      <c r="I719" s="66"/>
      <c r="J719" s="66"/>
      <c r="K719" s="6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67"/>
      <c r="AQ719" s="1"/>
      <c r="AR719" s="1"/>
      <c r="AS719" s="67"/>
      <c r="AT719" s="1"/>
      <c r="AU719" s="1"/>
      <c r="AV719" s="67"/>
      <c r="AW719" s="1"/>
      <c r="AX719" s="1"/>
      <c r="AY719" s="67"/>
    </row>
    <row r="720" ht="18.75" customHeight="1">
      <c r="A720" s="1"/>
      <c r="B720" s="1"/>
      <c r="C720" s="67"/>
      <c r="D720" s="67"/>
      <c r="E720" s="1"/>
      <c r="F720" s="65"/>
      <c r="G720" s="65"/>
      <c r="H720" s="65"/>
      <c r="I720" s="66"/>
      <c r="J720" s="66"/>
      <c r="K720" s="6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67"/>
      <c r="AQ720" s="1"/>
      <c r="AR720" s="1"/>
      <c r="AS720" s="67"/>
      <c r="AT720" s="1"/>
      <c r="AU720" s="1"/>
      <c r="AV720" s="67"/>
      <c r="AW720" s="1"/>
      <c r="AX720" s="1"/>
      <c r="AY720" s="67"/>
    </row>
    <row r="721" ht="18.75" customHeight="1">
      <c r="A721" s="1"/>
      <c r="B721" s="1"/>
      <c r="C721" s="67"/>
      <c r="D721" s="67"/>
      <c r="E721" s="1"/>
      <c r="F721" s="65"/>
      <c r="G721" s="65"/>
      <c r="H721" s="65"/>
      <c r="I721" s="66"/>
      <c r="J721" s="66"/>
      <c r="K721" s="6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67"/>
      <c r="AQ721" s="1"/>
      <c r="AR721" s="1"/>
      <c r="AS721" s="67"/>
      <c r="AT721" s="1"/>
      <c r="AU721" s="1"/>
      <c r="AV721" s="67"/>
      <c r="AW721" s="1"/>
      <c r="AX721" s="1"/>
      <c r="AY721" s="67"/>
    </row>
    <row r="722" ht="18.75" customHeight="1">
      <c r="A722" s="1"/>
      <c r="B722" s="1"/>
      <c r="C722" s="67"/>
      <c r="D722" s="67"/>
      <c r="E722" s="1"/>
      <c r="F722" s="65"/>
      <c r="G722" s="65"/>
      <c r="H722" s="65"/>
      <c r="I722" s="66"/>
      <c r="J722" s="66"/>
      <c r="K722" s="6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67"/>
      <c r="AQ722" s="1"/>
      <c r="AR722" s="1"/>
      <c r="AS722" s="67"/>
      <c r="AT722" s="1"/>
      <c r="AU722" s="1"/>
      <c r="AV722" s="67"/>
      <c r="AW722" s="1"/>
      <c r="AX722" s="1"/>
      <c r="AY722" s="67"/>
    </row>
    <row r="723" ht="18.75" customHeight="1">
      <c r="A723" s="1"/>
      <c r="B723" s="1"/>
      <c r="C723" s="67"/>
      <c r="D723" s="67"/>
      <c r="E723" s="1"/>
      <c r="F723" s="65"/>
      <c r="G723" s="65"/>
      <c r="H723" s="65"/>
      <c r="I723" s="66"/>
      <c r="J723" s="66"/>
      <c r="K723" s="6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67"/>
      <c r="AQ723" s="1"/>
      <c r="AR723" s="1"/>
      <c r="AS723" s="67"/>
      <c r="AT723" s="1"/>
      <c r="AU723" s="1"/>
      <c r="AV723" s="67"/>
      <c r="AW723" s="1"/>
      <c r="AX723" s="1"/>
      <c r="AY723" s="67"/>
    </row>
    <row r="724" ht="18.75" customHeight="1">
      <c r="A724" s="1"/>
      <c r="B724" s="1"/>
      <c r="C724" s="67"/>
      <c r="D724" s="67"/>
      <c r="E724" s="1"/>
      <c r="F724" s="65"/>
      <c r="G724" s="65"/>
      <c r="H724" s="65"/>
      <c r="I724" s="66"/>
      <c r="J724" s="66"/>
      <c r="K724" s="6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67"/>
      <c r="AQ724" s="1"/>
      <c r="AR724" s="1"/>
      <c r="AS724" s="67"/>
      <c r="AT724" s="1"/>
      <c r="AU724" s="1"/>
      <c r="AV724" s="67"/>
      <c r="AW724" s="1"/>
      <c r="AX724" s="1"/>
      <c r="AY724" s="67"/>
    </row>
    <row r="725" ht="18.75" customHeight="1">
      <c r="A725" s="1"/>
      <c r="B725" s="1"/>
      <c r="C725" s="67"/>
      <c r="D725" s="67"/>
      <c r="E725" s="1"/>
      <c r="F725" s="65"/>
      <c r="G725" s="65"/>
      <c r="H725" s="65"/>
      <c r="I725" s="66"/>
      <c r="J725" s="66"/>
      <c r="K725" s="6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67"/>
      <c r="AQ725" s="1"/>
      <c r="AR725" s="1"/>
      <c r="AS725" s="67"/>
      <c r="AT725" s="1"/>
      <c r="AU725" s="1"/>
      <c r="AV725" s="67"/>
      <c r="AW725" s="1"/>
      <c r="AX725" s="1"/>
      <c r="AY725" s="67"/>
    </row>
    <row r="726" ht="18.75" customHeight="1">
      <c r="A726" s="1"/>
      <c r="B726" s="1"/>
      <c r="C726" s="67"/>
      <c r="D726" s="67"/>
      <c r="E726" s="1"/>
      <c r="F726" s="65"/>
      <c r="G726" s="65"/>
      <c r="H726" s="65"/>
      <c r="I726" s="66"/>
      <c r="J726" s="66"/>
      <c r="K726" s="6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67"/>
      <c r="AQ726" s="1"/>
      <c r="AR726" s="1"/>
      <c r="AS726" s="67"/>
      <c r="AT726" s="1"/>
      <c r="AU726" s="1"/>
      <c r="AV726" s="67"/>
      <c r="AW726" s="1"/>
      <c r="AX726" s="1"/>
      <c r="AY726" s="67"/>
    </row>
    <row r="727" ht="18.75" customHeight="1">
      <c r="A727" s="1"/>
      <c r="B727" s="1"/>
      <c r="C727" s="67"/>
      <c r="D727" s="67"/>
      <c r="E727" s="1"/>
      <c r="F727" s="65"/>
      <c r="G727" s="65"/>
      <c r="H727" s="65"/>
      <c r="I727" s="66"/>
      <c r="J727" s="66"/>
      <c r="K727" s="6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67"/>
      <c r="AQ727" s="1"/>
      <c r="AR727" s="1"/>
      <c r="AS727" s="67"/>
      <c r="AT727" s="1"/>
      <c r="AU727" s="1"/>
      <c r="AV727" s="67"/>
      <c r="AW727" s="1"/>
      <c r="AX727" s="1"/>
      <c r="AY727" s="67"/>
    </row>
    <row r="728" ht="18.75" customHeight="1">
      <c r="A728" s="1"/>
      <c r="B728" s="1"/>
      <c r="C728" s="67"/>
      <c r="D728" s="67"/>
      <c r="E728" s="1"/>
      <c r="F728" s="65"/>
      <c r="G728" s="65"/>
      <c r="H728" s="65"/>
      <c r="I728" s="66"/>
      <c r="J728" s="66"/>
      <c r="K728" s="6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67"/>
      <c r="AQ728" s="1"/>
      <c r="AR728" s="1"/>
      <c r="AS728" s="67"/>
      <c r="AT728" s="1"/>
      <c r="AU728" s="1"/>
      <c r="AV728" s="67"/>
      <c r="AW728" s="1"/>
      <c r="AX728" s="1"/>
      <c r="AY728" s="67"/>
    </row>
    <row r="729" ht="18.75" customHeight="1">
      <c r="A729" s="1"/>
      <c r="B729" s="1"/>
      <c r="C729" s="67"/>
      <c r="D729" s="67"/>
      <c r="E729" s="1"/>
      <c r="F729" s="65"/>
      <c r="G729" s="65"/>
      <c r="H729" s="65"/>
      <c r="I729" s="66"/>
      <c r="J729" s="66"/>
      <c r="K729" s="6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67"/>
      <c r="AQ729" s="1"/>
      <c r="AR729" s="1"/>
      <c r="AS729" s="67"/>
      <c r="AT729" s="1"/>
      <c r="AU729" s="1"/>
      <c r="AV729" s="67"/>
      <c r="AW729" s="1"/>
      <c r="AX729" s="1"/>
      <c r="AY729" s="67"/>
    </row>
    <row r="730" ht="18.75" customHeight="1">
      <c r="A730" s="1"/>
      <c r="B730" s="1"/>
      <c r="C730" s="67"/>
      <c r="D730" s="67"/>
      <c r="E730" s="1"/>
      <c r="F730" s="65"/>
      <c r="G730" s="65"/>
      <c r="H730" s="65"/>
      <c r="I730" s="66"/>
      <c r="J730" s="66"/>
      <c r="K730" s="6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67"/>
      <c r="AQ730" s="1"/>
      <c r="AR730" s="1"/>
      <c r="AS730" s="67"/>
      <c r="AT730" s="1"/>
      <c r="AU730" s="1"/>
      <c r="AV730" s="67"/>
      <c r="AW730" s="1"/>
      <c r="AX730" s="1"/>
      <c r="AY730" s="67"/>
    </row>
    <row r="731" ht="18.75" customHeight="1">
      <c r="A731" s="1"/>
      <c r="B731" s="1"/>
      <c r="C731" s="67"/>
      <c r="D731" s="67"/>
      <c r="E731" s="1"/>
      <c r="F731" s="65"/>
      <c r="G731" s="65"/>
      <c r="H731" s="65"/>
      <c r="I731" s="66"/>
      <c r="J731" s="66"/>
      <c r="K731" s="6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67"/>
      <c r="AQ731" s="1"/>
      <c r="AR731" s="1"/>
      <c r="AS731" s="67"/>
      <c r="AT731" s="1"/>
      <c r="AU731" s="1"/>
      <c r="AV731" s="67"/>
      <c r="AW731" s="1"/>
      <c r="AX731" s="1"/>
      <c r="AY731" s="67"/>
    </row>
    <row r="732" ht="18.75" customHeight="1">
      <c r="A732" s="1"/>
      <c r="B732" s="1"/>
      <c r="C732" s="67"/>
      <c r="D732" s="67"/>
      <c r="E732" s="1"/>
      <c r="F732" s="65"/>
      <c r="G732" s="65"/>
      <c r="H732" s="65"/>
      <c r="I732" s="66"/>
      <c r="J732" s="66"/>
      <c r="K732" s="6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67"/>
      <c r="AQ732" s="1"/>
      <c r="AR732" s="1"/>
      <c r="AS732" s="67"/>
      <c r="AT732" s="1"/>
      <c r="AU732" s="1"/>
      <c r="AV732" s="67"/>
      <c r="AW732" s="1"/>
      <c r="AX732" s="1"/>
      <c r="AY732" s="67"/>
    </row>
    <row r="733" ht="18.75" customHeight="1">
      <c r="A733" s="1"/>
      <c r="B733" s="1"/>
      <c r="C733" s="67"/>
      <c r="D733" s="67"/>
      <c r="E733" s="1"/>
      <c r="F733" s="65"/>
      <c r="G733" s="65"/>
      <c r="H733" s="65"/>
      <c r="I733" s="66"/>
      <c r="J733" s="66"/>
      <c r="K733" s="6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67"/>
      <c r="AQ733" s="1"/>
      <c r="AR733" s="1"/>
      <c r="AS733" s="67"/>
      <c r="AT733" s="1"/>
      <c r="AU733" s="1"/>
      <c r="AV733" s="67"/>
      <c r="AW733" s="1"/>
      <c r="AX733" s="1"/>
      <c r="AY733" s="67"/>
    </row>
    <row r="734" ht="18.75" customHeight="1">
      <c r="A734" s="1"/>
      <c r="B734" s="1"/>
      <c r="C734" s="67"/>
      <c r="D734" s="67"/>
      <c r="E734" s="1"/>
      <c r="F734" s="65"/>
      <c r="G734" s="65"/>
      <c r="H734" s="65"/>
      <c r="I734" s="66"/>
      <c r="J734" s="66"/>
      <c r="K734" s="6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67"/>
      <c r="AQ734" s="1"/>
      <c r="AR734" s="1"/>
      <c r="AS734" s="67"/>
      <c r="AT734" s="1"/>
      <c r="AU734" s="1"/>
      <c r="AV734" s="67"/>
      <c r="AW734" s="1"/>
      <c r="AX734" s="1"/>
      <c r="AY734" s="67"/>
    </row>
    <row r="735" ht="18.75" customHeight="1">
      <c r="A735" s="1"/>
      <c r="B735" s="1"/>
      <c r="C735" s="67"/>
      <c r="D735" s="67"/>
      <c r="E735" s="1"/>
      <c r="F735" s="65"/>
      <c r="G735" s="65"/>
      <c r="H735" s="65"/>
      <c r="I735" s="66"/>
      <c r="J735" s="66"/>
      <c r="K735" s="6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67"/>
      <c r="AQ735" s="1"/>
      <c r="AR735" s="1"/>
      <c r="AS735" s="67"/>
      <c r="AT735" s="1"/>
      <c r="AU735" s="1"/>
      <c r="AV735" s="67"/>
      <c r="AW735" s="1"/>
      <c r="AX735" s="1"/>
      <c r="AY735" s="67"/>
    </row>
    <row r="736" ht="18.75" customHeight="1">
      <c r="A736" s="1"/>
      <c r="B736" s="1"/>
      <c r="C736" s="67"/>
      <c r="D736" s="67"/>
      <c r="E736" s="1"/>
      <c r="F736" s="65"/>
      <c r="G736" s="65"/>
      <c r="H736" s="65"/>
      <c r="I736" s="66"/>
      <c r="J736" s="66"/>
      <c r="K736" s="6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67"/>
      <c r="AQ736" s="1"/>
      <c r="AR736" s="1"/>
      <c r="AS736" s="67"/>
      <c r="AT736" s="1"/>
      <c r="AU736" s="1"/>
      <c r="AV736" s="67"/>
      <c r="AW736" s="1"/>
      <c r="AX736" s="1"/>
      <c r="AY736" s="67"/>
    </row>
    <row r="737" ht="18.75" customHeight="1">
      <c r="A737" s="1"/>
      <c r="B737" s="1"/>
      <c r="C737" s="67"/>
      <c r="D737" s="67"/>
      <c r="E737" s="1"/>
      <c r="F737" s="65"/>
      <c r="G737" s="65"/>
      <c r="H737" s="65"/>
      <c r="I737" s="66"/>
      <c r="J737" s="66"/>
      <c r="K737" s="6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67"/>
      <c r="AQ737" s="1"/>
      <c r="AR737" s="1"/>
      <c r="AS737" s="67"/>
      <c r="AT737" s="1"/>
      <c r="AU737" s="1"/>
      <c r="AV737" s="67"/>
      <c r="AW737" s="1"/>
      <c r="AX737" s="1"/>
      <c r="AY737" s="67"/>
    </row>
    <row r="738" ht="18.75" customHeight="1">
      <c r="A738" s="1"/>
      <c r="B738" s="1"/>
      <c r="C738" s="67"/>
      <c r="D738" s="67"/>
      <c r="E738" s="1"/>
      <c r="F738" s="65"/>
      <c r="G738" s="65"/>
      <c r="H738" s="65"/>
      <c r="I738" s="66"/>
      <c r="J738" s="66"/>
      <c r="K738" s="6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67"/>
      <c r="AQ738" s="1"/>
      <c r="AR738" s="1"/>
      <c r="AS738" s="67"/>
      <c r="AT738" s="1"/>
      <c r="AU738" s="1"/>
      <c r="AV738" s="67"/>
      <c r="AW738" s="1"/>
      <c r="AX738" s="1"/>
      <c r="AY738" s="67"/>
    </row>
    <row r="739" ht="18.75" customHeight="1">
      <c r="A739" s="1"/>
      <c r="B739" s="1"/>
      <c r="C739" s="67"/>
      <c r="D739" s="67"/>
      <c r="E739" s="1"/>
      <c r="F739" s="65"/>
      <c r="G739" s="65"/>
      <c r="H739" s="65"/>
      <c r="I739" s="66"/>
      <c r="J739" s="66"/>
      <c r="K739" s="6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67"/>
      <c r="AQ739" s="1"/>
      <c r="AR739" s="1"/>
      <c r="AS739" s="67"/>
      <c r="AT739" s="1"/>
      <c r="AU739" s="1"/>
      <c r="AV739" s="67"/>
      <c r="AW739" s="1"/>
      <c r="AX739" s="1"/>
      <c r="AY739" s="67"/>
    </row>
    <row r="740" ht="18.75" customHeight="1">
      <c r="A740" s="1"/>
      <c r="B740" s="1"/>
      <c r="C740" s="67"/>
      <c r="D740" s="67"/>
      <c r="E740" s="1"/>
      <c r="F740" s="65"/>
      <c r="G740" s="65"/>
      <c r="H740" s="65"/>
      <c r="I740" s="66"/>
      <c r="J740" s="66"/>
      <c r="K740" s="6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67"/>
      <c r="AQ740" s="1"/>
      <c r="AR740" s="1"/>
      <c r="AS740" s="67"/>
      <c r="AT740" s="1"/>
      <c r="AU740" s="1"/>
      <c r="AV740" s="67"/>
      <c r="AW740" s="1"/>
      <c r="AX740" s="1"/>
      <c r="AY740" s="67"/>
    </row>
    <row r="741" ht="18.75" customHeight="1">
      <c r="A741" s="1"/>
      <c r="B741" s="1"/>
      <c r="C741" s="67"/>
      <c r="D741" s="67"/>
      <c r="E741" s="1"/>
      <c r="F741" s="65"/>
      <c r="G741" s="65"/>
      <c r="H741" s="65"/>
      <c r="I741" s="66"/>
      <c r="J741" s="66"/>
      <c r="K741" s="6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67"/>
      <c r="AQ741" s="1"/>
      <c r="AR741" s="1"/>
      <c r="AS741" s="67"/>
      <c r="AT741" s="1"/>
      <c r="AU741" s="1"/>
      <c r="AV741" s="67"/>
      <c r="AW741" s="1"/>
      <c r="AX741" s="1"/>
      <c r="AY741" s="67"/>
    </row>
    <row r="742" ht="18.75" customHeight="1">
      <c r="A742" s="1"/>
      <c r="B742" s="1"/>
      <c r="C742" s="67"/>
      <c r="D742" s="67"/>
      <c r="E742" s="1"/>
      <c r="F742" s="65"/>
      <c r="G742" s="65"/>
      <c r="H742" s="65"/>
      <c r="I742" s="66"/>
      <c r="J742" s="66"/>
      <c r="K742" s="6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67"/>
      <c r="AQ742" s="1"/>
      <c r="AR742" s="1"/>
      <c r="AS742" s="67"/>
      <c r="AT742" s="1"/>
      <c r="AU742" s="1"/>
      <c r="AV742" s="67"/>
      <c r="AW742" s="1"/>
      <c r="AX742" s="1"/>
      <c r="AY742" s="67"/>
    </row>
    <row r="743" ht="18.75" customHeight="1">
      <c r="A743" s="1"/>
      <c r="B743" s="1"/>
      <c r="C743" s="67"/>
      <c r="D743" s="67"/>
      <c r="E743" s="1"/>
      <c r="F743" s="65"/>
      <c r="G743" s="65"/>
      <c r="H743" s="65"/>
      <c r="I743" s="66"/>
      <c r="J743" s="66"/>
      <c r="K743" s="6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67"/>
      <c r="AQ743" s="1"/>
      <c r="AR743" s="1"/>
      <c r="AS743" s="67"/>
      <c r="AT743" s="1"/>
      <c r="AU743" s="1"/>
      <c r="AV743" s="67"/>
      <c r="AW743" s="1"/>
      <c r="AX743" s="1"/>
      <c r="AY743" s="67"/>
    </row>
    <row r="744" ht="18.75" customHeight="1">
      <c r="A744" s="1"/>
      <c r="B744" s="1"/>
      <c r="C744" s="67"/>
      <c r="D744" s="67"/>
      <c r="E744" s="1"/>
      <c r="F744" s="65"/>
      <c r="G744" s="65"/>
      <c r="H744" s="65"/>
      <c r="I744" s="66"/>
      <c r="J744" s="66"/>
      <c r="K744" s="6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67"/>
      <c r="AQ744" s="1"/>
      <c r="AR744" s="1"/>
      <c r="AS744" s="67"/>
      <c r="AT744" s="1"/>
      <c r="AU744" s="1"/>
      <c r="AV744" s="67"/>
      <c r="AW744" s="1"/>
      <c r="AX744" s="1"/>
      <c r="AY744" s="67"/>
    </row>
    <row r="745" ht="18.75" customHeight="1">
      <c r="A745" s="1"/>
      <c r="B745" s="1"/>
      <c r="C745" s="67"/>
      <c r="D745" s="67"/>
      <c r="E745" s="1"/>
      <c r="F745" s="65"/>
      <c r="G745" s="65"/>
      <c r="H745" s="65"/>
      <c r="I745" s="66"/>
      <c r="J745" s="66"/>
      <c r="K745" s="6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67"/>
      <c r="AQ745" s="1"/>
      <c r="AR745" s="1"/>
      <c r="AS745" s="67"/>
      <c r="AT745" s="1"/>
      <c r="AU745" s="1"/>
      <c r="AV745" s="67"/>
      <c r="AW745" s="1"/>
      <c r="AX745" s="1"/>
      <c r="AY745" s="67"/>
    </row>
    <row r="746" ht="18.75" customHeight="1">
      <c r="A746" s="1"/>
      <c r="B746" s="1"/>
      <c r="C746" s="67"/>
      <c r="D746" s="67"/>
      <c r="E746" s="1"/>
      <c r="F746" s="65"/>
      <c r="G746" s="65"/>
      <c r="H746" s="65"/>
      <c r="I746" s="66"/>
      <c r="J746" s="66"/>
      <c r="K746" s="6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67"/>
      <c r="AQ746" s="1"/>
      <c r="AR746" s="1"/>
      <c r="AS746" s="67"/>
      <c r="AT746" s="1"/>
      <c r="AU746" s="1"/>
      <c r="AV746" s="67"/>
      <c r="AW746" s="1"/>
      <c r="AX746" s="1"/>
      <c r="AY746" s="67"/>
    </row>
    <row r="747" ht="18.75" customHeight="1">
      <c r="A747" s="1"/>
      <c r="B747" s="1"/>
      <c r="C747" s="67"/>
      <c r="D747" s="67"/>
      <c r="E747" s="1"/>
      <c r="F747" s="65"/>
      <c r="G747" s="65"/>
      <c r="H747" s="65"/>
      <c r="I747" s="66"/>
      <c r="J747" s="66"/>
      <c r="K747" s="6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67"/>
      <c r="AQ747" s="1"/>
      <c r="AR747" s="1"/>
      <c r="AS747" s="67"/>
      <c r="AT747" s="1"/>
      <c r="AU747" s="1"/>
      <c r="AV747" s="67"/>
      <c r="AW747" s="1"/>
      <c r="AX747" s="1"/>
      <c r="AY747" s="67"/>
    </row>
    <row r="748" ht="18.75" customHeight="1">
      <c r="A748" s="1"/>
      <c r="B748" s="1"/>
      <c r="C748" s="67"/>
      <c r="D748" s="67"/>
      <c r="E748" s="1"/>
      <c r="F748" s="65"/>
      <c r="G748" s="65"/>
      <c r="H748" s="65"/>
      <c r="I748" s="66"/>
      <c r="J748" s="66"/>
      <c r="K748" s="6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67"/>
      <c r="AQ748" s="1"/>
      <c r="AR748" s="1"/>
      <c r="AS748" s="67"/>
      <c r="AT748" s="1"/>
      <c r="AU748" s="1"/>
      <c r="AV748" s="67"/>
      <c r="AW748" s="1"/>
      <c r="AX748" s="1"/>
      <c r="AY748" s="67"/>
    </row>
    <row r="749" ht="18.75" customHeight="1">
      <c r="A749" s="1"/>
      <c r="B749" s="1"/>
      <c r="C749" s="67"/>
      <c r="D749" s="67"/>
      <c r="E749" s="1"/>
      <c r="F749" s="65"/>
      <c r="G749" s="65"/>
      <c r="H749" s="65"/>
      <c r="I749" s="66"/>
      <c r="J749" s="66"/>
      <c r="K749" s="6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67"/>
      <c r="AQ749" s="1"/>
      <c r="AR749" s="1"/>
      <c r="AS749" s="67"/>
      <c r="AT749" s="1"/>
      <c r="AU749" s="1"/>
      <c r="AV749" s="67"/>
      <c r="AW749" s="1"/>
      <c r="AX749" s="1"/>
      <c r="AY749" s="67"/>
    </row>
    <row r="750" ht="18.75" customHeight="1">
      <c r="A750" s="1"/>
      <c r="B750" s="1"/>
      <c r="C750" s="67"/>
      <c r="D750" s="67"/>
      <c r="E750" s="1"/>
      <c r="F750" s="65"/>
      <c r="G750" s="65"/>
      <c r="H750" s="65"/>
      <c r="I750" s="66"/>
      <c r="J750" s="66"/>
      <c r="K750" s="6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67"/>
      <c r="AQ750" s="1"/>
      <c r="AR750" s="1"/>
      <c r="AS750" s="67"/>
      <c r="AT750" s="1"/>
      <c r="AU750" s="1"/>
      <c r="AV750" s="67"/>
      <c r="AW750" s="1"/>
      <c r="AX750" s="1"/>
      <c r="AY750" s="67"/>
    </row>
    <row r="751" ht="18.75" customHeight="1">
      <c r="A751" s="1"/>
      <c r="B751" s="1"/>
      <c r="C751" s="67"/>
      <c r="D751" s="67"/>
      <c r="E751" s="1"/>
      <c r="F751" s="65"/>
      <c r="G751" s="65"/>
      <c r="H751" s="65"/>
      <c r="I751" s="66"/>
      <c r="J751" s="66"/>
      <c r="K751" s="6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67"/>
      <c r="AQ751" s="1"/>
      <c r="AR751" s="1"/>
      <c r="AS751" s="67"/>
      <c r="AT751" s="1"/>
      <c r="AU751" s="1"/>
      <c r="AV751" s="67"/>
      <c r="AW751" s="1"/>
      <c r="AX751" s="1"/>
      <c r="AY751" s="67"/>
    </row>
    <row r="752" ht="18.75" customHeight="1">
      <c r="A752" s="1"/>
      <c r="B752" s="1"/>
      <c r="C752" s="67"/>
      <c r="D752" s="67"/>
      <c r="E752" s="1"/>
      <c r="F752" s="65"/>
      <c r="G752" s="65"/>
      <c r="H752" s="65"/>
      <c r="I752" s="66"/>
      <c r="J752" s="66"/>
      <c r="K752" s="6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67"/>
      <c r="AQ752" s="1"/>
      <c r="AR752" s="1"/>
      <c r="AS752" s="67"/>
      <c r="AT752" s="1"/>
      <c r="AU752" s="1"/>
      <c r="AV752" s="67"/>
      <c r="AW752" s="1"/>
      <c r="AX752" s="1"/>
      <c r="AY752" s="67"/>
    </row>
    <row r="753" ht="18.75" customHeight="1">
      <c r="A753" s="1"/>
      <c r="B753" s="1"/>
      <c r="C753" s="67"/>
      <c r="D753" s="67"/>
      <c r="E753" s="1"/>
      <c r="F753" s="65"/>
      <c r="G753" s="65"/>
      <c r="H753" s="65"/>
      <c r="I753" s="66"/>
      <c r="J753" s="66"/>
      <c r="K753" s="6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67"/>
      <c r="AQ753" s="1"/>
      <c r="AR753" s="1"/>
      <c r="AS753" s="67"/>
      <c r="AT753" s="1"/>
      <c r="AU753" s="1"/>
      <c r="AV753" s="67"/>
      <c r="AW753" s="1"/>
      <c r="AX753" s="1"/>
      <c r="AY753" s="67"/>
    </row>
    <row r="754" ht="18.75" customHeight="1">
      <c r="A754" s="1"/>
      <c r="B754" s="1"/>
      <c r="C754" s="67"/>
      <c r="D754" s="67"/>
      <c r="E754" s="1"/>
      <c r="F754" s="65"/>
      <c r="G754" s="65"/>
      <c r="H754" s="65"/>
      <c r="I754" s="66"/>
      <c r="J754" s="66"/>
      <c r="K754" s="6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67"/>
      <c r="AQ754" s="1"/>
      <c r="AR754" s="1"/>
      <c r="AS754" s="67"/>
      <c r="AT754" s="1"/>
      <c r="AU754" s="1"/>
      <c r="AV754" s="67"/>
      <c r="AW754" s="1"/>
      <c r="AX754" s="1"/>
      <c r="AY754" s="67"/>
    </row>
    <row r="755" ht="18.75" customHeight="1">
      <c r="A755" s="1"/>
      <c r="B755" s="1"/>
      <c r="C755" s="67"/>
      <c r="D755" s="67"/>
      <c r="E755" s="1"/>
      <c r="F755" s="65"/>
      <c r="G755" s="65"/>
      <c r="H755" s="65"/>
      <c r="I755" s="66"/>
      <c r="J755" s="66"/>
      <c r="K755" s="6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67"/>
      <c r="AQ755" s="1"/>
      <c r="AR755" s="1"/>
      <c r="AS755" s="67"/>
      <c r="AT755" s="1"/>
      <c r="AU755" s="1"/>
      <c r="AV755" s="67"/>
      <c r="AW755" s="1"/>
      <c r="AX755" s="1"/>
      <c r="AY755" s="67"/>
    </row>
    <row r="756" ht="18.75" customHeight="1">
      <c r="A756" s="1"/>
      <c r="B756" s="1"/>
      <c r="C756" s="67"/>
      <c r="D756" s="67"/>
      <c r="E756" s="1"/>
      <c r="F756" s="65"/>
      <c r="G756" s="65"/>
      <c r="H756" s="65"/>
      <c r="I756" s="66"/>
      <c r="J756" s="66"/>
      <c r="K756" s="6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67"/>
      <c r="AQ756" s="1"/>
      <c r="AR756" s="1"/>
      <c r="AS756" s="67"/>
      <c r="AT756" s="1"/>
      <c r="AU756" s="1"/>
      <c r="AV756" s="67"/>
      <c r="AW756" s="1"/>
      <c r="AX756" s="1"/>
      <c r="AY756" s="67"/>
    </row>
    <row r="757" ht="18.75" customHeight="1">
      <c r="A757" s="1"/>
      <c r="B757" s="1"/>
      <c r="C757" s="67"/>
      <c r="D757" s="67"/>
      <c r="E757" s="1"/>
      <c r="F757" s="65"/>
      <c r="G757" s="65"/>
      <c r="H757" s="65"/>
      <c r="I757" s="66"/>
      <c r="J757" s="66"/>
      <c r="K757" s="6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67"/>
      <c r="AQ757" s="1"/>
      <c r="AR757" s="1"/>
      <c r="AS757" s="67"/>
      <c r="AT757" s="1"/>
      <c r="AU757" s="1"/>
      <c r="AV757" s="67"/>
      <c r="AW757" s="1"/>
      <c r="AX757" s="1"/>
      <c r="AY757" s="67"/>
    </row>
    <row r="758" ht="18.75" customHeight="1">
      <c r="A758" s="1"/>
      <c r="B758" s="1"/>
      <c r="C758" s="67"/>
      <c r="D758" s="67"/>
      <c r="E758" s="1"/>
      <c r="F758" s="65"/>
      <c r="G758" s="65"/>
      <c r="H758" s="65"/>
      <c r="I758" s="66"/>
      <c r="J758" s="66"/>
      <c r="K758" s="6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67"/>
      <c r="AQ758" s="1"/>
      <c r="AR758" s="1"/>
      <c r="AS758" s="67"/>
      <c r="AT758" s="1"/>
      <c r="AU758" s="1"/>
      <c r="AV758" s="67"/>
      <c r="AW758" s="1"/>
      <c r="AX758" s="1"/>
      <c r="AY758" s="67"/>
    </row>
    <row r="759" ht="18.75" customHeight="1">
      <c r="A759" s="1"/>
      <c r="B759" s="1"/>
      <c r="C759" s="67"/>
      <c r="D759" s="67"/>
      <c r="E759" s="1"/>
      <c r="F759" s="65"/>
      <c r="G759" s="65"/>
      <c r="H759" s="65"/>
      <c r="I759" s="66"/>
      <c r="J759" s="66"/>
      <c r="K759" s="6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67"/>
      <c r="AQ759" s="1"/>
      <c r="AR759" s="1"/>
      <c r="AS759" s="67"/>
      <c r="AT759" s="1"/>
      <c r="AU759" s="1"/>
      <c r="AV759" s="67"/>
      <c r="AW759" s="1"/>
      <c r="AX759" s="1"/>
      <c r="AY759" s="67"/>
    </row>
    <row r="760" ht="18.75" customHeight="1">
      <c r="A760" s="1"/>
      <c r="B760" s="1"/>
      <c r="C760" s="67"/>
      <c r="D760" s="67"/>
      <c r="E760" s="1"/>
      <c r="F760" s="65"/>
      <c r="G760" s="65"/>
      <c r="H760" s="65"/>
      <c r="I760" s="66"/>
      <c r="J760" s="66"/>
      <c r="K760" s="6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67"/>
      <c r="AQ760" s="1"/>
      <c r="AR760" s="1"/>
      <c r="AS760" s="67"/>
      <c r="AT760" s="1"/>
      <c r="AU760" s="1"/>
      <c r="AV760" s="67"/>
      <c r="AW760" s="1"/>
      <c r="AX760" s="1"/>
      <c r="AY760" s="67"/>
    </row>
    <row r="761" ht="18.75" customHeight="1">
      <c r="A761" s="1"/>
      <c r="B761" s="1"/>
      <c r="C761" s="67"/>
      <c r="D761" s="67"/>
      <c r="E761" s="1"/>
      <c r="F761" s="65"/>
      <c r="G761" s="65"/>
      <c r="H761" s="65"/>
      <c r="I761" s="66"/>
      <c r="J761" s="66"/>
      <c r="K761" s="6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67"/>
      <c r="AQ761" s="1"/>
      <c r="AR761" s="1"/>
      <c r="AS761" s="67"/>
      <c r="AT761" s="1"/>
      <c r="AU761" s="1"/>
      <c r="AV761" s="67"/>
      <c r="AW761" s="1"/>
      <c r="AX761" s="1"/>
      <c r="AY761" s="67"/>
    </row>
    <row r="762" ht="18.75" customHeight="1">
      <c r="A762" s="1"/>
      <c r="B762" s="1"/>
      <c r="C762" s="67"/>
      <c r="D762" s="67"/>
      <c r="E762" s="1"/>
      <c r="F762" s="65"/>
      <c r="G762" s="65"/>
      <c r="H762" s="65"/>
      <c r="I762" s="66"/>
      <c r="J762" s="66"/>
      <c r="K762" s="6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67"/>
      <c r="AQ762" s="1"/>
      <c r="AR762" s="1"/>
      <c r="AS762" s="67"/>
      <c r="AT762" s="1"/>
      <c r="AU762" s="1"/>
      <c r="AV762" s="67"/>
      <c r="AW762" s="1"/>
      <c r="AX762" s="1"/>
      <c r="AY762" s="67"/>
    </row>
    <row r="763" ht="18.75" customHeight="1">
      <c r="A763" s="1"/>
      <c r="B763" s="1"/>
      <c r="C763" s="67"/>
      <c r="D763" s="67"/>
      <c r="E763" s="1"/>
      <c r="F763" s="65"/>
      <c r="G763" s="65"/>
      <c r="H763" s="65"/>
      <c r="I763" s="66"/>
      <c r="J763" s="66"/>
      <c r="K763" s="6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67"/>
      <c r="AQ763" s="1"/>
      <c r="AR763" s="1"/>
      <c r="AS763" s="67"/>
      <c r="AT763" s="1"/>
      <c r="AU763" s="1"/>
      <c r="AV763" s="67"/>
      <c r="AW763" s="1"/>
      <c r="AX763" s="1"/>
      <c r="AY763" s="67"/>
    </row>
    <row r="764" ht="18.75" customHeight="1">
      <c r="A764" s="1"/>
      <c r="B764" s="1"/>
      <c r="C764" s="67"/>
      <c r="D764" s="67"/>
      <c r="E764" s="1"/>
      <c r="F764" s="65"/>
      <c r="G764" s="65"/>
      <c r="H764" s="65"/>
      <c r="I764" s="66"/>
      <c r="J764" s="66"/>
      <c r="K764" s="6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67"/>
      <c r="AQ764" s="1"/>
      <c r="AR764" s="1"/>
      <c r="AS764" s="67"/>
      <c r="AT764" s="1"/>
      <c r="AU764" s="1"/>
      <c r="AV764" s="67"/>
      <c r="AW764" s="1"/>
      <c r="AX764" s="1"/>
      <c r="AY764" s="67"/>
    </row>
    <row r="765" ht="18.75" customHeight="1">
      <c r="A765" s="1"/>
      <c r="B765" s="1"/>
      <c r="C765" s="67"/>
      <c r="D765" s="67"/>
      <c r="E765" s="1"/>
      <c r="F765" s="65"/>
      <c r="G765" s="65"/>
      <c r="H765" s="65"/>
      <c r="I765" s="66"/>
      <c r="J765" s="66"/>
      <c r="K765" s="6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67"/>
      <c r="AQ765" s="1"/>
      <c r="AR765" s="1"/>
      <c r="AS765" s="67"/>
      <c r="AT765" s="1"/>
      <c r="AU765" s="1"/>
      <c r="AV765" s="67"/>
      <c r="AW765" s="1"/>
      <c r="AX765" s="1"/>
      <c r="AY765" s="67"/>
    </row>
    <row r="766" ht="18.75" customHeight="1">
      <c r="A766" s="1"/>
      <c r="B766" s="1"/>
      <c r="C766" s="67"/>
      <c r="D766" s="67"/>
      <c r="E766" s="1"/>
      <c r="F766" s="65"/>
      <c r="G766" s="65"/>
      <c r="H766" s="65"/>
      <c r="I766" s="66"/>
      <c r="J766" s="66"/>
      <c r="K766" s="6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67"/>
      <c r="AQ766" s="1"/>
      <c r="AR766" s="1"/>
      <c r="AS766" s="67"/>
      <c r="AT766" s="1"/>
      <c r="AU766" s="1"/>
      <c r="AV766" s="67"/>
      <c r="AW766" s="1"/>
      <c r="AX766" s="1"/>
      <c r="AY766" s="67"/>
    </row>
    <row r="767" ht="18.75" customHeight="1">
      <c r="A767" s="1"/>
      <c r="B767" s="1"/>
      <c r="C767" s="67"/>
      <c r="D767" s="67"/>
      <c r="E767" s="1"/>
      <c r="F767" s="65"/>
      <c r="G767" s="65"/>
      <c r="H767" s="65"/>
      <c r="I767" s="66"/>
      <c r="J767" s="66"/>
      <c r="K767" s="6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67"/>
      <c r="AQ767" s="1"/>
      <c r="AR767" s="1"/>
      <c r="AS767" s="67"/>
      <c r="AT767" s="1"/>
      <c r="AU767" s="1"/>
      <c r="AV767" s="67"/>
      <c r="AW767" s="1"/>
      <c r="AX767" s="1"/>
      <c r="AY767" s="67"/>
    </row>
    <row r="768" ht="18.75" customHeight="1">
      <c r="A768" s="1"/>
      <c r="B768" s="1"/>
      <c r="C768" s="67"/>
      <c r="D768" s="67"/>
      <c r="E768" s="1"/>
      <c r="F768" s="65"/>
      <c r="G768" s="65"/>
      <c r="H768" s="65"/>
      <c r="I768" s="66"/>
      <c r="J768" s="66"/>
      <c r="K768" s="6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67"/>
      <c r="AQ768" s="1"/>
      <c r="AR768" s="1"/>
      <c r="AS768" s="67"/>
      <c r="AT768" s="1"/>
      <c r="AU768" s="1"/>
      <c r="AV768" s="67"/>
      <c r="AW768" s="1"/>
      <c r="AX768" s="1"/>
      <c r="AY768" s="67"/>
    </row>
    <row r="769" ht="18.75" customHeight="1">
      <c r="A769" s="1"/>
      <c r="B769" s="1"/>
      <c r="C769" s="67"/>
      <c r="D769" s="67"/>
      <c r="E769" s="1"/>
      <c r="F769" s="65"/>
      <c r="G769" s="65"/>
      <c r="H769" s="65"/>
      <c r="I769" s="66"/>
      <c r="J769" s="66"/>
      <c r="K769" s="6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67"/>
      <c r="AQ769" s="1"/>
      <c r="AR769" s="1"/>
      <c r="AS769" s="67"/>
      <c r="AT769" s="1"/>
      <c r="AU769" s="1"/>
      <c r="AV769" s="67"/>
      <c r="AW769" s="1"/>
      <c r="AX769" s="1"/>
      <c r="AY769" s="67"/>
    </row>
    <row r="770" ht="18.75" customHeight="1">
      <c r="A770" s="1"/>
      <c r="B770" s="1"/>
      <c r="C770" s="67"/>
      <c r="D770" s="67"/>
      <c r="E770" s="1"/>
      <c r="F770" s="65"/>
      <c r="G770" s="65"/>
      <c r="H770" s="65"/>
      <c r="I770" s="66"/>
      <c r="J770" s="66"/>
      <c r="K770" s="6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67"/>
      <c r="AQ770" s="1"/>
      <c r="AR770" s="1"/>
      <c r="AS770" s="67"/>
      <c r="AT770" s="1"/>
      <c r="AU770" s="1"/>
      <c r="AV770" s="67"/>
      <c r="AW770" s="1"/>
      <c r="AX770" s="1"/>
      <c r="AY770" s="67"/>
    </row>
    <row r="771" ht="18.75" customHeight="1">
      <c r="A771" s="1"/>
      <c r="B771" s="1"/>
      <c r="C771" s="67"/>
      <c r="D771" s="67"/>
      <c r="E771" s="1"/>
      <c r="F771" s="65"/>
      <c r="G771" s="65"/>
      <c r="H771" s="65"/>
      <c r="I771" s="66"/>
      <c r="J771" s="66"/>
      <c r="K771" s="6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67"/>
      <c r="AQ771" s="1"/>
      <c r="AR771" s="1"/>
      <c r="AS771" s="67"/>
      <c r="AT771" s="1"/>
      <c r="AU771" s="1"/>
      <c r="AV771" s="67"/>
      <c r="AW771" s="1"/>
      <c r="AX771" s="1"/>
      <c r="AY771" s="67"/>
    </row>
    <row r="772" ht="18.75" customHeight="1">
      <c r="A772" s="1"/>
      <c r="B772" s="1"/>
      <c r="C772" s="67"/>
      <c r="D772" s="67"/>
      <c r="E772" s="1"/>
      <c r="F772" s="65"/>
      <c r="G772" s="65"/>
      <c r="H772" s="65"/>
      <c r="I772" s="66"/>
      <c r="J772" s="66"/>
      <c r="K772" s="6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67"/>
      <c r="AQ772" s="1"/>
      <c r="AR772" s="1"/>
      <c r="AS772" s="67"/>
      <c r="AT772" s="1"/>
      <c r="AU772" s="1"/>
      <c r="AV772" s="67"/>
      <c r="AW772" s="1"/>
      <c r="AX772" s="1"/>
      <c r="AY772" s="67"/>
    </row>
    <row r="773" ht="18.75" customHeight="1">
      <c r="A773" s="1"/>
      <c r="B773" s="1"/>
      <c r="C773" s="67"/>
      <c r="D773" s="67"/>
      <c r="E773" s="1"/>
      <c r="F773" s="65"/>
      <c r="G773" s="65"/>
      <c r="H773" s="65"/>
      <c r="I773" s="66"/>
      <c r="J773" s="66"/>
      <c r="K773" s="6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67"/>
      <c r="AQ773" s="1"/>
      <c r="AR773" s="1"/>
      <c r="AS773" s="67"/>
      <c r="AT773" s="1"/>
      <c r="AU773" s="1"/>
      <c r="AV773" s="67"/>
      <c r="AW773" s="1"/>
      <c r="AX773" s="1"/>
      <c r="AY773" s="67"/>
    </row>
    <row r="774" ht="18.75" customHeight="1">
      <c r="A774" s="1"/>
      <c r="B774" s="1"/>
      <c r="C774" s="67"/>
      <c r="D774" s="67"/>
      <c r="E774" s="1"/>
      <c r="F774" s="65"/>
      <c r="G774" s="65"/>
      <c r="H774" s="65"/>
      <c r="I774" s="66"/>
      <c r="J774" s="66"/>
      <c r="K774" s="6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67"/>
      <c r="AQ774" s="1"/>
      <c r="AR774" s="1"/>
      <c r="AS774" s="67"/>
      <c r="AT774" s="1"/>
      <c r="AU774" s="1"/>
      <c r="AV774" s="67"/>
      <c r="AW774" s="1"/>
      <c r="AX774" s="1"/>
      <c r="AY774" s="67"/>
    </row>
    <row r="775" ht="18.75" customHeight="1">
      <c r="A775" s="1"/>
      <c r="B775" s="1"/>
      <c r="C775" s="67"/>
      <c r="D775" s="67"/>
      <c r="E775" s="1"/>
      <c r="F775" s="65"/>
      <c r="G775" s="65"/>
      <c r="H775" s="65"/>
      <c r="I775" s="66"/>
      <c r="J775" s="66"/>
      <c r="K775" s="6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67"/>
      <c r="AQ775" s="1"/>
      <c r="AR775" s="1"/>
      <c r="AS775" s="67"/>
      <c r="AT775" s="1"/>
      <c r="AU775" s="1"/>
      <c r="AV775" s="67"/>
      <c r="AW775" s="1"/>
      <c r="AX775" s="1"/>
      <c r="AY775" s="67"/>
    </row>
    <row r="776" ht="18.75" customHeight="1">
      <c r="A776" s="1"/>
      <c r="B776" s="1"/>
      <c r="C776" s="67"/>
      <c r="D776" s="67"/>
      <c r="E776" s="1"/>
      <c r="F776" s="65"/>
      <c r="G776" s="65"/>
      <c r="H776" s="65"/>
      <c r="I776" s="66"/>
      <c r="J776" s="66"/>
      <c r="K776" s="6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67"/>
      <c r="AQ776" s="1"/>
      <c r="AR776" s="1"/>
      <c r="AS776" s="67"/>
      <c r="AT776" s="1"/>
      <c r="AU776" s="1"/>
      <c r="AV776" s="67"/>
      <c r="AW776" s="1"/>
      <c r="AX776" s="1"/>
      <c r="AY776" s="67"/>
    </row>
    <row r="777" ht="18.75" customHeight="1">
      <c r="A777" s="1"/>
      <c r="B777" s="1"/>
      <c r="C777" s="67"/>
      <c r="D777" s="67"/>
      <c r="E777" s="1"/>
      <c r="F777" s="65"/>
      <c r="G777" s="65"/>
      <c r="H777" s="65"/>
      <c r="I777" s="66"/>
      <c r="J777" s="66"/>
      <c r="K777" s="6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67"/>
      <c r="AQ777" s="1"/>
      <c r="AR777" s="1"/>
      <c r="AS777" s="67"/>
      <c r="AT777" s="1"/>
      <c r="AU777" s="1"/>
      <c r="AV777" s="67"/>
      <c r="AW777" s="1"/>
      <c r="AX777" s="1"/>
      <c r="AY777" s="67"/>
    </row>
    <row r="778" ht="18.75" customHeight="1">
      <c r="A778" s="1"/>
      <c r="B778" s="1"/>
      <c r="C778" s="67"/>
      <c r="D778" s="67"/>
      <c r="E778" s="1"/>
      <c r="F778" s="65"/>
      <c r="G778" s="65"/>
      <c r="H778" s="65"/>
      <c r="I778" s="66"/>
      <c r="J778" s="66"/>
      <c r="K778" s="6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67"/>
      <c r="AQ778" s="1"/>
      <c r="AR778" s="1"/>
      <c r="AS778" s="67"/>
      <c r="AT778" s="1"/>
      <c r="AU778" s="1"/>
      <c r="AV778" s="67"/>
      <c r="AW778" s="1"/>
      <c r="AX778" s="1"/>
      <c r="AY778" s="67"/>
    </row>
    <row r="779" ht="18.75" customHeight="1">
      <c r="A779" s="1"/>
      <c r="B779" s="1"/>
      <c r="C779" s="67"/>
      <c r="D779" s="67"/>
      <c r="E779" s="1"/>
      <c r="F779" s="65"/>
      <c r="G779" s="65"/>
      <c r="H779" s="65"/>
      <c r="I779" s="66"/>
      <c r="J779" s="66"/>
      <c r="K779" s="6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67"/>
      <c r="AQ779" s="1"/>
      <c r="AR779" s="1"/>
      <c r="AS779" s="67"/>
      <c r="AT779" s="1"/>
      <c r="AU779" s="1"/>
      <c r="AV779" s="67"/>
      <c r="AW779" s="1"/>
      <c r="AX779" s="1"/>
      <c r="AY779" s="67"/>
    </row>
    <row r="780" ht="18.75" customHeight="1">
      <c r="A780" s="1"/>
      <c r="B780" s="1"/>
      <c r="C780" s="67"/>
      <c r="D780" s="67"/>
      <c r="E780" s="1"/>
      <c r="F780" s="65"/>
      <c r="G780" s="65"/>
      <c r="H780" s="65"/>
      <c r="I780" s="66"/>
      <c r="J780" s="66"/>
      <c r="K780" s="6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67"/>
      <c r="AQ780" s="1"/>
      <c r="AR780" s="1"/>
      <c r="AS780" s="67"/>
      <c r="AT780" s="1"/>
      <c r="AU780" s="1"/>
      <c r="AV780" s="67"/>
      <c r="AW780" s="1"/>
      <c r="AX780" s="1"/>
      <c r="AY780" s="67"/>
    </row>
    <row r="781" ht="18.75" customHeight="1">
      <c r="A781" s="1"/>
      <c r="B781" s="1"/>
      <c r="C781" s="67"/>
      <c r="D781" s="67"/>
      <c r="E781" s="1"/>
      <c r="F781" s="65"/>
      <c r="G781" s="65"/>
      <c r="H781" s="65"/>
      <c r="I781" s="66"/>
      <c r="J781" s="66"/>
      <c r="K781" s="6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67"/>
      <c r="AQ781" s="1"/>
      <c r="AR781" s="1"/>
      <c r="AS781" s="67"/>
      <c r="AT781" s="1"/>
      <c r="AU781" s="1"/>
      <c r="AV781" s="67"/>
      <c r="AW781" s="1"/>
      <c r="AX781" s="1"/>
      <c r="AY781" s="67"/>
    </row>
    <row r="782" ht="18.75" customHeight="1">
      <c r="A782" s="1"/>
      <c r="B782" s="1"/>
      <c r="C782" s="67"/>
      <c r="D782" s="67"/>
      <c r="E782" s="1"/>
      <c r="F782" s="65"/>
      <c r="G782" s="65"/>
      <c r="H782" s="65"/>
      <c r="I782" s="66"/>
      <c r="J782" s="66"/>
      <c r="K782" s="6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67"/>
      <c r="AQ782" s="1"/>
      <c r="AR782" s="1"/>
      <c r="AS782" s="67"/>
      <c r="AT782" s="1"/>
      <c r="AU782" s="1"/>
      <c r="AV782" s="67"/>
      <c r="AW782" s="1"/>
      <c r="AX782" s="1"/>
      <c r="AY782" s="67"/>
    </row>
    <row r="783" ht="18.75" customHeight="1">
      <c r="A783" s="1"/>
      <c r="B783" s="1"/>
      <c r="C783" s="67"/>
      <c r="D783" s="67"/>
      <c r="E783" s="1"/>
      <c r="F783" s="65"/>
      <c r="G783" s="65"/>
      <c r="H783" s="65"/>
      <c r="I783" s="66"/>
      <c r="J783" s="66"/>
      <c r="K783" s="6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67"/>
      <c r="AQ783" s="1"/>
      <c r="AR783" s="1"/>
      <c r="AS783" s="67"/>
      <c r="AT783" s="1"/>
      <c r="AU783" s="1"/>
      <c r="AV783" s="67"/>
      <c r="AW783" s="1"/>
      <c r="AX783" s="1"/>
      <c r="AY783" s="67"/>
    </row>
    <row r="784" ht="18.75" customHeight="1">
      <c r="A784" s="1"/>
      <c r="B784" s="1"/>
      <c r="C784" s="67"/>
      <c r="D784" s="67"/>
      <c r="E784" s="1"/>
      <c r="F784" s="65"/>
      <c r="G784" s="65"/>
      <c r="H784" s="65"/>
      <c r="I784" s="66"/>
      <c r="J784" s="66"/>
      <c r="K784" s="6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67"/>
      <c r="AQ784" s="1"/>
      <c r="AR784" s="1"/>
      <c r="AS784" s="67"/>
      <c r="AT784" s="1"/>
      <c r="AU784" s="1"/>
      <c r="AV784" s="67"/>
      <c r="AW784" s="1"/>
      <c r="AX784" s="1"/>
      <c r="AY784" s="67"/>
    </row>
    <row r="785" ht="18.75" customHeight="1">
      <c r="A785" s="1"/>
      <c r="B785" s="1"/>
      <c r="C785" s="67"/>
      <c r="D785" s="67"/>
      <c r="E785" s="1"/>
      <c r="F785" s="65"/>
      <c r="G785" s="65"/>
      <c r="H785" s="65"/>
      <c r="I785" s="66"/>
      <c r="J785" s="66"/>
      <c r="K785" s="6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67"/>
      <c r="AQ785" s="1"/>
      <c r="AR785" s="1"/>
      <c r="AS785" s="67"/>
      <c r="AT785" s="1"/>
      <c r="AU785" s="1"/>
      <c r="AV785" s="67"/>
      <c r="AW785" s="1"/>
      <c r="AX785" s="1"/>
      <c r="AY785" s="67"/>
    </row>
    <row r="786" ht="18.75" customHeight="1">
      <c r="A786" s="1"/>
      <c r="B786" s="1"/>
      <c r="C786" s="67"/>
      <c r="D786" s="67"/>
      <c r="E786" s="1"/>
      <c r="F786" s="65"/>
      <c r="G786" s="65"/>
      <c r="H786" s="65"/>
      <c r="I786" s="66"/>
      <c r="J786" s="66"/>
      <c r="K786" s="6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67"/>
      <c r="AQ786" s="1"/>
      <c r="AR786" s="1"/>
      <c r="AS786" s="67"/>
      <c r="AT786" s="1"/>
      <c r="AU786" s="1"/>
      <c r="AV786" s="67"/>
      <c r="AW786" s="1"/>
      <c r="AX786" s="1"/>
      <c r="AY786" s="67"/>
    </row>
    <row r="787" ht="18.75" customHeight="1">
      <c r="A787" s="1"/>
      <c r="B787" s="1"/>
      <c r="C787" s="67"/>
      <c r="D787" s="67"/>
      <c r="E787" s="1"/>
      <c r="F787" s="65"/>
      <c r="G787" s="65"/>
      <c r="H787" s="65"/>
      <c r="I787" s="66"/>
      <c r="J787" s="66"/>
      <c r="K787" s="6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67"/>
      <c r="AQ787" s="1"/>
      <c r="AR787" s="1"/>
      <c r="AS787" s="67"/>
      <c r="AT787" s="1"/>
      <c r="AU787" s="1"/>
      <c r="AV787" s="67"/>
      <c r="AW787" s="1"/>
      <c r="AX787" s="1"/>
      <c r="AY787" s="67"/>
    </row>
    <row r="788" ht="18.75" customHeight="1">
      <c r="A788" s="1"/>
      <c r="B788" s="1"/>
      <c r="C788" s="67"/>
      <c r="D788" s="67"/>
      <c r="E788" s="1"/>
      <c r="F788" s="65"/>
      <c r="G788" s="65"/>
      <c r="H788" s="65"/>
      <c r="I788" s="66"/>
      <c r="J788" s="66"/>
      <c r="K788" s="6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67"/>
      <c r="AQ788" s="1"/>
      <c r="AR788" s="1"/>
      <c r="AS788" s="67"/>
      <c r="AT788" s="1"/>
      <c r="AU788" s="1"/>
      <c r="AV788" s="67"/>
      <c r="AW788" s="1"/>
      <c r="AX788" s="1"/>
      <c r="AY788" s="67"/>
    </row>
    <row r="789" ht="18.75" customHeight="1">
      <c r="A789" s="1"/>
      <c r="B789" s="1"/>
      <c r="C789" s="67"/>
      <c r="D789" s="67"/>
      <c r="E789" s="1"/>
      <c r="F789" s="65"/>
      <c r="G789" s="65"/>
      <c r="H789" s="65"/>
      <c r="I789" s="66"/>
      <c r="J789" s="66"/>
      <c r="K789" s="6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67"/>
      <c r="AQ789" s="1"/>
      <c r="AR789" s="1"/>
      <c r="AS789" s="67"/>
      <c r="AT789" s="1"/>
      <c r="AU789" s="1"/>
      <c r="AV789" s="67"/>
      <c r="AW789" s="1"/>
      <c r="AX789" s="1"/>
      <c r="AY789" s="67"/>
    </row>
    <row r="790" ht="18.75" customHeight="1">
      <c r="A790" s="1"/>
      <c r="B790" s="1"/>
      <c r="C790" s="67"/>
      <c r="D790" s="67"/>
      <c r="E790" s="1"/>
      <c r="F790" s="65"/>
      <c r="G790" s="65"/>
      <c r="H790" s="65"/>
      <c r="I790" s="66"/>
      <c r="J790" s="66"/>
      <c r="K790" s="6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67"/>
      <c r="AQ790" s="1"/>
      <c r="AR790" s="1"/>
      <c r="AS790" s="67"/>
      <c r="AT790" s="1"/>
      <c r="AU790" s="1"/>
      <c r="AV790" s="67"/>
      <c r="AW790" s="1"/>
      <c r="AX790" s="1"/>
      <c r="AY790" s="67"/>
    </row>
    <row r="791" ht="18.75" customHeight="1">
      <c r="A791" s="1"/>
      <c r="B791" s="1"/>
      <c r="C791" s="67"/>
      <c r="D791" s="67"/>
      <c r="E791" s="1"/>
      <c r="F791" s="65"/>
      <c r="G791" s="65"/>
      <c r="H791" s="65"/>
      <c r="I791" s="66"/>
      <c r="J791" s="66"/>
      <c r="K791" s="6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67"/>
      <c r="AQ791" s="1"/>
      <c r="AR791" s="1"/>
      <c r="AS791" s="67"/>
      <c r="AT791" s="1"/>
      <c r="AU791" s="1"/>
      <c r="AV791" s="67"/>
      <c r="AW791" s="1"/>
      <c r="AX791" s="1"/>
      <c r="AY791" s="67"/>
    </row>
    <row r="792" ht="18.75" customHeight="1">
      <c r="A792" s="1"/>
      <c r="B792" s="1"/>
      <c r="C792" s="67"/>
      <c r="D792" s="67"/>
      <c r="E792" s="1"/>
      <c r="F792" s="65"/>
      <c r="G792" s="65"/>
      <c r="H792" s="65"/>
      <c r="I792" s="66"/>
      <c r="J792" s="66"/>
      <c r="K792" s="6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67"/>
      <c r="AQ792" s="1"/>
      <c r="AR792" s="1"/>
      <c r="AS792" s="67"/>
      <c r="AT792" s="1"/>
      <c r="AU792" s="1"/>
      <c r="AV792" s="67"/>
      <c r="AW792" s="1"/>
      <c r="AX792" s="1"/>
      <c r="AY792" s="67"/>
    </row>
    <row r="793" ht="18.75" customHeight="1">
      <c r="A793" s="1"/>
      <c r="B793" s="1"/>
      <c r="C793" s="67"/>
      <c r="D793" s="67"/>
      <c r="E793" s="1"/>
      <c r="F793" s="65"/>
      <c r="G793" s="65"/>
      <c r="H793" s="65"/>
      <c r="I793" s="66"/>
      <c r="J793" s="66"/>
      <c r="K793" s="6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67"/>
      <c r="AQ793" s="1"/>
      <c r="AR793" s="1"/>
      <c r="AS793" s="67"/>
      <c r="AT793" s="1"/>
      <c r="AU793" s="1"/>
      <c r="AV793" s="67"/>
      <c r="AW793" s="1"/>
      <c r="AX793" s="1"/>
      <c r="AY793" s="67"/>
    </row>
    <row r="794" ht="18.75" customHeight="1">
      <c r="A794" s="1"/>
      <c r="B794" s="1"/>
      <c r="C794" s="67"/>
      <c r="D794" s="67"/>
      <c r="E794" s="1"/>
      <c r="F794" s="65"/>
      <c r="G794" s="65"/>
      <c r="H794" s="65"/>
      <c r="I794" s="66"/>
      <c r="J794" s="66"/>
      <c r="K794" s="6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67"/>
      <c r="AQ794" s="1"/>
      <c r="AR794" s="1"/>
      <c r="AS794" s="67"/>
      <c r="AT794" s="1"/>
      <c r="AU794" s="1"/>
      <c r="AV794" s="67"/>
      <c r="AW794" s="1"/>
      <c r="AX794" s="1"/>
      <c r="AY794" s="67"/>
    </row>
    <row r="795" ht="18.75" customHeight="1">
      <c r="A795" s="1"/>
      <c r="B795" s="1"/>
      <c r="C795" s="67"/>
      <c r="D795" s="67"/>
      <c r="E795" s="1"/>
      <c r="F795" s="65"/>
      <c r="G795" s="65"/>
      <c r="H795" s="65"/>
      <c r="I795" s="66"/>
      <c r="J795" s="66"/>
      <c r="K795" s="6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67"/>
      <c r="AQ795" s="1"/>
      <c r="AR795" s="1"/>
      <c r="AS795" s="67"/>
      <c r="AT795" s="1"/>
      <c r="AU795" s="1"/>
      <c r="AV795" s="67"/>
      <c r="AW795" s="1"/>
      <c r="AX795" s="1"/>
      <c r="AY795" s="67"/>
    </row>
    <row r="796" ht="18.75" customHeight="1">
      <c r="A796" s="1"/>
      <c r="B796" s="1"/>
      <c r="C796" s="67"/>
      <c r="D796" s="67"/>
      <c r="E796" s="1"/>
      <c r="F796" s="65"/>
      <c r="G796" s="65"/>
      <c r="H796" s="65"/>
      <c r="I796" s="66"/>
      <c r="J796" s="66"/>
      <c r="K796" s="6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67"/>
      <c r="AQ796" s="1"/>
      <c r="AR796" s="1"/>
      <c r="AS796" s="67"/>
      <c r="AT796" s="1"/>
      <c r="AU796" s="1"/>
      <c r="AV796" s="67"/>
      <c r="AW796" s="1"/>
      <c r="AX796" s="1"/>
      <c r="AY796" s="67"/>
    </row>
    <row r="797" ht="18.75" customHeight="1">
      <c r="A797" s="1"/>
      <c r="B797" s="1"/>
      <c r="C797" s="67"/>
      <c r="D797" s="67"/>
      <c r="E797" s="1"/>
      <c r="F797" s="65"/>
      <c r="G797" s="65"/>
      <c r="H797" s="65"/>
      <c r="I797" s="66"/>
      <c r="J797" s="66"/>
      <c r="K797" s="6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67"/>
      <c r="AQ797" s="1"/>
      <c r="AR797" s="1"/>
      <c r="AS797" s="67"/>
      <c r="AT797" s="1"/>
      <c r="AU797" s="1"/>
      <c r="AV797" s="67"/>
      <c r="AW797" s="1"/>
      <c r="AX797" s="1"/>
      <c r="AY797" s="67"/>
    </row>
    <row r="798" ht="18.75" customHeight="1">
      <c r="A798" s="1"/>
      <c r="B798" s="1"/>
      <c r="C798" s="67"/>
      <c r="D798" s="67"/>
      <c r="E798" s="1"/>
      <c r="F798" s="65"/>
      <c r="G798" s="65"/>
      <c r="H798" s="65"/>
      <c r="I798" s="66"/>
      <c r="J798" s="66"/>
      <c r="K798" s="6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67"/>
      <c r="AQ798" s="1"/>
      <c r="AR798" s="1"/>
      <c r="AS798" s="67"/>
      <c r="AT798" s="1"/>
      <c r="AU798" s="1"/>
      <c r="AV798" s="67"/>
      <c r="AW798" s="1"/>
      <c r="AX798" s="1"/>
      <c r="AY798" s="67"/>
    </row>
    <row r="799" ht="18.75" customHeight="1">
      <c r="A799" s="1"/>
      <c r="B799" s="1"/>
      <c r="C799" s="67"/>
      <c r="D799" s="67"/>
      <c r="E799" s="1"/>
      <c r="F799" s="65"/>
      <c r="G799" s="65"/>
      <c r="H799" s="65"/>
      <c r="I799" s="66"/>
      <c r="J799" s="66"/>
      <c r="K799" s="6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67"/>
      <c r="AQ799" s="1"/>
      <c r="AR799" s="1"/>
      <c r="AS799" s="67"/>
      <c r="AT799" s="1"/>
      <c r="AU799" s="1"/>
      <c r="AV799" s="67"/>
      <c r="AW799" s="1"/>
      <c r="AX799" s="1"/>
      <c r="AY799" s="67"/>
    </row>
    <row r="800" ht="18.75" customHeight="1">
      <c r="A800" s="1"/>
      <c r="B800" s="1"/>
      <c r="C800" s="67"/>
      <c r="D800" s="67"/>
      <c r="E800" s="1"/>
      <c r="F800" s="65"/>
      <c r="G800" s="65"/>
      <c r="H800" s="65"/>
      <c r="I800" s="66"/>
      <c r="J800" s="66"/>
      <c r="K800" s="6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67"/>
      <c r="AQ800" s="1"/>
      <c r="AR800" s="1"/>
      <c r="AS800" s="67"/>
      <c r="AT800" s="1"/>
      <c r="AU800" s="1"/>
      <c r="AV800" s="67"/>
      <c r="AW800" s="1"/>
      <c r="AX800" s="1"/>
      <c r="AY800" s="67"/>
    </row>
    <row r="801" ht="18.75" customHeight="1">
      <c r="A801" s="1"/>
      <c r="B801" s="1"/>
      <c r="C801" s="67"/>
      <c r="D801" s="67"/>
      <c r="E801" s="1"/>
      <c r="F801" s="65"/>
      <c r="G801" s="65"/>
      <c r="H801" s="65"/>
      <c r="I801" s="66"/>
      <c r="J801" s="66"/>
      <c r="K801" s="6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67"/>
      <c r="AQ801" s="1"/>
      <c r="AR801" s="1"/>
      <c r="AS801" s="67"/>
      <c r="AT801" s="1"/>
      <c r="AU801" s="1"/>
      <c r="AV801" s="67"/>
      <c r="AW801" s="1"/>
      <c r="AX801" s="1"/>
      <c r="AY801" s="67"/>
    </row>
    <row r="802" ht="18.75" customHeight="1">
      <c r="A802" s="1"/>
      <c r="B802" s="1"/>
      <c r="C802" s="67"/>
      <c r="D802" s="67"/>
      <c r="E802" s="1"/>
      <c r="F802" s="65"/>
      <c r="G802" s="65"/>
      <c r="H802" s="65"/>
      <c r="I802" s="66"/>
      <c r="J802" s="66"/>
      <c r="K802" s="6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67"/>
      <c r="AQ802" s="1"/>
      <c r="AR802" s="1"/>
      <c r="AS802" s="67"/>
      <c r="AT802" s="1"/>
      <c r="AU802" s="1"/>
      <c r="AV802" s="67"/>
      <c r="AW802" s="1"/>
      <c r="AX802" s="1"/>
      <c r="AY802" s="67"/>
    </row>
    <row r="803" ht="18.75" customHeight="1">
      <c r="A803" s="1"/>
      <c r="B803" s="1"/>
      <c r="C803" s="67"/>
      <c r="D803" s="67"/>
      <c r="E803" s="1"/>
      <c r="F803" s="65"/>
      <c r="G803" s="65"/>
      <c r="H803" s="65"/>
      <c r="I803" s="66"/>
      <c r="J803" s="66"/>
      <c r="K803" s="6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67"/>
      <c r="AQ803" s="1"/>
      <c r="AR803" s="1"/>
      <c r="AS803" s="67"/>
      <c r="AT803" s="1"/>
      <c r="AU803" s="1"/>
      <c r="AV803" s="67"/>
      <c r="AW803" s="1"/>
      <c r="AX803" s="1"/>
      <c r="AY803" s="67"/>
    </row>
    <row r="804" ht="18.75" customHeight="1">
      <c r="A804" s="1"/>
      <c r="B804" s="1"/>
      <c r="C804" s="67"/>
      <c r="D804" s="67"/>
      <c r="E804" s="1"/>
      <c r="F804" s="65"/>
      <c r="G804" s="65"/>
      <c r="H804" s="65"/>
      <c r="I804" s="66"/>
      <c r="J804" s="66"/>
      <c r="K804" s="6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67"/>
      <c r="AQ804" s="1"/>
      <c r="AR804" s="1"/>
      <c r="AS804" s="67"/>
      <c r="AT804" s="1"/>
      <c r="AU804" s="1"/>
      <c r="AV804" s="67"/>
      <c r="AW804" s="1"/>
      <c r="AX804" s="1"/>
      <c r="AY804" s="67"/>
    </row>
    <row r="805" ht="18.75" customHeight="1">
      <c r="A805" s="1"/>
      <c r="B805" s="1"/>
      <c r="C805" s="67"/>
      <c r="D805" s="67"/>
      <c r="E805" s="1"/>
      <c r="F805" s="65"/>
      <c r="G805" s="65"/>
      <c r="H805" s="65"/>
      <c r="I805" s="66"/>
      <c r="J805" s="66"/>
      <c r="K805" s="6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67"/>
      <c r="AQ805" s="1"/>
      <c r="AR805" s="1"/>
      <c r="AS805" s="67"/>
      <c r="AT805" s="1"/>
      <c r="AU805" s="1"/>
      <c r="AV805" s="67"/>
      <c r="AW805" s="1"/>
      <c r="AX805" s="1"/>
      <c r="AY805" s="67"/>
    </row>
    <row r="806" ht="18.75" customHeight="1">
      <c r="A806" s="1"/>
      <c r="B806" s="1"/>
      <c r="C806" s="67"/>
      <c r="D806" s="67"/>
      <c r="E806" s="1"/>
      <c r="F806" s="65"/>
      <c r="G806" s="65"/>
      <c r="H806" s="65"/>
      <c r="I806" s="66"/>
      <c r="J806" s="66"/>
      <c r="K806" s="6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67"/>
      <c r="AQ806" s="1"/>
      <c r="AR806" s="1"/>
      <c r="AS806" s="67"/>
      <c r="AT806" s="1"/>
      <c r="AU806" s="1"/>
      <c r="AV806" s="67"/>
      <c r="AW806" s="1"/>
      <c r="AX806" s="1"/>
      <c r="AY806" s="67"/>
    </row>
    <row r="807" ht="18.75" customHeight="1">
      <c r="A807" s="1"/>
      <c r="B807" s="1"/>
      <c r="C807" s="67"/>
      <c r="D807" s="67"/>
      <c r="E807" s="1"/>
      <c r="F807" s="65"/>
      <c r="G807" s="65"/>
      <c r="H807" s="65"/>
      <c r="I807" s="66"/>
      <c r="J807" s="66"/>
      <c r="K807" s="6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67"/>
      <c r="AQ807" s="1"/>
      <c r="AR807" s="1"/>
      <c r="AS807" s="67"/>
      <c r="AT807" s="1"/>
      <c r="AU807" s="1"/>
      <c r="AV807" s="67"/>
      <c r="AW807" s="1"/>
      <c r="AX807" s="1"/>
      <c r="AY807" s="67"/>
    </row>
    <row r="808" ht="18.75" customHeight="1">
      <c r="A808" s="1"/>
      <c r="B808" s="1"/>
      <c r="C808" s="67"/>
      <c r="D808" s="67"/>
      <c r="E808" s="1"/>
      <c r="F808" s="65"/>
      <c r="G808" s="65"/>
      <c r="H808" s="65"/>
      <c r="I808" s="66"/>
      <c r="J808" s="66"/>
      <c r="K808" s="6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67"/>
      <c r="AQ808" s="1"/>
      <c r="AR808" s="1"/>
      <c r="AS808" s="67"/>
      <c r="AT808" s="1"/>
      <c r="AU808" s="1"/>
      <c r="AV808" s="67"/>
      <c r="AW808" s="1"/>
      <c r="AX808" s="1"/>
      <c r="AY808" s="67"/>
    </row>
    <row r="809" ht="18.75" customHeight="1">
      <c r="A809" s="1"/>
      <c r="B809" s="1"/>
      <c r="C809" s="67"/>
      <c r="D809" s="67"/>
      <c r="E809" s="1"/>
      <c r="F809" s="65"/>
      <c r="G809" s="65"/>
      <c r="H809" s="65"/>
      <c r="I809" s="66"/>
      <c r="J809" s="66"/>
      <c r="K809" s="6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67"/>
      <c r="AQ809" s="1"/>
      <c r="AR809" s="1"/>
      <c r="AS809" s="67"/>
      <c r="AT809" s="1"/>
      <c r="AU809" s="1"/>
      <c r="AV809" s="67"/>
      <c r="AW809" s="1"/>
      <c r="AX809" s="1"/>
      <c r="AY809" s="67"/>
    </row>
    <row r="810" ht="18.75" customHeight="1">
      <c r="A810" s="1"/>
      <c r="B810" s="1"/>
      <c r="C810" s="67"/>
      <c r="D810" s="67"/>
      <c r="E810" s="1"/>
      <c r="F810" s="65"/>
      <c r="G810" s="65"/>
      <c r="H810" s="65"/>
      <c r="I810" s="66"/>
      <c r="J810" s="66"/>
      <c r="K810" s="6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67"/>
      <c r="AQ810" s="1"/>
      <c r="AR810" s="1"/>
      <c r="AS810" s="67"/>
      <c r="AT810" s="1"/>
      <c r="AU810" s="1"/>
      <c r="AV810" s="67"/>
      <c r="AW810" s="1"/>
      <c r="AX810" s="1"/>
      <c r="AY810" s="67"/>
    </row>
    <row r="811" ht="18.75" customHeight="1">
      <c r="A811" s="1"/>
      <c r="B811" s="1"/>
      <c r="C811" s="67"/>
      <c r="D811" s="67"/>
      <c r="E811" s="1"/>
      <c r="F811" s="65"/>
      <c r="G811" s="65"/>
      <c r="H811" s="65"/>
      <c r="I811" s="66"/>
      <c r="J811" s="66"/>
      <c r="K811" s="6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67"/>
      <c r="AQ811" s="1"/>
      <c r="AR811" s="1"/>
      <c r="AS811" s="67"/>
      <c r="AT811" s="1"/>
      <c r="AU811" s="1"/>
      <c r="AV811" s="67"/>
      <c r="AW811" s="1"/>
      <c r="AX811" s="1"/>
      <c r="AY811" s="67"/>
    </row>
    <row r="812" ht="18.75" customHeight="1">
      <c r="A812" s="1"/>
      <c r="B812" s="1"/>
      <c r="C812" s="67"/>
      <c r="D812" s="67"/>
      <c r="E812" s="1"/>
      <c r="F812" s="65"/>
      <c r="G812" s="65"/>
      <c r="H812" s="65"/>
      <c r="I812" s="66"/>
      <c r="J812" s="66"/>
      <c r="K812" s="6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67"/>
      <c r="AQ812" s="1"/>
      <c r="AR812" s="1"/>
      <c r="AS812" s="67"/>
      <c r="AT812" s="1"/>
      <c r="AU812" s="1"/>
      <c r="AV812" s="67"/>
      <c r="AW812" s="1"/>
      <c r="AX812" s="1"/>
      <c r="AY812" s="67"/>
    </row>
    <row r="813" ht="18.75" customHeight="1">
      <c r="A813" s="1"/>
      <c r="B813" s="1"/>
      <c r="C813" s="67"/>
      <c r="D813" s="67"/>
      <c r="E813" s="1"/>
      <c r="F813" s="65"/>
      <c r="G813" s="65"/>
      <c r="H813" s="65"/>
      <c r="I813" s="66"/>
      <c r="J813" s="66"/>
      <c r="K813" s="6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67"/>
      <c r="AQ813" s="1"/>
      <c r="AR813" s="1"/>
      <c r="AS813" s="67"/>
      <c r="AT813" s="1"/>
      <c r="AU813" s="1"/>
      <c r="AV813" s="67"/>
      <c r="AW813" s="1"/>
      <c r="AX813" s="1"/>
      <c r="AY813" s="67"/>
    </row>
    <row r="814" ht="18.75" customHeight="1">
      <c r="A814" s="1"/>
      <c r="B814" s="1"/>
      <c r="C814" s="67"/>
      <c r="D814" s="67"/>
      <c r="E814" s="1"/>
      <c r="F814" s="65"/>
      <c r="G814" s="65"/>
      <c r="H814" s="65"/>
      <c r="I814" s="66"/>
      <c r="J814" s="66"/>
      <c r="K814" s="6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67"/>
      <c r="AQ814" s="1"/>
      <c r="AR814" s="1"/>
      <c r="AS814" s="67"/>
      <c r="AT814" s="1"/>
      <c r="AU814" s="1"/>
      <c r="AV814" s="67"/>
      <c r="AW814" s="1"/>
      <c r="AX814" s="1"/>
      <c r="AY814" s="67"/>
    </row>
    <row r="815" ht="18.75" customHeight="1">
      <c r="A815" s="1"/>
      <c r="B815" s="1"/>
      <c r="C815" s="67"/>
      <c r="D815" s="67"/>
      <c r="E815" s="1"/>
      <c r="F815" s="65"/>
      <c r="G815" s="65"/>
      <c r="H815" s="65"/>
      <c r="I815" s="66"/>
      <c r="J815" s="66"/>
      <c r="K815" s="6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67"/>
      <c r="AQ815" s="1"/>
      <c r="AR815" s="1"/>
      <c r="AS815" s="67"/>
      <c r="AT815" s="1"/>
      <c r="AU815" s="1"/>
      <c r="AV815" s="67"/>
      <c r="AW815" s="1"/>
      <c r="AX815" s="1"/>
      <c r="AY815" s="67"/>
    </row>
    <row r="816" ht="18.75" customHeight="1">
      <c r="A816" s="1"/>
      <c r="B816" s="1"/>
      <c r="C816" s="67"/>
      <c r="D816" s="67"/>
      <c r="E816" s="1"/>
      <c r="F816" s="65"/>
      <c r="G816" s="65"/>
      <c r="H816" s="65"/>
      <c r="I816" s="66"/>
      <c r="J816" s="66"/>
      <c r="K816" s="6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67"/>
      <c r="AQ816" s="1"/>
      <c r="AR816" s="1"/>
      <c r="AS816" s="67"/>
      <c r="AT816" s="1"/>
      <c r="AU816" s="1"/>
      <c r="AV816" s="67"/>
      <c r="AW816" s="1"/>
      <c r="AX816" s="1"/>
      <c r="AY816" s="67"/>
    </row>
    <row r="817" ht="18.75" customHeight="1">
      <c r="A817" s="1"/>
      <c r="B817" s="1"/>
      <c r="C817" s="67"/>
      <c r="D817" s="67"/>
      <c r="E817" s="1"/>
      <c r="F817" s="65"/>
      <c r="G817" s="65"/>
      <c r="H817" s="65"/>
      <c r="I817" s="66"/>
      <c r="J817" s="66"/>
      <c r="K817" s="6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67"/>
      <c r="AQ817" s="1"/>
      <c r="AR817" s="1"/>
      <c r="AS817" s="67"/>
      <c r="AT817" s="1"/>
      <c r="AU817" s="1"/>
      <c r="AV817" s="67"/>
      <c r="AW817" s="1"/>
      <c r="AX817" s="1"/>
      <c r="AY817" s="67"/>
    </row>
    <row r="818" ht="18.75" customHeight="1">
      <c r="A818" s="1"/>
      <c r="B818" s="1"/>
      <c r="C818" s="67"/>
      <c r="D818" s="67"/>
      <c r="E818" s="1"/>
      <c r="F818" s="65"/>
      <c r="G818" s="65"/>
      <c r="H818" s="65"/>
      <c r="I818" s="66"/>
      <c r="J818" s="66"/>
      <c r="K818" s="6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67"/>
      <c r="AQ818" s="1"/>
      <c r="AR818" s="1"/>
      <c r="AS818" s="67"/>
      <c r="AT818" s="1"/>
      <c r="AU818" s="1"/>
      <c r="AV818" s="67"/>
      <c r="AW818" s="1"/>
      <c r="AX818" s="1"/>
      <c r="AY818" s="67"/>
    </row>
    <row r="819" ht="18.75" customHeight="1">
      <c r="A819" s="1"/>
      <c r="B819" s="1"/>
      <c r="C819" s="67"/>
      <c r="D819" s="67"/>
      <c r="E819" s="1"/>
      <c r="F819" s="65"/>
      <c r="G819" s="65"/>
      <c r="H819" s="65"/>
      <c r="I819" s="66"/>
      <c r="J819" s="66"/>
      <c r="K819" s="6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67"/>
      <c r="AQ819" s="1"/>
      <c r="AR819" s="1"/>
      <c r="AS819" s="67"/>
      <c r="AT819" s="1"/>
      <c r="AU819" s="1"/>
      <c r="AV819" s="67"/>
      <c r="AW819" s="1"/>
      <c r="AX819" s="1"/>
      <c r="AY819" s="67"/>
    </row>
    <row r="820" ht="18.75" customHeight="1">
      <c r="A820" s="1"/>
      <c r="B820" s="1"/>
      <c r="C820" s="67"/>
      <c r="D820" s="67"/>
      <c r="E820" s="1"/>
      <c r="F820" s="65"/>
      <c r="G820" s="65"/>
      <c r="H820" s="65"/>
      <c r="I820" s="66"/>
      <c r="J820" s="66"/>
      <c r="K820" s="6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67"/>
      <c r="AQ820" s="1"/>
      <c r="AR820" s="1"/>
      <c r="AS820" s="67"/>
      <c r="AT820" s="1"/>
      <c r="AU820" s="1"/>
      <c r="AV820" s="67"/>
      <c r="AW820" s="1"/>
      <c r="AX820" s="1"/>
      <c r="AY820" s="67"/>
    </row>
    <row r="821" ht="18.75" customHeight="1">
      <c r="A821" s="1"/>
      <c r="B821" s="1"/>
      <c r="C821" s="67"/>
      <c r="D821" s="67"/>
      <c r="E821" s="1"/>
      <c r="F821" s="65"/>
      <c r="G821" s="65"/>
      <c r="H821" s="65"/>
      <c r="I821" s="66"/>
      <c r="J821" s="66"/>
      <c r="K821" s="6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67"/>
      <c r="AQ821" s="1"/>
      <c r="AR821" s="1"/>
      <c r="AS821" s="67"/>
      <c r="AT821" s="1"/>
      <c r="AU821" s="1"/>
      <c r="AV821" s="67"/>
      <c r="AW821" s="1"/>
      <c r="AX821" s="1"/>
      <c r="AY821" s="67"/>
    </row>
    <row r="822" ht="18.75" customHeight="1">
      <c r="A822" s="1"/>
      <c r="B822" s="1"/>
      <c r="C822" s="67"/>
      <c r="D822" s="67"/>
      <c r="E822" s="1"/>
      <c r="F822" s="65"/>
      <c r="G822" s="65"/>
      <c r="H822" s="65"/>
      <c r="I822" s="66"/>
      <c r="J822" s="66"/>
      <c r="K822" s="6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67"/>
      <c r="AQ822" s="1"/>
      <c r="AR822" s="1"/>
      <c r="AS822" s="67"/>
      <c r="AT822" s="1"/>
      <c r="AU822" s="1"/>
      <c r="AV822" s="67"/>
      <c r="AW822" s="1"/>
      <c r="AX822" s="1"/>
      <c r="AY822" s="67"/>
    </row>
    <row r="823" ht="18.75" customHeight="1">
      <c r="A823" s="1"/>
      <c r="B823" s="1"/>
      <c r="C823" s="67"/>
      <c r="D823" s="67"/>
      <c r="E823" s="1"/>
      <c r="F823" s="65"/>
      <c r="G823" s="65"/>
      <c r="H823" s="65"/>
      <c r="I823" s="66"/>
      <c r="J823" s="66"/>
      <c r="K823" s="6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67"/>
      <c r="AQ823" s="1"/>
      <c r="AR823" s="1"/>
      <c r="AS823" s="67"/>
      <c r="AT823" s="1"/>
      <c r="AU823" s="1"/>
      <c r="AV823" s="67"/>
      <c r="AW823" s="1"/>
      <c r="AX823" s="1"/>
      <c r="AY823" s="67"/>
    </row>
    <row r="824" ht="18.75" customHeight="1">
      <c r="A824" s="1"/>
      <c r="B824" s="1"/>
      <c r="C824" s="67"/>
      <c r="D824" s="67"/>
      <c r="E824" s="1"/>
      <c r="F824" s="65"/>
      <c r="G824" s="65"/>
      <c r="H824" s="65"/>
      <c r="I824" s="66"/>
      <c r="J824" s="66"/>
      <c r="K824" s="6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67"/>
      <c r="AQ824" s="1"/>
      <c r="AR824" s="1"/>
      <c r="AS824" s="67"/>
      <c r="AT824" s="1"/>
      <c r="AU824" s="1"/>
      <c r="AV824" s="67"/>
      <c r="AW824" s="1"/>
      <c r="AX824" s="1"/>
      <c r="AY824" s="67"/>
    </row>
    <row r="825" ht="18.75" customHeight="1">
      <c r="A825" s="1"/>
      <c r="B825" s="1"/>
      <c r="C825" s="67"/>
      <c r="D825" s="67"/>
      <c r="E825" s="1"/>
      <c r="F825" s="65"/>
      <c r="G825" s="65"/>
      <c r="H825" s="65"/>
      <c r="I825" s="66"/>
      <c r="J825" s="66"/>
      <c r="K825" s="6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67"/>
      <c r="AQ825" s="1"/>
      <c r="AR825" s="1"/>
      <c r="AS825" s="67"/>
      <c r="AT825" s="1"/>
      <c r="AU825" s="1"/>
      <c r="AV825" s="67"/>
      <c r="AW825" s="1"/>
      <c r="AX825" s="1"/>
      <c r="AY825" s="67"/>
    </row>
    <row r="826" ht="18.75" customHeight="1">
      <c r="A826" s="1"/>
      <c r="B826" s="1"/>
      <c r="C826" s="67"/>
      <c r="D826" s="67"/>
      <c r="E826" s="1"/>
      <c r="F826" s="65"/>
      <c r="G826" s="65"/>
      <c r="H826" s="65"/>
      <c r="I826" s="66"/>
      <c r="J826" s="66"/>
      <c r="K826" s="6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67"/>
      <c r="AQ826" s="1"/>
      <c r="AR826" s="1"/>
      <c r="AS826" s="67"/>
      <c r="AT826" s="1"/>
      <c r="AU826" s="1"/>
      <c r="AV826" s="67"/>
      <c r="AW826" s="1"/>
      <c r="AX826" s="1"/>
      <c r="AY826" s="67"/>
    </row>
    <row r="827" ht="18.75" customHeight="1">
      <c r="A827" s="1"/>
      <c r="B827" s="1"/>
      <c r="C827" s="67"/>
      <c r="D827" s="67"/>
      <c r="E827" s="1"/>
      <c r="F827" s="65"/>
      <c r="G827" s="65"/>
      <c r="H827" s="65"/>
      <c r="I827" s="66"/>
      <c r="J827" s="66"/>
      <c r="K827" s="6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67"/>
      <c r="AQ827" s="1"/>
      <c r="AR827" s="1"/>
      <c r="AS827" s="67"/>
      <c r="AT827" s="1"/>
      <c r="AU827" s="1"/>
      <c r="AV827" s="67"/>
      <c r="AW827" s="1"/>
      <c r="AX827" s="1"/>
      <c r="AY827" s="67"/>
    </row>
    <row r="828" ht="18.75" customHeight="1">
      <c r="A828" s="1"/>
      <c r="B828" s="1"/>
      <c r="C828" s="67"/>
      <c r="D828" s="67"/>
      <c r="E828" s="1"/>
      <c r="F828" s="65"/>
      <c r="G828" s="65"/>
      <c r="H828" s="65"/>
      <c r="I828" s="66"/>
      <c r="J828" s="66"/>
      <c r="K828" s="6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67"/>
      <c r="AQ828" s="1"/>
      <c r="AR828" s="1"/>
      <c r="AS828" s="67"/>
      <c r="AT828" s="1"/>
      <c r="AU828" s="1"/>
      <c r="AV828" s="67"/>
      <c r="AW828" s="1"/>
      <c r="AX828" s="1"/>
      <c r="AY828" s="67"/>
    </row>
    <row r="829" ht="18.75" customHeight="1">
      <c r="A829" s="1"/>
      <c r="B829" s="1"/>
      <c r="C829" s="67"/>
      <c r="D829" s="67"/>
      <c r="E829" s="1"/>
      <c r="F829" s="65"/>
      <c r="G829" s="65"/>
      <c r="H829" s="65"/>
      <c r="I829" s="66"/>
      <c r="J829" s="66"/>
      <c r="K829" s="6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67"/>
      <c r="AQ829" s="1"/>
      <c r="AR829" s="1"/>
      <c r="AS829" s="67"/>
      <c r="AT829" s="1"/>
      <c r="AU829" s="1"/>
      <c r="AV829" s="67"/>
      <c r="AW829" s="1"/>
      <c r="AX829" s="1"/>
      <c r="AY829" s="67"/>
    </row>
    <row r="830" ht="18.75" customHeight="1">
      <c r="A830" s="1"/>
      <c r="B830" s="1"/>
      <c r="C830" s="67"/>
      <c r="D830" s="67"/>
      <c r="E830" s="1"/>
      <c r="F830" s="65"/>
      <c r="G830" s="65"/>
      <c r="H830" s="65"/>
      <c r="I830" s="66"/>
      <c r="J830" s="66"/>
      <c r="K830" s="6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67"/>
      <c r="AQ830" s="1"/>
      <c r="AR830" s="1"/>
      <c r="AS830" s="67"/>
      <c r="AT830" s="1"/>
      <c r="AU830" s="1"/>
      <c r="AV830" s="67"/>
      <c r="AW830" s="1"/>
      <c r="AX830" s="1"/>
      <c r="AY830" s="67"/>
    </row>
    <row r="831" ht="18.75" customHeight="1">
      <c r="A831" s="1"/>
      <c r="B831" s="1"/>
      <c r="C831" s="67"/>
      <c r="D831" s="67"/>
      <c r="E831" s="1"/>
      <c r="F831" s="65"/>
      <c r="G831" s="65"/>
      <c r="H831" s="65"/>
      <c r="I831" s="66"/>
      <c r="J831" s="66"/>
      <c r="K831" s="6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67"/>
      <c r="AQ831" s="1"/>
      <c r="AR831" s="1"/>
      <c r="AS831" s="67"/>
      <c r="AT831" s="1"/>
      <c r="AU831" s="1"/>
      <c r="AV831" s="67"/>
      <c r="AW831" s="1"/>
      <c r="AX831" s="1"/>
      <c r="AY831" s="67"/>
    </row>
    <row r="832" ht="18.75" customHeight="1">
      <c r="A832" s="1"/>
      <c r="B832" s="1"/>
      <c r="C832" s="67"/>
      <c r="D832" s="67"/>
      <c r="E832" s="1"/>
      <c r="F832" s="65"/>
      <c r="G832" s="65"/>
      <c r="H832" s="65"/>
      <c r="I832" s="66"/>
      <c r="J832" s="66"/>
      <c r="K832" s="6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67"/>
      <c r="AQ832" s="1"/>
      <c r="AR832" s="1"/>
      <c r="AS832" s="67"/>
      <c r="AT832" s="1"/>
      <c r="AU832" s="1"/>
      <c r="AV832" s="67"/>
      <c r="AW832" s="1"/>
      <c r="AX832" s="1"/>
      <c r="AY832" s="67"/>
    </row>
    <row r="833" ht="18.75" customHeight="1">
      <c r="A833" s="1"/>
      <c r="B833" s="1"/>
      <c r="C833" s="67"/>
      <c r="D833" s="67"/>
      <c r="E833" s="1"/>
      <c r="F833" s="65"/>
      <c r="G833" s="65"/>
      <c r="H833" s="65"/>
      <c r="I833" s="66"/>
      <c r="J833" s="66"/>
      <c r="K833" s="6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67"/>
      <c r="AQ833" s="1"/>
      <c r="AR833" s="1"/>
      <c r="AS833" s="67"/>
      <c r="AT833" s="1"/>
      <c r="AU833" s="1"/>
      <c r="AV833" s="67"/>
      <c r="AW833" s="1"/>
      <c r="AX833" s="1"/>
      <c r="AY833" s="67"/>
    </row>
    <row r="834" ht="18.75" customHeight="1">
      <c r="A834" s="1"/>
      <c r="B834" s="1"/>
      <c r="C834" s="67"/>
      <c r="D834" s="67"/>
      <c r="E834" s="1"/>
      <c r="F834" s="65"/>
      <c r="G834" s="65"/>
      <c r="H834" s="65"/>
      <c r="I834" s="66"/>
      <c r="J834" s="66"/>
      <c r="K834" s="6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67"/>
      <c r="AQ834" s="1"/>
      <c r="AR834" s="1"/>
      <c r="AS834" s="67"/>
      <c r="AT834" s="1"/>
      <c r="AU834" s="1"/>
      <c r="AV834" s="67"/>
      <c r="AW834" s="1"/>
      <c r="AX834" s="1"/>
      <c r="AY834" s="67"/>
    </row>
    <row r="835" ht="18.75" customHeight="1">
      <c r="A835" s="1"/>
      <c r="B835" s="1"/>
      <c r="C835" s="67"/>
      <c r="D835" s="67"/>
      <c r="E835" s="1"/>
      <c r="F835" s="65"/>
      <c r="G835" s="65"/>
      <c r="H835" s="65"/>
      <c r="I835" s="66"/>
      <c r="J835" s="66"/>
      <c r="K835" s="6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67"/>
      <c r="AQ835" s="1"/>
      <c r="AR835" s="1"/>
      <c r="AS835" s="67"/>
      <c r="AT835" s="1"/>
      <c r="AU835" s="1"/>
      <c r="AV835" s="67"/>
      <c r="AW835" s="1"/>
      <c r="AX835" s="1"/>
      <c r="AY835" s="67"/>
    </row>
    <row r="836" ht="18.75" customHeight="1">
      <c r="A836" s="1"/>
      <c r="B836" s="1"/>
      <c r="C836" s="67"/>
      <c r="D836" s="67"/>
      <c r="E836" s="1"/>
      <c r="F836" s="65"/>
      <c r="G836" s="65"/>
      <c r="H836" s="65"/>
      <c r="I836" s="66"/>
      <c r="J836" s="66"/>
      <c r="K836" s="6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67"/>
      <c r="AQ836" s="1"/>
      <c r="AR836" s="1"/>
      <c r="AS836" s="67"/>
      <c r="AT836" s="1"/>
      <c r="AU836" s="1"/>
      <c r="AV836" s="67"/>
      <c r="AW836" s="1"/>
      <c r="AX836" s="1"/>
      <c r="AY836" s="67"/>
    </row>
    <row r="837" ht="18.75" customHeight="1">
      <c r="A837" s="1"/>
      <c r="B837" s="1"/>
      <c r="C837" s="67"/>
      <c r="D837" s="67"/>
      <c r="E837" s="1"/>
      <c r="F837" s="65"/>
      <c r="G837" s="65"/>
      <c r="H837" s="65"/>
      <c r="I837" s="66"/>
      <c r="J837" s="66"/>
      <c r="K837" s="6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67"/>
      <c r="AQ837" s="1"/>
      <c r="AR837" s="1"/>
      <c r="AS837" s="67"/>
      <c r="AT837" s="1"/>
      <c r="AU837" s="1"/>
      <c r="AV837" s="67"/>
      <c r="AW837" s="1"/>
      <c r="AX837" s="1"/>
      <c r="AY837" s="67"/>
    </row>
    <row r="838" ht="18.75" customHeight="1">
      <c r="A838" s="1"/>
      <c r="B838" s="1"/>
      <c r="C838" s="67"/>
      <c r="D838" s="67"/>
      <c r="E838" s="1"/>
      <c r="F838" s="65"/>
      <c r="G838" s="65"/>
      <c r="H838" s="65"/>
      <c r="I838" s="66"/>
      <c r="J838" s="66"/>
      <c r="K838" s="6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67"/>
      <c r="AQ838" s="1"/>
      <c r="AR838" s="1"/>
      <c r="AS838" s="67"/>
      <c r="AT838" s="1"/>
      <c r="AU838" s="1"/>
      <c r="AV838" s="67"/>
      <c r="AW838" s="1"/>
      <c r="AX838" s="1"/>
      <c r="AY838" s="67"/>
    </row>
    <row r="839" ht="18.75" customHeight="1">
      <c r="A839" s="1"/>
      <c r="B839" s="1"/>
      <c r="C839" s="67"/>
      <c r="D839" s="67"/>
      <c r="E839" s="1"/>
      <c r="F839" s="65"/>
      <c r="G839" s="65"/>
      <c r="H839" s="65"/>
      <c r="I839" s="66"/>
      <c r="J839" s="66"/>
      <c r="K839" s="6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67"/>
      <c r="AQ839" s="1"/>
      <c r="AR839" s="1"/>
      <c r="AS839" s="67"/>
      <c r="AT839" s="1"/>
      <c r="AU839" s="1"/>
      <c r="AV839" s="67"/>
      <c r="AW839" s="1"/>
      <c r="AX839" s="1"/>
      <c r="AY839" s="67"/>
    </row>
    <row r="840" ht="18.75" customHeight="1">
      <c r="A840" s="1"/>
      <c r="B840" s="1"/>
      <c r="C840" s="67"/>
      <c r="D840" s="67"/>
      <c r="E840" s="1"/>
      <c r="F840" s="65"/>
      <c r="G840" s="65"/>
      <c r="H840" s="65"/>
      <c r="I840" s="66"/>
      <c r="J840" s="66"/>
      <c r="K840" s="6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67"/>
      <c r="AQ840" s="1"/>
      <c r="AR840" s="1"/>
      <c r="AS840" s="67"/>
      <c r="AT840" s="1"/>
      <c r="AU840" s="1"/>
      <c r="AV840" s="67"/>
      <c r="AW840" s="1"/>
      <c r="AX840" s="1"/>
      <c r="AY840" s="67"/>
    </row>
    <row r="841" ht="18.75" customHeight="1">
      <c r="A841" s="1"/>
      <c r="B841" s="1"/>
      <c r="C841" s="67"/>
      <c r="D841" s="67"/>
      <c r="E841" s="1"/>
      <c r="F841" s="65"/>
      <c r="G841" s="65"/>
      <c r="H841" s="65"/>
      <c r="I841" s="66"/>
      <c r="J841" s="66"/>
      <c r="K841" s="6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67"/>
      <c r="AQ841" s="1"/>
      <c r="AR841" s="1"/>
      <c r="AS841" s="67"/>
      <c r="AT841" s="1"/>
      <c r="AU841" s="1"/>
      <c r="AV841" s="67"/>
      <c r="AW841" s="1"/>
      <c r="AX841" s="1"/>
      <c r="AY841" s="67"/>
    </row>
    <row r="842" ht="18.75" customHeight="1">
      <c r="A842" s="1"/>
      <c r="B842" s="1"/>
      <c r="C842" s="67"/>
      <c r="D842" s="67"/>
      <c r="E842" s="1"/>
      <c r="F842" s="65"/>
      <c r="G842" s="65"/>
      <c r="H842" s="65"/>
      <c r="I842" s="66"/>
      <c r="J842" s="66"/>
      <c r="K842" s="6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67"/>
      <c r="AQ842" s="1"/>
      <c r="AR842" s="1"/>
      <c r="AS842" s="67"/>
      <c r="AT842" s="1"/>
      <c r="AU842" s="1"/>
      <c r="AV842" s="67"/>
      <c r="AW842" s="1"/>
      <c r="AX842" s="1"/>
      <c r="AY842" s="67"/>
    </row>
    <row r="843" ht="18.75" customHeight="1">
      <c r="A843" s="1"/>
      <c r="B843" s="1"/>
      <c r="C843" s="67"/>
      <c r="D843" s="67"/>
      <c r="E843" s="1"/>
      <c r="F843" s="65"/>
      <c r="G843" s="65"/>
      <c r="H843" s="65"/>
      <c r="I843" s="66"/>
      <c r="J843" s="66"/>
      <c r="K843" s="6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67"/>
      <c r="AQ843" s="1"/>
      <c r="AR843" s="1"/>
      <c r="AS843" s="67"/>
      <c r="AT843" s="1"/>
      <c r="AU843" s="1"/>
      <c r="AV843" s="67"/>
      <c r="AW843" s="1"/>
      <c r="AX843" s="1"/>
      <c r="AY843" s="67"/>
    </row>
    <row r="844" ht="18.75" customHeight="1">
      <c r="A844" s="1"/>
      <c r="B844" s="1"/>
      <c r="C844" s="67"/>
      <c r="D844" s="67"/>
      <c r="E844" s="1"/>
      <c r="F844" s="65"/>
      <c r="G844" s="65"/>
      <c r="H844" s="65"/>
      <c r="I844" s="66"/>
      <c r="J844" s="66"/>
      <c r="K844" s="6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67"/>
      <c r="AQ844" s="1"/>
      <c r="AR844" s="1"/>
      <c r="AS844" s="67"/>
      <c r="AT844" s="1"/>
      <c r="AU844" s="1"/>
      <c r="AV844" s="67"/>
      <c r="AW844" s="1"/>
      <c r="AX844" s="1"/>
      <c r="AY844" s="67"/>
    </row>
    <row r="845" ht="18.75" customHeight="1">
      <c r="A845" s="1"/>
      <c r="B845" s="1"/>
      <c r="C845" s="67"/>
      <c r="D845" s="67"/>
      <c r="E845" s="1"/>
      <c r="F845" s="65"/>
      <c r="G845" s="65"/>
      <c r="H845" s="65"/>
      <c r="I845" s="66"/>
      <c r="J845" s="66"/>
      <c r="K845" s="6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67"/>
      <c r="AQ845" s="1"/>
      <c r="AR845" s="1"/>
      <c r="AS845" s="67"/>
      <c r="AT845" s="1"/>
      <c r="AU845" s="1"/>
      <c r="AV845" s="67"/>
      <c r="AW845" s="1"/>
      <c r="AX845" s="1"/>
      <c r="AY845" s="67"/>
    </row>
    <row r="846" ht="18.75" customHeight="1">
      <c r="A846" s="1"/>
      <c r="B846" s="1"/>
      <c r="C846" s="67"/>
      <c r="D846" s="67"/>
      <c r="E846" s="1"/>
      <c r="F846" s="65"/>
      <c r="G846" s="65"/>
      <c r="H846" s="65"/>
      <c r="I846" s="66"/>
      <c r="J846" s="66"/>
      <c r="K846" s="6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67"/>
      <c r="AQ846" s="1"/>
      <c r="AR846" s="1"/>
      <c r="AS846" s="67"/>
      <c r="AT846" s="1"/>
      <c r="AU846" s="1"/>
      <c r="AV846" s="67"/>
      <c r="AW846" s="1"/>
      <c r="AX846" s="1"/>
      <c r="AY846" s="67"/>
    </row>
    <row r="847" ht="18.75" customHeight="1">
      <c r="A847" s="1"/>
      <c r="B847" s="1"/>
      <c r="C847" s="67"/>
      <c r="D847" s="67"/>
      <c r="E847" s="1"/>
      <c r="F847" s="65"/>
      <c r="G847" s="65"/>
      <c r="H847" s="65"/>
      <c r="I847" s="66"/>
      <c r="J847" s="66"/>
      <c r="K847" s="6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67"/>
      <c r="AQ847" s="1"/>
      <c r="AR847" s="1"/>
      <c r="AS847" s="67"/>
      <c r="AT847" s="1"/>
      <c r="AU847" s="1"/>
      <c r="AV847" s="67"/>
      <c r="AW847" s="1"/>
      <c r="AX847" s="1"/>
      <c r="AY847" s="67"/>
    </row>
    <row r="848" ht="18.75" customHeight="1">
      <c r="A848" s="1"/>
      <c r="B848" s="1"/>
      <c r="C848" s="67"/>
      <c r="D848" s="67"/>
      <c r="E848" s="1"/>
      <c r="F848" s="65"/>
      <c r="G848" s="65"/>
      <c r="H848" s="65"/>
      <c r="I848" s="66"/>
      <c r="J848" s="66"/>
      <c r="K848" s="6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67"/>
      <c r="AQ848" s="1"/>
      <c r="AR848" s="1"/>
      <c r="AS848" s="67"/>
      <c r="AT848" s="1"/>
      <c r="AU848" s="1"/>
      <c r="AV848" s="67"/>
      <c r="AW848" s="1"/>
      <c r="AX848" s="1"/>
      <c r="AY848" s="67"/>
    </row>
    <row r="849" ht="18.75" customHeight="1">
      <c r="A849" s="1"/>
      <c r="B849" s="1"/>
      <c r="C849" s="67"/>
      <c r="D849" s="67"/>
      <c r="E849" s="1"/>
      <c r="F849" s="65"/>
      <c r="G849" s="65"/>
      <c r="H849" s="65"/>
      <c r="I849" s="66"/>
      <c r="J849" s="66"/>
      <c r="K849" s="6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67"/>
      <c r="AQ849" s="1"/>
      <c r="AR849" s="1"/>
      <c r="AS849" s="67"/>
      <c r="AT849" s="1"/>
      <c r="AU849" s="1"/>
      <c r="AV849" s="67"/>
      <c r="AW849" s="1"/>
      <c r="AX849" s="1"/>
      <c r="AY849" s="67"/>
    </row>
    <row r="850" ht="18.75" customHeight="1">
      <c r="A850" s="1"/>
      <c r="B850" s="1"/>
      <c r="C850" s="67"/>
      <c r="D850" s="67"/>
      <c r="E850" s="1"/>
      <c r="F850" s="65"/>
      <c r="G850" s="65"/>
      <c r="H850" s="65"/>
      <c r="I850" s="66"/>
      <c r="J850" s="66"/>
      <c r="K850" s="6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67"/>
      <c r="AQ850" s="1"/>
      <c r="AR850" s="1"/>
      <c r="AS850" s="67"/>
      <c r="AT850" s="1"/>
      <c r="AU850" s="1"/>
      <c r="AV850" s="67"/>
      <c r="AW850" s="1"/>
      <c r="AX850" s="1"/>
      <c r="AY850" s="67"/>
    </row>
    <row r="851" ht="18.75" customHeight="1">
      <c r="A851" s="1"/>
      <c r="B851" s="1"/>
      <c r="C851" s="67"/>
      <c r="D851" s="67"/>
      <c r="E851" s="1"/>
      <c r="F851" s="65"/>
      <c r="G851" s="65"/>
      <c r="H851" s="65"/>
      <c r="I851" s="66"/>
      <c r="J851" s="66"/>
      <c r="K851" s="6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67"/>
      <c r="AQ851" s="1"/>
      <c r="AR851" s="1"/>
      <c r="AS851" s="67"/>
      <c r="AT851" s="1"/>
      <c r="AU851" s="1"/>
      <c r="AV851" s="67"/>
      <c r="AW851" s="1"/>
      <c r="AX851" s="1"/>
      <c r="AY851" s="67"/>
    </row>
    <row r="852" ht="18.75" customHeight="1">
      <c r="A852" s="1"/>
      <c r="B852" s="1"/>
      <c r="C852" s="67"/>
      <c r="D852" s="67"/>
      <c r="E852" s="1"/>
      <c r="F852" s="65"/>
      <c r="G852" s="65"/>
      <c r="H852" s="65"/>
      <c r="I852" s="66"/>
      <c r="J852" s="66"/>
      <c r="K852" s="6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67"/>
      <c r="AQ852" s="1"/>
      <c r="AR852" s="1"/>
      <c r="AS852" s="67"/>
      <c r="AT852" s="1"/>
      <c r="AU852" s="1"/>
      <c r="AV852" s="67"/>
      <c r="AW852" s="1"/>
      <c r="AX852" s="1"/>
      <c r="AY852" s="67"/>
    </row>
    <row r="853" ht="18.75" customHeight="1">
      <c r="A853" s="1"/>
      <c r="B853" s="1"/>
      <c r="C853" s="67"/>
      <c r="D853" s="67"/>
      <c r="E853" s="1"/>
      <c r="F853" s="65"/>
      <c r="G853" s="65"/>
      <c r="H853" s="65"/>
      <c r="I853" s="66"/>
      <c r="J853" s="66"/>
      <c r="K853" s="6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67"/>
      <c r="AQ853" s="1"/>
      <c r="AR853" s="1"/>
      <c r="AS853" s="67"/>
      <c r="AT853" s="1"/>
      <c r="AU853" s="1"/>
      <c r="AV853" s="67"/>
      <c r="AW853" s="1"/>
      <c r="AX853" s="1"/>
      <c r="AY853" s="67"/>
    </row>
    <row r="854" ht="18.75" customHeight="1">
      <c r="A854" s="1"/>
      <c r="B854" s="1"/>
      <c r="C854" s="67"/>
      <c r="D854" s="67"/>
      <c r="E854" s="1"/>
      <c r="F854" s="65"/>
      <c r="G854" s="65"/>
      <c r="H854" s="65"/>
      <c r="I854" s="66"/>
      <c r="J854" s="66"/>
      <c r="K854" s="6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67"/>
      <c r="AQ854" s="1"/>
      <c r="AR854" s="1"/>
      <c r="AS854" s="67"/>
      <c r="AT854" s="1"/>
      <c r="AU854" s="1"/>
      <c r="AV854" s="67"/>
      <c r="AW854" s="1"/>
      <c r="AX854" s="1"/>
      <c r="AY854" s="67"/>
    </row>
    <row r="855" ht="18.75" customHeight="1">
      <c r="A855" s="1"/>
      <c r="B855" s="1"/>
      <c r="C855" s="67"/>
      <c r="D855" s="67"/>
      <c r="E855" s="1"/>
      <c r="F855" s="65"/>
      <c r="G855" s="65"/>
      <c r="H855" s="65"/>
      <c r="I855" s="66"/>
      <c r="J855" s="66"/>
      <c r="K855" s="6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67"/>
      <c r="AQ855" s="1"/>
      <c r="AR855" s="1"/>
      <c r="AS855" s="67"/>
      <c r="AT855" s="1"/>
      <c r="AU855" s="1"/>
      <c r="AV855" s="67"/>
      <c r="AW855" s="1"/>
      <c r="AX855" s="1"/>
      <c r="AY855" s="67"/>
    </row>
    <row r="856" ht="18.75" customHeight="1">
      <c r="A856" s="1"/>
      <c r="B856" s="1"/>
      <c r="C856" s="67"/>
      <c r="D856" s="67"/>
      <c r="E856" s="1"/>
      <c r="F856" s="65"/>
      <c r="G856" s="65"/>
      <c r="H856" s="65"/>
      <c r="I856" s="66"/>
      <c r="J856" s="66"/>
      <c r="K856" s="6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67"/>
      <c r="AQ856" s="1"/>
      <c r="AR856" s="1"/>
      <c r="AS856" s="67"/>
      <c r="AT856" s="1"/>
      <c r="AU856" s="1"/>
      <c r="AV856" s="67"/>
      <c r="AW856" s="1"/>
      <c r="AX856" s="1"/>
      <c r="AY856" s="67"/>
    </row>
    <row r="857" ht="18.75" customHeight="1">
      <c r="A857" s="1"/>
      <c r="B857" s="1"/>
      <c r="C857" s="67"/>
      <c r="D857" s="67"/>
      <c r="E857" s="1"/>
      <c r="F857" s="65"/>
      <c r="G857" s="65"/>
      <c r="H857" s="65"/>
      <c r="I857" s="66"/>
      <c r="J857" s="66"/>
      <c r="K857" s="6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67"/>
      <c r="AQ857" s="1"/>
      <c r="AR857" s="1"/>
      <c r="AS857" s="67"/>
      <c r="AT857" s="1"/>
      <c r="AU857" s="1"/>
      <c r="AV857" s="67"/>
      <c r="AW857" s="1"/>
      <c r="AX857" s="1"/>
      <c r="AY857" s="67"/>
    </row>
    <row r="858" ht="18.75" customHeight="1">
      <c r="A858" s="1"/>
      <c r="B858" s="1"/>
      <c r="C858" s="67"/>
      <c r="D858" s="67"/>
      <c r="E858" s="1"/>
      <c r="F858" s="65"/>
      <c r="G858" s="65"/>
      <c r="H858" s="65"/>
      <c r="I858" s="66"/>
      <c r="J858" s="66"/>
      <c r="K858" s="6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67"/>
      <c r="AQ858" s="1"/>
      <c r="AR858" s="1"/>
      <c r="AS858" s="67"/>
      <c r="AT858" s="1"/>
      <c r="AU858" s="1"/>
      <c r="AV858" s="67"/>
      <c r="AW858" s="1"/>
      <c r="AX858" s="1"/>
      <c r="AY858" s="67"/>
    </row>
    <row r="859" ht="18.75" customHeight="1">
      <c r="A859" s="1"/>
      <c r="B859" s="1"/>
      <c r="C859" s="67"/>
      <c r="D859" s="67"/>
      <c r="E859" s="1"/>
      <c r="F859" s="65"/>
      <c r="G859" s="65"/>
      <c r="H859" s="65"/>
      <c r="I859" s="66"/>
      <c r="J859" s="66"/>
      <c r="K859" s="6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67"/>
      <c r="AQ859" s="1"/>
      <c r="AR859" s="1"/>
      <c r="AS859" s="67"/>
      <c r="AT859" s="1"/>
      <c r="AU859" s="1"/>
      <c r="AV859" s="67"/>
      <c r="AW859" s="1"/>
      <c r="AX859" s="1"/>
      <c r="AY859" s="67"/>
    </row>
    <row r="860" ht="18.75" customHeight="1">
      <c r="A860" s="1"/>
      <c r="B860" s="1"/>
      <c r="C860" s="67"/>
      <c r="D860" s="67"/>
      <c r="E860" s="1"/>
      <c r="F860" s="65"/>
      <c r="G860" s="65"/>
      <c r="H860" s="65"/>
      <c r="I860" s="66"/>
      <c r="J860" s="66"/>
      <c r="K860" s="6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67"/>
      <c r="AQ860" s="1"/>
      <c r="AR860" s="1"/>
      <c r="AS860" s="67"/>
      <c r="AT860" s="1"/>
      <c r="AU860" s="1"/>
      <c r="AV860" s="67"/>
      <c r="AW860" s="1"/>
      <c r="AX860" s="1"/>
      <c r="AY860" s="67"/>
    </row>
    <row r="861" ht="18.75" customHeight="1">
      <c r="A861" s="1"/>
      <c r="B861" s="1"/>
      <c r="C861" s="67"/>
      <c r="D861" s="67"/>
      <c r="E861" s="1"/>
      <c r="F861" s="65"/>
      <c r="G861" s="65"/>
      <c r="H861" s="65"/>
      <c r="I861" s="66"/>
      <c r="J861" s="66"/>
      <c r="K861" s="6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67"/>
      <c r="AQ861" s="1"/>
      <c r="AR861" s="1"/>
      <c r="AS861" s="67"/>
      <c r="AT861" s="1"/>
      <c r="AU861" s="1"/>
      <c r="AV861" s="67"/>
      <c r="AW861" s="1"/>
      <c r="AX861" s="1"/>
      <c r="AY861" s="67"/>
    </row>
    <row r="862" ht="18.75" customHeight="1">
      <c r="A862" s="1"/>
      <c r="B862" s="1"/>
      <c r="C862" s="67"/>
      <c r="D862" s="67"/>
      <c r="E862" s="1"/>
      <c r="F862" s="65"/>
      <c r="G862" s="65"/>
      <c r="H862" s="65"/>
      <c r="I862" s="66"/>
      <c r="J862" s="66"/>
      <c r="K862" s="6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67"/>
      <c r="AQ862" s="1"/>
      <c r="AR862" s="1"/>
      <c r="AS862" s="67"/>
      <c r="AT862" s="1"/>
      <c r="AU862" s="1"/>
      <c r="AV862" s="67"/>
      <c r="AW862" s="1"/>
      <c r="AX862" s="1"/>
      <c r="AY862" s="67"/>
    </row>
    <row r="863" ht="18.75" customHeight="1">
      <c r="A863" s="1"/>
      <c r="B863" s="1"/>
      <c r="C863" s="67"/>
      <c r="D863" s="67"/>
      <c r="E863" s="1"/>
      <c r="F863" s="65"/>
      <c r="G863" s="65"/>
      <c r="H863" s="65"/>
      <c r="I863" s="66"/>
      <c r="J863" s="66"/>
      <c r="K863" s="6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67"/>
      <c r="AQ863" s="1"/>
      <c r="AR863" s="1"/>
      <c r="AS863" s="67"/>
      <c r="AT863" s="1"/>
      <c r="AU863" s="1"/>
      <c r="AV863" s="67"/>
      <c r="AW863" s="1"/>
      <c r="AX863" s="1"/>
      <c r="AY863" s="67"/>
    </row>
    <row r="864" ht="18.75" customHeight="1">
      <c r="A864" s="1"/>
      <c r="B864" s="1"/>
      <c r="C864" s="67"/>
      <c r="D864" s="67"/>
      <c r="E864" s="1"/>
      <c r="F864" s="65"/>
      <c r="G864" s="65"/>
      <c r="H864" s="65"/>
      <c r="I864" s="66"/>
      <c r="J864" s="66"/>
      <c r="K864" s="6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67"/>
      <c r="AQ864" s="1"/>
      <c r="AR864" s="1"/>
      <c r="AS864" s="67"/>
      <c r="AT864" s="1"/>
      <c r="AU864" s="1"/>
      <c r="AV864" s="67"/>
      <c r="AW864" s="1"/>
      <c r="AX864" s="1"/>
      <c r="AY864" s="67"/>
    </row>
    <row r="865" ht="18.75" customHeight="1">
      <c r="A865" s="1"/>
      <c r="B865" s="1"/>
      <c r="C865" s="67"/>
      <c r="D865" s="67"/>
      <c r="E865" s="1"/>
      <c r="F865" s="65"/>
      <c r="G865" s="65"/>
      <c r="H865" s="65"/>
      <c r="I865" s="66"/>
      <c r="J865" s="66"/>
      <c r="K865" s="6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67"/>
      <c r="AQ865" s="1"/>
      <c r="AR865" s="1"/>
      <c r="AS865" s="67"/>
      <c r="AT865" s="1"/>
      <c r="AU865" s="1"/>
      <c r="AV865" s="67"/>
      <c r="AW865" s="1"/>
      <c r="AX865" s="1"/>
      <c r="AY865" s="67"/>
    </row>
    <row r="866" ht="18.75" customHeight="1">
      <c r="A866" s="1"/>
      <c r="B866" s="1"/>
      <c r="C866" s="67"/>
      <c r="D866" s="67"/>
      <c r="E866" s="1"/>
      <c r="F866" s="65"/>
      <c r="G866" s="65"/>
      <c r="H866" s="65"/>
      <c r="I866" s="66"/>
      <c r="J866" s="66"/>
      <c r="K866" s="6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67"/>
      <c r="AQ866" s="1"/>
      <c r="AR866" s="1"/>
      <c r="AS866" s="67"/>
      <c r="AT866" s="1"/>
      <c r="AU866" s="1"/>
      <c r="AV866" s="67"/>
      <c r="AW866" s="1"/>
      <c r="AX866" s="1"/>
      <c r="AY866" s="67"/>
    </row>
    <row r="867" ht="18.75" customHeight="1">
      <c r="A867" s="1"/>
      <c r="B867" s="1"/>
      <c r="C867" s="67"/>
      <c r="D867" s="67"/>
      <c r="E867" s="1"/>
      <c r="F867" s="65"/>
      <c r="G867" s="65"/>
      <c r="H867" s="65"/>
      <c r="I867" s="66"/>
      <c r="J867" s="66"/>
      <c r="K867" s="6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67"/>
      <c r="AQ867" s="1"/>
      <c r="AR867" s="1"/>
      <c r="AS867" s="67"/>
      <c r="AT867" s="1"/>
      <c r="AU867" s="1"/>
      <c r="AV867" s="67"/>
      <c r="AW867" s="1"/>
      <c r="AX867" s="1"/>
      <c r="AY867" s="67"/>
    </row>
    <row r="868" ht="18.75" customHeight="1">
      <c r="A868" s="1"/>
      <c r="B868" s="1"/>
      <c r="C868" s="67"/>
      <c r="D868" s="67"/>
      <c r="E868" s="1"/>
      <c r="F868" s="65"/>
      <c r="G868" s="65"/>
      <c r="H868" s="65"/>
      <c r="I868" s="66"/>
      <c r="J868" s="66"/>
      <c r="K868" s="6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67"/>
      <c r="AQ868" s="1"/>
      <c r="AR868" s="1"/>
      <c r="AS868" s="67"/>
      <c r="AT868" s="1"/>
      <c r="AU868" s="1"/>
      <c r="AV868" s="67"/>
      <c r="AW868" s="1"/>
      <c r="AX868" s="1"/>
      <c r="AY868" s="67"/>
    </row>
    <row r="869" ht="18.75" customHeight="1">
      <c r="A869" s="1"/>
      <c r="B869" s="1"/>
      <c r="C869" s="67"/>
      <c r="D869" s="67"/>
      <c r="E869" s="1"/>
      <c r="F869" s="65"/>
      <c r="G869" s="65"/>
      <c r="H869" s="65"/>
      <c r="I869" s="66"/>
      <c r="J869" s="66"/>
      <c r="K869" s="6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67"/>
      <c r="AQ869" s="1"/>
      <c r="AR869" s="1"/>
      <c r="AS869" s="67"/>
      <c r="AT869" s="1"/>
      <c r="AU869" s="1"/>
      <c r="AV869" s="67"/>
      <c r="AW869" s="1"/>
      <c r="AX869" s="1"/>
      <c r="AY869" s="67"/>
    </row>
    <row r="870" ht="18.75" customHeight="1">
      <c r="A870" s="1"/>
      <c r="B870" s="1"/>
      <c r="C870" s="67"/>
      <c r="D870" s="67"/>
      <c r="E870" s="1"/>
      <c r="F870" s="65"/>
      <c r="G870" s="65"/>
      <c r="H870" s="65"/>
      <c r="I870" s="66"/>
      <c r="J870" s="66"/>
      <c r="K870" s="6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67"/>
      <c r="AQ870" s="1"/>
      <c r="AR870" s="1"/>
      <c r="AS870" s="67"/>
      <c r="AT870" s="1"/>
      <c r="AU870" s="1"/>
      <c r="AV870" s="67"/>
      <c r="AW870" s="1"/>
      <c r="AX870" s="1"/>
      <c r="AY870" s="67"/>
    </row>
    <row r="871" ht="18.75" customHeight="1">
      <c r="A871" s="1"/>
      <c r="B871" s="1"/>
      <c r="C871" s="67"/>
      <c r="D871" s="67"/>
      <c r="E871" s="1"/>
      <c r="F871" s="65"/>
      <c r="G871" s="65"/>
      <c r="H871" s="65"/>
      <c r="I871" s="66"/>
      <c r="J871" s="66"/>
      <c r="K871" s="6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67"/>
      <c r="AQ871" s="1"/>
      <c r="AR871" s="1"/>
      <c r="AS871" s="67"/>
      <c r="AT871" s="1"/>
      <c r="AU871" s="1"/>
      <c r="AV871" s="67"/>
      <c r="AW871" s="1"/>
      <c r="AX871" s="1"/>
      <c r="AY871" s="67"/>
    </row>
    <row r="872" ht="18.75" customHeight="1">
      <c r="A872" s="1"/>
      <c r="B872" s="1"/>
      <c r="C872" s="67"/>
      <c r="D872" s="67"/>
      <c r="E872" s="1"/>
      <c r="F872" s="65"/>
      <c r="G872" s="65"/>
      <c r="H872" s="65"/>
      <c r="I872" s="66"/>
      <c r="J872" s="66"/>
      <c r="K872" s="6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67"/>
      <c r="AQ872" s="1"/>
      <c r="AR872" s="1"/>
      <c r="AS872" s="67"/>
      <c r="AT872" s="1"/>
      <c r="AU872" s="1"/>
      <c r="AV872" s="67"/>
      <c r="AW872" s="1"/>
      <c r="AX872" s="1"/>
      <c r="AY872" s="67"/>
    </row>
    <row r="873" ht="18.75" customHeight="1">
      <c r="A873" s="1"/>
      <c r="B873" s="1"/>
      <c r="C873" s="67"/>
      <c r="D873" s="67"/>
      <c r="E873" s="1"/>
      <c r="F873" s="65"/>
      <c r="G873" s="65"/>
      <c r="H873" s="65"/>
      <c r="I873" s="66"/>
      <c r="J873" s="66"/>
      <c r="K873" s="6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67"/>
      <c r="AQ873" s="1"/>
      <c r="AR873" s="1"/>
      <c r="AS873" s="67"/>
      <c r="AT873" s="1"/>
      <c r="AU873" s="1"/>
      <c r="AV873" s="67"/>
      <c r="AW873" s="1"/>
      <c r="AX873" s="1"/>
      <c r="AY873" s="67"/>
    </row>
    <row r="874" ht="18.75" customHeight="1">
      <c r="A874" s="1"/>
      <c r="B874" s="1"/>
      <c r="C874" s="67"/>
      <c r="D874" s="67"/>
      <c r="E874" s="1"/>
      <c r="F874" s="65"/>
      <c r="G874" s="65"/>
      <c r="H874" s="65"/>
      <c r="I874" s="66"/>
      <c r="J874" s="66"/>
      <c r="K874" s="6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67"/>
      <c r="AQ874" s="1"/>
      <c r="AR874" s="1"/>
      <c r="AS874" s="67"/>
      <c r="AT874" s="1"/>
      <c r="AU874" s="1"/>
      <c r="AV874" s="67"/>
      <c r="AW874" s="1"/>
      <c r="AX874" s="1"/>
      <c r="AY874" s="67"/>
    </row>
    <row r="875" ht="18.75" customHeight="1">
      <c r="A875" s="1"/>
      <c r="B875" s="1"/>
      <c r="C875" s="67"/>
      <c r="D875" s="67"/>
      <c r="E875" s="1"/>
      <c r="F875" s="65"/>
      <c r="G875" s="65"/>
      <c r="H875" s="65"/>
      <c r="I875" s="66"/>
      <c r="J875" s="66"/>
      <c r="K875" s="6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67"/>
      <c r="AQ875" s="1"/>
      <c r="AR875" s="1"/>
      <c r="AS875" s="67"/>
      <c r="AT875" s="1"/>
      <c r="AU875" s="1"/>
      <c r="AV875" s="67"/>
      <c r="AW875" s="1"/>
      <c r="AX875" s="1"/>
      <c r="AY875" s="67"/>
    </row>
    <row r="876" ht="18.75" customHeight="1">
      <c r="A876" s="1"/>
      <c r="B876" s="1"/>
      <c r="C876" s="67"/>
      <c r="D876" s="67"/>
      <c r="E876" s="1"/>
      <c r="F876" s="65"/>
      <c r="G876" s="65"/>
      <c r="H876" s="65"/>
      <c r="I876" s="66"/>
      <c r="J876" s="66"/>
      <c r="K876" s="6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67"/>
      <c r="AQ876" s="1"/>
      <c r="AR876" s="1"/>
      <c r="AS876" s="67"/>
      <c r="AT876" s="1"/>
      <c r="AU876" s="1"/>
      <c r="AV876" s="67"/>
      <c r="AW876" s="1"/>
      <c r="AX876" s="1"/>
      <c r="AY876" s="67"/>
    </row>
    <row r="877" ht="18.75" customHeight="1">
      <c r="A877" s="1"/>
      <c r="B877" s="1"/>
      <c r="C877" s="67"/>
      <c r="D877" s="67"/>
      <c r="E877" s="1"/>
      <c r="F877" s="65"/>
      <c r="G877" s="65"/>
      <c r="H877" s="65"/>
      <c r="I877" s="66"/>
      <c r="J877" s="66"/>
      <c r="K877" s="6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67"/>
      <c r="AQ877" s="1"/>
      <c r="AR877" s="1"/>
      <c r="AS877" s="67"/>
      <c r="AT877" s="1"/>
      <c r="AU877" s="1"/>
      <c r="AV877" s="67"/>
      <c r="AW877" s="1"/>
      <c r="AX877" s="1"/>
      <c r="AY877" s="67"/>
    </row>
    <row r="878" ht="18.75" customHeight="1">
      <c r="A878" s="1"/>
      <c r="B878" s="1"/>
      <c r="C878" s="67"/>
      <c r="D878" s="67"/>
      <c r="E878" s="1"/>
      <c r="F878" s="65"/>
      <c r="G878" s="65"/>
      <c r="H878" s="65"/>
      <c r="I878" s="66"/>
      <c r="J878" s="66"/>
      <c r="K878" s="6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67"/>
      <c r="AQ878" s="1"/>
      <c r="AR878" s="1"/>
      <c r="AS878" s="67"/>
      <c r="AT878" s="1"/>
      <c r="AU878" s="1"/>
      <c r="AV878" s="67"/>
      <c r="AW878" s="1"/>
      <c r="AX878" s="1"/>
      <c r="AY878" s="67"/>
    </row>
    <row r="879" ht="18.75" customHeight="1">
      <c r="A879" s="1"/>
      <c r="B879" s="1"/>
      <c r="C879" s="67"/>
      <c r="D879" s="67"/>
      <c r="E879" s="1"/>
      <c r="F879" s="65"/>
      <c r="G879" s="65"/>
      <c r="H879" s="65"/>
      <c r="I879" s="66"/>
      <c r="J879" s="66"/>
      <c r="K879" s="6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67"/>
      <c r="AQ879" s="1"/>
      <c r="AR879" s="1"/>
      <c r="AS879" s="67"/>
      <c r="AT879" s="1"/>
      <c r="AU879" s="1"/>
      <c r="AV879" s="67"/>
      <c r="AW879" s="1"/>
      <c r="AX879" s="1"/>
      <c r="AY879" s="67"/>
    </row>
    <row r="880" ht="18.75" customHeight="1">
      <c r="A880" s="1"/>
      <c r="B880" s="1"/>
      <c r="C880" s="67"/>
      <c r="D880" s="67"/>
      <c r="E880" s="1"/>
      <c r="F880" s="65"/>
      <c r="G880" s="65"/>
      <c r="H880" s="65"/>
      <c r="I880" s="66"/>
      <c r="J880" s="66"/>
      <c r="K880" s="6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67"/>
      <c r="AQ880" s="1"/>
      <c r="AR880" s="1"/>
      <c r="AS880" s="67"/>
      <c r="AT880" s="1"/>
      <c r="AU880" s="1"/>
      <c r="AV880" s="67"/>
      <c r="AW880" s="1"/>
      <c r="AX880" s="1"/>
      <c r="AY880" s="67"/>
    </row>
    <row r="881" ht="18.75" customHeight="1">
      <c r="A881" s="1"/>
      <c r="B881" s="1"/>
      <c r="C881" s="67"/>
      <c r="D881" s="67"/>
      <c r="E881" s="1"/>
      <c r="F881" s="65"/>
      <c r="G881" s="65"/>
      <c r="H881" s="65"/>
      <c r="I881" s="66"/>
      <c r="J881" s="66"/>
      <c r="K881" s="6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67"/>
      <c r="AQ881" s="1"/>
      <c r="AR881" s="1"/>
      <c r="AS881" s="67"/>
      <c r="AT881" s="1"/>
      <c r="AU881" s="1"/>
      <c r="AV881" s="67"/>
      <c r="AW881" s="1"/>
      <c r="AX881" s="1"/>
      <c r="AY881" s="67"/>
    </row>
    <row r="882" ht="18.75" customHeight="1">
      <c r="A882" s="1"/>
      <c r="B882" s="1"/>
      <c r="C882" s="67"/>
      <c r="D882" s="67"/>
      <c r="E882" s="1"/>
      <c r="F882" s="65"/>
      <c r="G882" s="65"/>
      <c r="H882" s="65"/>
      <c r="I882" s="66"/>
      <c r="J882" s="66"/>
      <c r="K882" s="6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67"/>
      <c r="AQ882" s="1"/>
      <c r="AR882" s="1"/>
      <c r="AS882" s="67"/>
      <c r="AT882" s="1"/>
      <c r="AU882" s="1"/>
      <c r="AV882" s="67"/>
      <c r="AW882" s="1"/>
      <c r="AX882" s="1"/>
      <c r="AY882" s="67"/>
    </row>
    <row r="883" ht="18.75" customHeight="1">
      <c r="A883" s="1"/>
      <c r="B883" s="1"/>
      <c r="C883" s="67"/>
      <c r="D883" s="67"/>
      <c r="E883" s="1"/>
      <c r="F883" s="65"/>
      <c r="G883" s="65"/>
      <c r="H883" s="65"/>
      <c r="I883" s="66"/>
      <c r="J883" s="66"/>
      <c r="K883" s="6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67"/>
      <c r="AQ883" s="1"/>
      <c r="AR883" s="1"/>
      <c r="AS883" s="67"/>
      <c r="AT883" s="1"/>
      <c r="AU883" s="1"/>
      <c r="AV883" s="67"/>
      <c r="AW883" s="1"/>
      <c r="AX883" s="1"/>
      <c r="AY883" s="67"/>
    </row>
    <row r="884" ht="18.75" customHeight="1">
      <c r="A884" s="1"/>
      <c r="B884" s="1"/>
      <c r="C884" s="67"/>
      <c r="D884" s="67"/>
      <c r="E884" s="1"/>
      <c r="F884" s="65"/>
      <c r="G884" s="65"/>
      <c r="H884" s="65"/>
      <c r="I884" s="66"/>
      <c r="J884" s="66"/>
      <c r="K884" s="6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67"/>
      <c r="AQ884" s="1"/>
      <c r="AR884" s="1"/>
      <c r="AS884" s="67"/>
      <c r="AT884" s="1"/>
      <c r="AU884" s="1"/>
      <c r="AV884" s="67"/>
      <c r="AW884" s="1"/>
      <c r="AX884" s="1"/>
      <c r="AY884" s="67"/>
    </row>
    <row r="885" ht="18.75" customHeight="1">
      <c r="A885" s="1"/>
      <c r="B885" s="1"/>
      <c r="C885" s="67"/>
      <c r="D885" s="67"/>
      <c r="E885" s="1"/>
      <c r="F885" s="65"/>
      <c r="G885" s="65"/>
      <c r="H885" s="65"/>
      <c r="I885" s="66"/>
      <c r="J885" s="66"/>
      <c r="K885" s="6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67"/>
      <c r="AQ885" s="1"/>
      <c r="AR885" s="1"/>
      <c r="AS885" s="67"/>
      <c r="AT885" s="1"/>
      <c r="AU885" s="1"/>
      <c r="AV885" s="67"/>
      <c r="AW885" s="1"/>
      <c r="AX885" s="1"/>
      <c r="AY885" s="67"/>
    </row>
    <row r="886" ht="18.75" customHeight="1">
      <c r="A886" s="1"/>
      <c r="B886" s="1"/>
      <c r="C886" s="67"/>
      <c r="D886" s="67"/>
      <c r="E886" s="1"/>
      <c r="F886" s="65"/>
      <c r="G886" s="65"/>
      <c r="H886" s="65"/>
      <c r="I886" s="66"/>
      <c r="J886" s="66"/>
      <c r="K886" s="6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67"/>
      <c r="AQ886" s="1"/>
      <c r="AR886" s="1"/>
      <c r="AS886" s="67"/>
      <c r="AT886" s="1"/>
      <c r="AU886" s="1"/>
      <c r="AV886" s="67"/>
      <c r="AW886" s="1"/>
      <c r="AX886" s="1"/>
      <c r="AY886" s="67"/>
    </row>
    <row r="887" ht="18.75" customHeight="1">
      <c r="A887" s="1"/>
      <c r="B887" s="1"/>
      <c r="C887" s="67"/>
      <c r="D887" s="67"/>
      <c r="E887" s="1"/>
      <c r="F887" s="65"/>
      <c r="G887" s="65"/>
      <c r="H887" s="65"/>
      <c r="I887" s="66"/>
      <c r="J887" s="66"/>
      <c r="K887" s="6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67"/>
      <c r="AQ887" s="1"/>
      <c r="AR887" s="1"/>
      <c r="AS887" s="67"/>
      <c r="AT887" s="1"/>
      <c r="AU887" s="1"/>
      <c r="AV887" s="67"/>
      <c r="AW887" s="1"/>
      <c r="AX887" s="1"/>
      <c r="AY887" s="67"/>
    </row>
    <row r="888" ht="18.75" customHeight="1">
      <c r="A888" s="1"/>
      <c r="B888" s="1"/>
      <c r="C888" s="67"/>
      <c r="D888" s="67"/>
      <c r="E888" s="1"/>
      <c r="F888" s="65"/>
      <c r="G888" s="65"/>
      <c r="H888" s="65"/>
      <c r="I888" s="66"/>
      <c r="J888" s="66"/>
      <c r="K888" s="6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67"/>
      <c r="AQ888" s="1"/>
      <c r="AR888" s="1"/>
      <c r="AS888" s="67"/>
      <c r="AT888" s="1"/>
      <c r="AU888" s="1"/>
      <c r="AV888" s="67"/>
      <c r="AW888" s="1"/>
      <c r="AX888" s="1"/>
      <c r="AY888" s="67"/>
    </row>
    <row r="889" ht="18.75" customHeight="1">
      <c r="A889" s="1"/>
      <c r="B889" s="1"/>
      <c r="C889" s="67"/>
      <c r="D889" s="67"/>
      <c r="E889" s="1"/>
      <c r="F889" s="65"/>
      <c r="G889" s="65"/>
      <c r="H889" s="65"/>
      <c r="I889" s="66"/>
      <c r="J889" s="66"/>
      <c r="K889" s="6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67"/>
      <c r="AQ889" s="1"/>
      <c r="AR889" s="1"/>
      <c r="AS889" s="67"/>
      <c r="AT889" s="1"/>
      <c r="AU889" s="1"/>
      <c r="AV889" s="67"/>
      <c r="AW889" s="1"/>
      <c r="AX889" s="1"/>
      <c r="AY889" s="67"/>
    </row>
    <row r="890" ht="18.75" customHeight="1">
      <c r="A890" s="1"/>
      <c r="B890" s="1"/>
      <c r="C890" s="67"/>
      <c r="D890" s="67"/>
      <c r="E890" s="1"/>
      <c r="F890" s="65"/>
      <c r="G890" s="65"/>
      <c r="H890" s="65"/>
      <c r="I890" s="66"/>
      <c r="J890" s="66"/>
      <c r="K890" s="6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67"/>
      <c r="AQ890" s="1"/>
      <c r="AR890" s="1"/>
      <c r="AS890" s="67"/>
      <c r="AT890" s="1"/>
      <c r="AU890" s="1"/>
      <c r="AV890" s="67"/>
      <c r="AW890" s="1"/>
      <c r="AX890" s="1"/>
      <c r="AY890" s="67"/>
    </row>
    <row r="891" ht="18.75" customHeight="1">
      <c r="A891" s="1"/>
      <c r="B891" s="1"/>
      <c r="C891" s="67"/>
      <c r="D891" s="67"/>
      <c r="E891" s="1"/>
      <c r="F891" s="65"/>
      <c r="G891" s="65"/>
      <c r="H891" s="65"/>
      <c r="I891" s="66"/>
      <c r="J891" s="66"/>
      <c r="K891" s="6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67"/>
      <c r="AQ891" s="1"/>
      <c r="AR891" s="1"/>
      <c r="AS891" s="67"/>
      <c r="AT891" s="1"/>
      <c r="AU891" s="1"/>
      <c r="AV891" s="67"/>
      <c r="AW891" s="1"/>
      <c r="AX891" s="1"/>
      <c r="AY891" s="67"/>
    </row>
    <row r="892" ht="18.75" customHeight="1">
      <c r="A892" s="1"/>
      <c r="B892" s="1"/>
      <c r="C892" s="67"/>
      <c r="D892" s="67"/>
      <c r="E892" s="1"/>
      <c r="F892" s="65"/>
      <c r="G892" s="65"/>
      <c r="H892" s="65"/>
      <c r="I892" s="66"/>
      <c r="J892" s="66"/>
      <c r="K892" s="6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67"/>
      <c r="AQ892" s="1"/>
      <c r="AR892" s="1"/>
      <c r="AS892" s="67"/>
      <c r="AT892" s="1"/>
      <c r="AU892" s="1"/>
      <c r="AV892" s="67"/>
      <c r="AW892" s="1"/>
      <c r="AX892" s="1"/>
      <c r="AY892" s="67"/>
    </row>
    <row r="893" ht="18.75" customHeight="1">
      <c r="A893" s="1"/>
      <c r="B893" s="1"/>
      <c r="C893" s="67"/>
      <c r="D893" s="67"/>
      <c r="E893" s="1"/>
      <c r="F893" s="65"/>
      <c r="G893" s="65"/>
      <c r="H893" s="65"/>
      <c r="I893" s="66"/>
      <c r="J893" s="66"/>
      <c r="K893" s="6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67"/>
      <c r="AQ893" s="1"/>
      <c r="AR893" s="1"/>
      <c r="AS893" s="67"/>
      <c r="AT893" s="1"/>
      <c r="AU893" s="1"/>
      <c r="AV893" s="67"/>
      <c r="AW893" s="1"/>
      <c r="AX893" s="1"/>
      <c r="AY893" s="67"/>
    </row>
    <row r="894" ht="18.75" customHeight="1">
      <c r="A894" s="1"/>
      <c r="B894" s="1"/>
      <c r="C894" s="67"/>
      <c r="D894" s="67"/>
      <c r="E894" s="1"/>
      <c r="F894" s="65"/>
      <c r="G894" s="65"/>
      <c r="H894" s="65"/>
      <c r="I894" s="66"/>
      <c r="J894" s="66"/>
      <c r="K894" s="6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67"/>
      <c r="AQ894" s="1"/>
      <c r="AR894" s="1"/>
      <c r="AS894" s="67"/>
      <c r="AT894" s="1"/>
      <c r="AU894" s="1"/>
      <c r="AV894" s="67"/>
      <c r="AW894" s="1"/>
      <c r="AX894" s="1"/>
      <c r="AY894" s="67"/>
    </row>
    <row r="895" ht="18.75" customHeight="1">
      <c r="A895" s="1"/>
      <c r="B895" s="1"/>
      <c r="C895" s="67"/>
      <c r="D895" s="67"/>
      <c r="E895" s="1"/>
      <c r="F895" s="65"/>
      <c r="G895" s="65"/>
      <c r="H895" s="65"/>
      <c r="I895" s="66"/>
      <c r="J895" s="66"/>
      <c r="K895" s="6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67"/>
      <c r="AQ895" s="1"/>
      <c r="AR895" s="1"/>
      <c r="AS895" s="67"/>
      <c r="AT895" s="1"/>
      <c r="AU895" s="1"/>
      <c r="AV895" s="67"/>
      <c r="AW895" s="1"/>
      <c r="AX895" s="1"/>
      <c r="AY895" s="67"/>
    </row>
    <row r="896" ht="18.75" customHeight="1">
      <c r="A896" s="1"/>
      <c r="B896" s="1"/>
      <c r="C896" s="67"/>
      <c r="D896" s="67"/>
      <c r="E896" s="1"/>
      <c r="F896" s="65"/>
      <c r="G896" s="65"/>
      <c r="H896" s="65"/>
      <c r="I896" s="66"/>
      <c r="J896" s="66"/>
      <c r="K896" s="6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67"/>
      <c r="AQ896" s="1"/>
      <c r="AR896" s="1"/>
      <c r="AS896" s="67"/>
      <c r="AT896" s="1"/>
      <c r="AU896" s="1"/>
      <c r="AV896" s="67"/>
      <c r="AW896" s="1"/>
      <c r="AX896" s="1"/>
      <c r="AY896" s="67"/>
    </row>
    <row r="897" ht="18.75" customHeight="1">
      <c r="A897" s="1"/>
      <c r="B897" s="1"/>
      <c r="C897" s="67"/>
      <c r="D897" s="67"/>
      <c r="E897" s="1"/>
      <c r="F897" s="65"/>
      <c r="G897" s="65"/>
      <c r="H897" s="65"/>
      <c r="I897" s="66"/>
      <c r="J897" s="66"/>
      <c r="K897" s="6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67"/>
      <c r="AQ897" s="1"/>
      <c r="AR897" s="1"/>
      <c r="AS897" s="67"/>
      <c r="AT897" s="1"/>
      <c r="AU897" s="1"/>
      <c r="AV897" s="67"/>
      <c r="AW897" s="1"/>
      <c r="AX897" s="1"/>
      <c r="AY897" s="67"/>
    </row>
    <row r="898" ht="18.75" customHeight="1">
      <c r="A898" s="1"/>
      <c r="B898" s="1"/>
      <c r="C898" s="67"/>
      <c r="D898" s="67"/>
      <c r="E898" s="1"/>
      <c r="F898" s="65"/>
      <c r="G898" s="65"/>
      <c r="H898" s="65"/>
      <c r="I898" s="66"/>
      <c r="J898" s="66"/>
      <c r="K898" s="6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67"/>
      <c r="AQ898" s="1"/>
      <c r="AR898" s="1"/>
      <c r="AS898" s="67"/>
      <c r="AT898" s="1"/>
      <c r="AU898" s="1"/>
      <c r="AV898" s="67"/>
      <c r="AW898" s="1"/>
      <c r="AX898" s="1"/>
      <c r="AY898" s="67"/>
    </row>
    <row r="899" ht="18.75" customHeight="1">
      <c r="A899" s="1"/>
      <c r="B899" s="1"/>
      <c r="C899" s="67"/>
      <c r="D899" s="67"/>
      <c r="E899" s="1"/>
      <c r="F899" s="65"/>
      <c r="G899" s="65"/>
      <c r="H899" s="65"/>
      <c r="I899" s="66"/>
      <c r="J899" s="66"/>
      <c r="K899" s="6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67"/>
      <c r="AQ899" s="1"/>
      <c r="AR899" s="1"/>
      <c r="AS899" s="67"/>
      <c r="AT899" s="1"/>
      <c r="AU899" s="1"/>
      <c r="AV899" s="67"/>
      <c r="AW899" s="1"/>
      <c r="AX899" s="1"/>
      <c r="AY899" s="67"/>
    </row>
    <row r="900" ht="18.75" customHeight="1">
      <c r="A900" s="1"/>
      <c r="B900" s="1"/>
      <c r="C900" s="67"/>
      <c r="D900" s="67"/>
      <c r="E900" s="1"/>
      <c r="F900" s="65"/>
      <c r="G900" s="65"/>
      <c r="H900" s="65"/>
      <c r="I900" s="66"/>
      <c r="J900" s="66"/>
      <c r="K900" s="6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67"/>
      <c r="AQ900" s="1"/>
      <c r="AR900" s="1"/>
      <c r="AS900" s="67"/>
      <c r="AT900" s="1"/>
      <c r="AU900" s="1"/>
      <c r="AV900" s="67"/>
      <c r="AW900" s="1"/>
      <c r="AX900" s="1"/>
      <c r="AY900" s="67"/>
    </row>
    <row r="901" ht="18.75" customHeight="1">
      <c r="A901" s="1"/>
      <c r="B901" s="1"/>
      <c r="C901" s="67"/>
      <c r="D901" s="67"/>
      <c r="E901" s="1"/>
      <c r="F901" s="65"/>
      <c r="G901" s="65"/>
      <c r="H901" s="65"/>
      <c r="I901" s="66"/>
      <c r="J901" s="66"/>
      <c r="K901" s="6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67"/>
      <c r="AQ901" s="1"/>
      <c r="AR901" s="1"/>
      <c r="AS901" s="67"/>
      <c r="AT901" s="1"/>
      <c r="AU901" s="1"/>
      <c r="AV901" s="67"/>
      <c r="AW901" s="1"/>
      <c r="AX901" s="1"/>
      <c r="AY901" s="67"/>
    </row>
    <row r="902" ht="18.75" customHeight="1">
      <c r="A902" s="1"/>
      <c r="B902" s="1"/>
      <c r="C902" s="67"/>
      <c r="D902" s="67"/>
      <c r="E902" s="1"/>
      <c r="F902" s="65"/>
      <c r="G902" s="65"/>
      <c r="H902" s="65"/>
      <c r="I902" s="66"/>
      <c r="J902" s="66"/>
      <c r="K902" s="6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67"/>
      <c r="AQ902" s="1"/>
      <c r="AR902" s="1"/>
      <c r="AS902" s="67"/>
      <c r="AT902" s="1"/>
      <c r="AU902" s="1"/>
      <c r="AV902" s="67"/>
      <c r="AW902" s="1"/>
      <c r="AX902" s="1"/>
      <c r="AY902" s="67"/>
    </row>
    <row r="903" ht="18.75" customHeight="1">
      <c r="A903" s="1"/>
      <c r="B903" s="1"/>
      <c r="C903" s="67"/>
      <c r="D903" s="67"/>
      <c r="E903" s="1"/>
      <c r="F903" s="65"/>
      <c r="G903" s="65"/>
      <c r="H903" s="65"/>
      <c r="I903" s="66"/>
      <c r="J903" s="66"/>
      <c r="K903" s="6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67"/>
      <c r="AQ903" s="1"/>
      <c r="AR903" s="1"/>
      <c r="AS903" s="67"/>
      <c r="AT903" s="1"/>
      <c r="AU903" s="1"/>
      <c r="AV903" s="67"/>
      <c r="AW903" s="1"/>
      <c r="AX903" s="1"/>
      <c r="AY903" s="67"/>
    </row>
    <row r="904" ht="18.75" customHeight="1">
      <c r="A904" s="1"/>
      <c r="B904" s="1"/>
      <c r="C904" s="67"/>
      <c r="D904" s="67"/>
      <c r="E904" s="1"/>
      <c r="F904" s="65"/>
      <c r="G904" s="65"/>
      <c r="H904" s="65"/>
      <c r="I904" s="66"/>
      <c r="J904" s="66"/>
      <c r="K904" s="6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67"/>
      <c r="AQ904" s="1"/>
      <c r="AR904" s="1"/>
      <c r="AS904" s="67"/>
      <c r="AT904" s="1"/>
      <c r="AU904" s="1"/>
      <c r="AV904" s="67"/>
      <c r="AW904" s="1"/>
      <c r="AX904" s="1"/>
      <c r="AY904" s="67"/>
    </row>
    <row r="905" ht="18.75" customHeight="1">
      <c r="A905" s="1"/>
      <c r="B905" s="1"/>
      <c r="C905" s="67"/>
      <c r="D905" s="67"/>
      <c r="E905" s="1"/>
      <c r="F905" s="65"/>
      <c r="G905" s="65"/>
      <c r="H905" s="65"/>
      <c r="I905" s="66"/>
      <c r="J905" s="66"/>
      <c r="K905" s="6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67"/>
      <c r="AQ905" s="1"/>
      <c r="AR905" s="1"/>
      <c r="AS905" s="67"/>
      <c r="AT905" s="1"/>
      <c r="AU905" s="1"/>
      <c r="AV905" s="67"/>
      <c r="AW905" s="1"/>
      <c r="AX905" s="1"/>
      <c r="AY905" s="67"/>
    </row>
    <row r="906" ht="18.75" customHeight="1">
      <c r="A906" s="1"/>
      <c r="B906" s="1"/>
      <c r="C906" s="67"/>
      <c r="D906" s="67"/>
      <c r="E906" s="1"/>
      <c r="F906" s="65"/>
      <c r="G906" s="65"/>
      <c r="H906" s="65"/>
      <c r="I906" s="66"/>
      <c r="J906" s="66"/>
      <c r="K906" s="6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67"/>
      <c r="AQ906" s="1"/>
      <c r="AR906" s="1"/>
      <c r="AS906" s="67"/>
      <c r="AT906" s="1"/>
      <c r="AU906" s="1"/>
      <c r="AV906" s="67"/>
      <c r="AW906" s="1"/>
      <c r="AX906" s="1"/>
      <c r="AY906" s="67"/>
    </row>
    <row r="907" ht="18.75" customHeight="1">
      <c r="A907" s="1"/>
      <c r="B907" s="1"/>
      <c r="C907" s="67"/>
      <c r="D907" s="67"/>
      <c r="E907" s="1"/>
      <c r="F907" s="65"/>
      <c r="G907" s="65"/>
      <c r="H907" s="65"/>
      <c r="I907" s="66"/>
      <c r="J907" s="66"/>
      <c r="K907" s="6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67"/>
      <c r="AQ907" s="1"/>
      <c r="AR907" s="1"/>
      <c r="AS907" s="67"/>
      <c r="AT907" s="1"/>
      <c r="AU907" s="1"/>
      <c r="AV907" s="67"/>
      <c r="AW907" s="1"/>
      <c r="AX907" s="1"/>
      <c r="AY907" s="67"/>
    </row>
    <row r="908" ht="18.75" customHeight="1">
      <c r="A908" s="1"/>
      <c r="B908" s="1"/>
      <c r="C908" s="67"/>
      <c r="D908" s="67"/>
      <c r="E908" s="1"/>
      <c r="F908" s="65"/>
      <c r="G908" s="65"/>
      <c r="H908" s="65"/>
      <c r="I908" s="66"/>
      <c r="J908" s="66"/>
      <c r="K908" s="6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67"/>
      <c r="AQ908" s="1"/>
      <c r="AR908" s="1"/>
      <c r="AS908" s="67"/>
      <c r="AT908" s="1"/>
      <c r="AU908" s="1"/>
      <c r="AV908" s="67"/>
      <c r="AW908" s="1"/>
      <c r="AX908" s="1"/>
      <c r="AY908" s="67"/>
    </row>
    <row r="909" ht="18.75" customHeight="1">
      <c r="A909" s="1"/>
      <c r="B909" s="1"/>
      <c r="C909" s="67"/>
      <c r="D909" s="67"/>
      <c r="E909" s="1"/>
      <c r="F909" s="65"/>
      <c r="G909" s="65"/>
      <c r="H909" s="65"/>
      <c r="I909" s="66"/>
      <c r="J909" s="66"/>
      <c r="K909" s="6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67"/>
      <c r="AQ909" s="1"/>
      <c r="AR909" s="1"/>
      <c r="AS909" s="67"/>
      <c r="AT909" s="1"/>
      <c r="AU909" s="1"/>
      <c r="AV909" s="67"/>
      <c r="AW909" s="1"/>
      <c r="AX909" s="1"/>
      <c r="AY909" s="67"/>
    </row>
    <row r="910" ht="18.75" customHeight="1">
      <c r="A910" s="1"/>
      <c r="B910" s="1"/>
      <c r="C910" s="67"/>
      <c r="D910" s="67"/>
      <c r="E910" s="1"/>
      <c r="F910" s="65"/>
      <c r="G910" s="65"/>
      <c r="H910" s="65"/>
      <c r="I910" s="66"/>
      <c r="J910" s="66"/>
      <c r="K910" s="6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67"/>
      <c r="AQ910" s="1"/>
      <c r="AR910" s="1"/>
      <c r="AS910" s="67"/>
      <c r="AT910" s="1"/>
      <c r="AU910" s="1"/>
      <c r="AV910" s="67"/>
      <c r="AW910" s="1"/>
      <c r="AX910" s="1"/>
      <c r="AY910" s="67"/>
    </row>
    <row r="911" ht="18.75" customHeight="1">
      <c r="A911" s="1"/>
      <c r="B911" s="1"/>
      <c r="C911" s="67"/>
      <c r="D911" s="67"/>
      <c r="E911" s="1"/>
      <c r="F911" s="65"/>
      <c r="G911" s="65"/>
      <c r="H911" s="65"/>
      <c r="I911" s="66"/>
      <c r="J911" s="66"/>
      <c r="K911" s="6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67"/>
      <c r="AQ911" s="1"/>
      <c r="AR911" s="1"/>
      <c r="AS911" s="67"/>
      <c r="AT911" s="1"/>
      <c r="AU911" s="1"/>
      <c r="AV911" s="67"/>
      <c r="AW911" s="1"/>
      <c r="AX911" s="1"/>
      <c r="AY911" s="67"/>
    </row>
    <row r="912" ht="18.75" customHeight="1">
      <c r="A912" s="1"/>
      <c r="B912" s="1"/>
      <c r="C912" s="67"/>
      <c r="D912" s="67"/>
      <c r="E912" s="1"/>
      <c r="F912" s="65"/>
      <c r="G912" s="65"/>
      <c r="H912" s="65"/>
      <c r="I912" s="66"/>
      <c r="J912" s="66"/>
      <c r="K912" s="6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67"/>
      <c r="AQ912" s="1"/>
      <c r="AR912" s="1"/>
      <c r="AS912" s="67"/>
      <c r="AT912" s="1"/>
      <c r="AU912" s="1"/>
      <c r="AV912" s="67"/>
      <c r="AW912" s="1"/>
      <c r="AX912" s="1"/>
      <c r="AY912" s="67"/>
    </row>
    <row r="913" ht="18.75" customHeight="1">
      <c r="A913" s="1"/>
      <c r="B913" s="1"/>
      <c r="C913" s="67"/>
      <c r="D913" s="67"/>
      <c r="E913" s="1"/>
      <c r="F913" s="65"/>
      <c r="G913" s="65"/>
      <c r="H913" s="65"/>
      <c r="I913" s="66"/>
      <c r="J913" s="66"/>
      <c r="K913" s="6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67"/>
      <c r="AQ913" s="1"/>
      <c r="AR913" s="1"/>
      <c r="AS913" s="67"/>
      <c r="AT913" s="1"/>
      <c r="AU913" s="1"/>
      <c r="AV913" s="67"/>
      <c r="AW913" s="1"/>
      <c r="AX913" s="1"/>
      <c r="AY913" s="67"/>
    </row>
    <row r="914" ht="18.75" customHeight="1">
      <c r="A914" s="1"/>
      <c r="B914" s="1"/>
      <c r="C914" s="67"/>
      <c r="D914" s="67"/>
      <c r="E914" s="1"/>
      <c r="F914" s="65"/>
      <c r="G914" s="65"/>
      <c r="H914" s="65"/>
      <c r="I914" s="66"/>
      <c r="J914" s="66"/>
      <c r="K914" s="6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67"/>
      <c r="AQ914" s="1"/>
      <c r="AR914" s="1"/>
      <c r="AS914" s="67"/>
      <c r="AT914" s="1"/>
      <c r="AU914" s="1"/>
      <c r="AV914" s="67"/>
      <c r="AW914" s="1"/>
      <c r="AX914" s="1"/>
      <c r="AY914" s="67"/>
    </row>
    <row r="915" ht="18.75" customHeight="1">
      <c r="A915" s="1"/>
      <c r="B915" s="1"/>
      <c r="C915" s="67"/>
      <c r="D915" s="67"/>
      <c r="E915" s="1"/>
      <c r="F915" s="65"/>
      <c r="G915" s="65"/>
      <c r="H915" s="65"/>
      <c r="I915" s="66"/>
      <c r="J915" s="66"/>
      <c r="K915" s="6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67"/>
      <c r="AQ915" s="1"/>
      <c r="AR915" s="1"/>
      <c r="AS915" s="67"/>
      <c r="AT915" s="1"/>
      <c r="AU915" s="1"/>
      <c r="AV915" s="67"/>
      <c r="AW915" s="1"/>
      <c r="AX915" s="1"/>
      <c r="AY915" s="67"/>
    </row>
    <row r="916" ht="18.75" customHeight="1">
      <c r="A916" s="1"/>
      <c r="B916" s="1"/>
      <c r="C916" s="67"/>
      <c r="D916" s="67"/>
      <c r="E916" s="1"/>
      <c r="F916" s="65"/>
      <c r="G916" s="65"/>
      <c r="H916" s="65"/>
      <c r="I916" s="66"/>
      <c r="J916" s="66"/>
      <c r="K916" s="6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67"/>
      <c r="AQ916" s="1"/>
      <c r="AR916" s="1"/>
      <c r="AS916" s="67"/>
      <c r="AT916" s="1"/>
      <c r="AU916" s="1"/>
      <c r="AV916" s="67"/>
      <c r="AW916" s="1"/>
      <c r="AX916" s="1"/>
      <c r="AY916" s="67"/>
    </row>
    <row r="917" ht="18.75" customHeight="1">
      <c r="A917" s="1"/>
      <c r="B917" s="1"/>
      <c r="C917" s="67"/>
      <c r="D917" s="67"/>
      <c r="E917" s="1"/>
      <c r="F917" s="65"/>
      <c r="G917" s="65"/>
      <c r="H917" s="65"/>
      <c r="I917" s="66"/>
      <c r="J917" s="66"/>
      <c r="K917" s="6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67"/>
      <c r="AQ917" s="1"/>
      <c r="AR917" s="1"/>
      <c r="AS917" s="67"/>
      <c r="AT917" s="1"/>
      <c r="AU917" s="1"/>
      <c r="AV917" s="67"/>
      <c r="AW917" s="1"/>
      <c r="AX917" s="1"/>
      <c r="AY917" s="67"/>
    </row>
    <row r="918" ht="18.75" customHeight="1">
      <c r="A918" s="1"/>
      <c r="B918" s="1"/>
      <c r="C918" s="67"/>
      <c r="D918" s="67"/>
      <c r="E918" s="1"/>
      <c r="F918" s="65"/>
      <c r="G918" s="65"/>
      <c r="H918" s="65"/>
      <c r="I918" s="66"/>
      <c r="J918" s="66"/>
      <c r="K918" s="6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67"/>
      <c r="AQ918" s="1"/>
      <c r="AR918" s="1"/>
      <c r="AS918" s="67"/>
      <c r="AT918" s="1"/>
      <c r="AU918" s="1"/>
      <c r="AV918" s="67"/>
      <c r="AW918" s="1"/>
      <c r="AX918" s="1"/>
      <c r="AY918" s="67"/>
    </row>
    <row r="919" ht="18.75" customHeight="1">
      <c r="A919" s="1"/>
      <c r="B919" s="1"/>
      <c r="C919" s="67"/>
      <c r="D919" s="67"/>
      <c r="E919" s="1"/>
      <c r="F919" s="65"/>
      <c r="G919" s="65"/>
      <c r="H919" s="65"/>
      <c r="I919" s="66"/>
      <c r="J919" s="66"/>
      <c r="K919" s="6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67"/>
      <c r="AQ919" s="1"/>
      <c r="AR919" s="1"/>
      <c r="AS919" s="67"/>
      <c r="AT919" s="1"/>
      <c r="AU919" s="1"/>
      <c r="AV919" s="67"/>
      <c r="AW919" s="1"/>
      <c r="AX919" s="1"/>
      <c r="AY919" s="67"/>
    </row>
    <row r="920" ht="18.75" customHeight="1">
      <c r="A920" s="1"/>
      <c r="B920" s="1"/>
      <c r="C920" s="67"/>
      <c r="D920" s="67"/>
      <c r="E920" s="1"/>
      <c r="F920" s="65"/>
      <c r="G920" s="65"/>
      <c r="H920" s="65"/>
      <c r="I920" s="66"/>
      <c r="J920" s="66"/>
      <c r="K920" s="6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67"/>
      <c r="AQ920" s="1"/>
      <c r="AR920" s="1"/>
      <c r="AS920" s="67"/>
      <c r="AT920" s="1"/>
      <c r="AU920" s="1"/>
      <c r="AV920" s="67"/>
      <c r="AW920" s="1"/>
      <c r="AX920" s="1"/>
      <c r="AY920" s="67"/>
    </row>
    <row r="921" ht="18.75" customHeight="1">
      <c r="A921" s="1"/>
      <c r="B921" s="1"/>
      <c r="C921" s="67"/>
      <c r="D921" s="67"/>
      <c r="E921" s="1"/>
      <c r="F921" s="65"/>
      <c r="G921" s="65"/>
      <c r="H921" s="65"/>
      <c r="I921" s="66"/>
      <c r="J921" s="66"/>
      <c r="K921" s="6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67"/>
      <c r="AQ921" s="1"/>
      <c r="AR921" s="1"/>
      <c r="AS921" s="67"/>
      <c r="AT921" s="1"/>
      <c r="AU921" s="1"/>
      <c r="AV921" s="67"/>
      <c r="AW921" s="1"/>
      <c r="AX921" s="1"/>
      <c r="AY921" s="67"/>
    </row>
    <row r="922" ht="18.75" customHeight="1">
      <c r="A922" s="1"/>
      <c r="B922" s="1"/>
      <c r="C922" s="67"/>
      <c r="D922" s="67"/>
      <c r="E922" s="1"/>
      <c r="F922" s="65"/>
      <c r="G922" s="65"/>
      <c r="H922" s="65"/>
      <c r="I922" s="66"/>
      <c r="J922" s="66"/>
      <c r="K922" s="6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67"/>
      <c r="AQ922" s="1"/>
      <c r="AR922" s="1"/>
      <c r="AS922" s="67"/>
      <c r="AT922" s="1"/>
      <c r="AU922" s="1"/>
      <c r="AV922" s="67"/>
      <c r="AW922" s="1"/>
      <c r="AX922" s="1"/>
      <c r="AY922" s="67"/>
    </row>
    <row r="923" ht="18.75" customHeight="1">
      <c r="A923" s="1"/>
      <c r="B923" s="1"/>
      <c r="C923" s="67"/>
      <c r="D923" s="67"/>
      <c r="E923" s="1"/>
      <c r="F923" s="65"/>
      <c r="G923" s="65"/>
      <c r="H923" s="65"/>
      <c r="I923" s="66"/>
      <c r="J923" s="66"/>
      <c r="K923" s="6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67"/>
      <c r="AQ923" s="1"/>
      <c r="AR923" s="1"/>
      <c r="AS923" s="67"/>
      <c r="AT923" s="1"/>
      <c r="AU923" s="1"/>
      <c r="AV923" s="67"/>
      <c r="AW923" s="1"/>
      <c r="AX923" s="1"/>
      <c r="AY923" s="67"/>
    </row>
    <row r="924" ht="18.75" customHeight="1">
      <c r="A924" s="1"/>
      <c r="B924" s="1"/>
      <c r="C924" s="67"/>
      <c r="D924" s="67"/>
      <c r="E924" s="1"/>
      <c r="F924" s="65"/>
      <c r="G924" s="65"/>
      <c r="H924" s="65"/>
      <c r="I924" s="66"/>
      <c r="J924" s="66"/>
      <c r="K924" s="6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67"/>
      <c r="AQ924" s="1"/>
      <c r="AR924" s="1"/>
      <c r="AS924" s="67"/>
      <c r="AT924" s="1"/>
      <c r="AU924" s="1"/>
      <c r="AV924" s="67"/>
      <c r="AW924" s="1"/>
      <c r="AX924" s="1"/>
      <c r="AY924" s="67"/>
    </row>
    <row r="925" ht="18.75" customHeight="1">
      <c r="A925" s="1"/>
      <c r="B925" s="1"/>
      <c r="C925" s="67"/>
      <c r="D925" s="67"/>
      <c r="E925" s="1"/>
      <c r="F925" s="65"/>
      <c r="G925" s="65"/>
      <c r="H925" s="65"/>
      <c r="I925" s="66"/>
      <c r="J925" s="66"/>
      <c r="K925" s="6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67"/>
      <c r="AQ925" s="1"/>
      <c r="AR925" s="1"/>
      <c r="AS925" s="67"/>
      <c r="AT925" s="1"/>
      <c r="AU925" s="1"/>
      <c r="AV925" s="67"/>
      <c r="AW925" s="1"/>
      <c r="AX925" s="1"/>
      <c r="AY925" s="67"/>
    </row>
    <row r="926" ht="18.75" customHeight="1">
      <c r="A926" s="1"/>
      <c r="B926" s="1"/>
      <c r="C926" s="67"/>
      <c r="D926" s="67"/>
      <c r="E926" s="1"/>
      <c r="F926" s="65"/>
      <c r="G926" s="65"/>
      <c r="H926" s="65"/>
      <c r="I926" s="66"/>
      <c r="J926" s="66"/>
      <c r="K926" s="6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67"/>
      <c r="AQ926" s="1"/>
      <c r="AR926" s="1"/>
      <c r="AS926" s="67"/>
      <c r="AT926" s="1"/>
      <c r="AU926" s="1"/>
      <c r="AV926" s="67"/>
      <c r="AW926" s="1"/>
      <c r="AX926" s="1"/>
      <c r="AY926" s="67"/>
    </row>
    <row r="927" ht="18.75" customHeight="1">
      <c r="A927" s="1"/>
      <c r="B927" s="1"/>
      <c r="C927" s="67"/>
      <c r="D927" s="67"/>
      <c r="E927" s="1"/>
      <c r="F927" s="65"/>
      <c r="G927" s="65"/>
      <c r="H927" s="65"/>
      <c r="I927" s="66"/>
      <c r="J927" s="66"/>
      <c r="K927" s="6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67"/>
      <c r="AQ927" s="1"/>
      <c r="AR927" s="1"/>
      <c r="AS927" s="67"/>
      <c r="AT927" s="1"/>
      <c r="AU927" s="1"/>
      <c r="AV927" s="67"/>
      <c r="AW927" s="1"/>
      <c r="AX927" s="1"/>
      <c r="AY927" s="67"/>
    </row>
    <row r="928" ht="18.75" customHeight="1">
      <c r="A928" s="1"/>
      <c r="B928" s="1"/>
      <c r="C928" s="67"/>
      <c r="D928" s="67"/>
      <c r="E928" s="1"/>
      <c r="F928" s="65"/>
      <c r="G928" s="65"/>
      <c r="H928" s="65"/>
      <c r="I928" s="66"/>
      <c r="J928" s="66"/>
      <c r="K928" s="6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67"/>
      <c r="AQ928" s="1"/>
      <c r="AR928" s="1"/>
      <c r="AS928" s="67"/>
      <c r="AT928" s="1"/>
      <c r="AU928" s="1"/>
      <c r="AV928" s="67"/>
      <c r="AW928" s="1"/>
      <c r="AX928" s="1"/>
      <c r="AY928" s="67"/>
    </row>
    <row r="929" ht="18.75" customHeight="1">
      <c r="A929" s="1"/>
      <c r="B929" s="1"/>
      <c r="C929" s="67"/>
      <c r="D929" s="67"/>
      <c r="E929" s="1"/>
      <c r="F929" s="65"/>
      <c r="G929" s="65"/>
      <c r="H929" s="65"/>
      <c r="I929" s="66"/>
      <c r="J929" s="66"/>
      <c r="K929" s="6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67"/>
      <c r="AQ929" s="1"/>
      <c r="AR929" s="1"/>
      <c r="AS929" s="67"/>
      <c r="AT929" s="1"/>
      <c r="AU929" s="1"/>
      <c r="AV929" s="67"/>
      <c r="AW929" s="1"/>
      <c r="AX929" s="1"/>
      <c r="AY929" s="67"/>
    </row>
    <row r="930" ht="18.75" customHeight="1">
      <c r="A930" s="1"/>
      <c r="B930" s="1"/>
      <c r="C930" s="67"/>
      <c r="D930" s="67"/>
      <c r="E930" s="1"/>
      <c r="F930" s="65"/>
      <c r="G930" s="65"/>
      <c r="H930" s="65"/>
      <c r="I930" s="66"/>
      <c r="J930" s="66"/>
      <c r="K930" s="6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67"/>
      <c r="AQ930" s="1"/>
      <c r="AR930" s="1"/>
      <c r="AS930" s="67"/>
      <c r="AT930" s="1"/>
      <c r="AU930" s="1"/>
      <c r="AV930" s="67"/>
      <c r="AW930" s="1"/>
      <c r="AX930" s="1"/>
      <c r="AY930" s="67"/>
    </row>
    <row r="931" ht="18.75" customHeight="1">
      <c r="A931" s="1"/>
      <c r="B931" s="1"/>
      <c r="C931" s="67"/>
      <c r="D931" s="67"/>
      <c r="E931" s="1"/>
      <c r="F931" s="65"/>
      <c r="G931" s="65"/>
      <c r="H931" s="65"/>
      <c r="I931" s="66"/>
      <c r="J931" s="66"/>
      <c r="K931" s="6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67"/>
      <c r="AQ931" s="1"/>
      <c r="AR931" s="1"/>
      <c r="AS931" s="67"/>
      <c r="AT931" s="1"/>
      <c r="AU931" s="1"/>
      <c r="AV931" s="67"/>
      <c r="AW931" s="1"/>
      <c r="AX931" s="1"/>
      <c r="AY931" s="67"/>
    </row>
    <row r="932" ht="18.75" customHeight="1">
      <c r="A932" s="1"/>
      <c r="B932" s="1"/>
      <c r="C932" s="67"/>
      <c r="D932" s="67"/>
      <c r="E932" s="1"/>
      <c r="F932" s="65"/>
      <c r="G932" s="65"/>
      <c r="H932" s="65"/>
      <c r="I932" s="66"/>
      <c r="J932" s="66"/>
      <c r="K932" s="6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67"/>
      <c r="AQ932" s="1"/>
      <c r="AR932" s="1"/>
      <c r="AS932" s="67"/>
      <c r="AT932" s="1"/>
      <c r="AU932" s="1"/>
      <c r="AV932" s="67"/>
      <c r="AW932" s="1"/>
      <c r="AX932" s="1"/>
      <c r="AY932" s="67"/>
    </row>
    <row r="933" ht="18.75" customHeight="1">
      <c r="A933" s="1"/>
      <c r="B933" s="1"/>
      <c r="C933" s="67"/>
      <c r="D933" s="67"/>
      <c r="E933" s="1"/>
      <c r="F933" s="65"/>
      <c r="G933" s="65"/>
      <c r="H933" s="65"/>
      <c r="I933" s="66"/>
      <c r="J933" s="66"/>
      <c r="K933" s="6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67"/>
      <c r="AQ933" s="1"/>
      <c r="AR933" s="1"/>
      <c r="AS933" s="67"/>
      <c r="AT933" s="1"/>
      <c r="AU933" s="1"/>
      <c r="AV933" s="67"/>
      <c r="AW933" s="1"/>
      <c r="AX933" s="1"/>
      <c r="AY933" s="67"/>
    </row>
    <row r="934" ht="18.75" customHeight="1">
      <c r="A934" s="1"/>
      <c r="B934" s="1"/>
      <c r="C934" s="67"/>
      <c r="D934" s="67"/>
      <c r="E934" s="1"/>
      <c r="F934" s="65"/>
      <c r="G934" s="65"/>
      <c r="H934" s="65"/>
      <c r="I934" s="66"/>
      <c r="J934" s="66"/>
      <c r="K934" s="6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67"/>
      <c r="AQ934" s="1"/>
      <c r="AR934" s="1"/>
      <c r="AS934" s="67"/>
      <c r="AT934" s="1"/>
      <c r="AU934" s="1"/>
      <c r="AV934" s="67"/>
      <c r="AW934" s="1"/>
      <c r="AX934" s="1"/>
      <c r="AY934" s="67"/>
    </row>
    <row r="935" ht="18.75" customHeight="1">
      <c r="A935" s="1"/>
      <c r="B935" s="1"/>
      <c r="C935" s="67"/>
      <c r="D935" s="67"/>
      <c r="E935" s="1"/>
      <c r="F935" s="65"/>
      <c r="G935" s="65"/>
      <c r="H935" s="65"/>
      <c r="I935" s="66"/>
      <c r="J935" s="66"/>
      <c r="K935" s="6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67"/>
      <c r="AQ935" s="1"/>
      <c r="AR935" s="1"/>
      <c r="AS935" s="67"/>
      <c r="AT935" s="1"/>
      <c r="AU935" s="1"/>
      <c r="AV935" s="67"/>
      <c r="AW935" s="1"/>
      <c r="AX935" s="1"/>
      <c r="AY935" s="67"/>
    </row>
    <row r="936" ht="18.75" customHeight="1">
      <c r="A936" s="1"/>
      <c r="B936" s="1"/>
      <c r="C936" s="67"/>
      <c r="D936" s="67"/>
      <c r="E936" s="1"/>
      <c r="F936" s="65"/>
      <c r="G936" s="65"/>
      <c r="H936" s="65"/>
      <c r="I936" s="66"/>
      <c r="J936" s="66"/>
      <c r="K936" s="6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67"/>
      <c r="AQ936" s="1"/>
      <c r="AR936" s="1"/>
      <c r="AS936" s="67"/>
      <c r="AT936" s="1"/>
      <c r="AU936" s="1"/>
      <c r="AV936" s="67"/>
      <c r="AW936" s="1"/>
      <c r="AX936" s="1"/>
      <c r="AY936" s="67"/>
    </row>
    <row r="937" ht="18.75" customHeight="1">
      <c r="A937" s="1"/>
      <c r="B937" s="1"/>
      <c r="C937" s="67"/>
      <c r="D937" s="67"/>
      <c r="E937" s="1"/>
      <c r="F937" s="65"/>
      <c r="G937" s="65"/>
      <c r="H937" s="65"/>
      <c r="I937" s="66"/>
      <c r="J937" s="66"/>
      <c r="K937" s="6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67"/>
      <c r="AQ937" s="1"/>
      <c r="AR937" s="1"/>
      <c r="AS937" s="67"/>
      <c r="AT937" s="1"/>
      <c r="AU937" s="1"/>
      <c r="AV937" s="67"/>
      <c r="AW937" s="1"/>
      <c r="AX937" s="1"/>
      <c r="AY937" s="67"/>
    </row>
    <row r="938" ht="18.75" customHeight="1">
      <c r="A938" s="1"/>
      <c r="B938" s="1"/>
      <c r="C938" s="67"/>
      <c r="D938" s="67"/>
      <c r="E938" s="1"/>
      <c r="F938" s="65"/>
      <c r="G938" s="65"/>
      <c r="H938" s="65"/>
      <c r="I938" s="66"/>
      <c r="J938" s="66"/>
      <c r="K938" s="6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67"/>
      <c r="AQ938" s="1"/>
      <c r="AR938" s="1"/>
      <c r="AS938" s="67"/>
      <c r="AT938" s="1"/>
      <c r="AU938" s="1"/>
      <c r="AV938" s="67"/>
      <c r="AW938" s="1"/>
      <c r="AX938" s="1"/>
      <c r="AY938" s="67"/>
    </row>
    <row r="939" ht="18.75" customHeight="1">
      <c r="A939" s="1"/>
      <c r="B939" s="1"/>
      <c r="C939" s="67"/>
      <c r="D939" s="67"/>
      <c r="E939" s="1"/>
      <c r="F939" s="65"/>
      <c r="G939" s="65"/>
      <c r="H939" s="65"/>
      <c r="I939" s="66"/>
      <c r="J939" s="66"/>
      <c r="K939" s="6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67"/>
      <c r="AQ939" s="1"/>
      <c r="AR939" s="1"/>
      <c r="AS939" s="67"/>
      <c r="AT939" s="1"/>
      <c r="AU939" s="1"/>
      <c r="AV939" s="67"/>
      <c r="AW939" s="1"/>
      <c r="AX939" s="1"/>
      <c r="AY939" s="67"/>
    </row>
    <row r="940" ht="18.75" customHeight="1">
      <c r="A940" s="1"/>
      <c r="B940" s="1"/>
      <c r="C940" s="67"/>
      <c r="D940" s="67"/>
      <c r="E940" s="1"/>
      <c r="F940" s="65"/>
      <c r="G940" s="65"/>
      <c r="H940" s="65"/>
      <c r="I940" s="66"/>
      <c r="J940" s="66"/>
      <c r="K940" s="6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67"/>
      <c r="AQ940" s="1"/>
      <c r="AR940" s="1"/>
      <c r="AS940" s="67"/>
      <c r="AT940" s="1"/>
      <c r="AU940" s="1"/>
      <c r="AV940" s="67"/>
      <c r="AW940" s="1"/>
      <c r="AX940" s="1"/>
      <c r="AY940" s="67"/>
    </row>
    <row r="941" ht="18.75" customHeight="1">
      <c r="A941" s="1"/>
      <c r="B941" s="1"/>
      <c r="C941" s="67"/>
      <c r="D941" s="67"/>
      <c r="E941" s="1"/>
      <c r="F941" s="65"/>
      <c r="G941" s="65"/>
      <c r="H941" s="65"/>
      <c r="I941" s="66"/>
      <c r="J941" s="66"/>
      <c r="K941" s="6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67"/>
      <c r="AQ941" s="1"/>
      <c r="AR941" s="1"/>
      <c r="AS941" s="67"/>
      <c r="AT941" s="1"/>
      <c r="AU941" s="1"/>
      <c r="AV941" s="67"/>
      <c r="AW941" s="1"/>
      <c r="AX941" s="1"/>
      <c r="AY941" s="67"/>
    </row>
    <row r="942" ht="18.75" customHeight="1">
      <c r="A942" s="1"/>
      <c r="B942" s="1"/>
      <c r="C942" s="67"/>
      <c r="D942" s="67"/>
      <c r="E942" s="1"/>
      <c r="F942" s="65"/>
      <c r="G942" s="65"/>
      <c r="H942" s="65"/>
      <c r="I942" s="66"/>
      <c r="J942" s="66"/>
      <c r="K942" s="6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67"/>
      <c r="AQ942" s="1"/>
      <c r="AR942" s="1"/>
      <c r="AS942" s="67"/>
      <c r="AT942" s="1"/>
      <c r="AU942" s="1"/>
      <c r="AV942" s="67"/>
      <c r="AW942" s="1"/>
      <c r="AX942" s="1"/>
      <c r="AY942" s="67"/>
    </row>
    <row r="943" ht="18.75" customHeight="1">
      <c r="A943" s="1"/>
      <c r="B943" s="1"/>
      <c r="C943" s="67"/>
      <c r="D943" s="67"/>
      <c r="E943" s="1"/>
      <c r="F943" s="65"/>
      <c r="G943" s="65"/>
      <c r="H943" s="65"/>
      <c r="I943" s="66"/>
      <c r="J943" s="66"/>
      <c r="K943" s="6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67"/>
      <c r="AQ943" s="1"/>
      <c r="AR943" s="1"/>
      <c r="AS943" s="67"/>
      <c r="AT943" s="1"/>
      <c r="AU943" s="1"/>
      <c r="AV943" s="67"/>
      <c r="AW943" s="1"/>
      <c r="AX943" s="1"/>
      <c r="AY943" s="67"/>
    </row>
    <row r="944" ht="18.75" customHeight="1">
      <c r="A944" s="1"/>
      <c r="B944" s="1"/>
      <c r="C944" s="67"/>
      <c r="D944" s="67"/>
      <c r="E944" s="1"/>
      <c r="F944" s="65"/>
      <c r="G944" s="65"/>
      <c r="H944" s="65"/>
      <c r="I944" s="66"/>
      <c r="J944" s="66"/>
      <c r="K944" s="6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67"/>
      <c r="AQ944" s="1"/>
      <c r="AR944" s="1"/>
      <c r="AS944" s="67"/>
      <c r="AT944" s="1"/>
      <c r="AU944" s="1"/>
      <c r="AV944" s="67"/>
      <c r="AW944" s="1"/>
      <c r="AX944" s="1"/>
      <c r="AY944" s="67"/>
    </row>
    <row r="945" ht="18.75" customHeight="1">
      <c r="A945" s="1"/>
      <c r="B945" s="1"/>
      <c r="C945" s="67"/>
      <c r="D945" s="67"/>
      <c r="E945" s="1"/>
      <c r="F945" s="65"/>
      <c r="G945" s="65"/>
      <c r="H945" s="65"/>
      <c r="I945" s="66"/>
      <c r="J945" s="66"/>
      <c r="K945" s="6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67"/>
      <c r="AQ945" s="1"/>
      <c r="AR945" s="1"/>
      <c r="AS945" s="67"/>
      <c r="AT945" s="1"/>
      <c r="AU945" s="1"/>
      <c r="AV945" s="67"/>
      <c r="AW945" s="1"/>
      <c r="AX945" s="1"/>
      <c r="AY945" s="67"/>
    </row>
    <row r="946" ht="18.75" customHeight="1">
      <c r="A946" s="1"/>
      <c r="B946" s="1"/>
      <c r="C946" s="67"/>
      <c r="D946" s="67"/>
      <c r="E946" s="1"/>
      <c r="F946" s="65"/>
      <c r="G946" s="65"/>
      <c r="H946" s="65"/>
      <c r="I946" s="66"/>
      <c r="J946" s="66"/>
      <c r="K946" s="6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67"/>
      <c r="AQ946" s="1"/>
      <c r="AR946" s="1"/>
      <c r="AS946" s="67"/>
      <c r="AT946" s="1"/>
      <c r="AU946" s="1"/>
      <c r="AV946" s="67"/>
      <c r="AW946" s="1"/>
      <c r="AX946" s="1"/>
      <c r="AY946" s="67"/>
    </row>
    <row r="947" ht="18.75" customHeight="1">
      <c r="A947" s="1"/>
      <c r="B947" s="1"/>
      <c r="C947" s="67"/>
      <c r="D947" s="67"/>
      <c r="E947" s="1"/>
      <c r="F947" s="65"/>
      <c r="G947" s="65"/>
      <c r="H947" s="65"/>
      <c r="I947" s="66"/>
      <c r="J947" s="66"/>
      <c r="K947" s="6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67"/>
      <c r="AQ947" s="1"/>
      <c r="AR947" s="1"/>
      <c r="AS947" s="67"/>
      <c r="AT947" s="1"/>
      <c r="AU947" s="1"/>
      <c r="AV947" s="67"/>
      <c r="AW947" s="1"/>
      <c r="AX947" s="1"/>
      <c r="AY947" s="67"/>
    </row>
    <row r="948" ht="18.75" customHeight="1">
      <c r="A948" s="1"/>
      <c r="B948" s="1"/>
      <c r="C948" s="67"/>
      <c r="D948" s="67"/>
      <c r="E948" s="1"/>
      <c r="F948" s="65"/>
      <c r="G948" s="65"/>
      <c r="H948" s="65"/>
      <c r="I948" s="66"/>
      <c r="J948" s="66"/>
      <c r="K948" s="6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67"/>
      <c r="AQ948" s="1"/>
      <c r="AR948" s="1"/>
      <c r="AS948" s="67"/>
      <c r="AT948" s="1"/>
      <c r="AU948" s="1"/>
      <c r="AV948" s="67"/>
      <c r="AW948" s="1"/>
      <c r="AX948" s="1"/>
      <c r="AY948" s="67"/>
    </row>
    <row r="949" ht="18.75" customHeight="1">
      <c r="A949" s="1"/>
      <c r="B949" s="1"/>
      <c r="C949" s="67"/>
      <c r="D949" s="67"/>
      <c r="E949" s="1"/>
      <c r="F949" s="65"/>
      <c r="G949" s="65"/>
      <c r="H949" s="65"/>
      <c r="I949" s="66"/>
      <c r="J949" s="66"/>
      <c r="K949" s="6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67"/>
      <c r="AQ949" s="1"/>
      <c r="AR949" s="1"/>
      <c r="AS949" s="67"/>
      <c r="AT949" s="1"/>
      <c r="AU949" s="1"/>
      <c r="AV949" s="67"/>
      <c r="AW949" s="1"/>
      <c r="AX949" s="1"/>
      <c r="AY949" s="67"/>
    </row>
    <row r="950" ht="18.75" customHeight="1">
      <c r="A950" s="1"/>
      <c r="B950" s="1"/>
      <c r="C950" s="67"/>
      <c r="D950" s="67"/>
      <c r="E950" s="1"/>
      <c r="F950" s="65"/>
      <c r="G950" s="65"/>
      <c r="H950" s="65"/>
      <c r="I950" s="66"/>
      <c r="J950" s="66"/>
      <c r="K950" s="6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67"/>
      <c r="AQ950" s="1"/>
      <c r="AR950" s="1"/>
      <c r="AS950" s="67"/>
      <c r="AT950" s="1"/>
      <c r="AU950" s="1"/>
      <c r="AV950" s="67"/>
      <c r="AW950" s="1"/>
      <c r="AX950" s="1"/>
      <c r="AY950" s="67"/>
    </row>
    <row r="951" ht="18.75" customHeight="1">
      <c r="A951" s="1"/>
      <c r="B951" s="1"/>
      <c r="C951" s="67"/>
      <c r="D951" s="67"/>
      <c r="E951" s="1"/>
      <c r="F951" s="65"/>
      <c r="G951" s="65"/>
      <c r="H951" s="65"/>
      <c r="I951" s="66"/>
      <c r="J951" s="66"/>
      <c r="K951" s="6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67"/>
      <c r="AQ951" s="1"/>
      <c r="AR951" s="1"/>
      <c r="AS951" s="67"/>
      <c r="AT951" s="1"/>
      <c r="AU951" s="1"/>
      <c r="AV951" s="67"/>
      <c r="AW951" s="1"/>
      <c r="AX951" s="1"/>
      <c r="AY951" s="67"/>
    </row>
    <row r="952" ht="18.75" customHeight="1">
      <c r="A952" s="1"/>
      <c r="B952" s="1"/>
      <c r="C952" s="67"/>
      <c r="D952" s="67"/>
      <c r="E952" s="1"/>
      <c r="F952" s="65"/>
      <c r="G952" s="65"/>
      <c r="H952" s="65"/>
      <c r="I952" s="66"/>
      <c r="J952" s="66"/>
      <c r="K952" s="6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67"/>
      <c r="AQ952" s="1"/>
      <c r="AR952" s="1"/>
      <c r="AS952" s="67"/>
      <c r="AT952" s="1"/>
      <c r="AU952" s="1"/>
      <c r="AV952" s="67"/>
      <c r="AW952" s="1"/>
      <c r="AX952" s="1"/>
      <c r="AY952" s="67"/>
    </row>
    <row r="953" ht="18.75" customHeight="1">
      <c r="A953" s="1"/>
      <c r="B953" s="1"/>
      <c r="C953" s="67"/>
      <c r="D953" s="67"/>
      <c r="E953" s="1"/>
      <c r="F953" s="65"/>
      <c r="G953" s="65"/>
      <c r="H953" s="65"/>
      <c r="I953" s="66"/>
      <c r="J953" s="66"/>
      <c r="K953" s="6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67"/>
      <c r="AQ953" s="1"/>
      <c r="AR953" s="1"/>
      <c r="AS953" s="67"/>
      <c r="AT953" s="1"/>
      <c r="AU953" s="1"/>
      <c r="AV953" s="67"/>
      <c r="AW953" s="1"/>
      <c r="AX953" s="1"/>
      <c r="AY953" s="67"/>
    </row>
    <row r="954" ht="18.75" customHeight="1">
      <c r="A954" s="1"/>
      <c r="B954" s="1"/>
      <c r="C954" s="67"/>
      <c r="D954" s="67"/>
      <c r="E954" s="1"/>
      <c r="F954" s="65"/>
      <c r="G954" s="65"/>
      <c r="H954" s="65"/>
      <c r="I954" s="66"/>
      <c r="J954" s="66"/>
      <c r="K954" s="6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67"/>
      <c r="AQ954" s="1"/>
      <c r="AR954" s="1"/>
      <c r="AS954" s="67"/>
      <c r="AT954" s="1"/>
      <c r="AU954" s="1"/>
      <c r="AV954" s="67"/>
      <c r="AW954" s="1"/>
      <c r="AX954" s="1"/>
      <c r="AY954" s="67"/>
    </row>
    <row r="955" ht="18.75" customHeight="1">
      <c r="A955" s="1"/>
      <c r="B955" s="1"/>
      <c r="C955" s="67"/>
      <c r="D955" s="67"/>
      <c r="E955" s="1"/>
      <c r="F955" s="65"/>
      <c r="G955" s="65"/>
      <c r="H955" s="65"/>
      <c r="I955" s="66"/>
      <c r="J955" s="66"/>
      <c r="K955" s="6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67"/>
      <c r="AQ955" s="1"/>
      <c r="AR955" s="1"/>
      <c r="AS955" s="67"/>
      <c r="AT955" s="1"/>
      <c r="AU955" s="1"/>
      <c r="AV955" s="67"/>
      <c r="AW955" s="1"/>
      <c r="AX955" s="1"/>
      <c r="AY955" s="67"/>
    </row>
    <row r="956" ht="18.75" customHeight="1">
      <c r="A956" s="1"/>
      <c r="B956" s="1"/>
      <c r="C956" s="67"/>
      <c r="D956" s="67"/>
      <c r="E956" s="1"/>
      <c r="F956" s="65"/>
      <c r="G956" s="65"/>
      <c r="H956" s="65"/>
      <c r="I956" s="66"/>
      <c r="J956" s="66"/>
      <c r="K956" s="6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67"/>
      <c r="AQ956" s="1"/>
      <c r="AR956" s="1"/>
      <c r="AS956" s="67"/>
      <c r="AT956" s="1"/>
      <c r="AU956" s="1"/>
      <c r="AV956" s="67"/>
      <c r="AW956" s="1"/>
      <c r="AX956" s="1"/>
      <c r="AY956" s="67"/>
    </row>
    <row r="957" ht="18.75" customHeight="1">
      <c r="A957" s="1"/>
      <c r="B957" s="1"/>
      <c r="C957" s="67"/>
      <c r="D957" s="67"/>
      <c r="E957" s="1"/>
      <c r="F957" s="65"/>
      <c r="G957" s="65"/>
      <c r="H957" s="65"/>
      <c r="I957" s="66"/>
      <c r="J957" s="66"/>
      <c r="K957" s="6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67"/>
      <c r="AQ957" s="1"/>
      <c r="AR957" s="1"/>
      <c r="AS957" s="67"/>
      <c r="AT957" s="1"/>
      <c r="AU957" s="1"/>
      <c r="AV957" s="67"/>
      <c r="AW957" s="1"/>
      <c r="AX957" s="1"/>
      <c r="AY957" s="67"/>
    </row>
    <row r="958" ht="18.75" customHeight="1">
      <c r="A958" s="1"/>
      <c r="B958" s="1"/>
      <c r="C958" s="67"/>
      <c r="D958" s="67"/>
      <c r="E958" s="1"/>
      <c r="F958" s="65"/>
      <c r="G958" s="65"/>
      <c r="H958" s="65"/>
      <c r="I958" s="66"/>
      <c r="J958" s="66"/>
      <c r="K958" s="6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67"/>
      <c r="AQ958" s="1"/>
      <c r="AR958" s="1"/>
      <c r="AS958" s="67"/>
      <c r="AT958" s="1"/>
      <c r="AU958" s="1"/>
      <c r="AV958" s="67"/>
      <c r="AW958" s="1"/>
      <c r="AX958" s="1"/>
      <c r="AY958" s="67"/>
    </row>
    <row r="959" ht="18.75" customHeight="1">
      <c r="A959" s="1"/>
      <c r="B959" s="1"/>
      <c r="C959" s="67"/>
      <c r="D959" s="67"/>
      <c r="E959" s="1"/>
      <c r="F959" s="65"/>
      <c r="G959" s="65"/>
      <c r="H959" s="65"/>
      <c r="I959" s="66"/>
      <c r="J959" s="66"/>
      <c r="K959" s="6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67"/>
      <c r="AQ959" s="1"/>
      <c r="AR959" s="1"/>
      <c r="AS959" s="67"/>
      <c r="AT959" s="1"/>
      <c r="AU959" s="1"/>
      <c r="AV959" s="67"/>
      <c r="AW959" s="1"/>
      <c r="AX959" s="1"/>
      <c r="AY959" s="67"/>
    </row>
    <row r="960" ht="18.75" customHeight="1">
      <c r="A960" s="1"/>
      <c r="B960" s="1"/>
      <c r="C960" s="67"/>
      <c r="D960" s="67"/>
      <c r="E960" s="1"/>
      <c r="F960" s="65"/>
      <c r="G960" s="65"/>
      <c r="H960" s="65"/>
      <c r="I960" s="66"/>
      <c r="J960" s="66"/>
      <c r="K960" s="6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67"/>
      <c r="AQ960" s="1"/>
      <c r="AR960" s="1"/>
      <c r="AS960" s="67"/>
      <c r="AT960" s="1"/>
      <c r="AU960" s="1"/>
      <c r="AV960" s="67"/>
      <c r="AW960" s="1"/>
      <c r="AX960" s="1"/>
      <c r="AY960" s="67"/>
    </row>
    <row r="961" ht="18.75" customHeight="1">
      <c r="A961" s="1"/>
      <c r="B961" s="1"/>
      <c r="C961" s="67"/>
      <c r="D961" s="67"/>
      <c r="E961" s="1"/>
      <c r="F961" s="65"/>
      <c r="G961" s="65"/>
      <c r="H961" s="65"/>
      <c r="I961" s="66"/>
      <c r="J961" s="66"/>
      <c r="K961" s="6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67"/>
      <c r="AQ961" s="1"/>
      <c r="AR961" s="1"/>
      <c r="AS961" s="67"/>
      <c r="AT961" s="1"/>
      <c r="AU961" s="1"/>
      <c r="AV961" s="67"/>
      <c r="AW961" s="1"/>
      <c r="AX961" s="1"/>
      <c r="AY961" s="67"/>
    </row>
    <row r="962" ht="18.75" customHeight="1">
      <c r="A962" s="1"/>
      <c r="B962" s="1"/>
      <c r="C962" s="67"/>
      <c r="D962" s="67"/>
      <c r="E962" s="1"/>
      <c r="F962" s="65"/>
      <c r="G962" s="65"/>
      <c r="H962" s="65"/>
      <c r="I962" s="66"/>
      <c r="J962" s="66"/>
      <c r="K962" s="6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67"/>
      <c r="AQ962" s="1"/>
      <c r="AR962" s="1"/>
      <c r="AS962" s="67"/>
      <c r="AT962" s="1"/>
      <c r="AU962" s="1"/>
      <c r="AV962" s="67"/>
      <c r="AW962" s="1"/>
      <c r="AX962" s="1"/>
      <c r="AY962" s="67"/>
    </row>
    <row r="963" ht="18.75" customHeight="1">
      <c r="A963" s="1"/>
      <c r="B963" s="1"/>
      <c r="C963" s="67"/>
      <c r="D963" s="67"/>
      <c r="E963" s="1"/>
      <c r="F963" s="65"/>
      <c r="G963" s="65"/>
      <c r="H963" s="65"/>
      <c r="I963" s="66"/>
      <c r="J963" s="66"/>
      <c r="K963" s="6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67"/>
      <c r="AQ963" s="1"/>
      <c r="AR963" s="1"/>
      <c r="AS963" s="67"/>
      <c r="AT963" s="1"/>
      <c r="AU963" s="1"/>
      <c r="AV963" s="67"/>
      <c r="AW963" s="1"/>
      <c r="AX963" s="1"/>
      <c r="AY963" s="67"/>
    </row>
    <row r="964" ht="18.75" customHeight="1">
      <c r="A964" s="1"/>
      <c r="B964" s="1"/>
      <c r="C964" s="67"/>
      <c r="D964" s="67"/>
      <c r="E964" s="1"/>
      <c r="F964" s="65"/>
      <c r="G964" s="65"/>
      <c r="H964" s="65"/>
      <c r="I964" s="66"/>
      <c r="J964" s="66"/>
      <c r="K964" s="6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67"/>
      <c r="AQ964" s="1"/>
      <c r="AR964" s="1"/>
      <c r="AS964" s="67"/>
      <c r="AT964" s="1"/>
      <c r="AU964" s="1"/>
      <c r="AV964" s="67"/>
      <c r="AW964" s="1"/>
      <c r="AX964" s="1"/>
      <c r="AY964" s="67"/>
    </row>
    <row r="965" ht="18.75" customHeight="1">
      <c r="A965" s="1"/>
      <c r="B965" s="1"/>
      <c r="C965" s="67"/>
      <c r="D965" s="67"/>
      <c r="E965" s="1"/>
      <c r="F965" s="65"/>
      <c r="G965" s="65"/>
      <c r="H965" s="65"/>
      <c r="I965" s="66"/>
      <c r="J965" s="66"/>
      <c r="K965" s="6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67"/>
      <c r="AQ965" s="1"/>
      <c r="AR965" s="1"/>
      <c r="AS965" s="67"/>
      <c r="AT965" s="1"/>
      <c r="AU965" s="1"/>
      <c r="AV965" s="67"/>
      <c r="AW965" s="1"/>
      <c r="AX965" s="1"/>
      <c r="AY965" s="67"/>
    </row>
    <row r="966" ht="18.75" customHeight="1">
      <c r="A966" s="1"/>
      <c r="B966" s="1"/>
      <c r="C966" s="67"/>
      <c r="D966" s="67"/>
      <c r="E966" s="1"/>
      <c r="F966" s="65"/>
      <c r="G966" s="65"/>
      <c r="H966" s="65"/>
      <c r="I966" s="66"/>
      <c r="J966" s="66"/>
      <c r="K966" s="6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67"/>
      <c r="AQ966" s="1"/>
      <c r="AR966" s="1"/>
      <c r="AS966" s="67"/>
      <c r="AT966" s="1"/>
      <c r="AU966" s="1"/>
      <c r="AV966" s="67"/>
      <c r="AW966" s="1"/>
      <c r="AX966" s="1"/>
      <c r="AY966" s="67"/>
    </row>
    <row r="967" ht="18.75" customHeight="1">
      <c r="A967" s="1"/>
      <c r="B967" s="1"/>
      <c r="C967" s="67"/>
      <c r="D967" s="67"/>
      <c r="E967" s="1"/>
      <c r="F967" s="65"/>
      <c r="G967" s="65"/>
      <c r="H967" s="65"/>
      <c r="I967" s="66"/>
      <c r="J967" s="66"/>
      <c r="K967" s="6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67"/>
      <c r="AQ967" s="1"/>
      <c r="AR967" s="1"/>
      <c r="AS967" s="67"/>
      <c r="AT967" s="1"/>
      <c r="AU967" s="1"/>
      <c r="AV967" s="67"/>
      <c r="AW967" s="1"/>
      <c r="AX967" s="1"/>
      <c r="AY967" s="67"/>
    </row>
    <row r="968" ht="18.75" customHeight="1">
      <c r="A968" s="1"/>
      <c r="B968" s="1"/>
      <c r="C968" s="67"/>
      <c r="D968" s="67"/>
      <c r="E968" s="1"/>
      <c r="F968" s="65"/>
      <c r="G968" s="65"/>
      <c r="H968" s="65"/>
      <c r="I968" s="66"/>
      <c r="J968" s="66"/>
      <c r="K968" s="6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67"/>
      <c r="AQ968" s="1"/>
      <c r="AR968" s="1"/>
      <c r="AS968" s="67"/>
      <c r="AT968" s="1"/>
      <c r="AU968" s="1"/>
      <c r="AV968" s="67"/>
      <c r="AW968" s="1"/>
      <c r="AX968" s="1"/>
      <c r="AY968" s="67"/>
    </row>
    <row r="969" ht="18.75" customHeight="1">
      <c r="A969" s="1"/>
      <c r="B969" s="1"/>
      <c r="C969" s="67"/>
      <c r="D969" s="67"/>
      <c r="E969" s="1"/>
      <c r="F969" s="65"/>
      <c r="G969" s="65"/>
      <c r="H969" s="65"/>
      <c r="I969" s="66"/>
      <c r="J969" s="66"/>
      <c r="K969" s="6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67"/>
      <c r="AQ969" s="1"/>
      <c r="AR969" s="1"/>
      <c r="AS969" s="67"/>
      <c r="AT969" s="1"/>
      <c r="AU969" s="1"/>
      <c r="AV969" s="67"/>
      <c r="AW969" s="1"/>
      <c r="AX969" s="1"/>
      <c r="AY969" s="67"/>
    </row>
    <row r="970" ht="18.75" customHeight="1">
      <c r="A970" s="1"/>
      <c r="B970" s="1"/>
      <c r="C970" s="67"/>
      <c r="D970" s="67"/>
      <c r="E970" s="1"/>
      <c r="F970" s="65"/>
      <c r="G970" s="65"/>
      <c r="H970" s="65"/>
      <c r="I970" s="66"/>
      <c r="J970" s="66"/>
      <c r="K970" s="6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67"/>
      <c r="AQ970" s="1"/>
      <c r="AR970" s="1"/>
      <c r="AS970" s="67"/>
      <c r="AT970" s="1"/>
      <c r="AU970" s="1"/>
      <c r="AV970" s="67"/>
      <c r="AW970" s="1"/>
      <c r="AX970" s="1"/>
      <c r="AY970" s="67"/>
    </row>
    <row r="971" ht="18.75" customHeight="1">
      <c r="A971" s="1"/>
      <c r="B971" s="1"/>
      <c r="C971" s="67"/>
      <c r="D971" s="67"/>
      <c r="E971" s="1"/>
      <c r="F971" s="65"/>
      <c r="G971" s="65"/>
      <c r="H971" s="65"/>
      <c r="I971" s="66"/>
      <c r="J971" s="66"/>
      <c r="K971" s="6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67"/>
      <c r="AQ971" s="1"/>
      <c r="AR971" s="1"/>
      <c r="AS971" s="67"/>
      <c r="AT971" s="1"/>
      <c r="AU971" s="1"/>
      <c r="AV971" s="67"/>
      <c r="AW971" s="1"/>
      <c r="AX971" s="1"/>
      <c r="AY971" s="67"/>
    </row>
    <row r="972" ht="18.75" customHeight="1">
      <c r="A972" s="1"/>
      <c r="B972" s="1"/>
      <c r="C972" s="67"/>
      <c r="D972" s="67"/>
      <c r="E972" s="1"/>
      <c r="F972" s="65"/>
      <c r="G972" s="65"/>
      <c r="H972" s="65"/>
      <c r="I972" s="66"/>
      <c r="J972" s="66"/>
      <c r="K972" s="6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67"/>
      <c r="AQ972" s="1"/>
      <c r="AR972" s="1"/>
      <c r="AS972" s="67"/>
      <c r="AT972" s="1"/>
      <c r="AU972" s="1"/>
      <c r="AV972" s="67"/>
      <c r="AW972" s="1"/>
      <c r="AX972" s="1"/>
      <c r="AY972" s="67"/>
    </row>
    <row r="973" ht="18.75" customHeight="1">
      <c r="A973" s="1"/>
      <c r="B973" s="1"/>
      <c r="C973" s="67"/>
      <c r="D973" s="67"/>
      <c r="E973" s="1"/>
      <c r="F973" s="65"/>
      <c r="G973" s="65"/>
      <c r="H973" s="65"/>
      <c r="I973" s="66"/>
      <c r="J973" s="66"/>
      <c r="K973" s="6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67"/>
      <c r="AQ973" s="1"/>
      <c r="AR973" s="1"/>
      <c r="AS973" s="67"/>
      <c r="AT973" s="1"/>
      <c r="AU973" s="1"/>
      <c r="AV973" s="67"/>
      <c r="AW973" s="1"/>
      <c r="AX973" s="1"/>
      <c r="AY973" s="67"/>
    </row>
    <row r="974" ht="18.75" customHeight="1">
      <c r="A974" s="1"/>
      <c r="B974" s="1"/>
      <c r="C974" s="67"/>
      <c r="D974" s="67"/>
      <c r="E974" s="1"/>
      <c r="F974" s="65"/>
      <c r="G974" s="65"/>
      <c r="H974" s="65"/>
      <c r="I974" s="66"/>
      <c r="J974" s="66"/>
      <c r="K974" s="6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67"/>
      <c r="AQ974" s="1"/>
      <c r="AR974" s="1"/>
      <c r="AS974" s="67"/>
      <c r="AT974" s="1"/>
      <c r="AU974" s="1"/>
      <c r="AV974" s="67"/>
      <c r="AW974" s="1"/>
      <c r="AX974" s="1"/>
      <c r="AY974" s="67"/>
    </row>
    <row r="975" ht="18.75" customHeight="1">
      <c r="A975" s="1"/>
      <c r="B975" s="1"/>
      <c r="C975" s="67"/>
      <c r="D975" s="67"/>
      <c r="E975" s="1"/>
      <c r="F975" s="65"/>
      <c r="G975" s="65"/>
      <c r="H975" s="65"/>
      <c r="I975" s="66"/>
      <c r="J975" s="66"/>
      <c r="K975" s="6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67"/>
      <c r="AQ975" s="1"/>
      <c r="AR975" s="1"/>
      <c r="AS975" s="67"/>
      <c r="AT975" s="1"/>
      <c r="AU975" s="1"/>
      <c r="AV975" s="67"/>
      <c r="AW975" s="1"/>
      <c r="AX975" s="1"/>
      <c r="AY975" s="67"/>
    </row>
    <row r="976" ht="18.75" customHeight="1">
      <c r="A976" s="1"/>
      <c r="B976" s="1"/>
      <c r="C976" s="67"/>
      <c r="D976" s="67"/>
      <c r="E976" s="1"/>
      <c r="F976" s="65"/>
      <c r="G976" s="65"/>
      <c r="H976" s="65"/>
      <c r="I976" s="66"/>
      <c r="J976" s="66"/>
      <c r="K976" s="6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67"/>
      <c r="AQ976" s="1"/>
      <c r="AR976" s="1"/>
      <c r="AS976" s="67"/>
      <c r="AT976" s="1"/>
      <c r="AU976" s="1"/>
      <c r="AV976" s="67"/>
      <c r="AW976" s="1"/>
      <c r="AX976" s="1"/>
      <c r="AY976" s="67"/>
    </row>
    <row r="977" ht="18.75" customHeight="1">
      <c r="A977" s="1"/>
      <c r="B977" s="1"/>
      <c r="C977" s="67"/>
      <c r="D977" s="67"/>
      <c r="E977" s="1"/>
      <c r="F977" s="65"/>
      <c r="G977" s="65"/>
      <c r="H977" s="65"/>
      <c r="I977" s="66"/>
      <c r="J977" s="66"/>
      <c r="K977" s="6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67"/>
      <c r="AQ977" s="1"/>
      <c r="AR977" s="1"/>
      <c r="AS977" s="67"/>
      <c r="AT977" s="1"/>
      <c r="AU977" s="1"/>
      <c r="AV977" s="67"/>
      <c r="AW977" s="1"/>
      <c r="AX977" s="1"/>
      <c r="AY977" s="67"/>
    </row>
    <row r="978" ht="18.75" customHeight="1">
      <c r="A978" s="1"/>
      <c r="B978" s="1"/>
      <c r="C978" s="67"/>
      <c r="D978" s="67"/>
      <c r="E978" s="1"/>
      <c r="F978" s="65"/>
      <c r="G978" s="65"/>
      <c r="H978" s="65"/>
      <c r="I978" s="66"/>
      <c r="J978" s="66"/>
      <c r="K978" s="6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67"/>
      <c r="AQ978" s="1"/>
      <c r="AR978" s="1"/>
      <c r="AS978" s="67"/>
      <c r="AT978" s="1"/>
      <c r="AU978" s="1"/>
      <c r="AV978" s="67"/>
      <c r="AW978" s="1"/>
      <c r="AX978" s="1"/>
      <c r="AY978" s="67"/>
    </row>
    <row r="979" ht="18.75" customHeight="1">
      <c r="A979" s="1"/>
      <c r="B979" s="1"/>
      <c r="C979" s="67"/>
      <c r="D979" s="67"/>
      <c r="E979" s="1"/>
      <c r="F979" s="65"/>
      <c r="G979" s="65"/>
      <c r="H979" s="65"/>
      <c r="I979" s="66"/>
      <c r="J979" s="66"/>
      <c r="K979" s="6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67"/>
      <c r="AQ979" s="1"/>
      <c r="AR979" s="1"/>
      <c r="AS979" s="67"/>
      <c r="AT979" s="1"/>
      <c r="AU979" s="1"/>
      <c r="AV979" s="67"/>
      <c r="AW979" s="1"/>
      <c r="AX979" s="1"/>
      <c r="AY979" s="67"/>
    </row>
    <row r="980" ht="18.75" customHeight="1">
      <c r="A980" s="1"/>
      <c r="B980" s="1"/>
      <c r="C980" s="67"/>
      <c r="D980" s="67"/>
      <c r="E980" s="1"/>
      <c r="F980" s="65"/>
      <c r="G980" s="65"/>
      <c r="H980" s="65"/>
      <c r="I980" s="66"/>
      <c r="J980" s="66"/>
      <c r="K980" s="6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67"/>
      <c r="AQ980" s="1"/>
      <c r="AR980" s="1"/>
      <c r="AS980" s="67"/>
      <c r="AT980" s="1"/>
      <c r="AU980" s="1"/>
      <c r="AV980" s="67"/>
      <c r="AW980" s="1"/>
      <c r="AX980" s="1"/>
      <c r="AY980" s="67"/>
    </row>
    <row r="981" ht="18.75" customHeight="1">
      <c r="A981" s="1"/>
      <c r="B981" s="1"/>
      <c r="C981" s="67"/>
      <c r="D981" s="67"/>
      <c r="E981" s="1"/>
      <c r="F981" s="65"/>
      <c r="G981" s="65"/>
      <c r="H981" s="65"/>
      <c r="I981" s="66"/>
      <c r="J981" s="66"/>
      <c r="K981" s="6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67"/>
      <c r="AQ981" s="1"/>
      <c r="AR981" s="1"/>
      <c r="AS981" s="67"/>
      <c r="AT981" s="1"/>
      <c r="AU981" s="1"/>
      <c r="AV981" s="67"/>
      <c r="AW981" s="1"/>
      <c r="AX981" s="1"/>
      <c r="AY981" s="67"/>
    </row>
    <row r="982" ht="18.75" customHeight="1">
      <c r="A982" s="1"/>
      <c r="B982" s="1"/>
      <c r="C982" s="67"/>
      <c r="D982" s="67"/>
      <c r="E982" s="1"/>
      <c r="F982" s="65"/>
      <c r="G982" s="65"/>
      <c r="H982" s="65"/>
      <c r="I982" s="66"/>
      <c r="J982" s="66"/>
      <c r="K982" s="6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67"/>
      <c r="AQ982" s="1"/>
      <c r="AR982" s="1"/>
      <c r="AS982" s="67"/>
      <c r="AT982" s="1"/>
      <c r="AU982" s="1"/>
      <c r="AV982" s="67"/>
      <c r="AW982" s="1"/>
      <c r="AX982" s="1"/>
      <c r="AY982" s="67"/>
    </row>
    <row r="983" ht="18.75" customHeight="1">
      <c r="A983" s="1"/>
      <c r="B983" s="1"/>
      <c r="C983" s="67"/>
      <c r="D983" s="67"/>
      <c r="E983" s="1"/>
      <c r="F983" s="65"/>
      <c r="G983" s="65"/>
      <c r="H983" s="65"/>
      <c r="I983" s="66"/>
      <c r="J983" s="66"/>
      <c r="K983" s="6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67"/>
      <c r="AQ983" s="1"/>
      <c r="AR983" s="1"/>
      <c r="AS983" s="67"/>
      <c r="AT983" s="1"/>
      <c r="AU983" s="1"/>
      <c r="AV983" s="67"/>
      <c r="AW983" s="1"/>
      <c r="AX983" s="1"/>
      <c r="AY983" s="67"/>
    </row>
    <row r="984" ht="18.75" customHeight="1">
      <c r="A984" s="1"/>
      <c r="B984" s="1"/>
      <c r="C984" s="67"/>
      <c r="D984" s="67"/>
      <c r="E984" s="1"/>
      <c r="F984" s="65"/>
      <c r="G984" s="65"/>
      <c r="H984" s="65"/>
      <c r="I984" s="66"/>
      <c r="J984" s="66"/>
      <c r="K984" s="6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67"/>
      <c r="AQ984" s="1"/>
      <c r="AR984" s="1"/>
      <c r="AS984" s="67"/>
      <c r="AT984" s="1"/>
      <c r="AU984" s="1"/>
      <c r="AV984" s="67"/>
      <c r="AW984" s="1"/>
      <c r="AX984" s="1"/>
      <c r="AY984" s="67"/>
    </row>
    <row r="985" ht="18.75" customHeight="1">
      <c r="A985" s="1"/>
      <c r="B985" s="1"/>
      <c r="C985" s="67"/>
      <c r="D985" s="67"/>
      <c r="E985" s="1"/>
      <c r="F985" s="65"/>
      <c r="G985" s="65"/>
      <c r="H985" s="65"/>
      <c r="I985" s="66"/>
      <c r="J985" s="66"/>
      <c r="K985" s="6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67"/>
      <c r="AQ985" s="1"/>
      <c r="AR985" s="1"/>
      <c r="AS985" s="67"/>
      <c r="AT985" s="1"/>
      <c r="AU985" s="1"/>
      <c r="AV985" s="67"/>
      <c r="AW985" s="1"/>
      <c r="AX985" s="1"/>
      <c r="AY985" s="67"/>
    </row>
    <row r="986" ht="18.75" customHeight="1">
      <c r="A986" s="1"/>
      <c r="B986" s="1"/>
      <c r="C986" s="67"/>
      <c r="D986" s="67"/>
      <c r="E986" s="1"/>
      <c r="F986" s="65"/>
      <c r="G986" s="65"/>
      <c r="H986" s="65"/>
      <c r="I986" s="66"/>
      <c r="J986" s="66"/>
      <c r="K986" s="6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67"/>
      <c r="AQ986" s="1"/>
      <c r="AR986" s="1"/>
      <c r="AS986" s="67"/>
      <c r="AT986" s="1"/>
      <c r="AU986" s="1"/>
      <c r="AV986" s="67"/>
      <c r="AW986" s="1"/>
      <c r="AX986" s="1"/>
      <c r="AY986" s="67"/>
    </row>
    <row r="987" ht="18.75" customHeight="1">
      <c r="A987" s="1"/>
      <c r="B987" s="1"/>
      <c r="C987" s="67"/>
      <c r="D987" s="67"/>
      <c r="E987" s="1"/>
      <c r="F987" s="65"/>
      <c r="G987" s="65"/>
      <c r="H987" s="65"/>
      <c r="I987" s="66"/>
      <c r="J987" s="66"/>
      <c r="K987" s="6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67"/>
      <c r="AQ987" s="1"/>
      <c r="AR987" s="1"/>
      <c r="AS987" s="67"/>
      <c r="AT987" s="1"/>
      <c r="AU987" s="1"/>
      <c r="AV987" s="67"/>
      <c r="AW987" s="1"/>
      <c r="AX987" s="1"/>
      <c r="AY987" s="67"/>
    </row>
    <row r="988" ht="18.75" customHeight="1">
      <c r="A988" s="1"/>
      <c r="B988" s="1"/>
      <c r="C988" s="67"/>
      <c r="D988" s="67"/>
      <c r="E988" s="1"/>
      <c r="F988" s="65"/>
      <c r="G988" s="65"/>
      <c r="H988" s="65"/>
      <c r="I988" s="66"/>
      <c r="J988" s="66"/>
      <c r="K988" s="6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67"/>
      <c r="AQ988" s="1"/>
      <c r="AR988" s="1"/>
      <c r="AS988" s="67"/>
      <c r="AT988" s="1"/>
      <c r="AU988" s="1"/>
      <c r="AV988" s="67"/>
      <c r="AW988" s="1"/>
      <c r="AX988" s="1"/>
      <c r="AY988" s="67"/>
    </row>
    <row r="989" ht="18.75" customHeight="1">
      <c r="A989" s="1"/>
      <c r="B989" s="1"/>
      <c r="C989" s="67"/>
      <c r="D989" s="67"/>
      <c r="E989" s="1"/>
      <c r="F989" s="65"/>
      <c r="G989" s="65"/>
      <c r="H989" s="65"/>
      <c r="I989" s="66"/>
      <c r="J989" s="66"/>
      <c r="K989" s="6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67"/>
      <c r="AQ989" s="1"/>
      <c r="AR989" s="1"/>
      <c r="AS989" s="67"/>
      <c r="AT989" s="1"/>
      <c r="AU989" s="1"/>
      <c r="AV989" s="67"/>
      <c r="AW989" s="1"/>
      <c r="AX989" s="1"/>
      <c r="AY989" s="67"/>
    </row>
    <row r="990" ht="18.75" customHeight="1">
      <c r="A990" s="1"/>
      <c r="B990" s="1"/>
      <c r="C990" s="67"/>
      <c r="D990" s="67"/>
      <c r="E990" s="1"/>
      <c r="F990" s="65"/>
      <c r="G990" s="65"/>
      <c r="H990" s="65"/>
      <c r="I990" s="66"/>
      <c r="J990" s="66"/>
      <c r="K990" s="6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67"/>
      <c r="AQ990" s="1"/>
      <c r="AR990" s="1"/>
      <c r="AS990" s="67"/>
      <c r="AT990" s="1"/>
      <c r="AU990" s="1"/>
      <c r="AV990" s="67"/>
      <c r="AW990" s="1"/>
      <c r="AX990" s="1"/>
      <c r="AY990" s="67"/>
    </row>
    <row r="991" ht="18.75" customHeight="1">
      <c r="A991" s="1"/>
      <c r="B991" s="1"/>
      <c r="C991" s="67"/>
      <c r="D991" s="67"/>
      <c r="E991" s="1"/>
      <c r="F991" s="65"/>
      <c r="G991" s="65"/>
      <c r="H991" s="65"/>
      <c r="I991" s="66"/>
      <c r="J991" s="66"/>
      <c r="K991" s="6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67"/>
      <c r="AQ991" s="1"/>
      <c r="AR991" s="1"/>
      <c r="AS991" s="67"/>
      <c r="AT991" s="1"/>
      <c r="AU991" s="1"/>
      <c r="AV991" s="67"/>
      <c r="AW991" s="1"/>
      <c r="AX991" s="1"/>
      <c r="AY991" s="67"/>
    </row>
    <row r="992" ht="18.75" customHeight="1">
      <c r="A992" s="1"/>
      <c r="B992" s="1"/>
      <c r="C992" s="67"/>
      <c r="D992" s="67"/>
      <c r="E992" s="1"/>
      <c r="F992" s="65"/>
      <c r="G992" s="65"/>
      <c r="H992" s="65"/>
      <c r="I992" s="66"/>
      <c r="J992" s="66"/>
      <c r="K992" s="6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67"/>
      <c r="AQ992" s="1"/>
      <c r="AR992" s="1"/>
      <c r="AS992" s="67"/>
      <c r="AT992" s="1"/>
      <c r="AU992" s="1"/>
      <c r="AV992" s="67"/>
      <c r="AW992" s="1"/>
      <c r="AX992" s="1"/>
      <c r="AY992" s="67"/>
    </row>
    <row r="993" ht="18.75" customHeight="1">
      <c r="A993" s="1"/>
      <c r="B993" s="1"/>
      <c r="C993" s="67"/>
      <c r="D993" s="67"/>
      <c r="E993" s="1"/>
      <c r="F993" s="65"/>
      <c r="G993" s="65"/>
      <c r="H993" s="65"/>
      <c r="I993" s="66"/>
      <c r="J993" s="66"/>
      <c r="K993" s="6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67"/>
      <c r="AQ993" s="1"/>
      <c r="AR993" s="1"/>
      <c r="AS993" s="67"/>
      <c r="AT993" s="1"/>
      <c r="AU993" s="1"/>
      <c r="AV993" s="67"/>
      <c r="AW993" s="1"/>
      <c r="AX993" s="1"/>
      <c r="AY993" s="67"/>
    </row>
    <row r="994" ht="18.75" customHeight="1">
      <c r="A994" s="1"/>
      <c r="B994" s="1"/>
      <c r="C994" s="67"/>
      <c r="D994" s="67"/>
      <c r="E994" s="1"/>
      <c r="F994" s="65"/>
      <c r="G994" s="65"/>
      <c r="H994" s="65"/>
      <c r="I994" s="66"/>
      <c r="J994" s="66"/>
      <c r="K994" s="6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67"/>
      <c r="AQ994" s="1"/>
      <c r="AR994" s="1"/>
      <c r="AS994" s="67"/>
      <c r="AT994" s="1"/>
      <c r="AU994" s="1"/>
      <c r="AV994" s="67"/>
      <c r="AW994" s="1"/>
      <c r="AX994" s="1"/>
      <c r="AY994" s="67"/>
    </row>
    <row r="995" ht="18.75" customHeight="1">
      <c r="A995" s="1"/>
      <c r="B995" s="1"/>
      <c r="C995" s="67"/>
      <c r="D995" s="67"/>
      <c r="E995" s="1"/>
      <c r="F995" s="65"/>
      <c r="G995" s="65"/>
      <c r="H995" s="65"/>
      <c r="I995" s="66"/>
      <c r="J995" s="66"/>
      <c r="K995" s="6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67"/>
      <c r="AQ995" s="1"/>
      <c r="AR995" s="1"/>
      <c r="AS995" s="67"/>
      <c r="AT995" s="1"/>
      <c r="AU995" s="1"/>
      <c r="AV995" s="67"/>
      <c r="AW995" s="1"/>
      <c r="AX995" s="1"/>
      <c r="AY995" s="67"/>
    </row>
    <row r="996" ht="18.75" customHeight="1">
      <c r="A996" s="1"/>
      <c r="B996" s="1"/>
      <c r="C996" s="67"/>
      <c r="D996" s="67"/>
      <c r="E996" s="1"/>
      <c r="F996" s="65"/>
      <c r="G996" s="65"/>
      <c r="H996" s="65"/>
      <c r="I996" s="66"/>
      <c r="J996" s="66"/>
      <c r="K996" s="6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67"/>
      <c r="AQ996" s="1"/>
      <c r="AR996" s="1"/>
      <c r="AS996" s="67"/>
      <c r="AT996" s="1"/>
      <c r="AU996" s="1"/>
      <c r="AV996" s="67"/>
      <c r="AW996" s="1"/>
      <c r="AX996" s="1"/>
      <c r="AY996" s="67"/>
    </row>
    <row r="997" ht="18.75" customHeight="1">
      <c r="A997" s="1"/>
      <c r="B997" s="1"/>
      <c r="C997" s="67"/>
      <c r="D997" s="67"/>
      <c r="E997" s="1"/>
      <c r="F997" s="65"/>
      <c r="G997" s="65"/>
      <c r="H997" s="65"/>
      <c r="I997" s="66"/>
      <c r="J997" s="66"/>
      <c r="K997" s="6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67"/>
      <c r="AQ997" s="1"/>
      <c r="AR997" s="1"/>
      <c r="AS997" s="67"/>
      <c r="AT997" s="1"/>
      <c r="AU997" s="1"/>
      <c r="AV997" s="67"/>
      <c r="AW997" s="1"/>
      <c r="AX997" s="1"/>
      <c r="AY997" s="67"/>
    </row>
    <row r="998" ht="18.75" customHeight="1">
      <c r="A998" s="1"/>
      <c r="B998" s="1"/>
      <c r="C998" s="67"/>
      <c r="D998" s="67"/>
      <c r="E998" s="1"/>
      <c r="F998" s="65"/>
      <c r="G998" s="65"/>
      <c r="H998" s="65"/>
      <c r="I998" s="66"/>
      <c r="J998" s="66"/>
      <c r="K998" s="6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67"/>
      <c r="AQ998" s="1"/>
      <c r="AR998" s="1"/>
      <c r="AS998" s="67"/>
      <c r="AT998" s="1"/>
      <c r="AU998" s="1"/>
      <c r="AV998" s="67"/>
      <c r="AW998" s="1"/>
      <c r="AX998" s="1"/>
      <c r="AY998" s="67"/>
    </row>
    <row r="999" ht="18.75" customHeight="1">
      <c r="A999" s="1"/>
      <c r="B999" s="1"/>
      <c r="C999" s="67"/>
      <c r="D999" s="67"/>
      <c r="E999" s="1"/>
      <c r="F999" s="65"/>
      <c r="G999" s="65"/>
      <c r="H999" s="65"/>
      <c r="I999" s="66"/>
      <c r="J999" s="66"/>
      <c r="K999" s="6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67"/>
      <c r="AQ999" s="1"/>
      <c r="AR999" s="1"/>
      <c r="AS999" s="67"/>
      <c r="AT999" s="1"/>
      <c r="AU999" s="1"/>
      <c r="AV999" s="67"/>
      <c r="AW999" s="1"/>
      <c r="AX999" s="1"/>
      <c r="AY999" s="67"/>
    </row>
    <row r="1000" ht="18.75" customHeight="1">
      <c r="A1000" s="1"/>
      <c r="B1000" s="1"/>
      <c r="C1000" s="67"/>
      <c r="D1000" s="67"/>
      <c r="E1000" s="1"/>
      <c r="F1000" s="65"/>
      <c r="G1000" s="65"/>
      <c r="H1000" s="65"/>
      <c r="I1000" s="66"/>
      <c r="J1000" s="66"/>
      <c r="K1000" s="6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67"/>
      <c r="AQ1000" s="1"/>
      <c r="AR1000" s="1"/>
      <c r="AS1000" s="67"/>
      <c r="AT1000" s="1"/>
      <c r="AU1000" s="1"/>
      <c r="AV1000" s="67"/>
      <c r="AW1000" s="1"/>
      <c r="AX1000" s="1"/>
      <c r="AY1000" s="67"/>
    </row>
  </sheetData>
  <autoFilter ref="$B$5:$AJ$15"/>
  <mergeCells count="29">
    <mergeCell ref="AH4:AJ4"/>
    <mergeCell ref="AK4:AM4"/>
    <mergeCell ref="AN4:AP4"/>
    <mergeCell ref="AQ4:AS4"/>
    <mergeCell ref="AT4:AV4"/>
    <mergeCell ref="AW4:AY4"/>
    <mergeCell ref="L4:O4"/>
    <mergeCell ref="P4:R4"/>
    <mergeCell ref="S4:U4"/>
    <mergeCell ref="V4:X4"/>
    <mergeCell ref="Y4:AA4"/>
    <mergeCell ref="AB4:AD4"/>
    <mergeCell ref="AE4:AG4"/>
    <mergeCell ref="B17:B19"/>
    <mergeCell ref="B20:B22"/>
    <mergeCell ref="B23:B26"/>
    <mergeCell ref="B27:B28"/>
    <mergeCell ref="B29:B32"/>
    <mergeCell ref="C20:D20"/>
    <mergeCell ref="C23:D23"/>
    <mergeCell ref="C27:D27"/>
    <mergeCell ref="C29:D29"/>
    <mergeCell ref="B6:D6"/>
    <mergeCell ref="B7:B9"/>
    <mergeCell ref="C7:D7"/>
    <mergeCell ref="B10:B13"/>
    <mergeCell ref="C10:D10"/>
    <mergeCell ref="C14:D14"/>
    <mergeCell ref="C17:D17"/>
  </mergeCells>
  <printOptions/>
  <pageMargins bottom="0.52" footer="0.0" header="0.0" left="0.33" right="0.22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29"/>
    <col customWidth="1" min="3" max="5" width="11.0"/>
    <col customWidth="1" min="6" max="7" width="10.43"/>
    <col customWidth="1" min="8" max="9" width="9.86"/>
    <col customWidth="1" min="10" max="10" width="13.43"/>
    <col customWidth="1" min="11" max="14" width="11.0"/>
    <col customWidth="1" min="15" max="15" width="9.71"/>
    <col customWidth="1" min="16" max="16" width="10.14"/>
    <col customWidth="1" min="17" max="18" width="9.86"/>
    <col customWidth="1" min="19" max="19" width="9.0"/>
    <col customWidth="1" min="20" max="20" width="13.71"/>
    <col customWidth="1" min="21" max="24" width="11.0"/>
    <col customWidth="1" min="25" max="26" width="10.0"/>
    <col customWidth="1" min="27" max="27" width="9.86"/>
    <col customWidth="1" min="28" max="28" width="9.14"/>
    <col customWidth="1" min="29" max="29" width="10.14"/>
    <col customWidth="1" min="30" max="30" width="15.14"/>
    <col customWidth="1" min="31" max="35" width="11.0"/>
    <col customWidth="1" min="36" max="36" width="9.86"/>
    <col customWidth="1" min="37" max="37" width="9.0"/>
    <col customWidth="1" min="38" max="39" width="11.0"/>
    <col customWidth="1" min="40" max="40" width="13.29"/>
    <col customWidth="1" min="41" max="46" width="11.0"/>
    <col customWidth="1" min="47" max="47" width="9.0"/>
    <col customWidth="1" min="48" max="49" width="11.0"/>
    <col customWidth="1" min="50" max="50" width="13.0"/>
    <col customWidth="1" min="51" max="52" width="11.14"/>
    <col customWidth="1" min="53" max="54" width="10.43"/>
    <col customWidth="1" min="55" max="55" width="9.71"/>
    <col customWidth="1" min="56" max="59" width="11.0"/>
    <col customWidth="1" min="60" max="60" width="12.43"/>
    <col customWidth="1" min="61" max="61" width="11.0"/>
    <col customWidth="1" min="62" max="62" width="9.86"/>
    <col customWidth="1" min="63" max="64" width="10.43"/>
    <col customWidth="1" min="65" max="66" width="9.71"/>
    <col customWidth="1" min="67" max="67" width="10.57"/>
    <col customWidth="1" min="68" max="68" width="9.0"/>
    <col customWidth="1" min="69" max="69" width="9.71"/>
    <col customWidth="1" min="70" max="70" width="12.86"/>
    <col customWidth="1" min="71" max="71" width="9.0"/>
    <col customWidth="1" min="72" max="72" width="10.0"/>
    <col customWidth="1" min="73" max="73" width="10.43"/>
    <col customWidth="1" min="74" max="74" width="11.71"/>
    <col customWidth="1" min="75" max="75" width="9.0"/>
    <col customWidth="1" min="76" max="76" width="9.57"/>
    <col customWidth="1" min="77" max="77" width="10.0"/>
    <col customWidth="1" min="78" max="78" width="9.29"/>
    <col customWidth="1" min="79" max="79" width="9.86"/>
    <col customWidth="1" min="80" max="80" width="13.14"/>
    <col customWidth="1" min="81" max="81" width="9.0"/>
  </cols>
  <sheetData>
    <row r="1" ht="13.5" customHeight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  <c r="AV1" s="354"/>
      <c r="AW1" s="354"/>
      <c r="AX1" s="354"/>
      <c r="AY1" s="354"/>
      <c r="AZ1" s="354"/>
      <c r="BA1" s="354"/>
      <c r="BB1" s="354"/>
      <c r="BC1" s="354"/>
      <c r="BD1" s="354"/>
      <c r="BE1" s="354"/>
      <c r="BF1" s="354"/>
      <c r="BG1" s="354"/>
      <c r="BH1" s="354"/>
      <c r="BI1" s="354"/>
      <c r="BJ1" s="354"/>
      <c r="BK1" s="354"/>
      <c r="BL1" s="354"/>
      <c r="BM1" s="354"/>
      <c r="BN1" s="354"/>
      <c r="BO1" s="354"/>
      <c r="BP1" s="354"/>
      <c r="BQ1" s="354"/>
      <c r="BR1" s="354"/>
      <c r="BS1" s="354"/>
      <c r="BT1" s="354"/>
      <c r="BU1" s="354"/>
      <c r="BV1" s="354"/>
      <c r="BW1" s="354"/>
      <c r="BX1" s="354"/>
      <c r="BY1" s="354"/>
      <c r="BZ1" s="354"/>
      <c r="CA1" s="354"/>
      <c r="CB1" s="354"/>
      <c r="CC1" s="354"/>
    </row>
    <row r="2" ht="13.5" customHeight="1">
      <c r="A2" s="407"/>
      <c r="B2" s="407" t="s">
        <v>3261</v>
      </c>
      <c r="C2" s="407"/>
      <c r="D2" s="407"/>
      <c r="E2" s="407"/>
      <c r="F2" s="407"/>
      <c r="G2" s="407"/>
      <c r="H2" s="407"/>
      <c r="I2" s="407"/>
      <c r="J2" s="407"/>
      <c r="K2" s="407"/>
      <c r="L2" s="407" t="s">
        <v>3262</v>
      </c>
      <c r="M2" s="407"/>
      <c r="N2" s="407"/>
      <c r="O2" s="407"/>
      <c r="P2" s="407"/>
      <c r="Q2" s="407"/>
      <c r="R2" s="407"/>
      <c r="S2" s="407"/>
      <c r="T2" s="407"/>
      <c r="U2" s="407"/>
      <c r="V2" s="407" t="s">
        <v>3263</v>
      </c>
      <c r="W2" s="407"/>
      <c r="X2" s="407"/>
      <c r="Y2" s="407"/>
      <c r="Z2" s="407"/>
      <c r="AA2" s="407"/>
      <c r="AB2" s="407"/>
      <c r="AC2" s="407"/>
      <c r="AD2" s="407"/>
      <c r="AE2" s="407"/>
      <c r="AF2" s="407" t="s">
        <v>3264</v>
      </c>
      <c r="AG2" s="407"/>
      <c r="AH2" s="407"/>
      <c r="AI2" s="407"/>
      <c r="AJ2" s="407"/>
      <c r="AK2" s="407"/>
      <c r="AL2" s="407"/>
      <c r="AM2" s="407"/>
      <c r="AN2" s="407"/>
      <c r="AO2" s="407"/>
      <c r="AP2" s="408" t="s">
        <v>3265</v>
      </c>
      <c r="AQ2" s="407"/>
      <c r="AR2" s="407"/>
      <c r="AS2" s="407"/>
      <c r="AT2" s="407"/>
      <c r="AU2" s="407"/>
      <c r="AV2" s="407"/>
      <c r="AW2" s="407"/>
      <c r="AX2" s="407"/>
      <c r="AY2" s="407"/>
      <c r="AZ2" s="407" t="s">
        <v>3266</v>
      </c>
      <c r="BA2" s="407"/>
      <c r="BB2" s="407"/>
      <c r="BC2" s="407"/>
      <c r="BD2" s="407"/>
      <c r="BE2" s="407"/>
      <c r="BF2" s="407"/>
      <c r="BG2" s="407"/>
      <c r="BH2" s="407"/>
      <c r="BI2" s="407"/>
      <c r="BJ2" s="407" t="s">
        <v>3267</v>
      </c>
      <c r="BK2" s="407"/>
      <c r="BL2" s="407"/>
      <c r="BM2" s="407"/>
      <c r="BN2" s="407"/>
      <c r="BO2" s="407"/>
      <c r="BP2" s="407"/>
      <c r="BQ2" s="407"/>
      <c r="BR2" s="407"/>
      <c r="BS2" s="407"/>
      <c r="BT2" s="407" t="s">
        <v>3268</v>
      </c>
      <c r="BU2" s="407"/>
      <c r="BV2" s="407"/>
      <c r="BW2" s="407"/>
      <c r="BX2" s="407"/>
      <c r="BY2" s="407"/>
      <c r="BZ2" s="407"/>
      <c r="CA2" s="407"/>
      <c r="CB2" s="407"/>
      <c r="CC2" s="407"/>
    </row>
    <row r="3" ht="13.5" customHeight="1">
      <c r="A3" s="354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54"/>
      <c r="BH3" s="354"/>
      <c r="BI3" s="354"/>
      <c r="BJ3" s="354"/>
      <c r="BK3" s="354"/>
      <c r="BL3" s="354"/>
      <c r="BM3" s="354"/>
      <c r="BN3" s="354"/>
      <c r="BO3" s="354"/>
      <c r="BP3" s="354"/>
      <c r="BQ3" s="354"/>
      <c r="BR3" s="354"/>
      <c r="BS3" s="354"/>
      <c r="BT3" s="407"/>
      <c r="BU3" s="354"/>
      <c r="BV3" s="354"/>
      <c r="BW3" s="354"/>
      <c r="BX3" s="354"/>
      <c r="BY3" s="354"/>
      <c r="BZ3" s="354"/>
      <c r="CA3" s="354"/>
      <c r="CB3" s="354"/>
      <c r="CC3" s="354"/>
    </row>
    <row r="4" ht="13.5" customHeight="1">
      <c r="A4" s="354"/>
      <c r="B4" s="354"/>
      <c r="C4" s="354"/>
      <c r="D4" s="354"/>
      <c r="E4" s="354"/>
      <c r="F4" s="354"/>
      <c r="G4" s="354"/>
      <c r="H4" s="354"/>
      <c r="I4" s="409"/>
      <c r="J4" s="409" t="s">
        <v>3269</v>
      </c>
      <c r="K4" s="354"/>
      <c r="L4" s="354"/>
      <c r="M4" s="354"/>
      <c r="N4" s="354"/>
      <c r="O4" s="410"/>
      <c r="P4" s="410"/>
      <c r="Q4" s="410"/>
      <c r="R4" s="410"/>
      <c r="S4" s="409"/>
      <c r="T4" s="409" t="s">
        <v>3269</v>
      </c>
      <c r="U4" s="354"/>
      <c r="V4" s="354"/>
      <c r="W4" s="354"/>
      <c r="X4" s="354"/>
      <c r="Y4" s="410"/>
      <c r="Z4" s="410"/>
      <c r="AA4" s="410"/>
      <c r="AB4" s="410"/>
      <c r="AC4" s="409"/>
      <c r="AD4" s="409" t="s">
        <v>3270</v>
      </c>
      <c r="AE4" s="354"/>
      <c r="AF4" s="411"/>
      <c r="AG4" s="411"/>
      <c r="AH4" s="411"/>
      <c r="AI4" s="411"/>
      <c r="AJ4" s="411"/>
      <c r="AK4" s="411"/>
      <c r="AL4" s="411"/>
      <c r="AM4" s="409"/>
      <c r="AN4" s="409" t="s">
        <v>3270</v>
      </c>
      <c r="AO4" s="354"/>
      <c r="AP4" s="411"/>
      <c r="AQ4" s="411"/>
      <c r="AR4" s="411"/>
      <c r="AS4" s="411"/>
      <c r="AT4" s="411"/>
      <c r="AU4" s="411"/>
      <c r="AV4" s="411"/>
      <c r="AW4" s="409"/>
      <c r="AX4" s="409" t="s">
        <v>3270</v>
      </c>
      <c r="AY4" s="354"/>
      <c r="AZ4" s="354"/>
      <c r="BA4" s="354"/>
      <c r="BB4" s="354"/>
      <c r="BC4" s="354"/>
      <c r="BD4" s="354"/>
      <c r="BE4" s="354"/>
      <c r="BF4" s="354"/>
      <c r="BG4" s="412"/>
      <c r="BH4" s="412" t="s">
        <v>3269</v>
      </c>
      <c r="BI4" s="354"/>
      <c r="BJ4" s="354"/>
      <c r="BK4" s="354"/>
      <c r="BL4" s="354"/>
      <c r="BM4" s="354"/>
      <c r="BN4" s="354"/>
      <c r="BO4" s="354"/>
      <c r="BP4" s="354"/>
      <c r="BQ4" s="412"/>
      <c r="BR4" s="412" t="s">
        <v>3269</v>
      </c>
      <c r="BS4" s="354"/>
      <c r="BT4" s="354"/>
      <c r="BU4" s="354"/>
      <c r="BV4" s="354"/>
      <c r="BW4" s="354"/>
      <c r="BX4" s="354"/>
      <c r="BY4" s="354"/>
      <c r="BZ4" s="354"/>
      <c r="CA4" s="412"/>
      <c r="CB4" s="412" t="s">
        <v>3269</v>
      </c>
      <c r="CC4" s="354"/>
    </row>
    <row r="5" ht="20.25" customHeight="1">
      <c r="A5" s="354"/>
      <c r="B5" s="413" t="s">
        <v>3271</v>
      </c>
      <c r="C5" s="413" t="s">
        <v>3272</v>
      </c>
      <c r="D5" s="413" t="s">
        <v>4</v>
      </c>
      <c r="E5" s="414" t="s">
        <v>3273</v>
      </c>
      <c r="F5" s="415"/>
      <c r="G5" s="415"/>
      <c r="H5" s="415"/>
      <c r="I5" s="416"/>
      <c r="J5" s="413" t="s">
        <v>3274</v>
      </c>
      <c r="K5" s="354"/>
      <c r="L5" s="413" t="s">
        <v>3271</v>
      </c>
      <c r="M5" s="413" t="s">
        <v>3272</v>
      </c>
      <c r="N5" s="413" t="s">
        <v>4</v>
      </c>
      <c r="O5" s="414" t="s">
        <v>3273</v>
      </c>
      <c r="P5" s="415"/>
      <c r="Q5" s="415"/>
      <c r="R5" s="415"/>
      <c r="S5" s="416"/>
      <c r="T5" s="413" t="s">
        <v>3274</v>
      </c>
      <c r="U5" s="354"/>
      <c r="V5" s="413" t="s">
        <v>3271</v>
      </c>
      <c r="W5" s="413" t="s">
        <v>3272</v>
      </c>
      <c r="X5" s="413" t="s">
        <v>4</v>
      </c>
      <c r="Y5" s="414" t="s">
        <v>3273</v>
      </c>
      <c r="Z5" s="415"/>
      <c r="AA5" s="415"/>
      <c r="AB5" s="415"/>
      <c r="AC5" s="416"/>
      <c r="AD5" s="413" t="s">
        <v>3274</v>
      </c>
      <c r="AE5" s="354"/>
      <c r="AF5" s="413" t="s">
        <v>3271</v>
      </c>
      <c r="AG5" s="413" t="s">
        <v>3272</v>
      </c>
      <c r="AH5" s="413" t="s">
        <v>4</v>
      </c>
      <c r="AI5" s="414" t="s">
        <v>3273</v>
      </c>
      <c r="AJ5" s="415"/>
      <c r="AK5" s="415"/>
      <c r="AL5" s="415"/>
      <c r="AM5" s="416"/>
      <c r="AN5" s="413" t="s">
        <v>3274</v>
      </c>
      <c r="AO5" s="354"/>
      <c r="AP5" s="413" t="s">
        <v>3271</v>
      </c>
      <c r="AQ5" s="413" t="s">
        <v>3272</v>
      </c>
      <c r="AR5" s="413" t="s">
        <v>4</v>
      </c>
      <c r="AS5" s="414" t="s">
        <v>3273</v>
      </c>
      <c r="AT5" s="415"/>
      <c r="AU5" s="415"/>
      <c r="AV5" s="415"/>
      <c r="AW5" s="416"/>
      <c r="AX5" s="413" t="s">
        <v>3274</v>
      </c>
      <c r="AY5" s="354"/>
      <c r="AZ5" s="413" t="s">
        <v>3271</v>
      </c>
      <c r="BA5" s="413" t="s">
        <v>3272</v>
      </c>
      <c r="BB5" s="413" t="s">
        <v>4</v>
      </c>
      <c r="BC5" s="414" t="s">
        <v>3273</v>
      </c>
      <c r="BD5" s="415"/>
      <c r="BE5" s="415"/>
      <c r="BF5" s="415"/>
      <c r="BG5" s="416"/>
      <c r="BH5" s="413" t="s">
        <v>3274</v>
      </c>
      <c r="BI5" s="354"/>
      <c r="BJ5" s="413" t="s">
        <v>3271</v>
      </c>
      <c r="BK5" s="413" t="s">
        <v>3272</v>
      </c>
      <c r="BL5" s="413" t="s">
        <v>4</v>
      </c>
      <c r="BM5" s="414" t="s">
        <v>3273</v>
      </c>
      <c r="BN5" s="415"/>
      <c r="BO5" s="415"/>
      <c r="BP5" s="415"/>
      <c r="BQ5" s="416"/>
      <c r="BR5" s="413" t="s">
        <v>3274</v>
      </c>
      <c r="BS5" s="354"/>
      <c r="BT5" s="413" t="s">
        <v>3271</v>
      </c>
      <c r="BU5" s="413" t="s">
        <v>3272</v>
      </c>
      <c r="BV5" s="413" t="s">
        <v>4</v>
      </c>
      <c r="BW5" s="414" t="s">
        <v>3273</v>
      </c>
      <c r="BX5" s="415"/>
      <c r="BY5" s="415"/>
      <c r="BZ5" s="415"/>
      <c r="CA5" s="416"/>
      <c r="CB5" s="413" t="s">
        <v>3274</v>
      </c>
      <c r="CC5" s="354"/>
    </row>
    <row r="6" ht="13.5" customHeight="1">
      <c r="A6" s="354"/>
      <c r="B6" s="114"/>
      <c r="C6" s="114"/>
      <c r="D6" s="114"/>
      <c r="E6" s="417" t="s">
        <v>21</v>
      </c>
      <c r="F6" s="417" t="s">
        <v>3275</v>
      </c>
      <c r="G6" s="417" t="s">
        <v>23</v>
      </c>
      <c r="H6" s="417" t="s">
        <v>3276</v>
      </c>
      <c r="I6" s="417" t="s">
        <v>3277</v>
      </c>
      <c r="J6" s="114"/>
      <c r="K6" s="354"/>
      <c r="L6" s="114"/>
      <c r="M6" s="114"/>
      <c r="N6" s="114"/>
      <c r="O6" s="417" t="s">
        <v>21</v>
      </c>
      <c r="P6" s="417" t="s">
        <v>3275</v>
      </c>
      <c r="Q6" s="417" t="s">
        <v>23</v>
      </c>
      <c r="R6" s="417" t="s">
        <v>3276</v>
      </c>
      <c r="S6" s="417" t="s">
        <v>3277</v>
      </c>
      <c r="T6" s="114"/>
      <c r="U6" s="354"/>
      <c r="V6" s="114"/>
      <c r="W6" s="114"/>
      <c r="X6" s="114"/>
      <c r="Y6" s="417" t="s">
        <v>21</v>
      </c>
      <c r="Z6" s="417" t="s">
        <v>3275</v>
      </c>
      <c r="AA6" s="417" t="s">
        <v>23</v>
      </c>
      <c r="AB6" s="417" t="s">
        <v>3276</v>
      </c>
      <c r="AC6" s="417" t="s">
        <v>3278</v>
      </c>
      <c r="AD6" s="114"/>
      <c r="AE6" s="354"/>
      <c r="AF6" s="114"/>
      <c r="AG6" s="114"/>
      <c r="AH6" s="114"/>
      <c r="AI6" s="417" t="s">
        <v>21</v>
      </c>
      <c r="AJ6" s="417" t="s">
        <v>3275</v>
      </c>
      <c r="AK6" s="417" t="s">
        <v>23</v>
      </c>
      <c r="AL6" s="417" t="s">
        <v>3276</v>
      </c>
      <c r="AM6" s="417" t="s">
        <v>3278</v>
      </c>
      <c r="AN6" s="114"/>
      <c r="AO6" s="354"/>
      <c r="AP6" s="114"/>
      <c r="AQ6" s="114"/>
      <c r="AR6" s="114"/>
      <c r="AS6" s="417" t="s">
        <v>21</v>
      </c>
      <c r="AT6" s="417" t="s">
        <v>3275</v>
      </c>
      <c r="AU6" s="417" t="s">
        <v>23</v>
      </c>
      <c r="AV6" s="417" t="s">
        <v>3276</v>
      </c>
      <c r="AW6" s="417" t="s">
        <v>3278</v>
      </c>
      <c r="AX6" s="114"/>
      <c r="AY6" s="354"/>
      <c r="AZ6" s="114"/>
      <c r="BA6" s="114"/>
      <c r="BB6" s="114"/>
      <c r="BC6" s="417" t="s">
        <v>21</v>
      </c>
      <c r="BD6" s="417" t="s">
        <v>3275</v>
      </c>
      <c r="BE6" s="417" t="s">
        <v>23</v>
      </c>
      <c r="BF6" s="417" t="s">
        <v>3276</v>
      </c>
      <c r="BG6" s="417" t="s">
        <v>3278</v>
      </c>
      <c r="BH6" s="114"/>
      <c r="BI6" s="354"/>
      <c r="BJ6" s="114"/>
      <c r="BK6" s="114"/>
      <c r="BL6" s="114"/>
      <c r="BM6" s="417" t="s">
        <v>21</v>
      </c>
      <c r="BN6" s="417" t="s">
        <v>3275</v>
      </c>
      <c r="BO6" s="417" t="s">
        <v>23</v>
      </c>
      <c r="BP6" s="417" t="s">
        <v>3276</v>
      </c>
      <c r="BQ6" s="417" t="s">
        <v>3278</v>
      </c>
      <c r="BR6" s="114"/>
      <c r="BS6" s="354"/>
      <c r="BT6" s="114"/>
      <c r="BU6" s="114"/>
      <c r="BV6" s="114"/>
      <c r="BW6" s="417" t="s">
        <v>21</v>
      </c>
      <c r="BX6" s="417" t="s">
        <v>3275</v>
      </c>
      <c r="BY6" s="417" t="s">
        <v>23</v>
      </c>
      <c r="BZ6" s="417" t="s">
        <v>3276</v>
      </c>
      <c r="CA6" s="417" t="s">
        <v>3278</v>
      </c>
      <c r="CB6" s="114"/>
      <c r="CC6" s="354"/>
    </row>
    <row r="7" ht="16.5" customHeight="1">
      <c r="A7" s="354"/>
      <c r="B7" s="418" t="s">
        <v>3262</v>
      </c>
      <c r="C7" s="419">
        <v>4700.0</v>
      </c>
      <c r="D7" s="419">
        <v>4194.705</v>
      </c>
      <c r="E7" s="419">
        <v>3830.095</v>
      </c>
      <c r="F7" s="420">
        <v>3616.7670000000003</v>
      </c>
      <c r="G7" s="421">
        <f t="shared" ref="G7:G9" si="2">F7/E7-1</f>
        <v>-0.05569783517</v>
      </c>
      <c r="H7" s="420">
        <v>3442.794</v>
      </c>
      <c r="I7" s="422">
        <f t="shared" ref="I7:I9" si="3">F7/H7-1</f>
        <v>0.05053250354</v>
      </c>
      <c r="J7" s="423">
        <v>1316.0</v>
      </c>
      <c r="K7" s="132"/>
      <c r="L7" s="424" t="s">
        <v>3279</v>
      </c>
      <c r="M7" s="424">
        <v>380.0</v>
      </c>
      <c r="N7" s="425">
        <v>326.9</v>
      </c>
      <c r="O7" s="420">
        <v>309.7</v>
      </c>
      <c r="P7" s="419">
        <v>261.116</v>
      </c>
      <c r="Q7" s="421">
        <f t="shared" ref="Q7:Q17" si="4">P7/O7-1</f>
        <v>-0.1568743946</v>
      </c>
      <c r="R7" s="420">
        <v>266.619</v>
      </c>
      <c r="S7" s="421">
        <f t="shared" ref="S7:S17" si="5">P7/R7-1</f>
        <v>-0.02063993939</v>
      </c>
      <c r="T7" s="423">
        <v>106.4</v>
      </c>
      <c r="U7" s="426"/>
      <c r="V7" s="424" t="s">
        <v>74</v>
      </c>
      <c r="W7" s="419">
        <f t="shared" ref="W7:Z7" si="1">+W21+W22+W36</f>
        <v>4300</v>
      </c>
      <c r="X7" s="419">
        <f t="shared" si="1"/>
        <v>4117.583333</v>
      </c>
      <c r="Y7" s="419">
        <f t="shared" si="1"/>
        <v>3504.5</v>
      </c>
      <c r="Z7" s="419">
        <f t="shared" si="1"/>
        <v>3687.333333</v>
      </c>
      <c r="AA7" s="421">
        <f t="shared" ref="AA7:AA12" si="7">Z7/Y7-1</f>
        <v>0.05217101821</v>
      </c>
      <c r="AB7" s="419">
        <f>+AB21+AB22+AB36</f>
        <v>3309.75</v>
      </c>
      <c r="AC7" s="421">
        <f t="shared" ref="AC7:AC12" si="8">Z7/AB7-1</f>
        <v>0.1140821311</v>
      </c>
      <c r="AD7" s="419">
        <f>+AD21+AD22+AD36</f>
        <v>1204</v>
      </c>
      <c r="AE7" s="354"/>
      <c r="AF7" s="424" t="s">
        <v>3279</v>
      </c>
      <c r="AG7" s="419">
        <v>5400.0</v>
      </c>
      <c r="AH7" s="419">
        <v>4676.666666666667</v>
      </c>
      <c r="AI7" s="420">
        <v>4401.0</v>
      </c>
      <c r="AJ7" s="419">
        <v>3855.4166666666665</v>
      </c>
      <c r="AK7" s="421">
        <f t="shared" ref="AK7:AK17" si="9">AJ7/AI7-1</f>
        <v>-0.1239680376</v>
      </c>
      <c r="AL7" s="420">
        <v>3844.0</v>
      </c>
      <c r="AM7" s="421">
        <f t="shared" ref="AM7:AM17" si="10">AJ7/AL7-1</f>
        <v>0.002969996531</v>
      </c>
      <c r="AN7" s="420">
        <v>1512.0</v>
      </c>
      <c r="AO7" s="426"/>
      <c r="AP7" s="424" t="s">
        <v>3279</v>
      </c>
      <c r="AQ7" s="427">
        <v>8800.0</v>
      </c>
      <c r="AR7" s="427">
        <v>7856.666666666667</v>
      </c>
      <c r="AS7" s="428">
        <v>7172.0</v>
      </c>
      <c r="AT7" s="427">
        <v>6427.833333333333</v>
      </c>
      <c r="AU7" s="421">
        <f t="shared" ref="AU7:AU17" si="11">AT7/AS7-1</f>
        <v>-0.1037599926</v>
      </c>
      <c r="AV7" s="420">
        <v>6270.666666666667</v>
      </c>
      <c r="AW7" s="421">
        <f t="shared" ref="AW7:AW17" si="12">AT7/AV7-1</f>
        <v>0.02506378907</v>
      </c>
      <c r="AX7" s="420">
        <v>2464.0</v>
      </c>
      <c r="AY7" s="429"/>
      <c r="AZ7" s="424" t="s">
        <v>3279</v>
      </c>
      <c r="BA7" s="430">
        <v>65.0</v>
      </c>
      <c r="BB7" s="430">
        <v>56.668</v>
      </c>
      <c r="BC7" s="431">
        <v>52.975</v>
      </c>
      <c r="BD7" s="430">
        <v>43.79</v>
      </c>
      <c r="BE7" s="421">
        <f t="shared" ref="BE7:BE17" si="13">BD7/BC7-1</f>
        <v>-0.1733836715</v>
      </c>
      <c r="BF7" s="420">
        <v>45.736</v>
      </c>
      <c r="BG7" s="421">
        <f t="shared" ref="BG7:BG17" si="14">BD7/BF7-1</f>
        <v>-0.04254853944</v>
      </c>
      <c r="BH7" s="420">
        <v>18.2</v>
      </c>
      <c r="BI7" s="432"/>
      <c r="BJ7" s="424" t="s">
        <v>3279</v>
      </c>
      <c r="BK7" s="430">
        <v>0.552</v>
      </c>
      <c r="BL7" s="430">
        <v>0.552</v>
      </c>
      <c r="BM7" s="431">
        <v>0.44988</v>
      </c>
      <c r="BN7" s="430">
        <v>0.692</v>
      </c>
      <c r="BO7" s="421">
        <f t="shared" ref="BO7:BO17" si="15">BN7/BM7-1</f>
        <v>0.5381879612</v>
      </c>
      <c r="BP7" s="420">
        <v>0.488</v>
      </c>
      <c r="BQ7" s="421">
        <f t="shared" ref="BQ7:BQ17" si="16">BN7/BP7-1</f>
        <v>0.4180327869</v>
      </c>
      <c r="BR7" s="420">
        <v>0.15456000000000003</v>
      </c>
      <c r="BS7" s="432"/>
      <c r="BT7" s="424" t="s">
        <v>3279</v>
      </c>
      <c r="BU7" s="430">
        <v>0.0</v>
      </c>
      <c r="BV7" s="430">
        <v>0.0</v>
      </c>
      <c r="BW7" s="431">
        <v>0.0</v>
      </c>
      <c r="BX7" s="430">
        <v>0.0</v>
      </c>
      <c r="BY7" s="421" t="str">
        <f t="shared" ref="BY7:BY17" si="17">BX7/BW7-1</f>
        <v>#DIV/0!</v>
      </c>
      <c r="BZ7" s="420">
        <v>0.0</v>
      </c>
      <c r="CA7" s="421" t="str">
        <f t="shared" ref="CA7:CA17" si="18">BX7/BZ7-1</f>
        <v>#DIV/0!</v>
      </c>
      <c r="CB7" s="420">
        <v>0.0</v>
      </c>
      <c r="CC7" s="433"/>
    </row>
    <row r="8" ht="16.5" customHeight="1">
      <c r="A8" s="354"/>
      <c r="B8" s="418" t="s">
        <v>3280</v>
      </c>
      <c r="C8" s="419">
        <v>1000.0</v>
      </c>
      <c r="D8" s="434">
        <v>888.495</v>
      </c>
      <c r="E8" s="419">
        <v>815.0</v>
      </c>
      <c r="F8" s="420">
        <v>830.027</v>
      </c>
      <c r="G8" s="421">
        <f t="shared" si="2"/>
        <v>0.01843803681</v>
      </c>
      <c r="H8" s="420">
        <v>732.87</v>
      </c>
      <c r="I8" s="422">
        <f t="shared" si="3"/>
        <v>0.1325705787</v>
      </c>
      <c r="J8" s="423">
        <v>280.0</v>
      </c>
      <c r="K8" s="132"/>
      <c r="L8" s="424" t="s">
        <v>3281</v>
      </c>
      <c r="M8" s="424">
        <v>500.0</v>
      </c>
      <c r="N8" s="425">
        <v>407.998</v>
      </c>
      <c r="O8" s="420">
        <v>407.095</v>
      </c>
      <c r="P8" s="419">
        <v>358.168</v>
      </c>
      <c r="Q8" s="421">
        <f t="shared" si="4"/>
        <v>-0.120185706</v>
      </c>
      <c r="R8" s="420">
        <v>332.891</v>
      </c>
      <c r="S8" s="421">
        <f t="shared" si="5"/>
        <v>0.07593176145</v>
      </c>
      <c r="T8" s="423">
        <v>140.0</v>
      </c>
      <c r="U8" s="426"/>
      <c r="V8" s="424" t="s">
        <v>75</v>
      </c>
      <c r="W8" s="419">
        <f t="shared" ref="W8:Z8" si="6">+W23+W24+W25+W37</f>
        <v>4080</v>
      </c>
      <c r="X8" s="419">
        <f t="shared" si="6"/>
        <v>3909.833333</v>
      </c>
      <c r="Y8" s="419">
        <f t="shared" si="6"/>
        <v>3325.2</v>
      </c>
      <c r="Z8" s="419">
        <f t="shared" si="6"/>
        <v>3613.25</v>
      </c>
      <c r="AA8" s="421">
        <f t="shared" si="7"/>
        <v>0.08662636834</v>
      </c>
      <c r="AB8" s="419">
        <f>+AB23+AB24+AB25+AB37</f>
        <v>3232.333333</v>
      </c>
      <c r="AC8" s="421">
        <f t="shared" si="8"/>
        <v>0.1178457255</v>
      </c>
      <c r="AD8" s="419">
        <f>+AD23+AD24+AD25+AD37</f>
        <v>1142.4</v>
      </c>
      <c r="AE8" s="354"/>
      <c r="AF8" s="424" t="s">
        <v>3281</v>
      </c>
      <c r="AG8" s="419">
        <v>2900.0</v>
      </c>
      <c r="AH8" s="419">
        <v>2443.0</v>
      </c>
      <c r="AI8" s="420">
        <v>2363.5</v>
      </c>
      <c r="AJ8" s="419">
        <v>2420.0</v>
      </c>
      <c r="AK8" s="421">
        <f t="shared" si="9"/>
        <v>0.0239052253</v>
      </c>
      <c r="AL8" s="420">
        <v>1683.3333333333333</v>
      </c>
      <c r="AM8" s="421">
        <f t="shared" si="10"/>
        <v>0.4376237624</v>
      </c>
      <c r="AN8" s="420">
        <v>812.0</v>
      </c>
      <c r="AO8" s="426"/>
      <c r="AP8" s="424" t="s">
        <v>3281</v>
      </c>
      <c r="AQ8" s="427">
        <v>6600.0</v>
      </c>
      <c r="AR8" s="427">
        <v>5618.666666666667</v>
      </c>
      <c r="AS8" s="428">
        <v>5379.0</v>
      </c>
      <c r="AT8" s="427">
        <v>6269.666666666667</v>
      </c>
      <c r="AU8" s="421">
        <f t="shared" si="11"/>
        <v>0.1655822024</v>
      </c>
      <c r="AV8" s="420">
        <v>4367.0</v>
      </c>
      <c r="AW8" s="421">
        <f t="shared" si="12"/>
        <v>0.4356919319</v>
      </c>
      <c r="AX8" s="420">
        <v>1848.0</v>
      </c>
      <c r="AY8" s="429"/>
      <c r="AZ8" s="424" t="s">
        <v>3281</v>
      </c>
      <c r="BA8" s="430">
        <v>95.0</v>
      </c>
      <c r="BB8" s="430">
        <v>82.892</v>
      </c>
      <c r="BC8" s="431">
        <v>77.42500000000001</v>
      </c>
      <c r="BD8" s="430">
        <v>74.308</v>
      </c>
      <c r="BE8" s="421">
        <f t="shared" si="13"/>
        <v>-0.0402583145</v>
      </c>
      <c r="BF8" s="420">
        <v>66.45</v>
      </c>
      <c r="BG8" s="421">
        <f t="shared" si="14"/>
        <v>0.1182543266</v>
      </c>
      <c r="BH8" s="420">
        <v>26.6</v>
      </c>
      <c r="BI8" s="432"/>
      <c r="BJ8" s="424" t="s">
        <v>3281</v>
      </c>
      <c r="BK8" s="430">
        <v>150.0</v>
      </c>
      <c r="BL8" s="430">
        <v>114.696</v>
      </c>
      <c r="BM8" s="431">
        <v>122.25</v>
      </c>
      <c r="BN8" s="430">
        <v>81.868</v>
      </c>
      <c r="BO8" s="421">
        <f t="shared" si="15"/>
        <v>-0.3303231084</v>
      </c>
      <c r="BP8" s="420">
        <v>103.496</v>
      </c>
      <c r="BQ8" s="421">
        <f t="shared" si="16"/>
        <v>-0.2089742599</v>
      </c>
      <c r="BR8" s="420">
        <v>42.0</v>
      </c>
      <c r="BS8" s="432"/>
      <c r="BT8" s="424" t="s">
        <v>3281</v>
      </c>
      <c r="BU8" s="430">
        <v>18.0</v>
      </c>
      <c r="BV8" s="430">
        <v>15.82</v>
      </c>
      <c r="BW8" s="431">
        <v>14.669999999999998</v>
      </c>
      <c r="BX8" s="430">
        <v>11.3</v>
      </c>
      <c r="BY8" s="421">
        <f t="shared" si="17"/>
        <v>-0.2297205181</v>
      </c>
      <c r="BZ8" s="420">
        <v>13.42</v>
      </c>
      <c r="CA8" s="421">
        <f t="shared" si="18"/>
        <v>-0.1579731744</v>
      </c>
      <c r="CB8" s="420">
        <v>5.04</v>
      </c>
      <c r="CC8" s="433"/>
    </row>
    <row r="9" ht="16.5" customHeight="1">
      <c r="A9" s="354"/>
      <c r="B9" s="435" t="s">
        <v>3282</v>
      </c>
      <c r="C9" s="436">
        <f t="shared" ref="C9:F9" si="19">SUM(C7:C8)</f>
        <v>5700</v>
      </c>
      <c r="D9" s="436">
        <f t="shared" si="19"/>
        <v>5083.2</v>
      </c>
      <c r="E9" s="436">
        <f t="shared" si="19"/>
        <v>4645.095</v>
      </c>
      <c r="F9" s="436">
        <f t="shared" si="19"/>
        <v>4446.794</v>
      </c>
      <c r="G9" s="437">
        <f t="shared" si="2"/>
        <v>-0.04269040784</v>
      </c>
      <c r="H9" s="436">
        <f>SUM(H7:H8)</f>
        <v>4175.664</v>
      </c>
      <c r="I9" s="437">
        <f t="shared" si="3"/>
        <v>0.06493099062</v>
      </c>
      <c r="J9" s="436">
        <f>SUM(J7:J8)</f>
        <v>1596</v>
      </c>
      <c r="K9" s="132"/>
      <c r="L9" s="424" t="s">
        <v>58</v>
      </c>
      <c r="M9" s="424">
        <v>390.0</v>
      </c>
      <c r="N9" s="425">
        <v>345.199</v>
      </c>
      <c r="O9" s="420">
        <v>317.85</v>
      </c>
      <c r="P9" s="419">
        <v>295.645</v>
      </c>
      <c r="Q9" s="421">
        <f t="shared" si="4"/>
        <v>-0.06985999685</v>
      </c>
      <c r="R9" s="420">
        <v>282.919</v>
      </c>
      <c r="S9" s="421">
        <f t="shared" si="5"/>
        <v>0.04498107232</v>
      </c>
      <c r="T9" s="423">
        <v>109.2</v>
      </c>
      <c r="U9" s="426"/>
      <c r="V9" s="424" t="s">
        <v>76</v>
      </c>
      <c r="W9" s="419">
        <f t="shared" ref="W9:Z9" si="20">+W26+W38</f>
        <v>2250</v>
      </c>
      <c r="X9" s="419">
        <f t="shared" si="20"/>
        <v>1487.833333</v>
      </c>
      <c r="Y9" s="419">
        <f t="shared" si="20"/>
        <v>1833.75</v>
      </c>
      <c r="Z9" s="419">
        <f t="shared" si="20"/>
        <v>1350.833333</v>
      </c>
      <c r="AA9" s="421">
        <f t="shared" si="7"/>
        <v>-0.2633492388</v>
      </c>
      <c r="AB9" s="419">
        <f>+AB26+AB38</f>
        <v>1166</v>
      </c>
      <c r="AC9" s="421">
        <f t="shared" si="8"/>
        <v>0.1585191538</v>
      </c>
      <c r="AD9" s="419">
        <f>+AD26+AD38</f>
        <v>661.5</v>
      </c>
      <c r="AE9" s="354"/>
      <c r="AF9" s="424" t="s">
        <v>58</v>
      </c>
      <c r="AG9" s="419">
        <v>3000.0</v>
      </c>
      <c r="AH9" s="419">
        <v>2702.0</v>
      </c>
      <c r="AI9" s="420">
        <v>2445.0</v>
      </c>
      <c r="AJ9" s="419">
        <v>2939.3333333333335</v>
      </c>
      <c r="AK9" s="421">
        <f t="shared" si="9"/>
        <v>0.2021813224</v>
      </c>
      <c r="AL9" s="420">
        <v>2165.0</v>
      </c>
      <c r="AM9" s="421">
        <f t="shared" si="10"/>
        <v>0.3576597383</v>
      </c>
      <c r="AN9" s="420">
        <v>840.0</v>
      </c>
      <c r="AO9" s="426"/>
      <c r="AP9" s="424" t="s">
        <v>58</v>
      </c>
      <c r="AQ9" s="427">
        <v>8800.0</v>
      </c>
      <c r="AR9" s="427">
        <v>7923.666666666667</v>
      </c>
      <c r="AS9" s="428">
        <v>7172.0</v>
      </c>
      <c r="AT9" s="427">
        <v>6604.333333333333</v>
      </c>
      <c r="AU9" s="421">
        <f t="shared" si="11"/>
        <v>-0.0791503997</v>
      </c>
      <c r="AV9" s="420">
        <v>6553.0</v>
      </c>
      <c r="AW9" s="421">
        <f t="shared" si="12"/>
        <v>0.007833562236</v>
      </c>
      <c r="AX9" s="420">
        <v>2464.0</v>
      </c>
      <c r="AY9" s="429"/>
      <c r="AZ9" s="424" t="s">
        <v>58</v>
      </c>
      <c r="BA9" s="430">
        <v>110.0</v>
      </c>
      <c r="BB9" s="430">
        <v>98.232</v>
      </c>
      <c r="BC9" s="431">
        <v>89.64999999999999</v>
      </c>
      <c r="BD9" s="430">
        <v>74.12</v>
      </c>
      <c r="BE9" s="421">
        <f t="shared" si="13"/>
        <v>-0.1732292248</v>
      </c>
      <c r="BF9" s="420">
        <v>80.114</v>
      </c>
      <c r="BG9" s="421">
        <f t="shared" si="14"/>
        <v>-0.0748183838</v>
      </c>
      <c r="BH9" s="420">
        <v>30.799999999999997</v>
      </c>
      <c r="BI9" s="432"/>
      <c r="BJ9" s="424" t="s">
        <v>58</v>
      </c>
      <c r="BK9" s="430">
        <v>18.0</v>
      </c>
      <c r="BL9" s="430">
        <v>15.608</v>
      </c>
      <c r="BM9" s="431">
        <v>14.669999999999998</v>
      </c>
      <c r="BN9" s="430">
        <v>15.4</v>
      </c>
      <c r="BO9" s="421">
        <f t="shared" si="15"/>
        <v>0.04976141786</v>
      </c>
      <c r="BP9" s="420">
        <v>12.968</v>
      </c>
      <c r="BQ9" s="421">
        <f t="shared" si="16"/>
        <v>0.1875385564</v>
      </c>
      <c r="BR9" s="420">
        <v>5.04</v>
      </c>
      <c r="BS9" s="432"/>
      <c r="BT9" s="424" t="s">
        <v>58</v>
      </c>
      <c r="BU9" s="430">
        <v>11.0</v>
      </c>
      <c r="BV9" s="430">
        <v>10.4</v>
      </c>
      <c r="BW9" s="431">
        <v>8.965</v>
      </c>
      <c r="BX9" s="430">
        <v>8.8</v>
      </c>
      <c r="BY9" s="421">
        <f t="shared" si="17"/>
        <v>-0.01840490798</v>
      </c>
      <c r="BZ9" s="420">
        <v>8.8</v>
      </c>
      <c r="CA9" s="421">
        <f t="shared" si="18"/>
        <v>0</v>
      </c>
      <c r="CB9" s="420">
        <v>3.08</v>
      </c>
      <c r="CC9" s="433"/>
    </row>
    <row r="10" ht="16.5" customHeight="1">
      <c r="A10" s="354"/>
      <c r="B10" s="354"/>
      <c r="C10" s="354"/>
      <c r="D10" s="354"/>
      <c r="E10" s="354"/>
      <c r="F10" s="354"/>
      <c r="G10" s="354"/>
      <c r="H10" s="354"/>
      <c r="I10" s="354"/>
      <c r="J10" s="132"/>
      <c r="K10" s="354"/>
      <c r="L10" s="424" t="s">
        <v>61</v>
      </c>
      <c r="M10" s="419">
        <v>750.0</v>
      </c>
      <c r="N10" s="425">
        <v>681.035</v>
      </c>
      <c r="O10" s="420">
        <v>611.25</v>
      </c>
      <c r="P10" s="419">
        <v>595.025</v>
      </c>
      <c r="Q10" s="421">
        <f t="shared" si="4"/>
        <v>-0.02654396728</v>
      </c>
      <c r="R10" s="420">
        <v>575.469</v>
      </c>
      <c r="S10" s="421">
        <f t="shared" si="5"/>
        <v>0.03398271671</v>
      </c>
      <c r="T10" s="423">
        <v>210.0</v>
      </c>
      <c r="U10" s="426"/>
      <c r="V10" s="424" t="s">
        <v>3283</v>
      </c>
      <c r="W10" s="419">
        <f t="shared" ref="W10:Z10" si="21">+W27</f>
        <v>220</v>
      </c>
      <c r="X10" s="419">
        <f t="shared" si="21"/>
        <v>200</v>
      </c>
      <c r="Y10" s="419">
        <f t="shared" si="21"/>
        <v>179.3</v>
      </c>
      <c r="Z10" s="419">
        <f t="shared" si="21"/>
        <v>168</v>
      </c>
      <c r="AA10" s="421">
        <f t="shared" si="7"/>
        <v>-0.0630228667</v>
      </c>
      <c r="AB10" s="419">
        <f t="shared" ref="AB10:AB11" si="23">+AB27</f>
        <v>168</v>
      </c>
      <c r="AC10" s="421">
        <f t="shared" si="8"/>
        <v>0</v>
      </c>
      <c r="AD10" s="419">
        <f t="shared" ref="AD10:AD11" si="24">+AD27</f>
        <v>61.6</v>
      </c>
      <c r="AE10" s="354"/>
      <c r="AF10" s="424" t="s">
        <v>61</v>
      </c>
      <c r="AG10" s="419">
        <v>70.0</v>
      </c>
      <c r="AH10" s="419">
        <v>72.0</v>
      </c>
      <c r="AI10" s="420">
        <v>57.050000000000004</v>
      </c>
      <c r="AJ10" s="419">
        <v>140.0</v>
      </c>
      <c r="AK10" s="421">
        <f t="shared" si="9"/>
        <v>1.45398773</v>
      </c>
      <c r="AL10" s="420">
        <v>71.0</v>
      </c>
      <c r="AM10" s="421">
        <f t="shared" si="10"/>
        <v>0.9718309859</v>
      </c>
      <c r="AN10" s="420">
        <v>19.6</v>
      </c>
      <c r="AO10" s="426"/>
      <c r="AP10" s="424" t="s">
        <v>61</v>
      </c>
      <c r="AQ10" s="427">
        <v>960.0</v>
      </c>
      <c r="AR10" s="427">
        <v>959.0833333333334</v>
      </c>
      <c r="AS10" s="428">
        <v>782.4</v>
      </c>
      <c r="AT10" s="427">
        <v>899.5833333333334</v>
      </c>
      <c r="AU10" s="421">
        <f t="shared" si="11"/>
        <v>0.149774199</v>
      </c>
      <c r="AV10" s="420">
        <v>809.0833333333334</v>
      </c>
      <c r="AW10" s="421">
        <f t="shared" si="12"/>
        <v>0.1118549799</v>
      </c>
      <c r="AX10" s="420">
        <v>268.8</v>
      </c>
      <c r="AY10" s="429"/>
      <c r="AZ10" s="424" t="s">
        <v>61</v>
      </c>
      <c r="BA10" s="430">
        <v>11.0</v>
      </c>
      <c r="BB10" s="430">
        <v>10.534</v>
      </c>
      <c r="BC10" s="431">
        <v>8.965</v>
      </c>
      <c r="BD10" s="430">
        <v>13.914</v>
      </c>
      <c r="BE10" s="421">
        <f t="shared" si="13"/>
        <v>0.5520356944</v>
      </c>
      <c r="BF10" s="420">
        <v>8.1</v>
      </c>
      <c r="BG10" s="421">
        <f t="shared" si="14"/>
        <v>0.7177777778</v>
      </c>
      <c r="BH10" s="420">
        <v>3.08</v>
      </c>
      <c r="BI10" s="432"/>
      <c r="BJ10" s="424" t="s">
        <v>61</v>
      </c>
      <c r="BK10" s="430">
        <v>320.0</v>
      </c>
      <c r="BL10" s="430">
        <v>270.32</v>
      </c>
      <c r="BM10" s="431">
        <v>260.79999999999995</v>
      </c>
      <c r="BN10" s="430">
        <v>222.236</v>
      </c>
      <c r="BO10" s="421">
        <f t="shared" si="15"/>
        <v>-0.1478680982</v>
      </c>
      <c r="BP10" s="420">
        <v>231.78</v>
      </c>
      <c r="BQ10" s="421">
        <f t="shared" si="16"/>
        <v>-0.04117697817</v>
      </c>
      <c r="BR10" s="420">
        <v>89.6</v>
      </c>
      <c r="BS10" s="432"/>
      <c r="BT10" s="424" t="s">
        <v>61</v>
      </c>
      <c r="BU10" s="430">
        <v>33.0</v>
      </c>
      <c r="BV10" s="430">
        <v>29.508</v>
      </c>
      <c r="BW10" s="431">
        <v>26.895000000000003</v>
      </c>
      <c r="BX10" s="430">
        <v>21.972</v>
      </c>
      <c r="BY10" s="421">
        <f t="shared" si="17"/>
        <v>-0.1830451757</v>
      </c>
      <c r="BZ10" s="420">
        <v>26.608</v>
      </c>
      <c r="CA10" s="421">
        <f t="shared" si="18"/>
        <v>-0.1742333133</v>
      </c>
      <c r="CB10" s="420">
        <v>9.24</v>
      </c>
      <c r="CC10" s="433"/>
    </row>
    <row r="11" ht="16.5" customHeight="1">
      <c r="A11" s="354"/>
      <c r="B11" s="354"/>
      <c r="C11" s="354"/>
      <c r="D11" s="354"/>
      <c r="E11" s="354"/>
      <c r="F11" s="354"/>
      <c r="G11" s="354"/>
      <c r="H11" s="354"/>
      <c r="I11" s="354"/>
      <c r="J11" s="132"/>
      <c r="K11" s="354"/>
      <c r="L11" s="424" t="s">
        <v>64</v>
      </c>
      <c r="M11" s="424">
        <v>300.0</v>
      </c>
      <c r="N11" s="425">
        <v>265.074</v>
      </c>
      <c r="O11" s="420">
        <v>244.5</v>
      </c>
      <c r="P11" s="419">
        <v>230.987</v>
      </c>
      <c r="Q11" s="421">
        <f t="shared" si="4"/>
        <v>-0.05526789366</v>
      </c>
      <c r="R11" s="420">
        <v>216.703</v>
      </c>
      <c r="S11" s="421">
        <f t="shared" si="5"/>
        <v>0.06591510039</v>
      </c>
      <c r="T11" s="423">
        <v>84.0</v>
      </c>
      <c r="U11" s="426"/>
      <c r="V11" s="424" t="s">
        <v>199</v>
      </c>
      <c r="W11" s="419">
        <f t="shared" ref="W11:Z11" si="22">+W28</f>
        <v>1150</v>
      </c>
      <c r="X11" s="419">
        <f t="shared" si="22"/>
        <v>1000</v>
      </c>
      <c r="Y11" s="419">
        <f t="shared" si="22"/>
        <v>937.25</v>
      </c>
      <c r="Z11" s="419">
        <f t="shared" si="22"/>
        <v>463</v>
      </c>
      <c r="AA11" s="421">
        <f t="shared" si="7"/>
        <v>-0.5060016004</v>
      </c>
      <c r="AB11" s="419">
        <f t="shared" si="23"/>
        <v>596</v>
      </c>
      <c r="AC11" s="421">
        <f t="shared" si="8"/>
        <v>-0.2231543624</v>
      </c>
      <c r="AD11" s="419">
        <f t="shared" si="24"/>
        <v>322</v>
      </c>
      <c r="AE11" s="354"/>
      <c r="AF11" s="424" t="s">
        <v>64</v>
      </c>
      <c r="AG11" s="419">
        <v>1500.0</v>
      </c>
      <c r="AH11" s="419">
        <v>1275.6666666666667</v>
      </c>
      <c r="AI11" s="420">
        <v>1222.5</v>
      </c>
      <c r="AJ11" s="419">
        <v>1137.6666666666667</v>
      </c>
      <c r="AK11" s="421">
        <f t="shared" si="9"/>
        <v>-0.0693933197</v>
      </c>
      <c r="AL11" s="420">
        <v>1034.6666666666667</v>
      </c>
      <c r="AM11" s="421">
        <f t="shared" si="10"/>
        <v>0.09954896907</v>
      </c>
      <c r="AN11" s="420">
        <v>420.0</v>
      </c>
      <c r="AO11" s="426"/>
      <c r="AP11" s="424" t="s">
        <v>64</v>
      </c>
      <c r="AQ11" s="427">
        <v>4000.0</v>
      </c>
      <c r="AR11" s="427">
        <v>3555.0</v>
      </c>
      <c r="AS11" s="428">
        <v>3260.0</v>
      </c>
      <c r="AT11" s="427">
        <v>3515.0</v>
      </c>
      <c r="AU11" s="421">
        <f t="shared" si="11"/>
        <v>0.0782208589</v>
      </c>
      <c r="AV11" s="420">
        <v>2910.0</v>
      </c>
      <c r="AW11" s="421">
        <f t="shared" si="12"/>
        <v>0.2079037801</v>
      </c>
      <c r="AX11" s="420">
        <v>1120.0</v>
      </c>
      <c r="AY11" s="429"/>
      <c r="AZ11" s="424" t="s">
        <v>64</v>
      </c>
      <c r="BA11" s="430">
        <v>110.0</v>
      </c>
      <c r="BB11" s="430">
        <v>97.132</v>
      </c>
      <c r="BC11" s="431">
        <v>89.64999999999999</v>
      </c>
      <c r="BD11" s="430">
        <v>82.774</v>
      </c>
      <c r="BE11" s="421">
        <f t="shared" si="13"/>
        <v>-0.07669827105</v>
      </c>
      <c r="BF11" s="420">
        <v>79.094</v>
      </c>
      <c r="BG11" s="421">
        <f t="shared" si="14"/>
        <v>0.04652691734</v>
      </c>
      <c r="BH11" s="420">
        <v>30.799999999999997</v>
      </c>
      <c r="BI11" s="432"/>
      <c r="BJ11" s="424" t="s">
        <v>64</v>
      </c>
      <c r="BK11" s="430">
        <v>40.0</v>
      </c>
      <c r="BL11" s="430">
        <v>34.576</v>
      </c>
      <c r="BM11" s="431">
        <v>32.599999999999994</v>
      </c>
      <c r="BN11" s="430">
        <v>32.208</v>
      </c>
      <c r="BO11" s="421">
        <f t="shared" si="15"/>
        <v>-0.01202453988</v>
      </c>
      <c r="BP11" s="420">
        <v>27.82</v>
      </c>
      <c r="BQ11" s="421">
        <f t="shared" si="16"/>
        <v>0.1577282531</v>
      </c>
      <c r="BR11" s="420">
        <v>11.2</v>
      </c>
      <c r="BS11" s="432"/>
      <c r="BT11" s="424" t="s">
        <v>64</v>
      </c>
      <c r="BU11" s="430">
        <v>14.0</v>
      </c>
      <c r="BV11" s="430">
        <v>13.268</v>
      </c>
      <c r="BW11" s="431">
        <v>11.410000000000002</v>
      </c>
      <c r="BX11" s="430">
        <v>15.468</v>
      </c>
      <c r="BY11" s="421">
        <f t="shared" si="17"/>
        <v>0.355652936</v>
      </c>
      <c r="BZ11" s="420">
        <v>9.828</v>
      </c>
      <c r="CA11" s="421">
        <f t="shared" si="18"/>
        <v>0.5738705739</v>
      </c>
      <c r="CB11" s="420">
        <v>3.92</v>
      </c>
      <c r="CC11" s="433"/>
    </row>
    <row r="12" ht="16.5" customHeight="1">
      <c r="A12" s="354"/>
      <c r="B12" s="354"/>
      <c r="C12" s="438"/>
      <c r="D12" s="438"/>
      <c r="E12" s="354"/>
      <c r="F12" s="354"/>
      <c r="G12" s="354"/>
      <c r="H12" s="354" t="s">
        <v>3284</v>
      </c>
      <c r="I12" s="354"/>
      <c r="J12" s="354"/>
      <c r="K12" s="354"/>
      <c r="L12" s="424" t="s">
        <v>67</v>
      </c>
      <c r="M12" s="424">
        <v>730.0</v>
      </c>
      <c r="N12" s="425">
        <v>647.422</v>
      </c>
      <c r="O12" s="420">
        <v>594.95</v>
      </c>
      <c r="P12" s="419">
        <v>580.91</v>
      </c>
      <c r="Q12" s="421">
        <f t="shared" si="4"/>
        <v>-0.02359862173</v>
      </c>
      <c r="R12" s="420">
        <v>540.607</v>
      </c>
      <c r="S12" s="421">
        <f t="shared" si="5"/>
        <v>0.07455138391</v>
      </c>
      <c r="T12" s="423">
        <v>204.4</v>
      </c>
      <c r="U12" s="426"/>
      <c r="V12" s="439" t="s">
        <v>3285</v>
      </c>
      <c r="W12" s="440">
        <f t="shared" ref="W12:Z12" si="25">SUM(W7:W11)</f>
        <v>12000</v>
      </c>
      <c r="X12" s="440">
        <f t="shared" si="25"/>
        <v>10715.25</v>
      </c>
      <c r="Y12" s="440">
        <f t="shared" si="25"/>
        <v>9780</v>
      </c>
      <c r="Z12" s="440">
        <f t="shared" si="25"/>
        <v>9282.416667</v>
      </c>
      <c r="AA12" s="437">
        <f t="shared" si="7"/>
        <v>-0.05087764145</v>
      </c>
      <c r="AB12" s="440">
        <f>SUM(AB7:AB11)</f>
        <v>8472.083333</v>
      </c>
      <c r="AC12" s="437">
        <f t="shared" si="8"/>
        <v>0.09564746963</v>
      </c>
      <c r="AD12" s="440">
        <f>SUM(AD7:AD11)</f>
        <v>3391.5</v>
      </c>
      <c r="AE12" s="354"/>
      <c r="AF12" s="424" t="s">
        <v>67</v>
      </c>
      <c r="AG12" s="419">
        <v>3680.0</v>
      </c>
      <c r="AH12" s="419">
        <v>3321.6666666666665</v>
      </c>
      <c r="AI12" s="420">
        <v>2999.2000000000003</v>
      </c>
      <c r="AJ12" s="419">
        <v>2757.0</v>
      </c>
      <c r="AK12" s="421">
        <f t="shared" si="9"/>
        <v>-0.08075486796</v>
      </c>
      <c r="AL12" s="420">
        <v>2637.3333333333335</v>
      </c>
      <c r="AM12" s="421">
        <f t="shared" si="10"/>
        <v>0.04537411527</v>
      </c>
      <c r="AN12" s="420">
        <v>1030.4</v>
      </c>
      <c r="AO12" s="426"/>
      <c r="AP12" s="424" t="s">
        <v>67</v>
      </c>
      <c r="AQ12" s="427">
        <v>9000.0</v>
      </c>
      <c r="AR12" s="427">
        <v>8082.0</v>
      </c>
      <c r="AS12" s="428">
        <v>7335.0</v>
      </c>
      <c r="AT12" s="427">
        <v>8025.333333333333</v>
      </c>
      <c r="AU12" s="421">
        <f t="shared" si="11"/>
        <v>0.09411497387</v>
      </c>
      <c r="AV12" s="420">
        <v>6585.0</v>
      </c>
      <c r="AW12" s="421">
        <f t="shared" si="12"/>
        <v>0.2187294356</v>
      </c>
      <c r="AX12" s="420">
        <v>2520.0</v>
      </c>
      <c r="AY12" s="429"/>
      <c r="AZ12" s="424" t="s">
        <v>67</v>
      </c>
      <c r="BA12" s="430">
        <v>85.0</v>
      </c>
      <c r="BB12" s="430">
        <v>82.29</v>
      </c>
      <c r="BC12" s="431">
        <v>69.27499999999999</v>
      </c>
      <c r="BD12" s="430">
        <v>80.426</v>
      </c>
      <c r="BE12" s="421">
        <f t="shared" si="13"/>
        <v>0.1609671599</v>
      </c>
      <c r="BF12" s="420">
        <v>65.294</v>
      </c>
      <c r="BG12" s="421">
        <f t="shared" si="14"/>
        <v>0.2317517689</v>
      </c>
      <c r="BH12" s="420">
        <v>23.799999999999997</v>
      </c>
      <c r="BI12" s="432"/>
      <c r="BJ12" s="424" t="s">
        <v>67</v>
      </c>
      <c r="BK12" s="430">
        <v>300.0</v>
      </c>
      <c r="BL12" s="430">
        <v>252.452</v>
      </c>
      <c r="BM12" s="431">
        <v>244.5</v>
      </c>
      <c r="BN12" s="430">
        <v>223.536</v>
      </c>
      <c r="BO12" s="421">
        <f t="shared" si="15"/>
        <v>-0.08574233129</v>
      </c>
      <c r="BP12" s="420">
        <v>226.648</v>
      </c>
      <c r="BQ12" s="421">
        <f t="shared" si="16"/>
        <v>-0.01373054252</v>
      </c>
      <c r="BR12" s="420">
        <v>84.0</v>
      </c>
      <c r="BS12" s="432"/>
      <c r="BT12" s="424" t="s">
        <v>67</v>
      </c>
      <c r="BU12" s="430">
        <v>50.0</v>
      </c>
      <c r="BV12" s="430">
        <v>40.696</v>
      </c>
      <c r="BW12" s="431">
        <v>40.75</v>
      </c>
      <c r="BX12" s="430">
        <v>64.568</v>
      </c>
      <c r="BY12" s="421">
        <f t="shared" si="17"/>
        <v>0.5844907975</v>
      </c>
      <c r="BZ12" s="420">
        <v>29.992</v>
      </c>
      <c r="CA12" s="421">
        <f t="shared" si="18"/>
        <v>1.152840758</v>
      </c>
      <c r="CB12" s="420">
        <v>14.0</v>
      </c>
      <c r="CC12" s="433"/>
    </row>
    <row r="13" ht="16.5" customHeight="1">
      <c r="A13" s="354"/>
      <c r="B13" s="354"/>
      <c r="C13" s="354"/>
      <c r="D13" s="354"/>
      <c r="E13" s="354"/>
      <c r="F13" s="354"/>
      <c r="G13" s="354"/>
      <c r="H13" s="354"/>
      <c r="I13" s="354"/>
      <c r="J13" s="354"/>
      <c r="K13" s="354"/>
      <c r="L13" s="424" t="s">
        <v>71</v>
      </c>
      <c r="M13" s="419">
        <v>100.0</v>
      </c>
      <c r="N13" s="425">
        <v>84.553</v>
      </c>
      <c r="O13" s="420">
        <v>81.5</v>
      </c>
      <c r="P13" s="419">
        <v>79.721</v>
      </c>
      <c r="Q13" s="421">
        <f t="shared" si="4"/>
        <v>-0.02182822086</v>
      </c>
      <c r="R13" s="420">
        <v>68.997</v>
      </c>
      <c r="S13" s="421">
        <f t="shared" si="5"/>
        <v>0.1554270476</v>
      </c>
      <c r="T13" s="423">
        <v>28.0</v>
      </c>
      <c r="U13" s="426"/>
      <c r="V13" s="354"/>
      <c r="W13" s="354"/>
      <c r="X13" s="354"/>
      <c r="Y13" s="354" t="s">
        <v>3284</v>
      </c>
      <c r="Z13" s="354"/>
      <c r="AA13" s="354"/>
      <c r="AB13" s="354"/>
      <c r="AC13" s="354"/>
      <c r="AD13" s="354"/>
      <c r="AE13" s="354"/>
      <c r="AF13" s="424" t="s">
        <v>71</v>
      </c>
      <c r="AG13" s="419">
        <v>450.0</v>
      </c>
      <c r="AH13" s="419">
        <v>428.0</v>
      </c>
      <c r="AI13" s="420">
        <v>366.75</v>
      </c>
      <c r="AJ13" s="419">
        <v>340.0</v>
      </c>
      <c r="AK13" s="421">
        <f t="shared" si="9"/>
        <v>-0.07293796864</v>
      </c>
      <c r="AL13" s="420">
        <v>350.0</v>
      </c>
      <c r="AM13" s="421">
        <f t="shared" si="10"/>
        <v>-0.02857142857</v>
      </c>
      <c r="AN13" s="420">
        <v>126.0</v>
      </c>
      <c r="AO13" s="426"/>
      <c r="AP13" s="424" t="s">
        <v>71</v>
      </c>
      <c r="AQ13" s="427">
        <v>1340.0</v>
      </c>
      <c r="AR13" s="427">
        <v>1241.0</v>
      </c>
      <c r="AS13" s="428">
        <v>1092.1000000000001</v>
      </c>
      <c r="AT13" s="427">
        <v>1319.0</v>
      </c>
      <c r="AU13" s="421">
        <f t="shared" si="11"/>
        <v>0.2077648567</v>
      </c>
      <c r="AV13" s="420">
        <v>1016.0</v>
      </c>
      <c r="AW13" s="421">
        <f t="shared" si="12"/>
        <v>0.2982283465</v>
      </c>
      <c r="AX13" s="420">
        <v>375.2</v>
      </c>
      <c r="AY13" s="429"/>
      <c r="AZ13" s="424" t="s">
        <v>71</v>
      </c>
      <c r="BA13" s="430">
        <v>9.0</v>
      </c>
      <c r="BB13" s="430">
        <v>7.886</v>
      </c>
      <c r="BC13" s="431">
        <v>7.334999999999999</v>
      </c>
      <c r="BD13" s="430">
        <v>8.344</v>
      </c>
      <c r="BE13" s="421">
        <f t="shared" si="13"/>
        <v>0.1375596455</v>
      </c>
      <c r="BF13" s="420">
        <v>7.346</v>
      </c>
      <c r="BG13" s="421">
        <f t="shared" si="14"/>
        <v>0.1358562483</v>
      </c>
      <c r="BH13" s="420">
        <v>2.52</v>
      </c>
      <c r="BI13" s="432"/>
      <c r="BJ13" s="424" t="s">
        <v>71</v>
      </c>
      <c r="BK13" s="430">
        <v>21.0</v>
      </c>
      <c r="BL13" s="430">
        <v>19.416</v>
      </c>
      <c r="BM13" s="431">
        <v>17.115</v>
      </c>
      <c r="BN13" s="430">
        <v>15.324</v>
      </c>
      <c r="BO13" s="421">
        <f t="shared" si="15"/>
        <v>-0.1046450482</v>
      </c>
      <c r="BP13" s="420">
        <v>15.504</v>
      </c>
      <c r="BQ13" s="421">
        <f t="shared" si="16"/>
        <v>-0.01160990712</v>
      </c>
      <c r="BR13" s="420">
        <v>5.88</v>
      </c>
      <c r="BS13" s="432"/>
      <c r="BT13" s="424" t="s">
        <v>71</v>
      </c>
      <c r="BU13" s="430">
        <v>10.0</v>
      </c>
      <c r="BV13" s="430">
        <v>10.46</v>
      </c>
      <c r="BW13" s="431">
        <v>8.149999999999999</v>
      </c>
      <c r="BX13" s="430">
        <v>7.64</v>
      </c>
      <c r="BY13" s="421">
        <f t="shared" si="17"/>
        <v>-0.06257668712</v>
      </c>
      <c r="BZ13" s="420">
        <v>8.18</v>
      </c>
      <c r="CA13" s="421">
        <f t="shared" si="18"/>
        <v>-0.06601466993</v>
      </c>
      <c r="CB13" s="420">
        <v>2.8</v>
      </c>
      <c r="CC13" s="433"/>
    </row>
    <row r="14" ht="16.5" customHeight="1">
      <c r="A14" s="354"/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424" t="s">
        <v>29</v>
      </c>
      <c r="M14" s="424">
        <v>650.0</v>
      </c>
      <c r="N14" s="425">
        <v>557.613</v>
      </c>
      <c r="O14" s="420">
        <v>529.75</v>
      </c>
      <c r="P14" s="419">
        <v>479.396</v>
      </c>
      <c r="Q14" s="421">
        <f t="shared" si="4"/>
        <v>-0.0950523832</v>
      </c>
      <c r="R14" s="420">
        <v>450.121</v>
      </c>
      <c r="S14" s="421">
        <f t="shared" si="5"/>
        <v>0.06503806754</v>
      </c>
      <c r="T14" s="423">
        <v>182.0</v>
      </c>
      <c r="U14" s="426"/>
      <c r="V14" s="441" t="s">
        <v>3286</v>
      </c>
      <c r="W14" s="441"/>
      <c r="X14" s="441"/>
      <c r="Y14" s="441"/>
      <c r="Z14" s="441"/>
      <c r="AA14" s="441"/>
      <c r="AB14" s="441"/>
      <c r="AC14" s="441"/>
      <c r="AD14" s="441"/>
      <c r="AE14" s="354"/>
      <c r="AF14" s="424" t="s">
        <v>29</v>
      </c>
      <c r="AG14" s="419">
        <v>3000.0</v>
      </c>
      <c r="AH14" s="419">
        <v>2667.3333333333335</v>
      </c>
      <c r="AI14" s="420">
        <v>2445.0</v>
      </c>
      <c r="AJ14" s="419">
        <v>2064.0</v>
      </c>
      <c r="AK14" s="421">
        <f t="shared" si="9"/>
        <v>-0.1558282209</v>
      </c>
      <c r="AL14" s="420">
        <v>2198.6666666666665</v>
      </c>
      <c r="AM14" s="421">
        <f t="shared" si="10"/>
        <v>-0.06124924196</v>
      </c>
      <c r="AN14" s="420">
        <v>840.0</v>
      </c>
      <c r="AO14" s="426"/>
      <c r="AP14" s="424" t="s">
        <v>29</v>
      </c>
      <c r="AQ14" s="427">
        <v>7000.0</v>
      </c>
      <c r="AR14" s="427">
        <v>6308.0</v>
      </c>
      <c r="AS14" s="428">
        <v>5705.0</v>
      </c>
      <c r="AT14" s="427">
        <v>6004.666666666667</v>
      </c>
      <c r="AU14" s="421">
        <f t="shared" si="11"/>
        <v>0.05252702308</v>
      </c>
      <c r="AV14" s="420">
        <v>5154.666666666667</v>
      </c>
      <c r="AW14" s="421">
        <f t="shared" si="12"/>
        <v>0.1648991205</v>
      </c>
      <c r="AX14" s="420">
        <v>1960.0</v>
      </c>
      <c r="AY14" s="429"/>
      <c r="AZ14" s="424" t="s">
        <v>29</v>
      </c>
      <c r="BA14" s="430">
        <v>95.0</v>
      </c>
      <c r="BB14" s="430">
        <v>84.576</v>
      </c>
      <c r="BC14" s="431">
        <v>77.42500000000001</v>
      </c>
      <c r="BD14" s="430">
        <v>73.624</v>
      </c>
      <c r="BE14" s="421">
        <f t="shared" si="13"/>
        <v>-0.04909267033</v>
      </c>
      <c r="BF14" s="420">
        <v>69.928</v>
      </c>
      <c r="BG14" s="421">
        <f t="shared" si="14"/>
        <v>0.05285436449</v>
      </c>
      <c r="BH14" s="420">
        <v>26.6</v>
      </c>
      <c r="BI14" s="432"/>
      <c r="BJ14" s="424" t="s">
        <v>29</v>
      </c>
      <c r="BK14" s="430">
        <v>150.0</v>
      </c>
      <c r="BL14" s="430">
        <v>140.268</v>
      </c>
      <c r="BM14" s="431">
        <v>122.25</v>
      </c>
      <c r="BN14" s="430">
        <v>108.788</v>
      </c>
      <c r="BO14" s="421">
        <f t="shared" si="15"/>
        <v>-0.1101186094</v>
      </c>
      <c r="BP14" s="420">
        <v>115.808</v>
      </c>
      <c r="BQ14" s="421">
        <f t="shared" si="16"/>
        <v>-0.06061757392</v>
      </c>
      <c r="BR14" s="420">
        <v>42.0</v>
      </c>
      <c r="BS14" s="432"/>
      <c r="BT14" s="424" t="s">
        <v>29</v>
      </c>
      <c r="BU14" s="430">
        <v>34.0</v>
      </c>
      <c r="BV14" s="430">
        <v>32.84</v>
      </c>
      <c r="BW14" s="431">
        <v>27.709999999999997</v>
      </c>
      <c r="BX14" s="430">
        <v>29.376</v>
      </c>
      <c r="BY14" s="421">
        <f t="shared" si="17"/>
        <v>0.06012269939</v>
      </c>
      <c r="BZ14" s="420">
        <v>29.64</v>
      </c>
      <c r="CA14" s="421">
        <f t="shared" si="18"/>
        <v>-0.008906882591</v>
      </c>
      <c r="CB14" s="420">
        <v>9.52</v>
      </c>
      <c r="CC14" s="433"/>
    </row>
    <row r="15" ht="16.5" customHeight="1">
      <c r="A15" s="354"/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439" t="s">
        <v>3287</v>
      </c>
      <c r="M15" s="442">
        <f t="shared" ref="M15:P15" si="26">SUM(M7:M14)</f>
        <v>3800</v>
      </c>
      <c r="N15" s="442">
        <f t="shared" si="26"/>
        <v>3315.794</v>
      </c>
      <c r="O15" s="442">
        <f t="shared" si="26"/>
        <v>3096.595</v>
      </c>
      <c r="P15" s="442">
        <f t="shared" si="26"/>
        <v>2880.968</v>
      </c>
      <c r="Q15" s="437">
        <f t="shared" si="4"/>
        <v>-0.0696335814</v>
      </c>
      <c r="R15" s="442">
        <f>SUM(R7:R14)</f>
        <v>2734.326</v>
      </c>
      <c r="S15" s="437">
        <f t="shared" si="5"/>
        <v>0.05363003534</v>
      </c>
      <c r="T15" s="442">
        <f>SUM(T7:T14)</f>
        <v>1064</v>
      </c>
      <c r="U15" s="426"/>
      <c r="V15" s="441"/>
      <c r="AE15" s="354"/>
      <c r="AF15" s="439" t="s">
        <v>3287</v>
      </c>
      <c r="AG15" s="440">
        <f t="shared" ref="AG15:AJ15" si="27">SUM(AG7:AG14)</f>
        <v>20000</v>
      </c>
      <c r="AH15" s="440">
        <f t="shared" si="27"/>
        <v>17586.33333</v>
      </c>
      <c r="AI15" s="442">
        <f t="shared" si="27"/>
        <v>16300</v>
      </c>
      <c r="AJ15" s="442">
        <f t="shared" si="27"/>
        <v>15653.41667</v>
      </c>
      <c r="AK15" s="437">
        <f t="shared" si="9"/>
        <v>-0.03966768916</v>
      </c>
      <c r="AL15" s="442">
        <f>SUM(AL7:AL14)</f>
        <v>13984</v>
      </c>
      <c r="AM15" s="437">
        <f t="shared" si="10"/>
        <v>0.1193804825</v>
      </c>
      <c r="AN15" s="442">
        <f>SUM(AN7:AN14)</f>
        <v>5600</v>
      </c>
      <c r="AO15" s="426"/>
      <c r="AP15" s="439" t="s">
        <v>3287</v>
      </c>
      <c r="AQ15" s="443">
        <f t="shared" ref="AQ15:AT15" si="28">SUM(AQ7:AQ14)</f>
        <v>46500</v>
      </c>
      <c r="AR15" s="443">
        <f t="shared" si="28"/>
        <v>41544.08333</v>
      </c>
      <c r="AS15" s="443">
        <f t="shared" si="28"/>
        <v>37897.5</v>
      </c>
      <c r="AT15" s="443">
        <f t="shared" si="28"/>
        <v>39065.41667</v>
      </c>
      <c r="AU15" s="437">
        <f t="shared" si="11"/>
        <v>0.03081777602</v>
      </c>
      <c r="AV15" s="442">
        <f>SUM(AV7:AV14)</f>
        <v>33665.41667</v>
      </c>
      <c r="AW15" s="437">
        <f t="shared" si="12"/>
        <v>0.1604019951</v>
      </c>
      <c r="AX15" s="442">
        <f>SUM(AX7:AX14)</f>
        <v>13020</v>
      </c>
      <c r="AY15" s="429"/>
      <c r="AZ15" s="439" t="s">
        <v>3287</v>
      </c>
      <c r="BA15" s="444">
        <f t="shared" ref="BA15:BD15" si="29">SUM(BA7:BA14)</f>
        <v>580</v>
      </c>
      <c r="BB15" s="444">
        <f t="shared" si="29"/>
        <v>520.21</v>
      </c>
      <c r="BC15" s="444">
        <f t="shared" si="29"/>
        <v>472.7</v>
      </c>
      <c r="BD15" s="444">
        <f t="shared" si="29"/>
        <v>451.3</v>
      </c>
      <c r="BE15" s="437">
        <f t="shared" si="13"/>
        <v>-0.04527184261</v>
      </c>
      <c r="BF15" s="442">
        <f>SUM(BF7:BF14)</f>
        <v>422.062</v>
      </c>
      <c r="BG15" s="437">
        <f t="shared" si="14"/>
        <v>0.06927418247</v>
      </c>
      <c r="BH15" s="442">
        <f>SUM(BH7:BH14)</f>
        <v>162.4</v>
      </c>
      <c r="BI15" s="432"/>
      <c r="BJ15" s="439" t="s">
        <v>3287</v>
      </c>
      <c r="BK15" s="444">
        <f t="shared" ref="BK15:BN15" si="30">SUM(BK7:BK14)</f>
        <v>999.552</v>
      </c>
      <c r="BL15" s="444">
        <f t="shared" si="30"/>
        <v>847.888</v>
      </c>
      <c r="BM15" s="444">
        <f t="shared" si="30"/>
        <v>814.63488</v>
      </c>
      <c r="BN15" s="444">
        <f t="shared" si="30"/>
        <v>700.052</v>
      </c>
      <c r="BO15" s="437">
        <f t="shared" si="15"/>
        <v>-0.1406555045</v>
      </c>
      <c r="BP15" s="444">
        <f>SUM(BP7:BP14)</f>
        <v>734.512</v>
      </c>
      <c r="BQ15" s="437">
        <f t="shared" si="16"/>
        <v>-0.04691550308</v>
      </c>
      <c r="BR15" s="442">
        <f>SUM(BR7:BR14)</f>
        <v>279.87456</v>
      </c>
      <c r="BS15" s="432"/>
      <c r="BT15" s="439" t="s">
        <v>3287</v>
      </c>
      <c r="BU15" s="444">
        <f t="shared" ref="BU15:BX15" si="31">SUM(BU7:BU14)</f>
        <v>170</v>
      </c>
      <c r="BV15" s="444">
        <f t="shared" si="31"/>
        <v>152.992</v>
      </c>
      <c r="BW15" s="444">
        <f t="shared" si="31"/>
        <v>138.55</v>
      </c>
      <c r="BX15" s="444">
        <f t="shared" si="31"/>
        <v>159.124</v>
      </c>
      <c r="BY15" s="437">
        <f t="shared" si="17"/>
        <v>0.1484951281</v>
      </c>
      <c r="BZ15" s="444">
        <f>SUM(BZ7:BZ14)</f>
        <v>126.468</v>
      </c>
      <c r="CA15" s="437">
        <f t="shared" si="18"/>
        <v>0.258215517</v>
      </c>
      <c r="CB15" s="442">
        <f>SUM(CB7:CB14)</f>
        <v>47.6</v>
      </c>
      <c r="CC15" s="433"/>
    </row>
    <row r="16" ht="16.5" customHeight="1">
      <c r="A16" s="354"/>
      <c r="B16" s="354"/>
      <c r="C16" s="354"/>
      <c r="D16" s="354"/>
      <c r="E16" s="354"/>
      <c r="F16" s="354"/>
      <c r="G16" s="354"/>
      <c r="H16" s="354"/>
      <c r="I16" s="354"/>
      <c r="J16" s="354"/>
      <c r="K16" s="354"/>
      <c r="L16" s="424" t="s">
        <v>44</v>
      </c>
      <c r="M16" s="424">
        <v>900.0</v>
      </c>
      <c r="N16" s="425">
        <v>878.911</v>
      </c>
      <c r="O16" s="420">
        <v>733.5</v>
      </c>
      <c r="P16" s="419">
        <v>735.799</v>
      </c>
      <c r="Q16" s="421">
        <f t="shared" si="4"/>
        <v>0.003134287662</v>
      </c>
      <c r="R16" s="420">
        <v>708.468</v>
      </c>
      <c r="S16" s="421">
        <f t="shared" si="5"/>
        <v>0.03857760689</v>
      </c>
      <c r="T16" s="423">
        <v>252.0</v>
      </c>
      <c r="U16" s="426"/>
      <c r="V16" s="441"/>
      <c r="AE16" s="354"/>
      <c r="AF16" s="424" t="s">
        <v>44</v>
      </c>
      <c r="AG16" s="419">
        <v>4000.0</v>
      </c>
      <c r="AH16" s="419">
        <v>3808.8333333333335</v>
      </c>
      <c r="AI16" s="420">
        <v>3260.0</v>
      </c>
      <c r="AJ16" s="419">
        <v>3847.1666666666665</v>
      </c>
      <c r="AK16" s="421">
        <f t="shared" si="9"/>
        <v>0.1801124744</v>
      </c>
      <c r="AL16" s="420">
        <v>3118.5</v>
      </c>
      <c r="AM16" s="421">
        <f t="shared" si="10"/>
        <v>0.2336593448</v>
      </c>
      <c r="AN16" s="420">
        <v>1120.0</v>
      </c>
      <c r="AO16" s="426"/>
      <c r="AP16" s="424" t="s">
        <v>44</v>
      </c>
      <c r="AQ16" s="427">
        <v>23500.0</v>
      </c>
      <c r="AR16" s="427">
        <v>20936.583333333336</v>
      </c>
      <c r="AS16" s="428">
        <v>19152.5</v>
      </c>
      <c r="AT16" s="427">
        <v>16954.166666666668</v>
      </c>
      <c r="AU16" s="421">
        <f t="shared" si="11"/>
        <v>-0.1147804899</v>
      </c>
      <c r="AV16" s="420">
        <v>17097.833333333332</v>
      </c>
      <c r="AW16" s="421">
        <f t="shared" si="12"/>
        <v>-0.008402624114</v>
      </c>
      <c r="AX16" s="420">
        <v>6580.0</v>
      </c>
      <c r="AY16" s="429"/>
      <c r="AZ16" s="424" t="s">
        <v>44</v>
      </c>
      <c r="BA16" s="430">
        <v>120.0</v>
      </c>
      <c r="BB16" s="430">
        <v>150.55800000000002</v>
      </c>
      <c r="BC16" s="431">
        <v>97.8</v>
      </c>
      <c r="BD16" s="430">
        <v>138.762</v>
      </c>
      <c r="BE16" s="421">
        <f t="shared" si="13"/>
        <v>0.4188343558</v>
      </c>
      <c r="BF16" s="420">
        <v>120.83200000000001</v>
      </c>
      <c r="BG16" s="421">
        <f t="shared" si="14"/>
        <v>0.1483878443</v>
      </c>
      <c r="BH16" s="420">
        <v>33.6</v>
      </c>
      <c r="BI16" s="432"/>
      <c r="BJ16" s="424" t="s">
        <v>44</v>
      </c>
      <c r="BK16" s="430">
        <v>150.0</v>
      </c>
      <c r="BL16" s="430">
        <v>150.392</v>
      </c>
      <c r="BM16" s="431">
        <v>122.25</v>
      </c>
      <c r="BN16" s="430">
        <v>146.95600000000002</v>
      </c>
      <c r="BO16" s="421">
        <f t="shared" si="15"/>
        <v>0.2020940695</v>
      </c>
      <c r="BP16" s="420">
        <v>118.01999999999998</v>
      </c>
      <c r="BQ16" s="421">
        <f t="shared" si="16"/>
        <v>0.2451787833</v>
      </c>
      <c r="BR16" s="420">
        <v>42.0</v>
      </c>
      <c r="BS16" s="432"/>
      <c r="BT16" s="424" t="s">
        <v>44</v>
      </c>
      <c r="BU16" s="430">
        <v>30.0</v>
      </c>
      <c r="BV16" s="430">
        <v>28.844</v>
      </c>
      <c r="BW16" s="431">
        <v>24.45</v>
      </c>
      <c r="BX16" s="430">
        <v>30.852</v>
      </c>
      <c r="BY16" s="421">
        <f t="shared" si="17"/>
        <v>0.2618404908</v>
      </c>
      <c r="BZ16" s="420">
        <v>20.400000000000002</v>
      </c>
      <c r="CA16" s="421">
        <f t="shared" si="18"/>
        <v>0.5123529412</v>
      </c>
      <c r="CB16" s="420">
        <v>8.4</v>
      </c>
      <c r="CC16" s="433"/>
    </row>
    <row r="17" ht="16.5" customHeight="1">
      <c r="A17" s="354"/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439" t="s">
        <v>3288</v>
      </c>
      <c r="M17" s="442">
        <f t="shared" ref="M17:P17" si="32">+M15+M16</f>
        <v>4700</v>
      </c>
      <c r="N17" s="442">
        <f t="shared" si="32"/>
        <v>4194.705</v>
      </c>
      <c r="O17" s="442">
        <f t="shared" si="32"/>
        <v>3830.095</v>
      </c>
      <c r="P17" s="442">
        <f t="shared" si="32"/>
        <v>3616.767</v>
      </c>
      <c r="Q17" s="437">
        <f t="shared" si="4"/>
        <v>-0.05569783517</v>
      </c>
      <c r="R17" s="442">
        <f>+R15+R16</f>
        <v>3442.794</v>
      </c>
      <c r="S17" s="437">
        <f t="shared" si="5"/>
        <v>0.05053250354</v>
      </c>
      <c r="T17" s="442">
        <f>+T15+T16</f>
        <v>1316</v>
      </c>
      <c r="U17" s="426"/>
      <c r="V17" s="441"/>
      <c r="AE17" s="354"/>
      <c r="AF17" s="439" t="s">
        <v>3288</v>
      </c>
      <c r="AG17" s="440">
        <f t="shared" ref="AG17:AJ17" si="33">+AG15+AG16</f>
        <v>24000</v>
      </c>
      <c r="AH17" s="440">
        <f t="shared" si="33"/>
        <v>21395.16667</v>
      </c>
      <c r="AI17" s="442">
        <f t="shared" si="33"/>
        <v>19560</v>
      </c>
      <c r="AJ17" s="442">
        <f t="shared" si="33"/>
        <v>19500.58333</v>
      </c>
      <c r="AK17" s="437">
        <f t="shared" si="9"/>
        <v>-0.003037661895</v>
      </c>
      <c r="AL17" s="442">
        <f>+AL15+AL16</f>
        <v>17102.5</v>
      </c>
      <c r="AM17" s="437">
        <f t="shared" si="10"/>
        <v>0.1402182917</v>
      </c>
      <c r="AN17" s="442">
        <f>+AN15+AN16</f>
        <v>6720</v>
      </c>
      <c r="AO17" s="426"/>
      <c r="AP17" s="439" t="s">
        <v>3288</v>
      </c>
      <c r="AQ17" s="443">
        <f t="shared" ref="AQ17:AT17" si="34">+AQ15+AQ16</f>
        <v>70000</v>
      </c>
      <c r="AR17" s="443">
        <f t="shared" si="34"/>
        <v>62480.66667</v>
      </c>
      <c r="AS17" s="443">
        <f t="shared" si="34"/>
        <v>57050</v>
      </c>
      <c r="AT17" s="443">
        <f t="shared" si="34"/>
        <v>56019.58333</v>
      </c>
      <c r="AU17" s="437">
        <f t="shared" si="11"/>
        <v>-0.01806164183</v>
      </c>
      <c r="AV17" s="442">
        <f>+AV15+AV16</f>
        <v>50763.25</v>
      </c>
      <c r="AW17" s="437">
        <f t="shared" si="12"/>
        <v>0.1035460364</v>
      </c>
      <c r="AX17" s="442">
        <f>+AX15+AX16</f>
        <v>19600</v>
      </c>
      <c r="AY17" s="429"/>
      <c r="AZ17" s="439" t="s">
        <v>3288</v>
      </c>
      <c r="BA17" s="444">
        <f t="shared" ref="BA17:BD17" si="35">+BA15+BA16</f>
        <v>700</v>
      </c>
      <c r="BB17" s="444">
        <f t="shared" si="35"/>
        <v>670.768</v>
      </c>
      <c r="BC17" s="444">
        <f t="shared" si="35"/>
        <v>570.5</v>
      </c>
      <c r="BD17" s="444">
        <f t="shared" si="35"/>
        <v>590.062</v>
      </c>
      <c r="BE17" s="437">
        <f t="shared" si="13"/>
        <v>0.03428921998</v>
      </c>
      <c r="BF17" s="442">
        <f>+BF15+BF16</f>
        <v>542.894</v>
      </c>
      <c r="BG17" s="437">
        <f t="shared" si="14"/>
        <v>0.08688252219</v>
      </c>
      <c r="BH17" s="442">
        <f>+BH15+BH16</f>
        <v>196</v>
      </c>
      <c r="BI17" s="432"/>
      <c r="BJ17" s="439" t="s">
        <v>3288</v>
      </c>
      <c r="BK17" s="444">
        <f t="shared" ref="BK17:BN17" si="36">+BK15+BK16</f>
        <v>1149.552</v>
      </c>
      <c r="BL17" s="444">
        <f t="shared" si="36"/>
        <v>998.28</v>
      </c>
      <c r="BM17" s="444">
        <f t="shared" si="36"/>
        <v>936.88488</v>
      </c>
      <c r="BN17" s="444">
        <f t="shared" si="36"/>
        <v>847.008</v>
      </c>
      <c r="BO17" s="437">
        <f t="shared" si="15"/>
        <v>-0.09593161542</v>
      </c>
      <c r="BP17" s="442">
        <f>+BP15+BP16</f>
        <v>852.532</v>
      </c>
      <c r="BQ17" s="437">
        <f t="shared" si="16"/>
        <v>-0.006479522176</v>
      </c>
      <c r="BR17" s="442">
        <f>+BR15+BR16</f>
        <v>321.87456</v>
      </c>
      <c r="BS17" s="432"/>
      <c r="BT17" s="439" t="s">
        <v>3288</v>
      </c>
      <c r="BU17" s="444">
        <f t="shared" ref="BU17:BX17" si="37">+BU15+BU16</f>
        <v>200</v>
      </c>
      <c r="BV17" s="444">
        <f t="shared" si="37"/>
        <v>181.836</v>
      </c>
      <c r="BW17" s="444">
        <f t="shared" si="37"/>
        <v>163</v>
      </c>
      <c r="BX17" s="444">
        <f t="shared" si="37"/>
        <v>189.976</v>
      </c>
      <c r="BY17" s="437">
        <f t="shared" si="17"/>
        <v>0.1654969325</v>
      </c>
      <c r="BZ17" s="442">
        <f>+BZ15+BZ16</f>
        <v>146.868</v>
      </c>
      <c r="CA17" s="437">
        <f t="shared" si="18"/>
        <v>0.2935152654</v>
      </c>
      <c r="CB17" s="442">
        <f>+CB15+CB16</f>
        <v>56</v>
      </c>
      <c r="CC17" s="433"/>
    </row>
    <row r="18" ht="16.5" customHeight="1">
      <c r="A18" s="354"/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410"/>
      <c r="Z18" s="410"/>
      <c r="AA18" s="410"/>
      <c r="AB18" s="410"/>
      <c r="AC18" s="409"/>
      <c r="AD18" s="409" t="s">
        <v>3270</v>
      </c>
      <c r="AE18" s="354"/>
      <c r="AF18" s="354"/>
      <c r="AG18" s="354"/>
      <c r="AH18" s="354"/>
      <c r="AI18" s="354"/>
      <c r="AJ18" s="354"/>
      <c r="AK18" s="354"/>
      <c r="AL18" s="354"/>
      <c r="AM18" s="354"/>
      <c r="AN18" s="354"/>
      <c r="AO18" s="354"/>
      <c r="AP18" s="354"/>
      <c r="AQ18" s="354"/>
      <c r="AR18" s="354"/>
      <c r="AS18" s="354" t="s">
        <v>3284</v>
      </c>
      <c r="AT18" s="354"/>
      <c r="AU18" s="354"/>
      <c r="AV18" s="354"/>
      <c r="AW18" s="354"/>
      <c r="AX18" s="354" t="s">
        <v>3284</v>
      </c>
      <c r="AY18" s="354"/>
      <c r="AZ18" s="354"/>
      <c r="BA18" s="354"/>
      <c r="BB18" s="354"/>
      <c r="BC18" s="354" t="s">
        <v>3284</v>
      </c>
      <c r="BD18" s="354"/>
      <c r="BE18" s="354"/>
      <c r="BF18" s="354"/>
      <c r="BG18" s="354"/>
      <c r="BH18" s="354"/>
      <c r="BI18" s="354"/>
      <c r="BJ18" s="354"/>
      <c r="BK18" s="354"/>
      <c r="BL18" s="354"/>
      <c r="BM18" s="354"/>
      <c r="BN18" s="354"/>
      <c r="BO18" s="354"/>
      <c r="BP18" s="354"/>
      <c r="BQ18" s="354"/>
      <c r="BR18" s="354"/>
      <c r="BS18" s="441"/>
      <c r="BT18" s="354"/>
      <c r="BU18" s="354"/>
      <c r="BV18" s="354"/>
      <c r="BW18" s="354"/>
      <c r="BX18" s="354"/>
      <c r="BY18" s="354"/>
      <c r="BZ18" s="354"/>
      <c r="CA18" s="354"/>
      <c r="CB18" s="354"/>
      <c r="CC18" s="354"/>
    </row>
    <row r="19" ht="19.5" customHeight="1">
      <c r="A19" s="354"/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132"/>
      <c r="N19" s="132"/>
      <c r="O19" s="354"/>
      <c r="P19" s="354"/>
      <c r="Q19" s="354"/>
      <c r="R19" s="354" t="s">
        <v>3284</v>
      </c>
      <c r="S19" s="354"/>
      <c r="T19" s="354" t="s">
        <v>3284</v>
      </c>
      <c r="U19" s="354"/>
      <c r="V19" s="413" t="s">
        <v>3271</v>
      </c>
      <c r="W19" s="413" t="s">
        <v>3272</v>
      </c>
      <c r="X19" s="413" t="s">
        <v>4</v>
      </c>
      <c r="Y19" s="414" t="s">
        <v>3273</v>
      </c>
      <c r="Z19" s="415"/>
      <c r="AA19" s="415"/>
      <c r="AB19" s="415"/>
      <c r="AC19" s="416"/>
      <c r="AD19" s="413" t="s">
        <v>3274</v>
      </c>
      <c r="AE19" s="354"/>
      <c r="AF19" s="354"/>
      <c r="AG19" s="354"/>
      <c r="AH19" s="354"/>
      <c r="AI19" s="445"/>
      <c r="AJ19" s="354" t="s">
        <v>3289</v>
      </c>
      <c r="AK19" s="354"/>
      <c r="AL19" s="354"/>
      <c r="AM19" s="354"/>
      <c r="AN19" s="354"/>
      <c r="AO19" s="354"/>
      <c r="AP19" s="354"/>
      <c r="AQ19" s="354"/>
      <c r="AR19" s="354"/>
      <c r="AS19" s="354"/>
      <c r="AT19" s="354"/>
      <c r="AU19" s="354"/>
      <c r="AV19" s="354"/>
      <c r="AW19" s="354"/>
      <c r="AX19" s="132"/>
      <c r="AY19" s="354"/>
      <c r="AZ19" s="354"/>
      <c r="BA19" s="354"/>
      <c r="BB19" s="354"/>
      <c r="BC19" s="354"/>
      <c r="BD19" s="354"/>
      <c r="BE19" s="354"/>
      <c r="BF19" s="354"/>
      <c r="BG19" s="354"/>
      <c r="BH19" s="132"/>
      <c r="BI19" s="354"/>
      <c r="BJ19" s="354"/>
      <c r="BK19" s="354"/>
      <c r="BL19" s="354"/>
      <c r="BM19" s="354"/>
      <c r="BN19" s="354" t="s">
        <v>3290</v>
      </c>
      <c r="BO19" s="354"/>
      <c r="BP19" s="354"/>
      <c r="BQ19" s="354"/>
      <c r="BR19" s="132"/>
      <c r="BS19" s="354"/>
      <c r="BT19" s="354"/>
      <c r="BU19" s="354"/>
      <c r="BV19" s="354"/>
      <c r="BW19" s="354"/>
      <c r="BX19" s="354"/>
      <c r="BY19" s="354"/>
      <c r="BZ19" s="354"/>
      <c r="CA19" s="354"/>
      <c r="CB19" s="445"/>
      <c r="CC19" s="354"/>
    </row>
    <row r="20" ht="26.25" customHeight="1">
      <c r="A20" s="354"/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 t="s">
        <v>3291</v>
      </c>
      <c r="M20" s="132"/>
      <c r="N20" s="132"/>
      <c r="O20" s="354"/>
      <c r="P20" s="354"/>
      <c r="Q20" s="354"/>
      <c r="R20" s="354" t="s">
        <v>3284</v>
      </c>
      <c r="S20" s="354"/>
      <c r="T20" s="354" t="s">
        <v>3284</v>
      </c>
      <c r="U20" s="354"/>
      <c r="V20" s="114"/>
      <c r="W20" s="114"/>
      <c r="X20" s="114"/>
      <c r="Y20" s="417" t="s">
        <v>21</v>
      </c>
      <c r="Z20" s="417" t="s">
        <v>3275</v>
      </c>
      <c r="AA20" s="417" t="s">
        <v>23</v>
      </c>
      <c r="AB20" s="417" t="s">
        <v>3276</v>
      </c>
      <c r="AC20" s="417" t="s">
        <v>3278</v>
      </c>
      <c r="AD20" s="114"/>
      <c r="AE20" s="354"/>
      <c r="AF20" s="354"/>
      <c r="AG20" s="354"/>
      <c r="AH20" s="354"/>
      <c r="AI20" s="354"/>
      <c r="AJ20" s="354"/>
      <c r="AK20" s="354"/>
      <c r="AL20" s="354"/>
      <c r="AM20" s="354" t="s">
        <v>3284</v>
      </c>
      <c r="AN20" s="445"/>
      <c r="AO20" s="354"/>
      <c r="AP20" s="354"/>
      <c r="AQ20" s="354"/>
      <c r="AR20" s="354"/>
      <c r="AS20" s="438"/>
      <c r="AT20" s="438"/>
      <c r="AU20" s="438"/>
      <c r="AV20" s="438"/>
      <c r="AW20" s="438"/>
      <c r="AX20" s="354"/>
      <c r="AY20" s="354"/>
      <c r="AZ20" s="354"/>
      <c r="BA20" s="354"/>
      <c r="BB20" s="354"/>
      <c r="BC20" s="354"/>
      <c r="BD20" s="354"/>
      <c r="BE20" s="354"/>
      <c r="BF20" s="354"/>
      <c r="BG20" s="354"/>
      <c r="BH20" s="354"/>
      <c r="BI20" s="354"/>
      <c r="BJ20" s="354"/>
      <c r="BK20" s="354"/>
      <c r="BL20" s="354"/>
      <c r="BM20" s="354"/>
      <c r="BN20" s="354"/>
      <c r="BO20" s="354"/>
      <c r="BP20" s="354"/>
      <c r="BQ20" s="354"/>
      <c r="BR20" s="354"/>
      <c r="BS20" s="354"/>
      <c r="BT20" s="354"/>
      <c r="BU20" s="354"/>
      <c r="BV20" s="354"/>
      <c r="BW20" s="354"/>
      <c r="BX20" s="354"/>
      <c r="BY20" s="354"/>
      <c r="BZ20" s="354"/>
      <c r="CA20" s="354"/>
      <c r="CB20" s="354"/>
      <c r="CC20" s="354"/>
    </row>
    <row r="21" ht="16.5" customHeight="1">
      <c r="A21" s="354"/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446" t="s">
        <v>29</v>
      </c>
      <c r="M21" s="447">
        <v>650.0</v>
      </c>
      <c r="N21" s="448">
        <v>557.613</v>
      </c>
      <c r="O21" s="449">
        <v>529.75</v>
      </c>
      <c r="P21" s="450">
        <v>496.911</v>
      </c>
      <c r="Q21" s="451">
        <f>P21/O21-1</f>
        <v>-0.06198961774</v>
      </c>
      <c r="R21" s="449">
        <v>476.046</v>
      </c>
      <c r="S21" s="451">
        <f>P21/R21-1</f>
        <v>0.04382979796</v>
      </c>
      <c r="T21" s="452">
        <v>182.0</v>
      </c>
      <c r="U21" s="453"/>
      <c r="V21" s="424" t="s">
        <v>3279</v>
      </c>
      <c r="W21" s="419">
        <v>2950.0</v>
      </c>
      <c r="X21" s="419">
        <v>2596.4166666666665</v>
      </c>
      <c r="Y21" s="454">
        <v>2404.25</v>
      </c>
      <c r="Z21" s="419">
        <v>2169.3333333333335</v>
      </c>
      <c r="AA21" s="455">
        <f t="shared" ref="AA21:AA31" si="38">Z21/Y21-1</f>
        <v>-0.09770891824</v>
      </c>
      <c r="AB21" s="454">
        <v>2107.0833333333335</v>
      </c>
      <c r="AC21" s="455">
        <f t="shared" ref="AC21:AC31" si="39">Z21/AB21-1</f>
        <v>0.02954320744</v>
      </c>
      <c r="AD21" s="419">
        <v>826.0</v>
      </c>
      <c r="AE21" s="438"/>
      <c r="AF21" s="354"/>
      <c r="AG21" s="354"/>
      <c r="AH21" s="354"/>
      <c r="AI21" s="354"/>
      <c r="AJ21" s="354"/>
      <c r="AK21" s="354"/>
      <c r="AL21" s="354"/>
      <c r="AM21" s="354"/>
      <c r="AN21" s="354"/>
      <c r="AO21" s="354"/>
      <c r="AP21" s="354"/>
      <c r="AQ21" s="354"/>
      <c r="AR21" s="354"/>
      <c r="AS21" s="354"/>
      <c r="AT21" s="354"/>
      <c r="AU21" s="354"/>
      <c r="AV21" s="354"/>
      <c r="AW21" s="354"/>
      <c r="AX21" s="354"/>
      <c r="AY21" s="354"/>
      <c r="AZ21" s="354"/>
      <c r="BA21" s="354"/>
      <c r="BB21" s="354"/>
      <c r="BC21" s="354"/>
      <c r="BD21" s="354"/>
      <c r="BE21" s="354"/>
      <c r="BF21" s="354"/>
      <c r="BG21" s="354"/>
      <c r="BH21" s="354"/>
      <c r="BI21" s="354"/>
      <c r="BJ21" s="354"/>
      <c r="BK21" s="354"/>
      <c r="BL21" s="354"/>
      <c r="BM21" s="354"/>
      <c r="BN21" s="354"/>
      <c r="BO21" s="354"/>
      <c r="BP21" s="354"/>
      <c r="BQ21" s="354"/>
      <c r="BR21" s="354"/>
      <c r="BS21" s="354"/>
      <c r="BT21" s="354"/>
      <c r="BU21" s="354"/>
      <c r="BV21" s="354"/>
      <c r="BW21" s="354"/>
      <c r="BX21" s="354"/>
      <c r="BY21" s="354"/>
      <c r="BZ21" s="354"/>
      <c r="CA21" s="354"/>
      <c r="CB21" s="354"/>
      <c r="CC21" s="354"/>
    </row>
    <row r="22" ht="16.5" customHeight="1">
      <c r="A22" s="354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453"/>
      <c r="V22" s="424" t="s">
        <v>3281</v>
      </c>
      <c r="W22" s="419">
        <v>800.0</v>
      </c>
      <c r="X22" s="419">
        <v>668.6666666666666</v>
      </c>
      <c r="Y22" s="454">
        <v>652.0</v>
      </c>
      <c r="Z22" s="419">
        <v>686.0</v>
      </c>
      <c r="AA22" s="455">
        <f t="shared" si="38"/>
        <v>0.05214723926</v>
      </c>
      <c r="AB22" s="454">
        <v>546.6666666666666</v>
      </c>
      <c r="AC22" s="455">
        <f t="shared" si="39"/>
        <v>0.2548780488</v>
      </c>
      <c r="AD22" s="419">
        <v>224.0</v>
      </c>
      <c r="AE22" s="438"/>
      <c r="AF22" s="354"/>
      <c r="AG22" s="354"/>
      <c r="AH22" s="354"/>
      <c r="AI22" s="354"/>
      <c r="AJ22" s="354"/>
      <c r="AK22" s="354"/>
      <c r="AL22" s="354"/>
      <c r="AM22" s="354"/>
      <c r="AN22" s="354"/>
      <c r="AO22" s="354"/>
      <c r="AP22" s="354"/>
      <c r="AQ22" s="354"/>
      <c r="AR22" s="354"/>
      <c r="AS22" s="354"/>
      <c r="AT22" s="354"/>
      <c r="AU22" s="354"/>
      <c r="AV22" s="354"/>
      <c r="AW22" s="354" t="s">
        <v>3284</v>
      </c>
      <c r="AX22" s="354"/>
      <c r="AY22" s="354"/>
      <c r="AZ22" s="354"/>
      <c r="BA22" s="354"/>
      <c r="BB22" s="354"/>
      <c r="BC22" s="354"/>
      <c r="BD22" s="354"/>
      <c r="BE22" s="354"/>
      <c r="BF22" s="354"/>
      <c r="BG22" s="354"/>
      <c r="BH22" s="354"/>
      <c r="BI22" s="354"/>
      <c r="BJ22" s="354"/>
      <c r="BK22" s="354"/>
      <c r="BL22" s="354"/>
      <c r="BM22" s="354"/>
      <c r="BN22" s="354"/>
      <c r="BO22" s="354"/>
      <c r="BP22" s="354"/>
      <c r="BQ22" s="354"/>
      <c r="BR22" s="354"/>
      <c r="BS22" s="354"/>
      <c r="BT22" s="354"/>
      <c r="BU22" s="354"/>
      <c r="BV22" s="354"/>
      <c r="BW22" s="354"/>
      <c r="BX22" s="354"/>
      <c r="BY22" s="354"/>
      <c r="BZ22" s="354"/>
      <c r="CA22" s="354"/>
      <c r="CB22" s="354"/>
      <c r="CC22" s="354"/>
    </row>
    <row r="23" ht="16.5" customHeight="1">
      <c r="A23" s="354"/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453"/>
      <c r="V23" s="424" t="s">
        <v>58</v>
      </c>
      <c r="W23" s="419">
        <v>3000.0</v>
      </c>
      <c r="X23" s="419">
        <v>2721.8333333333335</v>
      </c>
      <c r="Y23" s="454">
        <v>2445.0</v>
      </c>
      <c r="Z23" s="419">
        <v>2647.1666666666665</v>
      </c>
      <c r="AA23" s="455">
        <f t="shared" si="38"/>
        <v>0.08268575324</v>
      </c>
      <c r="AB23" s="454">
        <v>2208.8333333333335</v>
      </c>
      <c r="AC23" s="455">
        <f t="shared" si="39"/>
        <v>0.198445635</v>
      </c>
      <c r="AD23" s="419">
        <v>840.0</v>
      </c>
      <c r="AE23" s="438"/>
      <c r="AF23" s="354"/>
      <c r="AG23" s="354"/>
      <c r="AH23" s="354"/>
      <c r="AI23" s="354"/>
      <c r="AJ23" s="354"/>
      <c r="AK23" s="354"/>
      <c r="AL23" s="354"/>
      <c r="AM23" s="354"/>
      <c r="AN23" s="354"/>
      <c r="AO23" s="354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/>
      <c r="AZ23" s="354"/>
      <c r="BA23" s="354"/>
      <c r="BB23" s="354"/>
      <c r="BC23" s="354"/>
      <c r="BD23" s="354"/>
      <c r="BE23" s="354"/>
      <c r="BF23" s="354"/>
      <c r="BG23" s="354"/>
      <c r="BH23" s="354"/>
      <c r="BI23" s="354"/>
      <c r="BJ23" s="354"/>
      <c r="BK23" s="354"/>
      <c r="BL23" s="354"/>
      <c r="BM23" s="354"/>
      <c r="BN23" s="354"/>
      <c r="BO23" s="354"/>
      <c r="BP23" s="354"/>
      <c r="BQ23" s="354"/>
      <c r="BR23" s="354"/>
      <c r="BS23" s="354"/>
      <c r="BT23" s="354"/>
      <c r="BU23" s="354"/>
      <c r="BV23" s="354"/>
      <c r="BW23" s="354"/>
      <c r="BX23" s="354"/>
      <c r="BY23" s="354"/>
      <c r="BZ23" s="354"/>
      <c r="CA23" s="354"/>
      <c r="CB23" s="354"/>
      <c r="CC23" s="354"/>
    </row>
    <row r="24" ht="16.5" customHeight="1">
      <c r="A24" s="354"/>
      <c r="B24" s="354"/>
      <c r="C24" s="354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453"/>
      <c r="V24" s="424" t="s">
        <v>61</v>
      </c>
      <c r="W24" s="419">
        <v>30.0</v>
      </c>
      <c r="X24" s="419">
        <v>32.0</v>
      </c>
      <c r="Y24" s="454">
        <v>24.45</v>
      </c>
      <c r="Z24" s="419">
        <v>50.0</v>
      </c>
      <c r="AA24" s="455">
        <f t="shared" si="38"/>
        <v>1.044989775</v>
      </c>
      <c r="AB24" s="454">
        <v>30.0</v>
      </c>
      <c r="AC24" s="455">
        <f t="shared" si="39"/>
        <v>0.6666666667</v>
      </c>
      <c r="AD24" s="419">
        <v>8.4</v>
      </c>
      <c r="AE24" s="438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</row>
    <row r="25" ht="16.5" customHeight="1">
      <c r="A25" s="354"/>
      <c r="B25" s="354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424" t="s">
        <v>64</v>
      </c>
      <c r="W25" s="419">
        <v>350.0</v>
      </c>
      <c r="X25" s="419">
        <v>323.0</v>
      </c>
      <c r="Y25" s="454">
        <v>285.25</v>
      </c>
      <c r="Z25" s="419">
        <v>288.4166666666667</v>
      </c>
      <c r="AA25" s="455">
        <f t="shared" si="38"/>
        <v>0.01110137306</v>
      </c>
      <c r="AB25" s="454">
        <v>271.0</v>
      </c>
      <c r="AC25" s="455">
        <f t="shared" si="39"/>
        <v>0.06426814268</v>
      </c>
      <c r="AD25" s="419">
        <v>98.0</v>
      </c>
      <c r="AE25" s="438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132"/>
      <c r="BS25" s="354"/>
      <c r="BT25" s="354"/>
      <c r="BU25" s="354"/>
      <c r="BV25" s="354"/>
      <c r="BW25" s="354"/>
      <c r="BX25" s="354"/>
      <c r="BY25" s="354"/>
      <c r="BZ25" s="354"/>
      <c r="CA25" s="354"/>
      <c r="CB25" s="445"/>
      <c r="CC25" s="354"/>
    </row>
    <row r="26" ht="14.25" customHeight="1">
      <c r="A26" s="354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424" t="s">
        <v>67</v>
      </c>
      <c r="W26" s="419">
        <v>1300.0</v>
      </c>
      <c r="X26" s="419">
        <v>1139.5</v>
      </c>
      <c r="Y26" s="454">
        <v>1059.5</v>
      </c>
      <c r="Z26" s="419">
        <v>984.5</v>
      </c>
      <c r="AA26" s="455">
        <f t="shared" si="38"/>
        <v>-0.0707881076</v>
      </c>
      <c r="AB26" s="454">
        <v>868.5</v>
      </c>
      <c r="AC26" s="455">
        <f t="shared" si="39"/>
        <v>0.1335636154</v>
      </c>
      <c r="AD26" s="419">
        <v>364.0</v>
      </c>
      <c r="AE26" s="438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456"/>
      <c r="BK26" s="456"/>
      <c r="BL26" s="456"/>
      <c r="BM26" s="438"/>
      <c r="BN26" s="438"/>
      <c r="BO26" s="438"/>
      <c r="BP26" s="438"/>
      <c r="BQ26" s="438"/>
      <c r="BR26" s="438"/>
      <c r="BS26" s="438"/>
      <c r="BT26" s="438"/>
      <c r="BU26" s="438"/>
      <c r="BV26" s="438"/>
      <c r="BW26" s="438"/>
      <c r="BX26" s="438"/>
      <c r="BY26" s="438"/>
      <c r="BZ26" s="438"/>
      <c r="CA26" s="438"/>
      <c r="CB26" s="438"/>
      <c r="CC26" s="438"/>
    </row>
    <row r="27" ht="14.25" customHeight="1">
      <c r="A27" s="354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424" t="s">
        <v>71</v>
      </c>
      <c r="W27" s="419">
        <v>220.0</v>
      </c>
      <c r="X27" s="419">
        <v>200.0</v>
      </c>
      <c r="Y27" s="454">
        <v>179.29999999999998</v>
      </c>
      <c r="Z27" s="419">
        <v>168.0</v>
      </c>
      <c r="AA27" s="455">
        <f t="shared" si="38"/>
        <v>-0.0630228667</v>
      </c>
      <c r="AB27" s="454">
        <v>168.0</v>
      </c>
      <c r="AC27" s="455">
        <f t="shared" si="39"/>
        <v>0</v>
      </c>
      <c r="AD27" s="419">
        <v>61.599999999999994</v>
      </c>
      <c r="AE27" s="438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456"/>
      <c r="BK27" s="456"/>
      <c r="BL27" s="456"/>
      <c r="BM27" s="438"/>
      <c r="BN27" s="438"/>
      <c r="BO27" s="438"/>
      <c r="BP27" s="438"/>
      <c r="BQ27" s="438"/>
      <c r="BR27" s="438"/>
      <c r="BS27" s="438"/>
      <c r="BT27" s="438"/>
      <c r="BU27" s="438"/>
      <c r="BV27" s="438"/>
      <c r="BW27" s="438"/>
      <c r="BX27" s="438"/>
      <c r="BY27" s="438"/>
      <c r="BZ27" s="438"/>
      <c r="CA27" s="438"/>
      <c r="CB27" s="438"/>
      <c r="CC27" s="438"/>
    </row>
    <row r="28" ht="14.25" customHeight="1">
      <c r="A28" s="354"/>
      <c r="B28" s="354"/>
      <c r="C28" s="354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424" t="s">
        <v>29</v>
      </c>
      <c r="W28" s="419">
        <v>1150.0</v>
      </c>
      <c r="X28" s="419">
        <v>1000.0</v>
      </c>
      <c r="Y28" s="454">
        <v>937.25</v>
      </c>
      <c r="Z28" s="419">
        <v>463.0</v>
      </c>
      <c r="AA28" s="455">
        <f t="shared" si="38"/>
        <v>-0.5060016004</v>
      </c>
      <c r="AB28" s="454">
        <v>596.0</v>
      </c>
      <c r="AC28" s="455">
        <f t="shared" si="39"/>
        <v>-0.2231543624</v>
      </c>
      <c r="AD28" s="419">
        <v>322.0</v>
      </c>
      <c r="AE28" s="438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456"/>
      <c r="BK28" s="456"/>
      <c r="BL28" s="456"/>
      <c r="BM28" s="438"/>
      <c r="BN28" s="438"/>
      <c r="BO28" s="438"/>
      <c r="BP28" s="438"/>
      <c r="BQ28" s="438"/>
      <c r="BR28" s="438"/>
      <c r="BS28" s="438"/>
      <c r="BT28" s="438"/>
      <c r="BU28" s="438"/>
      <c r="BV28" s="438"/>
      <c r="BW28" s="438"/>
      <c r="BX28" s="438"/>
      <c r="BY28" s="438"/>
      <c r="BZ28" s="438"/>
      <c r="CA28" s="438"/>
      <c r="CB28" s="438"/>
      <c r="CC28" s="438"/>
    </row>
    <row r="29" ht="14.25" customHeight="1">
      <c r="A29" s="354"/>
      <c r="B29" s="354"/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412"/>
      <c r="T29" s="354"/>
      <c r="U29" s="354"/>
      <c r="V29" s="439" t="s">
        <v>3287</v>
      </c>
      <c r="W29" s="440">
        <f t="shared" ref="W29:Z29" si="40">SUM(W21:W28)</f>
        <v>9800</v>
      </c>
      <c r="X29" s="440">
        <f t="shared" si="40"/>
        <v>8681.416667</v>
      </c>
      <c r="Y29" s="442">
        <f t="shared" si="40"/>
        <v>7987</v>
      </c>
      <c r="Z29" s="442">
        <f t="shared" si="40"/>
        <v>7456.416667</v>
      </c>
      <c r="AA29" s="457">
        <f t="shared" si="38"/>
        <v>-0.06643086683</v>
      </c>
      <c r="AB29" s="442">
        <f>SUM(AB21:AB28)</f>
        <v>6796.083333</v>
      </c>
      <c r="AC29" s="457">
        <f t="shared" si="39"/>
        <v>0.09716380759</v>
      </c>
      <c r="AD29" s="442">
        <f>SUM(AD21:AD28)</f>
        <v>2744</v>
      </c>
      <c r="AE29" s="438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438"/>
      <c r="BN29" s="438"/>
      <c r="BO29" s="438"/>
      <c r="BP29" s="438"/>
      <c r="BQ29" s="438"/>
      <c r="BR29" s="438"/>
      <c r="BS29" s="438"/>
      <c r="BT29" s="438"/>
      <c r="BU29" s="438"/>
      <c r="BV29" s="438"/>
      <c r="BW29" s="438"/>
      <c r="BX29" s="438"/>
      <c r="BY29" s="438"/>
      <c r="BZ29" s="438"/>
      <c r="CA29" s="438"/>
      <c r="CB29" s="438"/>
      <c r="CC29" s="438"/>
    </row>
    <row r="30" ht="14.25" customHeight="1">
      <c r="A30" s="354"/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424" t="s">
        <v>44</v>
      </c>
      <c r="W30" s="419">
        <v>2200.0</v>
      </c>
      <c r="X30" s="419">
        <v>2033.8333333333333</v>
      </c>
      <c r="Y30" s="454">
        <v>1793.0</v>
      </c>
      <c r="Z30" s="419">
        <v>1826.0</v>
      </c>
      <c r="AA30" s="455">
        <f t="shared" si="38"/>
        <v>0.01840490798</v>
      </c>
      <c r="AB30" s="454">
        <v>1676.0</v>
      </c>
      <c r="AC30" s="455">
        <f t="shared" si="39"/>
        <v>0.08949880668</v>
      </c>
      <c r="AD30" s="419">
        <v>616.0</v>
      </c>
      <c r="AE30" s="438"/>
      <c r="AF30" s="354"/>
      <c r="AG30" s="354"/>
      <c r="AH30" s="354"/>
      <c r="AI30" s="354"/>
      <c r="AJ30" s="354"/>
      <c r="AK30" s="354"/>
      <c r="AL30" s="354"/>
      <c r="AM30" s="354"/>
      <c r="AN30" s="354"/>
      <c r="AO30" s="354"/>
      <c r="AP30" s="354"/>
      <c r="AQ30" s="354"/>
      <c r="AR30" s="354"/>
      <c r="AS30" s="354"/>
      <c r="AT30" s="354"/>
      <c r="AU30" s="354"/>
      <c r="AV30" s="354"/>
      <c r="AW30" s="354"/>
      <c r="AX30" s="354"/>
      <c r="AY30" s="354"/>
      <c r="AZ30" s="354"/>
      <c r="BA30" s="354"/>
      <c r="BB30" s="354"/>
      <c r="BC30" s="354"/>
      <c r="BD30" s="354"/>
      <c r="BE30" s="354"/>
      <c r="BF30" s="354"/>
      <c r="BG30" s="354"/>
      <c r="BH30" s="354"/>
      <c r="BI30" s="354"/>
      <c r="BJ30" s="354"/>
      <c r="BK30" s="354"/>
      <c r="BL30" s="354"/>
      <c r="BM30" s="438"/>
      <c r="BN30" s="438"/>
      <c r="BO30" s="438"/>
      <c r="BP30" s="438"/>
      <c r="BQ30" s="438"/>
      <c r="BR30" s="438"/>
      <c r="BS30" s="438"/>
      <c r="BT30" s="438"/>
      <c r="BU30" s="438"/>
      <c r="BV30" s="438"/>
      <c r="BW30" s="438"/>
      <c r="BX30" s="438"/>
      <c r="BY30" s="438"/>
      <c r="BZ30" s="438"/>
      <c r="CA30" s="438"/>
      <c r="CB30" s="438"/>
      <c r="CC30" s="438"/>
    </row>
    <row r="31" ht="14.25" customHeight="1">
      <c r="A31" s="354"/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439" t="s">
        <v>3288</v>
      </c>
      <c r="W31" s="440">
        <f t="shared" ref="W31:Z31" si="41">+W29+W30</f>
        <v>12000</v>
      </c>
      <c r="X31" s="440">
        <f t="shared" si="41"/>
        <v>10715.25</v>
      </c>
      <c r="Y31" s="442">
        <f t="shared" si="41"/>
        <v>9780</v>
      </c>
      <c r="Z31" s="442">
        <f t="shared" si="41"/>
        <v>9282.416667</v>
      </c>
      <c r="AA31" s="457">
        <f t="shared" si="38"/>
        <v>-0.05087764145</v>
      </c>
      <c r="AB31" s="442">
        <f>+AB29+AB30</f>
        <v>8472.083333</v>
      </c>
      <c r="AC31" s="457">
        <f t="shared" si="39"/>
        <v>0.09564746963</v>
      </c>
      <c r="AD31" s="442">
        <f>+AD29+AD30</f>
        <v>3360</v>
      </c>
      <c r="AE31" s="438"/>
      <c r="AF31" s="354"/>
      <c r="AG31" s="354"/>
      <c r="AH31" s="354"/>
      <c r="AI31" s="354"/>
      <c r="AJ31" s="354"/>
      <c r="AK31" s="354"/>
      <c r="AL31" s="354"/>
      <c r="AM31" s="354"/>
      <c r="AN31" s="354"/>
      <c r="AO31" s="354"/>
      <c r="AP31" s="354"/>
      <c r="AQ31" s="354"/>
      <c r="AR31" s="354"/>
      <c r="AS31" s="354"/>
      <c r="AT31" s="354"/>
      <c r="AU31" s="354"/>
      <c r="AV31" s="354"/>
      <c r="AW31" s="354"/>
      <c r="AX31" s="354"/>
      <c r="AY31" s="354"/>
      <c r="AZ31" s="354"/>
      <c r="BA31" s="354"/>
      <c r="BB31" s="354"/>
      <c r="BC31" s="354"/>
      <c r="BD31" s="354"/>
      <c r="BE31" s="354"/>
      <c r="BF31" s="354"/>
      <c r="BG31" s="354"/>
      <c r="BH31" s="354"/>
      <c r="BI31" s="354"/>
      <c r="BJ31" s="354"/>
      <c r="BK31" s="354"/>
      <c r="BL31" s="354"/>
      <c r="BM31" s="354"/>
      <c r="BN31" s="354"/>
      <c r="BO31" s="354"/>
      <c r="BP31" s="354"/>
      <c r="BQ31" s="354"/>
      <c r="BR31" s="354"/>
      <c r="BS31" s="354"/>
      <c r="BT31" s="354"/>
      <c r="BU31" s="354"/>
      <c r="BV31" s="354"/>
      <c r="BW31" s="354"/>
      <c r="BX31" s="354"/>
      <c r="BY31" s="354"/>
      <c r="BZ31" s="354"/>
      <c r="CA31" s="354"/>
      <c r="CB31" s="354"/>
      <c r="CC31" s="354"/>
    </row>
    <row r="32" ht="13.5" customHeight="1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 t="s">
        <v>3284</v>
      </c>
      <c r="Z32" s="354"/>
      <c r="AA32" s="354"/>
      <c r="AB32" s="354"/>
      <c r="AC32" s="354"/>
      <c r="AD32" s="445"/>
      <c r="AE32" s="441"/>
      <c r="AF32" s="354"/>
      <c r="AG32" s="354"/>
      <c r="AH32" s="354"/>
      <c r="AI32" s="354"/>
      <c r="AJ32" s="354"/>
      <c r="AK32" s="354"/>
      <c r="AL32" s="354"/>
      <c r="AM32" s="354"/>
      <c r="AN32" s="354"/>
      <c r="AO32" s="354"/>
      <c r="AP32" s="354"/>
      <c r="AQ32" s="354"/>
      <c r="AR32" s="354"/>
      <c r="AS32" s="354"/>
      <c r="AT32" s="354"/>
      <c r="AU32" s="354"/>
      <c r="AV32" s="354"/>
      <c r="AW32" s="354"/>
      <c r="AX32" s="354"/>
      <c r="AY32" s="354"/>
      <c r="AZ32" s="354"/>
      <c r="BA32" s="354"/>
      <c r="BB32" s="354"/>
      <c r="BC32" s="354"/>
      <c r="BD32" s="354"/>
      <c r="BE32" s="354"/>
      <c r="BF32" s="354"/>
      <c r="BG32" s="354"/>
      <c r="BH32" s="354"/>
      <c r="BI32" s="354"/>
      <c r="BJ32" s="354"/>
      <c r="BK32" s="354"/>
      <c r="BL32" s="354"/>
      <c r="BM32" s="354"/>
      <c r="BN32" s="354"/>
      <c r="BO32" s="354"/>
      <c r="BP32" s="354"/>
      <c r="BQ32" s="354"/>
      <c r="BR32" s="354"/>
      <c r="BS32" s="354"/>
      <c r="BT32" s="354"/>
      <c r="BU32" s="354"/>
      <c r="BV32" s="354"/>
      <c r="BW32" s="354"/>
      <c r="BX32" s="354"/>
      <c r="BY32" s="354"/>
      <c r="BZ32" s="354"/>
      <c r="CA32" s="354"/>
      <c r="CB32" s="354"/>
      <c r="CC32" s="354"/>
    </row>
    <row r="33" ht="13.5" customHeight="1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458" t="s">
        <v>3292</v>
      </c>
      <c r="AE33" s="441"/>
      <c r="AF33" s="354"/>
      <c r="AG33" s="354"/>
      <c r="AH33" s="354"/>
      <c r="AI33" s="354"/>
      <c r="AJ33" s="354"/>
      <c r="AK33" s="354"/>
      <c r="AL33" s="354"/>
      <c r="AM33" s="354"/>
      <c r="AN33" s="354"/>
      <c r="AO33" s="354"/>
      <c r="AP33" s="354"/>
      <c r="AQ33" s="354"/>
      <c r="AR33" s="354"/>
      <c r="AS33" s="354"/>
      <c r="AT33" s="354"/>
      <c r="AU33" s="354"/>
      <c r="AV33" s="354"/>
      <c r="AW33" s="354"/>
      <c r="AX33" s="354"/>
      <c r="AY33" s="354"/>
      <c r="AZ33" s="354"/>
      <c r="BA33" s="354"/>
      <c r="BB33" s="354"/>
      <c r="BC33" s="354"/>
      <c r="BD33" s="354"/>
      <c r="BE33" s="354"/>
      <c r="BF33" s="354"/>
      <c r="BG33" s="354"/>
      <c r="BH33" s="354"/>
      <c r="BI33" s="354"/>
      <c r="BJ33" s="354"/>
      <c r="BK33" s="354"/>
      <c r="BL33" s="354"/>
      <c r="BM33" s="354"/>
      <c r="BN33" s="354"/>
      <c r="BO33" s="354"/>
      <c r="BP33" s="354"/>
      <c r="BQ33" s="354"/>
      <c r="BR33" s="354"/>
      <c r="BS33" s="354"/>
      <c r="BT33" s="354"/>
      <c r="BU33" s="354"/>
      <c r="BV33" s="354"/>
      <c r="BW33" s="354"/>
      <c r="BX33" s="354"/>
      <c r="BY33" s="354"/>
      <c r="BZ33" s="354"/>
      <c r="CA33" s="354"/>
      <c r="CB33" s="354"/>
      <c r="CC33" s="354"/>
    </row>
    <row r="34" ht="13.5" customHeight="1">
      <c r="A34" s="354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458"/>
      <c r="AE34" s="441"/>
      <c r="AF34" s="453">
        <v>0.07</v>
      </c>
      <c r="AG34" s="459">
        <v>0.08</v>
      </c>
      <c r="AH34" s="459">
        <v>0.09</v>
      </c>
      <c r="AI34" s="459">
        <v>0.08</v>
      </c>
      <c r="AJ34" s="459">
        <v>0.08</v>
      </c>
      <c r="AK34" s="459">
        <v>0.08</v>
      </c>
      <c r="AL34" s="459">
        <v>0.08</v>
      </c>
      <c r="AM34" s="459">
        <v>0.08</v>
      </c>
      <c r="AN34" s="459">
        <v>0.08</v>
      </c>
      <c r="AO34" s="460">
        <v>0.095</v>
      </c>
      <c r="AP34" s="460">
        <v>0.095</v>
      </c>
      <c r="AQ34" s="453">
        <v>0.09</v>
      </c>
      <c r="AR34" s="453">
        <v>0.9999999999999999</v>
      </c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4"/>
      <c r="BH34" s="354"/>
      <c r="BI34" s="354"/>
      <c r="BJ34" s="354"/>
      <c r="BK34" s="354"/>
      <c r="BL34" s="354"/>
      <c r="BM34" s="354"/>
      <c r="BN34" s="354"/>
      <c r="BO34" s="354"/>
      <c r="BP34" s="354"/>
      <c r="BQ34" s="354"/>
      <c r="BR34" s="354"/>
      <c r="BS34" s="354"/>
      <c r="BT34" s="354"/>
      <c r="BU34" s="354"/>
      <c r="BV34" s="354"/>
      <c r="BW34" s="354"/>
      <c r="BX34" s="354"/>
      <c r="BY34" s="354"/>
      <c r="BZ34" s="354"/>
      <c r="CA34" s="354"/>
      <c r="CB34" s="354"/>
      <c r="CC34" s="354"/>
    </row>
    <row r="35" ht="13.5" customHeight="1">
      <c r="A35" s="438"/>
      <c r="B35" s="438"/>
      <c r="C35" s="438"/>
      <c r="D35" s="438"/>
      <c r="E35" s="438"/>
      <c r="F35" s="438"/>
      <c r="G35" s="438"/>
      <c r="H35" s="438"/>
      <c r="I35" s="438"/>
      <c r="J35" s="438"/>
      <c r="K35" s="438"/>
      <c r="L35" s="438"/>
      <c r="M35" s="438"/>
      <c r="N35" s="438"/>
      <c r="O35" s="438"/>
      <c r="P35" s="438"/>
      <c r="Q35" s="438"/>
      <c r="R35" s="438"/>
      <c r="S35" s="438"/>
      <c r="T35" s="438"/>
      <c r="U35" s="438"/>
      <c r="V35" s="354"/>
      <c r="W35" s="354"/>
      <c r="X35" s="354"/>
      <c r="Y35" s="354"/>
      <c r="Z35" s="354"/>
      <c r="AA35" s="354"/>
      <c r="AB35" s="354"/>
      <c r="AC35" s="354"/>
      <c r="AD35" s="354"/>
      <c r="AE35" s="461"/>
      <c r="AF35" s="462" t="s">
        <v>8</v>
      </c>
      <c r="AG35" s="462" t="s">
        <v>9</v>
      </c>
      <c r="AH35" s="462" t="s">
        <v>10</v>
      </c>
      <c r="AI35" s="462" t="s">
        <v>11</v>
      </c>
      <c r="AJ35" s="462" t="s">
        <v>12</v>
      </c>
      <c r="AK35" s="462" t="s">
        <v>13</v>
      </c>
      <c r="AL35" s="462" t="s">
        <v>14</v>
      </c>
      <c r="AM35" s="462" t="s">
        <v>15</v>
      </c>
      <c r="AN35" s="462" t="s">
        <v>16</v>
      </c>
      <c r="AO35" s="462" t="s">
        <v>17</v>
      </c>
      <c r="AP35" s="462" t="s">
        <v>18</v>
      </c>
      <c r="AQ35" s="462" t="s">
        <v>19</v>
      </c>
      <c r="AR35" s="462" t="s">
        <v>39</v>
      </c>
      <c r="AS35" s="438"/>
      <c r="AT35" s="438"/>
      <c r="AU35" s="438"/>
      <c r="AV35" s="438"/>
      <c r="AW35" s="438"/>
      <c r="AX35" s="438"/>
      <c r="AY35" s="438"/>
      <c r="AZ35" s="438"/>
      <c r="BA35" s="438"/>
      <c r="BB35" s="438"/>
      <c r="BC35" s="438"/>
      <c r="BD35" s="438"/>
      <c r="BE35" s="438"/>
      <c r="BF35" s="438"/>
      <c r="BG35" s="438"/>
      <c r="BH35" s="438"/>
      <c r="BI35" s="354"/>
      <c r="BJ35" s="354"/>
      <c r="BK35" s="354"/>
      <c r="BL35" s="354"/>
      <c r="BM35" s="354"/>
      <c r="BN35" s="354"/>
      <c r="BO35" s="354"/>
      <c r="BP35" s="354"/>
      <c r="BQ35" s="354"/>
      <c r="BR35" s="354"/>
      <c r="BS35" s="354"/>
      <c r="BT35" s="354"/>
      <c r="BU35" s="354"/>
      <c r="BV35" s="354"/>
      <c r="BW35" s="354"/>
      <c r="BX35" s="354"/>
      <c r="BY35" s="354"/>
      <c r="BZ35" s="354"/>
      <c r="CA35" s="354"/>
      <c r="CB35" s="354"/>
      <c r="CC35" s="354"/>
    </row>
    <row r="36" ht="13.5" customHeight="1">
      <c r="A36" s="438"/>
      <c r="B36" s="438"/>
      <c r="C36" s="438"/>
      <c r="D36" s="438"/>
      <c r="E36" s="438"/>
      <c r="F36" s="438"/>
      <c r="G36" s="438"/>
      <c r="H36" s="438"/>
      <c r="I36" s="438"/>
      <c r="J36" s="438"/>
      <c r="K36" s="438"/>
      <c r="L36" s="438"/>
      <c r="M36" s="438"/>
      <c r="N36" s="438"/>
      <c r="O36" s="438"/>
      <c r="P36" s="438"/>
      <c r="Q36" s="438"/>
      <c r="R36" s="438"/>
      <c r="S36" s="438"/>
      <c r="T36" s="438"/>
      <c r="U36" s="438"/>
      <c r="V36" s="438" t="s">
        <v>74</v>
      </c>
      <c r="W36" s="438">
        <v>550.0</v>
      </c>
      <c r="X36" s="438">
        <v>852.5</v>
      </c>
      <c r="Y36" s="438">
        <f t="shared" ref="Y36:Y39" si="43">SUM(AF36:AO36)</f>
        <v>448.25</v>
      </c>
      <c r="Z36" s="438">
        <v>832.0</v>
      </c>
      <c r="AA36" s="438"/>
      <c r="AB36" s="438">
        <v>656.0</v>
      </c>
      <c r="AC36" s="438"/>
      <c r="AD36" s="438">
        <f t="shared" ref="AD36:AD37" si="44">SUM(AO36:AQ36)</f>
        <v>154</v>
      </c>
      <c r="AE36" s="461"/>
      <c r="AF36" s="438">
        <f t="shared" ref="AF36:AQ36" si="42">$W$36*AF34</f>
        <v>38.5</v>
      </c>
      <c r="AG36" s="438">
        <f t="shared" si="42"/>
        <v>44</v>
      </c>
      <c r="AH36" s="438">
        <f t="shared" si="42"/>
        <v>49.5</v>
      </c>
      <c r="AI36" s="438">
        <f t="shared" si="42"/>
        <v>44</v>
      </c>
      <c r="AJ36" s="438">
        <f t="shared" si="42"/>
        <v>44</v>
      </c>
      <c r="AK36" s="438">
        <f t="shared" si="42"/>
        <v>44</v>
      </c>
      <c r="AL36" s="438">
        <f t="shared" si="42"/>
        <v>44</v>
      </c>
      <c r="AM36" s="438">
        <f t="shared" si="42"/>
        <v>44</v>
      </c>
      <c r="AN36" s="438">
        <f t="shared" si="42"/>
        <v>44</v>
      </c>
      <c r="AO36" s="438">
        <f t="shared" si="42"/>
        <v>52.25</v>
      </c>
      <c r="AP36" s="438">
        <f t="shared" si="42"/>
        <v>52.25</v>
      </c>
      <c r="AQ36" s="438">
        <f t="shared" si="42"/>
        <v>49.5</v>
      </c>
      <c r="AR36" s="438">
        <f t="shared" ref="AR36:AR39" si="46">SUM(AF36:AQ36)</f>
        <v>550</v>
      </c>
      <c r="AS36" s="438"/>
      <c r="AT36" s="438"/>
      <c r="AU36" s="438"/>
      <c r="AV36" s="438"/>
      <c r="AW36" s="438"/>
      <c r="AX36" s="438"/>
      <c r="AY36" s="438"/>
      <c r="AZ36" s="438"/>
      <c r="BA36" s="438"/>
      <c r="BB36" s="438"/>
      <c r="BC36" s="438"/>
      <c r="BD36" s="438"/>
      <c r="BE36" s="438"/>
      <c r="BF36" s="438"/>
      <c r="BG36" s="438"/>
      <c r="BH36" s="438"/>
      <c r="BI36" s="438"/>
      <c r="BJ36" s="354"/>
      <c r="BK36" s="354"/>
      <c r="BL36" s="354"/>
      <c r="BM36" s="354"/>
      <c r="BN36" s="354"/>
      <c r="BO36" s="354"/>
      <c r="BP36" s="354"/>
      <c r="BQ36" s="354"/>
      <c r="BR36" s="354"/>
      <c r="BS36" s="354"/>
      <c r="BT36" s="354"/>
      <c r="BU36" s="354"/>
      <c r="BV36" s="354"/>
      <c r="BW36" s="354"/>
      <c r="BX36" s="354"/>
      <c r="BY36" s="354"/>
      <c r="BZ36" s="354"/>
      <c r="CA36" s="354"/>
      <c r="CB36" s="354"/>
      <c r="CC36" s="354"/>
    </row>
    <row r="37" ht="13.5" customHeight="1">
      <c r="A37" s="438"/>
      <c r="B37" s="438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 t="s">
        <v>75</v>
      </c>
      <c r="W37" s="438">
        <v>700.0</v>
      </c>
      <c r="X37" s="438">
        <v>833.0</v>
      </c>
      <c r="Y37" s="438">
        <f t="shared" si="43"/>
        <v>570.5</v>
      </c>
      <c r="Z37" s="438">
        <v>627.6666666666666</v>
      </c>
      <c r="AA37" s="438"/>
      <c r="AB37" s="438">
        <v>722.5</v>
      </c>
      <c r="AC37" s="438"/>
      <c r="AD37" s="438">
        <f t="shared" si="44"/>
        <v>196</v>
      </c>
      <c r="AE37" s="461"/>
      <c r="AF37" s="438">
        <f t="shared" ref="AF37:AQ37" si="45">$W$37*AF34</f>
        <v>49</v>
      </c>
      <c r="AG37" s="438">
        <f t="shared" si="45"/>
        <v>56</v>
      </c>
      <c r="AH37" s="438">
        <f t="shared" si="45"/>
        <v>63</v>
      </c>
      <c r="AI37" s="438">
        <f t="shared" si="45"/>
        <v>56</v>
      </c>
      <c r="AJ37" s="438">
        <f t="shared" si="45"/>
        <v>56</v>
      </c>
      <c r="AK37" s="438">
        <f t="shared" si="45"/>
        <v>56</v>
      </c>
      <c r="AL37" s="438">
        <f t="shared" si="45"/>
        <v>56</v>
      </c>
      <c r="AM37" s="438">
        <f t="shared" si="45"/>
        <v>56</v>
      </c>
      <c r="AN37" s="438">
        <f t="shared" si="45"/>
        <v>56</v>
      </c>
      <c r="AO37" s="438">
        <f t="shared" si="45"/>
        <v>66.5</v>
      </c>
      <c r="AP37" s="438">
        <f t="shared" si="45"/>
        <v>66.5</v>
      </c>
      <c r="AQ37" s="438">
        <f t="shared" si="45"/>
        <v>63</v>
      </c>
      <c r="AR37" s="438">
        <f t="shared" si="46"/>
        <v>700</v>
      </c>
      <c r="AS37" s="438"/>
      <c r="AT37" s="438"/>
      <c r="AU37" s="438"/>
      <c r="AV37" s="438"/>
      <c r="AW37" s="438"/>
      <c r="AX37" s="438"/>
      <c r="AY37" s="438"/>
      <c r="AZ37" s="438"/>
      <c r="BA37" s="438"/>
      <c r="BB37" s="438"/>
      <c r="BC37" s="438"/>
      <c r="BD37" s="438"/>
      <c r="BE37" s="438"/>
      <c r="BF37" s="438"/>
      <c r="BG37" s="438"/>
      <c r="BH37" s="438"/>
      <c r="BI37" s="438"/>
      <c r="BJ37" s="354"/>
      <c r="BK37" s="354"/>
      <c r="BL37" s="354"/>
      <c r="BM37" s="354"/>
      <c r="BN37" s="354"/>
      <c r="BO37" s="354"/>
      <c r="BP37" s="354"/>
      <c r="BQ37" s="354"/>
      <c r="BR37" s="354"/>
      <c r="BS37" s="354"/>
      <c r="BT37" s="354"/>
      <c r="BU37" s="354"/>
      <c r="BV37" s="354"/>
      <c r="BW37" s="354"/>
      <c r="BX37" s="354"/>
      <c r="BY37" s="354"/>
      <c r="BZ37" s="354"/>
      <c r="CA37" s="354"/>
      <c r="CB37" s="354"/>
      <c r="CC37" s="354"/>
    </row>
    <row r="38" ht="13.5" customHeight="1">
      <c r="A38" s="438"/>
      <c r="B38" s="438"/>
      <c r="C38" s="438"/>
      <c r="D38" s="438"/>
      <c r="E38" s="438"/>
      <c r="F38" s="438"/>
      <c r="G38" s="438"/>
      <c r="H38" s="438"/>
      <c r="I38" s="438"/>
      <c r="J38" s="438"/>
      <c r="K38" s="438"/>
      <c r="L38" s="438"/>
      <c r="M38" s="438"/>
      <c r="N38" s="438"/>
      <c r="O38" s="438"/>
      <c r="P38" s="438"/>
      <c r="Q38" s="438"/>
      <c r="R38" s="438"/>
      <c r="S38" s="438"/>
      <c r="T38" s="438"/>
      <c r="U38" s="438"/>
      <c r="V38" s="438" t="s">
        <v>76</v>
      </c>
      <c r="W38" s="438">
        <v>950.0</v>
      </c>
      <c r="X38" s="438">
        <v>348.3333333333333</v>
      </c>
      <c r="Y38" s="438">
        <f t="shared" si="43"/>
        <v>774.25</v>
      </c>
      <c r="Z38" s="438">
        <v>366.33333333333337</v>
      </c>
      <c r="AA38" s="438"/>
      <c r="AB38" s="438">
        <v>297.5</v>
      </c>
      <c r="AC38" s="438"/>
      <c r="AD38" s="438">
        <v>297.5</v>
      </c>
      <c r="AE38" s="461"/>
      <c r="AF38" s="438">
        <f t="shared" ref="AF38:AQ38" si="47">$W$38*AF34</f>
        <v>66.5</v>
      </c>
      <c r="AG38" s="438">
        <f t="shared" si="47"/>
        <v>76</v>
      </c>
      <c r="AH38" s="438">
        <f t="shared" si="47"/>
        <v>85.5</v>
      </c>
      <c r="AI38" s="438">
        <f t="shared" si="47"/>
        <v>76</v>
      </c>
      <c r="AJ38" s="438">
        <f t="shared" si="47"/>
        <v>76</v>
      </c>
      <c r="AK38" s="438">
        <f t="shared" si="47"/>
        <v>76</v>
      </c>
      <c r="AL38" s="438">
        <f t="shared" si="47"/>
        <v>76</v>
      </c>
      <c r="AM38" s="438">
        <f t="shared" si="47"/>
        <v>76</v>
      </c>
      <c r="AN38" s="438">
        <f t="shared" si="47"/>
        <v>76</v>
      </c>
      <c r="AO38" s="438">
        <f t="shared" si="47"/>
        <v>90.25</v>
      </c>
      <c r="AP38" s="438">
        <f t="shared" si="47"/>
        <v>90.25</v>
      </c>
      <c r="AQ38" s="438">
        <f t="shared" si="47"/>
        <v>85.5</v>
      </c>
      <c r="AR38" s="438">
        <f t="shared" si="46"/>
        <v>950</v>
      </c>
      <c r="AS38" s="438"/>
      <c r="AT38" s="438"/>
      <c r="AU38" s="438"/>
      <c r="AV38" s="438"/>
      <c r="AW38" s="438"/>
      <c r="AX38" s="438"/>
      <c r="AY38" s="438"/>
      <c r="AZ38" s="438"/>
      <c r="BA38" s="438"/>
      <c r="BB38" s="438"/>
      <c r="BC38" s="438"/>
      <c r="BD38" s="438"/>
      <c r="BE38" s="438"/>
      <c r="BF38" s="438"/>
      <c r="BG38" s="438"/>
      <c r="BH38" s="438"/>
      <c r="BI38" s="438"/>
      <c r="BJ38" s="354"/>
      <c r="BK38" s="354"/>
      <c r="BL38" s="354"/>
      <c r="BM38" s="354"/>
      <c r="BN38" s="354"/>
      <c r="BO38" s="354"/>
      <c r="BP38" s="354"/>
      <c r="BQ38" s="354"/>
      <c r="BR38" s="354"/>
      <c r="BS38" s="354"/>
      <c r="BT38" s="354"/>
      <c r="BU38" s="354"/>
      <c r="BV38" s="354"/>
      <c r="BW38" s="354"/>
      <c r="BX38" s="354"/>
      <c r="BY38" s="354"/>
      <c r="BZ38" s="354"/>
      <c r="CA38" s="354"/>
      <c r="CB38" s="354"/>
      <c r="CC38" s="354"/>
    </row>
    <row r="39" ht="13.5" customHeight="1">
      <c r="A39" s="438"/>
      <c r="B39" s="438"/>
      <c r="C39" s="438"/>
      <c r="D39" s="438"/>
      <c r="E39" s="438"/>
      <c r="F39" s="438"/>
      <c r="G39" s="438"/>
      <c r="H39" s="438"/>
      <c r="I39" s="438"/>
      <c r="J39" s="438"/>
      <c r="K39" s="438"/>
      <c r="L39" s="438"/>
      <c r="M39" s="438"/>
      <c r="N39" s="438"/>
      <c r="O39" s="438"/>
      <c r="P39" s="438"/>
      <c r="Q39" s="438"/>
      <c r="R39" s="438"/>
      <c r="S39" s="438"/>
      <c r="T39" s="438"/>
      <c r="U39" s="438"/>
      <c r="V39" s="438"/>
      <c r="W39" s="438">
        <f t="shared" ref="W39:X39" si="48">SUM(W36:W38)</f>
        <v>2200</v>
      </c>
      <c r="X39" s="438">
        <f t="shared" si="48"/>
        <v>2033.833333</v>
      </c>
      <c r="Y39" s="463">
        <f t="shared" si="43"/>
        <v>1793</v>
      </c>
      <c r="Z39" s="463">
        <f>SUM(Z36:Z38)</f>
        <v>1826</v>
      </c>
      <c r="AA39" s="438"/>
      <c r="AB39" s="463">
        <f>SUM(AB36:AB38)</f>
        <v>1676</v>
      </c>
      <c r="AC39" s="438"/>
      <c r="AD39" s="438">
        <f>SUM(AO39:AQ39)</f>
        <v>616</v>
      </c>
      <c r="AE39" s="461"/>
      <c r="AF39" s="438">
        <f t="shared" ref="AF39:AQ39" si="49">SUM(AF36:AF38)</f>
        <v>154</v>
      </c>
      <c r="AG39" s="438">
        <f t="shared" si="49"/>
        <v>176</v>
      </c>
      <c r="AH39" s="438">
        <f t="shared" si="49"/>
        <v>198</v>
      </c>
      <c r="AI39" s="438">
        <f t="shared" si="49"/>
        <v>176</v>
      </c>
      <c r="AJ39" s="438">
        <f t="shared" si="49"/>
        <v>176</v>
      </c>
      <c r="AK39" s="438">
        <f t="shared" si="49"/>
        <v>176</v>
      </c>
      <c r="AL39" s="438">
        <f t="shared" si="49"/>
        <v>176</v>
      </c>
      <c r="AM39" s="438">
        <f t="shared" si="49"/>
        <v>176</v>
      </c>
      <c r="AN39" s="438">
        <f t="shared" si="49"/>
        <v>176</v>
      </c>
      <c r="AO39" s="438">
        <f t="shared" si="49"/>
        <v>209</v>
      </c>
      <c r="AP39" s="438">
        <f t="shared" si="49"/>
        <v>209</v>
      </c>
      <c r="AQ39" s="438">
        <f t="shared" si="49"/>
        <v>198</v>
      </c>
      <c r="AR39" s="438">
        <f t="shared" si="46"/>
        <v>2200</v>
      </c>
      <c r="AS39" s="438"/>
      <c r="AT39" s="438"/>
      <c r="AU39" s="438"/>
      <c r="AV39" s="438"/>
      <c r="AW39" s="438"/>
      <c r="AX39" s="438"/>
      <c r="AY39" s="438"/>
      <c r="AZ39" s="438"/>
      <c r="BA39" s="438"/>
      <c r="BB39" s="438"/>
      <c r="BC39" s="438"/>
      <c r="BD39" s="438"/>
      <c r="BE39" s="438"/>
      <c r="BF39" s="438"/>
      <c r="BG39" s="438"/>
      <c r="BH39" s="438"/>
      <c r="BI39" s="438"/>
      <c r="BJ39" s="354"/>
      <c r="BK39" s="354"/>
      <c r="BL39" s="354"/>
      <c r="BM39" s="354"/>
      <c r="BN39" s="354"/>
      <c r="BO39" s="354"/>
      <c r="BP39" s="354"/>
      <c r="BQ39" s="354"/>
      <c r="BR39" s="354"/>
      <c r="BS39" s="354"/>
      <c r="BT39" s="354"/>
      <c r="BU39" s="354"/>
      <c r="BV39" s="354"/>
      <c r="BW39" s="354"/>
      <c r="BX39" s="354"/>
      <c r="BY39" s="354"/>
      <c r="BZ39" s="354"/>
      <c r="CA39" s="354"/>
      <c r="CB39" s="354"/>
      <c r="CC39" s="354"/>
    </row>
    <row r="40" ht="13.5" customHeight="1">
      <c r="A40" s="438"/>
      <c r="B40" s="438"/>
      <c r="C40" s="438"/>
      <c r="D40" s="438"/>
      <c r="E40" s="438"/>
      <c r="F40" s="438"/>
      <c r="G40" s="438"/>
      <c r="H40" s="438"/>
      <c r="I40" s="438"/>
      <c r="J40" s="438"/>
      <c r="K40" s="438"/>
      <c r="L40" s="438"/>
      <c r="M40" s="438"/>
      <c r="N40" s="438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8"/>
      <c r="AA40" s="438"/>
      <c r="AB40" s="438"/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8"/>
      <c r="BA40" s="438"/>
      <c r="BB40" s="438"/>
      <c r="BC40" s="456"/>
      <c r="BD40" s="456"/>
      <c r="BE40" s="456"/>
      <c r="BF40" s="456"/>
      <c r="BG40" s="456"/>
      <c r="BH40" s="456"/>
      <c r="BI40" s="456"/>
      <c r="BJ40" s="354"/>
      <c r="BK40" s="354"/>
      <c r="BL40" s="354"/>
      <c r="BM40" s="354"/>
      <c r="BN40" s="354"/>
      <c r="BO40" s="354"/>
      <c r="BP40" s="354"/>
      <c r="BQ40" s="354"/>
      <c r="BR40" s="354"/>
      <c r="BS40" s="354"/>
      <c r="BT40" s="354"/>
      <c r="BU40" s="354"/>
      <c r="BV40" s="354"/>
      <c r="BW40" s="354"/>
      <c r="BX40" s="354"/>
      <c r="BY40" s="354"/>
      <c r="BZ40" s="354"/>
      <c r="CA40" s="354"/>
      <c r="CB40" s="354"/>
      <c r="CC40" s="354"/>
    </row>
    <row r="41" ht="13.5" customHeight="1">
      <c r="A41" s="438"/>
      <c r="B41" s="438"/>
      <c r="C41" s="438"/>
      <c r="D41" s="438"/>
      <c r="E41" s="438"/>
      <c r="F41" s="438"/>
      <c r="G41" s="438"/>
      <c r="H41" s="438"/>
      <c r="I41" s="438"/>
      <c r="J41" s="438"/>
      <c r="K41" s="438"/>
      <c r="L41" s="438"/>
      <c r="M41" s="438"/>
      <c r="N41" s="438"/>
      <c r="O41" s="438"/>
      <c r="P41" s="438"/>
      <c r="Q41" s="438"/>
      <c r="R41" s="438"/>
      <c r="S41" s="438"/>
      <c r="T41" s="438"/>
      <c r="U41" s="438"/>
      <c r="V41" s="438"/>
      <c r="W41" s="438"/>
      <c r="X41" s="438"/>
      <c r="Y41" s="438"/>
      <c r="Z41" s="438"/>
      <c r="AA41" s="438"/>
      <c r="AB41" s="438"/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8"/>
      <c r="AP41" s="438"/>
      <c r="AQ41" s="438"/>
      <c r="AR41" s="438"/>
      <c r="AS41" s="438"/>
      <c r="AT41" s="438"/>
      <c r="AU41" s="438"/>
      <c r="AV41" s="438"/>
      <c r="AW41" s="438"/>
      <c r="AX41" s="438"/>
      <c r="AY41" s="438"/>
      <c r="AZ41" s="438"/>
      <c r="BA41" s="438"/>
      <c r="BB41" s="438"/>
      <c r="BC41" s="456"/>
      <c r="BD41" s="456"/>
      <c r="BE41" s="456"/>
      <c r="BF41" s="456"/>
      <c r="BG41" s="456"/>
      <c r="BH41" s="456"/>
      <c r="BI41" s="456"/>
      <c r="BJ41" s="354"/>
      <c r="BK41" s="354"/>
      <c r="BL41" s="354"/>
      <c r="BM41" s="354"/>
      <c r="BN41" s="354"/>
      <c r="BO41" s="354"/>
      <c r="BP41" s="354"/>
      <c r="BQ41" s="354"/>
      <c r="BR41" s="354"/>
      <c r="BS41" s="354"/>
      <c r="BT41" s="354"/>
      <c r="BU41" s="354"/>
      <c r="BV41" s="354"/>
      <c r="BW41" s="354"/>
      <c r="BX41" s="354"/>
      <c r="BY41" s="354"/>
      <c r="BZ41" s="354"/>
      <c r="CA41" s="354"/>
      <c r="CB41" s="354"/>
      <c r="CC41" s="354"/>
    </row>
    <row r="42" ht="13.5" customHeight="1">
      <c r="A42" s="438"/>
      <c r="B42" s="438"/>
      <c r="C42" s="438"/>
      <c r="D42" s="438"/>
      <c r="E42" s="438"/>
      <c r="F42" s="438"/>
      <c r="G42" s="438"/>
      <c r="H42" s="438"/>
      <c r="I42" s="438"/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8"/>
      <c r="AA42" s="438"/>
      <c r="AB42" s="438"/>
      <c r="AC42" s="438"/>
      <c r="AD42" s="438"/>
      <c r="AE42" s="438"/>
      <c r="AF42" s="438"/>
      <c r="AG42" s="438"/>
      <c r="AH42" s="438"/>
      <c r="AI42" s="438"/>
      <c r="AJ42" s="438"/>
      <c r="AK42" s="438"/>
      <c r="AL42" s="438"/>
      <c r="AM42" s="438"/>
      <c r="AN42" s="438"/>
      <c r="AO42" s="438"/>
      <c r="AP42" s="438"/>
      <c r="AQ42" s="438"/>
      <c r="AR42" s="438"/>
      <c r="AS42" s="438"/>
      <c r="AT42" s="438"/>
      <c r="AU42" s="438"/>
      <c r="AV42" s="438"/>
      <c r="AW42" s="438"/>
      <c r="AX42" s="438"/>
      <c r="AY42" s="438"/>
      <c r="AZ42" s="438"/>
      <c r="BA42" s="438"/>
      <c r="BB42" s="438"/>
      <c r="BC42" s="456"/>
      <c r="BD42" s="456"/>
      <c r="BE42" s="456"/>
      <c r="BF42" s="456"/>
      <c r="BG42" s="456"/>
      <c r="BH42" s="456"/>
      <c r="BI42" s="456"/>
      <c r="BJ42" s="354"/>
      <c r="BK42" s="354"/>
      <c r="BL42" s="354"/>
      <c r="BM42" s="354"/>
      <c r="BN42" s="354"/>
      <c r="BO42" s="354"/>
      <c r="BP42" s="354"/>
      <c r="BQ42" s="354"/>
      <c r="BR42" s="354"/>
      <c r="BS42" s="354"/>
      <c r="BT42" s="354"/>
      <c r="BU42" s="354"/>
      <c r="BV42" s="354"/>
      <c r="BW42" s="354"/>
      <c r="BX42" s="354"/>
      <c r="BY42" s="354"/>
      <c r="BZ42" s="354"/>
      <c r="CA42" s="354"/>
      <c r="CB42" s="354"/>
      <c r="CC42" s="354"/>
    </row>
    <row r="43" ht="13.5" customHeight="1">
      <c r="A43" s="438"/>
      <c r="B43" s="438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438"/>
      <c r="X43" s="438"/>
      <c r="Y43" s="438"/>
      <c r="Z43" s="438"/>
      <c r="AA43" s="438"/>
      <c r="AB43" s="438"/>
      <c r="AC43" s="438"/>
      <c r="AD43" s="438"/>
      <c r="AE43" s="438"/>
      <c r="AF43" s="438"/>
      <c r="AG43" s="438"/>
      <c r="AH43" s="438"/>
      <c r="AI43" s="438"/>
      <c r="AJ43" s="438"/>
      <c r="AK43" s="438"/>
      <c r="AL43" s="438"/>
      <c r="AM43" s="438"/>
      <c r="AN43" s="438"/>
      <c r="AO43" s="438"/>
      <c r="AP43" s="438"/>
      <c r="AQ43" s="438"/>
      <c r="AR43" s="438"/>
      <c r="AS43" s="438"/>
      <c r="AT43" s="438"/>
      <c r="AU43" s="438"/>
      <c r="AV43" s="438"/>
      <c r="AW43" s="438"/>
      <c r="AX43" s="438"/>
      <c r="AY43" s="438"/>
      <c r="AZ43" s="438"/>
      <c r="BA43" s="438"/>
      <c r="BB43" s="438"/>
      <c r="BC43" s="456"/>
      <c r="BD43" s="456"/>
      <c r="BE43" s="456"/>
      <c r="BF43" s="456"/>
      <c r="BG43" s="456"/>
      <c r="BH43" s="456"/>
      <c r="BI43" s="456"/>
      <c r="BJ43" s="354"/>
      <c r="BK43" s="354"/>
      <c r="BL43" s="354"/>
      <c r="BM43" s="354"/>
      <c r="BN43" s="354"/>
      <c r="BO43" s="354"/>
      <c r="BP43" s="354"/>
      <c r="BQ43" s="354"/>
      <c r="BR43" s="354"/>
      <c r="BS43" s="354"/>
      <c r="BT43" s="354"/>
      <c r="BU43" s="354"/>
      <c r="BV43" s="354"/>
      <c r="BW43" s="354"/>
      <c r="BX43" s="354"/>
      <c r="BY43" s="354"/>
      <c r="BZ43" s="354"/>
      <c r="CA43" s="354"/>
      <c r="CB43" s="354"/>
      <c r="CC43" s="354"/>
    </row>
    <row r="44" ht="13.5" customHeight="1">
      <c r="A44" s="438"/>
      <c r="B44" s="438"/>
      <c r="C44" s="438"/>
      <c r="D44" s="438"/>
      <c r="E44" s="438"/>
      <c r="F44" s="438"/>
      <c r="G44" s="438"/>
      <c r="H44" s="438"/>
      <c r="I44" s="438"/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438"/>
      <c r="X44" s="438"/>
      <c r="Y44" s="438"/>
      <c r="Z44" s="438"/>
      <c r="AA44" s="438"/>
      <c r="AB44" s="438"/>
      <c r="AC44" s="438"/>
      <c r="AD44" s="438"/>
      <c r="AE44" s="438"/>
      <c r="AF44" s="438"/>
      <c r="AG44" s="438"/>
      <c r="AH44" s="438"/>
      <c r="AI44" s="438"/>
      <c r="AJ44" s="438"/>
      <c r="AK44" s="438"/>
      <c r="AL44" s="438"/>
      <c r="AM44" s="438"/>
      <c r="AN44" s="438"/>
      <c r="AO44" s="438"/>
      <c r="AP44" s="438"/>
      <c r="AQ44" s="438"/>
      <c r="AR44" s="438"/>
      <c r="AS44" s="438"/>
      <c r="AT44" s="438"/>
      <c r="AU44" s="438"/>
      <c r="AV44" s="438"/>
      <c r="AW44" s="438"/>
      <c r="AX44" s="438"/>
      <c r="AY44" s="438"/>
      <c r="AZ44" s="438"/>
      <c r="BA44" s="438"/>
      <c r="BB44" s="438"/>
      <c r="BC44" s="354"/>
      <c r="BD44" s="354"/>
      <c r="BE44" s="354"/>
      <c r="BF44" s="354"/>
      <c r="BG44" s="354"/>
      <c r="BH44" s="354"/>
      <c r="BI44" s="354"/>
      <c r="BJ44" s="354"/>
      <c r="BK44" s="354"/>
      <c r="BL44" s="354"/>
      <c r="BM44" s="354"/>
      <c r="BN44" s="354"/>
      <c r="BO44" s="354"/>
      <c r="BP44" s="354"/>
      <c r="BQ44" s="354"/>
      <c r="BR44" s="354"/>
      <c r="BS44" s="354"/>
      <c r="BT44" s="354"/>
      <c r="BU44" s="354"/>
      <c r="BV44" s="354"/>
      <c r="BW44" s="354"/>
      <c r="BX44" s="354"/>
      <c r="BY44" s="354"/>
      <c r="BZ44" s="354"/>
      <c r="CA44" s="354"/>
      <c r="CB44" s="354"/>
      <c r="CC44" s="354"/>
    </row>
    <row r="45" ht="13.5" customHeight="1">
      <c r="A45" s="438"/>
      <c r="B45" s="438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8"/>
      <c r="AP45" s="438"/>
      <c r="AQ45" s="438"/>
      <c r="AR45" s="438"/>
      <c r="AS45" s="438"/>
      <c r="AT45" s="438"/>
      <c r="AU45" s="438"/>
      <c r="AV45" s="438"/>
      <c r="AW45" s="438"/>
      <c r="AX45" s="438"/>
      <c r="AY45" s="438"/>
      <c r="AZ45" s="438"/>
      <c r="BA45" s="438"/>
      <c r="BB45" s="438"/>
      <c r="BC45" s="354"/>
      <c r="BD45" s="354"/>
      <c r="BE45" s="354"/>
      <c r="BF45" s="354"/>
      <c r="BG45" s="354"/>
      <c r="BH45" s="354"/>
      <c r="BI45" s="354"/>
      <c r="BJ45" s="354"/>
      <c r="BK45" s="354"/>
      <c r="BL45" s="354"/>
      <c r="BM45" s="354"/>
      <c r="BN45" s="354"/>
      <c r="BO45" s="354"/>
      <c r="BP45" s="354"/>
      <c r="BQ45" s="354"/>
      <c r="BR45" s="354"/>
      <c r="BS45" s="354"/>
      <c r="BT45" s="354"/>
      <c r="BU45" s="354"/>
      <c r="BV45" s="354"/>
      <c r="BW45" s="354"/>
      <c r="BX45" s="354"/>
      <c r="BY45" s="354"/>
      <c r="BZ45" s="354"/>
      <c r="CA45" s="354"/>
      <c r="CB45" s="354"/>
      <c r="CC45" s="354"/>
    </row>
    <row r="46" ht="13.5" customHeight="1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438"/>
      <c r="U46" s="438"/>
      <c r="V46" s="438"/>
      <c r="W46" s="438"/>
      <c r="X46" s="438"/>
      <c r="Y46" s="438"/>
      <c r="Z46" s="438"/>
      <c r="AA46" s="438"/>
      <c r="AB46" s="354"/>
      <c r="AC46" s="354"/>
      <c r="AD46" s="354"/>
      <c r="AE46" s="354"/>
      <c r="AF46" s="354"/>
      <c r="AG46" s="354"/>
      <c r="AH46" s="354"/>
      <c r="AI46" s="354"/>
      <c r="AJ46" s="354"/>
      <c r="AK46" s="354"/>
      <c r="AL46" s="354"/>
      <c r="AM46" s="354"/>
      <c r="AN46" s="354"/>
      <c r="AO46" s="354"/>
      <c r="AP46" s="354"/>
      <c r="AQ46" s="354"/>
      <c r="AR46" s="354"/>
      <c r="AS46" s="354"/>
      <c r="AT46" s="354"/>
      <c r="AU46" s="438"/>
      <c r="AV46" s="438"/>
      <c r="AW46" s="438"/>
      <c r="AX46" s="438"/>
      <c r="AY46" s="438"/>
      <c r="AZ46" s="438"/>
      <c r="BA46" s="438"/>
      <c r="BB46" s="438"/>
      <c r="BC46" s="354"/>
      <c r="BD46" s="354"/>
      <c r="BE46" s="354"/>
      <c r="BF46" s="354"/>
      <c r="BG46" s="354"/>
      <c r="BH46" s="354"/>
      <c r="BI46" s="354"/>
      <c r="BJ46" s="354"/>
      <c r="BK46" s="354"/>
      <c r="BL46" s="354"/>
      <c r="BM46" s="354"/>
      <c r="BN46" s="354"/>
      <c r="BO46" s="354"/>
      <c r="BP46" s="354"/>
      <c r="BQ46" s="354"/>
      <c r="BR46" s="354"/>
      <c r="BS46" s="354"/>
      <c r="BT46" s="354"/>
      <c r="BU46" s="354"/>
      <c r="BV46" s="354"/>
      <c r="BW46" s="354"/>
      <c r="BX46" s="354"/>
      <c r="BY46" s="354"/>
      <c r="BZ46" s="354"/>
      <c r="CA46" s="354"/>
      <c r="CB46" s="354"/>
      <c r="CC46" s="354"/>
    </row>
    <row r="47" ht="13.5" customHeight="1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438"/>
      <c r="U47" s="438"/>
      <c r="V47" s="438"/>
      <c r="W47" s="438"/>
      <c r="X47" s="438"/>
      <c r="Y47" s="438"/>
      <c r="Z47" s="438"/>
      <c r="AA47" s="438"/>
      <c r="AB47" s="354"/>
      <c r="AC47" s="354"/>
      <c r="AD47" s="354"/>
      <c r="AE47" s="354"/>
      <c r="AF47" s="354"/>
      <c r="AG47" s="354"/>
      <c r="AH47" s="354"/>
      <c r="AI47" s="354"/>
      <c r="AJ47" s="354"/>
      <c r="AK47" s="354"/>
      <c r="AL47" s="354"/>
      <c r="AM47" s="354"/>
      <c r="AN47" s="354"/>
      <c r="AO47" s="354"/>
      <c r="AP47" s="354"/>
      <c r="AQ47" s="354"/>
      <c r="AR47" s="354"/>
      <c r="AS47" s="354"/>
      <c r="AT47" s="354"/>
      <c r="AU47" s="438"/>
      <c r="AV47" s="438"/>
      <c r="AW47" s="438"/>
      <c r="AX47" s="438"/>
      <c r="AY47" s="438"/>
      <c r="AZ47" s="438"/>
      <c r="BA47" s="438"/>
      <c r="BB47" s="438"/>
      <c r="BC47" s="354"/>
      <c r="BD47" s="354"/>
      <c r="BE47" s="354"/>
      <c r="BF47" s="354"/>
      <c r="BG47" s="354"/>
      <c r="BH47" s="354"/>
      <c r="BI47" s="354"/>
      <c r="BJ47" s="354"/>
      <c r="BK47" s="354"/>
      <c r="BL47" s="354"/>
      <c r="BM47" s="354"/>
      <c r="BN47" s="354"/>
      <c r="BO47" s="354"/>
      <c r="BP47" s="354"/>
      <c r="BQ47" s="354"/>
      <c r="BR47" s="354"/>
      <c r="BS47" s="354"/>
      <c r="BT47" s="354"/>
      <c r="BU47" s="354"/>
      <c r="BV47" s="354"/>
      <c r="BW47" s="354"/>
      <c r="BX47" s="354"/>
      <c r="BY47" s="354"/>
      <c r="BZ47" s="354"/>
      <c r="CA47" s="354"/>
      <c r="CB47" s="354"/>
      <c r="CC47" s="354"/>
    </row>
    <row r="48" ht="13.5" customHeight="1">
      <c r="A48" s="354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438"/>
      <c r="V48" s="354"/>
      <c r="W48" s="354"/>
      <c r="X48" s="354"/>
      <c r="Y48" s="354"/>
      <c r="Z48" s="438"/>
      <c r="AA48" s="354"/>
      <c r="AB48" s="354"/>
      <c r="AC48" s="354"/>
      <c r="AD48" s="354"/>
      <c r="AE48" s="354"/>
      <c r="AF48" s="354"/>
      <c r="AG48" s="354"/>
      <c r="AH48" s="354"/>
      <c r="AI48" s="354"/>
      <c r="AJ48" s="354"/>
      <c r="AK48" s="354"/>
      <c r="AL48" s="354"/>
      <c r="AM48" s="354"/>
      <c r="AN48" s="354"/>
      <c r="AO48" s="354"/>
      <c r="AP48" s="354"/>
      <c r="AQ48" s="354"/>
      <c r="AR48" s="354"/>
      <c r="AS48" s="354"/>
      <c r="AT48" s="354"/>
      <c r="AU48" s="132"/>
      <c r="AV48" s="132"/>
      <c r="AW48" s="132"/>
      <c r="AX48" s="132"/>
      <c r="AY48" s="132"/>
      <c r="AZ48" s="132"/>
      <c r="BA48" s="354"/>
      <c r="BB48" s="354"/>
      <c r="BC48" s="354"/>
      <c r="BD48" s="354"/>
      <c r="BE48" s="354"/>
      <c r="BF48" s="354"/>
      <c r="BG48" s="354"/>
      <c r="BH48" s="354"/>
      <c r="BI48" s="354"/>
      <c r="BJ48" s="354"/>
      <c r="BK48" s="354"/>
      <c r="BL48" s="354"/>
      <c r="BM48" s="354"/>
      <c r="BN48" s="354"/>
      <c r="BO48" s="354"/>
      <c r="BP48" s="354"/>
      <c r="BQ48" s="354"/>
      <c r="BR48" s="354"/>
      <c r="BS48" s="354"/>
      <c r="BT48" s="354"/>
      <c r="BU48" s="354"/>
      <c r="BV48" s="354"/>
      <c r="BW48" s="354"/>
      <c r="BX48" s="354"/>
      <c r="BY48" s="354"/>
      <c r="BZ48" s="354"/>
      <c r="CA48" s="354"/>
      <c r="CB48" s="354"/>
      <c r="CC48" s="354"/>
    </row>
    <row r="49" ht="13.5" customHeight="1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438"/>
      <c r="V49" s="354"/>
      <c r="W49" s="354"/>
      <c r="X49" s="354"/>
      <c r="Y49" s="354"/>
      <c r="Z49" s="438"/>
      <c r="AA49" s="354"/>
      <c r="AB49" s="354"/>
      <c r="AC49" s="354"/>
      <c r="AD49" s="354"/>
      <c r="AE49" s="354"/>
      <c r="AF49" s="354"/>
      <c r="AG49" s="354"/>
      <c r="AH49" s="354"/>
      <c r="AI49" s="354"/>
      <c r="AJ49" s="354"/>
      <c r="AK49" s="354"/>
      <c r="AL49" s="354"/>
      <c r="AM49" s="354"/>
      <c r="AN49" s="354"/>
      <c r="AO49" s="354"/>
      <c r="AP49" s="354"/>
      <c r="AQ49" s="354"/>
      <c r="AR49" s="354"/>
      <c r="AS49" s="354"/>
      <c r="AT49" s="354"/>
      <c r="AU49" s="132"/>
      <c r="AV49" s="132"/>
      <c r="AW49" s="132"/>
      <c r="AX49" s="132"/>
      <c r="AY49" s="132"/>
      <c r="AZ49" s="132"/>
      <c r="BA49" s="354"/>
      <c r="BB49" s="354"/>
      <c r="BC49" s="354"/>
      <c r="BD49" s="354"/>
      <c r="BE49" s="354"/>
      <c r="BF49" s="354"/>
      <c r="BG49" s="354"/>
      <c r="BH49" s="354"/>
      <c r="BI49" s="354"/>
      <c r="BJ49" s="354"/>
      <c r="BK49" s="354"/>
      <c r="BL49" s="354"/>
      <c r="BM49" s="354"/>
      <c r="BN49" s="354"/>
      <c r="BO49" s="354"/>
      <c r="BP49" s="354"/>
      <c r="BQ49" s="354"/>
      <c r="BR49" s="354"/>
      <c r="BS49" s="354"/>
      <c r="BT49" s="354"/>
      <c r="BU49" s="354"/>
      <c r="BV49" s="354"/>
      <c r="BW49" s="354"/>
      <c r="BX49" s="354"/>
      <c r="BY49" s="354"/>
      <c r="BZ49" s="354"/>
      <c r="CA49" s="354"/>
      <c r="CB49" s="354"/>
      <c r="CC49" s="354"/>
    </row>
    <row r="50" ht="13.5" customHeight="1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438"/>
      <c r="V50" s="354"/>
      <c r="W50" s="354"/>
      <c r="X50" s="354"/>
      <c r="Y50" s="354"/>
      <c r="Z50" s="438"/>
      <c r="AA50" s="354"/>
      <c r="AB50" s="354"/>
      <c r="AC50" s="354"/>
      <c r="AD50" s="354"/>
      <c r="AE50" s="354"/>
      <c r="AF50" s="354"/>
      <c r="AG50" s="354"/>
      <c r="AH50" s="354"/>
      <c r="AI50" s="354"/>
      <c r="AJ50" s="354"/>
      <c r="AK50" s="354"/>
      <c r="AL50" s="354"/>
      <c r="AM50" s="354"/>
      <c r="AN50" s="354"/>
      <c r="AO50" s="354"/>
      <c r="AP50" s="354"/>
      <c r="AQ50" s="354"/>
      <c r="AR50" s="354"/>
      <c r="AS50" s="354"/>
      <c r="AT50" s="354"/>
      <c r="AU50" s="132"/>
      <c r="AV50" s="132"/>
      <c r="AW50" s="132"/>
      <c r="AX50" s="132"/>
      <c r="AY50" s="132"/>
      <c r="AZ50" s="132"/>
      <c r="BA50" s="354"/>
      <c r="BB50" s="354"/>
      <c r="BC50" s="354"/>
      <c r="BD50" s="354"/>
      <c r="BE50" s="354"/>
      <c r="BF50" s="354"/>
      <c r="BG50" s="354"/>
      <c r="BH50" s="354"/>
      <c r="BI50" s="354"/>
      <c r="BJ50" s="354"/>
      <c r="BK50" s="354"/>
      <c r="BL50" s="354"/>
      <c r="BM50" s="354"/>
      <c r="BN50" s="354"/>
      <c r="BO50" s="354"/>
      <c r="BP50" s="354"/>
      <c r="BQ50" s="354"/>
      <c r="BR50" s="354"/>
      <c r="BS50" s="354"/>
      <c r="BT50" s="354"/>
      <c r="BU50" s="354"/>
      <c r="BV50" s="354"/>
      <c r="BW50" s="354"/>
      <c r="BX50" s="354"/>
      <c r="BY50" s="354"/>
      <c r="BZ50" s="354"/>
      <c r="CA50" s="354"/>
      <c r="CB50" s="354"/>
      <c r="CC50" s="354"/>
    </row>
    <row r="51" ht="13.5" customHeight="1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438"/>
      <c r="V51" s="354"/>
      <c r="W51" s="354"/>
      <c r="X51" s="354"/>
      <c r="Y51" s="354"/>
      <c r="Z51" s="438"/>
      <c r="AA51" s="354"/>
      <c r="AB51" s="354"/>
      <c r="AC51" s="354"/>
      <c r="AD51" s="354"/>
      <c r="AE51" s="354"/>
      <c r="AF51" s="354"/>
      <c r="AG51" s="354"/>
      <c r="AH51" s="354"/>
      <c r="AI51" s="354"/>
      <c r="AJ51" s="354"/>
      <c r="AK51" s="354"/>
      <c r="AL51" s="354"/>
      <c r="AM51" s="354"/>
      <c r="AN51" s="354"/>
      <c r="AO51" s="354"/>
      <c r="AP51" s="354"/>
      <c r="AQ51" s="354"/>
      <c r="AR51" s="354"/>
      <c r="AS51" s="354"/>
      <c r="AT51" s="354"/>
      <c r="AU51" s="132"/>
      <c r="AV51" s="132"/>
      <c r="AW51" s="132"/>
      <c r="AX51" s="132"/>
      <c r="AY51" s="132"/>
      <c r="AZ51" s="132"/>
      <c r="BA51" s="354"/>
      <c r="BB51" s="354"/>
      <c r="BC51" s="354"/>
      <c r="BD51" s="354"/>
      <c r="BE51" s="354"/>
      <c r="BF51" s="354"/>
      <c r="BG51" s="354"/>
      <c r="BH51" s="354"/>
      <c r="BI51" s="354"/>
      <c r="BJ51" s="354"/>
      <c r="BK51" s="354"/>
      <c r="BL51" s="354"/>
      <c r="BM51" s="354"/>
      <c r="BN51" s="354"/>
      <c r="BO51" s="354"/>
      <c r="BP51" s="354"/>
      <c r="BQ51" s="354"/>
      <c r="BR51" s="354"/>
      <c r="BS51" s="354"/>
      <c r="BT51" s="354"/>
      <c r="BU51" s="354"/>
      <c r="BV51" s="354"/>
      <c r="BW51" s="354"/>
      <c r="BX51" s="354"/>
      <c r="BY51" s="354"/>
      <c r="BZ51" s="354"/>
      <c r="CA51" s="354"/>
      <c r="CB51" s="354"/>
      <c r="CC51" s="354"/>
    </row>
    <row r="52" ht="13.5" customHeight="1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438"/>
      <c r="V52" s="354"/>
      <c r="W52" s="354"/>
      <c r="X52" s="354"/>
      <c r="Y52" s="354"/>
      <c r="Z52" s="438"/>
      <c r="AA52" s="354"/>
      <c r="AB52" s="354"/>
      <c r="AC52" s="354"/>
      <c r="AD52" s="354"/>
      <c r="AE52" s="354"/>
      <c r="AF52" s="354"/>
      <c r="AG52" s="354"/>
      <c r="AH52" s="354"/>
      <c r="AI52" s="354"/>
      <c r="AJ52" s="354"/>
      <c r="AK52" s="354"/>
      <c r="AL52" s="354"/>
      <c r="AM52" s="354"/>
      <c r="AN52" s="354"/>
      <c r="AO52" s="354"/>
      <c r="AP52" s="354"/>
      <c r="AQ52" s="354"/>
      <c r="AR52" s="354"/>
      <c r="AS52" s="354"/>
      <c r="AT52" s="354"/>
      <c r="AU52" s="132"/>
      <c r="AV52" s="132"/>
      <c r="AW52" s="132"/>
      <c r="AX52" s="132"/>
      <c r="AY52" s="132"/>
      <c r="AZ52" s="132"/>
      <c r="BA52" s="354"/>
      <c r="BB52" s="354"/>
      <c r="BC52" s="354"/>
      <c r="BD52" s="354"/>
      <c r="BE52" s="354"/>
      <c r="BF52" s="354"/>
      <c r="BG52" s="354"/>
      <c r="BH52" s="354"/>
      <c r="BI52" s="354"/>
      <c r="BJ52" s="354"/>
      <c r="BK52" s="354"/>
      <c r="BL52" s="354"/>
      <c r="BM52" s="354"/>
      <c r="BN52" s="354"/>
      <c r="BO52" s="354"/>
      <c r="BP52" s="354"/>
      <c r="BQ52" s="354"/>
      <c r="BR52" s="354"/>
      <c r="BS52" s="354"/>
      <c r="BT52" s="354"/>
      <c r="BU52" s="354"/>
      <c r="BV52" s="354"/>
      <c r="BW52" s="354"/>
      <c r="BX52" s="354"/>
      <c r="BY52" s="354"/>
      <c r="BZ52" s="354"/>
      <c r="CA52" s="354"/>
      <c r="CB52" s="354"/>
      <c r="CC52" s="354"/>
    </row>
    <row r="53" ht="13.5" customHeight="1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438"/>
      <c r="V53" s="354"/>
      <c r="W53" s="354"/>
      <c r="X53" s="354"/>
      <c r="Y53" s="354"/>
      <c r="Z53" s="438"/>
      <c r="AA53" s="354"/>
      <c r="AB53" s="354"/>
      <c r="AC53" s="354"/>
      <c r="AD53" s="354"/>
      <c r="AE53" s="354"/>
      <c r="AF53" s="354"/>
      <c r="AG53" s="354"/>
      <c r="AH53" s="354"/>
      <c r="AI53" s="354"/>
      <c r="AJ53" s="354"/>
      <c r="AK53" s="354"/>
      <c r="AL53" s="354"/>
      <c r="AM53" s="354"/>
      <c r="AN53" s="354"/>
      <c r="AO53" s="354"/>
      <c r="AP53" s="354"/>
      <c r="AQ53" s="354"/>
      <c r="AR53" s="354"/>
      <c r="AS53" s="354"/>
      <c r="AT53" s="354"/>
      <c r="AU53" s="132"/>
      <c r="AV53" s="132"/>
      <c r="AW53" s="132"/>
      <c r="AX53" s="132"/>
      <c r="AY53" s="132"/>
      <c r="AZ53" s="132"/>
      <c r="BA53" s="354"/>
      <c r="BB53" s="354"/>
      <c r="BC53" s="354"/>
      <c r="BD53" s="354"/>
      <c r="BE53" s="354"/>
      <c r="BF53" s="354"/>
      <c r="BG53" s="354"/>
      <c r="BH53" s="354"/>
      <c r="BI53" s="354"/>
      <c r="BJ53" s="354"/>
      <c r="BK53" s="354"/>
      <c r="BL53" s="354"/>
      <c r="BM53" s="354"/>
      <c r="BN53" s="354"/>
      <c r="BO53" s="354"/>
      <c r="BP53" s="354"/>
      <c r="BQ53" s="354"/>
      <c r="BR53" s="354"/>
      <c r="BS53" s="354"/>
      <c r="BT53" s="354"/>
      <c r="BU53" s="354"/>
      <c r="BV53" s="354"/>
      <c r="BW53" s="354"/>
      <c r="BX53" s="354"/>
      <c r="BY53" s="354"/>
      <c r="BZ53" s="354"/>
      <c r="CA53" s="354"/>
      <c r="CB53" s="354"/>
      <c r="CC53" s="354"/>
    </row>
    <row r="54" ht="13.5" customHeight="1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438"/>
      <c r="V54" s="354"/>
      <c r="W54" s="354"/>
      <c r="X54" s="354"/>
      <c r="Y54" s="354"/>
      <c r="Z54" s="438"/>
      <c r="AA54" s="354"/>
      <c r="AB54" s="354"/>
      <c r="AC54" s="354"/>
      <c r="AD54" s="354"/>
      <c r="AE54" s="354"/>
      <c r="AF54" s="354"/>
      <c r="AG54" s="354"/>
      <c r="AH54" s="354"/>
      <c r="AI54" s="354"/>
      <c r="AJ54" s="354"/>
      <c r="AK54" s="354"/>
      <c r="AL54" s="354"/>
      <c r="AM54" s="354"/>
      <c r="AN54" s="354"/>
      <c r="AO54" s="354"/>
      <c r="AP54" s="354"/>
      <c r="AQ54" s="354"/>
      <c r="AR54" s="354"/>
      <c r="AS54" s="354"/>
      <c r="AT54" s="354"/>
      <c r="AU54" s="132"/>
      <c r="AV54" s="132"/>
      <c r="AW54" s="132"/>
      <c r="AX54" s="132"/>
      <c r="AY54" s="132"/>
      <c r="AZ54" s="132"/>
      <c r="BA54" s="354"/>
      <c r="BB54" s="354"/>
      <c r="BC54" s="354"/>
      <c r="BD54" s="354"/>
      <c r="BE54" s="354"/>
      <c r="BF54" s="354"/>
      <c r="BG54" s="354"/>
      <c r="BH54" s="354"/>
      <c r="BI54" s="354"/>
      <c r="BJ54" s="354"/>
      <c r="BK54" s="354"/>
      <c r="BL54" s="354"/>
      <c r="BM54" s="354"/>
      <c r="BN54" s="354"/>
      <c r="BO54" s="354"/>
      <c r="BP54" s="354"/>
      <c r="BQ54" s="354"/>
      <c r="BR54" s="354"/>
      <c r="BS54" s="354"/>
      <c r="BT54" s="354"/>
      <c r="BU54" s="354"/>
      <c r="BV54" s="354"/>
      <c r="BW54" s="354"/>
      <c r="BX54" s="354"/>
      <c r="BY54" s="354"/>
      <c r="BZ54" s="354"/>
      <c r="CA54" s="354"/>
      <c r="CB54" s="354"/>
      <c r="CC54" s="354"/>
    </row>
    <row r="55" ht="13.5" customHeight="1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438"/>
      <c r="V55" s="354"/>
      <c r="W55" s="354"/>
      <c r="X55" s="354"/>
      <c r="Y55" s="354"/>
      <c r="Z55" s="438"/>
      <c r="AA55" s="354"/>
      <c r="AB55" s="354"/>
      <c r="AC55" s="354"/>
      <c r="AD55" s="354"/>
      <c r="AE55" s="354"/>
      <c r="AF55" s="354"/>
      <c r="AG55" s="354"/>
      <c r="AH55" s="354"/>
      <c r="AI55" s="354"/>
      <c r="AJ55" s="354"/>
      <c r="AK55" s="354"/>
      <c r="AL55" s="354"/>
      <c r="AM55" s="354"/>
      <c r="AN55" s="354"/>
      <c r="AO55" s="354"/>
      <c r="AP55" s="354"/>
      <c r="AQ55" s="354"/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/>
      <c r="BF55" s="354"/>
      <c r="BG55" s="354"/>
      <c r="BH55" s="354"/>
      <c r="BI55" s="354"/>
      <c r="BJ55" s="354"/>
      <c r="BK55" s="354"/>
      <c r="BL55" s="354"/>
      <c r="BM55" s="354"/>
      <c r="BN55" s="354"/>
      <c r="BO55" s="354"/>
      <c r="BP55" s="354"/>
      <c r="BQ55" s="354"/>
      <c r="BR55" s="354"/>
      <c r="BS55" s="354"/>
      <c r="BT55" s="354"/>
      <c r="BU55" s="354"/>
      <c r="BV55" s="354"/>
      <c r="BW55" s="354"/>
      <c r="BX55" s="354"/>
      <c r="BY55" s="354"/>
      <c r="BZ55" s="354"/>
      <c r="CA55" s="354"/>
      <c r="CB55" s="354"/>
      <c r="CC55" s="354"/>
    </row>
    <row r="56" ht="13.5" customHeight="1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438"/>
      <c r="V56" s="354"/>
      <c r="W56" s="354"/>
      <c r="X56" s="354"/>
      <c r="Y56" s="354"/>
      <c r="Z56" s="438"/>
      <c r="AA56" s="354"/>
      <c r="AB56" s="354"/>
      <c r="AC56" s="354"/>
      <c r="AD56" s="354"/>
      <c r="AE56" s="354"/>
      <c r="AF56" s="354"/>
      <c r="AG56" s="354"/>
      <c r="AH56" s="354"/>
      <c r="AI56" s="354"/>
      <c r="AJ56" s="354"/>
      <c r="AK56" s="354"/>
      <c r="AL56" s="354"/>
      <c r="AM56" s="354"/>
      <c r="AN56" s="354"/>
      <c r="AO56" s="354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/>
      <c r="BF56" s="354"/>
      <c r="BG56" s="354"/>
      <c r="BH56" s="354"/>
      <c r="BI56" s="354"/>
      <c r="BJ56" s="354"/>
      <c r="BK56" s="354"/>
      <c r="BL56" s="354"/>
      <c r="BM56" s="354"/>
      <c r="BN56" s="354"/>
      <c r="BO56" s="354"/>
      <c r="BP56" s="354"/>
      <c r="BQ56" s="354"/>
      <c r="BR56" s="354"/>
      <c r="BS56" s="354"/>
      <c r="BT56" s="354"/>
      <c r="BU56" s="354"/>
      <c r="BV56" s="354"/>
      <c r="BW56" s="354"/>
      <c r="BX56" s="354"/>
      <c r="BY56" s="354"/>
      <c r="BZ56" s="354"/>
      <c r="CA56" s="354"/>
      <c r="CB56" s="354"/>
      <c r="CC56" s="354"/>
    </row>
    <row r="57" ht="13.5" customHeight="1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438"/>
      <c r="V57" s="354"/>
      <c r="W57" s="354"/>
      <c r="X57" s="354"/>
      <c r="Y57" s="354"/>
      <c r="Z57" s="438"/>
      <c r="AA57" s="354"/>
      <c r="AB57" s="354"/>
      <c r="AC57" s="354"/>
      <c r="AD57" s="354"/>
      <c r="AE57" s="354"/>
      <c r="AF57" s="354"/>
      <c r="AG57" s="354"/>
      <c r="AH57" s="354"/>
      <c r="AI57" s="354"/>
      <c r="AJ57" s="354"/>
      <c r="AK57" s="354"/>
      <c r="AL57" s="354"/>
      <c r="AM57" s="354"/>
      <c r="AN57" s="354"/>
      <c r="AO57" s="354"/>
      <c r="AP57" s="354"/>
      <c r="AQ57" s="354"/>
      <c r="AR57" s="354"/>
      <c r="AS57" s="354"/>
      <c r="AT57" s="354"/>
      <c r="AU57" s="354"/>
      <c r="AV57" s="354"/>
      <c r="AW57" s="354"/>
      <c r="AX57" s="354"/>
      <c r="AY57" s="354"/>
      <c r="AZ57" s="354"/>
      <c r="BA57" s="354"/>
      <c r="BB57" s="354"/>
      <c r="BC57" s="354"/>
      <c r="BD57" s="354"/>
      <c r="BE57" s="354"/>
      <c r="BF57" s="354"/>
      <c r="BG57" s="354"/>
      <c r="BH57" s="354"/>
      <c r="BI57" s="354"/>
      <c r="BJ57" s="354"/>
      <c r="BK57" s="354"/>
      <c r="BL57" s="354"/>
      <c r="BM57" s="354"/>
      <c r="BN57" s="354"/>
      <c r="BO57" s="354"/>
      <c r="BP57" s="354"/>
      <c r="BQ57" s="354"/>
      <c r="BR57" s="354"/>
      <c r="BS57" s="354"/>
      <c r="BT57" s="354"/>
      <c r="BU57" s="354"/>
      <c r="BV57" s="354"/>
      <c r="BW57" s="354"/>
      <c r="BX57" s="354"/>
      <c r="BY57" s="354"/>
      <c r="BZ57" s="354"/>
      <c r="CA57" s="354"/>
      <c r="CB57" s="354"/>
      <c r="CC57" s="354"/>
    </row>
    <row r="58" ht="13.5" customHeight="1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438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</row>
    <row r="59" ht="13.5" customHeight="1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438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</row>
    <row r="60" ht="13.5" customHeight="1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438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</row>
    <row r="61" ht="13.5" customHeight="1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</row>
    <row r="62" ht="13.5" customHeight="1">
      <c r="A62" s="354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</row>
    <row r="63" ht="13.5" customHeight="1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</row>
    <row r="64" ht="13.5" customHeight="1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4"/>
      <c r="AI64" s="354"/>
      <c r="AJ64" s="354"/>
      <c r="AK64" s="354"/>
      <c r="AL64" s="354"/>
      <c r="AM64" s="354"/>
      <c r="AN64" s="354"/>
      <c r="AO64" s="354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/>
      <c r="BF64" s="354"/>
      <c r="BG64" s="354"/>
      <c r="BH64" s="354"/>
      <c r="BI64" s="354"/>
      <c r="BJ64" s="354"/>
      <c r="BK64" s="354"/>
      <c r="BL64" s="354"/>
      <c r="BM64" s="354"/>
      <c r="BN64" s="354"/>
      <c r="BO64" s="354"/>
      <c r="BP64" s="354"/>
      <c r="BQ64" s="354"/>
      <c r="BR64" s="354"/>
      <c r="BS64" s="354"/>
      <c r="BT64" s="354"/>
      <c r="BU64" s="354"/>
      <c r="BV64" s="354"/>
      <c r="BW64" s="354"/>
      <c r="BX64" s="354"/>
      <c r="BY64" s="354"/>
      <c r="BZ64" s="354"/>
      <c r="CA64" s="354"/>
      <c r="CB64" s="354"/>
      <c r="CC64" s="354"/>
    </row>
    <row r="65" ht="13.5" customHeight="1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  <c r="AL65" s="354"/>
      <c r="AM65" s="354"/>
      <c r="AN65" s="354"/>
      <c r="AO65" s="354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/>
      <c r="BD65" s="354"/>
      <c r="BE65" s="354"/>
      <c r="BF65" s="354"/>
      <c r="BG65" s="354"/>
      <c r="BH65" s="354"/>
      <c r="BI65" s="354"/>
      <c r="BJ65" s="354"/>
      <c r="BK65" s="354"/>
      <c r="BL65" s="354"/>
      <c r="BM65" s="354"/>
      <c r="BN65" s="354"/>
      <c r="BO65" s="354"/>
      <c r="BP65" s="354"/>
      <c r="BQ65" s="354"/>
      <c r="BR65" s="354"/>
      <c r="BS65" s="354"/>
      <c r="BT65" s="354"/>
      <c r="BU65" s="354"/>
      <c r="BV65" s="354"/>
      <c r="BW65" s="354"/>
      <c r="BX65" s="354"/>
      <c r="BY65" s="354"/>
      <c r="BZ65" s="354"/>
      <c r="CA65" s="354"/>
      <c r="CB65" s="354"/>
      <c r="CC65" s="354"/>
    </row>
    <row r="66" ht="13.5" customHeight="1">
      <c r="A66" s="354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B66" s="354"/>
      <c r="AC66" s="354"/>
      <c r="AD66" s="354"/>
      <c r="AE66" s="354"/>
      <c r="AF66" s="354"/>
      <c r="AG66" s="354"/>
      <c r="AH66" s="354"/>
      <c r="AI66" s="354"/>
      <c r="AJ66" s="354"/>
      <c r="AK66" s="354"/>
      <c r="AL66" s="354"/>
      <c r="AM66" s="354"/>
      <c r="AN66" s="354"/>
      <c r="AO66" s="354"/>
      <c r="AP66" s="354"/>
      <c r="AQ66" s="354"/>
      <c r="AR66" s="354"/>
      <c r="AS66" s="354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/>
      <c r="BF66" s="354"/>
      <c r="BG66" s="354"/>
      <c r="BH66" s="354"/>
      <c r="BI66" s="354"/>
      <c r="BJ66" s="354"/>
      <c r="BK66" s="354"/>
      <c r="BL66" s="354"/>
      <c r="BM66" s="354"/>
      <c r="BN66" s="354"/>
      <c r="BO66" s="354"/>
      <c r="BP66" s="354"/>
      <c r="BQ66" s="354"/>
      <c r="BR66" s="354"/>
      <c r="BS66" s="354"/>
      <c r="BT66" s="354"/>
      <c r="BU66" s="354"/>
      <c r="BV66" s="354"/>
      <c r="BW66" s="354"/>
      <c r="BX66" s="354"/>
      <c r="BY66" s="354"/>
      <c r="BZ66" s="354"/>
      <c r="CA66" s="354"/>
      <c r="CB66" s="354"/>
      <c r="CC66" s="354"/>
    </row>
    <row r="67" ht="13.5" customHeight="1">
      <c r="A67" s="354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  <c r="AD67" s="354"/>
      <c r="AE67" s="354"/>
      <c r="AF67" s="354"/>
      <c r="AG67" s="354"/>
      <c r="AH67" s="354"/>
      <c r="AI67" s="354"/>
      <c r="AJ67" s="354"/>
      <c r="AK67" s="354"/>
      <c r="AL67" s="354"/>
      <c r="AM67" s="354"/>
      <c r="AN67" s="354"/>
      <c r="AO67" s="354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4"/>
      <c r="BH67" s="354"/>
      <c r="BI67" s="354"/>
      <c r="BJ67" s="354"/>
      <c r="BK67" s="354"/>
      <c r="BL67" s="354"/>
      <c r="BM67" s="354"/>
      <c r="BN67" s="354"/>
      <c r="BO67" s="354"/>
      <c r="BP67" s="354"/>
      <c r="BQ67" s="354"/>
      <c r="BR67" s="354"/>
      <c r="BS67" s="354"/>
      <c r="BT67" s="354"/>
      <c r="BU67" s="354"/>
      <c r="BV67" s="354"/>
      <c r="BW67" s="354"/>
      <c r="BX67" s="354"/>
      <c r="BY67" s="354"/>
      <c r="BZ67" s="354"/>
      <c r="CA67" s="354"/>
      <c r="CB67" s="354"/>
      <c r="CC67" s="354"/>
    </row>
    <row r="68" ht="13.5" customHeight="1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  <c r="AE68" s="354"/>
      <c r="AF68" s="354"/>
      <c r="AG68" s="354"/>
      <c r="AH68" s="354"/>
      <c r="AI68" s="354"/>
      <c r="AJ68" s="354"/>
      <c r="AK68" s="354"/>
      <c r="AL68" s="354"/>
      <c r="AM68" s="354"/>
      <c r="AN68" s="354"/>
      <c r="AO68" s="354"/>
      <c r="AP68" s="354"/>
      <c r="AQ68" s="354"/>
      <c r="AR68" s="354"/>
      <c r="AS68" s="354"/>
      <c r="AT68" s="354"/>
      <c r="AU68" s="354"/>
      <c r="AV68" s="354"/>
      <c r="AW68" s="354"/>
      <c r="AX68" s="354"/>
      <c r="AY68" s="354"/>
      <c r="AZ68" s="354"/>
      <c r="BA68" s="354"/>
      <c r="BB68" s="354"/>
      <c r="BC68" s="354"/>
      <c r="BD68" s="354"/>
      <c r="BE68" s="354"/>
      <c r="BF68" s="354"/>
      <c r="BG68" s="354"/>
      <c r="BH68" s="354"/>
      <c r="BI68" s="354"/>
      <c r="BJ68" s="354"/>
      <c r="BK68" s="354"/>
      <c r="BL68" s="354"/>
      <c r="BM68" s="354"/>
      <c r="BN68" s="354"/>
      <c r="BO68" s="354"/>
      <c r="BP68" s="354"/>
      <c r="BQ68" s="354"/>
      <c r="BR68" s="354"/>
      <c r="BS68" s="354"/>
      <c r="BT68" s="354"/>
      <c r="BU68" s="354"/>
      <c r="BV68" s="354"/>
      <c r="BW68" s="354"/>
      <c r="BX68" s="354"/>
      <c r="BY68" s="354"/>
      <c r="BZ68" s="354"/>
      <c r="CA68" s="354"/>
      <c r="CB68" s="354"/>
      <c r="CC68" s="354"/>
    </row>
    <row r="69" ht="13.5" customHeight="1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  <c r="AD69" s="354"/>
      <c r="AE69" s="354"/>
      <c r="AF69" s="354"/>
      <c r="AG69" s="354"/>
      <c r="AH69" s="354"/>
      <c r="AI69" s="354"/>
      <c r="AJ69" s="354"/>
      <c r="AK69" s="354"/>
      <c r="AL69" s="354"/>
      <c r="AM69" s="354"/>
      <c r="AN69" s="354"/>
      <c r="AO69" s="354"/>
      <c r="AP69" s="354"/>
      <c r="AQ69" s="354"/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4"/>
      <c r="BH69" s="354"/>
      <c r="BI69" s="354"/>
      <c r="BJ69" s="354"/>
      <c r="BK69" s="354"/>
      <c r="BL69" s="354"/>
      <c r="BM69" s="354"/>
      <c r="BN69" s="354"/>
      <c r="BO69" s="354"/>
      <c r="BP69" s="354"/>
      <c r="BQ69" s="354"/>
      <c r="BR69" s="354"/>
      <c r="BS69" s="354"/>
      <c r="BT69" s="354"/>
      <c r="BU69" s="354"/>
      <c r="BV69" s="354"/>
      <c r="BW69" s="354"/>
      <c r="BX69" s="354"/>
      <c r="BY69" s="354"/>
      <c r="BZ69" s="354"/>
      <c r="CA69" s="354"/>
      <c r="CB69" s="354"/>
      <c r="CC69" s="354"/>
    </row>
    <row r="70" ht="13.5" customHeight="1">
      <c r="A70" s="354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354"/>
      <c r="AC70" s="354"/>
      <c r="AD70" s="354"/>
      <c r="AE70" s="354"/>
      <c r="AF70" s="354"/>
      <c r="AG70" s="354"/>
      <c r="AH70" s="354"/>
      <c r="AI70" s="354"/>
      <c r="AJ70" s="354"/>
      <c r="AK70" s="354"/>
      <c r="AL70" s="354"/>
      <c r="AM70" s="354"/>
      <c r="AN70" s="354"/>
      <c r="AO70" s="354"/>
      <c r="AP70" s="354"/>
      <c r="AQ70" s="354"/>
      <c r="AR70" s="354"/>
      <c r="AS70" s="354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4"/>
      <c r="BH70" s="354"/>
      <c r="BI70" s="354"/>
      <c r="BJ70" s="354"/>
      <c r="BK70" s="354"/>
      <c r="BL70" s="354"/>
      <c r="BM70" s="354"/>
      <c r="BN70" s="354"/>
      <c r="BO70" s="354"/>
      <c r="BP70" s="354"/>
      <c r="BQ70" s="354"/>
      <c r="BR70" s="354"/>
      <c r="BS70" s="354"/>
      <c r="BT70" s="354"/>
      <c r="BU70" s="354"/>
      <c r="BV70" s="354"/>
      <c r="BW70" s="354"/>
      <c r="BX70" s="354"/>
      <c r="BY70" s="354"/>
      <c r="BZ70" s="354"/>
      <c r="CA70" s="354"/>
      <c r="CB70" s="354"/>
      <c r="CC70" s="354"/>
    </row>
    <row r="71" ht="13.5" customHeight="1">
      <c r="A71" s="354"/>
      <c r="B71" s="354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  <c r="AB71" s="354"/>
      <c r="AC71" s="354"/>
      <c r="AD71" s="354"/>
      <c r="AE71" s="354"/>
      <c r="AF71" s="354"/>
      <c r="AG71" s="354"/>
      <c r="AH71" s="354"/>
      <c r="AI71" s="354"/>
      <c r="AJ71" s="354"/>
      <c r="AK71" s="354"/>
      <c r="AL71" s="354"/>
      <c r="AM71" s="354"/>
      <c r="AN71" s="354"/>
      <c r="AO71" s="354"/>
      <c r="AP71" s="354"/>
      <c r="AQ71" s="354"/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4"/>
      <c r="BH71" s="354"/>
      <c r="BI71" s="354"/>
      <c r="BJ71" s="354"/>
      <c r="BK71" s="354"/>
      <c r="BL71" s="354"/>
      <c r="BM71" s="354"/>
      <c r="BN71" s="354"/>
      <c r="BO71" s="354"/>
      <c r="BP71" s="354"/>
      <c r="BQ71" s="354"/>
      <c r="BR71" s="354"/>
      <c r="BS71" s="354"/>
      <c r="BT71" s="354"/>
      <c r="BU71" s="354"/>
      <c r="BV71" s="354"/>
      <c r="BW71" s="354"/>
      <c r="BX71" s="354"/>
      <c r="BY71" s="354"/>
      <c r="BZ71" s="354"/>
      <c r="CA71" s="354"/>
      <c r="CB71" s="354"/>
      <c r="CC71" s="354"/>
    </row>
    <row r="72" ht="13.5" customHeight="1">
      <c r="A72" s="354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  <c r="AB72" s="354"/>
      <c r="AC72" s="354"/>
      <c r="AD72" s="354"/>
      <c r="AE72" s="354"/>
      <c r="AF72" s="354"/>
      <c r="AG72" s="354"/>
      <c r="AH72" s="354"/>
      <c r="AI72" s="354"/>
      <c r="AJ72" s="354"/>
      <c r="AK72" s="354"/>
      <c r="AL72" s="354"/>
      <c r="AM72" s="354"/>
      <c r="AN72" s="354"/>
      <c r="AO72" s="354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4"/>
      <c r="BH72" s="354"/>
      <c r="BI72" s="354"/>
      <c r="BJ72" s="354"/>
      <c r="BK72" s="354"/>
      <c r="BL72" s="354"/>
      <c r="BM72" s="354"/>
      <c r="BN72" s="354"/>
      <c r="BO72" s="354"/>
      <c r="BP72" s="354"/>
      <c r="BQ72" s="354"/>
      <c r="BR72" s="354"/>
      <c r="BS72" s="354"/>
      <c r="BT72" s="354"/>
      <c r="BU72" s="354"/>
      <c r="BV72" s="354"/>
      <c r="BW72" s="354"/>
      <c r="BX72" s="354"/>
      <c r="BY72" s="354"/>
      <c r="BZ72" s="354"/>
      <c r="CA72" s="354"/>
      <c r="CB72" s="354"/>
      <c r="CC72" s="354"/>
    </row>
    <row r="73" ht="13.5" customHeight="1">
      <c r="A73" s="354"/>
      <c r="B73" s="354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  <c r="AB73" s="354"/>
      <c r="AC73" s="354"/>
      <c r="AD73" s="354"/>
      <c r="AE73" s="354"/>
      <c r="AF73" s="354"/>
      <c r="AG73" s="354"/>
      <c r="AH73" s="354"/>
      <c r="AI73" s="354"/>
      <c r="AJ73" s="354"/>
      <c r="AK73" s="354"/>
      <c r="AL73" s="354"/>
      <c r="AM73" s="354"/>
      <c r="AN73" s="354"/>
      <c r="AO73" s="354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4"/>
      <c r="BH73" s="354"/>
      <c r="BI73" s="354"/>
      <c r="BJ73" s="354"/>
      <c r="BK73" s="354"/>
      <c r="BL73" s="354"/>
      <c r="BM73" s="354"/>
      <c r="BN73" s="354"/>
      <c r="BO73" s="354"/>
      <c r="BP73" s="354"/>
      <c r="BQ73" s="354"/>
      <c r="BR73" s="354"/>
      <c r="BS73" s="354"/>
      <c r="BT73" s="354"/>
      <c r="BU73" s="354"/>
      <c r="BV73" s="354"/>
      <c r="BW73" s="354"/>
      <c r="BX73" s="354"/>
      <c r="BY73" s="354"/>
      <c r="BZ73" s="354"/>
      <c r="CA73" s="354"/>
      <c r="CB73" s="354"/>
      <c r="CC73" s="354"/>
    </row>
    <row r="74" ht="13.5" customHeight="1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  <c r="AB74" s="354"/>
      <c r="AC74" s="354"/>
      <c r="AD74" s="354"/>
      <c r="AE74" s="354"/>
      <c r="AF74" s="354"/>
      <c r="AG74" s="354"/>
      <c r="AH74" s="354"/>
      <c r="AI74" s="354"/>
      <c r="AJ74" s="354"/>
      <c r="AK74" s="354"/>
      <c r="AL74" s="354"/>
      <c r="AM74" s="354"/>
      <c r="AN74" s="354"/>
      <c r="AO74" s="354"/>
      <c r="AP74" s="354"/>
      <c r="AQ74" s="354"/>
      <c r="AR74" s="354"/>
      <c r="AS74" s="354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4"/>
      <c r="BH74" s="354"/>
      <c r="BI74" s="354"/>
      <c r="BJ74" s="354"/>
      <c r="BK74" s="354"/>
      <c r="BL74" s="354"/>
      <c r="BM74" s="354"/>
      <c r="BN74" s="354"/>
      <c r="BO74" s="354"/>
      <c r="BP74" s="354"/>
      <c r="BQ74" s="354"/>
      <c r="BR74" s="354"/>
      <c r="BS74" s="354"/>
      <c r="BT74" s="354"/>
      <c r="BU74" s="354"/>
      <c r="BV74" s="354"/>
      <c r="BW74" s="354"/>
      <c r="BX74" s="354"/>
      <c r="BY74" s="354"/>
      <c r="BZ74" s="354"/>
      <c r="CA74" s="354"/>
      <c r="CB74" s="354"/>
      <c r="CC74" s="354"/>
    </row>
    <row r="75" ht="13.5" customHeight="1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  <c r="AE75" s="354"/>
      <c r="AF75" s="354"/>
      <c r="AG75" s="354"/>
      <c r="AH75" s="354"/>
      <c r="AI75" s="354"/>
      <c r="AJ75" s="354"/>
      <c r="AK75" s="354"/>
      <c r="AL75" s="354"/>
      <c r="AM75" s="354"/>
      <c r="AN75" s="354"/>
      <c r="AO75" s="354"/>
      <c r="AP75" s="354"/>
      <c r="AQ75" s="354"/>
      <c r="AR75" s="354"/>
      <c r="AS75" s="354"/>
      <c r="AT75" s="354"/>
      <c r="AU75" s="354"/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4"/>
      <c r="BH75" s="354"/>
      <c r="BI75" s="354"/>
      <c r="BJ75" s="354"/>
      <c r="BK75" s="354"/>
      <c r="BL75" s="354"/>
      <c r="BM75" s="354"/>
      <c r="BN75" s="354"/>
      <c r="BO75" s="354"/>
      <c r="BP75" s="354"/>
      <c r="BQ75" s="354"/>
      <c r="BR75" s="354"/>
      <c r="BS75" s="354"/>
      <c r="BT75" s="354"/>
      <c r="BU75" s="354"/>
      <c r="BV75" s="354"/>
      <c r="BW75" s="354"/>
      <c r="BX75" s="354"/>
      <c r="BY75" s="354"/>
      <c r="BZ75" s="354"/>
      <c r="CA75" s="354"/>
      <c r="CB75" s="354"/>
      <c r="CC75" s="354"/>
    </row>
    <row r="76" ht="13.5" customHeight="1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354"/>
      <c r="AE76" s="354"/>
      <c r="AF76" s="354"/>
      <c r="AG76" s="354"/>
      <c r="AH76" s="354"/>
      <c r="AI76" s="354"/>
      <c r="AJ76" s="354"/>
      <c r="AK76" s="354"/>
      <c r="AL76" s="354"/>
      <c r="AM76" s="354"/>
      <c r="AN76" s="354"/>
      <c r="AO76" s="354"/>
      <c r="AP76" s="354"/>
      <c r="AQ76" s="354"/>
      <c r="AR76" s="354"/>
      <c r="AS76" s="354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4"/>
      <c r="BH76" s="354"/>
      <c r="BI76" s="354"/>
      <c r="BJ76" s="354"/>
      <c r="BK76" s="354"/>
      <c r="BL76" s="354"/>
      <c r="BM76" s="354"/>
      <c r="BN76" s="354"/>
      <c r="BO76" s="354"/>
      <c r="BP76" s="354"/>
      <c r="BQ76" s="354"/>
      <c r="BR76" s="354"/>
      <c r="BS76" s="354"/>
      <c r="BT76" s="354"/>
      <c r="BU76" s="354"/>
      <c r="BV76" s="354"/>
      <c r="BW76" s="354"/>
      <c r="BX76" s="354"/>
      <c r="BY76" s="354"/>
      <c r="BZ76" s="354"/>
      <c r="CA76" s="354"/>
      <c r="CB76" s="354"/>
      <c r="CC76" s="354"/>
    </row>
    <row r="77" ht="13.5" customHeight="1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  <c r="AD77" s="354"/>
      <c r="AE77" s="354"/>
      <c r="AF77" s="354"/>
      <c r="AG77" s="354"/>
      <c r="AH77" s="354"/>
      <c r="AI77" s="354"/>
      <c r="AJ77" s="354"/>
      <c r="AK77" s="354"/>
      <c r="AL77" s="354"/>
      <c r="AM77" s="354"/>
      <c r="AN77" s="354"/>
      <c r="AO77" s="354"/>
      <c r="AP77" s="354"/>
      <c r="AQ77" s="354"/>
      <c r="AR77" s="354"/>
      <c r="AS77" s="354"/>
      <c r="AT77" s="354"/>
      <c r="AU77" s="354"/>
      <c r="AV77" s="354"/>
      <c r="AW77" s="354"/>
      <c r="AX77" s="354"/>
      <c r="AY77" s="354"/>
      <c r="AZ77" s="354"/>
      <c r="BA77" s="354"/>
      <c r="BB77" s="354"/>
      <c r="BC77" s="354"/>
      <c r="BD77" s="354"/>
      <c r="BE77" s="354"/>
      <c r="BF77" s="354"/>
      <c r="BG77" s="354"/>
      <c r="BH77" s="354"/>
      <c r="BI77" s="354"/>
      <c r="BJ77" s="354"/>
      <c r="BK77" s="354"/>
      <c r="BL77" s="354"/>
      <c r="BM77" s="354"/>
      <c r="BN77" s="354"/>
      <c r="BO77" s="354"/>
      <c r="BP77" s="354"/>
      <c r="BQ77" s="354"/>
      <c r="BR77" s="354"/>
      <c r="BS77" s="354"/>
      <c r="BT77" s="354"/>
      <c r="BU77" s="354"/>
      <c r="BV77" s="354"/>
      <c r="BW77" s="354"/>
      <c r="BX77" s="354"/>
      <c r="BY77" s="354"/>
      <c r="BZ77" s="354"/>
      <c r="CA77" s="354"/>
      <c r="CB77" s="354"/>
      <c r="CC77" s="354"/>
    </row>
    <row r="78" ht="13.5" customHeight="1">
      <c r="A78" s="354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  <c r="AB78" s="354"/>
      <c r="AC78" s="354"/>
      <c r="AD78" s="354"/>
      <c r="AE78" s="354"/>
      <c r="AF78" s="354"/>
      <c r="AG78" s="354"/>
      <c r="AH78" s="354"/>
      <c r="AI78" s="354"/>
      <c r="AJ78" s="354"/>
      <c r="AK78" s="354"/>
      <c r="AL78" s="354"/>
      <c r="AM78" s="354"/>
      <c r="AN78" s="354"/>
      <c r="AO78" s="354"/>
      <c r="AP78" s="354"/>
      <c r="AQ78" s="354"/>
      <c r="AR78" s="354"/>
      <c r="AS78" s="354"/>
      <c r="AT78" s="354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4"/>
      <c r="BH78" s="354"/>
      <c r="BI78" s="354"/>
      <c r="BJ78" s="354"/>
      <c r="BK78" s="354"/>
      <c r="BL78" s="354"/>
      <c r="BM78" s="354"/>
      <c r="BN78" s="354"/>
      <c r="BO78" s="354"/>
      <c r="BP78" s="354"/>
      <c r="BQ78" s="354"/>
      <c r="BR78" s="354"/>
      <c r="BS78" s="354"/>
      <c r="BT78" s="354"/>
      <c r="BU78" s="354"/>
      <c r="BV78" s="354"/>
      <c r="BW78" s="354"/>
      <c r="BX78" s="354"/>
      <c r="BY78" s="354"/>
      <c r="BZ78" s="354"/>
      <c r="CA78" s="354"/>
      <c r="CB78" s="354"/>
      <c r="CC78" s="354"/>
    </row>
    <row r="79" ht="13.5" customHeight="1">
      <c r="A79" s="354"/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  <c r="AB79" s="354"/>
      <c r="AC79" s="354"/>
      <c r="AD79" s="354"/>
      <c r="AE79" s="354"/>
      <c r="AF79" s="354"/>
      <c r="AG79" s="354"/>
      <c r="AH79" s="354"/>
      <c r="AI79" s="354"/>
      <c r="AJ79" s="354"/>
      <c r="AK79" s="354"/>
      <c r="AL79" s="354"/>
      <c r="AM79" s="354"/>
      <c r="AN79" s="354"/>
      <c r="AO79" s="354"/>
      <c r="AP79" s="354"/>
      <c r="AQ79" s="354"/>
      <c r="AR79" s="354"/>
      <c r="AS79" s="354"/>
      <c r="AT79" s="354"/>
      <c r="AU79" s="354"/>
      <c r="AV79" s="354"/>
      <c r="AW79" s="354"/>
      <c r="AX79" s="354"/>
      <c r="AY79" s="354"/>
      <c r="AZ79" s="354"/>
      <c r="BA79" s="354"/>
      <c r="BB79" s="354"/>
      <c r="BC79" s="354"/>
      <c r="BD79" s="354"/>
      <c r="BE79" s="354"/>
      <c r="BF79" s="354"/>
      <c r="BG79" s="354"/>
      <c r="BH79" s="354"/>
      <c r="BI79" s="354"/>
      <c r="BJ79" s="354"/>
      <c r="BK79" s="354"/>
      <c r="BL79" s="354"/>
      <c r="BM79" s="354"/>
      <c r="BN79" s="354"/>
      <c r="BO79" s="354"/>
      <c r="BP79" s="354"/>
      <c r="BQ79" s="354"/>
      <c r="BR79" s="354"/>
      <c r="BS79" s="354"/>
      <c r="BT79" s="354"/>
      <c r="BU79" s="354"/>
      <c r="BV79" s="354"/>
      <c r="BW79" s="354"/>
      <c r="BX79" s="354"/>
      <c r="BY79" s="354"/>
      <c r="BZ79" s="354"/>
      <c r="CA79" s="354"/>
      <c r="CB79" s="354"/>
      <c r="CC79" s="354"/>
    </row>
    <row r="80" ht="13.5" customHeight="1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4"/>
      <c r="AI80" s="354"/>
      <c r="AJ80" s="354"/>
      <c r="AK80" s="354"/>
      <c r="AL80" s="354"/>
      <c r="AM80" s="354"/>
      <c r="AN80" s="354"/>
      <c r="AO80" s="354"/>
      <c r="AP80" s="354"/>
      <c r="AQ80" s="354"/>
      <c r="AR80" s="354"/>
      <c r="AS80" s="354"/>
      <c r="AT80" s="354"/>
      <c r="AU80" s="354"/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4"/>
      <c r="BH80" s="354"/>
      <c r="BI80" s="354"/>
      <c r="BJ80" s="354"/>
      <c r="BK80" s="354"/>
      <c r="BL80" s="354"/>
      <c r="BM80" s="354"/>
      <c r="BN80" s="354"/>
      <c r="BO80" s="354"/>
      <c r="BP80" s="354"/>
      <c r="BQ80" s="354"/>
      <c r="BR80" s="354"/>
      <c r="BS80" s="354"/>
      <c r="BT80" s="354"/>
      <c r="BU80" s="354"/>
      <c r="BV80" s="354"/>
      <c r="BW80" s="354"/>
      <c r="BX80" s="354"/>
      <c r="BY80" s="354"/>
      <c r="BZ80" s="354"/>
      <c r="CA80" s="354"/>
      <c r="CB80" s="354"/>
      <c r="CC80" s="354"/>
    </row>
    <row r="81" ht="13.5" customHeight="1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  <c r="AD81" s="354"/>
      <c r="AE81" s="354"/>
      <c r="AF81" s="354"/>
      <c r="AG81" s="354"/>
      <c r="AH81" s="354"/>
      <c r="AI81" s="354"/>
      <c r="AJ81" s="354"/>
      <c r="AK81" s="354"/>
      <c r="AL81" s="354"/>
      <c r="AM81" s="354"/>
      <c r="AN81" s="354"/>
      <c r="AO81" s="354"/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4"/>
      <c r="BH81" s="354"/>
      <c r="BI81" s="354"/>
      <c r="BJ81" s="354"/>
      <c r="BK81" s="354"/>
      <c r="BL81" s="354"/>
      <c r="BM81" s="354"/>
      <c r="BN81" s="354"/>
      <c r="BO81" s="354"/>
      <c r="BP81" s="354"/>
      <c r="BQ81" s="354"/>
      <c r="BR81" s="354"/>
      <c r="BS81" s="354"/>
      <c r="BT81" s="354"/>
      <c r="BU81" s="354"/>
      <c r="BV81" s="354"/>
      <c r="BW81" s="354"/>
      <c r="BX81" s="354"/>
      <c r="BY81" s="354"/>
      <c r="BZ81" s="354"/>
      <c r="CA81" s="354"/>
      <c r="CB81" s="354"/>
      <c r="CC81" s="354"/>
    </row>
    <row r="82" ht="13.5" customHeight="1">
      <c r="A82" s="354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  <c r="AC82" s="354"/>
      <c r="AD82" s="354"/>
      <c r="AE82" s="354"/>
      <c r="AF82" s="354"/>
      <c r="AG82" s="354"/>
      <c r="AH82" s="354"/>
      <c r="AI82" s="354"/>
      <c r="AJ82" s="354"/>
      <c r="AK82" s="354"/>
      <c r="AL82" s="354"/>
      <c r="AM82" s="354"/>
      <c r="AN82" s="354"/>
      <c r="AO82" s="354"/>
      <c r="AP82" s="354"/>
      <c r="AQ82" s="354"/>
      <c r="AR82" s="354"/>
      <c r="AS82" s="354"/>
      <c r="AT82" s="354"/>
      <c r="AU82" s="354"/>
      <c r="AV82" s="354"/>
      <c r="AW82" s="354"/>
      <c r="AX82" s="354"/>
      <c r="AY82" s="354"/>
      <c r="AZ82" s="354"/>
      <c r="BA82" s="354"/>
      <c r="BB82" s="354"/>
      <c r="BC82" s="354"/>
      <c r="BD82" s="354"/>
      <c r="BE82" s="354"/>
      <c r="BF82" s="354"/>
      <c r="BG82" s="354"/>
      <c r="BH82" s="354"/>
      <c r="BI82" s="354"/>
      <c r="BJ82" s="354"/>
      <c r="BK82" s="354"/>
      <c r="BL82" s="354"/>
      <c r="BM82" s="354"/>
      <c r="BN82" s="354"/>
      <c r="BO82" s="354"/>
      <c r="BP82" s="354"/>
      <c r="BQ82" s="354"/>
      <c r="BR82" s="354"/>
      <c r="BS82" s="354"/>
      <c r="BT82" s="354"/>
      <c r="BU82" s="354"/>
      <c r="BV82" s="354"/>
      <c r="BW82" s="354"/>
      <c r="BX82" s="354"/>
      <c r="BY82" s="354"/>
      <c r="BZ82" s="354"/>
      <c r="CA82" s="354"/>
      <c r="CB82" s="354"/>
      <c r="CC82" s="354"/>
    </row>
    <row r="83" ht="13.5" customHeight="1">
      <c r="A83" s="354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  <c r="AD83" s="354"/>
      <c r="AE83" s="354"/>
      <c r="AF83" s="354"/>
      <c r="AG83" s="354"/>
      <c r="AH83" s="354"/>
      <c r="AI83" s="354"/>
      <c r="AJ83" s="354"/>
      <c r="AK83" s="354"/>
      <c r="AL83" s="354"/>
      <c r="AM83" s="354"/>
      <c r="AN83" s="354"/>
      <c r="AO83" s="354"/>
      <c r="AP83" s="354"/>
      <c r="AQ83" s="354"/>
      <c r="AR83" s="354"/>
      <c r="AS83" s="354"/>
      <c r="AT83" s="354"/>
      <c r="AU83" s="354"/>
      <c r="AV83" s="354"/>
      <c r="AW83" s="354"/>
      <c r="AX83" s="354"/>
      <c r="AY83" s="354"/>
      <c r="AZ83" s="354"/>
      <c r="BA83" s="354"/>
      <c r="BB83" s="354"/>
      <c r="BC83" s="354"/>
      <c r="BD83" s="354"/>
      <c r="BE83" s="354"/>
      <c r="BF83" s="354"/>
      <c r="BG83" s="354"/>
      <c r="BH83" s="354"/>
      <c r="BI83" s="354"/>
      <c r="BJ83" s="354"/>
      <c r="BK83" s="354"/>
      <c r="BL83" s="354"/>
      <c r="BM83" s="354"/>
      <c r="BN83" s="354"/>
      <c r="BO83" s="354"/>
      <c r="BP83" s="354"/>
      <c r="BQ83" s="354"/>
      <c r="BR83" s="354"/>
      <c r="BS83" s="354"/>
      <c r="BT83" s="354"/>
      <c r="BU83" s="354"/>
      <c r="BV83" s="354"/>
      <c r="BW83" s="354"/>
      <c r="BX83" s="354"/>
      <c r="BY83" s="354"/>
      <c r="BZ83" s="354"/>
      <c r="CA83" s="354"/>
      <c r="CB83" s="354"/>
      <c r="CC83" s="354"/>
    </row>
    <row r="84" ht="13.5" customHeight="1">
      <c r="A84" s="354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  <c r="AD84" s="354"/>
      <c r="AE84" s="354"/>
      <c r="AF84" s="354"/>
      <c r="AG84" s="354"/>
      <c r="AH84" s="354"/>
      <c r="AI84" s="354"/>
      <c r="AJ84" s="354"/>
      <c r="AK84" s="354"/>
      <c r="AL84" s="354"/>
      <c r="AM84" s="354"/>
      <c r="AN84" s="354"/>
      <c r="AO84" s="354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4"/>
      <c r="BH84" s="354"/>
      <c r="BI84" s="354"/>
      <c r="BJ84" s="354"/>
      <c r="BK84" s="354"/>
      <c r="BL84" s="354"/>
      <c r="BM84" s="354"/>
      <c r="BN84" s="354"/>
      <c r="BO84" s="354"/>
      <c r="BP84" s="354"/>
      <c r="BQ84" s="354"/>
      <c r="BR84" s="354"/>
      <c r="BS84" s="354"/>
      <c r="BT84" s="354"/>
      <c r="BU84" s="354"/>
      <c r="BV84" s="354"/>
      <c r="BW84" s="354"/>
      <c r="BX84" s="354"/>
      <c r="BY84" s="354"/>
      <c r="BZ84" s="354"/>
      <c r="CA84" s="354"/>
      <c r="CB84" s="354"/>
      <c r="CC84" s="354"/>
    </row>
    <row r="85" ht="13.5" customHeight="1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  <c r="AB85" s="354"/>
      <c r="AC85" s="354"/>
      <c r="AD85" s="354"/>
      <c r="AE85" s="354"/>
      <c r="AF85" s="354"/>
      <c r="AG85" s="354"/>
      <c r="AH85" s="354"/>
      <c r="AI85" s="354"/>
      <c r="AJ85" s="354"/>
      <c r="AK85" s="354"/>
      <c r="AL85" s="354"/>
      <c r="AM85" s="354"/>
      <c r="AN85" s="354"/>
      <c r="AO85" s="354"/>
      <c r="AP85" s="354"/>
      <c r="AQ85" s="354"/>
      <c r="AR85" s="354"/>
      <c r="AS85" s="354"/>
      <c r="AT85" s="354"/>
      <c r="AU85" s="354"/>
      <c r="AV85" s="354"/>
      <c r="AW85" s="354"/>
      <c r="AX85" s="354"/>
      <c r="AY85" s="354"/>
      <c r="AZ85" s="354"/>
      <c r="BA85" s="354"/>
      <c r="BB85" s="354"/>
      <c r="BC85" s="354"/>
      <c r="BD85" s="354"/>
      <c r="BE85" s="354"/>
      <c r="BF85" s="354"/>
      <c r="BG85" s="354"/>
      <c r="BH85" s="354"/>
      <c r="BI85" s="354"/>
      <c r="BJ85" s="354"/>
      <c r="BK85" s="354"/>
      <c r="BL85" s="354"/>
      <c r="BM85" s="354"/>
      <c r="BN85" s="354"/>
      <c r="BO85" s="354"/>
      <c r="BP85" s="354"/>
      <c r="BQ85" s="354"/>
      <c r="BR85" s="354"/>
      <c r="BS85" s="354"/>
      <c r="BT85" s="354"/>
      <c r="BU85" s="354"/>
      <c r="BV85" s="354"/>
      <c r="BW85" s="354"/>
      <c r="BX85" s="354"/>
      <c r="BY85" s="354"/>
      <c r="BZ85" s="354"/>
      <c r="CA85" s="354"/>
      <c r="CB85" s="354"/>
      <c r="CC85" s="354"/>
    </row>
    <row r="86" ht="13.5" customHeight="1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  <c r="AB86" s="354"/>
      <c r="AC86" s="354"/>
      <c r="AD86" s="354"/>
      <c r="AE86" s="354"/>
      <c r="AF86" s="354"/>
      <c r="AG86" s="354"/>
      <c r="AH86" s="354"/>
      <c r="AI86" s="354"/>
      <c r="AJ86" s="354"/>
      <c r="AK86" s="354"/>
      <c r="AL86" s="354"/>
      <c r="AM86" s="354"/>
      <c r="AN86" s="354"/>
      <c r="AO86" s="354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4"/>
      <c r="BH86" s="354"/>
      <c r="BI86" s="354"/>
      <c r="BJ86" s="354"/>
      <c r="BK86" s="354"/>
      <c r="BL86" s="354"/>
      <c r="BM86" s="354"/>
      <c r="BN86" s="354"/>
      <c r="BO86" s="354"/>
      <c r="BP86" s="354"/>
      <c r="BQ86" s="354"/>
      <c r="BR86" s="354"/>
      <c r="BS86" s="354"/>
      <c r="BT86" s="354"/>
      <c r="BU86" s="354"/>
      <c r="BV86" s="354"/>
      <c r="BW86" s="354"/>
      <c r="BX86" s="354"/>
      <c r="BY86" s="354"/>
      <c r="BZ86" s="354"/>
      <c r="CA86" s="354"/>
      <c r="CB86" s="354"/>
      <c r="CC86" s="354"/>
    </row>
    <row r="87" ht="13.5" customHeight="1">
      <c r="A87" s="354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  <c r="AD87" s="354"/>
      <c r="AE87" s="354"/>
      <c r="AF87" s="354"/>
      <c r="AG87" s="354"/>
      <c r="AH87" s="354"/>
      <c r="AI87" s="354"/>
      <c r="AJ87" s="354"/>
      <c r="AK87" s="354"/>
      <c r="AL87" s="354"/>
      <c r="AM87" s="354"/>
      <c r="AN87" s="354"/>
      <c r="AO87" s="354"/>
      <c r="AP87" s="354"/>
      <c r="AQ87" s="354"/>
      <c r="AR87" s="354"/>
      <c r="AS87" s="354"/>
      <c r="AT87" s="354"/>
      <c r="AU87" s="354"/>
      <c r="AV87" s="354"/>
      <c r="AW87" s="354"/>
      <c r="AX87" s="354"/>
      <c r="AY87" s="354"/>
      <c r="AZ87" s="354"/>
      <c r="BA87" s="354"/>
      <c r="BB87" s="354"/>
      <c r="BC87" s="354"/>
      <c r="BD87" s="354"/>
      <c r="BE87" s="354"/>
      <c r="BF87" s="354"/>
      <c r="BG87" s="354"/>
      <c r="BH87" s="354"/>
      <c r="BI87" s="354"/>
      <c r="BJ87" s="354"/>
      <c r="BK87" s="354"/>
      <c r="BL87" s="354"/>
      <c r="BM87" s="354"/>
      <c r="BN87" s="354"/>
      <c r="BO87" s="354"/>
      <c r="BP87" s="354"/>
      <c r="BQ87" s="354"/>
      <c r="BR87" s="354"/>
      <c r="BS87" s="354"/>
      <c r="BT87" s="354"/>
      <c r="BU87" s="354"/>
      <c r="BV87" s="354"/>
      <c r="BW87" s="354"/>
      <c r="BX87" s="354"/>
      <c r="BY87" s="354"/>
      <c r="BZ87" s="354"/>
      <c r="CA87" s="354"/>
      <c r="CB87" s="354"/>
      <c r="CC87" s="354"/>
    </row>
    <row r="88" ht="13.5" customHeight="1">
      <c r="A88" s="354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  <c r="AB88" s="354"/>
      <c r="AC88" s="354"/>
      <c r="AD88" s="354"/>
      <c r="AE88" s="354"/>
      <c r="AF88" s="354"/>
      <c r="AG88" s="354"/>
      <c r="AH88" s="354"/>
      <c r="AI88" s="354"/>
      <c r="AJ88" s="354"/>
      <c r="AK88" s="354"/>
      <c r="AL88" s="354"/>
      <c r="AM88" s="354"/>
      <c r="AN88" s="354"/>
      <c r="AO88" s="354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/>
      <c r="BF88" s="354"/>
      <c r="BG88" s="354"/>
      <c r="BH88" s="354"/>
      <c r="BI88" s="354"/>
      <c r="BJ88" s="354"/>
      <c r="BK88" s="354"/>
      <c r="BL88" s="354"/>
      <c r="BM88" s="354"/>
      <c r="BN88" s="354"/>
      <c r="BO88" s="354"/>
      <c r="BP88" s="354"/>
      <c r="BQ88" s="354"/>
      <c r="BR88" s="354"/>
      <c r="BS88" s="354"/>
      <c r="BT88" s="354"/>
      <c r="BU88" s="354"/>
      <c r="BV88" s="354"/>
      <c r="BW88" s="354"/>
      <c r="BX88" s="354"/>
      <c r="BY88" s="354"/>
      <c r="BZ88" s="354"/>
      <c r="CA88" s="354"/>
      <c r="CB88" s="354"/>
      <c r="CC88" s="354"/>
    </row>
    <row r="89" ht="13.5" customHeight="1">
      <c r="A89" s="354"/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354"/>
      <c r="AE89" s="354"/>
      <c r="AF89" s="354"/>
      <c r="AG89" s="354"/>
      <c r="AH89" s="354"/>
      <c r="AI89" s="354"/>
      <c r="AJ89" s="354"/>
      <c r="AK89" s="354"/>
      <c r="AL89" s="354"/>
      <c r="AM89" s="354"/>
      <c r="AN89" s="354"/>
      <c r="AO89" s="354"/>
      <c r="AP89" s="354"/>
      <c r="AQ89" s="354"/>
      <c r="AR89" s="354"/>
      <c r="AS89" s="354"/>
      <c r="AT89" s="354"/>
      <c r="AU89" s="354"/>
      <c r="AV89" s="354"/>
      <c r="AW89" s="354"/>
      <c r="AX89" s="354"/>
      <c r="AY89" s="354"/>
      <c r="AZ89" s="354"/>
      <c r="BA89" s="354"/>
      <c r="BB89" s="354"/>
      <c r="BC89" s="354"/>
      <c r="BD89" s="354"/>
      <c r="BE89" s="354"/>
      <c r="BF89" s="354"/>
      <c r="BG89" s="354"/>
      <c r="BH89" s="354"/>
      <c r="BI89" s="354"/>
      <c r="BJ89" s="354"/>
      <c r="BK89" s="354"/>
      <c r="BL89" s="354"/>
      <c r="BM89" s="354"/>
      <c r="BN89" s="354"/>
      <c r="BO89" s="354"/>
      <c r="BP89" s="354"/>
      <c r="BQ89" s="354"/>
      <c r="BR89" s="354"/>
      <c r="BS89" s="354"/>
      <c r="BT89" s="354"/>
      <c r="BU89" s="354"/>
      <c r="BV89" s="354"/>
      <c r="BW89" s="354"/>
      <c r="BX89" s="354"/>
      <c r="BY89" s="354"/>
      <c r="BZ89" s="354"/>
      <c r="CA89" s="354"/>
      <c r="CB89" s="354"/>
      <c r="CC89" s="354"/>
    </row>
    <row r="90" ht="13.5" customHeight="1">
      <c r="A90" s="354"/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354"/>
      <c r="AC90" s="354"/>
      <c r="AD90" s="354"/>
      <c r="AE90" s="354"/>
      <c r="AF90" s="354"/>
      <c r="AG90" s="354"/>
      <c r="AH90" s="354"/>
      <c r="AI90" s="354"/>
      <c r="AJ90" s="354"/>
      <c r="AK90" s="354"/>
      <c r="AL90" s="354"/>
      <c r="AM90" s="354"/>
      <c r="AN90" s="354"/>
      <c r="AO90" s="354"/>
      <c r="AP90" s="354"/>
      <c r="AQ90" s="354"/>
      <c r="AR90" s="354"/>
      <c r="AS90" s="354"/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/>
      <c r="BF90" s="354"/>
      <c r="BG90" s="354"/>
      <c r="BH90" s="354"/>
      <c r="BI90" s="354"/>
      <c r="BJ90" s="354"/>
      <c r="BK90" s="354"/>
      <c r="BL90" s="354"/>
      <c r="BM90" s="354"/>
      <c r="BN90" s="354"/>
      <c r="BO90" s="354"/>
      <c r="BP90" s="354"/>
      <c r="BQ90" s="354"/>
      <c r="BR90" s="354"/>
      <c r="BS90" s="354"/>
      <c r="BT90" s="354"/>
      <c r="BU90" s="354"/>
      <c r="BV90" s="354"/>
      <c r="BW90" s="354"/>
      <c r="BX90" s="354"/>
      <c r="BY90" s="354"/>
      <c r="BZ90" s="354"/>
      <c r="CA90" s="354"/>
      <c r="CB90" s="354"/>
      <c r="CC90" s="354"/>
    </row>
    <row r="91" ht="13.5" customHeight="1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  <c r="AD91" s="354"/>
      <c r="AE91" s="354"/>
      <c r="AF91" s="354"/>
      <c r="AG91" s="354"/>
      <c r="AH91" s="354"/>
      <c r="AI91" s="354"/>
      <c r="AJ91" s="354"/>
      <c r="AK91" s="354"/>
      <c r="AL91" s="354"/>
      <c r="AM91" s="354"/>
      <c r="AN91" s="354"/>
      <c r="AO91" s="354"/>
      <c r="AP91" s="354"/>
      <c r="AQ91" s="354"/>
      <c r="AR91" s="354"/>
      <c r="AS91" s="354"/>
      <c r="AT91" s="354"/>
      <c r="AU91" s="354"/>
      <c r="AV91" s="354"/>
      <c r="AW91" s="354"/>
      <c r="AX91" s="354"/>
      <c r="AY91" s="354"/>
      <c r="AZ91" s="354"/>
      <c r="BA91" s="354"/>
      <c r="BB91" s="354"/>
      <c r="BC91" s="354"/>
      <c r="BD91" s="354"/>
      <c r="BE91" s="354"/>
      <c r="BF91" s="354"/>
      <c r="BG91" s="354"/>
      <c r="BH91" s="354"/>
      <c r="BI91" s="354"/>
      <c r="BJ91" s="354"/>
      <c r="BK91" s="354"/>
      <c r="BL91" s="354"/>
      <c r="BM91" s="354"/>
      <c r="BN91" s="354"/>
      <c r="BO91" s="354"/>
      <c r="BP91" s="354"/>
      <c r="BQ91" s="354"/>
      <c r="BR91" s="354"/>
      <c r="BS91" s="354"/>
      <c r="BT91" s="354"/>
      <c r="BU91" s="354"/>
      <c r="BV91" s="354"/>
      <c r="BW91" s="354"/>
      <c r="BX91" s="354"/>
      <c r="BY91" s="354"/>
      <c r="BZ91" s="354"/>
      <c r="CA91" s="354"/>
      <c r="CB91" s="354"/>
      <c r="CC91" s="354"/>
    </row>
    <row r="92" ht="13.5" customHeight="1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  <c r="AB92" s="354"/>
      <c r="AC92" s="354"/>
      <c r="AD92" s="354"/>
      <c r="AE92" s="354"/>
      <c r="AF92" s="354"/>
      <c r="AG92" s="354"/>
      <c r="AH92" s="354"/>
      <c r="AI92" s="354"/>
      <c r="AJ92" s="354"/>
      <c r="AK92" s="354"/>
      <c r="AL92" s="354"/>
      <c r="AM92" s="354"/>
      <c r="AN92" s="354"/>
      <c r="AO92" s="354"/>
      <c r="AP92" s="354"/>
      <c r="AQ92" s="354"/>
      <c r="AR92" s="354"/>
      <c r="AS92" s="354"/>
      <c r="AT92" s="354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54"/>
      <c r="BH92" s="354"/>
      <c r="BI92" s="354"/>
      <c r="BJ92" s="354"/>
      <c r="BK92" s="354"/>
      <c r="BL92" s="354"/>
      <c r="BM92" s="354"/>
      <c r="BN92" s="354"/>
      <c r="BO92" s="354"/>
      <c r="BP92" s="354"/>
      <c r="BQ92" s="354"/>
      <c r="BR92" s="354"/>
      <c r="BS92" s="354"/>
      <c r="BT92" s="354"/>
      <c r="BU92" s="354"/>
      <c r="BV92" s="354"/>
      <c r="BW92" s="354"/>
      <c r="BX92" s="354"/>
      <c r="BY92" s="354"/>
      <c r="BZ92" s="354"/>
      <c r="CA92" s="354"/>
      <c r="CB92" s="354"/>
      <c r="CC92" s="354"/>
    </row>
    <row r="93" ht="13.5" customHeight="1">
      <c r="A93" s="354"/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  <c r="AD93" s="354"/>
      <c r="AE93" s="354"/>
      <c r="AF93" s="354"/>
      <c r="AG93" s="354"/>
      <c r="AH93" s="354"/>
      <c r="AI93" s="354"/>
      <c r="AJ93" s="354"/>
      <c r="AK93" s="354"/>
      <c r="AL93" s="354"/>
      <c r="AM93" s="354"/>
      <c r="AN93" s="354"/>
      <c r="AO93" s="354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/>
      <c r="BF93" s="354"/>
      <c r="BG93" s="354"/>
      <c r="BH93" s="354"/>
      <c r="BI93" s="354"/>
      <c r="BJ93" s="354"/>
      <c r="BK93" s="354"/>
      <c r="BL93" s="354"/>
      <c r="BM93" s="354"/>
      <c r="BN93" s="354"/>
      <c r="BO93" s="354"/>
      <c r="BP93" s="354"/>
      <c r="BQ93" s="354"/>
      <c r="BR93" s="354"/>
      <c r="BS93" s="354"/>
      <c r="BT93" s="354"/>
      <c r="BU93" s="354"/>
      <c r="BV93" s="354"/>
      <c r="BW93" s="354"/>
      <c r="BX93" s="354"/>
      <c r="BY93" s="354"/>
      <c r="BZ93" s="354"/>
      <c r="CA93" s="354"/>
      <c r="CB93" s="354"/>
      <c r="CC93" s="354"/>
    </row>
    <row r="94" ht="13.5" customHeight="1">
      <c r="A94" s="354"/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  <c r="AB94" s="354"/>
      <c r="AC94" s="354"/>
      <c r="AD94" s="354"/>
      <c r="AE94" s="354"/>
      <c r="AF94" s="354"/>
      <c r="AG94" s="354"/>
      <c r="AH94" s="354"/>
      <c r="AI94" s="354"/>
      <c r="AJ94" s="354"/>
      <c r="AK94" s="354"/>
      <c r="AL94" s="354"/>
      <c r="AM94" s="354"/>
      <c r="AN94" s="354"/>
      <c r="AO94" s="354"/>
      <c r="AP94" s="354"/>
      <c r="AQ94" s="354"/>
      <c r="AR94" s="354"/>
      <c r="AS94" s="354"/>
      <c r="AT94" s="354"/>
      <c r="AU94" s="354"/>
      <c r="AV94" s="354"/>
      <c r="AW94" s="354"/>
      <c r="AX94" s="354"/>
      <c r="AY94" s="354"/>
      <c r="AZ94" s="354"/>
      <c r="BA94" s="354"/>
      <c r="BB94" s="354"/>
      <c r="BC94" s="354"/>
      <c r="BD94" s="354"/>
      <c r="BE94" s="354"/>
      <c r="BF94" s="354"/>
      <c r="BG94" s="354"/>
      <c r="BH94" s="354"/>
      <c r="BI94" s="354"/>
      <c r="BJ94" s="354"/>
      <c r="BK94" s="354"/>
      <c r="BL94" s="354"/>
      <c r="BM94" s="354"/>
      <c r="BN94" s="354"/>
      <c r="BO94" s="354"/>
      <c r="BP94" s="354"/>
      <c r="BQ94" s="354"/>
      <c r="BR94" s="354"/>
      <c r="BS94" s="354"/>
      <c r="BT94" s="354"/>
      <c r="BU94" s="354"/>
      <c r="BV94" s="354"/>
      <c r="BW94" s="354"/>
      <c r="BX94" s="354"/>
      <c r="BY94" s="354"/>
      <c r="BZ94" s="354"/>
      <c r="CA94" s="354"/>
      <c r="CB94" s="354"/>
      <c r="CC94" s="354"/>
    </row>
    <row r="95" ht="13.5" customHeight="1">
      <c r="A95" s="354"/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  <c r="AB95" s="354"/>
      <c r="AC95" s="354"/>
      <c r="AD95" s="354"/>
      <c r="AE95" s="354"/>
      <c r="AF95" s="354"/>
      <c r="AG95" s="354"/>
      <c r="AH95" s="354"/>
      <c r="AI95" s="354"/>
      <c r="AJ95" s="354"/>
      <c r="AK95" s="354"/>
      <c r="AL95" s="354"/>
      <c r="AM95" s="354"/>
      <c r="AN95" s="354"/>
      <c r="AO95" s="354"/>
      <c r="AP95" s="354"/>
      <c r="AQ95" s="354"/>
      <c r="AR95" s="354"/>
      <c r="AS95" s="354"/>
      <c r="AT95" s="354"/>
      <c r="AU95" s="354"/>
      <c r="AV95" s="354"/>
      <c r="AW95" s="354"/>
      <c r="AX95" s="354"/>
      <c r="AY95" s="354"/>
      <c r="AZ95" s="354"/>
      <c r="BA95" s="354"/>
      <c r="BB95" s="354"/>
      <c r="BC95" s="354"/>
      <c r="BD95" s="354"/>
      <c r="BE95" s="354"/>
      <c r="BF95" s="354"/>
      <c r="BG95" s="354"/>
      <c r="BH95" s="354"/>
      <c r="BI95" s="354"/>
      <c r="BJ95" s="354"/>
      <c r="BK95" s="354"/>
      <c r="BL95" s="354"/>
      <c r="BM95" s="354"/>
      <c r="BN95" s="354"/>
      <c r="BO95" s="354"/>
      <c r="BP95" s="354"/>
      <c r="BQ95" s="354"/>
      <c r="BR95" s="354"/>
      <c r="BS95" s="354"/>
      <c r="BT95" s="354"/>
      <c r="BU95" s="354"/>
      <c r="BV95" s="354"/>
      <c r="BW95" s="354"/>
      <c r="BX95" s="354"/>
      <c r="BY95" s="354"/>
      <c r="BZ95" s="354"/>
      <c r="CA95" s="354"/>
      <c r="CB95" s="354"/>
      <c r="CC95" s="354"/>
    </row>
    <row r="96" ht="13.5" customHeight="1">
      <c r="A96" s="354"/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  <c r="AB96" s="354"/>
      <c r="AC96" s="354"/>
      <c r="AD96" s="354"/>
      <c r="AE96" s="354"/>
      <c r="AF96" s="354"/>
      <c r="AG96" s="354"/>
      <c r="AH96" s="354"/>
      <c r="AI96" s="354"/>
      <c r="AJ96" s="354"/>
      <c r="AK96" s="354"/>
      <c r="AL96" s="354"/>
      <c r="AM96" s="354"/>
      <c r="AN96" s="354"/>
      <c r="AO96" s="354"/>
      <c r="AP96" s="354"/>
      <c r="AQ96" s="354"/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/>
      <c r="BF96" s="354"/>
      <c r="BG96" s="354"/>
      <c r="BH96" s="354"/>
      <c r="BI96" s="354"/>
      <c r="BJ96" s="354"/>
      <c r="BK96" s="354"/>
      <c r="BL96" s="354"/>
      <c r="BM96" s="354"/>
      <c r="BN96" s="354"/>
      <c r="BO96" s="354"/>
      <c r="BP96" s="354"/>
      <c r="BQ96" s="354"/>
      <c r="BR96" s="354"/>
      <c r="BS96" s="354"/>
      <c r="BT96" s="354"/>
      <c r="BU96" s="354"/>
      <c r="BV96" s="354"/>
      <c r="BW96" s="354"/>
      <c r="BX96" s="354"/>
      <c r="BY96" s="354"/>
      <c r="BZ96" s="354"/>
      <c r="CA96" s="354"/>
      <c r="CB96" s="354"/>
      <c r="CC96" s="354"/>
    </row>
    <row r="97" ht="13.5" customHeight="1">
      <c r="A97" s="354"/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354"/>
      <c r="AC97" s="354"/>
      <c r="AD97" s="354"/>
      <c r="AE97" s="354"/>
      <c r="AF97" s="354"/>
      <c r="AG97" s="354"/>
      <c r="AH97" s="354"/>
      <c r="AI97" s="354"/>
      <c r="AJ97" s="354"/>
      <c r="AK97" s="354"/>
      <c r="AL97" s="354"/>
      <c r="AM97" s="354"/>
      <c r="AN97" s="354"/>
      <c r="AO97" s="354"/>
      <c r="AP97" s="354"/>
      <c r="AQ97" s="354"/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/>
      <c r="BD97" s="354"/>
      <c r="BE97" s="354"/>
      <c r="BF97" s="354"/>
      <c r="BG97" s="354"/>
      <c r="BH97" s="354"/>
      <c r="BI97" s="354"/>
      <c r="BJ97" s="354"/>
      <c r="BK97" s="354"/>
      <c r="BL97" s="354"/>
      <c r="BM97" s="354"/>
      <c r="BN97" s="354"/>
      <c r="BO97" s="354"/>
      <c r="BP97" s="354"/>
      <c r="BQ97" s="354"/>
      <c r="BR97" s="354"/>
      <c r="BS97" s="354"/>
      <c r="BT97" s="354"/>
      <c r="BU97" s="354"/>
      <c r="BV97" s="354"/>
      <c r="BW97" s="354"/>
      <c r="BX97" s="354"/>
      <c r="BY97" s="354"/>
      <c r="BZ97" s="354"/>
      <c r="CA97" s="354"/>
      <c r="CB97" s="354"/>
      <c r="CC97" s="354"/>
    </row>
    <row r="98" ht="13.5" customHeight="1">
      <c r="A98" s="354"/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  <c r="AD98" s="354"/>
      <c r="AE98" s="354"/>
      <c r="AF98" s="354"/>
      <c r="AG98" s="354"/>
      <c r="AH98" s="354"/>
      <c r="AI98" s="354"/>
      <c r="AJ98" s="354"/>
      <c r="AK98" s="354"/>
      <c r="AL98" s="354"/>
      <c r="AM98" s="354"/>
      <c r="AN98" s="354"/>
      <c r="AO98" s="354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4"/>
      <c r="BH98" s="354"/>
      <c r="BI98" s="354"/>
      <c r="BJ98" s="354"/>
      <c r="BK98" s="354"/>
      <c r="BL98" s="354"/>
      <c r="BM98" s="354"/>
      <c r="BN98" s="354"/>
      <c r="BO98" s="354"/>
      <c r="BP98" s="354"/>
      <c r="BQ98" s="354"/>
      <c r="BR98" s="354"/>
      <c r="BS98" s="354"/>
      <c r="BT98" s="354"/>
      <c r="BU98" s="354"/>
      <c r="BV98" s="354"/>
      <c r="BW98" s="354"/>
      <c r="BX98" s="354"/>
      <c r="BY98" s="354"/>
      <c r="BZ98" s="354"/>
      <c r="CA98" s="354"/>
      <c r="CB98" s="354"/>
      <c r="CC98" s="354"/>
    </row>
    <row r="99" ht="13.5" customHeight="1">
      <c r="A99" s="354"/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354"/>
      <c r="AB99" s="354"/>
      <c r="AC99" s="354"/>
      <c r="AD99" s="354"/>
      <c r="AE99" s="354"/>
      <c r="AF99" s="354"/>
      <c r="AG99" s="354"/>
      <c r="AH99" s="354"/>
      <c r="AI99" s="354"/>
      <c r="AJ99" s="354"/>
      <c r="AK99" s="354"/>
      <c r="AL99" s="354"/>
      <c r="AM99" s="354"/>
      <c r="AN99" s="354"/>
      <c r="AO99" s="354"/>
      <c r="AP99" s="354"/>
      <c r="AQ99" s="354"/>
      <c r="AR99" s="354"/>
      <c r="AS99" s="354"/>
      <c r="AT99" s="354"/>
      <c r="AU99" s="354"/>
      <c r="AV99" s="354"/>
      <c r="AW99" s="354"/>
      <c r="AX99" s="354"/>
      <c r="AY99" s="354"/>
      <c r="AZ99" s="354"/>
      <c r="BA99" s="354"/>
      <c r="BB99" s="354"/>
      <c r="BC99" s="354"/>
      <c r="BD99" s="354"/>
      <c r="BE99" s="354"/>
      <c r="BF99" s="354"/>
      <c r="BG99" s="354"/>
      <c r="BH99" s="354"/>
      <c r="BI99" s="354"/>
      <c r="BJ99" s="354"/>
      <c r="BK99" s="354"/>
      <c r="BL99" s="354"/>
      <c r="BM99" s="354"/>
      <c r="BN99" s="354"/>
      <c r="BO99" s="354"/>
      <c r="BP99" s="354"/>
      <c r="BQ99" s="354"/>
      <c r="BR99" s="354"/>
      <c r="BS99" s="354"/>
      <c r="BT99" s="354"/>
      <c r="BU99" s="354"/>
      <c r="BV99" s="354"/>
      <c r="BW99" s="354"/>
      <c r="BX99" s="354"/>
      <c r="BY99" s="354"/>
      <c r="BZ99" s="354"/>
      <c r="CA99" s="354"/>
      <c r="CB99" s="354"/>
      <c r="CC99" s="354"/>
    </row>
    <row r="100" ht="13.5" customHeight="1">
      <c r="A100" s="354"/>
      <c r="B100" s="354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  <c r="AA100" s="354"/>
      <c r="AB100" s="354"/>
      <c r="AC100" s="354"/>
      <c r="AD100" s="354"/>
      <c r="AE100" s="354"/>
      <c r="AF100" s="354"/>
      <c r="AG100" s="354"/>
      <c r="AH100" s="354"/>
      <c r="AI100" s="354"/>
      <c r="AJ100" s="354"/>
      <c r="AK100" s="354"/>
      <c r="AL100" s="354"/>
      <c r="AM100" s="354"/>
      <c r="AN100" s="354"/>
      <c r="AO100" s="354"/>
      <c r="AP100" s="354"/>
      <c r="AQ100" s="354"/>
      <c r="AR100" s="354"/>
      <c r="AS100" s="354"/>
      <c r="AT100" s="354"/>
      <c r="AU100" s="354"/>
      <c r="AV100" s="354"/>
      <c r="AW100" s="354"/>
      <c r="AX100" s="354"/>
      <c r="AY100" s="354"/>
      <c r="AZ100" s="354"/>
      <c r="BA100" s="354"/>
      <c r="BB100" s="354"/>
      <c r="BC100" s="354"/>
      <c r="BD100" s="354"/>
      <c r="BE100" s="354"/>
      <c r="BF100" s="354"/>
      <c r="BG100" s="354"/>
      <c r="BH100" s="354"/>
      <c r="BI100" s="354"/>
      <c r="BJ100" s="354"/>
      <c r="BK100" s="354"/>
      <c r="BL100" s="354"/>
      <c r="BM100" s="354"/>
      <c r="BN100" s="354"/>
      <c r="BO100" s="354"/>
      <c r="BP100" s="354"/>
      <c r="BQ100" s="354"/>
      <c r="BR100" s="354"/>
      <c r="BS100" s="354"/>
      <c r="BT100" s="354"/>
      <c r="BU100" s="354"/>
      <c r="BV100" s="354"/>
      <c r="BW100" s="354"/>
      <c r="BX100" s="354"/>
      <c r="BY100" s="354"/>
      <c r="BZ100" s="354"/>
      <c r="CA100" s="354"/>
      <c r="CB100" s="354"/>
      <c r="CC100" s="354"/>
    </row>
    <row r="101" ht="13.5" customHeight="1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354"/>
      <c r="AB101" s="354"/>
      <c r="AC101" s="354"/>
      <c r="AD101" s="354"/>
      <c r="AE101" s="354"/>
      <c r="AF101" s="354"/>
      <c r="AG101" s="354"/>
      <c r="AH101" s="354"/>
      <c r="AI101" s="354"/>
      <c r="AJ101" s="354"/>
      <c r="AK101" s="354"/>
      <c r="AL101" s="354"/>
      <c r="AM101" s="354"/>
      <c r="AN101" s="354"/>
      <c r="AO101" s="354"/>
      <c r="AP101" s="354"/>
      <c r="AQ101" s="354"/>
      <c r="AR101" s="354"/>
      <c r="AS101" s="354"/>
      <c r="AT101" s="354"/>
      <c r="AU101" s="354"/>
      <c r="AV101" s="354"/>
      <c r="AW101" s="354"/>
      <c r="AX101" s="354"/>
      <c r="AY101" s="354"/>
      <c r="AZ101" s="354"/>
      <c r="BA101" s="354"/>
      <c r="BB101" s="354"/>
      <c r="BC101" s="354"/>
      <c r="BD101" s="354"/>
      <c r="BE101" s="354"/>
      <c r="BF101" s="354"/>
      <c r="BG101" s="354"/>
      <c r="BH101" s="354"/>
      <c r="BI101" s="354"/>
      <c r="BJ101" s="354"/>
      <c r="BK101" s="354"/>
      <c r="BL101" s="354"/>
      <c r="BM101" s="354"/>
      <c r="BN101" s="354"/>
      <c r="BO101" s="354"/>
      <c r="BP101" s="354"/>
      <c r="BQ101" s="354"/>
      <c r="BR101" s="354"/>
      <c r="BS101" s="354"/>
      <c r="BT101" s="354"/>
      <c r="BU101" s="354"/>
      <c r="BV101" s="354"/>
      <c r="BW101" s="354"/>
      <c r="BX101" s="354"/>
      <c r="BY101" s="354"/>
      <c r="BZ101" s="354"/>
      <c r="CA101" s="354"/>
      <c r="CB101" s="354"/>
      <c r="CC101" s="354"/>
    </row>
    <row r="102" ht="13.5" customHeight="1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4"/>
      <c r="AB102" s="354"/>
      <c r="AC102" s="354"/>
      <c r="AD102" s="354"/>
      <c r="AE102" s="354"/>
      <c r="AF102" s="354"/>
      <c r="AG102" s="354"/>
      <c r="AH102" s="354"/>
      <c r="AI102" s="354"/>
      <c r="AJ102" s="354"/>
      <c r="AK102" s="354"/>
      <c r="AL102" s="354"/>
      <c r="AM102" s="354"/>
      <c r="AN102" s="354"/>
      <c r="AO102" s="354"/>
      <c r="AP102" s="354"/>
      <c r="AQ102" s="354"/>
      <c r="AR102" s="354"/>
      <c r="AS102" s="354"/>
      <c r="AT102" s="354"/>
      <c r="AU102" s="354"/>
      <c r="AV102" s="354"/>
      <c r="AW102" s="354"/>
      <c r="AX102" s="354"/>
      <c r="AY102" s="354"/>
      <c r="AZ102" s="354"/>
      <c r="BA102" s="354"/>
      <c r="BB102" s="354"/>
      <c r="BC102" s="354"/>
      <c r="BD102" s="354"/>
      <c r="BE102" s="354"/>
      <c r="BF102" s="354"/>
      <c r="BG102" s="354"/>
      <c r="BH102" s="354"/>
      <c r="BI102" s="354"/>
      <c r="BJ102" s="354"/>
      <c r="BK102" s="354"/>
      <c r="BL102" s="354"/>
      <c r="BM102" s="354"/>
      <c r="BN102" s="354"/>
      <c r="BO102" s="354"/>
      <c r="BP102" s="354"/>
      <c r="BQ102" s="354"/>
      <c r="BR102" s="354"/>
      <c r="BS102" s="354"/>
      <c r="BT102" s="354"/>
      <c r="BU102" s="354"/>
      <c r="BV102" s="354"/>
      <c r="BW102" s="354"/>
      <c r="BX102" s="354"/>
      <c r="BY102" s="354"/>
      <c r="BZ102" s="354"/>
      <c r="CA102" s="354"/>
      <c r="CB102" s="354"/>
      <c r="CC102" s="354"/>
    </row>
    <row r="103" ht="13.5" customHeight="1">
      <c r="A103" s="354"/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4"/>
      <c r="AB103" s="354"/>
      <c r="AC103" s="354"/>
      <c r="AD103" s="354"/>
      <c r="AE103" s="354"/>
      <c r="AF103" s="354"/>
      <c r="AG103" s="354"/>
      <c r="AH103" s="354"/>
      <c r="AI103" s="354"/>
      <c r="AJ103" s="354"/>
      <c r="AK103" s="354"/>
      <c r="AL103" s="354"/>
      <c r="AM103" s="354"/>
      <c r="AN103" s="354"/>
      <c r="AO103" s="354"/>
      <c r="AP103" s="354"/>
      <c r="AQ103" s="354"/>
      <c r="AR103" s="354"/>
      <c r="AS103" s="354"/>
      <c r="AT103" s="354"/>
      <c r="AU103" s="354"/>
      <c r="AV103" s="354"/>
      <c r="AW103" s="354"/>
      <c r="AX103" s="354"/>
      <c r="AY103" s="354"/>
      <c r="AZ103" s="354"/>
      <c r="BA103" s="354"/>
      <c r="BB103" s="354"/>
      <c r="BC103" s="354"/>
      <c r="BD103" s="354"/>
      <c r="BE103" s="354"/>
      <c r="BF103" s="354"/>
      <c r="BG103" s="354"/>
      <c r="BH103" s="354"/>
      <c r="BI103" s="354"/>
      <c r="BJ103" s="354"/>
      <c r="BK103" s="354"/>
      <c r="BL103" s="354"/>
      <c r="BM103" s="354"/>
      <c r="BN103" s="354"/>
      <c r="BO103" s="354"/>
      <c r="BP103" s="354"/>
      <c r="BQ103" s="354"/>
      <c r="BR103" s="354"/>
      <c r="BS103" s="354"/>
      <c r="BT103" s="354"/>
      <c r="BU103" s="354"/>
      <c r="BV103" s="354"/>
      <c r="BW103" s="354"/>
      <c r="BX103" s="354"/>
      <c r="BY103" s="354"/>
      <c r="BZ103" s="354"/>
      <c r="CA103" s="354"/>
      <c r="CB103" s="354"/>
      <c r="CC103" s="354"/>
    </row>
    <row r="104" ht="13.5" customHeight="1">
      <c r="A104" s="354"/>
      <c r="B104" s="354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  <c r="AA104" s="354"/>
      <c r="AB104" s="354"/>
      <c r="AC104" s="354"/>
      <c r="AD104" s="354"/>
      <c r="AE104" s="354"/>
      <c r="AF104" s="354"/>
      <c r="AG104" s="354"/>
      <c r="AH104" s="354"/>
      <c r="AI104" s="354"/>
      <c r="AJ104" s="354"/>
      <c r="AK104" s="354"/>
      <c r="AL104" s="354"/>
      <c r="AM104" s="354"/>
      <c r="AN104" s="354"/>
      <c r="AO104" s="354"/>
      <c r="AP104" s="354"/>
      <c r="AQ104" s="354"/>
      <c r="AR104" s="354"/>
      <c r="AS104" s="354"/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4"/>
      <c r="BH104" s="354"/>
      <c r="BI104" s="354"/>
      <c r="BJ104" s="354"/>
      <c r="BK104" s="354"/>
      <c r="BL104" s="354"/>
      <c r="BM104" s="354"/>
      <c r="BN104" s="354"/>
      <c r="BO104" s="354"/>
      <c r="BP104" s="354"/>
      <c r="BQ104" s="354"/>
      <c r="BR104" s="354"/>
      <c r="BS104" s="354"/>
      <c r="BT104" s="354"/>
      <c r="BU104" s="354"/>
      <c r="BV104" s="354"/>
      <c r="BW104" s="354"/>
      <c r="BX104" s="354"/>
      <c r="BY104" s="354"/>
      <c r="BZ104" s="354"/>
      <c r="CA104" s="354"/>
      <c r="CB104" s="354"/>
      <c r="CC104" s="354"/>
    </row>
    <row r="105" ht="13.5" customHeight="1">
      <c r="A105" s="354"/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  <c r="AB105" s="354"/>
      <c r="AC105" s="354"/>
      <c r="AD105" s="354"/>
      <c r="AE105" s="354"/>
      <c r="AF105" s="354"/>
      <c r="AG105" s="354"/>
      <c r="AH105" s="354"/>
      <c r="AI105" s="354"/>
      <c r="AJ105" s="354"/>
      <c r="AK105" s="354"/>
      <c r="AL105" s="354"/>
      <c r="AM105" s="354"/>
      <c r="AN105" s="354"/>
      <c r="AO105" s="354"/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/>
      <c r="BF105" s="354"/>
      <c r="BG105" s="354"/>
      <c r="BH105" s="354"/>
      <c r="BI105" s="354"/>
      <c r="BJ105" s="354"/>
      <c r="BK105" s="354"/>
      <c r="BL105" s="354"/>
      <c r="BM105" s="354"/>
      <c r="BN105" s="354"/>
      <c r="BO105" s="354"/>
      <c r="BP105" s="354"/>
      <c r="BQ105" s="354"/>
      <c r="BR105" s="354"/>
      <c r="BS105" s="354"/>
      <c r="BT105" s="354"/>
      <c r="BU105" s="354"/>
      <c r="BV105" s="354"/>
      <c r="BW105" s="354"/>
      <c r="BX105" s="354"/>
      <c r="BY105" s="354"/>
      <c r="BZ105" s="354"/>
      <c r="CA105" s="354"/>
      <c r="CB105" s="354"/>
      <c r="CC105" s="354"/>
    </row>
    <row r="106" ht="13.5" customHeight="1">
      <c r="A106" s="354"/>
      <c r="B106" s="354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  <c r="AB106" s="354"/>
      <c r="AC106" s="354"/>
      <c r="AD106" s="354"/>
      <c r="AE106" s="354"/>
      <c r="AF106" s="354"/>
      <c r="AG106" s="354"/>
      <c r="AH106" s="354"/>
      <c r="AI106" s="354"/>
      <c r="AJ106" s="354"/>
      <c r="AK106" s="354"/>
      <c r="AL106" s="354"/>
      <c r="AM106" s="354"/>
      <c r="AN106" s="354"/>
      <c r="AO106" s="354"/>
      <c r="AP106" s="354"/>
      <c r="AQ106" s="354"/>
      <c r="AR106" s="354"/>
      <c r="AS106" s="354"/>
      <c r="AT106" s="354"/>
      <c r="AU106" s="354"/>
      <c r="AV106" s="354"/>
      <c r="AW106" s="354"/>
      <c r="AX106" s="354"/>
      <c r="AY106" s="354"/>
      <c r="AZ106" s="354"/>
      <c r="BA106" s="354"/>
      <c r="BB106" s="354"/>
      <c r="BC106" s="354"/>
      <c r="BD106" s="354"/>
      <c r="BE106" s="354"/>
      <c r="BF106" s="354"/>
      <c r="BG106" s="354"/>
      <c r="BH106" s="354"/>
      <c r="BI106" s="354"/>
      <c r="BJ106" s="354"/>
      <c r="BK106" s="354"/>
      <c r="BL106" s="354"/>
      <c r="BM106" s="354"/>
      <c r="BN106" s="354"/>
      <c r="BO106" s="354"/>
      <c r="BP106" s="354"/>
      <c r="BQ106" s="354"/>
      <c r="BR106" s="354"/>
      <c r="BS106" s="354"/>
      <c r="BT106" s="354"/>
      <c r="BU106" s="354"/>
      <c r="BV106" s="354"/>
      <c r="BW106" s="354"/>
      <c r="BX106" s="354"/>
      <c r="BY106" s="354"/>
      <c r="BZ106" s="354"/>
      <c r="CA106" s="354"/>
      <c r="CB106" s="354"/>
      <c r="CC106" s="354"/>
    </row>
    <row r="107" ht="13.5" customHeight="1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354"/>
      <c r="AB107" s="354"/>
      <c r="AC107" s="354"/>
      <c r="AD107" s="354"/>
      <c r="AE107" s="354"/>
      <c r="AF107" s="354"/>
      <c r="AG107" s="354"/>
      <c r="AH107" s="354"/>
      <c r="AI107" s="354"/>
      <c r="AJ107" s="354"/>
      <c r="AK107" s="354"/>
      <c r="AL107" s="354"/>
      <c r="AM107" s="354"/>
      <c r="AN107" s="354"/>
      <c r="AO107" s="354"/>
      <c r="AP107" s="354"/>
      <c r="AQ107" s="354"/>
      <c r="AR107" s="354"/>
      <c r="AS107" s="354"/>
      <c r="AT107" s="354"/>
      <c r="AU107" s="354"/>
      <c r="AV107" s="354"/>
      <c r="AW107" s="354"/>
      <c r="AX107" s="354"/>
      <c r="AY107" s="354"/>
      <c r="AZ107" s="354"/>
      <c r="BA107" s="354"/>
      <c r="BB107" s="354"/>
      <c r="BC107" s="354"/>
      <c r="BD107" s="354"/>
      <c r="BE107" s="354"/>
      <c r="BF107" s="354"/>
      <c r="BG107" s="354"/>
      <c r="BH107" s="354"/>
      <c r="BI107" s="354"/>
      <c r="BJ107" s="354"/>
      <c r="BK107" s="354"/>
      <c r="BL107" s="354"/>
      <c r="BM107" s="354"/>
      <c r="BN107" s="354"/>
      <c r="BO107" s="354"/>
      <c r="BP107" s="354"/>
      <c r="BQ107" s="354"/>
      <c r="BR107" s="354"/>
      <c r="BS107" s="354"/>
      <c r="BT107" s="354"/>
      <c r="BU107" s="354"/>
      <c r="BV107" s="354"/>
      <c r="BW107" s="354"/>
      <c r="BX107" s="354"/>
      <c r="BY107" s="354"/>
      <c r="BZ107" s="354"/>
      <c r="CA107" s="354"/>
      <c r="CB107" s="354"/>
      <c r="CC107" s="354"/>
    </row>
    <row r="108" ht="13.5" customHeight="1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  <c r="AB108" s="354"/>
      <c r="AC108" s="354"/>
      <c r="AD108" s="354"/>
      <c r="AE108" s="354"/>
      <c r="AF108" s="354"/>
      <c r="AG108" s="354"/>
      <c r="AH108" s="354"/>
      <c r="AI108" s="354"/>
      <c r="AJ108" s="354"/>
      <c r="AK108" s="354"/>
      <c r="AL108" s="354"/>
      <c r="AM108" s="354"/>
      <c r="AN108" s="354"/>
      <c r="AO108" s="354"/>
      <c r="AP108" s="354"/>
      <c r="AQ108" s="354"/>
      <c r="AR108" s="354"/>
      <c r="AS108" s="354"/>
      <c r="AT108" s="354"/>
      <c r="AU108" s="354"/>
      <c r="AV108" s="354"/>
      <c r="AW108" s="354"/>
      <c r="AX108" s="354"/>
      <c r="AY108" s="354"/>
      <c r="AZ108" s="354"/>
      <c r="BA108" s="354"/>
      <c r="BB108" s="354"/>
      <c r="BC108" s="354"/>
      <c r="BD108" s="354"/>
      <c r="BE108" s="354"/>
      <c r="BF108" s="354"/>
      <c r="BG108" s="354"/>
      <c r="BH108" s="354"/>
      <c r="BI108" s="354"/>
      <c r="BJ108" s="354"/>
      <c r="BK108" s="354"/>
      <c r="BL108" s="354"/>
      <c r="BM108" s="354"/>
      <c r="BN108" s="354"/>
      <c r="BO108" s="354"/>
      <c r="BP108" s="354"/>
      <c r="BQ108" s="354"/>
      <c r="BR108" s="354"/>
      <c r="BS108" s="354"/>
      <c r="BT108" s="354"/>
      <c r="BU108" s="354"/>
      <c r="BV108" s="354"/>
      <c r="BW108" s="354"/>
      <c r="BX108" s="354"/>
      <c r="BY108" s="354"/>
      <c r="BZ108" s="354"/>
      <c r="CA108" s="354"/>
      <c r="CB108" s="354"/>
      <c r="CC108" s="354"/>
    </row>
    <row r="109" ht="13.5" customHeight="1">
      <c r="A109" s="354"/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354"/>
      <c r="AB109" s="354"/>
      <c r="AC109" s="354"/>
      <c r="AD109" s="354"/>
      <c r="AE109" s="354"/>
      <c r="AF109" s="354"/>
      <c r="AG109" s="354"/>
      <c r="AH109" s="354"/>
      <c r="AI109" s="354"/>
      <c r="AJ109" s="354"/>
      <c r="AK109" s="354"/>
      <c r="AL109" s="354"/>
      <c r="AM109" s="354"/>
      <c r="AN109" s="354"/>
      <c r="AO109" s="354"/>
      <c r="AP109" s="354"/>
      <c r="AQ109" s="354"/>
      <c r="AR109" s="354"/>
      <c r="AS109" s="354"/>
      <c r="AT109" s="354"/>
      <c r="AU109" s="354"/>
      <c r="AV109" s="354"/>
      <c r="AW109" s="354"/>
      <c r="AX109" s="354"/>
      <c r="AY109" s="354"/>
      <c r="AZ109" s="354"/>
      <c r="BA109" s="354"/>
      <c r="BB109" s="354"/>
      <c r="BC109" s="354"/>
      <c r="BD109" s="354"/>
      <c r="BE109" s="354"/>
      <c r="BF109" s="354"/>
      <c r="BG109" s="354"/>
      <c r="BH109" s="354"/>
      <c r="BI109" s="354"/>
      <c r="BJ109" s="354"/>
      <c r="BK109" s="354"/>
      <c r="BL109" s="354"/>
      <c r="BM109" s="354"/>
      <c r="BN109" s="354"/>
      <c r="BO109" s="354"/>
      <c r="BP109" s="354"/>
      <c r="BQ109" s="354"/>
      <c r="BR109" s="354"/>
      <c r="BS109" s="354"/>
      <c r="BT109" s="354"/>
      <c r="BU109" s="354"/>
      <c r="BV109" s="354"/>
      <c r="BW109" s="354"/>
      <c r="BX109" s="354"/>
      <c r="BY109" s="354"/>
      <c r="BZ109" s="354"/>
      <c r="CA109" s="354"/>
      <c r="CB109" s="354"/>
      <c r="CC109" s="354"/>
    </row>
    <row r="110" ht="13.5" customHeight="1">
      <c r="A110" s="354"/>
      <c r="B110" s="354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  <c r="AA110" s="354"/>
      <c r="AB110" s="354"/>
      <c r="AC110" s="354"/>
      <c r="AD110" s="354"/>
      <c r="AE110" s="354"/>
      <c r="AF110" s="354"/>
      <c r="AG110" s="354"/>
      <c r="AH110" s="354"/>
      <c r="AI110" s="354"/>
      <c r="AJ110" s="354"/>
      <c r="AK110" s="354"/>
      <c r="AL110" s="354"/>
      <c r="AM110" s="354"/>
      <c r="AN110" s="354"/>
      <c r="AO110" s="354"/>
      <c r="AP110" s="354"/>
      <c r="AQ110" s="354"/>
      <c r="AR110" s="354"/>
      <c r="AS110" s="354"/>
      <c r="AT110" s="354"/>
      <c r="AU110" s="354"/>
      <c r="AV110" s="354"/>
      <c r="AW110" s="354"/>
      <c r="AX110" s="354"/>
      <c r="AY110" s="354"/>
      <c r="AZ110" s="354"/>
      <c r="BA110" s="354"/>
      <c r="BB110" s="354"/>
      <c r="BC110" s="354"/>
      <c r="BD110" s="354"/>
      <c r="BE110" s="354"/>
      <c r="BF110" s="354"/>
      <c r="BG110" s="354"/>
      <c r="BH110" s="354"/>
      <c r="BI110" s="354"/>
      <c r="BJ110" s="354"/>
      <c r="BK110" s="354"/>
      <c r="BL110" s="354"/>
      <c r="BM110" s="354"/>
      <c r="BN110" s="354"/>
      <c r="BO110" s="354"/>
      <c r="BP110" s="354"/>
      <c r="BQ110" s="354"/>
      <c r="BR110" s="354"/>
      <c r="BS110" s="354"/>
      <c r="BT110" s="354"/>
      <c r="BU110" s="354"/>
      <c r="BV110" s="354"/>
      <c r="BW110" s="354"/>
      <c r="BX110" s="354"/>
      <c r="BY110" s="354"/>
      <c r="BZ110" s="354"/>
      <c r="CA110" s="354"/>
      <c r="CB110" s="354"/>
      <c r="CC110" s="354"/>
    </row>
    <row r="111" ht="13.5" customHeight="1">
      <c r="A111" s="354"/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  <c r="AB111" s="354"/>
      <c r="AC111" s="354"/>
      <c r="AD111" s="354"/>
      <c r="AE111" s="354"/>
      <c r="AF111" s="354"/>
      <c r="AG111" s="354"/>
      <c r="AH111" s="354"/>
      <c r="AI111" s="354"/>
      <c r="AJ111" s="354"/>
      <c r="AK111" s="354"/>
      <c r="AL111" s="354"/>
      <c r="AM111" s="354"/>
      <c r="AN111" s="354"/>
      <c r="AO111" s="354"/>
      <c r="AP111" s="354"/>
      <c r="AQ111" s="354"/>
      <c r="AR111" s="354"/>
      <c r="AS111" s="354"/>
      <c r="AT111" s="354"/>
      <c r="AU111" s="354"/>
      <c r="AV111" s="354"/>
      <c r="AW111" s="354"/>
      <c r="AX111" s="354"/>
      <c r="AY111" s="354"/>
      <c r="AZ111" s="354"/>
      <c r="BA111" s="354"/>
      <c r="BB111" s="354"/>
      <c r="BC111" s="354"/>
      <c r="BD111" s="354"/>
      <c r="BE111" s="354"/>
      <c r="BF111" s="354"/>
      <c r="BG111" s="354"/>
      <c r="BH111" s="354"/>
      <c r="BI111" s="354"/>
      <c r="BJ111" s="354"/>
      <c r="BK111" s="354"/>
      <c r="BL111" s="354"/>
      <c r="BM111" s="354"/>
      <c r="BN111" s="354"/>
      <c r="BO111" s="354"/>
      <c r="BP111" s="354"/>
      <c r="BQ111" s="354"/>
      <c r="BR111" s="354"/>
      <c r="BS111" s="354"/>
      <c r="BT111" s="354"/>
      <c r="BU111" s="354"/>
      <c r="BV111" s="354"/>
      <c r="BW111" s="354"/>
      <c r="BX111" s="354"/>
      <c r="BY111" s="354"/>
      <c r="BZ111" s="354"/>
      <c r="CA111" s="354"/>
      <c r="CB111" s="354"/>
      <c r="CC111" s="354"/>
    </row>
    <row r="112" ht="13.5" customHeight="1">
      <c r="A112" s="354"/>
      <c r="B112" s="354"/>
      <c r="C112" s="354"/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  <c r="AA112" s="354"/>
      <c r="AB112" s="354"/>
      <c r="AC112" s="354"/>
      <c r="AD112" s="354"/>
      <c r="AE112" s="354"/>
      <c r="AF112" s="354"/>
      <c r="AG112" s="354"/>
      <c r="AH112" s="354"/>
      <c r="AI112" s="354"/>
      <c r="AJ112" s="354"/>
      <c r="AK112" s="354"/>
      <c r="AL112" s="354"/>
      <c r="AM112" s="354"/>
      <c r="AN112" s="354"/>
      <c r="AO112" s="354"/>
      <c r="AP112" s="354"/>
      <c r="AQ112" s="354"/>
      <c r="AR112" s="354"/>
      <c r="AS112" s="354"/>
      <c r="AT112" s="354"/>
      <c r="AU112" s="354"/>
      <c r="AV112" s="354"/>
      <c r="AW112" s="354"/>
      <c r="AX112" s="354"/>
      <c r="AY112" s="354"/>
      <c r="AZ112" s="354"/>
      <c r="BA112" s="354"/>
      <c r="BB112" s="354"/>
      <c r="BC112" s="354"/>
      <c r="BD112" s="354"/>
      <c r="BE112" s="354"/>
      <c r="BF112" s="354"/>
      <c r="BG112" s="354"/>
      <c r="BH112" s="354"/>
      <c r="BI112" s="354"/>
      <c r="BJ112" s="354"/>
      <c r="BK112" s="354"/>
      <c r="BL112" s="354"/>
      <c r="BM112" s="354"/>
      <c r="BN112" s="354"/>
      <c r="BO112" s="354"/>
      <c r="BP112" s="354"/>
      <c r="BQ112" s="354"/>
      <c r="BR112" s="354"/>
      <c r="BS112" s="354"/>
      <c r="BT112" s="354"/>
      <c r="BU112" s="354"/>
      <c r="BV112" s="354"/>
      <c r="BW112" s="354"/>
      <c r="BX112" s="354"/>
      <c r="BY112" s="354"/>
      <c r="BZ112" s="354"/>
      <c r="CA112" s="354"/>
      <c r="CB112" s="354"/>
      <c r="CC112" s="354"/>
    </row>
    <row r="113" ht="13.5" customHeight="1">
      <c r="A113" s="354"/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  <c r="AB113" s="354"/>
      <c r="AC113" s="354"/>
      <c r="AD113" s="354"/>
      <c r="AE113" s="354"/>
      <c r="AF113" s="354"/>
      <c r="AG113" s="354"/>
      <c r="AH113" s="354"/>
      <c r="AI113" s="354"/>
      <c r="AJ113" s="354"/>
      <c r="AK113" s="354"/>
      <c r="AL113" s="354"/>
      <c r="AM113" s="354"/>
      <c r="AN113" s="354"/>
      <c r="AO113" s="354"/>
      <c r="AP113" s="354"/>
      <c r="AQ113" s="354"/>
      <c r="AR113" s="354"/>
      <c r="AS113" s="354"/>
      <c r="AT113" s="354"/>
      <c r="AU113" s="354"/>
      <c r="AV113" s="354"/>
      <c r="AW113" s="354"/>
      <c r="AX113" s="354"/>
      <c r="AY113" s="354"/>
      <c r="AZ113" s="354"/>
      <c r="BA113" s="354"/>
      <c r="BB113" s="354"/>
      <c r="BC113" s="354"/>
      <c r="BD113" s="354"/>
      <c r="BE113" s="354"/>
      <c r="BF113" s="354"/>
      <c r="BG113" s="354"/>
      <c r="BH113" s="354"/>
      <c r="BI113" s="354"/>
      <c r="BJ113" s="354"/>
      <c r="BK113" s="354"/>
      <c r="BL113" s="354"/>
      <c r="BM113" s="354"/>
      <c r="BN113" s="354"/>
      <c r="BO113" s="354"/>
      <c r="BP113" s="354"/>
      <c r="BQ113" s="354"/>
      <c r="BR113" s="354"/>
      <c r="BS113" s="354"/>
      <c r="BT113" s="354"/>
      <c r="BU113" s="354"/>
      <c r="BV113" s="354"/>
      <c r="BW113" s="354"/>
      <c r="BX113" s="354"/>
      <c r="BY113" s="354"/>
      <c r="BZ113" s="354"/>
      <c r="CA113" s="354"/>
      <c r="CB113" s="354"/>
      <c r="CC113" s="354"/>
    </row>
    <row r="114" ht="13.5" customHeight="1">
      <c r="A114" s="354"/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354"/>
      <c r="AB114" s="354"/>
      <c r="AC114" s="354"/>
      <c r="AD114" s="354"/>
      <c r="AE114" s="354"/>
      <c r="AF114" s="354"/>
      <c r="AG114" s="354"/>
      <c r="AH114" s="354"/>
      <c r="AI114" s="354"/>
      <c r="AJ114" s="354"/>
      <c r="AK114" s="354"/>
      <c r="AL114" s="354"/>
      <c r="AM114" s="354"/>
      <c r="AN114" s="354"/>
      <c r="AO114" s="354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/>
      <c r="BB114" s="354"/>
      <c r="BC114" s="354"/>
      <c r="BD114" s="354"/>
      <c r="BE114" s="354"/>
      <c r="BF114" s="354"/>
      <c r="BG114" s="354"/>
      <c r="BH114" s="354"/>
      <c r="BI114" s="354"/>
      <c r="BJ114" s="354"/>
      <c r="BK114" s="354"/>
      <c r="BL114" s="354"/>
      <c r="BM114" s="354"/>
      <c r="BN114" s="354"/>
      <c r="BO114" s="354"/>
      <c r="BP114" s="354"/>
      <c r="BQ114" s="354"/>
      <c r="BR114" s="354"/>
      <c r="BS114" s="354"/>
      <c r="BT114" s="354"/>
      <c r="BU114" s="354"/>
      <c r="BV114" s="354"/>
      <c r="BW114" s="354"/>
      <c r="BX114" s="354"/>
      <c r="BY114" s="354"/>
      <c r="BZ114" s="354"/>
      <c r="CA114" s="354"/>
      <c r="CB114" s="354"/>
      <c r="CC114" s="354"/>
    </row>
    <row r="115" ht="13.5" customHeight="1">
      <c r="A115" s="354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  <c r="AA115" s="354"/>
      <c r="AB115" s="354"/>
      <c r="AC115" s="354"/>
      <c r="AD115" s="354"/>
      <c r="AE115" s="354"/>
      <c r="AF115" s="354"/>
      <c r="AG115" s="354"/>
      <c r="AH115" s="354"/>
      <c r="AI115" s="354"/>
      <c r="AJ115" s="354"/>
      <c r="AK115" s="354"/>
      <c r="AL115" s="354"/>
      <c r="AM115" s="354"/>
      <c r="AN115" s="354"/>
      <c r="AO115" s="354"/>
      <c r="AP115" s="354"/>
      <c r="AQ115" s="354"/>
      <c r="AR115" s="354"/>
      <c r="AS115" s="354"/>
      <c r="AT115" s="354"/>
      <c r="AU115" s="354"/>
      <c r="AV115" s="354"/>
      <c r="AW115" s="354"/>
      <c r="AX115" s="354"/>
      <c r="AY115" s="354"/>
      <c r="AZ115" s="354"/>
      <c r="BA115" s="354"/>
      <c r="BB115" s="354"/>
      <c r="BC115" s="354"/>
      <c r="BD115" s="354"/>
      <c r="BE115" s="354"/>
      <c r="BF115" s="354"/>
      <c r="BG115" s="354"/>
      <c r="BH115" s="354"/>
      <c r="BI115" s="354"/>
      <c r="BJ115" s="354"/>
      <c r="BK115" s="354"/>
      <c r="BL115" s="354"/>
      <c r="BM115" s="354"/>
      <c r="BN115" s="354"/>
      <c r="BO115" s="354"/>
      <c r="BP115" s="354"/>
      <c r="BQ115" s="354"/>
      <c r="BR115" s="354"/>
      <c r="BS115" s="354"/>
      <c r="BT115" s="354"/>
      <c r="BU115" s="354"/>
      <c r="BV115" s="354"/>
      <c r="BW115" s="354"/>
      <c r="BX115" s="354"/>
      <c r="BY115" s="354"/>
      <c r="BZ115" s="354"/>
      <c r="CA115" s="354"/>
      <c r="CB115" s="354"/>
      <c r="CC115" s="354"/>
    </row>
    <row r="116" ht="13.5" customHeight="1">
      <c r="A116" s="354"/>
      <c r="B116" s="354"/>
      <c r="C116" s="354"/>
      <c r="D116" s="354"/>
      <c r="E116" s="354"/>
      <c r="F116" s="354"/>
      <c r="G116" s="354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  <c r="AB116" s="354"/>
      <c r="AC116" s="354"/>
      <c r="AD116" s="354"/>
      <c r="AE116" s="354"/>
      <c r="AF116" s="354"/>
      <c r="AG116" s="354"/>
      <c r="AH116" s="354"/>
      <c r="AI116" s="354"/>
      <c r="AJ116" s="354"/>
      <c r="AK116" s="354"/>
      <c r="AL116" s="354"/>
      <c r="AM116" s="354"/>
      <c r="AN116" s="354"/>
      <c r="AO116" s="354"/>
      <c r="AP116" s="354"/>
      <c r="AQ116" s="354"/>
      <c r="AR116" s="354"/>
      <c r="AS116" s="354"/>
      <c r="AT116" s="354"/>
      <c r="AU116" s="354"/>
      <c r="AV116" s="354"/>
      <c r="AW116" s="354"/>
      <c r="AX116" s="354"/>
      <c r="AY116" s="354"/>
      <c r="AZ116" s="354"/>
      <c r="BA116" s="354"/>
      <c r="BB116" s="354"/>
      <c r="BC116" s="354"/>
      <c r="BD116" s="354"/>
      <c r="BE116" s="354"/>
      <c r="BF116" s="354"/>
      <c r="BG116" s="354"/>
      <c r="BH116" s="354"/>
      <c r="BI116" s="354"/>
      <c r="BJ116" s="354"/>
      <c r="BK116" s="354"/>
      <c r="BL116" s="354"/>
      <c r="BM116" s="354"/>
      <c r="BN116" s="354"/>
      <c r="BO116" s="354"/>
      <c r="BP116" s="354"/>
      <c r="BQ116" s="354"/>
      <c r="BR116" s="354"/>
      <c r="BS116" s="354"/>
      <c r="BT116" s="354"/>
      <c r="BU116" s="354"/>
      <c r="BV116" s="354"/>
      <c r="BW116" s="354"/>
      <c r="BX116" s="354"/>
      <c r="BY116" s="354"/>
      <c r="BZ116" s="354"/>
      <c r="CA116" s="354"/>
      <c r="CB116" s="354"/>
      <c r="CC116" s="354"/>
    </row>
    <row r="117" ht="13.5" customHeight="1">
      <c r="A117" s="354"/>
      <c r="B117" s="354"/>
      <c r="C117" s="354"/>
      <c r="D117" s="354"/>
      <c r="E117" s="354"/>
      <c r="F117" s="354"/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  <c r="AB117" s="354"/>
      <c r="AC117" s="354"/>
      <c r="AD117" s="354"/>
      <c r="AE117" s="354"/>
      <c r="AF117" s="354"/>
      <c r="AG117" s="354"/>
      <c r="AH117" s="354"/>
      <c r="AI117" s="354"/>
      <c r="AJ117" s="354"/>
      <c r="AK117" s="354"/>
      <c r="AL117" s="354"/>
      <c r="AM117" s="354"/>
      <c r="AN117" s="354"/>
      <c r="AO117" s="354"/>
      <c r="AP117" s="354"/>
      <c r="AQ117" s="354"/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/>
      <c r="BF117" s="354"/>
      <c r="BG117" s="354"/>
      <c r="BH117" s="354"/>
      <c r="BI117" s="354"/>
      <c r="BJ117" s="354"/>
      <c r="BK117" s="354"/>
      <c r="BL117" s="354"/>
      <c r="BM117" s="354"/>
      <c r="BN117" s="354"/>
      <c r="BO117" s="354"/>
      <c r="BP117" s="354"/>
      <c r="BQ117" s="354"/>
      <c r="BR117" s="354"/>
      <c r="BS117" s="354"/>
      <c r="BT117" s="354"/>
      <c r="BU117" s="354"/>
      <c r="BV117" s="354"/>
      <c r="BW117" s="354"/>
      <c r="BX117" s="354"/>
      <c r="BY117" s="354"/>
      <c r="BZ117" s="354"/>
      <c r="CA117" s="354"/>
      <c r="CB117" s="354"/>
      <c r="CC117" s="354"/>
    </row>
    <row r="118" ht="13.5" customHeight="1">
      <c r="A118" s="354"/>
      <c r="B118" s="354"/>
      <c r="C118" s="354"/>
      <c r="D118" s="354"/>
      <c r="E118" s="354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  <c r="AB118" s="354"/>
      <c r="AC118" s="354"/>
      <c r="AD118" s="354"/>
      <c r="AE118" s="354"/>
      <c r="AF118" s="354"/>
      <c r="AG118" s="354"/>
      <c r="AH118" s="354"/>
      <c r="AI118" s="354"/>
      <c r="AJ118" s="354"/>
      <c r="AK118" s="354"/>
      <c r="AL118" s="354"/>
      <c r="AM118" s="354"/>
      <c r="AN118" s="354"/>
      <c r="AO118" s="354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4"/>
      <c r="BH118" s="354"/>
      <c r="BI118" s="354"/>
      <c r="BJ118" s="354"/>
      <c r="BK118" s="354"/>
      <c r="BL118" s="354"/>
      <c r="BM118" s="354"/>
      <c r="BN118" s="354"/>
      <c r="BO118" s="354"/>
      <c r="BP118" s="354"/>
      <c r="BQ118" s="354"/>
      <c r="BR118" s="354"/>
      <c r="BS118" s="354"/>
      <c r="BT118" s="354"/>
      <c r="BU118" s="354"/>
      <c r="BV118" s="354"/>
      <c r="BW118" s="354"/>
      <c r="BX118" s="354"/>
      <c r="BY118" s="354"/>
      <c r="BZ118" s="354"/>
      <c r="CA118" s="354"/>
      <c r="CB118" s="354"/>
      <c r="CC118" s="354"/>
    </row>
    <row r="119" ht="13.5" customHeight="1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  <c r="AD119" s="354"/>
      <c r="AE119" s="354"/>
      <c r="AF119" s="354"/>
      <c r="AG119" s="354"/>
      <c r="AH119" s="354"/>
      <c r="AI119" s="354"/>
      <c r="AJ119" s="354"/>
      <c r="AK119" s="354"/>
      <c r="AL119" s="354"/>
      <c r="AM119" s="354"/>
      <c r="AN119" s="354"/>
      <c r="AO119" s="354"/>
      <c r="AP119" s="354"/>
      <c r="AQ119" s="354"/>
      <c r="AR119" s="354"/>
      <c r="AS119" s="354"/>
      <c r="AT119" s="354"/>
      <c r="AU119" s="354"/>
      <c r="AV119" s="354"/>
      <c r="AW119" s="354"/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54"/>
      <c r="BH119" s="354"/>
      <c r="BI119" s="354"/>
      <c r="BJ119" s="354"/>
      <c r="BK119" s="354"/>
      <c r="BL119" s="354"/>
      <c r="BM119" s="354"/>
      <c r="BN119" s="354"/>
      <c r="BO119" s="354"/>
      <c r="BP119" s="354"/>
      <c r="BQ119" s="354"/>
      <c r="BR119" s="354"/>
      <c r="BS119" s="354"/>
      <c r="BT119" s="354"/>
      <c r="BU119" s="354"/>
      <c r="BV119" s="354"/>
      <c r="BW119" s="354"/>
      <c r="BX119" s="354"/>
      <c r="BY119" s="354"/>
      <c r="BZ119" s="354"/>
      <c r="CA119" s="354"/>
      <c r="CB119" s="354"/>
      <c r="CC119" s="354"/>
    </row>
    <row r="120" ht="13.5" customHeight="1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354"/>
      <c r="AB120" s="354"/>
      <c r="AC120" s="354"/>
      <c r="AD120" s="354"/>
      <c r="AE120" s="354"/>
      <c r="AF120" s="354"/>
      <c r="AG120" s="354"/>
      <c r="AH120" s="354"/>
      <c r="AI120" s="354"/>
      <c r="AJ120" s="354"/>
      <c r="AK120" s="354"/>
      <c r="AL120" s="354"/>
      <c r="AM120" s="354"/>
      <c r="AN120" s="354"/>
      <c r="AO120" s="354"/>
      <c r="AP120" s="354"/>
      <c r="AQ120" s="354"/>
      <c r="AR120" s="354"/>
      <c r="AS120" s="354"/>
      <c r="AT120" s="354"/>
      <c r="AU120" s="354"/>
      <c r="AV120" s="354"/>
      <c r="AW120" s="354"/>
      <c r="AX120" s="354"/>
      <c r="AY120" s="354"/>
      <c r="AZ120" s="354"/>
      <c r="BA120" s="354"/>
      <c r="BB120" s="354"/>
      <c r="BC120" s="354"/>
      <c r="BD120" s="354"/>
      <c r="BE120" s="354"/>
      <c r="BF120" s="354"/>
      <c r="BG120" s="354"/>
      <c r="BH120" s="354"/>
      <c r="BI120" s="354"/>
      <c r="BJ120" s="354"/>
      <c r="BK120" s="354"/>
      <c r="BL120" s="354"/>
      <c r="BM120" s="354"/>
      <c r="BN120" s="354"/>
      <c r="BO120" s="354"/>
      <c r="BP120" s="354"/>
      <c r="BQ120" s="354"/>
      <c r="BR120" s="354"/>
      <c r="BS120" s="354"/>
      <c r="BT120" s="354"/>
      <c r="BU120" s="354"/>
      <c r="BV120" s="354"/>
      <c r="BW120" s="354"/>
      <c r="BX120" s="354"/>
      <c r="BY120" s="354"/>
      <c r="BZ120" s="354"/>
      <c r="CA120" s="354"/>
      <c r="CB120" s="354"/>
      <c r="CC120" s="354"/>
    </row>
    <row r="121" ht="13.5" customHeight="1">
      <c r="A121" s="354"/>
      <c r="B121" s="354"/>
      <c r="C121" s="354"/>
      <c r="D121" s="354"/>
      <c r="E121" s="354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  <c r="AA121" s="354"/>
      <c r="AB121" s="354"/>
      <c r="AC121" s="354"/>
      <c r="AD121" s="354"/>
      <c r="AE121" s="354"/>
      <c r="AF121" s="354"/>
      <c r="AG121" s="354"/>
      <c r="AH121" s="354"/>
      <c r="AI121" s="354"/>
      <c r="AJ121" s="354"/>
      <c r="AK121" s="354"/>
      <c r="AL121" s="354"/>
      <c r="AM121" s="354"/>
      <c r="AN121" s="354"/>
      <c r="AO121" s="354"/>
      <c r="AP121" s="354"/>
      <c r="AQ121" s="354"/>
      <c r="AR121" s="354"/>
      <c r="AS121" s="354"/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/>
      <c r="BF121" s="354"/>
      <c r="BG121" s="354"/>
      <c r="BH121" s="354"/>
      <c r="BI121" s="354"/>
      <c r="BJ121" s="354"/>
      <c r="BK121" s="354"/>
      <c r="BL121" s="354"/>
      <c r="BM121" s="354"/>
      <c r="BN121" s="354"/>
      <c r="BO121" s="354"/>
      <c r="BP121" s="354"/>
      <c r="BQ121" s="354"/>
      <c r="BR121" s="354"/>
      <c r="BS121" s="354"/>
      <c r="BT121" s="354"/>
      <c r="BU121" s="354"/>
      <c r="BV121" s="354"/>
      <c r="BW121" s="354"/>
      <c r="BX121" s="354"/>
      <c r="BY121" s="354"/>
      <c r="BZ121" s="354"/>
      <c r="CA121" s="354"/>
      <c r="CB121" s="354"/>
      <c r="CC121" s="354"/>
    </row>
    <row r="122" ht="13.5" customHeight="1">
      <c r="A122" s="354"/>
      <c r="B122" s="354"/>
      <c r="C122" s="354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  <c r="AD122" s="354"/>
      <c r="AE122" s="354"/>
      <c r="AF122" s="354"/>
      <c r="AG122" s="354"/>
      <c r="AH122" s="354"/>
      <c r="AI122" s="354"/>
      <c r="AJ122" s="354"/>
      <c r="AK122" s="354"/>
      <c r="AL122" s="354"/>
      <c r="AM122" s="354"/>
      <c r="AN122" s="354"/>
      <c r="AO122" s="354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4"/>
      <c r="BH122" s="354"/>
      <c r="BI122" s="354"/>
      <c r="BJ122" s="354"/>
      <c r="BK122" s="354"/>
      <c r="BL122" s="354"/>
      <c r="BM122" s="354"/>
      <c r="BN122" s="354"/>
      <c r="BO122" s="354"/>
      <c r="BP122" s="354"/>
      <c r="BQ122" s="354"/>
      <c r="BR122" s="354"/>
      <c r="BS122" s="354"/>
      <c r="BT122" s="354"/>
      <c r="BU122" s="354"/>
      <c r="BV122" s="354"/>
      <c r="BW122" s="354"/>
      <c r="BX122" s="354"/>
      <c r="BY122" s="354"/>
      <c r="BZ122" s="354"/>
      <c r="CA122" s="354"/>
      <c r="CB122" s="354"/>
      <c r="CC122" s="354"/>
    </row>
    <row r="123" ht="13.5" customHeight="1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  <c r="AB123" s="354"/>
      <c r="AC123" s="354"/>
      <c r="AD123" s="354"/>
      <c r="AE123" s="354"/>
      <c r="AF123" s="354"/>
      <c r="AG123" s="354"/>
      <c r="AH123" s="354"/>
      <c r="AI123" s="354"/>
      <c r="AJ123" s="354"/>
      <c r="AK123" s="354"/>
      <c r="AL123" s="354"/>
      <c r="AM123" s="354"/>
      <c r="AN123" s="354"/>
      <c r="AO123" s="354"/>
      <c r="AP123" s="354"/>
      <c r="AQ123" s="354"/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354"/>
      <c r="BB123" s="354"/>
      <c r="BC123" s="354"/>
      <c r="BD123" s="354"/>
      <c r="BE123" s="354"/>
      <c r="BF123" s="354"/>
      <c r="BG123" s="354"/>
      <c r="BH123" s="354"/>
      <c r="BI123" s="354"/>
      <c r="BJ123" s="354"/>
      <c r="BK123" s="354"/>
      <c r="BL123" s="354"/>
      <c r="BM123" s="354"/>
      <c r="BN123" s="354"/>
      <c r="BO123" s="354"/>
      <c r="BP123" s="354"/>
      <c r="BQ123" s="354"/>
      <c r="BR123" s="354"/>
      <c r="BS123" s="354"/>
      <c r="BT123" s="354"/>
      <c r="BU123" s="354"/>
      <c r="BV123" s="354"/>
      <c r="BW123" s="354"/>
      <c r="BX123" s="354"/>
      <c r="BY123" s="354"/>
      <c r="BZ123" s="354"/>
      <c r="CA123" s="354"/>
      <c r="CB123" s="354"/>
      <c r="CC123" s="354"/>
    </row>
    <row r="124" ht="13.5" customHeight="1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354"/>
      <c r="AB124" s="354"/>
      <c r="AC124" s="354"/>
      <c r="AD124" s="354"/>
      <c r="AE124" s="354"/>
      <c r="AF124" s="354"/>
      <c r="AG124" s="354"/>
      <c r="AH124" s="354"/>
      <c r="AI124" s="354"/>
      <c r="AJ124" s="354"/>
      <c r="AK124" s="354"/>
      <c r="AL124" s="354"/>
      <c r="AM124" s="354"/>
      <c r="AN124" s="354"/>
      <c r="AO124" s="354"/>
      <c r="AP124" s="354"/>
      <c r="AQ124" s="354"/>
      <c r="AR124" s="354"/>
      <c r="AS124" s="354"/>
      <c r="AT124" s="354"/>
      <c r="AU124" s="354"/>
      <c r="AV124" s="354"/>
      <c r="AW124" s="354"/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4"/>
      <c r="BH124" s="354"/>
      <c r="BI124" s="354"/>
      <c r="BJ124" s="354"/>
      <c r="BK124" s="354"/>
      <c r="BL124" s="354"/>
      <c r="BM124" s="354"/>
      <c r="BN124" s="354"/>
      <c r="BO124" s="354"/>
      <c r="BP124" s="354"/>
      <c r="BQ124" s="354"/>
      <c r="BR124" s="354"/>
      <c r="BS124" s="354"/>
      <c r="BT124" s="354"/>
      <c r="BU124" s="354"/>
      <c r="BV124" s="354"/>
      <c r="BW124" s="354"/>
      <c r="BX124" s="354"/>
      <c r="BY124" s="354"/>
      <c r="BZ124" s="354"/>
      <c r="CA124" s="354"/>
      <c r="CB124" s="354"/>
      <c r="CC124" s="354"/>
    </row>
    <row r="125" ht="13.5" customHeight="1">
      <c r="A125" s="354"/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354"/>
      <c r="AB125" s="354"/>
      <c r="AC125" s="354"/>
      <c r="AD125" s="354"/>
      <c r="AE125" s="354"/>
      <c r="AF125" s="354"/>
      <c r="AG125" s="354"/>
      <c r="AH125" s="354"/>
      <c r="AI125" s="354"/>
      <c r="AJ125" s="354"/>
      <c r="AK125" s="354"/>
      <c r="AL125" s="354"/>
      <c r="AM125" s="354"/>
      <c r="AN125" s="354"/>
      <c r="AO125" s="354"/>
      <c r="AP125" s="354"/>
      <c r="AQ125" s="354"/>
      <c r="AR125" s="354"/>
      <c r="AS125" s="354"/>
      <c r="AT125" s="354"/>
      <c r="AU125" s="354"/>
      <c r="AV125" s="354"/>
      <c r="AW125" s="354"/>
      <c r="AX125" s="354"/>
      <c r="AY125" s="354"/>
      <c r="AZ125" s="354"/>
      <c r="BA125" s="354"/>
      <c r="BB125" s="354"/>
      <c r="BC125" s="354"/>
      <c r="BD125" s="354"/>
      <c r="BE125" s="354"/>
      <c r="BF125" s="354"/>
      <c r="BG125" s="354"/>
      <c r="BH125" s="354"/>
      <c r="BI125" s="354"/>
      <c r="BJ125" s="354"/>
      <c r="BK125" s="354"/>
      <c r="BL125" s="354"/>
      <c r="BM125" s="354"/>
      <c r="BN125" s="354"/>
      <c r="BO125" s="354"/>
      <c r="BP125" s="354"/>
      <c r="BQ125" s="354"/>
      <c r="BR125" s="354"/>
      <c r="BS125" s="354"/>
      <c r="BT125" s="354"/>
      <c r="BU125" s="354"/>
      <c r="BV125" s="354"/>
      <c r="BW125" s="354"/>
      <c r="BX125" s="354"/>
      <c r="BY125" s="354"/>
      <c r="BZ125" s="354"/>
      <c r="CA125" s="354"/>
      <c r="CB125" s="354"/>
      <c r="CC125" s="354"/>
    </row>
    <row r="126" ht="13.5" customHeight="1">
      <c r="A126" s="354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354"/>
      <c r="AB126" s="354"/>
      <c r="AC126" s="354"/>
      <c r="AD126" s="354"/>
      <c r="AE126" s="354"/>
      <c r="AF126" s="354"/>
      <c r="AG126" s="354"/>
      <c r="AH126" s="354"/>
      <c r="AI126" s="354"/>
      <c r="AJ126" s="354"/>
      <c r="AK126" s="354"/>
      <c r="AL126" s="354"/>
      <c r="AM126" s="354"/>
      <c r="AN126" s="354"/>
      <c r="AO126" s="354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4"/>
      <c r="BH126" s="354"/>
      <c r="BI126" s="354"/>
      <c r="BJ126" s="354"/>
      <c r="BK126" s="354"/>
      <c r="BL126" s="354"/>
      <c r="BM126" s="354"/>
      <c r="BN126" s="354"/>
      <c r="BO126" s="354"/>
      <c r="BP126" s="354"/>
      <c r="BQ126" s="354"/>
      <c r="BR126" s="354"/>
      <c r="BS126" s="354"/>
      <c r="BT126" s="354"/>
      <c r="BU126" s="354"/>
      <c r="BV126" s="354"/>
      <c r="BW126" s="354"/>
      <c r="BX126" s="354"/>
      <c r="BY126" s="354"/>
      <c r="BZ126" s="354"/>
      <c r="CA126" s="354"/>
      <c r="CB126" s="354"/>
      <c r="CC126" s="354"/>
    </row>
    <row r="127" ht="13.5" customHeight="1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  <c r="AA127" s="354"/>
      <c r="AB127" s="354"/>
      <c r="AC127" s="354"/>
      <c r="AD127" s="354"/>
      <c r="AE127" s="354"/>
      <c r="AF127" s="354"/>
      <c r="AG127" s="354"/>
      <c r="AH127" s="354"/>
      <c r="AI127" s="354"/>
      <c r="AJ127" s="354"/>
      <c r="AK127" s="354"/>
      <c r="AL127" s="354"/>
      <c r="AM127" s="354"/>
      <c r="AN127" s="354"/>
      <c r="AO127" s="354"/>
      <c r="AP127" s="354"/>
      <c r="AQ127" s="354"/>
      <c r="AR127" s="354"/>
      <c r="AS127" s="354"/>
      <c r="AT127" s="354"/>
      <c r="AU127" s="354"/>
      <c r="AV127" s="354"/>
      <c r="AW127" s="354"/>
      <c r="AX127" s="354"/>
      <c r="AY127" s="354"/>
      <c r="AZ127" s="354"/>
      <c r="BA127" s="354"/>
      <c r="BB127" s="354"/>
      <c r="BC127" s="354"/>
      <c r="BD127" s="354"/>
      <c r="BE127" s="354"/>
      <c r="BF127" s="354"/>
      <c r="BG127" s="354"/>
      <c r="BH127" s="354"/>
      <c r="BI127" s="354"/>
      <c r="BJ127" s="354"/>
      <c r="BK127" s="354"/>
      <c r="BL127" s="354"/>
      <c r="BM127" s="354"/>
      <c r="BN127" s="354"/>
      <c r="BO127" s="354"/>
      <c r="BP127" s="354"/>
      <c r="BQ127" s="354"/>
      <c r="BR127" s="354"/>
      <c r="BS127" s="354"/>
      <c r="BT127" s="354"/>
      <c r="BU127" s="354"/>
      <c r="BV127" s="354"/>
      <c r="BW127" s="354"/>
      <c r="BX127" s="354"/>
      <c r="BY127" s="354"/>
      <c r="BZ127" s="354"/>
      <c r="CA127" s="354"/>
      <c r="CB127" s="354"/>
      <c r="CC127" s="354"/>
    </row>
    <row r="128" ht="13.5" customHeight="1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354"/>
      <c r="AB128" s="354"/>
      <c r="AC128" s="354"/>
      <c r="AD128" s="354"/>
      <c r="AE128" s="354"/>
      <c r="AF128" s="354"/>
      <c r="AG128" s="354"/>
      <c r="AH128" s="354"/>
      <c r="AI128" s="354"/>
      <c r="AJ128" s="354"/>
      <c r="AK128" s="354"/>
      <c r="AL128" s="354"/>
      <c r="AM128" s="354"/>
      <c r="AN128" s="354"/>
      <c r="AO128" s="354"/>
      <c r="AP128" s="354"/>
      <c r="AQ128" s="354"/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/>
      <c r="BG128" s="354"/>
      <c r="BH128" s="354"/>
      <c r="BI128" s="354"/>
      <c r="BJ128" s="354"/>
      <c r="BK128" s="354"/>
      <c r="BL128" s="354"/>
      <c r="BM128" s="354"/>
      <c r="BN128" s="354"/>
      <c r="BO128" s="354"/>
      <c r="BP128" s="354"/>
      <c r="BQ128" s="354"/>
      <c r="BR128" s="354"/>
      <c r="BS128" s="354"/>
      <c r="BT128" s="354"/>
      <c r="BU128" s="354"/>
      <c r="BV128" s="354"/>
      <c r="BW128" s="354"/>
      <c r="BX128" s="354"/>
      <c r="BY128" s="354"/>
      <c r="BZ128" s="354"/>
      <c r="CA128" s="354"/>
      <c r="CB128" s="354"/>
      <c r="CC128" s="354"/>
    </row>
    <row r="129" ht="13.5" customHeight="1">
      <c r="A129" s="354"/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354"/>
      <c r="AB129" s="354"/>
      <c r="AC129" s="354"/>
      <c r="AD129" s="354"/>
      <c r="AE129" s="354"/>
      <c r="AF129" s="354"/>
      <c r="AG129" s="354"/>
      <c r="AH129" s="354"/>
      <c r="AI129" s="354"/>
      <c r="AJ129" s="354"/>
      <c r="AK129" s="354"/>
      <c r="AL129" s="354"/>
      <c r="AM129" s="354"/>
      <c r="AN129" s="354"/>
      <c r="AO129" s="354"/>
      <c r="AP129" s="354"/>
      <c r="AQ129" s="354"/>
      <c r="AR129" s="354"/>
      <c r="AS129" s="354"/>
      <c r="AT129" s="354"/>
      <c r="AU129" s="354"/>
      <c r="AV129" s="354"/>
      <c r="AW129" s="354"/>
      <c r="AX129" s="354"/>
      <c r="AY129" s="354"/>
      <c r="AZ129" s="354"/>
      <c r="BA129" s="354"/>
      <c r="BB129" s="354"/>
      <c r="BC129" s="354"/>
      <c r="BD129" s="354"/>
      <c r="BE129" s="354"/>
      <c r="BF129" s="354"/>
      <c r="BG129" s="354"/>
      <c r="BH129" s="354"/>
      <c r="BI129" s="354"/>
      <c r="BJ129" s="354"/>
      <c r="BK129" s="354"/>
      <c r="BL129" s="354"/>
      <c r="BM129" s="354"/>
      <c r="BN129" s="354"/>
      <c r="BO129" s="354"/>
      <c r="BP129" s="354"/>
      <c r="BQ129" s="354"/>
      <c r="BR129" s="354"/>
      <c r="BS129" s="354"/>
      <c r="BT129" s="354"/>
      <c r="BU129" s="354"/>
      <c r="BV129" s="354"/>
      <c r="BW129" s="354"/>
      <c r="BX129" s="354"/>
      <c r="BY129" s="354"/>
      <c r="BZ129" s="354"/>
      <c r="CA129" s="354"/>
      <c r="CB129" s="354"/>
      <c r="CC129" s="354"/>
    </row>
    <row r="130" ht="13.5" customHeight="1">
      <c r="A130" s="354"/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  <c r="AB130" s="354"/>
      <c r="AC130" s="354"/>
      <c r="AD130" s="354"/>
      <c r="AE130" s="354"/>
      <c r="AF130" s="354"/>
      <c r="AG130" s="354"/>
      <c r="AH130" s="354"/>
      <c r="AI130" s="354"/>
      <c r="AJ130" s="354"/>
      <c r="AK130" s="354"/>
      <c r="AL130" s="354"/>
      <c r="AM130" s="354"/>
      <c r="AN130" s="354"/>
      <c r="AO130" s="354"/>
      <c r="AP130" s="354"/>
      <c r="AQ130" s="354"/>
      <c r="AR130" s="354"/>
      <c r="AS130" s="354"/>
      <c r="AT130" s="354"/>
      <c r="AU130" s="354"/>
      <c r="AV130" s="354"/>
      <c r="AW130" s="354"/>
      <c r="AX130" s="354"/>
      <c r="AY130" s="354"/>
      <c r="AZ130" s="354"/>
      <c r="BA130" s="354"/>
      <c r="BB130" s="354"/>
      <c r="BC130" s="354"/>
      <c r="BD130" s="354"/>
      <c r="BE130" s="354"/>
      <c r="BF130" s="354"/>
      <c r="BG130" s="354"/>
      <c r="BH130" s="354"/>
      <c r="BI130" s="354"/>
      <c r="BJ130" s="354"/>
      <c r="BK130" s="354"/>
      <c r="BL130" s="354"/>
      <c r="BM130" s="354"/>
      <c r="BN130" s="354"/>
      <c r="BO130" s="354"/>
      <c r="BP130" s="354"/>
      <c r="BQ130" s="354"/>
      <c r="BR130" s="354"/>
      <c r="BS130" s="354"/>
      <c r="BT130" s="354"/>
      <c r="BU130" s="354"/>
      <c r="BV130" s="354"/>
      <c r="BW130" s="354"/>
      <c r="BX130" s="354"/>
      <c r="BY130" s="354"/>
      <c r="BZ130" s="354"/>
      <c r="CA130" s="354"/>
      <c r="CB130" s="354"/>
      <c r="CC130" s="354"/>
    </row>
    <row r="131" ht="13.5" customHeight="1">
      <c r="A131" s="354"/>
      <c r="B131" s="354"/>
      <c r="C131" s="354"/>
      <c r="D131" s="354"/>
      <c r="E131" s="354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  <c r="AA131" s="354"/>
      <c r="AB131" s="354"/>
      <c r="AC131" s="354"/>
      <c r="AD131" s="354"/>
      <c r="AE131" s="354"/>
      <c r="AF131" s="354"/>
      <c r="AG131" s="354"/>
      <c r="AH131" s="354"/>
      <c r="AI131" s="354"/>
      <c r="AJ131" s="354"/>
      <c r="AK131" s="354"/>
      <c r="AL131" s="354"/>
      <c r="AM131" s="354"/>
      <c r="AN131" s="354"/>
      <c r="AO131" s="354"/>
      <c r="AP131" s="354"/>
      <c r="AQ131" s="354"/>
      <c r="AR131" s="354"/>
      <c r="AS131" s="354"/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/>
      <c r="BF131" s="354"/>
      <c r="BG131" s="354"/>
      <c r="BH131" s="354"/>
      <c r="BI131" s="354"/>
      <c r="BJ131" s="354"/>
      <c r="BK131" s="354"/>
      <c r="BL131" s="354"/>
      <c r="BM131" s="354"/>
      <c r="BN131" s="354"/>
      <c r="BO131" s="354"/>
      <c r="BP131" s="354"/>
      <c r="BQ131" s="354"/>
      <c r="BR131" s="354"/>
      <c r="BS131" s="354"/>
      <c r="BT131" s="354"/>
      <c r="BU131" s="354"/>
      <c r="BV131" s="354"/>
      <c r="BW131" s="354"/>
      <c r="BX131" s="354"/>
      <c r="BY131" s="354"/>
      <c r="BZ131" s="354"/>
      <c r="CA131" s="354"/>
      <c r="CB131" s="354"/>
      <c r="CC131" s="354"/>
    </row>
    <row r="132" ht="13.5" customHeight="1">
      <c r="A132" s="354"/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354"/>
      <c r="AB132" s="354"/>
      <c r="AC132" s="354"/>
      <c r="AD132" s="354"/>
      <c r="AE132" s="354"/>
      <c r="AF132" s="354"/>
      <c r="AG132" s="354"/>
      <c r="AH132" s="354"/>
      <c r="AI132" s="354"/>
      <c r="AJ132" s="354"/>
      <c r="AK132" s="354"/>
      <c r="AL132" s="354"/>
      <c r="AM132" s="354"/>
      <c r="AN132" s="354"/>
      <c r="AO132" s="354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/>
      <c r="BD132" s="354"/>
      <c r="BE132" s="354"/>
      <c r="BF132" s="354"/>
      <c r="BG132" s="354"/>
      <c r="BH132" s="354"/>
      <c r="BI132" s="354"/>
      <c r="BJ132" s="354"/>
      <c r="BK132" s="354"/>
      <c r="BL132" s="354"/>
      <c r="BM132" s="354"/>
      <c r="BN132" s="354"/>
      <c r="BO132" s="354"/>
      <c r="BP132" s="354"/>
      <c r="BQ132" s="354"/>
      <c r="BR132" s="354"/>
      <c r="BS132" s="354"/>
      <c r="BT132" s="354"/>
      <c r="BU132" s="354"/>
      <c r="BV132" s="354"/>
      <c r="BW132" s="354"/>
      <c r="BX132" s="354"/>
      <c r="BY132" s="354"/>
      <c r="BZ132" s="354"/>
      <c r="CA132" s="354"/>
      <c r="CB132" s="354"/>
      <c r="CC132" s="354"/>
    </row>
    <row r="133" ht="13.5" customHeight="1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  <c r="AA133" s="354"/>
      <c r="AB133" s="354"/>
      <c r="AC133" s="354"/>
      <c r="AD133" s="354"/>
      <c r="AE133" s="354"/>
      <c r="AF133" s="354"/>
      <c r="AG133" s="354"/>
      <c r="AH133" s="354"/>
      <c r="AI133" s="354"/>
      <c r="AJ133" s="354"/>
      <c r="AK133" s="354"/>
      <c r="AL133" s="354"/>
      <c r="AM133" s="354"/>
      <c r="AN133" s="354"/>
      <c r="AO133" s="354"/>
      <c r="AP133" s="354"/>
      <c r="AQ133" s="354"/>
      <c r="AR133" s="354"/>
      <c r="AS133" s="354"/>
      <c r="AT133" s="354"/>
      <c r="AU133" s="354"/>
      <c r="AV133" s="354"/>
      <c r="AW133" s="354"/>
      <c r="AX133" s="354"/>
      <c r="AY133" s="354"/>
      <c r="AZ133" s="354"/>
      <c r="BA133" s="354"/>
      <c r="BB133" s="354"/>
      <c r="BC133" s="354"/>
      <c r="BD133" s="354"/>
      <c r="BE133" s="354"/>
      <c r="BF133" s="354"/>
      <c r="BG133" s="354"/>
      <c r="BH133" s="354"/>
      <c r="BI133" s="354"/>
      <c r="BJ133" s="354"/>
      <c r="BK133" s="354"/>
      <c r="BL133" s="354"/>
      <c r="BM133" s="354"/>
      <c r="BN133" s="354"/>
      <c r="BO133" s="354"/>
      <c r="BP133" s="354"/>
      <c r="BQ133" s="354"/>
      <c r="BR133" s="354"/>
      <c r="BS133" s="354"/>
      <c r="BT133" s="354"/>
      <c r="BU133" s="354"/>
      <c r="BV133" s="354"/>
      <c r="BW133" s="354"/>
      <c r="BX133" s="354"/>
      <c r="BY133" s="354"/>
      <c r="BZ133" s="354"/>
      <c r="CA133" s="354"/>
      <c r="CB133" s="354"/>
      <c r="CC133" s="354"/>
    </row>
    <row r="134" ht="13.5" customHeight="1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354"/>
      <c r="AB134" s="354"/>
      <c r="AC134" s="354"/>
      <c r="AD134" s="354"/>
      <c r="AE134" s="354"/>
      <c r="AF134" s="354"/>
      <c r="AG134" s="354"/>
      <c r="AH134" s="354"/>
      <c r="AI134" s="354"/>
      <c r="AJ134" s="354"/>
      <c r="AK134" s="354"/>
      <c r="AL134" s="354"/>
      <c r="AM134" s="354"/>
      <c r="AN134" s="354"/>
      <c r="AO134" s="354"/>
      <c r="AP134" s="354"/>
      <c r="AQ134" s="354"/>
      <c r="AR134" s="354"/>
      <c r="AS134" s="354"/>
      <c r="AT134" s="354"/>
      <c r="AU134" s="354"/>
      <c r="AV134" s="354"/>
      <c r="AW134" s="354"/>
      <c r="AX134" s="354"/>
      <c r="AY134" s="354"/>
      <c r="AZ134" s="354"/>
      <c r="BA134" s="354"/>
      <c r="BB134" s="354"/>
      <c r="BC134" s="354"/>
      <c r="BD134" s="354"/>
      <c r="BE134" s="354"/>
      <c r="BF134" s="354"/>
      <c r="BG134" s="354"/>
      <c r="BH134" s="354"/>
      <c r="BI134" s="354"/>
      <c r="BJ134" s="354"/>
      <c r="BK134" s="354"/>
      <c r="BL134" s="354"/>
      <c r="BM134" s="354"/>
      <c r="BN134" s="354"/>
      <c r="BO134" s="354"/>
      <c r="BP134" s="354"/>
      <c r="BQ134" s="354"/>
      <c r="BR134" s="354"/>
      <c r="BS134" s="354"/>
      <c r="BT134" s="354"/>
      <c r="BU134" s="354"/>
      <c r="BV134" s="354"/>
      <c r="BW134" s="354"/>
      <c r="BX134" s="354"/>
      <c r="BY134" s="354"/>
      <c r="BZ134" s="354"/>
      <c r="CA134" s="354"/>
      <c r="CB134" s="354"/>
      <c r="CC134" s="354"/>
    </row>
    <row r="135" ht="13.5" customHeight="1">
      <c r="A135" s="354"/>
      <c r="B135" s="354"/>
      <c r="C135" s="354"/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  <c r="AA135" s="354"/>
      <c r="AB135" s="354"/>
      <c r="AC135" s="354"/>
      <c r="AD135" s="354"/>
      <c r="AE135" s="354"/>
      <c r="AF135" s="354"/>
      <c r="AG135" s="354"/>
      <c r="AH135" s="354"/>
      <c r="AI135" s="354"/>
      <c r="AJ135" s="354"/>
      <c r="AK135" s="354"/>
      <c r="AL135" s="354"/>
      <c r="AM135" s="354"/>
      <c r="AN135" s="354"/>
      <c r="AO135" s="354"/>
      <c r="AP135" s="354"/>
      <c r="AQ135" s="354"/>
      <c r="AR135" s="354"/>
      <c r="AS135" s="354"/>
      <c r="AT135" s="354"/>
      <c r="AU135" s="354"/>
      <c r="AV135" s="354"/>
      <c r="AW135" s="354"/>
      <c r="AX135" s="354"/>
      <c r="AY135" s="354"/>
      <c r="AZ135" s="354"/>
      <c r="BA135" s="354"/>
      <c r="BB135" s="354"/>
      <c r="BC135" s="354"/>
      <c r="BD135" s="354"/>
      <c r="BE135" s="354"/>
      <c r="BF135" s="354"/>
      <c r="BG135" s="354"/>
      <c r="BH135" s="354"/>
      <c r="BI135" s="354"/>
      <c r="BJ135" s="354"/>
      <c r="BK135" s="354"/>
      <c r="BL135" s="354"/>
      <c r="BM135" s="354"/>
      <c r="BN135" s="354"/>
      <c r="BO135" s="354"/>
      <c r="BP135" s="354"/>
      <c r="BQ135" s="354"/>
      <c r="BR135" s="354"/>
      <c r="BS135" s="354"/>
      <c r="BT135" s="354"/>
      <c r="BU135" s="354"/>
      <c r="BV135" s="354"/>
      <c r="BW135" s="354"/>
      <c r="BX135" s="354"/>
      <c r="BY135" s="354"/>
      <c r="BZ135" s="354"/>
      <c r="CA135" s="354"/>
      <c r="CB135" s="354"/>
      <c r="CC135" s="354"/>
    </row>
    <row r="136" ht="13.5" customHeight="1">
      <c r="A136" s="354"/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354"/>
      <c r="AB136" s="354"/>
      <c r="AC136" s="354"/>
      <c r="AD136" s="354"/>
      <c r="AE136" s="354"/>
      <c r="AF136" s="354"/>
      <c r="AG136" s="354"/>
      <c r="AH136" s="354"/>
      <c r="AI136" s="354"/>
      <c r="AJ136" s="354"/>
      <c r="AK136" s="354"/>
      <c r="AL136" s="354"/>
      <c r="AM136" s="354"/>
      <c r="AN136" s="354"/>
      <c r="AO136" s="354"/>
      <c r="AP136" s="354"/>
      <c r="AQ136" s="354"/>
      <c r="AR136" s="354"/>
      <c r="AS136" s="354"/>
      <c r="AT136" s="354"/>
      <c r="AU136" s="354"/>
      <c r="AV136" s="354"/>
      <c r="AW136" s="354"/>
      <c r="AX136" s="354"/>
      <c r="AY136" s="354"/>
      <c r="AZ136" s="354"/>
      <c r="BA136" s="354"/>
      <c r="BB136" s="354"/>
      <c r="BC136" s="354"/>
      <c r="BD136" s="354"/>
      <c r="BE136" s="354"/>
      <c r="BF136" s="354"/>
      <c r="BG136" s="354"/>
      <c r="BH136" s="354"/>
      <c r="BI136" s="354"/>
      <c r="BJ136" s="354"/>
      <c r="BK136" s="354"/>
      <c r="BL136" s="354"/>
      <c r="BM136" s="354"/>
      <c r="BN136" s="354"/>
      <c r="BO136" s="354"/>
      <c r="BP136" s="354"/>
      <c r="BQ136" s="354"/>
      <c r="BR136" s="354"/>
      <c r="BS136" s="354"/>
      <c r="BT136" s="354"/>
      <c r="BU136" s="354"/>
      <c r="BV136" s="354"/>
      <c r="BW136" s="354"/>
      <c r="BX136" s="354"/>
      <c r="BY136" s="354"/>
      <c r="BZ136" s="354"/>
      <c r="CA136" s="354"/>
      <c r="CB136" s="354"/>
      <c r="CC136" s="354"/>
    </row>
    <row r="137" ht="13.5" customHeight="1">
      <c r="A137" s="354"/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354"/>
      <c r="AB137" s="354"/>
      <c r="AC137" s="354"/>
      <c r="AD137" s="354"/>
      <c r="AE137" s="354"/>
      <c r="AF137" s="354"/>
      <c r="AG137" s="354"/>
      <c r="AH137" s="354"/>
      <c r="AI137" s="354"/>
      <c r="AJ137" s="354"/>
      <c r="AK137" s="354"/>
      <c r="AL137" s="354"/>
      <c r="AM137" s="354"/>
      <c r="AN137" s="354"/>
      <c r="AO137" s="354"/>
      <c r="AP137" s="354"/>
      <c r="AQ137" s="354"/>
      <c r="AR137" s="354"/>
      <c r="AS137" s="354"/>
      <c r="AT137" s="354"/>
      <c r="AU137" s="354"/>
      <c r="AV137" s="354"/>
      <c r="AW137" s="354"/>
      <c r="AX137" s="354"/>
      <c r="AY137" s="354"/>
      <c r="AZ137" s="354"/>
      <c r="BA137" s="354"/>
      <c r="BB137" s="354"/>
      <c r="BC137" s="354"/>
      <c r="BD137" s="354"/>
      <c r="BE137" s="354"/>
      <c r="BF137" s="354"/>
      <c r="BG137" s="354"/>
      <c r="BH137" s="354"/>
      <c r="BI137" s="354"/>
      <c r="BJ137" s="354"/>
      <c r="BK137" s="354"/>
      <c r="BL137" s="354"/>
      <c r="BM137" s="354"/>
      <c r="BN137" s="354"/>
      <c r="BO137" s="354"/>
      <c r="BP137" s="354"/>
      <c r="BQ137" s="354"/>
      <c r="BR137" s="354"/>
      <c r="BS137" s="354"/>
      <c r="BT137" s="354"/>
      <c r="BU137" s="354"/>
      <c r="BV137" s="354"/>
      <c r="BW137" s="354"/>
      <c r="BX137" s="354"/>
      <c r="BY137" s="354"/>
      <c r="BZ137" s="354"/>
      <c r="CA137" s="354"/>
      <c r="CB137" s="354"/>
      <c r="CC137" s="354"/>
    </row>
    <row r="138" ht="13.5" customHeight="1">
      <c r="A138" s="354"/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  <c r="AB138" s="354"/>
      <c r="AC138" s="354"/>
      <c r="AD138" s="354"/>
      <c r="AE138" s="354"/>
      <c r="AF138" s="354"/>
      <c r="AG138" s="354"/>
      <c r="AH138" s="354"/>
      <c r="AI138" s="354"/>
      <c r="AJ138" s="354"/>
      <c r="AK138" s="354"/>
      <c r="AL138" s="354"/>
      <c r="AM138" s="354"/>
      <c r="AN138" s="354"/>
      <c r="AO138" s="354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/>
      <c r="BF138" s="354"/>
      <c r="BG138" s="354"/>
      <c r="BH138" s="354"/>
      <c r="BI138" s="354"/>
      <c r="BJ138" s="354"/>
      <c r="BK138" s="354"/>
      <c r="BL138" s="354"/>
      <c r="BM138" s="354"/>
      <c r="BN138" s="354"/>
      <c r="BO138" s="354"/>
      <c r="BP138" s="354"/>
      <c r="BQ138" s="354"/>
      <c r="BR138" s="354"/>
      <c r="BS138" s="354"/>
      <c r="BT138" s="354"/>
      <c r="BU138" s="354"/>
      <c r="BV138" s="354"/>
      <c r="BW138" s="354"/>
      <c r="BX138" s="354"/>
      <c r="BY138" s="354"/>
      <c r="BZ138" s="354"/>
      <c r="CA138" s="354"/>
      <c r="CB138" s="354"/>
      <c r="CC138" s="354"/>
    </row>
    <row r="139" ht="13.5" customHeight="1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354"/>
      <c r="AB139" s="354"/>
      <c r="AC139" s="354"/>
      <c r="AD139" s="354"/>
      <c r="AE139" s="354"/>
      <c r="AF139" s="354"/>
      <c r="AG139" s="354"/>
      <c r="AH139" s="354"/>
      <c r="AI139" s="354"/>
      <c r="AJ139" s="354"/>
      <c r="AK139" s="354"/>
      <c r="AL139" s="354"/>
      <c r="AM139" s="354"/>
      <c r="AN139" s="354"/>
      <c r="AO139" s="354"/>
      <c r="AP139" s="354"/>
      <c r="AQ139" s="354"/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/>
      <c r="BF139" s="354"/>
      <c r="BG139" s="354"/>
      <c r="BH139" s="354"/>
      <c r="BI139" s="354"/>
      <c r="BJ139" s="354"/>
      <c r="BK139" s="354"/>
      <c r="BL139" s="354"/>
      <c r="BM139" s="354"/>
      <c r="BN139" s="354"/>
      <c r="BO139" s="354"/>
      <c r="BP139" s="354"/>
      <c r="BQ139" s="354"/>
      <c r="BR139" s="354"/>
      <c r="BS139" s="354"/>
      <c r="BT139" s="354"/>
      <c r="BU139" s="354"/>
      <c r="BV139" s="354"/>
      <c r="BW139" s="354"/>
      <c r="BX139" s="354"/>
      <c r="BY139" s="354"/>
      <c r="BZ139" s="354"/>
      <c r="CA139" s="354"/>
      <c r="CB139" s="354"/>
      <c r="CC139" s="354"/>
    </row>
    <row r="140" ht="13.5" customHeight="1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354"/>
      <c r="AB140" s="354"/>
      <c r="AC140" s="354"/>
      <c r="AD140" s="354"/>
      <c r="AE140" s="354"/>
      <c r="AF140" s="354"/>
      <c r="AG140" s="354"/>
      <c r="AH140" s="354"/>
      <c r="AI140" s="354"/>
      <c r="AJ140" s="354"/>
      <c r="AK140" s="354"/>
      <c r="AL140" s="354"/>
      <c r="AM140" s="354"/>
      <c r="AN140" s="354"/>
      <c r="AO140" s="354"/>
      <c r="AP140" s="354"/>
      <c r="AQ140" s="354"/>
      <c r="AR140" s="354"/>
      <c r="AS140" s="354"/>
      <c r="AT140" s="354"/>
      <c r="AU140" s="354"/>
      <c r="AV140" s="354"/>
      <c r="AW140" s="354"/>
      <c r="AX140" s="354"/>
      <c r="AY140" s="354"/>
      <c r="AZ140" s="354"/>
      <c r="BA140" s="354"/>
      <c r="BB140" s="354"/>
      <c r="BC140" s="354"/>
      <c r="BD140" s="354"/>
      <c r="BE140" s="354"/>
      <c r="BF140" s="354"/>
      <c r="BG140" s="354"/>
      <c r="BH140" s="354"/>
      <c r="BI140" s="354"/>
      <c r="BJ140" s="354"/>
      <c r="BK140" s="354"/>
      <c r="BL140" s="354"/>
      <c r="BM140" s="354"/>
      <c r="BN140" s="354"/>
      <c r="BO140" s="354"/>
      <c r="BP140" s="354"/>
      <c r="BQ140" s="354"/>
      <c r="BR140" s="354"/>
      <c r="BS140" s="354"/>
      <c r="BT140" s="354"/>
      <c r="BU140" s="354"/>
      <c r="BV140" s="354"/>
      <c r="BW140" s="354"/>
      <c r="BX140" s="354"/>
      <c r="BY140" s="354"/>
      <c r="BZ140" s="354"/>
      <c r="CA140" s="354"/>
      <c r="CB140" s="354"/>
      <c r="CC140" s="354"/>
    </row>
    <row r="141" ht="13.5" customHeight="1">
      <c r="A141" s="354"/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354"/>
      <c r="AB141" s="354"/>
      <c r="AC141" s="354"/>
      <c r="AD141" s="354"/>
      <c r="AE141" s="354"/>
      <c r="AF141" s="354"/>
      <c r="AG141" s="354"/>
      <c r="AH141" s="354"/>
      <c r="AI141" s="354"/>
      <c r="AJ141" s="354"/>
      <c r="AK141" s="354"/>
      <c r="AL141" s="354"/>
      <c r="AM141" s="354"/>
      <c r="AN141" s="354"/>
      <c r="AO141" s="354"/>
      <c r="AP141" s="354"/>
      <c r="AQ141" s="354"/>
      <c r="AR141" s="354"/>
      <c r="AS141" s="354"/>
      <c r="AT141" s="354"/>
      <c r="AU141" s="354"/>
      <c r="AV141" s="354"/>
      <c r="AW141" s="354"/>
      <c r="AX141" s="354"/>
      <c r="AY141" s="354"/>
      <c r="AZ141" s="354"/>
      <c r="BA141" s="354"/>
      <c r="BB141" s="354"/>
      <c r="BC141" s="354"/>
      <c r="BD141" s="354"/>
      <c r="BE141" s="354"/>
      <c r="BF141" s="354"/>
      <c r="BG141" s="354"/>
      <c r="BH141" s="354"/>
      <c r="BI141" s="354"/>
      <c r="BJ141" s="354"/>
      <c r="BK141" s="354"/>
      <c r="BL141" s="354"/>
      <c r="BM141" s="354"/>
      <c r="BN141" s="354"/>
      <c r="BO141" s="354"/>
      <c r="BP141" s="354"/>
      <c r="BQ141" s="354"/>
      <c r="BR141" s="354"/>
      <c r="BS141" s="354"/>
      <c r="BT141" s="354"/>
      <c r="BU141" s="354"/>
      <c r="BV141" s="354"/>
      <c r="BW141" s="354"/>
      <c r="BX141" s="354"/>
      <c r="BY141" s="354"/>
      <c r="BZ141" s="354"/>
      <c r="CA141" s="354"/>
      <c r="CB141" s="354"/>
      <c r="CC141" s="354"/>
    </row>
    <row r="142" ht="13.5" customHeight="1">
      <c r="A142" s="354"/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354"/>
      <c r="AB142" s="354"/>
      <c r="AC142" s="354"/>
      <c r="AD142" s="354"/>
      <c r="AE142" s="354"/>
      <c r="AF142" s="354"/>
      <c r="AG142" s="354"/>
      <c r="AH142" s="354"/>
      <c r="AI142" s="354"/>
      <c r="AJ142" s="354"/>
      <c r="AK142" s="354"/>
      <c r="AL142" s="354"/>
      <c r="AM142" s="354"/>
      <c r="AN142" s="354"/>
      <c r="AO142" s="354"/>
      <c r="AP142" s="354"/>
      <c r="AQ142" s="354"/>
      <c r="AR142" s="354"/>
      <c r="AS142" s="354"/>
      <c r="AT142" s="354"/>
      <c r="AU142" s="354"/>
      <c r="AV142" s="354"/>
      <c r="AW142" s="354"/>
      <c r="AX142" s="354"/>
      <c r="AY142" s="354"/>
      <c r="AZ142" s="354"/>
      <c r="BA142" s="354"/>
      <c r="BB142" s="354"/>
      <c r="BC142" s="354"/>
      <c r="BD142" s="354"/>
      <c r="BE142" s="354"/>
      <c r="BF142" s="354"/>
      <c r="BG142" s="354"/>
      <c r="BH142" s="354"/>
      <c r="BI142" s="354"/>
      <c r="BJ142" s="354"/>
      <c r="BK142" s="354"/>
      <c r="BL142" s="354"/>
      <c r="BM142" s="354"/>
      <c r="BN142" s="354"/>
      <c r="BO142" s="354"/>
      <c r="BP142" s="354"/>
      <c r="BQ142" s="354"/>
      <c r="BR142" s="354"/>
      <c r="BS142" s="354"/>
      <c r="BT142" s="354"/>
      <c r="BU142" s="354"/>
      <c r="BV142" s="354"/>
      <c r="BW142" s="354"/>
      <c r="BX142" s="354"/>
      <c r="BY142" s="354"/>
      <c r="BZ142" s="354"/>
      <c r="CA142" s="354"/>
      <c r="CB142" s="354"/>
      <c r="CC142" s="354"/>
    </row>
    <row r="143" ht="13.5" customHeight="1">
      <c r="A143" s="354"/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354"/>
      <c r="AB143" s="354"/>
      <c r="AC143" s="354"/>
      <c r="AD143" s="354"/>
      <c r="AE143" s="354"/>
      <c r="AF143" s="354"/>
      <c r="AG143" s="354"/>
      <c r="AH143" s="354"/>
      <c r="AI143" s="354"/>
      <c r="AJ143" s="354"/>
      <c r="AK143" s="354"/>
      <c r="AL143" s="354"/>
      <c r="AM143" s="354"/>
      <c r="AN143" s="354"/>
      <c r="AO143" s="354"/>
      <c r="AP143" s="354"/>
      <c r="AQ143" s="354"/>
      <c r="AR143" s="354"/>
      <c r="AS143" s="354"/>
      <c r="AT143" s="354"/>
      <c r="AU143" s="354"/>
      <c r="AV143" s="354"/>
      <c r="AW143" s="354"/>
      <c r="AX143" s="354"/>
      <c r="AY143" s="354"/>
      <c r="AZ143" s="354"/>
      <c r="BA143" s="354"/>
      <c r="BB143" s="354"/>
      <c r="BC143" s="354"/>
      <c r="BD143" s="354"/>
      <c r="BE143" s="354"/>
      <c r="BF143" s="354"/>
      <c r="BG143" s="354"/>
      <c r="BH143" s="354"/>
      <c r="BI143" s="354"/>
      <c r="BJ143" s="354"/>
      <c r="BK143" s="354"/>
      <c r="BL143" s="354"/>
      <c r="BM143" s="354"/>
      <c r="BN143" s="354"/>
      <c r="BO143" s="354"/>
      <c r="BP143" s="354"/>
      <c r="BQ143" s="354"/>
      <c r="BR143" s="354"/>
      <c r="BS143" s="354"/>
      <c r="BT143" s="354"/>
      <c r="BU143" s="354"/>
      <c r="BV143" s="354"/>
      <c r="BW143" s="354"/>
      <c r="BX143" s="354"/>
      <c r="BY143" s="354"/>
      <c r="BZ143" s="354"/>
      <c r="CA143" s="354"/>
      <c r="CB143" s="354"/>
      <c r="CC143" s="354"/>
    </row>
    <row r="144" ht="13.5" customHeight="1">
      <c r="A144" s="354"/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  <c r="AB144" s="354"/>
      <c r="AC144" s="354"/>
      <c r="AD144" s="354"/>
      <c r="AE144" s="354"/>
      <c r="AF144" s="354"/>
      <c r="AG144" s="354"/>
      <c r="AH144" s="354"/>
      <c r="AI144" s="354"/>
      <c r="AJ144" s="354"/>
      <c r="AK144" s="354"/>
      <c r="AL144" s="354"/>
      <c r="AM144" s="354"/>
      <c r="AN144" s="354"/>
      <c r="AO144" s="354"/>
      <c r="AP144" s="354"/>
      <c r="AQ144" s="354"/>
      <c r="AR144" s="354"/>
      <c r="AS144" s="354"/>
      <c r="AT144" s="354"/>
      <c r="AU144" s="354"/>
      <c r="AV144" s="354"/>
      <c r="AW144" s="354"/>
      <c r="AX144" s="354"/>
      <c r="AY144" s="354"/>
      <c r="AZ144" s="354"/>
      <c r="BA144" s="354"/>
      <c r="BB144" s="354"/>
      <c r="BC144" s="354"/>
      <c r="BD144" s="354"/>
      <c r="BE144" s="354"/>
      <c r="BF144" s="354"/>
      <c r="BG144" s="354"/>
      <c r="BH144" s="354"/>
      <c r="BI144" s="354"/>
      <c r="BJ144" s="354"/>
      <c r="BK144" s="354"/>
      <c r="BL144" s="354"/>
      <c r="BM144" s="354"/>
      <c r="BN144" s="354"/>
      <c r="BO144" s="354"/>
      <c r="BP144" s="354"/>
      <c r="BQ144" s="354"/>
      <c r="BR144" s="354"/>
      <c r="BS144" s="354"/>
      <c r="BT144" s="354"/>
      <c r="BU144" s="354"/>
      <c r="BV144" s="354"/>
      <c r="BW144" s="354"/>
      <c r="BX144" s="354"/>
      <c r="BY144" s="354"/>
      <c r="BZ144" s="354"/>
      <c r="CA144" s="354"/>
      <c r="CB144" s="354"/>
      <c r="CC144" s="354"/>
    </row>
    <row r="145" ht="13.5" customHeight="1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  <c r="AB145" s="354"/>
      <c r="AC145" s="354"/>
      <c r="AD145" s="354"/>
      <c r="AE145" s="354"/>
      <c r="AF145" s="354"/>
      <c r="AG145" s="354"/>
      <c r="AH145" s="354"/>
      <c r="AI145" s="354"/>
      <c r="AJ145" s="354"/>
      <c r="AK145" s="354"/>
      <c r="AL145" s="354"/>
      <c r="AM145" s="354"/>
      <c r="AN145" s="354"/>
      <c r="AO145" s="354"/>
      <c r="AP145" s="354"/>
      <c r="AQ145" s="354"/>
      <c r="AR145" s="354"/>
      <c r="AS145" s="354"/>
      <c r="AT145" s="354"/>
      <c r="AU145" s="354"/>
      <c r="AV145" s="354"/>
      <c r="AW145" s="354"/>
      <c r="AX145" s="354"/>
      <c r="AY145" s="354"/>
      <c r="AZ145" s="354"/>
      <c r="BA145" s="354"/>
      <c r="BB145" s="354"/>
      <c r="BC145" s="354"/>
      <c r="BD145" s="354"/>
      <c r="BE145" s="354"/>
      <c r="BF145" s="354"/>
      <c r="BG145" s="354"/>
      <c r="BH145" s="354"/>
      <c r="BI145" s="354"/>
      <c r="BJ145" s="354"/>
      <c r="BK145" s="354"/>
      <c r="BL145" s="354"/>
      <c r="BM145" s="354"/>
      <c r="BN145" s="354"/>
      <c r="BO145" s="354"/>
      <c r="BP145" s="354"/>
      <c r="BQ145" s="354"/>
      <c r="BR145" s="354"/>
      <c r="BS145" s="354"/>
      <c r="BT145" s="354"/>
      <c r="BU145" s="354"/>
      <c r="BV145" s="354"/>
      <c r="BW145" s="354"/>
      <c r="BX145" s="354"/>
      <c r="BY145" s="354"/>
      <c r="BZ145" s="354"/>
      <c r="CA145" s="354"/>
      <c r="CB145" s="354"/>
      <c r="CC145" s="354"/>
    </row>
    <row r="146" ht="13.5" customHeight="1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  <c r="AD146" s="354"/>
      <c r="AE146" s="354"/>
      <c r="AF146" s="354"/>
      <c r="AG146" s="354"/>
      <c r="AH146" s="354"/>
      <c r="AI146" s="354"/>
      <c r="AJ146" s="354"/>
      <c r="AK146" s="354"/>
      <c r="AL146" s="354"/>
      <c r="AM146" s="354"/>
      <c r="AN146" s="354"/>
      <c r="AO146" s="354"/>
      <c r="AP146" s="354"/>
      <c r="AQ146" s="354"/>
      <c r="AR146" s="354"/>
      <c r="AS146" s="354"/>
      <c r="AT146" s="354"/>
      <c r="AU146" s="354"/>
      <c r="AV146" s="354"/>
      <c r="AW146" s="354"/>
      <c r="AX146" s="354"/>
      <c r="AY146" s="354"/>
      <c r="AZ146" s="354"/>
      <c r="BA146" s="354"/>
      <c r="BB146" s="354"/>
      <c r="BC146" s="354"/>
      <c r="BD146" s="354"/>
      <c r="BE146" s="354"/>
      <c r="BF146" s="354"/>
      <c r="BG146" s="354"/>
      <c r="BH146" s="354"/>
      <c r="BI146" s="354"/>
      <c r="BJ146" s="354"/>
      <c r="BK146" s="354"/>
      <c r="BL146" s="354"/>
      <c r="BM146" s="354"/>
      <c r="BN146" s="354"/>
      <c r="BO146" s="354"/>
      <c r="BP146" s="354"/>
      <c r="BQ146" s="354"/>
      <c r="BR146" s="354"/>
      <c r="BS146" s="354"/>
      <c r="BT146" s="354"/>
      <c r="BU146" s="354"/>
      <c r="BV146" s="354"/>
      <c r="BW146" s="354"/>
      <c r="BX146" s="354"/>
      <c r="BY146" s="354"/>
      <c r="BZ146" s="354"/>
      <c r="CA146" s="354"/>
      <c r="CB146" s="354"/>
      <c r="CC146" s="354"/>
    </row>
    <row r="147" ht="13.5" customHeight="1">
      <c r="A147" s="354"/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  <c r="AD147" s="354"/>
      <c r="AE147" s="354"/>
      <c r="AF147" s="354"/>
      <c r="AG147" s="354"/>
      <c r="AH147" s="354"/>
      <c r="AI147" s="354"/>
      <c r="AJ147" s="354"/>
      <c r="AK147" s="354"/>
      <c r="AL147" s="354"/>
      <c r="AM147" s="354"/>
      <c r="AN147" s="354"/>
      <c r="AO147" s="354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4"/>
      <c r="BH147" s="354"/>
      <c r="BI147" s="354"/>
      <c r="BJ147" s="354"/>
      <c r="BK147" s="354"/>
      <c r="BL147" s="354"/>
      <c r="BM147" s="354"/>
      <c r="BN147" s="354"/>
      <c r="BO147" s="354"/>
      <c r="BP147" s="354"/>
      <c r="BQ147" s="354"/>
      <c r="BR147" s="354"/>
      <c r="BS147" s="354"/>
      <c r="BT147" s="354"/>
      <c r="BU147" s="354"/>
      <c r="BV147" s="354"/>
      <c r="BW147" s="354"/>
      <c r="BX147" s="354"/>
      <c r="BY147" s="354"/>
      <c r="BZ147" s="354"/>
      <c r="CA147" s="354"/>
      <c r="CB147" s="354"/>
      <c r="CC147" s="354"/>
    </row>
    <row r="148" ht="13.5" customHeight="1">
      <c r="A148" s="354"/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  <c r="AB148" s="354"/>
      <c r="AC148" s="354"/>
      <c r="AD148" s="354"/>
      <c r="AE148" s="354"/>
      <c r="AF148" s="354"/>
      <c r="AG148" s="354"/>
      <c r="AH148" s="354"/>
      <c r="AI148" s="354"/>
      <c r="AJ148" s="354"/>
      <c r="AK148" s="354"/>
      <c r="AL148" s="354"/>
      <c r="AM148" s="354"/>
      <c r="AN148" s="354"/>
      <c r="AO148" s="354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/>
      <c r="BF148" s="354"/>
      <c r="BG148" s="354"/>
      <c r="BH148" s="354"/>
      <c r="BI148" s="354"/>
      <c r="BJ148" s="354"/>
      <c r="BK148" s="354"/>
      <c r="BL148" s="354"/>
      <c r="BM148" s="354"/>
      <c r="BN148" s="354"/>
      <c r="BO148" s="354"/>
      <c r="BP148" s="354"/>
      <c r="BQ148" s="354"/>
      <c r="BR148" s="354"/>
      <c r="BS148" s="354"/>
      <c r="BT148" s="354"/>
      <c r="BU148" s="354"/>
      <c r="BV148" s="354"/>
      <c r="BW148" s="354"/>
      <c r="BX148" s="354"/>
      <c r="BY148" s="354"/>
      <c r="BZ148" s="354"/>
      <c r="CA148" s="354"/>
      <c r="CB148" s="354"/>
      <c r="CC148" s="354"/>
    </row>
    <row r="149" ht="13.5" customHeight="1">
      <c r="A149" s="354"/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354"/>
      <c r="AB149" s="354"/>
      <c r="AC149" s="354"/>
      <c r="AD149" s="354"/>
      <c r="AE149" s="354"/>
      <c r="AF149" s="354"/>
      <c r="AG149" s="354"/>
      <c r="AH149" s="354"/>
      <c r="AI149" s="354"/>
      <c r="AJ149" s="354"/>
      <c r="AK149" s="354"/>
      <c r="AL149" s="354"/>
      <c r="AM149" s="354"/>
      <c r="AN149" s="354"/>
      <c r="AO149" s="354"/>
      <c r="AP149" s="354"/>
      <c r="AQ149" s="354"/>
      <c r="AR149" s="354"/>
      <c r="AS149" s="354"/>
      <c r="AT149" s="354"/>
      <c r="AU149" s="354"/>
      <c r="AV149" s="354"/>
      <c r="AW149" s="354"/>
      <c r="AX149" s="354"/>
      <c r="AY149" s="354"/>
      <c r="AZ149" s="354"/>
      <c r="BA149" s="354"/>
      <c r="BB149" s="354"/>
      <c r="BC149" s="354"/>
      <c r="BD149" s="354"/>
      <c r="BE149" s="354"/>
      <c r="BF149" s="354"/>
      <c r="BG149" s="354"/>
      <c r="BH149" s="354"/>
      <c r="BI149" s="354"/>
      <c r="BJ149" s="354"/>
      <c r="BK149" s="354"/>
      <c r="BL149" s="354"/>
      <c r="BM149" s="354"/>
      <c r="BN149" s="354"/>
      <c r="BO149" s="354"/>
      <c r="BP149" s="354"/>
      <c r="BQ149" s="354"/>
      <c r="BR149" s="354"/>
      <c r="BS149" s="354"/>
      <c r="BT149" s="354"/>
      <c r="BU149" s="354"/>
      <c r="BV149" s="354"/>
      <c r="BW149" s="354"/>
      <c r="BX149" s="354"/>
      <c r="BY149" s="354"/>
      <c r="BZ149" s="354"/>
      <c r="CA149" s="354"/>
      <c r="CB149" s="354"/>
      <c r="CC149" s="354"/>
    </row>
    <row r="150" ht="13.5" customHeight="1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  <c r="AB150" s="354"/>
      <c r="AC150" s="354"/>
      <c r="AD150" s="354"/>
      <c r="AE150" s="354"/>
      <c r="AF150" s="354"/>
      <c r="AG150" s="354"/>
      <c r="AH150" s="354"/>
      <c r="AI150" s="354"/>
      <c r="AJ150" s="354"/>
      <c r="AK150" s="354"/>
      <c r="AL150" s="354"/>
      <c r="AM150" s="354"/>
      <c r="AN150" s="354"/>
      <c r="AO150" s="354"/>
      <c r="AP150" s="354"/>
      <c r="AQ150" s="354"/>
      <c r="AR150" s="354"/>
      <c r="AS150" s="354"/>
      <c r="AT150" s="354"/>
      <c r="AU150" s="354"/>
      <c r="AV150" s="354"/>
      <c r="AW150" s="354"/>
      <c r="AX150" s="354"/>
      <c r="AY150" s="354"/>
      <c r="AZ150" s="354"/>
      <c r="BA150" s="354"/>
      <c r="BB150" s="354"/>
      <c r="BC150" s="354"/>
      <c r="BD150" s="354"/>
      <c r="BE150" s="354"/>
      <c r="BF150" s="354"/>
      <c r="BG150" s="354"/>
      <c r="BH150" s="354"/>
      <c r="BI150" s="354"/>
      <c r="BJ150" s="354"/>
      <c r="BK150" s="354"/>
      <c r="BL150" s="354"/>
      <c r="BM150" s="354"/>
      <c r="BN150" s="354"/>
      <c r="BO150" s="354"/>
      <c r="BP150" s="354"/>
      <c r="BQ150" s="354"/>
      <c r="BR150" s="354"/>
      <c r="BS150" s="354"/>
      <c r="BT150" s="354"/>
      <c r="BU150" s="354"/>
      <c r="BV150" s="354"/>
      <c r="BW150" s="354"/>
      <c r="BX150" s="354"/>
      <c r="BY150" s="354"/>
      <c r="BZ150" s="354"/>
      <c r="CA150" s="354"/>
      <c r="CB150" s="354"/>
      <c r="CC150" s="354"/>
    </row>
    <row r="151" ht="13.5" customHeight="1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  <c r="AB151" s="354"/>
      <c r="AC151" s="354"/>
      <c r="AD151" s="354"/>
      <c r="AE151" s="354"/>
      <c r="AF151" s="354"/>
      <c r="AG151" s="354"/>
      <c r="AH151" s="354"/>
      <c r="AI151" s="354"/>
      <c r="AJ151" s="354"/>
      <c r="AK151" s="354"/>
      <c r="AL151" s="354"/>
      <c r="AM151" s="354"/>
      <c r="AN151" s="354"/>
      <c r="AO151" s="354"/>
      <c r="AP151" s="354"/>
      <c r="AQ151" s="354"/>
      <c r="AR151" s="354"/>
      <c r="AS151" s="354"/>
      <c r="AT151" s="354"/>
      <c r="AU151" s="354"/>
      <c r="AV151" s="354"/>
      <c r="AW151" s="354"/>
      <c r="AX151" s="354"/>
      <c r="AY151" s="354"/>
      <c r="AZ151" s="354"/>
      <c r="BA151" s="354"/>
      <c r="BB151" s="354"/>
      <c r="BC151" s="354"/>
      <c r="BD151" s="354"/>
      <c r="BE151" s="354"/>
      <c r="BF151" s="354"/>
      <c r="BG151" s="354"/>
      <c r="BH151" s="354"/>
      <c r="BI151" s="354"/>
      <c r="BJ151" s="354"/>
      <c r="BK151" s="354"/>
      <c r="BL151" s="354"/>
      <c r="BM151" s="354"/>
      <c r="BN151" s="354"/>
      <c r="BO151" s="354"/>
      <c r="BP151" s="354"/>
      <c r="BQ151" s="354"/>
      <c r="BR151" s="354"/>
      <c r="BS151" s="354"/>
      <c r="BT151" s="354"/>
      <c r="BU151" s="354"/>
      <c r="BV151" s="354"/>
      <c r="BW151" s="354"/>
      <c r="BX151" s="354"/>
      <c r="BY151" s="354"/>
      <c r="BZ151" s="354"/>
      <c r="CA151" s="354"/>
      <c r="CB151" s="354"/>
      <c r="CC151" s="354"/>
    </row>
    <row r="152" ht="13.5" customHeight="1">
      <c r="A152" s="354"/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354"/>
      <c r="AB152" s="354"/>
      <c r="AC152" s="354"/>
      <c r="AD152" s="354"/>
      <c r="AE152" s="354"/>
      <c r="AF152" s="354"/>
      <c r="AG152" s="354"/>
      <c r="AH152" s="354"/>
      <c r="AI152" s="354"/>
      <c r="AJ152" s="354"/>
      <c r="AK152" s="354"/>
      <c r="AL152" s="354"/>
      <c r="AM152" s="354"/>
      <c r="AN152" s="354"/>
      <c r="AO152" s="354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4"/>
      <c r="BH152" s="354"/>
      <c r="BI152" s="354"/>
      <c r="BJ152" s="354"/>
      <c r="BK152" s="354"/>
      <c r="BL152" s="354"/>
      <c r="BM152" s="354"/>
      <c r="BN152" s="354"/>
      <c r="BO152" s="354"/>
      <c r="BP152" s="354"/>
      <c r="BQ152" s="354"/>
      <c r="BR152" s="354"/>
      <c r="BS152" s="354"/>
      <c r="BT152" s="354"/>
      <c r="BU152" s="354"/>
      <c r="BV152" s="354"/>
      <c r="BW152" s="354"/>
      <c r="BX152" s="354"/>
      <c r="BY152" s="354"/>
      <c r="BZ152" s="354"/>
      <c r="CA152" s="354"/>
      <c r="CB152" s="354"/>
      <c r="CC152" s="354"/>
    </row>
    <row r="153" ht="13.5" customHeight="1">
      <c r="A153" s="354"/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  <c r="AB153" s="354"/>
      <c r="AC153" s="354"/>
      <c r="AD153" s="354"/>
      <c r="AE153" s="354"/>
      <c r="AF153" s="354"/>
      <c r="AG153" s="354"/>
      <c r="AH153" s="354"/>
      <c r="AI153" s="354"/>
      <c r="AJ153" s="354"/>
      <c r="AK153" s="354"/>
      <c r="AL153" s="354"/>
      <c r="AM153" s="354"/>
      <c r="AN153" s="354"/>
      <c r="AO153" s="354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4"/>
      <c r="BH153" s="354"/>
      <c r="BI153" s="354"/>
      <c r="BJ153" s="354"/>
      <c r="BK153" s="354"/>
      <c r="BL153" s="354"/>
      <c r="BM153" s="354"/>
      <c r="BN153" s="354"/>
      <c r="BO153" s="354"/>
      <c r="BP153" s="354"/>
      <c r="BQ153" s="354"/>
      <c r="BR153" s="354"/>
      <c r="BS153" s="354"/>
      <c r="BT153" s="354"/>
      <c r="BU153" s="354"/>
      <c r="BV153" s="354"/>
      <c r="BW153" s="354"/>
      <c r="BX153" s="354"/>
      <c r="BY153" s="354"/>
      <c r="BZ153" s="354"/>
      <c r="CA153" s="354"/>
      <c r="CB153" s="354"/>
      <c r="CC153" s="354"/>
    </row>
    <row r="154" ht="13.5" customHeight="1">
      <c r="A154" s="354"/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4"/>
      <c r="AB154" s="354"/>
      <c r="AC154" s="354"/>
      <c r="AD154" s="354"/>
      <c r="AE154" s="354"/>
      <c r="AF154" s="354"/>
      <c r="AG154" s="354"/>
      <c r="AH154" s="354"/>
      <c r="AI154" s="354"/>
      <c r="AJ154" s="354"/>
      <c r="AK154" s="354"/>
      <c r="AL154" s="354"/>
      <c r="AM154" s="354"/>
      <c r="AN154" s="354"/>
      <c r="AO154" s="354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4"/>
      <c r="BH154" s="354"/>
      <c r="BI154" s="354"/>
      <c r="BJ154" s="354"/>
      <c r="BK154" s="354"/>
      <c r="BL154" s="354"/>
      <c r="BM154" s="354"/>
      <c r="BN154" s="354"/>
      <c r="BO154" s="354"/>
      <c r="BP154" s="354"/>
      <c r="BQ154" s="354"/>
      <c r="BR154" s="354"/>
      <c r="BS154" s="354"/>
      <c r="BT154" s="354"/>
      <c r="BU154" s="354"/>
      <c r="BV154" s="354"/>
      <c r="BW154" s="354"/>
      <c r="BX154" s="354"/>
      <c r="BY154" s="354"/>
      <c r="BZ154" s="354"/>
      <c r="CA154" s="354"/>
      <c r="CB154" s="354"/>
      <c r="CC154" s="354"/>
    </row>
    <row r="155" ht="13.5" customHeight="1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4"/>
      <c r="AB155" s="354"/>
      <c r="AC155" s="354"/>
      <c r="AD155" s="354"/>
      <c r="AE155" s="354"/>
      <c r="AF155" s="354"/>
      <c r="AG155" s="354"/>
      <c r="AH155" s="354"/>
      <c r="AI155" s="354"/>
      <c r="AJ155" s="354"/>
      <c r="AK155" s="354"/>
      <c r="AL155" s="354"/>
      <c r="AM155" s="354"/>
      <c r="AN155" s="354"/>
      <c r="AO155" s="354"/>
      <c r="AP155" s="354"/>
      <c r="AQ155" s="354"/>
      <c r="AR155" s="354"/>
      <c r="AS155" s="354"/>
      <c r="AT155" s="354"/>
      <c r="AU155" s="354"/>
      <c r="AV155" s="354"/>
      <c r="AW155" s="354"/>
      <c r="AX155" s="354"/>
      <c r="AY155" s="354"/>
      <c r="AZ155" s="354"/>
      <c r="BA155" s="354"/>
      <c r="BB155" s="354"/>
      <c r="BC155" s="354"/>
      <c r="BD155" s="354"/>
      <c r="BE155" s="354"/>
      <c r="BF155" s="354"/>
      <c r="BG155" s="354"/>
      <c r="BH155" s="354"/>
      <c r="BI155" s="354"/>
      <c r="BJ155" s="354"/>
      <c r="BK155" s="354"/>
      <c r="BL155" s="354"/>
      <c r="BM155" s="354"/>
      <c r="BN155" s="354"/>
      <c r="BO155" s="354"/>
      <c r="BP155" s="354"/>
      <c r="BQ155" s="354"/>
      <c r="BR155" s="354"/>
      <c r="BS155" s="354"/>
      <c r="BT155" s="354"/>
      <c r="BU155" s="354"/>
      <c r="BV155" s="354"/>
      <c r="BW155" s="354"/>
      <c r="BX155" s="354"/>
      <c r="BY155" s="354"/>
      <c r="BZ155" s="354"/>
      <c r="CA155" s="354"/>
      <c r="CB155" s="354"/>
      <c r="CC155" s="354"/>
    </row>
    <row r="156" ht="13.5" customHeight="1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4"/>
      <c r="AB156" s="354"/>
      <c r="AC156" s="354"/>
      <c r="AD156" s="354"/>
      <c r="AE156" s="354"/>
      <c r="AF156" s="354"/>
      <c r="AG156" s="354"/>
      <c r="AH156" s="354"/>
      <c r="AI156" s="354"/>
      <c r="AJ156" s="354"/>
      <c r="AK156" s="354"/>
      <c r="AL156" s="354"/>
      <c r="AM156" s="354"/>
      <c r="AN156" s="354"/>
      <c r="AO156" s="354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/>
      <c r="BF156" s="354"/>
      <c r="BG156" s="354"/>
      <c r="BH156" s="354"/>
      <c r="BI156" s="354"/>
      <c r="BJ156" s="354"/>
      <c r="BK156" s="354"/>
      <c r="BL156" s="354"/>
      <c r="BM156" s="354"/>
      <c r="BN156" s="354"/>
      <c r="BO156" s="354"/>
      <c r="BP156" s="354"/>
      <c r="BQ156" s="354"/>
      <c r="BR156" s="354"/>
      <c r="BS156" s="354"/>
      <c r="BT156" s="354"/>
      <c r="BU156" s="354"/>
      <c r="BV156" s="354"/>
      <c r="BW156" s="354"/>
      <c r="BX156" s="354"/>
      <c r="BY156" s="354"/>
      <c r="BZ156" s="354"/>
      <c r="CA156" s="354"/>
      <c r="CB156" s="354"/>
      <c r="CC156" s="354"/>
    </row>
    <row r="157" ht="13.5" customHeight="1">
      <c r="A157" s="354"/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354"/>
      <c r="AB157" s="354"/>
      <c r="AC157" s="354"/>
      <c r="AD157" s="354"/>
      <c r="AE157" s="354"/>
      <c r="AF157" s="354"/>
      <c r="AG157" s="354"/>
      <c r="AH157" s="354"/>
      <c r="AI157" s="354"/>
      <c r="AJ157" s="354"/>
      <c r="AK157" s="354"/>
      <c r="AL157" s="354"/>
      <c r="AM157" s="354"/>
      <c r="AN157" s="354"/>
      <c r="AO157" s="354"/>
      <c r="AP157" s="354"/>
      <c r="AQ157" s="354"/>
      <c r="AR157" s="354"/>
      <c r="AS157" s="354"/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/>
      <c r="BF157" s="354"/>
      <c r="BG157" s="354"/>
      <c r="BH157" s="354"/>
      <c r="BI157" s="354"/>
      <c r="BJ157" s="354"/>
      <c r="BK157" s="354"/>
      <c r="BL157" s="354"/>
      <c r="BM157" s="354"/>
      <c r="BN157" s="354"/>
      <c r="BO157" s="354"/>
      <c r="BP157" s="354"/>
      <c r="BQ157" s="354"/>
      <c r="BR157" s="354"/>
      <c r="BS157" s="354"/>
      <c r="BT157" s="354"/>
      <c r="BU157" s="354"/>
      <c r="BV157" s="354"/>
      <c r="BW157" s="354"/>
      <c r="BX157" s="354"/>
      <c r="BY157" s="354"/>
      <c r="BZ157" s="354"/>
      <c r="CA157" s="354"/>
      <c r="CB157" s="354"/>
      <c r="CC157" s="354"/>
    </row>
    <row r="158" ht="13.5" customHeight="1">
      <c r="A158" s="354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  <c r="AB158" s="354"/>
      <c r="AC158" s="354"/>
      <c r="AD158" s="354"/>
      <c r="AE158" s="354"/>
      <c r="AF158" s="354"/>
      <c r="AG158" s="354"/>
      <c r="AH158" s="354"/>
      <c r="AI158" s="354"/>
      <c r="AJ158" s="354"/>
      <c r="AK158" s="354"/>
      <c r="AL158" s="354"/>
      <c r="AM158" s="354"/>
      <c r="AN158" s="354"/>
      <c r="AO158" s="354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4"/>
      <c r="BH158" s="354"/>
      <c r="BI158" s="354"/>
      <c r="BJ158" s="354"/>
      <c r="BK158" s="354"/>
      <c r="BL158" s="354"/>
      <c r="BM158" s="354"/>
      <c r="BN158" s="354"/>
      <c r="BO158" s="354"/>
      <c r="BP158" s="354"/>
      <c r="BQ158" s="354"/>
      <c r="BR158" s="354"/>
      <c r="BS158" s="354"/>
      <c r="BT158" s="354"/>
      <c r="BU158" s="354"/>
      <c r="BV158" s="354"/>
      <c r="BW158" s="354"/>
      <c r="BX158" s="354"/>
      <c r="BY158" s="354"/>
      <c r="BZ158" s="354"/>
      <c r="CA158" s="354"/>
      <c r="CB158" s="354"/>
      <c r="CC158" s="354"/>
    </row>
    <row r="159" ht="13.5" customHeight="1">
      <c r="A159" s="354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  <c r="AB159" s="354"/>
      <c r="AC159" s="354"/>
      <c r="AD159" s="354"/>
      <c r="AE159" s="354"/>
      <c r="AF159" s="354"/>
      <c r="AG159" s="354"/>
      <c r="AH159" s="354"/>
      <c r="AI159" s="354"/>
      <c r="AJ159" s="354"/>
      <c r="AK159" s="354"/>
      <c r="AL159" s="354"/>
      <c r="AM159" s="354"/>
      <c r="AN159" s="354"/>
      <c r="AO159" s="354"/>
      <c r="AP159" s="354"/>
      <c r="AQ159" s="354"/>
      <c r="AR159" s="354"/>
      <c r="AS159" s="354"/>
      <c r="AT159" s="354"/>
      <c r="AU159" s="354"/>
      <c r="AV159" s="354"/>
      <c r="AW159" s="354"/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4"/>
      <c r="BH159" s="354"/>
      <c r="BI159" s="354"/>
      <c r="BJ159" s="354"/>
      <c r="BK159" s="354"/>
      <c r="BL159" s="354"/>
      <c r="BM159" s="354"/>
      <c r="BN159" s="354"/>
      <c r="BO159" s="354"/>
      <c r="BP159" s="354"/>
      <c r="BQ159" s="354"/>
      <c r="BR159" s="354"/>
      <c r="BS159" s="354"/>
      <c r="BT159" s="354"/>
      <c r="BU159" s="354"/>
      <c r="BV159" s="354"/>
      <c r="BW159" s="354"/>
      <c r="BX159" s="354"/>
      <c r="BY159" s="354"/>
      <c r="BZ159" s="354"/>
      <c r="CA159" s="354"/>
      <c r="CB159" s="354"/>
      <c r="CC159" s="354"/>
    </row>
    <row r="160" ht="13.5" customHeight="1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  <c r="AB160" s="354"/>
      <c r="AC160" s="354"/>
      <c r="AD160" s="354"/>
      <c r="AE160" s="354"/>
      <c r="AF160" s="354"/>
      <c r="AG160" s="354"/>
      <c r="AH160" s="354"/>
      <c r="AI160" s="354"/>
      <c r="AJ160" s="354"/>
      <c r="AK160" s="354"/>
      <c r="AL160" s="354"/>
      <c r="AM160" s="354"/>
      <c r="AN160" s="354"/>
      <c r="AO160" s="354"/>
      <c r="AP160" s="354"/>
      <c r="AQ160" s="354"/>
      <c r="AR160" s="354"/>
      <c r="AS160" s="354"/>
      <c r="AT160" s="354"/>
      <c r="AU160" s="354"/>
      <c r="AV160" s="354"/>
      <c r="AW160" s="354"/>
      <c r="AX160" s="354"/>
      <c r="AY160" s="354"/>
      <c r="AZ160" s="354"/>
      <c r="BA160" s="354"/>
      <c r="BB160" s="354"/>
      <c r="BC160" s="354"/>
      <c r="BD160" s="354"/>
      <c r="BE160" s="354"/>
      <c r="BF160" s="354"/>
      <c r="BG160" s="354"/>
      <c r="BH160" s="354"/>
      <c r="BI160" s="354"/>
      <c r="BJ160" s="354"/>
      <c r="BK160" s="354"/>
      <c r="BL160" s="354"/>
      <c r="BM160" s="354"/>
      <c r="BN160" s="354"/>
      <c r="BO160" s="354"/>
      <c r="BP160" s="354"/>
      <c r="BQ160" s="354"/>
      <c r="BR160" s="354"/>
      <c r="BS160" s="354"/>
      <c r="BT160" s="354"/>
      <c r="BU160" s="354"/>
      <c r="BV160" s="354"/>
      <c r="BW160" s="354"/>
      <c r="BX160" s="354"/>
      <c r="BY160" s="354"/>
      <c r="BZ160" s="354"/>
      <c r="CA160" s="354"/>
      <c r="CB160" s="354"/>
      <c r="CC160" s="354"/>
    </row>
    <row r="161" ht="13.5" customHeight="1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354"/>
      <c r="AB161" s="354"/>
      <c r="AC161" s="354"/>
      <c r="AD161" s="354"/>
      <c r="AE161" s="354"/>
      <c r="AF161" s="354"/>
      <c r="AG161" s="354"/>
      <c r="AH161" s="354"/>
      <c r="AI161" s="354"/>
      <c r="AJ161" s="354"/>
      <c r="AK161" s="354"/>
      <c r="AL161" s="354"/>
      <c r="AM161" s="354"/>
      <c r="AN161" s="354"/>
      <c r="AO161" s="354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/>
      <c r="AZ161" s="354"/>
      <c r="BA161" s="354"/>
      <c r="BB161" s="354"/>
      <c r="BC161" s="354"/>
      <c r="BD161" s="354"/>
      <c r="BE161" s="354"/>
      <c r="BF161" s="354"/>
      <c r="BG161" s="354"/>
      <c r="BH161" s="354"/>
      <c r="BI161" s="354"/>
      <c r="BJ161" s="354"/>
      <c r="BK161" s="354"/>
      <c r="BL161" s="354"/>
      <c r="BM161" s="354"/>
      <c r="BN161" s="354"/>
      <c r="BO161" s="354"/>
      <c r="BP161" s="354"/>
      <c r="BQ161" s="354"/>
      <c r="BR161" s="354"/>
      <c r="BS161" s="354"/>
      <c r="BT161" s="354"/>
      <c r="BU161" s="354"/>
      <c r="BV161" s="354"/>
      <c r="BW161" s="354"/>
      <c r="BX161" s="354"/>
      <c r="BY161" s="354"/>
      <c r="BZ161" s="354"/>
      <c r="CA161" s="354"/>
      <c r="CB161" s="354"/>
      <c r="CC161" s="354"/>
    </row>
    <row r="162" ht="13.5" customHeight="1">
      <c r="A162" s="354"/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354"/>
      <c r="AB162" s="354"/>
      <c r="AC162" s="354"/>
      <c r="AD162" s="354"/>
      <c r="AE162" s="354"/>
      <c r="AF162" s="354"/>
      <c r="AG162" s="354"/>
      <c r="AH162" s="354"/>
      <c r="AI162" s="354"/>
      <c r="AJ162" s="354"/>
      <c r="AK162" s="354"/>
      <c r="AL162" s="354"/>
      <c r="AM162" s="354"/>
      <c r="AN162" s="354"/>
      <c r="AO162" s="354"/>
      <c r="AP162" s="354"/>
      <c r="AQ162" s="354"/>
      <c r="AR162" s="354"/>
      <c r="AS162" s="354"/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4"/>
      <c r="BH162" s="354"/>
      <c r="BI162" s="354"/>
      <c r="BJ162" s="354"/>
      <c r="BK162" s="354"/>
      <c r="BL162" s="354"/>
      <c r="BM162" s="354"/>
      <c r="BN162" s="354"/>
      <c r="BO162" s="354"/>
      <c r="BP162" s="354"/>
      <c r="BQ162" s="354"/>
      <c r="BR162" s="354"/>
      <c r="BS162" s="354"/>
      <c r="BT162" s="354"/>
      <c r="BU162" s="354"/>
      <c r="BV162" s="354"/>
      <c r="BW162" s="354"/>
      <c r="BX162" s="354"/>
      <c r="BY162" s="354"/>
      <c r="BZ162" s="354"/>
      <c r="CA162" s="354"/>
      <c r="CB162" s="354"/>
      <c r="CC162" s="354"/>
    </row>
    <row r="163" ht="13.5" customHeight="1">
      <c r="A163" s="354"/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354"/>
      <c r="AB163" s="354"/>
      <c r="AC163" s="354"/>
      <c r="AD163" s="354"/>
      <c r="AE163" s="354"/>
      <c r="AF163" s="354"/>
      <c r="AG163" s="354"/>
      <c r="AH163" s="354"/>
      <c r="AI163" s="354"/>
      <c r="AJ163" s="354"/>
      <c r="AK163" s="354"/>
      <c r="AL163" s="354"/>
      <c r="AM163" s="354"/>
      <c r="AN163" s="354"/>
      <c r="AO163" s="354"/>
      <c r="AP163" s="354"/>
      <c r="AQ163" s="354"/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/>
      <c r="BF163" s="354"/>
      <c r="BG163" s="354"/>
      <c r="BH163" s="354"/>
      <c r="BI163" s="354"/>
      <c r="BJ163" s="354"/>
      <c r="BK163" s="354"/>
      <c r="BL163" s="354"/>
      <c r="BM163" s="354"/>
      <c r="BN163" s="354"/>
      <c r="BO163" s="354"/>
      <c r="BP163" s="354"/>
      <c r="BQ163" s="354"/>
      <c r="BR163" s="354"/>
      <c r="BS163" s="354"/>
      <c r="BT163" s="354"/>
      <c r="BU163" s="354"/>
      <c r="BV163" s="354"/>
      <c r="BW163" s="354"/>
      <c r="BX163" s="354"/>
      <c r="BY163" s="354"/>
      <c r="BZ163" s="354"/>
      <c r="CA163" s="354"/>
      <c r="CB163" s="354"/>
      <c r="CC163" s="354"/>
    </row>
    <row r="164" ht="13.5" customHeight="1">
      <c r="A164" s="354"/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354"/>
      <c r="AB164" s="354"/>
      <c r="AC164" s="354"/>
      <c r="AD164" s="354"/>
      <c r="AE164" s="354"/>
      <c r="AF164" s="354"/>
      <c r="AG164" s="354"/>
      <c r="AH164" s="354"/>
      <c r="AI164" s="354"/>
      <c r="AJ164" s="354"/>
      <c r="AK164" s="354"/>
      <c r="AL164" s="354"/>
      <c r="AM164" s="354"/>
      <c r="AN164" s="354"/>
      <c r="AO164" s="354"/>
      <c r="AP164" s="354"/>
      <c r="AQ164" s="354"/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4"/>
      <c r="BH164" s="354"/>
      <c r="BI164" s="354"/>
      <c r="BJ164" s="354"/>
      <c r="BK164" s="354"/>
      <c r="BL164" s="354"/>
      <c r="BM164" s="354"/>
      <c r="BN164" s="354"/>
      <c r="BO164" s="354"/>
      <c r="BP164" s="354"/>
      <c r="BQ164" s="354"/>
      <c r="BR164" s="354"/>
      <c r="BS164" s="354"/>
      <c r="BT164" s="354"/>
      <c r="BU164" s="354"/>
      <c r="BV164" s="354"/>
      <c r="BW164" s="354"/>
      <c r="BX164" s="354"/>
      <c r="BY164" s="354"/>
      <c r="BZ164" s="354"/>
      <c r="CA164" s="354"/>
      <c r="CB164" s="354"/>
      <c r="CC164" s="354"/>
    </row>
    <row r="165" ht="13.5" customHeight="1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354"/>
      <c r="AB165" s="354"/>
      <c r="AC165" s="354"/>
      <c r="AD165" s="354"/>
      <c r="AE165" s="354"/>
      <c r="AF165" s="354"/>
      <c r="AG165" s="354"/>
      <c r="AH165" s="354"/>
      <c r="AI165" s="354"/>
      <c r="AJ165" s="354"/>
      <c r="AK165" s="354"/>
      <c r="AL165" s="354"/>
      <c r="AM165" s="354"/>
      <c r="AN165" s="354"/>
      <c r="AO165" s="354"/>
      <c r="AP165" s="354"/>
      <c r="AQ165" s="354"/>
      <c r="AR165" s="354"/>
      <c r="AS165" s="354"/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4"/>
      <c r="BH165" s="354"/>
      <c r="BI165" s="354"/>
      <c r="BJ165" s="354"/>
      <c r="BK165" s="354"/>
      <c r="BL165" s="354"/>
      <c r="BM165" s="354"/>
      <c r="BN165" s="354"/>
      <c r="BO165" s="354"/>
      <c r="BP165" s="354"/>
      <c r="BQ165" s="354"/>
      <c r="BR165" s="354"/>
      <c r="BS165" s="354"/>
      <c r="BT165" s="354"/>
      <c r="BU165" s="354"/>
      <c r="BV165" s="354"/>
      <c r="BW165" s="354"/>
      <c r="BX165" s="354"/>
      <c r="BY165" s="354"/>
      <c r="BZ165" s="354"/>
      <c r="CA165" s="354"/>
      <c r="CB165" s="354"/>
      <c r="CC165" s="354"/>
    </row>
    <row r="166" ht="13.5" customHeight="1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  <c r="AB166" s="354"/>
      <c r="AC166" s="354"/>
      <c r="AD166" s="354"/>
      <c r="AE166" s="354"/>
      <c r="AF166" s="354"/>
      <c r="AG166" s="354"/>
      <c r="AH166" s="354"/>
      <c r="AI166" s="354"/>
      <c r="AJ166" s="354"/>
      <c r="AK166" s="354"/>
      <c r="AL166" s="354"/>
      <c r="AM166" s="354"/>
      <c r="AN166" s="354"/>
      <c r="AO166" s="354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/>
      <c r="BF166" s="354"/>
      <c r="BG166" s="354"/>
      <c r="BH166" s="354"/>
      <c r="BI166" s="354"/>
      <c r="BJ166" s="354"/>
      <c r="BK166" s="354"/>
      <c r="BL166" s="354"/>
      <c r="BM166" s="354"/>
      <c r="BN166" s="354"/>
      <c r="BO166" s="354"/>
      <c r="BP166" s="354"/>
      <c r="BQ166" s="354"/>
      <c r="BR166" s="354"/>
      <c r="BS166" s="354"/>
      <c r="BT166" s="354"/>
      <c r="BU166" s="354"/>
      <c r="BV166" s="354"/>
      <c r="BW166" s="354"/>
      <c r="BX166" s="354"/>
      <c r="BY166" s="354"/>
      <c r="BZ166" s="354"/>
      <c r="CA166" s="354"/>
      <c r="CB166" s="354"/>
      <c r="CC166" s="354"/>
    </row>
    <row r="167" ht="13.5" customHeight="1">
      <c r="A167" s="354"/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  <c r="AB167" s="354"/>
      <c r="AC167" s="354"/>
      <c r="AD167" s="354"/>
      <c r="AE167" s="354"/>
      <c r="AF167" s="354"/>
      <c r="AG167" s="354"/>
      <c r="AH167" s="354"/>
      <c r="AI167" s="354"/>
      <c r="AJ167" s="354"/>
      <c r="AK167" s="354"/>
      <c r="AL167" s="354"/>
      <c r="AM167" s="354"/>
      <c r="AN167" s="354"/>
      <c r="AO167" s="354"/>
      <c r="AP167" s="354"/>
      <c r="AQ167" s="354"/>
      <c r="AR167" s="354"/>
      <c r="AS167" s="354"/>
      <c r="AT167" s="354"/>
      <c r="AU167" s="354"/>
      <c r="AV167" s="354"/>
      <c r="AW167" s="354"/>
      <c r="AX167" s="354"/>
      <c r="AY167" s="354"/>
      <c r="AZ167" s="354"/>
      <c r="BA167" s="354"/>
      <c r="BB167" s="354"/>
      <c r="BC167" s="354"/>
      <c r="BD167" s="354"/>
      <c r="BE167" s="354"/>
      <c r="BF167" s="354"/>
      <c r="BG167" s="354"/>
      <c r="BH167" s="354"/>
      <c r="BI167" s="354"/>
      <c r="BJ167" s="354"/>
      <c r="BK167" s="354"/>
      <c r="BL167" s="354"/>
      <c r="BM167" s="354"/>
      <c r="BN167" s="354"/>
      <c r="BO167" s="354"/>
      <c r="BP167" s="354"/>
      <c r="BQ167" s="354"/>
      <c r="BR167" s="354"/>
      <c r="BS167" s="354"/>
      <c r="BT167" s="354"/>
      <c r="BU167" s="354"/>
      <c r="BV167" s="354"/>
      <c r="BW167" s="354"/>
      <c r="BX167" s="354"/>
      <c r="BY167" s="354"/>
      <c r="BZ167" s="354"/>
      <c r="CA167" s="354"/>
      <c r="CB167" s="354"/>
      <c r="CC167" s="354"/>
    </row>
    <row r="168" ht="13.5" customHeight="1">
      <c r="A168" s="354"/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  <c r="AE168" s="354"/>
      <c r="AF168" s="354"/>
      <c r="AG168" s="354"/>
      <c r="AH168" s="354"/>
      <c r="AI168" s="354"/>
      <c r="AJ168" s="354"/>
      <c r="AK168" s="354"/>
      <c r="AL168" s="354"/>
      <c r="AM168" s="354"/>
      <c r="AN168" s="354"/>
      <c r="AO168" s="354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/>
      <c r="BB168" s="354"/>
      <c r="BC168" s="354"/>
      <c r="BD168" s="354"/>
      <c r="BE168" s="354"/>
      <c r="BF168" s="354"/>
      <c r="BG168" s="354"/>
      <c r="BH168" s="354"/>
      <c r="BI168" s="354"/>
      <c r="BJ168" s="354"/>
      <c r="BK168" s="354"/>
      <c r="BL168" s="354"/>
      <c r="BM168" s="354"/>
      <c r="BN168" s="354"/>
      <c r="BO168" s="354"/>
      <c r="BP168" s="354"/>
      <c r="BQ168" s="354"/>
      <c r="BR168" s="354"/>
      <c r="BS168" s="354"/>
      <c r="BT168" s="354"/>
      <c r="BU168" s="354"/>
      <c r="BV168" s="354"/>
      <c r="BW168" s="354"/>
      <c r="BX168" s="354"/>
      <c r="BY168" s="354"/>
      <c r="BZ168" s="354"/>
      <c r="CA168" s="354"/>
      <c r="CB168" s="354"/>
      <c r="CC168" s="354"/>
    </row>
    <row r="169" ht="13.5" customHeight="1">
      <c r="A169" s="354"/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  <c r="AB169" s="354"/>
      <c r="AC169" s="354"/>
      <c r="AD169" s="354"/>
      <c r="AE169" s="354"/>
      <c r="AF169" s="354"/>
      <c r="AG169" s="354"/>
      <c r="AH169" s="354"/>
      <c r="AI169" s="354"/>
      <c r="AJ169" s="354"/>
      <c r="AK169" s="354"/>
      <c r="AL169" s="354"/>
      <c r="AM169" s="354"/>
      <c r="AN169" s="354"/>
      <c r="AO169" s="354"/>
      <c r="AP169" s="354"/>
      <c r="AQ169" s="354"/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4"/>
      <c r="BH169" s="354"/>
      <c r="BI169" s="354"/>
      <c r="BJ169" s="354"/>
      <c r="BK169" s="354"/>
      <c r="BL169" s="354"/>
      <c r="BM169" s="354"/>
      <c r="BN169" s="354"/>
      <c r="BO169" s="354"/>
      <c r="BP169" s="354"/>
      <c r="BQ169" s="354"/>
      <c r="BR169" s="354"/>
      <c r="BS169" s="354"/>
      <c r="BT169" s="354"/>
      <c r="BU169" s="354"/>
      <c r="BV169" s="354"/>
      <c r="BW169" s="354"/>
      <c r="BX169" s="354"/>
      <c r="BY169" s="354"/>
      <c r="BZ169" s="354"/>
      <c r="CA169" s="354"/>
      <c r="CB169" s="354"/>
      <c r="CC169" s="354"/>
    </row>
    <row r="170" ht="13.5" customHeight="1">
      <c r="A170" s="354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  <c r="AB170" s="354"/>
      <c r="AC170" s="354"/>
      <c r="AD170" s="354"/>
      <c r="AE170" s="354"/>
      <c r="AF170" s="354"/>
      <c r="AG170" s="354"/>
      <c r="AH170" s="354"/>
      <c r="AI170" s="354"/>
      <c r="AJ170" s="354"/>
      <c r="AK170" s="354"/>
      <c r="AL170" s="354"/>
      <c r="AM170" s="354"/>
      <c r="AN170" s="354"/>
      <c r="AO170" s="354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/>
      <c r="BB170" s="354"/>
      <c r="BC170" s="354"/>
      <c r="BD170" s="354"/>
      <c r="BE170" s="354"/>
      <c r="BF170" s="354"/>
      <c r="BG170" s="354"/>
      <c r="BH170" s="354"/>
      <c r="BI170" s="354"/>
      <c r="BJ170" s="354"/>
      <c r="BK170" s="354"/>
      <c r="BL170" s="354"/>
      <c r="BM170" s="354"/>
      <c r="BN170" s="354"/>
      <c r="BO170" s="354"/>
      <c r="BP170" s="354"/>
      <c r="BQ170" s="354"/>
      <c r="BR170" s="354"/>
      <c r="BS170" s="354"/>
      <c r="BT170" s="354"/>
      <c r="BU170" s="354"/>
      <c r="BV170" s="354"/>
      <c r="BW170" s="354"/>
      <c r="BX170" s="354"/>
      <c r="BY170" s="354"/>
      <c r="BZ170" s="354"/>
      <c r="CA170" s="354"/>
      <c r="CB170" s="354"/>
      <c r="CC170" s="354"/>
    </row>
    <row r="171" ht="13.5" customHeight="1">
      <c r="A171" s="354"/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354"/>
      <c r="AB171" s="354"/>
      <c r="AC171" s="354"/>
      <c r="AD171" s="354"/>
      <c r="AE171" s="354"/>
      <c r="AF171" s="354"/>
      <c r="AG171" s="354"/>
      <c r="AH171" s="354"/>
      <c r="AI171" s="354"/>
      <c r="AJ171" s="354"/>
      <c r="AK171" s="354"/>
      <c r="AL171" s="354"/>
      <c r="AM171" s="354"/>
      <c r="AN171" s="354"/>
      <c r="AO171" s="354"/>
      <c r="AP171" s="354"/>
      <c r="AQ171" s="354"/>
      <c r="AR171" s="354"/>
      <c r="AS171" s="354"/>
      <c r="AT171" s="354"/>
      <c r="AU171" s="354"/>
      <c r="AV171" s="354"/>
      <c r="AW171" s="354"/>
      <c r="AX171" s="354"/>
      <c r="AY171" s="354"/>
      <c r="AZ171" s="354"/>
      <c r="BA171" s="354"/>
      <c r="BB171" s="354"/>
      <c r="BC171" s="354"/>
      <c r="BD171" s="354"/>
      <c r="BE171" s="354"/>
      <c r="BF171" s="354"/>
      <c r="BG171" s="354"/>
      <c r="BH171" s="354"/>
      <c r="BI171" s="354"/>
      <c r="BJ171" s="354"/>
      <c r="BK171" s="354"/>
      <c r="BL171" s="354"/>
      <c r="BM171" s="354"/>
      <c r="BN171" s="354"/>
      <c r="BO171" s="354"/>
      <c r="BP171" s="354"/>
      <c r="BQ171" s="354"/>
      <c r="BR171" s="354"/>
      <c r="BS171" s="354"/>
      <c r="BT171" s="354"/>
      <c r="BU171" s="354"/>
      <c r="BV171" s="354"/>
      <c r="BW171" s="354"/>
      <c r="BX171" s="354"/>
      <c r="BY171" s="354"/>
      <c r="BZ171" s="354"/>
      <c r="CA171" s="354"/>
      <c r="CB171" s="354"/>
      <c r="CC171" s="354"/>
    </row>
    <row r="172" ht="13.5" customHeight="1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  <c r="AB172" s="354"/>
      <c r="AC172" s="354"/>
      <c r="AD172" s="354"/>
      <c r="AE172" s="354"/>
      <c r="AF172" s="354"/>
      <c r="AG172" s="354"/>
      <c r="AH172" s="354"/>
      <c r="AI172" s="354"/>
      <c r="AJ172" s="354"/>
      <c r="AK172" s="354"/>
      <c r="AL172" s="354"/>
      <c r="AM172" s="354"/>
      <c r="AN172" s="354"/>
      <c r="AO172" s="354"/>
      <c r="AP172" s="354"/>
      <c r="AQ172" s="354"/>
      <c r="AR172" s="354"/>
      <c r="AS172" s="354"/>
      <c r="AT172" s="354"/>
      <c r="AU172" s="354"/>
      <c r="AV172" s="354"/>
      <c r="AW172" s="354"/>
      <c r="AX172" s="354"/>
      <c r="AY172" s="354"/>
      <c r="AZ172" s="354"/>
      <c r="BA172" s="354"/>
      <c r="BB172" s="354"/>
      <c r="BC172" s="354"/>
      <c r="BD172" s="354"/>
      <c r="BE172" s="354"/>
      <c r="BF172" s="354"/>
      <c r="BG172" s="354"/>
      <c r="BH172" s="354"/>
      <c r="BI172" s="354"/>
      <c r="BJ172" s="354"/>
      <c r="BK172" s="354"/>
      <c r="BL172" s="354"/>
      <c r="BM172" s="354"/>
      <c r="BN172" s="354"/>
      <c r="BO172" s="354"/>
      <c r="BP172" s="354"/>
      <c r="BQ172" s="354"/>
      <c r="BR172" s="354"/>
      <c r="BS172" s="354"/>
      <c r="BT172" s="354"/>
      <c r="BU172" s="354"/>
      <c r="BV172" s="354"/>
      <c r="BW172" s="354"/>
      <c r="BX172" s="354"/>
      <c r="BY172" s="354"/>
      <c r="BZ172" s="354"/>
      <c r="CA172" s="354"/>
      <c r="CB172" s="354"/>
      <c r="CC172" s="354"/>
    </row>
    <row r="173" ht="13.5" customHeight="1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  <c r="AA173" s="354"/>
      <c r="AB173" s="354"/>
      <c r="AC173" s="354"/>
      <c r="AD173" s="354"/>
      <c r="AE173" s="354"/>
      <c r="AF173" s="354"/>
      <c r="AG173" s="354"/>
      <c r="AH173" s="354"/>
      <c r="AI173" s="354"/>
      <c r="AJ173" s="354"/>
      <c r="AK173" s="354"/>
      <c r="AL173" s="354"/>
      <c r="AM173" s="354"/>
      <c r="AN173" s="354"/>
      <c r="AO173" s="354"/>
      <c r="AP173" s="354"/>
      <c r="AQ173" s="354"/>
      <c r="AR173" s="354"/>
      <c r="AS173" s="354"/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/>
      <c r="BD173" s="354"/>
      <c r="BE173" s="354"/>
      <c r="BF173" s="354"/>
      <c r="BG173" s="354"/>
      <c r="BH173" s="354"/>
      <c r="BI173" s="354"/>
      <c r="BJ173" s="354"/>
      <c r="BK173" s="354"/>
      <c r="BL173" s="354"/>
      <c r="BM173" s="354"/>
      <c r="BN173" s="354"/>
      <c r="BO173" s="354"/>
      <c r="BP173" s="354"/>
      <c r="BQ173" s="354"/>
      <c r="BR173" s="354"/>
      <c r="BS173" s="354"/>
      <c r="BT173" s="354"/>
      <c r="BU173" s="354"/>
      <c r="BV173" s="354"/>
      <c r="BW173" s="354"/>
      <c r="BX173" s="354"/>
      <c r="BY173" s="354"/>
      <c r="BZ173" s="354"/>
      <c r="CA173" s="354"/>
      <c r="CB173" s="354"/>
      <c r="CC173" s="354"/>
    </row>
    <row r="174" ht="13.5" customHeight="1">
      <c r="A174" s="354"/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  <c r="AB174" s="354"/>
      <c r="AC174" s="354"/>
      <c r="AD174" s="354"/>
      <c r="AE174" s="354"/>
      <c r="AF174" s="354"/>
      <c r="AG174" s="354"/>
      <c r="AH174" s="354"/>
      <c r="AI174" s="354"/>
      <c r="AJ174" s="354"/>
      <c r="AK174" s="354"/>
      <c r="AL174" s="354"/>
      <c r="AM174" s="354"/>
      <c r="AN174" s="354"/>
      <c r="AO174" s="354"/>
      <c r="AP174" s="354"/>
      <c r="AQ174" s="354"/>
      <c r="AR174" s="354"/>
      <c r="AS174" s="354"/>
      <c r="AT174" s="354"/>
      <c r="AU174" s="354"/>
      <c r="AV174" s="354"/>
      <c r="AW174" s="354"/>
      <c r="AX174" s="354"/>
      <c r="AY174" s="354"/>
      <c r="AZ174" s="354"/>
      <c r="BA174" s="354"/>
      <c r="BB174" s="354"/>
      <c r="BC174" s="354"/>
      <c r="BD174" s="354"/>
      <c r="BE174" s="354"/>
      <c r="BF174" s="354"/>
      <c r="BG174" s="354"/>
      <c r="BH174" s="354"/>
      <c r="BI174" s="354"/>
      <c r="BJ174" s="354"/>
      <c r="BK174" s="354"/>
      <c r="BL174" s="354"/>
      <c r="BM174" s="354"/>
      <c r="BN174" s="354"/>
      <c r="BO174" s="354"/>
      <c r="BP174" s="354"/>
      <c r="BQ174" s="354"/>
      <c r="BR174" s="354"/>
      <c r="BS174" s="354"/>
      <c r="BT174" s="354"/>
      <c r="BU174" s="354"/>
      <c r="BV174" s="354"/>
      <c r="BW174" s="354"/>
      <c r="BX174" s="354"/>
      <c r="BY174" s="354"/>
      <c r="BZ174" s="354"/>
      <c r="CA174" s="354"/>
      <c r="CB174" s="354"/>
      <c r="CC174" s="354"/>
    </row>
    <row r="175" ht="13.5" customHeight="1">
      <c r="A175" s="354"/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  <c r="AB175" s="354"/>
      <c r="AC175" s="354"/>
      <c r="AD175" s="354"/>
      <c r="AE175" s="354"/>
      <c r="AF175" s="354"/>
      <c r="AG175" s="354"/>
      <c r="AH175" s="354"/>
      <c r="AI175" s="354"/>
      <c r="AJ175" s="354"/>
      <c r="AK175" s="354"/>
      <c r="AL175" s="354"/>
      <c r="AM175" s="354"/>
      <c r="AN175" s="354"/>
      <c r="AO175" s="354"/>
      <c r="AP175" s="354"/>
      <c r="AQ175" s="354"/>
      <c r="AR175" s="354"/>
      <c r="AS175" s="354"/>
      <c r="AT175" s="354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4"/>
      <c r="BH175" s="354"/>
      <c r="BI175" s="354"/>
      <c r="BJ175" s="354"/>
      <c r="BK175" s="354"/>
      <c r="BL175" s="354"/>
      <c r="BM175" s="354"/>
      <c r="BN175" s="354"/>
      <c r="BO175" s="354"/>
      <c r="BP175" s="354"/>
      <c r="BQ175" s="354"/>
      <c r="BR175" s="354"/>
      <c r="BS175" s="354"/>
      <c r="BT175" s="354"/>
      <c r="BU175" s="354"/>
      <c r="BV175" s="354"/>
      <c r="BW175" s="354"/>
      <c r="BX175" s="354"/>
      <c r="BY175" s="354"/>
      <c r="BZ175" s="354"/>
      <c r="CA175" s="354"/>
      <c r="CB175" s="354"/>
      <c r="CC175" s="354"/>
    </row>
    <row r="176" ht="13.5" customHeight="1">
      <c r="A176" s="354"/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  <c r="AB176" s="354"/>
      <c r="AC176" s="354"/>
      <c r="AD176" s="354"/>
      <c r="AE176" s="354"/>
      <c r="AF176" s="354"/>
      <c r="AG176" s="354"/>
      <c r="AH176" s="354"/>
      <c r="AI176" s="354"/>
      <c r="AJ176" s="354"/>
      <c r="AK176" s="354"/>
      <c r="AL176" s="354"/>
      <c r="AM176" s="354"/>
      <c r="AN176" s="354"/>
      <c r="AO176" s="354"/>
      <c r="AP176" s="354"/>
      <c r="AQ176" s="354"/>
      <c r="AR176" s="354"/>
      <c r="AS176" s="354"/>
      <c r="AT176" s="354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/>
      <c r="BF176" s="354"/>
      <c r="BG176" s="354"/>
      <c r="BH176" s="354"/>
      <c r="BI176" s="354"/>
      <c r="BJ176" s="354"/>
      <c r="BK176" s="354"/>
      <c r="BL176" s="354"/>
      <c r="BM176" s="354"/>
      <c r="BN176" s="354"/>
      <c r="BO176" s="354"/>
      <c r="BP176" s="354"/>
      <c r="BQ176" s="354"/>
      <c r="BR176" s="354"/>
      <c r="BS176" s="354"/>
      <c r="BT176" s="354"/>
      <c r="BU176" s="354"/>
      <c r="BV176" s="354"/>
      <c r="BW176" s="354"/>
      <c r="BX176" s="354"/>
      <c r="BY176" s="354"/>
      <c r="BZ176" s="354"/>
      <c r="CA176" s="354"/>
      <c r="CB176" s="354"/>
      <c r="CC176" s="354"/>
    </row>
    <row r="177" ht="13.5" customHeight="1">
      <c r="A177" s="354"/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  <c r="AB177" s="354"/>
      <c r="AC177" s="354"/>
      <c r="AD177" s="354"/>
      <c r="AE177" s="354"/>
      <c r="AF177" s="354"/>
      <c r="AG177" s="354"/>
      <c r="AH177" s="354"/>
      <c r="AI177" s="354"/>
      <c r="AJ177" s="354"/>
      <c r="AK177" s="354"/>
      <c r="AL177" s="354"/>
      <c r="AM177" s="354"/>
      <c r="AN177" s="354"/>
      <c r="AO177" s="354"/>
      <c r="AP177" s="354"/>
      <c r="AQ177" s="354"/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/>
      <c r="BD177" s="354"/>
      <c r="BE177" s="354"/>
      <c r="BF177" s="354"/>
      <c r="BG177" s="354"/>
      <c r="BH177" s="354"/>
      <c r="BI177" s="354"/>
      <c r="BJ177" s="354"/>
      <c r="BK177" s="354"/>
      <c r="BL177" s="354"/>
      <c r="BM177" s="354"/>
      <c r="BN177" s="354"/>
      <c r="BO177" s="354"/>
      <c r="BP177" s="354"/>
      <c r="BQ177" s="354"/>
      <c r="BR177" s="354"/>
      <c r="BS177" s="354"/>
      <c r="BT177" s="354"/>
      <c r="BU177" s="354"/>
      <c r="BV177" s="354"/>
      <c r="BW177" s="354"/>
      <c r="BX177" s="354"/>
      <c r="BY177" s="354"/>
      <c r="BZ177" s="354"/>
      <c r="CA177" s="354"/>
      <c r="CB177" s="354"/>
      <c r="CC177" s="354"/>
    </row>
    <row r="178" ht="13.5" customHeight="1">
      <c r="A178" s="354"/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  <c r="AB178" s="354"/>
      <c r="AC178" s="354"/>
      <c r="AD178" s="354"/>
      <c r="AE178" s="354"/>
      <c r="AF178" s="354"/>
      <c r="AG178" s="354"/>
      <c r="AH178" s="354"/>
      <c r="AI178" s="354"/>
      <c r="AJ178" s="354"/>
      <c r="AK178" s="354"/>
      <c r="AL178" s="354"/>
      <c r="AM178" s="354"/>
      <c r="AN178" s="354"/>
      <c r="AO178" s="354"/>
      <c r="AP178" s="354"/>
      <c r="AQ178" s="354"/>
      <c r="AR178" s="354"/>
      <c r="AS178" s="354"/>
      <c r="AT178" s="354"/>
      <c r="AU178" s="354"/>
      <c r="AV178" s="354"/>
      <c r="AW178" s="354"/>
      <c r="AX178" s="354"/>
      <c r="AY178" s="354"/>
      <c r="AZ178" s="354"/>
      <c r="BA178" s="354"/>
      <c r="BB178" s="354"/>
      <c r="BC178" s="354"/>
      <c r="BD178" s="354"/>
      <c r="BE178" s="354"/>
      <c r="BF178" s="354"/>
      <c r="BG178" s="354"/>
      <c r="BH178" s="354"/>
      <c r="BI178" s="354"/>
      <c r="BJ178" s="354"/>
      <c r="BK178" s="354"/>
      <c r="BL178" s="354"/>
      <c r="BM178" s="354"/>
      <c r="BN178" s="354"/>
      <c r="BO178" s="354"/>
      <c r="BP178" s="354"/>
      <c r="BQ178" s="354"/>
      <c r="BR178" s="354"/>
      <c r="BS178" s="354"/>
      <c r="BT178" s="354"/>
      <c r="BU178" s="354"/>
      <c r="BV178" s="354"/>
      <c r="BW178" s="354"/>
      <c r="BX178" s="354"/>
      <c r="BY178" s="354"/>
      <c r="BZ178" s="354"/>
      <c r="CA178" s="354"/>
      <c r="CB178" s="354"/>
      <c r="CC178" s="354"/>
    </row>
    <row r="179" ht="13.5" customHeight="1">
      <c r="A179" s="354"/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  <c r="AB179" s="354"/>
      <c r="AC179" s="354"/>
      <c r="AD179" s="354"/>
      <c r="AE179" s="354"/>
      <c r="AF179" s="354"/>
      <c r="AG179" s="354"/>
      <c r="AH179" s="354"/>
      <c r="AI179" s="354"/>
      <c r="AJ179" s="354"/>
      <c r="AK179" s="354"/>
      <c r="AL179" s="354"/>
      <c r="AM179" s="354"/>
      <c r="AN179" s="354"/>
      <c r="AO179" s="354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/>
      <c r="BD179" s="354"/>
      <c r="BE179" s="354"/>
      <c r="BF179" s="354"/>
      <c r="BG179" s="354"/>
      <c r="BH179" s="354"/>
      <c r="BI179" s="354"/>
      <c r="BJ179" s="354"/>
      <c r="BK179" s="354"/>
      <c r="BL179" s="354"/>
      <c r="BM179" s="354"/>
      <c r="BN179" s="354"/>
      <c r="BO179" s="354"/>
      <c r="BP179" s="354"/>
      <c r="BQ179" s="354"/>
      <c r="BR179" s="354"/>
      <c r="BS179" s="354"/>
      <c r="BT179" s="354"/>
      <c r="BU179" s="354"/>
      <c r="BV179" s="354"/>
      <c r="BW179" s="354"/>
      <c r="BX179" s="354"/>
      <c r="BY179" s="354"/>
      <c r="BZ179" s="354"/>
      <c r="CA179" s="354"/>
      <c r="CB179" s="354"/>
      <c r="CC179" s="354"/>
    </row>
    <row r="180" ht="13.5" customHeight="1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4"/>
      <c r="AG180" s="354"/>
      <c r="AH180" s="354"/>
      <c r="AI180" s="354"/>
      <c r="AJ180" s="354"/>
      <c r="AK180" s="354"/>
      <c r="AL180" s="354"/>
      <c r="AM180" s="354"/>
      <c r="AN180" s="354"/>
      <c r="AO180" s="354"/>
      <c r="AP180" s="354"/>
      <c r="AQ180" s="354"/>
      <c r="AR180" s="354"/>
      <c r="AS180" s="354"/>
      <c r="AT180" s="354"/>
      <c r="AU180" s="354"/>
      <c r="AV180" s="354"/>
      <c r="AW180" s="354"/>
      <c r="AX180" s="354"/>
      <c r="AY180" s="354"/>
      <c r="AZ180" s="354"/>
      <c r="BA180" s="354"/>
      <c r="BB180" s="354"/>
      <c r="BC180" s="354"/>
      <c r="BD180" s="354"/>
      <c r="BE180" s="354"/>
      <c r="BF180" s="354"/>
      <c r="BG180" s="354"/>
      <c r="BH180" s="354"/>
      <c r="BI180" s="354"/>
      <c r="BJ180" s="354"/>
      <c r="BK180" s="354"/>
      <c r="BL180" s="354"/>
      <c r="BM180" s="354"/>
      <c r="BN180" s="354"/>
      <c r="BO180" s="354"/>
      <c r="BP180" s="354"/>
      <c r="BQ180" s="354"/>
      <c r="BR180" s="354"/>
      <c r="BS180" s="354"/>
      <c r="BT180" s="354"/>
      <c r="BU180" s="354"/>
      <c r="BV180" s="354"/>
      <c r="BW180" s="354"/>
      <c r="BX180" s="354"/>
      <c r="BY180" s="354"/>
      <c r="BZ180" s="354"/>
      <c r="CA180" s="354"/>
      <c r="CB180" s="354"/>
      <c r="CC180" s="354"/>
    </row>
    <row r="181" ht="13.5" customHeight="1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  <c r="AB181" s="354"/>
      <c r="AC181" s="354"/>
      <c r="AD181" s="354"/>
      <c r="AE181" s="354"/>
      <c r="AF181" s="354"/>
      <c r="AG181" s="354"/>
      <c r="AH181" s="354"/>
      <c r="AI181" s="354"/>
      <c r="AJ181" s="354"/>
      <c r="AK181" s="354"/>
      <c r="AL181" s="354"/>
      <c r="AM181" s="354"/>
      <c r="AN181" s="354"/>
      <c r="AO181" s="354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/>
      <c r="BF181" s="354"/>
      <c r="BG181" s="354"/>
      <c r="BH181" s="354"/>
      <c r="BI181" s="354"/>
      <c r="BJ181" s="354"/>
      <c r="BK181" s="354"/>
      <c r="BL181" s="354"/>
      <c r="BM181" s="354"/>
      <c r="BN181" s="354"/>
      <c r="BO181" s="354"/>
      <c r="BP181" s="354"/>
      <c r="BQ181" s="354"/>
      <c r="BR181" s="354"/>
      <c r="BS181" s="354"/>
      <c r="BT181" s="354"/>
      <c r="BU181" s="354"/>
      <c r="BV181" s="354"/>
      <c r="BW181" s="354"/>
      <c r="BX181" s="354"/>
      <c r="BY181" s="354"/>
      <c r="BZ181" s="354"/>
      <c r="CA181" s="354"/>
      <c r="CB181" s="354"/>
      <c r="CC181" s="354"/>
    </row>
    <row r="182" ht="13.5" customHeight="1">
      <c r="A182" s="354"/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  <c r="AB182" s="354"/>
      <c r="AC182" s="354"/>
      <c r="AD182" s="354"/>
      <c r="AE182" s="354"/>
      <c r="AF182" s="354"/>
      <c r="AG182" s="354"/>
      <c r="AH182" s="354"/>
      <c r="AI182" s="354"/>
      <c r="AJ182" s="354"/>
      <c r="AK182" s="354"/>
      <c r="AL182" s="354"/>
      <c r="AM182" s="354"/>
      <c r="AN182" s="354"/>
      <c r="AO182" s="354"/>
      <c r="AP182" s="354"/>
      <c r="AQ182" s="354"/>
      <c r="AR182" s="354"/>
      <c r="AS182" s="354"/>
      <c r="AT182" s="354"/>
      <c r="AU182" s="354"/>
      <c r="AV182" s="354"/>
      <c r="AW182" s="354"/>
      <c r="AX182" s="354"/>
      <c r="AY182" s="354"/>
      <c r="AZ182" s="354"/>
      <c r="BA182" s="354"/>
      <c r="BB182" s="354"/>
      <c r="BC182" s="354"/>
      <c r="BD182" s="354"/>
      <c r="BE182" s="354"/>
      <c r="BF182" s="354"/>
      <c r="BG182" s="354"/>
      <c r="BH182" s="354"/>
      <c r="BI182" s="354"/>
      <c r="BJ182" s="354"/>
      <c r="BK182" s="354"/>
      <c r="BL182" s="354"/>
      <c r="BM182" s="354"/>
      <c r="BN182" s="354"/>
      <c r="BO182" s="354"/>
      <c r="BP182" s="354"/>
      <c r="BQ182" s="354"/>
      <c r="BR182" s="354"/>
      <c r="BS182" s="354"/>
      <c r="BT182" s="354"/>
      <c r="BU182" s="354"/>
      <c r="BV182" s="354"/>
      <c r="BW182" s="354"/>
      <c r="BX182" s="354"/>
      <c r="BY182" s="354"/>
      <c r="BZ182" s="354"/>
      <c r="CA182" s="354"/>
      <c r="CB182" s="354"/>
      <c r="CC182" s="354"/>
    </row>
    <row r="183" ht="13.5" customHeight="1">
      <c r="A183" s="354"/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  <c r="AB183" s="354"/>
      <c r="AC183" s="354"/>
      <c r="AD183" s="354"/>
      <c r="AE183" s="354"/>
      <c r="AF183" s="354"/>
      <c r="AG183" s="354"/>
      <c r="AH183" s="354"/>
      <c r="AI183" s="354"/>
      <c r="AJ183" s="354"/>
      <c r="AK183" s="354"/>
      <c r="AL183" s="354"/>
      <c r="AM183" s="354"/>
      <c r="AN183" s="354"/>
      <c r="AO183" s="354"/>
      <c r="AP183" s="354"/>
      <c r="AQ183" s="354"/>
      <c r="AR183" s="354"/>
      <c r="AS183" s="354"/>
      <c r="AT183" s="354"/>
      <c r="AU183" s="354"/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4"/>
      <c r="BH183" s="354"/>
      <c r="BI183" s="354"/>
      <c r="BJ183" s="354"/>
      <c r="BK183" s="354"/>
      <c r="BL183" s="354"/>
      <c r="BM183" s="354"/>
      <c r="BN183" s="354"/>
      <c r="BO183" s="354"/>
      <c r="BP183" s="354"/>
      <c r="BQ183" s="354"/>
      <c r="BR183" s="354"/>
      <c r="BS183" s="354"/>
      <c r="BT183" s="354"/>
      <c r="BU183" s="354"/>
      <c r="BV183" s="354"/>
      <c r="BW183" s="354"/>
      <c r="BX183" s="354"/>
      <c r="BY183" s="354"/>
      <c r="BZ183" s="354"/>
      <c r="CA183" s="354"/>
      <c r="CB183" s="354"/>
      <c r="CC183" s="354"/>
    </row>
    <row r="184" ht="13.5" customHeight="1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  <c r="AD184" s="354"/>
      <c r="AE184" s="354"/>
      <c r="AF184" s="354"/>
      <c r="AG184" s="354"/>
      <c r="AH184" s="354"/>
      <c r="AI184" s="354"/>
      <c r="AJ184" s="354"/>
      <c r="AK184" s="354"/>
      <c r="AL184" s="354"/>
      <c r="AM184" s="354"/>
      <c r="AN184" s="354"/>
      <c r="AO184" s="354"/>
      <c r="AP184" s="354"/>
      <c r="AQ184" s="354"/>
      <c r="AR184" s="354"/>
      <c r="AS184" s="354"/>
      <c r="AT184" s="354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4"/>
      <c r="BH184" s="354"/>
      <c r="BI184" s="354"/>
      <c r="BJ184" s="354"/>
      <c r="BK184" s="354"/>
      <c r="BL184" s="354"/>
      <c r="BM184" s="354"/>
      <c r="BN184" s="354"/>
      <c r="BO184" s="354"/>
      <c r="BP184" s="354"/>
      <c r="BQ184" s="354"/>
      <c r="BR184" s="354"/>
      <c r="BS184" s="354"/>
      <c r="BT184" s="354"/>
      <c r="BU184" s="354"/>
      <c r="BV184" s="354"/>
      <c r="BW184" s="354"/>
      <c r="BX184" s="354"/>
      <c r="BY184" s="354"/>
      <c r="BZ184" s="354"/>
      <c r="CA184" s="354"/>
      <c r="CB184" s="354"/>
      <c r="CC184" s="354"/>
    </row>
    <row r="185" ht="13.5" customHeight="1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  <c r="AB185" s="354"/>
      <c r="AC185" s="354"/>
      <c r="AD185" s="354"/>
      <c r="AE185" s="354"/>
      <c r="AF185" s="354"/>
      <c r="AG185" s="354"/>
      <c r="AH185" s="354"/>
      <c r="AI185" s="354"/>
      <c r="AJ185" s="354"/>
      <c r="AK185" s="354"/>
      <c r="AL185" s="354"/>
      <c r="AM185" s="354"/>
      <c r="AN185" s="354"/>
      <c r="AO185" s="354"/>
      <c r="AP185" s="354"/>
      <c r="AQ185" s="354"/>
      <c r="AR185" s="354"/>
      <c r="AS185" s="354"/>
      <c r="AT185" s="354"/>
      <c r="AU185" s="354"/>
      <c r="AV185" s="354"/>
      <c r="AW185" s="354"/>
      <c r="AX185" s="354"/>
      <c r="AY185" s="354"/>
      <c r="AZ185" s="354"/>
      <c r="BA185" s="354"/>
      <c r="BB185" s="354"/>
      <c r="BC185" s="354"/>
      <c r="BD185" s="354"/>
      <c r="BE185" s="354"/>
      <c r="BF185" s="354"/>
      <c r="BG185" s="354"/>
      <c r="BH185" s="354"/>
      <c r="BI185" s="354"/>
      <c r="BJ185" s="354"/>
      <c r="BK185" s="354"/>
      <c r="BL185" s="354"/>
      <c r="BM185" s="354"/>
      <c r="BN185" s="354"/>
      <c r="BO185" s="354"/>
      <c r="BP185" s="354"/>
      <c r="BQ185" s="354"/>
      <c r="BR185" s="354"/>
      <c r="BS185" s="354"/>
      <c r="BT185" s="354"/>
      <c r="BU185" s="354"/>
      <c r="BV185" s="354"/>
      <c r="BW185" s="354"/>
      <c r="BX185" s="354"/>
      <c r="BY185" s="354"/>
      <c r="BZ185" s="354"/>
      <c r="CA185" s="354"/>
      <c r="CB185" s="354"/>
      <c r="CC185" s="354"/>
    </row>
    <row r="186" ht="13.5" customHeight="1">
      <c r="A186" s="354"/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  <c r="AB186" s="354"/>
      <c r="AC186" s="354"/>
      <c r="AD186" s="354"/>
      <c r="AE186" s="354"/>
      <c r="AF186" s="354"/>
      <c r="AG186" s="354"/>
      <c r="AH186" s="354"/>
      <c r="AI186" s="354"/>
      <c r="AJ186" s="354"/>
      <c r="AK186" s="354"/>
      <c r="AL186" s="354"/>
      <c r="AM186" s="354"/>
      <c r="AN186" s="354"/>
      <c r="AO186" s="354"/>
      <c r="AP186" s="354"/>
      <c r="AQ186" s="354"/>
      <c r="AR186" s="354"/>
      <c r="AS186" s="354"/>
      <c r="AT186" s="354"/>
      <c r="AU186" s="354"/>
      <c r="AV186" s="354"/>
      <c r="AW186" s="354"/>
      <c r="AX186" s="354"/>
      <c r="AY186" s="354"/>
      <c r="AZ186" s="354"/>
      <c r="BA186" s="354"/>
      <c r="BB186" s="354"/>
      <c r="BC186" s="354"/>
      <c r="BD186" s="354"/>
      <c r="BE186" s="354"/>
      <c r="BF186" s="354"/>
      <c r="BG186" s="354"/>
      <c r="BH186" s="354"/>
      <c r="BI186" s="354"/>
      <c r="BJ186" s="354"/>
      <c r="BK186" s="354"/>
      <c r="BL186" s="354"/>
      <c r="BM186" s="354"/>
      <c r="BN186" s="354"/>
      <c r="BO186" s="354"/>
      <c r="BP186" s="354"/>
      <c r="BQ186" s="354"/>
      <c r="BR186" s="354"/>
      <c r="BS186" s="354"/>
      <c r="BT186" s="354"/>
      <c r="BU186" s="354"/>
      <c r="BV186" s="354"/>
      <c r="BW186" s="354"/>
      <c r="BX186" s="354"/>
      <c r="BY186" s="354"/>
      <c r="BZ186" s="354"/>
      <c r="CA186" s="354"/>
      <c r="CB186" s="354"/>
      <c r="CC186" s="354"/>
    </row>
    <row r="187" ht="13.5" customHeight="1">
      <c r="A187" s="354"/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  <c r="AD187" s="354"/>
      <c r="AE187" s="354"/>
      <c r="AF187" s="354"/>
      <c r="AG187" s="354"/>
      <c r="AH187" s="354"/>
      <c r="AI187" s="354"/>
      <c r="AJ187" s="354"/>
      <c r="AK187" s="354"/>
      <c r="AL187" s="354"/>
      <c r="AM187" s="354"/>
      <c r="AN187" s="354"/>
      <c r="AO187" s="354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/>
      <c r="BF187" s="354"/>
      <c r="BG187" s="354"/>
      <c r="BH187" s="354"/>
      <c r="BI187" s="354"/>
      <c r="BJ187" s="354"/>
      <c r="BK187" s="354"/>
      <c r="BL187" s="354"/>
      <c r="BM187" s="354"/>
      <c r="BN187" s="354"/>
      <c r="BO187" s="354"/>
      <c r="BP187" s="354"/>
      <c r="BQ187" s="354"/>
      <c r="BR187" s="354"/>
      <c r="BS187" s="354"/>
      <c r="BT187" s="354"/>
      <c r="BU187" s="354"/>
      <c r="BV187" s="354"/>
      <c r="BW187" s="354"/>
      <c r="BX187" s="354"/>
      <c r="BY187" s="354"/>
      <c r="BZ187" s="354"/>
      <c r="CA187" s="354"/>
      <c r="CB187" s="354"/>
      <c r="CC187" s="354"/>
    </row>
    <row r="188" ht="13.5" customHeight="1">
      <c r="A188" s="354"/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354"/>
      <c r="AB188" s="354"/>
      <c r="AC188" s="354"/>
      <c r="AD188" s="354"/>
      <c r="AE188" s="354"/>
      <c r="AF188" s="354"/>
      <c r="AG188" s="354"/>
      <c r="AH188" s="354"/>
      <c r="AI188" s="354"/>
      <c r="AJ188" s="354"/>
      <c r="AK188" s="354"/>
      <c r="AL188" s="354"/>
      <c r="AM188" s="354"/>
      <c r="AN188" s="354"/>
      <c r="AO188" s="354"/>
      <c r="AP188" s="354"/>
      <c r="AQ188" s="354"/>
      <c r="AR188" s="354"/>
      <c r="AS188" s="354"/>
      <c r="AT188" s="354"/>
      <c r="AU188" s="354"/>
      <c r="AV188" s="354"/>
      <c r="AW188" s="354"/>
      <c r="AX188" s="354"/>
      <c r="AY188" s="354"/>
      <c r="AZ188" s="354"/>
      <c r="BA188" s="354"/>
      <c r="BB188" s="354"/>
      <c r="BC188" s="354"/>
      <c r="BD188" s="354"/>
      <c r="BE188" s="354"/>
      <c r="BF188" s="354"/>
      <c r="BG188" s="354"/>
      <c r="BH188" s="354"/>
      <c r="BI188" s="354"/>
      <c r="BJ188" s="354"/>
      <c r="BK188" s="354"/>
      <c r="BL188" s="354"/>
      <c r="BM188" s="354"/>
      <c r="BN188" s="354"/>
      <c r="BO188" s="354"/>
      <c r="BP188" s="354"/>
      <c r="BQ188" s="354"/>
      <c r="BR188" s="354"/>
      <c r="BS188" s="354"/>
      <c r="BT188" s="354"/>
      <c r="BU188" s="354"/>
      <c r="BV188" s="354"/>
      <c r="BW188" s="354"/>
      <c r="BX188" s="354"/>
      <c r="BY188" s="354"/>
      <c r="BZ188" s="354"/>
      <c r="CA188" s="354"/>
      <c r="CB188" s="354"/>
      <c r="CC188" s="354"/>
    </row>
    <row r="189" ht="13.5" customHeight="1">
      <c r="A189" s="354"/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354"/>
      <c r="AB189" s="354"/>
      <c r="AC189" s="354"/>
      <c r="AD189" s="354"/>
      <c r="AE189" s="354"/>
      <c r="AF189" s="354"/>
      <c r="AG189" s="354"/>
      <c r="AH189" s="354"/>
      <c r="AI189" s="354"/>
      <c r="AJ189" s="354"/>
      <c r="AK189" s="354"/>
      <c r="AL189" s="354"/>
      <c r="AM189" s="354"/>
      <c r="AN189" s="354"/>
      <c r="AO189" s="354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/>
      <c r="BF189" s="354"/>
      <c r="BG189" s="354"/>
      <c r="BH189" s="354"/>
      <c r="BI189" s="354"/>
      <c r="BJ189" s="354"/>
      <c r="BK189" s="354"/>
      <c r="BL189" s="354"/>
      <c r="BM189" s="354"/>
      <c r="BN189" s="354"/>
      <c r="BO189" s="354"/>
      <c r="BP189" s="354"/>
      <c r="BQ189" s="354"/>
      <c r="BR189" s="354"/>
      <c r="BS189" s="354"/>
      <c r="BT189" s="354"/>
      <c r="BU189" s="354"/>
      <c r="BV189" s="354"/>
      <c r="BW189" s="354"/>
      <c r="BX189" s="354"/>
      <c r="BY189" s="354"/>
      <c r="BZ189" s="354"/>
      <c r="CA189" s="354"/>
      <c r="CB189" s="354"/>
      <c r="CC189" s="354"/>
    </row>
    <row r="190" ht="13.5" customHeight="1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  <c r="AB190" s="354"/>
      <c r="AC190" s="354"/>
      <c r="AD190" s="354"/>
      <c r="AE190" s="354"/>
      <c r="AF190" s="354"/>
      <c r="AG190" s="354"/>
      <c r="AH190" s="354"/>
      <c r="AI190" s="354"/>
      <c r="AJ190" s="354"/>
      <c r="AK190" s="354"/>
      <c r="AL190" s="354"/>
      <c r="AM190" s="354"/>
      <c r="AN190" s="354"/>
      <c r="AO190" s="354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4"/>
      <c r="BG190" s="354"/>
      <c r="BH190" s="354"/>
      <c r="BI190" s="354"/>
      <c r="BJ190" s="354"/>
      <c r="BK190" s="354"/>
      <c r="BL190" s="354"/>
      <c r="BM190" s="354"/>
      <c r="BN190" s="354"/>
      <c r="BO190" s="354"/>
      <c r="BP190" s="354"/>
      <c r="BQ190" s="354"/>
      <c r="BR190" s="354"/>
      <c r="BS190" s="354"/>
      <c r="BT190" s="354"/>
      <c r="BU190" s="354"/>
      <c r="BV190" s="354"/>
      <c r="BW190" s="354"/>
      <c r="BX190" s="354"/>
      <c r="BY190" s="354"/>
      <c r="BZ190" s="354"/>
      <c r="CA190" s="354"/>
      <c r="CB190" s="354"/>
      <c r="CC190" s="354"/>
    </row>
    <row r="191" ht="13.5" customHeight="1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354"/>
      <c r="AB191" s="354"/>
      <c r="AC191" s="354"/>
      <c r="AD191" s="354"/>
      <c r="AE191" s="354"/>
      <c r="AF191" s="354"/>
      <c r="AG191" s="354"/>
      <c r="AH191" s="354"/>
      <c r="AI191" s="354"/>
      <c r="AJ191" s="354"/>
      <c r="AK191" s="354"/>
      <c r="AL191" s="354"/>
      <c r="AM191" s="354"/>
      <c r="AN191" s="354"/>
      <c r="AO191" s="354"/>
      <c r="AP191" s="354"/>
      <c r="AQ191" s="354"/>
      <c r="AR191" s="354"/>
      <c r="AS191" s="354"/>
      <c r="AT191" s="354"/>
      <c r="AU191" s="354"/>
      <c r="AV191" s="354"/>
      <c r="AW191" s="354"/>
      <c r="AX191" s="354"/>
      <c r="AY191" s="354"/>
      <c r="AZ191" s="354"/>
      <c r="BA191" s="354"/>
      <c r="BB191" s="354"/>
      <c r="BC191" s="354"/>
      <c r="BD191" s="354"/>
      <c r="BE191" s="354"/>
      <c r="BF191" s="354"/>
      <c r="BG191" s="354"/>
      <c r="BH191" s="354"/>
      <c r="BI191" s="354"/>
      <c r="BJ191" s="354"/>
      <c r="BK191" s="354"/>
      <c r="BL191" s="354"/>
      <c r="BM191" s="354"/>
      <c r="BN191" s="354"/>
      <c r="BO191" s="354"/>
      <c r="BP191" s="354"/>
      <c r="BQ191" s="354"/>
      <c r="BR191" s="354"/>
      <c r="BS191" s="354"/>
      <c r="BT191" s="354"/>
      <c r="BU191" s="354"/>
      <c r="BV191" s="354"/>
      <c r="BW191" s="354"/>
      <c r="BX191" s="354"/>
      <c r="BY191" s="354"/>
      <c r="BZ191" s="354"/>
      <c r="CA191" s="354"/>
      <c r="CB191" s="354"/>
      <c r="CC191" s="354"/>
    </row>
    <row r="192" ht="13.5" customHeight="1">
      <c r="A192" s="354"/>
      <c r="B192" s="354"/>
      <c r="C192" s="354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  <c r="AA192" s="354"/>
      <c r="AB192" s="354"/>
      <c r="AC192" s="354"/>
      <c r="AD192" s="354"/>
      <c r="AE192" s="354"/>
      <c r="AF192" s="354"/>
      <c r="AG192" s="354"/>
      <c r="AH192" s="354"/>
      <c r="AI192" s="354"/>
      <c r="AJ192" s="354"/>
      <c r="AK192" s="354"/>
      <c r="AL192" s="354"/>
      <c r="AM192" s="354"/>
      <c r="AN192" s="354"/>
      <c r="AO192" s="354"/>
      <c r="AP192" s="354"/>
      <c r="AQ192" s="354"/>
      <c r="AR192" s="354"/>
      <c r="AS192" s="354"/>
      <c r="AT192" s="354"/>
      <c r="AU192" s="354"/>
      <c r="AV192" s="354"/>
      <c r="AW192" s="354"/>
      <c r="AX192" s="354"/>
      <c r="AY192" s="354"/>
      <c r="AZ192" s="354"/>
      <c r="BA192" s="354"/>
      <c r="BB192" s="354"/>
      <c r="BC192" s="354"/>
      <c r="BD192" s="354"/>
      <c r="BE192" s="354"/>
      <c r="BF192" s="354"/>
      <c r="BG192" s="354"/>
      <c r="BH192" s="354"/>
      <c r="BI192" s="354"/>
      <c r="BJ192" s="354"/>
      <c r="BK192" s="354"/>
      <c r="BL192" s="354"/>
      <c r="BM192" s="354"/>
      <c r="BN192" s="354"/>
      <c r="BO192" s="354"/>
      <c r="BP192" s="354"/>
      <c r="BQ192" s="354"/>
      <c r="BR192" s="354"/>
      <c r="BS192" s="354"/>
      <c r="BT192" s="354"/>
      <c r="BU192" s="354"/>
      <c r="BV192" s="354"/>
      <c r="BW192" s="354"/>
      <c r="BX192" s="354"/>
      <c r="BY192" s="354"/>
      <c r="BZ192" s="354"/>
      <c r="CA192" s="354"/>
      <c r="CB192" s="354"/>
      <c r="CC192" s="354"/>
    </row>
    <row r="193" ht="13.5" customHeight="1">
      <c r="A193" s="354"/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  <c r="AB193" s="354"/>
      <c r="AC193" s="354"/>
      <c r="AD193" s="354"/>
      <c r="AE193" s="354"/>
      <c r="AF193" s="354"/>
      <c r="AG193" s="354"/>
      <c r="AH193" s="354"/>
      <c r="AI193" s="354"/>
      <c r="AJ193" s="354"/>
      <c r="AK193" s="354"/>
      <c r="AL193" s="354"/>
      <c r="AM193" s="354"/>
      <c r="AN193" s="354"/>
      <c r="AO193" s="354"/>
      <c r="AP193" s="354"/>
      <c r="AQ193" s="354"/>
      <c r="AR193" s="354"/>
      <c r="AS193" s="354"/>
      <c r="AT193" s="354"/>
      <c r="AU193" s="354"/>
      <c r="AV193" s="354"/>
      <c r="AW193" s="354"/>
      <c r="AX193" s="354"/>
      <c r="AY193" s="354"/>
      <c r="AZ193" s="354"/>
      <c r="BA193" s="354"/>
      <c r="BB193" s="354"/>
      <c r="BC193" s="354"/>
      <c r="BD193" s="354"/>
      <c r="BE193" s="354"/>
      <c r="BF193" s="354"/>
      <c r="BG193" s="354"/>
      <c r="BH193" s="354"/>
      <c r="BI193" s="354"/>
      <c r="BJ193" s="354"/>
      <c r="BK193" s="354"/>
      <c r="BL193" s="354"/>
      <c r="BM193" s="354"/>
      <c r="BN193" s="354"/>
      <c r="BO193" s="354"/>
      <c r="BP193" s="354"/>
      <c r="BQ193" s="354"/>
      <c r="BR193" s="354"/>
      <c r="BS193" s="354"/>
      <c r="BT193" s="354"/>
      <c r="BU193" s="354"/>
      <c r="BV193" s="354"/>
      <c r="BW193" s="354"/>
      <c r="BX193" s="354"/>
      <c r="BY193" s="354"/>
      <c r="BZ193" s="354"/>
      <c r="CA193" s="354"/>
      <c r="CB193" s="354"/>
      <c r="CC193" s="354"/>
    </row>
    <row r="194" ht="13.5" customHeight="1">
      <c r="A194" s="354"/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354"/>
      <c r="AB194" s="354"/>
      <c r="AC194" s="354"/>
      <c r="AD194" s="354"/>
      <c r="AE194" s="354"/>
      <c r="AF194" s="354"/>
      <c r="AG194" s="354"/>
      <c r="AH194" s="354"/>
      <c r="AI194" s="354"/>
      <c r="AJ194" s="354"/>
      <c r="AK194" s="354"/>
      <c r="AL194" s="354"/>
      <c r="AM194" s="354"/>
      <c r="AN194" s="354"/>
      <c r="AO194" s="354"/>
      <c r="AP194" s="354"/>
      <c r="AQ194" s="354"/>
      <c r="AR194" s="354"/>
      <c r="AS194" s="354"/>
      <c r="AT194" s="354"/>
      <c r="AU194" s="354"/>
      <c r="AV194" s="354"/>
      <c r="AW194" s="354"/>
      <c r="AX194" s="354"/>
      <c r="AY194" s="354"/>
      <c r="AZ194" s="354"/>
      <c r="BA194" s="354"/>
      <c r="BB194" s="354"/>
      <c r="BC194" s="354"/>
      <c r="BD194" s="354"/>
      <c r="BE194" s="354"/>
      <c r="BF194" s="354"/>
      <c r="BG194" s="354"/>
      <c r="BH194" s="354"/>
      <c r="BI194" s="354"/>
      <c r="BJ194" s="354"/>
      <c r="BK194" s="354"/>
      <c r="BL194" s="354"/>
      <c r="BM194" s="354"/>
      <c r="BN194" s="354"/>
      <c r="BO194" s="354"/>
      <c r="BP194" s="354"/>
      <c r="BQ194" s="354"/>
      <c r="BR194" s="354"/>
      <c r="BS194" s="354"/>
      <c r="BT194" s="354"/>
      <c r="BU194" s="354"/>
      <c r="BV194" s="354"/>
      <c r="BW194" s="354"/>
      <c r="BX194" s="354"/>
      <c r="BY194" s="354"/>
      <c r="BZ194" s="354"/>
      <c r="CA194" s="354"/>
      <c r="CB194" s="354"/>
      <c r="CC194" s="354"/>
    </row>
    <row r="195" ht="13.5" customHeight="1">
      <c r="A195" s="354"/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  <c r="AB195" s="354"/>
      <c r="AC195" s="354"/>
      <c r="AD195" s="354"/>
      <c r="AE195" s="354"/>
      <c r="AF195" s="354"/>
      <c r="AG195" s="354"/>
      <c r="AH195" s="354"/>
      <c r="AI195" s="354"/>
      <c r="AJ195" s="354"/>
      <c r="AK195" s="354"/>
      <c r="AL195" s="354"/>
      <c r="AM195" s="354"/>
      <c r="AN195" s="354"/>
      <c r="AO195" s="354"/>
      <c r="AP195" s="354"/>
      <c r="AQ195" s="354"/>
      <c r="AR195" s="354"/>
      <c r="AS195" s="354"/>
      <c r="AT195" s="354"/>
      <c r="AU195" s="354"/>
      <c r="AV195" s="354"/>
      <c r="AW195" s="354"/>
      <c r="AX195" s="354"/>
      <c r="AY195" s="354"/>
      <c r="AZ195" s="354"/>
      <c r="BA195" s="354"/>
      <c r="BB195" s="354"/>
      <c r="BC195" s="354"/>
      <c r="BD195" s="354"/>
      <c r="BE195" s="354"/>
      <c r="BF195" s="354"/>
      <c r="BG195" s="354"/>
      <c r="BH195" s="354"/>
      <c r="BI195" s="354"/>
      <c r="BJ195" s="354"/>
      <c r="BK195" s="354"/>
      <c r="BL195" s="354"/>
      <c r="BM195" s="354"/>
      <c r="BN195" s="354"/>
      <c r="BO195" s="354"/>
      <c r="BP195" s="354"/>
      <c r="BQ195" s="354"/>
      <c r="BR195" s="354"/>
      <c r="BS195" s="354"/>
      <c r="BT195" s="354"/>
      <c r="BU195" s="354"/>
      <c r="BV195" s="354"/>
      <c r="BW195" s="354"/>
      <c r="BX195" s="354"/>
      <c r="BY195" s="354"/>
      <c r="BZ195" s="354"/>
      <c r="CA195" s="354"/>
      <c r="CB195" s="354"/>
      <c r="CC195" s="354"/>
    </row>
    <row r="196" ht="13.5" customHeight="1">
      <c r="A196" s="354"/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  <c r="AB196" s="354"/>
      <c r="AC196" s="354"/>
      <c r="AD196" s="354"/>
      <c r="AE196" s="354"/>
      <c r="AF196" s="354"/>
      <c r="AG196" s="354"/>
      <c r="AH196" s="354"/>
      <c r="AI196" s="354"/>
      <c r="AJ196" s="354"/>
      <c r="AK196" s="354"/>
      <c r="AL196" s="354"/>
      <c r="AM196" s="354"/>
      <c r="AN196" s="354"/>
      <c r="AO196" s="354"/>
      <c r="AP196" s="354"/>
      <c r="AQ196" s="354"/>
      <c r="AR196" s="354"/>
      <c r="AS196" s="354"/>
      <c r="AT196" s="354"/>
      <c r="AU196" s="354"/>
      <c r="AV196" s="354"/>
      <c r="AW196" s="354"/>
      <c r="AX196" s="354"/>
      <c r="AY196" s="354"/>
      <c r="AZ196" s="354"/>
      <c r="BA196" s="354"/>
      <c r="BB196" s="354"/>
      <c r="BC196" s="354"/>
      <c r="BD196" s="354"/>
      <c r="BE196" s="354"/>
      <c r="BF196" s="354"/>
      <c r="BG196" s="354"/>
      <c r="BH196" s="354"/>
      <c r="BI196" s="354"/>
      <c r="BJ196" s="354"/>
      <c r="BK196" s="354"/>
      <c r="BL196" s="354"/>
      <c r="BM196" s="354"/>
      <c r="BN196" s="354"/>
      <c r="BO196" s="354"/>
      <c r="BP196" s="354"/>
      <c r="BQ196" s="354"/>
      <c r="BR196" s="354"/>
      <c r="BS196" s="354"/>
      <c r="BT196" s="354"/>
      <c r="BU196" s="354"/>
      <c r="BV196" s="354"/>
      <c r="BW196" s="354"/>
      <c r="BX196" s="354"/>
      <c r="BY196" s="354"/>
      <c r="BZ196" s="354"/>
      <c r="CA196" s="354"/>
      <c r="CB196" s="354"/>
      <c r="CC196" s="354"/>
    </row>
    <row r="197" ht="13.5" customHeight="1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354"/>
      <c r="AB197" s="354"/>
      <c r="AC197" s="354"/>
      <c r="AD197" s="354"/>
      <c r="AE197" s="354"/>
      <c r="AF197" s="354"/>
      <c r="AG197" s="354"/>
      <c r="AH197" s="354"/>
      <c r="AI197" s="354"/>
      <c r="AJ197" s="354"/>
      <c r="AK197" s="354"/>
      <c r="AL197" s="354"/>
      <c r="AM197" s="354"/>
      <c r="AN197" s="354"/>
      <c r="AO197" s="354"/>
      <c r="AP197" s="354"/>
      <c r="AQ197" s="354"/>
      <c r="AR197" s="354"/>
      <c r="AS197" s="354"/>
      <c r="AT197" s="354"/>
      <c r="AU197" s="354"/>
      <c r="AV197" s="354"/>
      <c r="AW197" s="354"/>
      <c r="AX197" s="354"/>
      <c r="AY197" s="354"/>
      <c r="AZ197" s="354"/>
      <c r="BA197" s="354"/>
      <c r="BB197" s="354"/>
      <c r="BC197" s="354"/>
      <c r="BD197" s="354"/>
      <c r="BE197" s="354"/>
      <c r="BF197" s="354"/>
      <c r="BG197" s="354"/>
      <c r="BH197" s="354"/>
      <c r="BI197" s="354"/>
      <c r="BJ197" s="354"/>
      <c r="BK197" s="354"/>
      <c r="BL197" s="354"/>
      <c r="BM197" s="354"/>
      <c r="BN197" s="354"/>
      <c r="BO197" s="354"/>
      <c r="BP197" s="354"/>
      <c r="BQ197" s="354"/>
      <c r="BR197" s="354"/>
      <c r="BS197" s="354"/>
      <c r="BT197" s="354"/>
      <c r="BU197" s="354"/>
      <c r="BV197" s="354"/>
      <c r="BW197" s="354"/>
      <c r="BX197" s="354"/>
      <c r="BY197" s="354"/>
      <c r="BZ197" s="354"/>
      <c r="CA197" s="354"/>
      <c r="CB197" s="354"/>
      <c r="CC197" s="354"/>
    </row>
    <row r="198" ht="13.5" customHeight="1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  <c r="AB198" s="354"/>
      <c r="AC198" s="354"/>
      <c r="AD198" s="354"/>
      <c r="AE198" s="354"/>
      <c r="AF198" s="354"/>
      <c r="AG198" s="354"/>
      <c r="AH198" s="354"/>
      <c r="AI198" s="354"/>
      <c r="AJ198" s="354"/>
      <c r="AK198" s="354"/>
      <c r="AL198" s="354"/>
      <c r="AM198" s="354"/>
      <c r="AN198" s="354"/>
      <c r="AO198" s="354"/>
      <c r="AP198" s="354"/>
      <c r="AQ198" s="354"/>
      <c r="AR198" s="354"/>
      <c r="AS198" s="354"/>
      <c r="AT198" s="354"/>
      <c r="AU198" s="354"/>
      <c r="AV198" s="354"/>
      <c r="AW198" s="354"/>
      <c r="AX198" s="354"/>
      <c r="AY198" s="354"/>
      <c r="AZ198" s="354"/>
      <c r="BA198" s="354"/>
      <c r="BB198" s="354"/>
      <c r="BC198" s="354"/>
      <c r="BD198" s="354"/>
      <c r="BE198" s="354"/>
      <c r="BF198" s="354"/>
      <c r="BG198" s="354"/>
      <c r="BH198" s="354"/>
      <c r="BI198" s="354"/>
      <c r="BJ198" s="354"/>
      <c r="BK198" s="354"/>
      <c r="BL198" s="354"/>
      <c r="BM198" s="354"/>
      <c r="BN198" s="354"/>
      <c r="BO198" s="354"/>
      <c r="BP198" s="354"/>
      <c r="BQ198" s="354"/>
      <c r="BR198" s="354"/>
      <c r="BS198" s="354"/>
      <c r="BT198" s="354"/>
      <c r="BU198" s="354"/>
      <c r="BV198" s="354"/>
      <c r="BW198" s="354"/>
      <c r="BX198" s="354"/>
      <c r="BY198" s="354"/>
      <c r="BZ198" s="354"/>
      <c r="CA198" s="354"/>
      <c r="CB198" s="354"/>
      <c r="CC198" s="354"/>
    </row>
    <row r="199" ht="13.5" customHeight="1">
      <c r="A199" s="354"/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354"/>
      <c r="AB199" s="354"/>
      <c r="AC199" s="354"/>
      <c r="AD199" s="354"/>
      <c r="AE199" s="354"/>
      <c r="AF199" s="354"/>
      <c r="AG199" s="354"/>
      <c r="AH199" s="354"/>
      <c r="AI199" s="354"/>
      <c r="AJ199" s="354"/>
      <c r="AK199" s="354"/>
      <c r="AL199" s="354"/>
      <c r="AM199" s="354"/>
      <c r="AN199" s="354"/>
      <c r="AO199" s="354"/>
      <c r="AP199" s="354"/>
      <c r="AQ199" s="354"/>
      <c r="AR199" s="354"/>
      <c r="AS199" s="354"/>
      <c r="AT199" s="354"/>
      <c r="AU199" s="354"/>
      <c r="AV199" s="354"/>
      <c r="AW199" s="354"/>
      <c r="AX199" s="354"/>
      <c r="AY199" s="354"/>
      <c r="AZ199" s="354"/>
      <c r="BA199" s="354"/>
      <c r="BB199" s="354"/>
      <c r="BC199" s="354"/>
      <c r="BD199" s="354"/>
      <c r="BE199" s="354"/>
      <c r="BF199" s="354"/>
      <c r="BG199" s="354"/>
      <c r="BH199" s="354"/>
      <c r="BI199" s="354"/>
      <c r="BJ199" s="354"/>
      <c r="BK199" s="354"/>
      <c r="BL199" s="354"/>
      <c r="BM199" s="354"/>
      <c r="BN199" s="354"/>
      <c r="BO199" s="354"/>
      <c r="BP199" s="354"/>
      <c r="BQ199" s="354"/>
      <c r="BR199" s="354"/>
      <c r="BS199" s="354"/>
      <c r="BT199" s="354"/>
      <c r="BU199" s="354"/>
      <c r="BV199" s="354"/>
      <c r="BW199" s="354"/>
      <c r="BX199" s="354"/>
      <c r="BY199" s="354"/>
      <c r="BZ199" s="354"/>
      <c r="CA199" s="354"/>
      <c r="CB199" s="354"/>
      <c r="CC199" s="354"/>
    </row>
    <row r="200" ht="13.5" customHeight="1">
      <c r="A200" s="354"/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354"/>
      <c r="AB200" s="354"/>
      <c r="AC200" s="354"/>
      <c r="AD200" s="354"/>
      <c r="AE200" s="354"/>
      <c r="AF200" s="354"/>
      <c r="AG200" s="354"/>
      <c r="AH200" s="354"/>
      <c r="AI200" s="354"/>
      <c r="AJ200" s="354"/>
      <c r="AK200" s="354"/>
      <c r="AL200" s="354"/>
      <c r="AM200" s="354"/>
      <c r="AN200" s="354"/>
      <c r="AO200" s="354"/>
      <c r="AP200" s="354"/>
      <c r="AQ200" s="354"/>
      <c r="AR200" s="354"/>
      <c r="AS200" s="354"/>
      <c r="AT200" s="354"/>
      <c r="AU200" s="354"/>
      <c r="AV200" s="354"/>
      <c r="AW200" s="354"/>
      <c r="AX200" s="354"/>
      <c r="AY200" s="354"/>
      <c r="AZ200" s="354"/>
      <c r="BA200" s="354"/>
      <c r="BB200" s="354"/>
      <c r="BC200" s="354"/>
      <c r="BD200" s="354"/>
      <c r="BE200" s="354"/>
      <c r="BF200" s="354"/>
      <c r="BG200" s="354"/>
      <c r="BH200" s="354"/>
      <c r="BI200" s="354"/>
      <c r="BJ200" s="354"/>
      <c r="BK200" s="354"/>
      <c r="BL200" s="354"/>
      <c r="BM200" s="354"/>
      <c r="BN200" s="354"/>
      <c r="BO200" s="354"/>
      <c r="BP200" s="354"/>
      <c r="BQ200" s="354"/>
      <c r="BR200" s="354"/>
      <c r="BS200" s="354"/>
      <c r="BT200" s="354"/>
      <c r="BU200" s="354"/>
      <c r="BV200" s="354"/>
      <c r="BW200" s="354"/>
      <c r="BX200" s="354"/>
      <c r="BY200" s="354"/>
      <c r="BZ200" s="354"/>
      <c r="CA200" s="354"/>
      <c r="CB200" s="354"/>
      <c r="CC200" s="354"/>
    </row>
    <row r="201" ht="13.5" customHeight="1">
      <c r="A201" s="354"/>
      <c r="B201" s="354"/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  <c r="AA201" s="354"/>
      <c r="AB201" s="354"/>
      <c r="AC201" s="354"/>
      <c r="AD201" s="354"/>
      <c r="AE201" s="354"/>
      <c r="AF201" s="354"/>
      <c r="AG201" s="354"/>
      <c r="AH201" s="354"/>
      <c r="AI201" s="354"/>
      <c r="AJ201" s="354"/>
      <c r="AK201" s="354"/>
      <c r="AL201" s="354"/>
      <c r="AM201" s="354"/>
      <c r="AN201" s="354"/>
      <c r="AO201" s="354"/>
      <c r="AP201" s="354"/>
      <c r="AQ201" s="354"/>
      <c r="AR201" s="354"/>
      <c r="AS201" s="354"/>
      <c r="AT201" s="354"/>
      <c r="AU201" s="354"/>
      <c r="AV201" s="354"/>
      <c r="AW201" s="354"/>
      <c r="AX201" s="354"/>
      <c r="AY201" s="354"/>
      <c r="AZ201" s="354"/>
      <c r="BA201" s="354"/>
      <c r="BB201" s="354"/>
      <c r="BC201" s="354"/>
      <c r="BD201" s="354"/>
      <c r="BE201" s="354"/>
      <c r="BF201" s="354"/>
      <c r="BG201" s="354"/>
      <c r="BH201" s="354"/>
      <c r="BI201" s="354"/>
      <c r="BJ201" s="354"/>
      <c r="BK201" s="354"/>
      <c r="BL201" s="354"/>
      <c r="BM201" s="354"/>
      <c r="BN201" s="354"/>
      <c r="BO201" s="354"/>
      <c r="BP201" s="354"/>
      <c r="BQ201" s="354"/>
      <c r="BR201" s="354"/>
      <c r="BS201" s="354"/>
      <c r="BT201" s="354"/>
      <c r="BU201" s="354"/>
      <c r="BV201" s="354"/>
      <c r="BW201" s="354"/>
      <c r="BX201" s="354"/>
      <c r="BY201" s="354"/>
      <c r="BZ201" s="354"/>
      <c r="CA201" s="354"/>
      <c r="CB201" s="354"/>
      <c r="CC201" s="354"/>
    </row>
    <row r="202" ht="13.5" customHeight="1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  <c r="AB202" s="354"/>
      <c r="AC202" s="354"/>
      <c r="AD202" s="354"/>
      <c r="AE202" s="354"/>
      <c r="AF202" s="354"/>
      <c r="AG202" s="354"/>
      <c r="AH202" s="354"/>
      <c r="AI202" s="354"/>
      <c r="AJ202" s="354"/>
      <c r="AK202" s="354"/>
      <c r="AL202" s="354"/>
      <c r="AM202" s="354"/>
      <c r="AN202" s="354"/>
      <c r="AO202" s="354"/>
      <c r="AP202" s="354"/>
      <c r="AQ202" s="354"/>
      <c r="AR202" s="354"/>
      <c r="AS202" s="354"/>
      <c r="AT202" s="354"/>
      <c r="AU202" s="354"/>
      <c r="AV202" s="354"/>
      <c r="AW202" s="354"/>
      <c r="AX202" s="354"/>
      <c r="AY202" s="354"/>
      <c r="AZ202" s="354"/>
      <c r="BA202" s="354"/>
      <c r="BB202" s="354"/>
      <c r="BC202" s="354"/>
      <c r="BD202" s="354"/>
      <c r="BE202" s="354"/>
      <c r="BF202" s="354"/>
      <c r="BG202" s="354"/>
      <c r="BH202" s="354"/>
      <c r="BI202" s="354"/>
      <c r="BJ202" s="354"/>
      <c r="BK202" s="354"/>
      <c r="BL202" s="354"/>
      <c r="BM202" s="354"/>
      <c r="BN202" s="354"/>
      <c r="BO202" s="354"/>
      <c r="BP202" s="354"/>
      <c r="BQ202" s="354"/>
      <c r="BR202" s="354"/>
      <c r="BS202" s="354"/>
      <c r="BT202" s="354"/>
      <c r="BU202" s="354"/>
      <c r="BV202" s="354"/>
      <c r="BW202" s="354"/>
      <c r="BX202" s="354"/>
      <c r="BY202" s="354"/>
      <c r="BZ202" s="354"/>
      <c r="CA202" s="354"/>
      <c r="CB202" s="354"/>
      <c r="CC202" s="354"/>
    </row>
    <row r="203" ht="13.5" customHeight="1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354"/>
      <c r="AB203" s="354"/>
      <c r="AC203" s="354"/>
      <c r="AD203" s="354"/>
      <c r="AE203" s="354"/>
      <c r="AF203" s="354"/>
      <c r="AG203" s="354"/>
      <c r="AH203" s="354"/>
      <c r="AI203" s="354"/>
      <c r="AJ203" s="354"/>
      <c r="AK203" s="354"/>
      <c r="AL203" s="354"/>
      <c r="AM203" s="354"/>
      <c r="AN203" s="354"/>
      <c r="AO203" s="354"/>
      <c r="AP203" s="354"/>
      <c r="AQ203" s="354"/>
      <c r="AR203" s="354"/>
      <c r="AS203" s="354"/>
      <c r="AT203" s="354"/>
      <c r="AU203" s="354"/>
      <c r="AV203" s="354"/>
      <c r="AW203" s="354"/>
      <c r="AX203" s="354"/>
      <c r="AY203" s="354"/>
      <c r="AZ203" s="354"/>
      <c r="BA203" s="354"/>
      <c r="BB203" s="354"/>
      <c r="BC203" s="354"/>
      <c r="BD203" s="354"/>
      <c r="BE203" s="354"/>
      <c r="BF203" s="354"/>
      <c r="BG203" s="354"/>
      <c r="BH203" s="354"/>
      <c r="BI203" s="354"/>
      <c r="BJ203" s="354"/>
      <c r="BK203" s="354"/>
      <c r="BL203" s="354"/>
      <c r="BM203" s="354"/>
      <c r="BN203" s="354"/>
      <c r="BO203" s="354"/>
      <c r="BP203" s="354"/>
      <c r="BQ203" s="354"/>
      <c r="BR203" s="354"/>
      <c r="BS203" s="354"/>
      <c r="BT203" s="354"/>
      <c r="BU203" s="354"/>
      <c r="BV203" s="354"/>
      <c r="BW203" s="354"/>
      <c r="BX203" s="354"/>
      <c r="BY203" s="354"/>
      <c r="BZ203" s="354"/>
      <c r="CA203" s="354"/>
      <c r="CB203" s="354"/>
      <c r="CC203" s="354"/>
    </row>
    <row r="204" ht="13.5" customHeight="1">
      <c r="A204" s="354"/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354"/>
      <c r="AB204" s="354"/>
      <c r="AC204" s="354"/>
      <c r="AD204" s="354"/>
      <c r="AE204" s="354"/>
      <c r="AF204" s="354"/>
      <c r="AG204" s="354"/>
      <c r="AH204" s="354"/>
      <c r="AI204" s="354"/>
      <c r="AJ204" s="354"/>
      <c r="AK204" s="354"/>
      <c r="AL204" s="354"/>
      <c r="AM204" s="354"/>
      <c r="AN204" s="354"/>
      <c r="AO204" s="354"/>
      <c r="AP204" s="354"/>
      <c r="AQ204" s="354"/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4"/>
      <c r="BH204" s="354"/>
      <c r="BI204" s="354"/>
      <c r="BJ204" s="354"/>
      <c r="BK204" s="354"/>
      <c r="BL204" s="354"/>
      <c r="BM204" s="354"/>
      <c r="BN204" s="354"/>
      <c r="BO204" s="354"/>
      <c r="BP204" s="354"/>
      <c r="BQ204" s="354"/>
      <c r="BR204" s="354"/>
      <c r="BS204" s="354"/>
      <c r="BT204" s="354"/>
      <c r="BU204" s="354"/>
      <c r="BV204" s="354"/>
      <c r="BW204" s="354"/>
      <c r="BX204" s="354"/>
      <c r="BY204" s="354"/>
      <c r="BZ204" s="354"/>
      <c r="CA204" s="354"/>
      <c r="CB204" s="354"/>
      <c r="CC204" s="354"/>
    </row>
    <row r="205" ht="13.5" customHeight="1">
      <c r="A205" s="354"/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354"/>
      <c r="AB205" s="354"/>
      <c r="AC205" s="354"/>
      <c r="AD205" s="354"/>
      <c r="AE205" s="354"/>
      <c r="AF205" s="354"/>
      <c r="AG205" s="354"/>
      <c r="AH205" s="354"/>
      <c r="AI205" s="354"/>
      <c r="AJ205" s="354"/>
      <c r="AK205" s="354"/>
      <c r="AL205" s="354"/>
      <c r="AM205" s="354"/>
      <c r="AN205" s="354"/>
      <c r="AO205" s="354"/>
      <c r="AP205" s="354"/>
      <c r="AQ205" s="354"/>
      <c r="AR205" s="354"/>
      <c r="AS205" s="354"/>
      <c r="AT205" s="354"/>
      <c r="AU205" s="354"/>
      <c r="AV205" s="354"/>
      <c r="AW205" s="354"/>
      <c r="AX205" s="354"/>
      <c r="AY205" s="354"/>
      <c r="AZ205" s="354"/>
      <c r="BA205" s="354"/>
      <c r="BB205" s="354"/>
      <c r="BC205" s="354"/>
      <c r="BD205" s="354"/>
      <c r="BE205" s="354"/>
      <c r="BF205" s="354"/>
      <c r="BG205" s="354"/>
      <c r="BH205" s="354"/>
      <c r="BI205" s="354"/>
      <c r="BJ205" s="354"/>
      <c r="BK205" s="354"/>
      <c r="BL205" s="354"/>
      <c r="BM205" s="354"/>
      <c r="BN205" s="354"/>
      <c r="BO205" s="354"/>
      <c r="BP205" s="354"/>
      <c r="BQ205" s="354"/>
      <c r="BR205" s="354"/>
      <c r="BS205" s="354"/>
      <c r="BT205" s="354"/>
      <c r="BU205" s="354"/>
      <c r="BV205" s="354"/>
      <c r="BW205" s="354"/>
      <c r="BX205" s="354"/>
      <c r="BY205" s="354"/>
      <c r="BZ205" s="354"/>
      <c r="CA205" s="354"/>
      <c r="CB205" s="354"/>
      <c r="CC205" s="354"/>
    </row>
    <row r="206" ht="13.5" customHeight="1">
      <c r="A206" s="354"/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354"/>
      <c r="AB206" s="354"/>
      <c r="AC206" s="354"/>
      <c r="AD206" s="354"/>
      <c r="AE206" s="354"/>
      <c r="AF206" s="354"/>
      <c r="AG206" s="354"/>
      <c r="AH206" s="354"/>
      <c r="AI206" s="354"/>
      <c r="AJ206" s="354"/>
      <c r="AK206" s="354"/>
      <c r="AL206" s="354"/>
      <c r="AM206" s="354"/>
      <c r="AN206" s="354"/>
      <c r="AO206" s="354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/>
      <c r="BB206" s="354"/>
      <c r="BC206" s="354"/>
      <c r="BD206" s="354"/>
      <c r="BE206" s="354"/>
      <c r="BF206" s="354"/>
      <c r="BG206" s="354"/>
      <c r="BH206" s="354"/>
      <c r="BI206" s="354"/>
      <c r="BJ206" s="354"/>
      <c r="BK206" s="354"/>
      <c r="BL206" s="354"/>
      <c r="BM206" s="354"/>
      <c r="BN206" s="354"/>
      <c r="BO206" s="354"/>
      <c r="BP206" s="354"/>
      <c r="BQ206" s="354"/>
      <c r="BR206" s="354"/>
      <c r="BS206" s="354"/>
      <c r="BT206" s="354"/>
      <c r="BU206" s="354"/>
      <c r="BV206" s="354"/>
      <c r="BW206" s="354"/>
      <c r="BX206" s="354"/>
      <c r="BY206" s="354"/>
      <c r="BZ206" s="354"/>
      <c r="CA206" s="354"/>
      <c r="CB206" s="354"/>
      <c r="CC206" s="354"/>
    </row>
    <row r="207" ht="13.5" customHeight="1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354"/>
      <c r="AB207" s="354"/>
      <c r="AC207" s="354"/>
      <c r="AD207" s="354"/>
      <c r="AE207" s="354"/>
      <c r="AF207" s="354"/>
      <c r="AG207" s="354"/>
      <c r="AH207" s="354"/>
      <c r="AI207" s="354"/>
      <c r="AJ207" s="354"/>
      <c r="AK207" s="354"/>
      <c r="AL207" s="354"/>
      <c r="AM207" s="354"/>
      <c r="AN207" s="354"/>
      <c r="AO207" s="354"/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/>
      <c r="BF207" s="354"/>
      <c r="BG207" s="354"/>
      <c r="BH207" s="354"/>
      <c r="BI207" s="354"/>
      <c r="BJ207" s="354"/>
      <c r="BK207" s="354"/>
      <c r="BL207" s="354"/>
      <c r="BM207" s="354"/>
      <c r="BN207" s="354"/>
      <c r="BO207" s="354"/>
      <c r="BP207" s="354"/>
      <c r="BQ207" s="354"/>
      <c r="BR207" s="354"/>
      <c r="BS207" s="354"/>
      <c r="BT207" s="354"/>
      <c r="BU207" s="354"/>
      <c r="BV207" s="354"/>
      <c r="BW207" s="354"/>
      <c r="BX207" s="354"/>
      <c r="BY207" s="354"/>
      <c r="BZ207" s="354"/>
      <c r="CA207" s="354"/>
      <c r="CB207" s="354"/>
      <c r="CC207" s="354"/>
    </row>
    <row r="208" ht="13.5" customHeight="1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354"/>
      <c r="AB208" s="354"/>
      <c r="AC208" s="354"/>
      <c r="AD208" s="354"/>
      <c r="AE208" s="354"/>
      <c r="AF208" s="354"/>
      <c r="AG208" s="354"/>
      <c r="AH208" s="354"/>
      <c r="AI208" s="354"/>
      <c r="AJ208" s="354"/>
      <c r="AK208" s="354"/>
      <c r="AL208" s="354"/>
      <c r="AM208" s="354"/>
      <c r="AN208" s="354"/>
      <c r="AO208" s="354"/>
      <c r="AP208" s="354"/>
      <c r="AQ208" s="354"/>
      <c r="AR208" s="354"/>
      <c r="AS208" s="354"/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/>
      <c r="BD208" s="354"/>
      <c r="BE208" s="354"/>
      <c r="BF208" s="354"/>
      <c r="BG208" s="354"/>
      <c r="BH208" s="354"/>
      <c r="BI208" s="354"/>
      <c r="BJ208" s="354"/>
      <c r="BK208" s="354"/>
      <c r="BL208" s="354"/>
      <c r="BM208" s="354"/>
      <c r="BN208" s="354"/>
      <c r="BO208" s="354"/>
      <c r="BP208" s="354"/>
      <c r="BQ208" s="354"/>
      <c r="BR208" s="354"/>
      <c r="BS208" s="354"/>
      <c r="BT208" s="354"/>
      <c r="BU208" s="354"/>
      <c r="BV208" s="354"/>
      <c r="BW208" s="354"/>
      <c r="BX208" s="354"/>
      <c r="BY208" s="354"/>
      <c r="BZ208" s="354"/>
      <c r="CA208" s="354"/>
      <c r="CB208" s="354"/>
      <c r="CC208" s="354"/>
    </row>
    <row r="209" ht="13.5" customHeight="1">
      <c r="A209" s="354"/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354"/>
      <c r="AB209" s="354"/>
      <c r="AC209" s="354"/>
      <c r="AD209" s="354"/>
      <c r="AE209" s="354"/>
      <c r="AF209" s="354"/>
      <c r="AG209" s="354"/>
      <c r="AH209" s="354"/>
      <c r="AI209" s="354"/>
      <c r="AJ209" s="354"/>
      <c r="AK209" s="354"/>
      <c r="AL209" s="354"/>
      <c r="AM209" s="354"/>
      <c r="AN209" s="354"/>
      <c r="AO209" s="354"/>
      <c r="AP209" s="354"/>
      <c r="AQ209" s="354"/>
      <c r="AR209" s="354"/>
      <c r="AS209" s="354"/>
      <c r="AT209" s="354"/>
      <c r="AU209" s="354"/>
      <c r="AV209" s="354"/>
      <c r="AW209" s="354"/>
      <c r="AX209" s="354"/>
      <c r="AY209" s="354"/>
      <c r="AZ209" s="354"/>
      <c r="BA209" s="354"/>
      <c r="BB209" s="354"/>
      <c r="BC209" s="354"/>
      <c r="BD209" s="354"/>
      <c r="BE209" s="354"/>
      <c r="BF209" s="354"/>
      <c r="BG209" s="354"/>
      <c r="BH209" s="354"/>
      <c r="BI209" s="354"/>
      <c r="BJ209" s="354"/>
      <c r="BK209" s="354"/>
      <c r="BL209" s="354"/>
      <c r="BM209" s="354"/>
      <c r="BN209" s="354"/>
      <c r="BO209" s="354"/>
      <c r="BP209" s="354"/>
      <c r="BQ209" s="354"/>
      <c r="BR209" s="354"/>
      <c r="BS209" s="354"/>
      <c r="BT209" s="354"/>
      <c r="BU209" s="354"/>
      <c r="BV209" s="354"/>
      <c r="BW209" s="354"/>
      <c r="BX209" s="354"/>
      <c r="BY209" s="354"/>
      <c r="BZ209" s="354"/>
      <c r="CA209" s="354"/>
      <c r="CB209" s="354"/>
      <c r="CC209" s="354"/>
    </row>
    <row r="210" ht="13.5" customHeight="1">
      <c r="A210" s="354"/>
      <c r="B210" s="354"/>
      <c r="C210" s="354"/>
      <c r="D210" s="354"/>
      <c r="E210" s="354"/>
      <c r="F210" s="354"/>
      <c r="G210" s="354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  <c r="AA210" s="354"/>
      <c r="AB210" s="354"/>
      <c r="AC210" s="354"/>
      <c r="AD210" s="354"/>
      <c r="AE210" s="354"/>
      <c r="AF210" s="354"/>
      <c r="AG210" s="354"/>
      <c r="AH210" s="354"/>
      <c r="AI210" s="354"/>
      <c r="AJ210" s="354"/>
      <c r="AK210" s="354"/>
      <c r="AL210" s="354"/>
      <c r="AM210" s="354"/>
      <c r="AN210" s="354"/>
      <c r="AO210" s="354"/>
      <c r="AP210" s="354"/>
      <c r="AQ210" s="354"/>
      <c r="AR210" s="354"/>
      <c r="AS210" s="354"/>
      <c r="AT210" s="354"/>
      <c r="AU210" s="354"/>
      <c r="AV210" s="354"/>
      <c r="AW210" s="354"/>
      <c r="AX210" s="354"/>
      <c r="AY210" s="354"/>
      <c r="AZ210" s="354"/>
      <c r="BA210" s="354"/>
      <c r="BB210" s="354"/>
      <c r="BC210" s="354"/>
      <c r="BD210" s="354"/>
      <c r="BE210" s="354"/>
      <c r="BF210" s="354"/>
      <c r="BG210" s="354"/>
      <c r="BH210" s="354"/>
      <c r="BI210" s="354"/>
      <c r="BJ210" s="354"/>
      <c r="BK210" s="354"/>
      <c r="BL210" s="354"/>
      <c r="BM210" s="354"/>
      <c r="BN210" s="354"/>
      <c r="BO210" s="354"/>
      <c r="BP210" s="354"/>
      <c r="BQ210" s="354"/>
      <c r="BR210" s="354"/>
      <c r="BS210" s="354"/>
      <c r="BT210" s="354"/>
      <c r="BU210" s="354"/>
      <c r="BV210" s="354"/>
      <c r="BW210" s="354"/>
      <c r="BX210" s="354"/>
      <c r="BY210" s="354"/>
      <c r="BZ210" s="354"/>
      <c r="CA210" s="354"/>
      <c r="CB210" s="354"/>
      <c r="CC210" s="354"/>
    </row>
    <row r="211" ht="13.5" customHeight="1">
      <c r="A211" s="354"/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354"/>
      <c r="AB211" s="354"/>
      <c r="AC211" s="354"/>
      <c r="AD211" s="354"/>
      <c r="AE211" s="354"/>
      <c r="AF211" s="354"/>
      <c r="AG211" s="354"/>
      <c r="AH211" s="354"/>
      <c r="AI211" s="354"/>
      <c r="AJ211" s="354"/>
      <c r="AK211" s="354"/>
      <c r="AL211" s="354"/>
      <c r="AM211" s="354"/>
      <c r="AN211" s="354"/>
      <c r="AO211" s="354"/>
      <c r="AP211" s="354"/>
      <c r="AQ211" s="354"/>
      <c r="AR211" s="354"/>
      <c r="AS211" s="354"/>
      <c r="AT211" s="354"/>
      <c r="AU211" s="354"/>
      <c r="AV211" s="354"/>
      <c r="AW211" s="354"/>
      <c r="AX211" s="354"/>
      <c r="AY211" s="354"/>
      <c r="AZ211" s="354"/>
      <c r="BA211" s="354"/>
      <c r="BB211" s="354"/>
      <c r="BC211" s="354"/>
      <c r="BD211" s="354"/>
      <c r="BE211" s="354"/>
      <c r="BF211" s="354"/>
      <c r="BG211" s="354"/>
      <c r="BH211" s="354"/>
      <c r="BI211" s="354"/>
      <c r="BJ211" s="354"/>
      <c r="BK211" s="354"/>
      <c r="BL211" s="354"/>
      <c r="BM211" s="354"/>
      <c r="BN211" s="354"/>
      <c r="BO211" s="354"/>
      <c r="BP211" s="354"/>
      <c r="BQ211" s="354"/>
      <c r="BR211" s="354"/>
      <c r="BS211" s="354"/>
      <c r="BT211" s="354"/>
      <c r="BU211" s="354"/>
      <c r="BV211" s="354"/>
      <c r="BW211" s="354"/>
      <c r="BX211" s="354"/>
      <c r="BY211" s="354"/>
      <c r="BZ211" s="354"/>
      <c r="CA211" s="354"/>
      <c r="CB211" s="354"/>
      <c r="CC211" s="354"/>
    </row>
    <row r="212" ht="13.5" customHeight="1">
      <c r="A212" s="354"/>
      <c r="B212" s="354"/>
      <c r="C212" s="354"/>
      <c r="D212" s="354"/>
      <c r="E212" s="354"/>
      <c r="F212" s="354"/>
      <c r="G212" s="354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  <c r="AA212" s="354"/>
      <c r="AB212" s="354"/>
      <c r="AC212" s="354"/>
      <c r="AD212" s="354"/>
      <c r="AE212" s="354"/>
      <c r="AF212" s="354"/>
      <c r="AG212" s="354"/>
      <c r="AH212" s="354"/>
      <c r="AI212" s="354"/>
      <c r="AJ212" s="354"/>
      <c r="AK212" s="354"/>
      <c r="AL212" s="354"/>
      <c r="AM212" s="354"/>
      <c r="AN212" s="354"/>
      <c r="AO212" s="354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/>
      <c r="BB212" s="354"/>
      <c r="BC212" s="354"/>
      <c r="BD212" s="354"/>
      <c r="BE212" s="354"/>
      <c r="BF212" s="354"/>
      <c r="BG212" s="354"/>
      <c r="BH212" s="354"/>
      <c r="BI212" s="354"/>
      <c r="BJ212" s="354"/>
      <c r="BK212" s="354"/>
      <c r="BL212" s="354"/>
      <c r="BM212" s="354"/>
      <c r="BN212" s="354"/>
      <c r="BO212" s="354"/>
      <c r="BP212" s="354"/>
      <c r="BQ212" s="354"/>
      <c r="BR212" s="354"/>
      <c r="BS212" s="354"/>
      <c r="BT212" s="354"/>
      <c r="BU212" s="354"/>
      <c r="BV212" s="354"/>
      <c r="BW212" s="354"/>
      <c r="BX212" s="354"/>
      <c r="BY212" s="354"/>
      <c r="BZ212" s="354"/>
      <c r="CA212" s="354"/>
      <c r="CB212" s="354"/>
      <c r="CC212" s="354"/>
    </row>
    <row r="213" ht="13.5" customHeight="1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354"/>
      <c r="AB213" s="354"/>
      <c r="AC213" s="354"/>
      <c r="AD213" s="354"/>
      <c r="AE213" s="354"/>
      <c r="AF213" s="354"/>
      <c r="AG213" s="354"/>
      <c r="AH213" s="354"/>
      <c r="AI213" s="354"/>
      <c r="AJ213" s="354"/>
      <c r="AK213" s="354"/>
      <c r="AL213" s="354"/>
      <c r="AM213" s="354"/>
      <c r="AN213" s="354"/>
      <c r="AO213" s="354"/>
      <c r="AP213" s="354"/>
      <c r="AQ213" s="354"/>
      <c r="AR213" s="354"/>
      <c r="AS213" s="354"/>
      <c r="AT213" s="354"/>
      <c r="AU213" s="354"/>
      <c r="AV213" s="354"/>
      <c r="AW213" s="354"/>
      <c r="AX213" s="354"/>
      <c r="AY213" s="354"/>
      <c r="AZ213" s="354"/>
      <c r="BA213" s="354"/>
      <c r="BB213" s="354"/>
      <c r="BC213" s="354"/>
      <c r="BD213" s="354"/>
      <c r="BE213" s="354"/>
      <c r="BF213" s="354"/>
      <c r="BG213" s="354"/>
      <c r="BH213" s="354"/>
      <c r="BI213" s="354"/>
      <c r="BJ213" s="354"/>
      <c r="BK213" s="354"/>
      <c r="BL213" s="354"/>
      <c r="BM213" s="354"/>
      <c r="BN213" s="354"/>
      <c r="BO213" s="354"/>
      <c r="BP213" s="354"/>
      <c r="BQ213" s="354"/>
      <c r="BR213" s="354"/>
      <c r="BS213" s="354"/>
      <c r="BT213" s="354"/>
      <c r="BU213" s="354"/>
      <c r="BV213" s="354"/>
      <c r="BW213" s="354"/>
      <c r="BX213" s="354"/>
      <c r="BY213" s="354"/>
      <c r="BZ213" s="354"/>
      <c r="CA213" s="354"/>
      <c r="CB213" s="354"/>
      <c r="CC213" s="354"/>
    </row>
    <row r="214" ht="13.5" customHeight="1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354"/>
      <c r="AB214" s="354"/>
      <c r="AC214" s="354"/>
      <c r="AD214" s="354"/>
      <c r="AE214" s="354"/>
      <c r="AF214" s="354"/>
      <c r="AG214" s="354"/>
      <c r="AH214" s="354"/>
      <c r="AI214" s="354"/>
      <c r="AJ214" s="354"/>
      <c r="AK214" s="354"/>
      <c r="AL214" s="354"/>
      <c r="AM214" s="354"/>
      <c r="AN214" s="354"/>
      <c r="AO214" s="354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/>
      <c r="BF214" s="354"/>
      <c r="BG214" s="354"/>
      <c r="BH214" s="354"/>
      <c r="BI214" s="354"/>
      <c r="BJ214" s="354"/>
      <c r="BK214" s="354"/>
      <c r="BL214" s="354"/>
      <c r="BM214" s="354"/>
      <c r="BN214" s="354"/>
      <c r="BO214" s="354"/>
      <c r="BP214" s="354"/>
      <c r="BQ214" s="354"/>
      <c r="BR214" s="354"/>
      <c r="BS214" s="354"/>
      <c r="BT214" s="354"/>
      <c r="BU214" s="354"/>
      <c r="BV214" s="354"/>
      <c r="BW214" s="354"/>
      <c r="BX214" s="354"/>
      <c r="BY214" s="354"/>
      <c r="BZ214" s="354"/>
      <c r="CA214" s="354"/>
      <c r="CB214" s="354"/>
      <c r="CC214" s="354"/>
    </row>
    <row r="215" ht="13.5" customHeight="1">
      <c r="A215" s="354"/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354"/>
      <c r="AB215" s="354"/>
      <c r="AC215" s="354"/>
      <c r="AD215" s="354"/>
      <c r="AE215" s="354"/>
      <c r="AF215" s="354"/>
      <c r="AG215" s="354"/>
      <c r="AH215" s="354"/>
      <c r="AI215" s="354"/>
      <c r="AJ215" s="354"/>
      <c r="AK215" s="354"/>
      <c r="AL215" s="354"/>
      <c r="AM215" s="354"/>
      <c r="AN215" s="354"/>
      <c r="AO215" s="354"/>
      <c r="AP215" s="354"/>
      <c r="AQ215" s="354"/>
      <c r="AR215" s="354"/>
      <c r="AS215" s="354"/>
      <c r="AT215" s="354"/>
      <c r="AU215" s="354"/>
      <c r="AV215" s="354"/>
      <c r="AW215" s="354"/>
      <c r="AX215" s="354"/>
      <c r="AY215" s="354"/>
      <c r="AZ215" s="354"/>
      <c r="BA215" s="354"/>
      <c r="BB215" s="354"/>
      <c r="BC215" s="354"/>
      <c r="BD215" s="354"/>
      <c r="BE215" s="354"/>
      <c r="BF215" s="354"/>
      <c r="BG215" s="354"/>
      <c r="BH215" s="354"/>
      <c r="BI215" s="354"/>
      <c r="BJ215" s="354"/>
      <c r="BK215" s="354"/>
      <c r="BL215" s="354"/>
      <c r="BM215" s="354"/>
      <c r="BN215" s="354"/>
      <c r="BO215" s="354"/>
      <c r="BP215" s="354"/>
      <c r="BQ215" s="354"/>
      <c r="BR215" s="354"/>
      <c r="BS215" s="354"/>
      <c r="BT215" s="354"/>
      <c r="BU215" s="354"/>
      <c r="BV215" s="354"/>
      <c r="BW215" s="354"/>
      <c r="BX215" s="354"/>
      <c r="BY215" s="354"/>
      <c r="BZ215" s="354"/>
      <c r="CA215" s="354"/>
      <c r="CB215" s="354"/>
      <c r="CC215" s="354"/>
    </row>
    <row r="216" ht="13.5" customHeight="1">
      <c r="A216" s="354"/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354"/>
      <c r="AB216" s="354"/>
      <c r="AC216" s="354"/>
      <c r="AD216" s="354"/>
      <c r="AE216" s="354"/>
      <c r="AF216" s="354"/>
      <c r="AG216" s="354"/>
      <c r="AH216" s="354"/>
      <c r="AI216" s="354"/>
      <c r="AJ216" s="354"/>
      <c r="AK216" s="354"/>
      <c r="AL216" s="354"/>
      <c r="AM216" s="354"/>
      <c r="AN216" s="354"/>
      <c r="AO216" s="354"/>
      <c r="AP216" s="354"/>
      <c r="AQ216" s="354"/>
      <c r="AR216" s="354"/>
      <c r="AS216" s="354"/>
      <c r="AT216" s="354"/>
      <c r="AU216" s="354"/>
      <c r="AV216" s="354"/>
      <c r="AW216" s="354"/>
      <c r="AX216" s="354"/>
      <c r="AY216" s="354"/>
      <c r="AZ216" s="354"/>
      <c r="BA216" s="354"/>
      <c r="BB216" s="354"/>
      <c r="BC216" s="354"/>
      <c r="BD216" s="354"/>
      <c r="BE216" s="354"/>
      <c r="BF216" s="354"/>
      <c r="BG216" s="354"/>
      <c r="BH216" s="354"/>
      <c r="BI216" s="354"/>
      <c r="BJ216" s="354"/>
      <c r="BK216" s="354"/>
      <c r="BL216" s="354"/>
      <c r="BM216" s="354"/>
      <c r="BN216" s="354"/>
      <c r="BO216" s="354"/>
      <c r="BP216" s="354"/>
      <c r="BQ216" s="354"/>
      <c r="BR216" s="354"/>
      <c r="BS216" s="354"/>
      <c r="BT216" s="354"/>
      <c r="BU216" s="354"/>
      <c r="BV216" s="354"/>
      <c r="BW216" s="354"/>
      <c r="BX216" s="354"/>
      <c r="BY216" s="354"/>
      <c r="BZ216" s="354"/>
      <c r="CA216" s="354"/>
      <c r="CB216" s="354"/>
      <c r="CC216" s="354"/>
    </row>
    <row r="217" ht="13.5" customHeight="1">
      <c r="A217" s="354"/>
      <c r="B217" s="354"/>
      <c r="C217" s="354"/>
      <c r="D217" s="354"/>
      <c r="E217" s="354"/>
      <c r="F217" s="354"/>
      <c r="G217" s="354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  <c r="AB217" s="354"/>
      <c r="AC217" s="354"/>
      <c r="AD217" s="354"/>
      <c r="AE217" s="354"/>
      <c r="AF217" s="354"/>
      <c r="AG217" s="354"/>
      <c r="AH217" s="354"/>
      <c r="AI217" s="354"/>
      <c r="AJ217" s="354"/>
      <c r="AK217" s="354"/>
      <c r="AL217" s="354"/>
      <c r="AM217" s="354"/>
      <c r="AN217" s="354"/>
      <c r="AO217" s="354"/>
      <c r="AP217" s="354"/>
      <c r="AQ217" s="354"/>
      <c r="AR217" s="354"/>
      <c r="AS217" s="354"/>
      <c r="AT217" s="354"/>
      <c r="AU217" s="354"/>
      <c r="AV217" s="354"/>
      <c r="AW217" s="354"/>
      <c r="AX217" s="354"/>
      <c r="AY217" s="354"/>
      <c r="AZ217" s="354"/>
      <c r="BA217" s="354"/>
      <c r="BB217" s="354"/>
      <c r="BC217" s="354"/>
      <c r="BD217" s="354"/>
      <c r="BE217" s="354"/>
      <c r="BF217" s="354"/>
      <c r="BG217" s="354"/>
      <c r="BH217" s="354"/>
      <c r="BI217" s="354"/>
      <c r="BJ217" s="354"/>
      <c r="BK217" s="354"/>
      <c r="BL217" s="354"/>
      <c r="BM217" s="354"/>
      <c r="BN217" s="354"/>
      <c r="BO217" s="354"/>
      <c r="BP217" s="354"/>
      <c r="BQ217" s="354"/>
      <c r="BR217" s="354"/>
      <c r="BS217" s="354"/>
      <c r="BT217" s="354"/>
      <c r="BU217" s="354"/>
      <c r="BV217" s="354"/>
      <c r="BW217" s="354"/>
      <c r="BX217" s="354"/>
      <c r="BY217" s="354"/>
      <c r="BZ217" s="354"/>
      <c r="CA217" s="354"/>
      <c r="CB217" s="354"/>
      <c r="CC217" s="354"/>
    </row>
    <row r="218" ht="13.5" customHeight="1">
      <c r="A218" s="354"/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354"/>
      <c r="AB218" s="354"/>
      <c r="AC218" s="354"/>
      <c r="AD218" s="354"/>
      <c r="AE218" s="354"/>
      <c r="AF218" s="354"/>
      <c r="AG218" s="354"/>
      <c r="AH218" s="354"/>
      <c r="AI218" s="354"/>
      <c r="AJ218" s="354"/>
      <c r="AK218" s="354"/>
      <c r="AL218" s="354"/>
      <c r="AM218" s="354"/>
      <c r="AN218" s="354"/>
      <c r="AO218" s="354"/>
      <c r="AP218" s="354"/>
      <c r="AQ218" s="354"/>
      <c r="AR218" s="354"/>
      <c r="AS218" s="354"/>
      <c r="AT218" s="354"/>
      <c r="AU218" s="354"/>
      <c r="AV218" s="354"/>
      <c r="AW218" s="354"/>
      <c r="AX218" s="354"/>
      <c r="AY218" s="354"/>
      <c r="AZ218" s="354"/>
      <c r="BA218" s="354"/>
      <c r="BB218" s="354"/>
      <c r="BC218" s="354"/>
      <c r="BD218" s="354"/>
      <c r="BE218" s="354"/>
      <c r="BF218" s="354"/>
      <c r="BG218" s="354"/>
      <c r="BH218" s="354"/>
      <c r="BI218" s="354"/>
      <c r="BJ218" s="354"/>
      <c r="BK218" s="354"/>
      <c r="BL218" s="354"/>
      <c r="BM218" s="354"/>
      <c r="BN218" s="354"/>
      <c r="BO218" s="354"/>
      <c r="BP218" s="354"/>
      <c r="BQ218" s="354"/>
      <c r="BR218" s="354"/>
      <c r="BS218" s="354"/>
      <c r="BT218" s="354"/>
      <c r="BU218" s="354"/>
      <c r="BV218" s="354"/>
      <c r="BW218" s="354"/>
      <c r="BX218" s="354"/>
      <c r="BY218" s="354"/>
      <c r="BZ218" s="354"/>
      <c r="CA218" s="354"/>
      <c r="CB218" s="354"/>
      <c r="CC218" s="354"/>
    </row>
    <row r="219" ht="13.5" customHeight="1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  <c r="AB219" s="354"/>
      <c r="AC219" s="354"/>
      <c r="AD219" s="354"/>
      <c r="AE219" s="354"/>
      <c r="AF219" s="354"/>
      <c r="AG219" s="354"/>
      <c r="AH219" s="354"/>
      <c r="AI219" s="354"/>
      <c r="AJ219" s="354"/>
      <c r="AK219" s="354"/>
      <c r="AL219" s="354"/>
      <c r="AM219" s="354"/>
      <c r="AN219" s="354"/>
      <c r="AO219" s="354"/>
      <c r="AP219" s="354"/>
      <c r="AQ219" s="354"/>
      <c r="AR219" s="354"/>
      <c r="AS219" s="354"/>
      <c r="AT219" s="354"/>
      <c r="AU219" s="354"/>
      <c r="AV219" s="354"/>
      <c r="AW219" s="354"/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4"/>
      <c r="BH219" s="354"/>
      <c r="BI219" s="354"/>
      <c r="BJ219" s="354"/>
      <c r="BK219" s="354"/>
      <c r="BL219" s="354"/>
      <c r="BM219" s="354"/>
      <c r="BN219" s="354"/>
      <c r="BO219" s="354"/>
      <c r="BP219" s="354"/>
      <c r="BQ219" s="354"/>
      <c r="BR219" s="354"/>
      <c r="BS219" s="354"/>
      <c r="BT219" s="354"/>
      <c r="BU219" s="354"/>
      <c r="BV219" s="354"/>
      <c r="BW219" s="354"/>
      <c r="BX219" s="354"/>
      <c r="BY219" s="354"/>
      <c r="BZ219" s="354"/>
      <c r="CA219" s="354"/>
      <c r="CB219" s="354"/>
      <c r="CC219" s="354"/>
    </row>
    <row r="220" ht="13.5" customHeight="1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  <c r="AB220" s="354"/>
      <c r="AC220" s="354"/>
      <c r="AD220" s="354"/>
      <c r="AE220" s="354"/>
      <c r="AF220" s="354"/>
      <c r="AG220" s="354"/>
      <c r="AH220" s="354"/>
      <c r="AI220" s="354"/>
      <c r="AJ220" s="354"/>
      <c r="AK220" s="354"/>
      <c r="AL220" s="354"/>
      <c r="AM220" s="354"/>
      <c r="AN220" s="354"/>
      <c r="AO220" s="354"/>
      <c r="AP220" s="354"/>
      <c r="AQ220" s="354"/>
      <c r="AR220" s="354"/>
      <c r="AS220" s="354"/>
      <c r="AT220" s="354"/>
      <c r="AU220" s="354"/>
      <c r="AV220" s="354"/>
      <c r="AW220" s="354"/>
      <c r="AX220" s="354"/>
      <c r="AY220" s="354"/>
      <c r="AZ220" s="354"/>
      <c r="BA220" s="354"/>
      <c r="BB220" s="354"/>
      <c r="BC220" s="354"/>
      <c r="BD220" s="354"/>
      <c r="BE220" s="354"/>
      <c r="BF220" s="354"/>
      <c r="BG220" s="354"/>
      <c r="BH220" s="354"/>
      <c r="BI220" s="354"/>
      <c r="BJ220" s="354"/>
      <c r="BK220" s="354"/>
      <c r="BL220" s="354"/>
      <c r="BM220" s="354"/>
      <c r="BN220" s="354"/>
      <c r="BO220" s="354"/>
      <c r="BP220" s="354"/>
      <c r="BQ220" s="354"/>
      <c r="BR220" s="354"/>
      <c r="BS220" s="354"/>
      <c r="BT220" s="354"/>
      <c r="BU220" s="354"/>
      <c r="BV220" s="354"/>
      <c r="BW220" s="354"/>
      <c r="BX220" s="354"/>
      <c r="BY220" s="354"/>
      <c r="BZ220" s="354"/>
      <c r="CA220" s="354"/>
      <c r="CB220" s="354"/>
      <c r="CC220" s="354"/>
    </row>
    <row r="221" ht="13.5" customHeight="1">
      <c r="A221" s="354"/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354"/>
      <c r="AB221" s="354"/>
      <c r="AC221" s="354"/>
      <c r="AD221" s="354"/>
      <c r="AE221" s="354"/>
      <c r="AF221" s="354"/>
      <c r="AG221" s="354"/>
      <c r="AH221" s="354"/>
      <c r="AI221" s="354"/>
      <c r="AJ221" s="354"/>
      <c r="AK221" s="354"/>
      <c r="AL221" s="354"/>
      <c r="AM221" s="354"/>
      <c r="AN221" s="354"/>
      <c r="AO221" s="354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/>
      <c r="BB221" s="354"/>
      <c r="BC221" s="354"/>
      <c r="BD221" s="354"/>
      <c r="BE221" s="354"/>
      <c r="BF221" s="354"/>
      <c r="BG221" s="354"/>
      <c r="BH221" s="354"/>
      <c r="BI221" s="354"/>
      <c r="BJ221" s="354"/>
      <c r="BK221" s="354"/>
      <c r="BL221" s="354"/>
      <c r="BM221" s="354"/>
      <c r="BN221" s="354"/>
      <c r="BO221" s="354"/>
      <c r="BP221" s="354"/>
      <c r="BQ221" s="354"/>
      <c r="BR221" s="354"/>
      <c r="BS221" s="354"/>
      <c r="BT221" s="354"/>
      <c r="BU221" s="354"/>
      <c r="BV221" s="354"/>
      <c r="BW221" s="354"/>
      <c r="BX221" s="354"/>
      <c r="BY221" s="354"/>
      <c r="BZ221" s="354"/>
      <c r="CA221" s="354"/>
      <c r="CB221" s="354"/>
      <c r="CC221" s="354"/>
    </row>
    <row r="222" ht="13.5" customHeight="1">
      <c r="A222" s="354"/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354"/>
      <c r="AB222" s="354"/>
      <c r="AC222" s="354"/>
      <c r="AD222" s="354"/>
      <c r="AE222" s="354"/>
      <c r="AF222" s="354"/>
      <c r="AG222" s="354"/>
      <c r="AH222" s="354"/>
      <c r="AI222" s="354"/>
      <c r="AJ222" s="354"/>
      <c r="AK222" s="354"/>
      <c r="AL222" s="354"/>
      <c r="AM222" s="354"/>
      <c r="AN222" s="354"/>
      <c r="AO222" s="354"/>
      <c r="AP222" s="354"/>
      <c r="AQ222" s="354"/>
      <c r="AR222" s="354"/>
      <c r="AS222" s="354"/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4"/>
      <c r="BH222" s="354"/>
      <c r="BI222" s="354"/>
      <c r="BJ222" s="354"/>
      <c r="BK222" s="354"/>
      <c r="BL222" s="354"/>
      <c r="BM222" s="354"/>
      <c r="BN222" s="354"/>
      <c r="BO222" s="354"/>
      <c r="BP222" s="354"/>
      <c r="BQ222" s="354"/>
      <c r="BR222" s="354"/>
      <c r="BS222" s="354"/>
      <c r="BT222" s="354"/>
      <c r="BU222" s="354"/>
      <c r="BV222" s="354"/>
      <c r="BW222" s="354"/>
      <c r="BX222" s="354"/>
      <c r="BY222" s="354"/>
      <c r="BZ222" s="354"/>
      <c r="CA222" s="354"/>
      <c r="CB222" s="354"/>
      <c r="CC222" s="354"/>
    </row>
    <row r="223" ht="13.5" customHeight="1">
      <c r="A223" s="354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  <c r="AB223" s="354"/>
      <c r="AC223" s="354"/>
      <c r="AD223" s="354"/>
      <c r="AE223" s="354"/>
      <c r="AF223" s="354"/>
      <c r="AG223" s="354"/>
      <c r="AH223" s="354"/>
      <c r="AI223" s="354"/>
      <c r="AJ223" s="354"/>
      <c r="AK223" s="354"/>
      <c r="AL223" s="354"/>
      <c r="AM223" s="354"/>
      <c r="AN223" s="354"/>
      <c r="AO223" s="354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/>
      <c r="BF223" s="354"/>
      <c r="BG223" s="354"/>
      <c r="BH223" s="354"/>
      <c r="BI223" s="354"/>
      <c r="BJ223" s="354"/>
      <c r="BK223" s="354"/>
      <c r="BL223" s="354"/>
      <c r="BM223" s="354"/>
      <c r="BN223" s="354"/>
      <c r="BO223" s="354"/>
      <c r="BP223" s="354"/>
      <c r="BQ223" s="354"/>
      <c r="BR223" s="354"/>
      <c r="BS223" s="354"/>
      <c r="BT223" s="354"/>
      <c r="BU223" s="354"/>
      <c r="BV223" s="354"/>
      <c r="BW223" s="354"/>
      <c r="BX223" s="354"/>
      <c r="BY223" s="354"/>
      <c r="BZ223" s="354"/>
      <c r="CA223" s="354"/>
      <c r="CB223" s="354"/>
      <c r="CC223" s="354"/>
    </row>
    <row r="224" ht="13.5" customHeight="1">
      <c r="A224" s="354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  <c r="AB224" s="354"/>
      <c r="AC224" s="354"/>
      <c r="AD224" s="354"/>
      <c r="AE224" s="354"/>
      <c r="AF224" s="354"/>
      <c r="AG224" s="354"/>
      <c r="AH224" s="354"/>
      <c r="AI224" s="354"/>
      <c r="AJ224" s="354"/>
      <c r="AK224" s="354"/>
      <c r="AL224" s="354"/>
      <c r="AM224" s="354"/>
      <c r="AN224" s="354"/>
      <c r="AO224" s="354"/>
      <c r="AP224" s="354"/>
      <c r="AQ224" s="354"/>
      <c r="AR224" s="354"/>
      <c r="AS224" s="354"/>
      <c r="AT224" s="354"/>
      <c r="AU224" s="354"/>
      <c r="AV224" s="354"/>
      <c r="AW224" s="354"/>
      <c r="AX224" s="354"/>
      <c r="AY224" s="354"/>
      <c r="AZ224" s="354"/>
      <c r="BA224" s="354"/>
      <c r="BB224" s="354"/>
      <c r="BC224" s="354"/>
      <c r="BD224" s="354"/>
      <c r="BE224" s="354"/>
      <c r="BF224" s="354"/>
      <c r="BG224" s="354"/>
      <c r="BH224" s="354"/>
      <c r="BI224" s="354"/>
      <c r="BJ224" s="354"/>
      <c r="BK224" s="354"/>
      <c r="BL224" s="354"/>
      <c r="BM224" s="354"/>
      <c r="BN224" s="354"/>
      <c r="BO224" s="354"/>
      <c r="BP224" s="354"/>
      <c r="BQ224" s="354"/>
      <c r="BR224" s="354"/>
      <c r="BS224" s="354"/>
      <c r="BT224" s="354"/>
      <c r="BU224" s="354"/>
      <c r="BV224" s="354"/>
      <c r="BW224" s="354"/>
      <c r="BX224" s="354"/>
      <c r="BY224" s="354"/>
      <c r="BZ224" s="354"/>
      <c r="CA224" s="354"/>
      <c r="CB224" s="354"/>
      <c r="CC224" s="354"/>
    </row>
    <row r="225" ht="13.5" customHeight="1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  <c r="AB225" s="354"/>
      <c r="AC225" s="354"/>
      <c r="AD225" s="354"/>
      <c r="AE225" s="354"/>
      <c r="AF225" s="354"/>
      <c r="AG225" s="354"/>
      <c r="AH225" s="354"/>
      <c r="AI225" s="354"/>
      <c r="AJ225" s="354"/>
      <c r="AK225" s="354"/>
      <c r="AL225" s="354"/>
      <c r="AM225" s="354"/>
      <c r="AN225" s="354"/>
      <c r="AO225" s="354"/>
      <c r="AP225" s="354"/>
      <c r="AQ225" s="354"/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/>
      <c r="BF225" s="354"/>
      <c r="BG225" s="354"/>
      <c r="BH225" s="354"/>
      <c r="BI225" s="354"/>
      <c r="BJ225" s="354"/>
      <c r="BK225" s="354"/>
      <c r="BL225" s="354"/>
      <c r="BM225" s="354"/>
      <c r="BN225" s="354"/>
      <c r="BO225" s="354"/>
      <c r="BP225" s="354"/>
      <c r="BQ225" s="354"/>
      <c r="BR225" s="354"/>
      <c r="BS225" s="354"/>
      <c r="BT225" s="354"/>
      <c r="BU225" s="354"/>
      <c r="BV225" s="354"/>
      <c r="BW225" s="354"/>
      <c r="BX225" s="354"/>
      <c r="BY225" s="354"/>
      <c r="BZ225" s="354"/>
      <c r="CA225" s="354"/>
      <c r="CB225" s="354"/>
      <c r="CC225" s="354"/>
    </row>
    <row r="226" ht="13.5" customHeight="1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  <c r="AB226" s="354"/>
      <c r="AC226" s="354"/>
      <c r="AD226" s="354"/>
      <c r="AE226" s="354"/>
      <c r="AF226" s="354"/>
      <c r="AG226" s="354"/>
      <c r="AH226" s="354"/>
      <c r="AI226" s="354"/>
      <c r="AJ226" s="354"/>
      <c r="AK226" s="354"/>
      <c r="AL226" s="354"/>
      <c r="AM226" s="354"/>
      <c r="AN226" s="354"/>
      <c r="AO226" s="354"/>
      <c r="AP226" s="354"/>
      <c r="AQ226" s="354"/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/>
      <c r="BF226" s="354"/>
      <c r="BG226" s="354"/>
      <c r="BH226" s="354"/>
      <c r="BI226" s="354"/>
      <c r="BJ226" s="354"/>
      <c r="BK226" s="354"/>
      <c r="BL226" s="354"/>
      <c r="BM226" s="354"/>
      <c r="BN226" s="354"/>
      <c r="BO226" s="354"/>
      <c r="BP226" s="354"/>
      <c r="BQ226" s="354"/>
      <c r="BR226" s="354"/>
      <c r="BS226" s="354"/>
      <c r="BT226" s="354"/>
      <c r="BU226" s="354"/>
      <c r="BV226" s="354"/>
      <c r="BW226" s="354"/>
      <c r="BX226" s="354"/>
      <c r="BY226" s="354"/>
      <c r="BZ226" s="354"/>
      <c r="CA226" s="354"/>
      <c r="CB226" s="354"/>
      <c r="CC226" s="354"/>
    </row>
    <row r="227" ht="13.5" customHeight="1">
      <c r="A227" s="354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  <c r="AB227" s="354"/>
      <c r="AC227" s="354"/>
      <c r="AD227" s="354"/>
      <c r="AE227" s="354"/>
      <c r="AF227" s="354"/>
      <c r="AG227" s="354"/>
      <c r="AH227" s="354"/>
      <c r="AI227" s="354"/>
      <c r="AJ227" s="354"/>
      <c r="AK227" s="354"/>
      <c r="AL227" s="354"/>
      <c r="AM227" s="354"/>
      <c r="AN227" s="354"/>
      <c r="AO227" s="354"/>
      <c r="AP227" s="354"/>
      <c r="AQ227" s="354"/>
      <c r="AR227" s="354"/>
      <c r="AS227" s="354"/>
      <c r="AT227" s="354"/>
      <c r="AU227" s="354"/>
      <c r="AV227" s="354"/>
      <c r="AW227" s="354"/>
      <c r="AX227" s="354"/>
      <c r="AY227" s="354"/>
      <c r="AZ227" s="354"/>
      <c r="BA227" s="354"/>
      <c r="BB227" s="354"/>
      <c r="BC227" s="354"/>
      <c r="BD227" s="354"/>
      <c r="BE227" s="354"/>
      <c r="BF227" s="354"/>
      <c r="BG227" s="354"/>
      <c r="BH227" s="354"/>
      <c r="BI227" s="354"/>
      <c r="BJ227" s="354"/>
      <c r="BK227" s="354"/>
      <c r="BL227" s="354"/>
      <c r="BM227" s="354"/>
      <c r="BN227" s="354"/>
      <c r="BO227" s="354"/>
      <c r="BP227" s="354"/>
      <c r="BQ227" s="354"/>
      <c r="BR227" s="354"/>
      <c r="BS227" s="354"/>
      <c r="BT227" s="354"/>
      <c r="BU227" s="354"/>
      <c r="BV227" s="354"/>
      <c r="BW227" s="354"/>
      <c r="BX227" s="354"/>
      <c r="BY227" s="354"/>
      <c r="BZ227" s="354"/>
      <c r="CA227" s="354"/>
      <c r="CB227" s="354"/>
      <c r="CC227" s="354"/>
    </row>
    <row r="228" ht="13.5" customHeight="1">
      <c r="A228" s="35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  <c r="AB228" s="354"/>
      <c r="AC228" s="354"/>
      <c r="AD228" s="354"/>
      <c r="AE228" s="354"/>
      <c r="AF228" s="354"/>
      <c r="AG228" s="354"/>
      <c r="AH228" s="354"/>
      <c r="AI228" s="354"/>
      <c r="AJ228" s="354"/>
      <c r="AK228" s="354"/>
      <c r="AL228" s="354"/>
      <c r="AM228" s="354"/>
      <c r="AN228" s="354"/>
      <c r="AO228" s="354"/>
      <c r="AP228" s="354"/>
      <c r="AQ228" s="354"/>
      <c r="AR228" s="354"/>
      <c r="AS228" s="354"/>
      <c r="AT228" s="354"/>
      <c r="AU228" s="354"/>
      <c r="AV228" s="354"/>
      <c r="AW228" s="354"/>
      <c r="AX228" s="354"/>
      <c r="AY228" s="354"/>
      <c r="AZ228" s="354"/>
      <c r="BA228" s="354"/>
      <c r="BB228" s="354"/>
      <c r="BC228" s="354"/>
      <c r="BD228" s="354"/>
      <c r="BE228" s="354"/>
      <c r="BF228" s="354"/>
      <c r="BG228" s="354"/>
      <c r="BH228" s="354"/>
      <c r="BI228" s="354"/>
      <c r="BJ228" s="354"/>
      <c r="BK228" s="354"/>
      <c r="BL228" s="354"/>
      <c r="BM228" s="354"/>
      <c r="BN228" s="354"/>
      <c r="BO228" s="354"/>
      <c r="BP228" s="354"/>
      <c r="BQ228" s="354"/>
      <c r="BR228" s="354"/>
      <c r="BS228" s="354"/>
      <c r="BT228" s="354"/>
      <c r="BU228" s="354"/>
      <c r="BV228" s="354"/>
      <c r="BW228" s="354"/>
      <c r="BX228" s="354"/>
      <c r="BY228" s="354"/>
      <c r="BZ228" s="354"/>
      <c r="CA228" s="354"/>
      <c r="CB228" s="354"/>
      <c r="CC228" s="354"/>
    </row>
    <row r="229" ht="13.5" customHeight="1">
      <c r="A229" s="354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  <c r="AB229" s="354"/>
      <c r="AC229" s="354"/>
      <c r="AD229" s="354"/>
      <c r="AE229" s="354"/>
      <c r="AF229" s="354"/>
      <c r="AG229" s="354"/>
      <c r="AH229" s="354"/>
      <c r="AI229" s="354"/>
      <c r="AJ229" s="354"/>
      <c r="AK229" s="354"/>
      <c r="AL229" s="354"/>
      <c r="AM229" s="354"/>
      <c r="AN229" s="354"/>
      <c r="AO229" s="354"/>
      <c r="AP229" s="354"/>
      <c r="AQ229" s="354"/>
      <c r="AR229" s="354"/>
      <c r="AS229" s="354"/>
      <c r="AT229" s="354"/>
      <c r="AU229" s="354"/>
      <c r="AV229" s="354"/>
      <c r="AW229" s="354"/>
      <c r="AX229" s="354"/>
      <c r="AY229" s="354"/>
      <c r="AZ229" s="354"/>
      <c r="BA229" s="354"/>
      <c r="BB229" s="354"/>
      <c r="BC229" s="354"/>
      <c r="BD229" s="354"/>
      <c r="BE229" s="354"/>
      <c r="BF229" s="354"/>
      <c r="BG229" s="354"/>
      <c r="BH229" s="354"/>
      <c r="BI229" s="354"/>
      <c r="BJ229" s="354"/>
      <c r="BK229" s="354"/>
      <c r="BL229" s="354"/>
      <c r="BM229" s="354"/>
      <c r="BN229" s="354"/>
      <c r="BO229" s="354"/>
      <c r="BP229" s="354"/>
      <c r="BQ229" s="354"/>
      <c r="BR229" s="354"/>
      <c r="BS229" s="354"/>
      <c r="BT229" s="354"/>
      <c r="BU229" s="354"/>
      <c r="BV229" s="354"/>
      <c r="BW229" s="354"/>
      <c r="BX229" s="354"/>
      <c r="BY229" s="354"/>
      <c r="BZ229" s="354"/>
      <c r="CA229" s="354"/>
      <c r="CB229" s="354"/>
      <c r="CC229" s="354"/>
    </row>
    <row r="230" ht="13.5" customHeight="1">
      <c r="A230" s="35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  <c r="AB230" s="354"/>
      <c r="AC230" s="354"/>
      <c r="AD230" s="354"/>
      <c r="AE230" s="354"/>
      <c r="AF230" s="354"/>
      <c r="AG230" s="354"/>
      <c r="AH230" s="354"/>
      <c r="AI230" s="354"/>
      <c r="AJ230" s="354"/>
      <c r="AK230" s="354"/>
      <c r="AL230" s="354"/>
      <c r="AM230" s="354"/>
      <c r="AN230" s="354"/>
      <c r="AO230" s="354"/>
      <c r="AP230" s="354"/>
      <c r="AQ230" s="354"/>
      <c r="AR230" s="354"/>
      <c r="AS230" s="354"/>
      <c r="AT230" s="354"/>
      <c r="AU230" s="354"/>
      <c r="AV230" s="354"/>
      <c r="AW230" s="354"/>
      <c r="AX230" s="354"/>
      <c r="AY230" s="354"/>
      <c r="AZ230" s="354"/>
      <c r="BA230" s="354"/>
      <c r="BB230" s="354"/>
      <c r="BC230" s="354"/>
      <c r="BD230" s="354"/>
      <c r="BE230" s="354"/>
      <c r="BF230" s="354"/>
      <c r="BG230" s="354"/>
      <c r="BH230" s="354"/>
      <c r="BI230" s="354"/>
      <c r="BJ230" s="354"/>
      <c r="BK230" s="354"/>
      <c r="BL230" s="354"/>
      <c r="BM230" s="354"/>
      <c r="BN230" s="354"/>
      <c r="BO230" s="354"/>
      <c r="BP230" s="354"/>
      <c r="BQ230" s="354"/>
      <c r="BR230" s="354"/>
      <c r="BS230" s="354"/>
      <c r="BT230" s="354"/>
      <c r="BU230" s="354"/>
      <c r="BV230" s="354"/>
      <c r="BW230" s="354"/>
      <c r="BX230" s="354"/>
      <c r="BY230" s="354"/>
      <c r="BZ230" s="354"/>
      <c r="CA230" s="354"/>
      <c r="CB230" s="354"/>
      <c r="CC230" s="354"/>
    </row>
    <row r="231" ht="13.5" customHeight="1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  <c r="AB231" s="354"/>
      <c r="AC231" s="354"/>
      <c r="AD231" s="354"/>
      <c r="AE231" s="354"/>
      <c r="AF231" s="354"/>
      <c r="AG231" s="354"/>
      <c r="AH231" s="354"/>
      <c r="AI231" s="354"/>
      <c r="AJ231" s="354"/>
      <c r="AK231" s="354"/>
      <c r="AL231" s="354"/>
      <c r="AM231" s="354"/>
      <c r="AN231" s="354"/>
      <c r="AO231" s="354"/>
      <c r="AP231" s="354"/>
      <c r="AQ231" s="354"/>
      <c r="AR231" s="354"/>
      <c r="AS231" s="354"/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4"/>
      <c r="BH231" s="354"/>
      <c r="BI231" s="354"/>
      <c r="BJ231" s="354"/>
      <c r="BK231" s="354"/>
      <c r="BL231" s="354"/>
      <c r="BM231" s="354"/>
      <c r="BN231" s="354"/>
      <c r="BO231" s="354"/>
      <c r="BP231" s="354"/>
      <c r="BQ231" s="354"/>
      <c r="BR231" s="354"/>
      <c r="BS231" s="354"/>
      <c r="BT231" s="354"/>
      <c r="BU231" s="354"/>
      <c r="BV231" s="354"/>
      <c r="BW231" s="354"/>
      <c r="BX231" s="354"/>
      <c r="BY231" s="354"/>
      <c r="BZ231" s="354"/>
      <c r="CA231" s="354"/>
      <c r="CB231" s="354"/>
      <c r="CC231" s="354"/>
    </row>
    <row r="232" ht="13.5" customHeight="1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  <c r="AB232" s="354"/>
      <c r="AC232" s="354"/>
      <c r="AD232" s="354"/>
      <c r="AE232" s="354"/>
      <c r="AF232" s="354"/>
      <c r="AG232" s="354"/>
      <c r="AH232" s="354"/>
      <c r="AI232" s="354"/>
      <c r="AJ232" s="354"/>
      <c r="AK232" s="354"/>
      <c r="AL232" s="354"/>
      <c r="AM232" s="354"/>
      <c r="AN232" s="354"/>
      <c r="AO232" s="354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/>
      <c r="BF232" s="354"/>
      <c r="BG232" s="354"/>
      <c r="BH232" s="354"/>
      <c r="BI232" s="354"/>
      <c r="BJ232" s="354"/>
      <c r="BK232" s="354"/>
      <c r="BL232" s="354"/>
      <c r="BM232" s="354"/>
      <c r="BN232" s="354"/>
      <c r="BO232" s="354"/>
      <c r="BP232" s="354"/>
      <c r="BQ232" s="354"/>
      <c r="BR232" s="354"/>
      <c r="BS232" s="354"/>
      <c r="BT232" s="354"/>
      <c r="BU232" s="354"/>
      <c r="BV232" s="354"/>
      <c r="BW232" s="354"/>
      <c r="BX232" s="354"/>
      <c r="BY232" s="354"/>
      <c r="BZ232" s="354"/>
      <c r="CA232" s="354"/>
      <c r="CB232" s="354"/>
      <c r="CC232" s="354"/>
    </row>
    <row r="233" ht="13.5" customHeight="1">
      <c r="A233" s="354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  <c r="AB233" s="354"/>
      <c r="AC233" s="354"/>
      <c r="AD233" s="354"/>
      <c r="AE233" s="354"/>
      <c r="AF233" s="354"/>
      <c r="AG233" s="354"/>
      <c r="AH233" s="354"/>
      <c r="AI233" s="354"/>
      <c r="AJ233" s="354"/>
      <c r="AK233" s="354"/>
      <c r="AL233" s="354"/>
      <c r="AM233" s="354"/>
      <c r="AN233" s="354"/>
      <c r="AO233" s="354"/>
      <c r="AP233" s="354"/>
      <c r="AQ233" s="354"/>
      <c r="AR233" s="354"/>
      <c r="AS233" s="354"/>
      <c r="AT233" s="354"/>
      <c r="AU233" s="354"/>
      <c r="AV233" s="354"/>
      <c r="AW233" s="354"/>
      <c r="AX233" s="354"/>
      <c r="AY233" s="354"/>
      <c r="AZ233" s="354"/>
      <c r="BA233" s="354"/>
      <c r="BB233" s="354"/>
      <c r="BC233" s="354"/>
      <c r="BD233" s="354"/>
      <c r="BE233" s="354"/>
      <c r="BF233" s="354"/>
      <c r="BG233" s="354"/>
      <c r="BH233" s="354"/>
      <c r="BI233" s="354"/>
      <c r="BJ233" s="354"/>
      <c r="BK233" s="354"/>
      <c r="BL233" s="354"/>
      <c r="BM233" s="354"/>
      <c r="BN233" s="354"/>
      <c r="BO233" s="354"/>
      <c r="BP233" s="354"/>
      <c r="BQ233" s="354"/>
      <c r="BR233" s="354"/>
      <c r="BS233" s="354"/>
      <c r="BT233" s="354"/>
      <c r="BU233" s="354"/>
      <c r="BV233" s="354"/>
      <c r="BW233" s="354"/>
      <c r="BX233" s="354"/>
      <c r="BY233" s="354"/>
      <c r="BZ233" s="354"/>
      <c r="CA233" s="354"/>
      <c r="CB233" s="354"/>
      <c r="CC233" s="354"/>
    </row>
    <row r="234" ht="13.5" customHeight="1">
      <c r="A234" s="35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  <c r="AB234" s="354"/>
      <c r="AC234" s="354"/>
      <c r="AD234" s="354"/>
      <c r="AE234" s="354"/>
      <c r="AF234" s="354"/>
      <c r="AG234" s="354"/>
      <c r="AH234" s="354"/>
      <c r="AI234" s="354"/>
      <c r="AJ234" s="354"/>
      <c r="AK234" s="354"/>
      <c r="AL234" s="354"/>
      <c r="AM234" s="354"/>
      <c r="AN234" s="354"/>
      <c r="AO234" s="354"/>
      <c r="AP234" s="354"/>
      <c r="AQ234" s="354"/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4"/>
      <c r="BH234" s="354"/>
      <c r="BI234" s="354"/>
      <c r="BJ234" s="354"/>
      <c r="BK234" s="354"/>
      <c r="BL234" s="354"/>
      <c r="BM234" s="354"/>
      <c r="BN234" s="354"/>
      <c r="BO234" s="354"/>
      <c r="BP234" s="354"/>
      <c r="BQ234" s="354"/>
      <c r="BR234" s="354"/>
      <c r="BS234" s="354"/>
      <c r="BT234" s="354"/>
      <c r="BU234" s="354"/>
      <c r="BV234" s="354"/>
      <c r="BW234" s="354"/>
      <c r="BX234" s="354"/>
      <c r="BY234" s="354"/>
      <c r="BZ234" s="354"/>
      <c r="CA234" s="354"/>
      <c r="CB234" s="354"/>
      <c r="CC234" s="354"/>
    </row>
    <row r="235" ht="13.5" customHeight="1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  <c r="AB235" s="354"/>
      <c r="AC235" s="354"/>
      <c r="AD235" s="354"/>
      <c r="AE235" s="354"/>
      <c r="AF235" s="354"/>
      <c r="AG235" s="354"/>
      <c r="AH235" s="354"/>
      <c r="AI235" s="354"/>
      <c r="AJ235" s="354"/>
      <c r="AK235" s="354"/>
      <c r="AL235" s="354"/>
      <c r="AM235" s="354"/>
      <c r="AN235" s="354"/>
      <c r="AO235" s="354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/>
      <c r="BF235" s="354"/>
      <c r="BG235" s="354"/>
      <c r="BH235" s="354"/>
      <c r="BI235" s="354"/>
      <c r="BJ235" s="354"/>
      <c r="BK235" s="354"/>
      <c r="BL235" s="354"/>
      <c r="BM235" s="354"/>
      <c r="BN235" s="354"/>
      <c r="BO235" s="354"/>
      <c r="BP235" s="354"/>
      <c r="BQ235" s="354"/>
      <c r="BR235" s="354"/>
      <c r="BS235" s="354"/>
      <c r="BT235" s="354"/>
      <c r="BU235" s="354"/>
      <c r="BV235" s="354"/>
      <c r="BW235" s="354"/>
      <c r="BX235" s="354"/>
      <c r="BY235" s="354"/>
      <c r="BZ235" s="354"/>
      <c r="CA235" s="354"/>
      <c r="CB235" s="354"/>
      <c r="CC235" s="354"/>
    </row>
    <row r="236" ht="13.5" customHeight="1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354"/>
      <c r="AB236" s="354"/>
      <c r="AC236" s="354"/>
      <c r="AD236" s="354"/>
      <c r="AE236" s="354"/>
      <c r="AF236" s="354"/>
      <c r="AG236" s="354"/>
      <c r="AH236" s="354"/>
      <c r="AI236" s="354"/>
      <c r="AJ236" s="354"/>
      <c r="AK236" s="354"/>
      <c r="AL236" s="354"/>
      <c r="AM236" s="354"/>
      <c r="AN236" s="354"/>
      <c r="AO236" s="354"/>
      <c r="AP236" s="354"/>
      <c r="AQ236" s="354"/>
      <c r="AR236" s="354"/>
      <c r="AS236" s="354"/>
      <c r="AT236" s="354"/>
      <c r="AU236" s="354"/>
      <c r="AV236" s="354"/>
      <c r="AW236" s="354"/>
      <c r="AX236" s="354"/>
      <c r="AY236" s="354"/>
      <c r="AZ236" s="354"/>
      <c r="BA236" s="354"/>
      <c r="BB236" s="354"/>
      <c r="BC236" s="354"/>
      <c r="BD236" s="354"/>
      <c r="BE236" s="354"/>
      <c r="BF236" s="354"/>
      <c r="BG236" s="354"/>
      <c r="BH236" s="354"/>
      <c r="BI236" s="354"/>
      <c r="BJ236" s="354"/>
      <c r="BK236" s="354"/>
      <c r="BL236" s="354"/>
      <c r="BM236" s="354"/>
      <c r="BN236" s="354"/>
      <c r="BO236" s="354"/>
      <c r="BP236" s="354"/>
      <c r="BQ236" s="354"/>
      <c r="BR236" s="354"/>
      <c r="BS236" s="354"/>
      <c r="BT236" s="354"/>
      <c r="BU236" s="354"/>
      <c r="BV236" s="354"/>
      <c r="BW236" s="354"/>
      <c r="BX236" s="354"/>
      <c r="BY236" s="354"/>
      <c r="BZ236" s="354"/>
      <c r="CA236" s="354"/>
      <c r="CB236" s="354"/>
      <c r="CC236" s="354"/>
    </row>
    <row r="237" ht="13.5" customHeight="1">
      <c r="A237" s="354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354"/>
      <c r="AB237" s="354"/>
      <c r="AC237" s="354"/>
      <c r="AD237" s="354"/>
      <c r="AE237" s="354"/>
      <c r="AF237" s="354"/>
      <c r="AG237" s="354"/>
      <c r="AH237" s="354"/>
      <c r="AI237" s="354"/>
      <c r="AJ237" s="354"/>
      <c r="AK237" s="354"/>
      <c r="AL237" s="354"/>
      <c r="AM237" s="354"/>
      <c r="AN237" s="354"/>
      <c r="AO237" s="354"/>
      <c r="AP237" s="354"/>
      <c r="AQ237" s="354"/>
      <c r="AR237" s="354"/>
      <c r="AS237" s="354"/>
      <c r="AT237" s="354"/>
      <c r="AU237" s="354"/>
      <c r="AV237" s="354"/>
      <c r="AW237" s="354"/>
      <c r="AX237" s="354"/>
      <c r="AY237" s="354"/>
      <c r="AZ237" s="354"/>
      <c r="BA237" s="354"/>
      <c r="BB237" s="354"/>
      <c r="BC237" s="354"/>
      <c r="BD237" s="354"/>
      <c r="BE237" s="354"/>
      <c r="BF237" s="354"/>
      <c r="BG237" s="354"/>
      <c r="BH237" s="354"/>
      <c r="BI237" s="354"/>
      <c r="BJ237" s="354"/>
      <c r="BK237" s="354"/>
      <c r="BL237" s="354"/>
      <c r="BM237" s="354"/>
      <c r="BN237" s="354"/>
      <c r="BO237" s="354"/>
      <c r="BP237" s="354"/>
      <c r="BQ237" s="354"/>
      <c r="BR237" s="354"/>
      <c r="BS237" s="354"/>
      <c r="BT237" s="354"/>
      <c r="BU237" s="354"/>
      <c r="BV237" s="354"/>
      <c r="BW237" s="354"/>
      <c r="BX237" s="354"/>
      <c r="BY237" s="354"/>
      <c r="BZ237" s="354"/>
      <c r="CA237" s="354"/>
      <c r="CB237" s="354"/>
      <c r="CC237" s="354"/>
    </row>
    <row r="238" ht="13.5" customHeight="1">
      <c r="A238" s="35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  <c r="AB238" s="354"/>
      <c r="AC238" s="354"/>
      <c r="AD238" s="354"/>
      <c r="AE238" s="354"/>
      <c r="AF238" s="354"/>
      <c r="AG238" s="354"/>
      <c r="AH238" s="354"/>
      <c r="AI238" s="354"/>
      <c r="AJ238" s="354"/>
      <c r="AK238" s="354"/>
      <c r="AL238" s="354"/>
      <c r="AM238" s="354"/>
      <c r="AN238" s="354"/>
      <c r="AO238" s="354"/>
      <c r="AP238" s="354"/>
      <c r="AQ238" s="354"/>
      <c r="AR238" s="354"/>
      <c r="AS238" s="354"/>
      <c r="AT238" s="354"/>
      <c r="AU238" s="354"/>
      <c r="AV238" s="354"/>
      <c r="AW238" s="354"/>
      <c r="AX238" s="354"/>
      <c r="AY238" s="354"/>
      <c r="AZ238" s="354"/>
      <c r="BA238" s="354"/>
      <c r="BB238" s="354"/>
      <c r="BC238" s="354"/>
      <c r="BD238" s="354"/>
      <c r="BE238" s="354"/>
      <c r="BF238" s="354"/>
      <c r="BG238" s="354"/>
      <c r="BH238" s="354"/>
      <c r="BI238" s="354"/>
      <c r="BJ238" s="354"/>
      <c r="BK238" s="354"/>
      <c r="BL238" s="354"/>
      <c r="BM238" s="354"/>
      <c r="BN238" s="354"/>
      <c r="BO238" s="354"/>
      <c r="BP238" s="354"/>
      <c r="BQ238" s="354"/>
      <c r="BR238" s="354"/>
      <c r="BS238" s="354"/>
      <c r="BT238" s="354"/>
      <c r="BU238" s="354"/>
      <c r="BV238" s="354"/>
      <c r="BW238" s="354"/>
      <c r="BX238" s="354"/>
      <c r="BY238" s="354"/>
      <c r="BZ238" s="354"/>
      <c r="CA238" s="354"/>
      <c r="CB238" s="354"/>
      <c r="CC238" s="354"/>
    </row>
    <row r="239" ht="13.5" customHeight="1">
      <c r="A239" s="354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  <c r="AB239" s="354"/>
      <c r="AC239" s="354"/>
      <c r="AD239" s="354"/>
      <c r="AE239" s="354"/>
      <c r="AF239" s="354"/>
      <c r="AG239" s="354"/>
      <c r="AH239" s="354"/>
      <c r="AI239" s="354"/>
      <c r="AJ239" s="354"/>
      <c r="AK239" s="354"/>
      <c r="AL239" s="354"/>
      <c r="AM239" s="354"/>
      <c r="AN239" s="354"/>
      <c r="AO239" s="354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/>
      <c r="AZ239" s="354"/>
      <c r="BA239" s="354"/>
      <c r="BB239" s="354"/>
      <c r="BC239" s="354"/>
      <c r="BD239" s="354"/>
      <c r="BE239" s="354"/>
      <c r="BF239" s="354"/>
      <c r="BG239" s="354"/>
      <c r="BH239" s="354"/>
      <c r="BI239" s="354"/>
      <c r="BJ239" s="354"/>
      <c r="BK239" s="354"/>
      <c r="BL239" s="354"/>
      <c r="BM239" s="354"/>
      <c r="BN239" s="354"/>
      <c r="BO239" s="354"/>
      <c r="BP239" s="354"/>
      <c r="BQ239" s="354"/>
      <c r="BR239" s="354"/>
      <c r="BS239" s="354"/>
      <c r="BT239" s="354"/>
      <c r="BU239" s="354"/>
      <c r="BV239" s="354"/>
      <c r="BW239" s="354"/>
      <c r="BX239" s="354"/>
      <c r="BY239" s="354"/>
      <c r="BZ239" s="354"/>
      <c r="CA239" s="354"/>
      <c r="CB239" s="354"/>
      <c r="CC239" s="354"/>
    </row>
    <row r="240" ht="13.5" customHeight="1">
      <c r="A240" s="35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  <c r="AB240" s="354"/>
      <c r="AC240" s="354"/>
      <c r="AD240" s="354"/>
      <c r="AE240" s="354"/>
      <c r="AF240" s="354"/>
      <c r="AG240" s="354"/>
      <c r="AH240" s="354"/>
      <c r="AI240" s="354"/>
      <c r="AJ240" s="354"/>
      <c r="AK240" s="354"/>
      <c r="AL240" s="354"/>
      <c r="AM240" s="354"/>
      <c r="AN240" s="354"/>
      <c r="AO240" s="354"/>
      <c r="AP240" s="354"/>
      <c r="AQ240" s="354"/>
      <c r="AR240" s="354"/>
      <c r="AS240" s="354"/>
      <c r="AT240" s="354"/>
      <c r="AU240" s="354"/>
      <c r="AV240" s="354"/>
      <c r="AW240" s="354"/>
      <c r="AX240" s="354"/>
      <c r="AY240" s="354"/>
      <c r="AZ240" s="354"/>
      <c r="BA240" s="354"/>
      <c r="BB240" s="354"/>
      <c r="BC240" s="354"/>
      <c r="BD240" s="354"/>
      <c r="BE240" s="354"/>
      <c r="BF240" s="354"/>
      <c r="BG240" s="354"/>
      <c r="BH240" s="354"/>
      <c r="BI240" s="354"/>
      <c r="BJ240" s="354"/>
      <c r="BK240" s="354"/>
      <c r="BL240" s="354"/>
      <c r="BM240" s="354"/>
      <c r="BN240" s="354"/>
      <c r="BO240" s="354"/>
      <c r="BP240" s="354"/>
      <c r="BQ240" s="354"/>
      <c r="BR240" s="354"/>
      <c r="BS240" s="354"/>
      <c r="BT240" s="354"/>
      <c r="BU240" s="354"/>
      <c r="BV240" s="354"/>
      <c r="BW240" s="354"/>
      <c r="BX240" s="354"/>
      <c r="BY240" s="354"/>
      <c r="BZ240" s="354"/>
      <c r="CA240" s="354"/>
      <c r="CB240" s="354"/>
      <c r="CC240" s="354"/>
    </row>
    <row r="241" ht="13.5" customHeight="1">
      <c r="A241" s="354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  <c r="AB241" s="354"/>
      <c r="AC241" s="354"/>
      <c r="AD241" s="354"/>
      <c r="AE241" s="354"/>
      <c r="AF241" s="354"/>
      <c r="AG241" s="354"/>
      <c r="AH241" s="354"/>
      <c r="AI241" s="354"/>
      <c r="AJ241" s="354"/>
      <c r="AK241" s="354"/>
      <c r="AL241" s="354"/>
      <c r="AM241" s="354"/>
      <c r="AN241" s="354"/>
      <c r="AO241" s="354"/>
      <c r="AP241" s="354"/>
      <c r="AQ241" s="354"/>
      <c r="AR241" s="354"/>
      <c r="AS241" s="354"/>
      <c r="AT241" s="354"/>
      <c r="AU241" s="354"/>
      <c r="AV241" s="354"/>
      <c r="AW241" s="354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4"/>
      <c r="BH241" s="354"/>
      <c r="BI241" s="354"/>
      <c r="BJ241" s="354"/>
      <c r="BK241" s="354"/>
      <c r="BL241" s="354"/>
      <c r="BM241" s="354"/>
      <c r="BN241" s="354"/>
      <c r="BO241" s="354"/>
      <c r="BP241" s="354"/>
      <c r="BQ241" s="354"/>
      <c r="BR241" s="354"/>
      <c r="BS241" s="354"/>
      <c r="BT241" s="354"/>
      <c r="BU241" s="354"/>
      <c r="BV241" s="354"/>
      <c r="BW241" s="354"/>
      <c r="BX241" s="354"/>
      <c r="BY241" s="354"/>
      <c r="BZ241" s="354"/>
      <c r="CA241" s="354"/>
      <c r="CB241" s="354"/>
      <c r="CC241" s="354"/>
    </row>
    <row r="242" ht="13.5" customHeight="1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  <c r="AB242" s="354"/>
      <c r="AC242" s="354"/>
      <c r="AD242" s="354"/>
      <c r="AE242" s="354"/>
      <c r="AF242" s="354"/>
      <c r="AG242" s="354"/>
      <c r="AH242" s="354"/>
      <c r="AI242" s="354"/>
      <c r="AJ242" s="354"/>
      <c r="AK242" s="354"/>
      <c r="AL242" s="354"/>
      <c r="AM242" s="354"/>
      <c r="AN242" s="354"/>
      <c r="AO242" s="354"/>
      <c r="AP242" s="354"/>
      <c r="AQ242" s="354"/>
      <c r="AR242" s="354"/>
      <c r="AS242" s="354"/>
      <c r="AT242" s="354"/>
      <c r="AU242" s="354"/>
      <c r="AV242" s="354"/>
      <c r="AW242" s="354"/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4"/>
      <c r="BH242" s="354"/>
      <c r="BI242" s="354"/>
      <c r="BJ242" s="354"/>
      <c r="BK242" s="354"/>
      <c r="BL242" s="354"/>
      <c r="BM242" s="354"/>
      <c r="BN242" s="354"/>
      <c r="BO242" s="354"/>
      <c r="BP242" s="354"/>
      <c r="BQ242" s="354"/>
      <c r="BR242" s="354"/>
      <c r="BS242" s="354"/>
      <c r="BT242" s="354"/>
      <c r="BU242" s="354"/>
      <c r="BV242" s="354"/>
      <c r="BW242" s="354"/>
      <c r="BX242" s="354"/>
      <c r="BY242" s="354"/>
      <c r="BZ242" s="354"/>
      <c r="CA242" s="354"/>
      <c r="CB242" s="354"/>
      <c r="CC242" s="354"/>
    </row>
    <row r="243" ht="13.5" customHeight="1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  <c r="AB243" s="354"/>
      <c r="AC243" s="354"/>
      <c r="AD243" s="354"/>
      <c r="AE243" s="354"/>
      <c r="AF243" s="354"/>
      <c r="AG243" s="354"/>
      <c r="AH243" s="354"/>
      <c r="AI243" s="354"/>
      <c r="AJ243" s="354"/>
      <c r="AK243" s="354"/>
      <c r="AL243" s="354"/>
      <c r="AM243" s="354"/>
      <c r="AN243" s="354"/>
      <c r="AO243" s="354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/>
      <c r="BF243" s="354"/>
      <c r="BG243" s="354"/>
      <c r="BH243" s="354"/>
      <c r="BI243" s="354"/>
      <c r="BJ243" s="354"/>
      <c r="BK243" s="354"/>
      <c r="BL243" s="354"/>
      <c r="BM243" s="354"/>
      <c r="BN243" s="354"/>
      <c r="BO243" s="354"/>
      <c r="BP243" s="354"/>
      <c r="BQ243" s="354"/>
      <c r="BR243" s="354"/>
      <c r="BS243" s="354"/>
      <c r="BT243" s="354"/>
      <c r="BU243" s="354"/>
      <c r="BV243" s="354"/>
      <c r="BW243" s="354"/>
      <c r="BX243" s="354"/>
      <c r="BY243" s="354"/>
      <c r="BZ243" s="354"/>
      <c r="CA243" s="354"/>
      <c r="CB243" s="354"/>
      <c r="CC243" s="354"/>
    </row>
    <row r="244" ht="13.5" customHeight="1">
      <c r="A244" s="35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354"/>
      <c r="AB244" s="354"/>
      <c r="AC244" s="354"/>
      <c r="AD244" s="354"/>
      <c r="AE244" s="354"/>
      <c r="AF244" s="354"/>
      <c r="AG244" s="354"/>
      <c r="AH244" s="354"/>
      <c r="AI244" s="354"/>
      <c r="AJ244" s="354"/>
      <c r="AK244" s="354"/>
      <c r="AL244" s="354"/>
      <c r="AM244" s="354"/>
      <c r="AN244" s="354"/>
      <c r="AO244" s="354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4"/>
      <c r="BH244" s="354"/>
      <c r="BI244" s="354"/>
      <c r="BJ244" s="354"/>
      <c r="BK244" s="354"/>
      <c r="BL244" s="354"/>
      <c r="BM244" s="354"/>
      <c r="BN244" s="354"/>
      <c r="BO244" s="354"/>
      <c r="BP244" s="354"/>
      <c r="BQ244" s="354"/>
      <c r="BR244" s="354"/>
      <c r="BS244" s="354"/>
      <c r="BT244" s="354"/>
      <c r="BU244" s="354"/>
      <c r="BV244" s="354"/>
      <c r="BW244" s="354"/>
      <c r="BX244" s="354"/>
      <c r="BY244" s="354"/>
      <c r="BZ244" s="354"/>
      <c r="CA244" s="354"/>
      <c r="CB244" s="354"/>
      <c r="CC244" s="354"/>
    </row>
    <row r="245" ht="13.5" customHeight="1">
      <c r="A245" s="354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  <c r="AB245" s="354"/>
      <c r="AC245" s="354"/>
      <c r="AD245" s="354"/>
      <c r="AE245" s="354"/>
      <c r="AF245" s="354"/>
      <c r="AG245" s="354"/>
      <c r="AH245" s="354"/>
      <c r="AI245" s="354"/>
      <c r="AJ245" s="354"/>
      <c r="AK245" s="354"/>
      <c r="AL245" s="354"/>
      <c r="AM245" s="354"/>
      <c r="AN245" s="354"/>
      <c r="AO245" s="354"/>
      <c r="AP245" s="354"/>
      <c r="AQ245" s="354"/>
      <c r="AR245" s="354"/>
      <c r="AS245" s="354"/>
      <c r="AT245" s="354"/>
      <c r="AU245" s="354"/>
      <c r="AV245" s="354"/>
      <c r="AW245" s="354"/>
      <c r="AX245" s="354"/>
      <c r="AY245" s="354"/>
      <c r="AZ245" s="354"/>
      <c r="BA245" s="354"/>
      <c r="BB245" s="354"/>
      <c r="BC245" s="354"/>
      <c r="BD245" s="354"/>
      <c r="BE245" s="354"/>
      <c r="BF245" s="354"/>
      <c r="BG245" s="354"/>
      <c r="BH245" s="354"/>
      <c r="BI245" s="354"/>
      <c r="BJ245" s="354"/>
      <c r="BK245" s="354"/>
      <c r="BL245" s="354"/>
      <c r="BM245" s="354"/>
      <c r="BN245" s="354"/>
      <c r="BO245" s="354"/>
      <c r="BP245" s="354"/>
      <c r="BQ245" s="354"/>
      <c r="BR245" s="354"/>
      <c r="BS245" s="354"/>
      <c r="BT245" s="354"/>
      <c r="BU245" s="354"/>
      <c r="BV245" s="354"/>
      <c r="BW245" s="354"/>
      <c r="BX245" s="354"/>
      <c r="BY245" s="354"/>
      <c r="BZ245" s="354"/>
      <c r="CA245" s="354"/>
      <c r="CB245" s="354"/>
      <c r="CC245" s="354"/>
    </row>
    <row r="246" ht="13.5" customHeight="1">
      <c r="A246" s="35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  <c r="AB246" s="354"/>
      <c r="AC246" s="354"/>
      <c r="AD246" s="354"/>
      <c r="AE246" s="354"/>
      <c r="AF246" s="354"/>
      <c r="AG246" s="354"/>
      <c r="AH246" s="354"/>
      <c r="AI246" s="354"/>
      <c r="AJ246" s="354"/>
      <c r="AK246" s="354"/>
      <c r="AL246" s="354"/>
      <c r="AM246" s="354"/>
      <c r="AN246" s="354"/>
      <c r="AO246" s="354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/>
      <c r="BF246" s="354"/>
      <c r="BG246" s="354"/>
      <c r="BH246" s="354"/>
      <c r="BI246" s="354"/>
      <c r="BJ246" s="354"/>
      <c r="BK246" s="354"/>
      <c r="BL246" s="354"/>
      <c r="BM246" s="354"/>
      <c r="BN246" s="354"/>
      <c r="BO246" s="354"/>
      <c r="BP246" s="354"/>
      <c r="BQ246" s="354"/>
      <c r="BR246" s="354"/>
      <c r="BS246" s="354"/>
      <c r="BT246" s="354"/>
      <c r="BU246" s="354"/>
      <c r="BV246" s="354"/>
      <c r="BW246" s="354"/>
      <c r="BX246" s="354"/>
      <c r="BY246" s="354"/>
      <c r="BZ246" s="354"/>
      <c r="CA246" s="354"/>
      <c r="CB246" s="354"/>
      <c r="CC246" s="354"/>
    </row>
    <row r="247" ht="13.5" customHeight="1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  <c r="AB247" s="354"/>
      <c r="AC247" s="354"/>
      <c r="AD247" s="354"/>
      <c r="AE247" s="354"/>
      <c r="AF247" s="354"/>
      <c r="AG247" s="354"/>
      <c r="AH247" s="354"/>
      <c r="AI247" s="354"/>
      <c r="AJ247" s="354"/>
      <c r="AK247" s="354"/>
      <c r="AL247" s="354"/>
      <c r="AM247" s="354"/>
      <c r="AN247" s="354"/>
      <c r="AO247" s="354"/>
      <c r="AP247" s="354"/>
      <c r="AQ247" s="354"/>
      <c r="AR247" s="354"/>
      <c r="AS247" s="354"/>
      <c r="AT247" s="354"/>
      <c r="AU247" s="354"/>
      <c r="AV247" s="354"/>
      <c r="AW247" s="354"/>
      <c r="AX247" s="354"/>
      <c r="AY247" s="354"/>
      <c r="AZ247" s="354"/>
      <c r="BA247" s="354"/>
      <c r="BB247" s="354"/>
      <c r="BC247" s="354"/>
      <c r="BD247" s="354"/>
      <c r="BE247" s="354"/>
      <c r="BF247" s="354"/>
      <c r="BG247" s="354"/>
      <c r="BH247" s="354"/>
      <c r="BI247" s="354"/>
      <c r="BJ247" s="354"/>
      <c r="BK247" s="354"/>
      <c r="BL247" s="354"/>
      <c r="BM247" s="354"/>
      <c r="BN247" s="354"/>
      <c r="BO247" s="354"/>
      <c r="BP247" s="354"/>
      <c r="BQ247" s="354"/>
      <c r="BR247" s="354"/>
      <c r="BS247" s="354"/>
      <c r="BT247" s="354"/>
      <c r="BU247" s="354"/>
      <c r="BV247" s="354"/>
      <c r="BW247" s="354"/>
      <c r="BX247" s="354"/>
      <c r="BY247" s="354"/>
      <c r="BZ247" s="354"/>
      <c r="CA247" s="354"/>
      <c r="CB247" s="354"/>
      <c r="CC247" s="354"/>
    </row>
    <row r="248" ht="13.5" customHeight="1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  <c r="AB248" s="354"/>
      <c r="AC248" s="354"/>
      <c r="AD248" s="354"/>
      <c r="AE248" s="354"/>
      <c r="AF248" s="354"/>
      <c r="AG248" s="354"/>
      <c r="AH248" s="354"/>
      <c r="AI248" s="354"/>
      <c r="AJ248" s="354"/>
      <c r="AK248" s="354"/>
      <c r="AL248" s="354"/>
      <c r="AM248" s="354"/>
      <c r="AN248" s="354"/>
      <c r="AO248" s="354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/>
      <c r="BF248" s="354"/>
      <c r="BG248" s="354"/>
      <c r="BH248" s="354"/>
      <c r="BI248" s="354"/>
      <c r="BJ248" s="354"/>
      <c r="BK248" s="354"/>
      <c r="BL248" s="354"/>
      <c r="BM248" s="354"/>
      <c r="BN248" s="354"/>
      <c r="BO248" s="354"/>
      <c r="BP248" s="354"/>
      <c r="BQ248" s="354"/>
      <c r="BR248" s="354"/>
      <c r="BS248" s="354"/>
      <c r="BT248" s="354"/>
      <c r="BU248" s="354"/>
      <c r="BV248" s="354"/>
      <c r="BW248" s="354"/>
      <c r="BX248" s="354"/>
      <c r="BY248" s="354"/>
      <c r="BZ248" s="354"/>
      <c r="CA248" s="354"/>
      <c r="CB248" s="354"/>
      <c r="CC248" s="354"/>
    </row>
    <row r="249" ht="13.5" customHeight="1">
      <c r="A249" s="354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  <c r="AB249" s="354"/>
      <c r="AC249" s="354"/>
      <c r="AD249" s="354"/>
      <c r="AE249" s="354"/>
      <c r="AF249" s="354"/>
      <c r="AG249" s="354"/>
      <c r="AH249" s="354"/>
      <c r="AI249" s="354"/>
      <c r="AJ249" s="354"/>
      <c r="AK249" s="354"/>
      <c r="AL249" s="354"/>
      <c r="AM249" s="354"/>
      <c r="AN249" s="354"/>
      <c r="AO249" s="354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/>
      <c r="BF249" s="354"/>
      <c r="BG249" s="354"/>
      <c r="BH249" s="354"/>
      <c r="BI249" s="354"/>
      <c r="BJ249" s="354"/>
      <c r="BK249" s="354"/>
      <c r="BL249" s="354"/>
      <c r="BM249" s="354"/>
      <c r="BN249" s="354"/>
      <c r="BO249" s="354"/>
      <c r="BP249" s="354"/>
      <c r="BQ249" s="354"/>
      <c r="BR249" s="354"/>
      <c r="BS249" s="354"/>
      <c r="BT249" s="354"/>
      <c r="BU249" s="354"/>
      <c r="BV249" s="354"/>
      <c r="BW249" s="354"/>
      <c r="BX249" s="354"/>
      <c r="BY249" s="354"/>
      <c r="BZ249" s="354"/>
      <c r="CA249" s="354"/>
      <c r="CB249" s="354"/>
      <c r="CC249" s="354"/>
    </row>
    <row r="250" ht="13.5" customHeight="1">
      <c r="A250" s="35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  <c r="AB250" s="354"/>
      <c r="AC250" s="354"/>
      <c r="AD250" s="354"/>
      <c r="AE250" s="354"/>
      <c r="AF250" s="354"/>
      <c r="AG250" s="354"/>
      <c r="AH250" s="354"/>
      <c r="AI250" s="354"/>
      <c r="AJ250" s="354"/>
      <c r="AK250" s="354"/>
      <c r="AL250" s="354"/>
      <c r="AM250" s="354"/>
      <c r="AN250" s="354"/>
      <c r="AO250" s="354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/>
      <c r="BF250" s="354"/>
      <c r="BG250" s="354"/>
      <c r="BH250" s="354"/>
      <c r="BI250" s="354"/>
      <c r="BJ250" s="354"/>
      <c r="BK250" s="354"/>
      <c r="BL250" s="354"/>
      <c r="BM250" s="354"/>
      <c r="BN250" s="354"/>
      <c r="BO250" s="354"/>
      <c r="BP250" s="354"/>
      <c r="BQ250" s="354"/>
      <c r="BR250" s="354"/>
      <c r="BS250" s="354"/>
      <c r="BT250" s="354"/>
      <c r="BU250" s="354"/>
      <c r="BV250" s="354"/>
      <c r="BW250" s="354"/>
      <c r="BX250" s="354"/>
      <c r="BY250" s="354"/>
      <c r="BZ250" s="354"/>
      <c r="CA250" s="354"/>
      <c r="CB250" s="354"/>
      <c r="CC250" s="354"/>
    </row>
    <row r="251" ht="13.5" customHeight="1">
      <c r="A251" s="354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  <c r="AB251" s="354"/>
      <c r="AC251" s="354"/>
      <c r="AD251" s="354"/>
      <c r="AE251" s="354"/>
      <c r="AF251" s="354"/>
      <c r="AG251" s="354"/>
      <c r="AH251" s="354"/>
      <c r="AI251" s="354"/>
      <c r="AJ251" s="354"/>
      <c r="AK251" s="354"/>
      <c r="AL251" s="354"/>
      <c r="AM251" s="354"/>
      <c r="AN251" s="354"/>
      <c r="AO251" s="354"/>
      <c r="AP251" s="354"/>
      <c r="AQ251" s="354"/>
      <c r="AR251" s="354"/>
      <c r="AS251" s="354"/>
      <c r="AT251" s="354"/>
      <c r="AU251" s="354"/>
      <c r="AV251" s="354"/>
      <c r="AW251" s="354"/>
      <c r="AX251" s="354"/>
      <c r="AY251" s="354"/>
      <c r="AZ251" s="354"/>
      <c r="BA251" s="354"/>
      <c r="BB251" s="354"/>
      <c r="BC251" s="354"/>
      <c r="BD251" s="354"/>
      <c r="BE251" s="354"/>
      <c r="BF251" s="354"/>
      <c r="BG251" s="354"/>
      <c r="BH251" s="354"/>
      <c r="BI251" s="354"/>
      <c r="BJ251" s="354"/>
      <c r="BK251" s="354"/>
      <c r="BL251" s="354"/>
      <c r="BM251" s="354"/>
      <c r="BN251" s="354"/>
      <c r="BO251" s="354"/>
      <c r="BP251" s="354"/>
      <c r="BQ251" s="354"/>
      <c r="BR251" s="354"/>
      <c r="BS251" s="354"/>
      <c r="BT251" s="354"/>
      <c r="BU251" s="354"/>
      <c r="BV251" s="354"/>
      <c r="BW251" s="354"/>
      <c r="BX251" s="354"/>
      <c r="BY251" s="354"/>
      <c r="BZ251" s="354"/>
      <c r="CA251" s="354"/>
      <c r="CB251" s="354"/>
      <c r="CC251" s="354"/>
    </row>
    <row r="252" ht="13.5" customHeight="1">
      <c r="A252" s="35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  <c r="AB252" s="354"/>
      <c r="AC252" s="354"/>
      <c r="AD252" s="354"/>
      <c r="AE252" s="354"/>
      <c r="AF252" s="354"/>
      <c r="AG252" s="354"/>
      <c r="AH252" s="354"/>
      <c r="AI252" s="354"/>
      <c r="AJ252" s="354"/>
      <c r="AK252" s="354"/>
      <c r="AL252" s="354"/>
      <c r="AM252" s="354"/>
      <c r="AN252" s="354"/>
      <c r="AO252" s="354"/>
      <c r="AP252" s="354"/>
      <c r="AQ252" s="354"/>
      <c r="AR252" s="354"/>
      <c r="AS252" s="354"/>
      <c r="AT252" s="354"/>
      <c r="AU252" s="354"/>
      <c r="AV252" s="354"/>
      <c r="AW252" s="354"/>
      <c r="AX252" s="354"/>
      <c r="AY252" s="354"/>
      <c r="AZ252" s="354"/>
      <c r="BA252" s="354"/>
      <c r="BB252" s="354"/>
      <c r="BC252" s="354"/>
      <c r="BD252" s="354"/>
      <c r="BE252" s="354"/>
      <c r="BF252" s="354"/>
      <c r="BG252" s="354"/>
      <c r="BH252" s="354"/>
      <c r="BI252" s="354"/>
      <c r="BJ252" s="354"/>
      <c r="BK252" s="354"/>
      <c r="BL252" s="354"/>
      <c r="BM252" s="354"/>
      <c r="BN252" s="354"/>
      <c r="BO252" s="354"/>
      <c r="BP252" s="354"/>
      <c r="BQ252" s="354"/>
      <c r="BR252" s="354"/>
      <c r="BS252" s="354"/>
      <c r="BT252" s="354"/>
      <c r="BU252" s="354"/>
      <c r="BV252" s="354"/>
      <c r="BW252" s="354"/>
      <c r="BX252" s="354"/>
      <c r="BY252" s="354"/>
      <c r="BZ252" s="354"/>
      <c r="CA252" s="354"/>
      <c r="CB252" s="354"/>
      <c r="CC252" s="354"/>
    </row>
    <row r="253" ht="13.5" customHeight="1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  <c r="AB253" s="354"/>
      <c r="AC253" s="354"/>
      <c r="AD253" s="354"/>
      <c r="AE253" s="354"/>
      <c r="AF253" s="354"/>
      <c r="AG253" s="354"/>
      <c r="AH253" s="354"/>
      <c r="AI253" s="354"/>
      <c r="AJ253" s="354"/>
      <c r="AK253" s="354"/>
      <c r="AL253" s="354"/>
      <c r="AM253" s="354"/>
      <c r="AN253" s="354"/>
      <c r="AO253" s="354"/>
      <c r="AP253" s="354"/>
      <c r="AQ253" s="354"/>
      <c r="AR253" s="354"/>
      <c r="AS253" s="354"/>
      <c r="AT253" s="354"/>
      <c r="AU253" s="354"/>
      <c r="AV253" s="354"/>
      <c r="AW253" s="354"/>
      <c r="AX253" s="354"/>
      <c r="AY253" s="354"/>
      <c r="AZ253" s="354"/>
      <c r="BA253" s="354"/>
      <c r="BB253" s="354"/>
      <c r="BC253" s="354"/>
      <c r="BD253" s="354"/>
      <c r="BE253" s="354"/>
      <c r="BF253" s="354"/>
      <c r="BG253" s="354"/>
      <c r="BH253" s="354"/>
      <c r="BI253" s="354"/>
      <c r="BJ253" s="354"/>
      <c r="BK253" s="354"/>
      <c r="BL253" s="354"/>
      <c r="BM253" s="354"/>
      <c r="BN253" s="354"/>
      <c r="BO253" s="354"/>
      <c r="BP253" s="354"/>
      <c r="BQ253" s="354"/>
      <c r="BR253" s="354"/>
      <c r="BS253" s="354"/>
      <c r="BT253" s="354"/>
      <c r="BU253" s="354"/>
      <c r="BV253" s="354"/>
      <c r="BW253" s="354"/>
      <c r="BX253" s="354"/>
      <c r="BY253" s="354"/>
      <c r="BZ253" s="354"/>
      <c r="CA253" s="354"/>
      <c r="CB253" s="354"/>
      <c r="CC253" s="354"/>
    </row>
    <row r="254" ht="13.5" customHeight="1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  <c r="AB254" s="354"/>
      <c r="AC254" s="354"/>
      <c r="AD254" s="354"/>
      <c r="AE254" s="354"/>
      <c r="AF254" s="354"/>
      <c r="AG254" s="354"/>
      <c r="AH254" s="354"/>
      <c r="AI254" s="354"/>
      <c r="AJ254" s="354"/>
      <c r="AK254" s="354"/>
      <c r="AL254" s="354"/>
      <c r="AM254" s="354"/>
      <c r="AN254" s="354"/>
      <c r="AO254" s="354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4"/>
      <c r="BH254" s="354"/>
      <c r="BI254" s="354"/>
      <c r="BJ254" s="354"/>
      <c r="BK254" s="354"/>
      <c r="BL254" s="354"/>
      <c r="BM254" s="354"/>
      <c r="BN254" s="354"/>
      <c r="BO254" s="354"/>
      <c r="BP254" s="354"/>
      <c r="BQ254" s="354"/>
      <c r="BR254" s="354"/>
      <c r="BS254" s="354"/>
      <c r="BT254" s="354"/>
      <c r="BU254" s="354"/>
      <c r="BV254" s="354"/>
      <c r="BW254" s="354"/>
      <c r="BX254" s="354"/>
      <c r="BY254" s="354"/>
      <c r="BZ254" s="354"/>
      <c r="CA254" s="354"/>
      <c r="CB254" s="354"/>
      <c r="CC254" s="354"/>
    </row>
    <row r="255" ht="13.5" customHeight="1">
      <c r="A255" s="354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  <c r="AB255" s="354"/>
      <c r="AC255" s="354"/>
      <c r="AD255" s="354"/>
      <c r="AE255" s="354"/>
      <c r="AF255" s="354"/>
      <c r="AG255" s="354"/>
      <c r="AH255" s="354"/>
      <c r="AI255" s="354"/>
      <c r="AJ255" s="354"/>
      <c r="AK255" s="354"/>
      <c r="AL255" s="354"/>
      <c r="AM255" s="354"/>
      <c r="AN255" s="354"/>
      <c r="AO255" s="354"/>
      <c r="AP255" s="354"/>
      <c r="AQ255" s="354"/>
      <c r="AR255" s="354"/>
      <c r="AS255" s="354"/>
      <c r="AT255" s="354"/>
      <c r="AU255" s="354"/>
      <c r="AV255" s="354"/>
      <c r="AW255" s="354"/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4"/>
      <c r="BH255" s="354"/>
      <c r="BI255" s="354"/>
      <c r="BJ255" s="354"/>
      <c r="BK255" s="354"/>
      <c r="BL255" s="354"/>
      <c r="BM255" s="354"/>
      <c r="BN255" s="354"/>
      <c r="BO255" s="354"/>
      <c r="BP255" s="354"/>
      <c r="BQ255" s="354"/>
      <c r="BR255" s="354"/>
      <c r="BS255" s="354"/>
      <c r="BT255" s="354"/>
      <c r="BU255" s="354"/>
      <c r="BV255" s="354"/>
      <c r="BW255" s="354"/>
      <c r="BX255" s="354"/>
      <c r="BY255" s="354"/>
      <c r="BZ255" s="354"/>
      <c r="CA255" s="354"/>
      <c r="CB255" s="354"/>
      <c r="CC255" s="354"/>
    </row>
    <row r="256" ht="13.5" customHeight="1">
      <c r="A256" s="35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  <c r="AB256" s="354"/>
      <c r="AC256" s="354"/>
      <c r="AD256" s="354"/>
      <c r="AE256" s="354"/>
      <c r="AF256" s="354"/>
      <c r="AG256" s="354"/>
      <c r="AH256" s="354"/>
      <c r="AI256" s="354"/>
      <c r="AJ256" s="354"/>
      <c r="AK256" s="354"/>
      <c r="AL256" s="354"/>
      <c r="AM256" s="354"/>
      <c r="AN256" s="354"/>
      <c r="AO256" s="354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/>
      <c r="BF256" s="354"/>
      <c r="BG256" s="354"/>
      <c r="BH256" s="354"/>
      <c r="BI256" s="354"/>
      <c r="BJ256" s="354"/>
      <c r="BK256" s="354"/>
      <c r="BL256" s="354"/>
      <c r="BM256" s="354"/>
      <c r="BN256" s="354"/>
      <c r="BO256" s="354"/>
      <c r="BP256" s="354"/>
      <c r="BQ256" s="354"/>
      <c r="BR256" s="354"/>
      <c r="BS256" s="354"/>
      <c r="BT256" s="354"/>
      <c r="BU256" s="354"/>
      <c r="BV256" s="354"/>
      <c r="BW256" s="354"/>
      <c r="BX256" s="354"/>
      <c r="BY256" s="354"/>
      <c r="BZ256" s="354"/>
      <c r="CA256" s="354"/>
      <c r="CB256" s="354"/>
      <c r="CC256" s="354"/>
    </row>
    <row r="257" ht="13.5" customHeight="1">
      <c r="A257" s="354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  <c r="AB257" s="354"/>
      <c r="AC257" s="354"/>
      <c r="AD257" s="354"/>
      <c r="AE257" s="354"/>
      <c r="AF257" s="354"/>
      <c r="AG257" s="354"/>
      <c r="AH257" s="354"/>
      <c r="AI257" s="354"/>
      <c r="AJ257" s="354"/>
      <c r="AK257" s="354"/>
      <c r="AL257" s="354"/>
      <c r="AM257" s="354"/>
      <c r="AN257" s="354"/>
      <c r="AO257" s="354"/>
      <c r="AP257" s="354"/>
      <c r="AQ257" s="354"/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4"/>
      <c r="BH257" s="354"/>
      <c r="BI257" s="354"/>
      <c r="BJ257" s="354"/>
      <c r="BK257" s="354"/>
      <c r="BL257" s="354"/>
      <c r="BM257" s="354"/>
      <c r="BN257" s="354"/>
      <c r="BO257" s="354"/>
      <c r="BP257" s="354"/>
      <c r="BQ257" s="354"/>
      <c r="BR257" s="354"/>
      <c r="BS257" s="354"/>
      <c r="BT257" s="354"/>
      <c r="BU257" s="354"/>
      <c r="BV257" s="354"/>
      <c r="BW257" s="354"/>
      <c r="BX257" s="354"/>
      <c r="BY257" s="354"/>
      <c r="BZ257" s="354"/>
      <c r="CA257" s="354"/>
      <c r="CB257" s="354"/>
      <c r="CC257" s="354"/>
    </row>
    <row r="258" ht="13.5" customHeight="1">
      <c r="A258" s="35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  <c r="AB258" s="354"/>
      <c r="AC258" s="354"/>
      <c r="AD258" s="354"/>
      <c r="AE258" s="354"/>
      <c r="AF258" s="354"/>
      <c r="AG258" s="354"/>
      <c r="AH258" s="354"/>
      <c r="AI258" s="354"/>
      <c r="AJ258" s="354"/>
      <c r="AK258" s="354"/>
      <c r="AL258" s="354"/>
      <c r="AM258" s="354"/>
      <c r="AN258" s="354"/>
      <c r="AO258" s="354"/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/>
      <c r="BB258" s="354"/>
      <c r="BC258" s="354"/>
      <c r="BD258" s="354"/>
      <c r="BE258" s="354"/>
      <c r="BF258" s="354"/>
      <c r="BG258" s="354"/>
      <c r="BH258" s="354"/>
      <c r="BI258" s="354"/>
      <c r="BJ258" s="354"/>
      <c r="BK258" s="354"/>
      <c r="BL258" s="354"/>
      <c r="BM258" s="354"/>
      <c r="BN258" s="354"/>
      <c r="BO258" s="354"/>
      <c r="BP258" s="354"/>
      <c r="BQ258" s="354"/>
      <c r="BR258" s="354"/>
      <c r="BS258" s="354"/>
      <c r="BT258" s="354"/>
      <c r="BU258" s="354"/>
      <c r="BV258" s="354"/>
      <c r="BW258" s="354"/>
      <c r="BX258" s="354"/>
      <c r="BY258" s="354"/>
      <c r="BZ258" s="354"/>
      <c r="CA258" s="354"/>
      <c r="CB258" s="354"/>
      <c r="CC258" s="354"/>
    </row>
    <row r="259" ht="13.5" customHeight="1">
      <c r="A259" s="354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  <c r="AB259" s="354"/>
      <c r="AC259" s="354"/>
      <c r="AD259" s="354"/>
      <c r="AE259" s="354"/>
      <c r="AF259" s="354"/>
      <c r="AG259" s="354"/>
      <c r="AH259" s="354"/>
      <c r="AI259" s="354"/>
      <c r="AJ259" s="354"/>
      <c r="AK259" s="354"/>
      <c r="AL259" s="354"/>
      <c r="AM259" s="354"/>
      <c r="AN259" s="354"/>
      <c r="AO259" s="354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4"/>
      <c r="BH259" s="354"/>
      <c r="BI259" s="354"/>
      <c r="BJ259" s="354"/>
      <c r="BK259" s="354"/>
      <c r="BL259" s="354"/>
      <c r="BM259" s="354"/>
      <c r="BN259" s="354"/>
      <c r="BO259" s="354"/>
      <c r="BP259" s="354"/>
      <c r="BQ259" s="354"/>
      <c r="BR259" s="354"/>
      <c r="BS259" s="354"/>
      <c r="BT259" s="354"/>
      <c r="BU259" s="354"/>
      <c r="BV259" s="354"/>
      <c r="BW259" s="354"/>
      <c r="BX259" s="354"/>
      <c r="BY259" s="354"/>
      <c r="BZ259" s="354"/>
      <c r="CA259" s="354"/>
      <c r="CB259" s="354"/>
      <c r="CC259" s="354"/>
    </row>
    <row r="260" ht="13.5" customHeight="1">
      <c r="A260" s="35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  <c r="AB260" s="354"/>
      <c r="AC260" s="354"/>
      <c r="AD260" s="354"/>
      <c r="AE260" s="354"/>
      <c r="AF260" s="354"/>
      <c r="AG260" s="354"/>
      <c r="AH260" s="354"/>
      <c r="AI260" s="354"/>
      <c r="AJ260" s="354"/>
      <c r="AK260" s="354"/>
      <c r="AL260" s="354"/>
      <c r="AM260" s="354"/>
      <c r="AN260" s="354"/>
      <c r="AO260" s="354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/>
      <c r="BB260" s="354"/>
      <c r="BC260" s="354"/>
      <c r="BD260" s="354"/>
      <c r="BE260" s="354"/>
      <c r="BF260" s="354"/>
      <c r="BG260" s="354"/>
      <c r="BH260" s="354"/>
      <c r="BI260" s="354"/>
      <c r="BJ260" s="354"/>
      <c r="BK260" s="354"/>
      <c r="BL260" s="354"/>
      <c r="BM260" s="354"/>
      <c r="BN260" s="354"/>
      <c r="BO260" s="354"/>
      <c r="BP260" s="354"/>
      <c r="BQ260" s="354"/>
      <c r="BR260" s="354"/>
      <c r="BS260" s="354"/>
      <c r="BT260" s="354"/>
      <c r="BU260" s="354"/>
      <c r="BV260" s="354"/>
      <c r="BW260" s="354"/>
      <c r="BX260" s="354"/>
      <c r="BY260" s="354"/>
      <c r="BZ260" s="354"/>
      <c r="CA260" s="354"/>
      <c r="CB260" s="354"/>
      <c r="CC260" s="354"/>
    </row>
    <row r="261" ht="13.5" customHeight="1">
      <c r="A261" s="354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354"/>
      <c r="AB261" s="354"/>
      <c r="AC261" s="354"/>
      <c r="AD261" s="354"/>
      <c r="AE261" s="354"/>
      <c r="AF261" s="354"/>
      <c r="AG261" s="354"/>
      <c r="AH261" s="354"/>
      <c r="AI261" s="354"/>
      <c r="AJ261" s="354"/>
      <c r="AK261" s="354"/>
      <c r="AL261" s="354"/>
      <c r="AM261" s="354"/>
      <c r="AN261" s="354"/>
      <c r="AO261" s="354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4"/>
      <c r="BH261" s="354"/>
      <c r="BI261" s="354"/>
      <c r="BJ261" s="354"/>
      <c r="BK261" s="354"/>
      <c r="BL261" s="354"/>
      <c r="BM261" s="354"/>
      <c r="BN261" s="354"/>
      <c r="BO261" s="354"/>
      <c r="BP261" s="354"/>
      <c r="BQ261" s="354"/>
      <c r="BR261" s="354"/>
      <c r="BS261" s="354"/>
      <c r="BT261" s="354"/>
      <c r="BU261" s="354"/>
      <c r="BV261" s="354"/>
      <c r="BW261" s="354"/>
      <c r="BX261" s="354"/>
      <c r="BY261" s="354"/>
      <c r="BZ261" s="354"/>
      <c r="CA261" s="354"/>
      <c r="CB261" s="354"/>
      <c r="CC261" s="354"/>
    </row>
    <row r="262" ht="13.5" customHeight="1">
      <c r="A262" s="35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  <c r="AB262" s="354"/>
      <c r="AC262" s="354"/>
      <c r="AD262" s="354"/>
      <c r="AE262" s="354"/>
      <c r="AF262" s="354"/>
      <c r="AG262" s="354"/>
      <c r="AH262" s="354"/>
      <c r="AI262" s="354"/>
      <c r="AJ262" s="354"/>
      <c r="AK262" s="354"/>
      <c r="AL262" s="354"/>
      <c r="AM262" s="354"/>
      <c r="AN262" s="354"/>
      <c r="AO262" s="354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/>
      <c r="BF262" s="354"/>
      <c r="BG262" s="354"/>
      <c r="BH262" s="354"/>
      <c r="BI262" s="354"/>
      <c r="BJ262" s="354"/>
      <c r="BK262" s="354"/>
      <c r="BL262" s="354"/>
      <c r="BM262" s="354"/>
      <c r="BN262" s="354"/>
      <c r="BO262" s="354"/>
      <c r="BP262" s="354"/>
      <c r="BQ262" s="354"/>
      <c r="BR262" s="354"/>
      <c r="BS262" s="354"/>
      <c r="BT262" s="354"/>
      <c r="BU262" s="354"/>
      <c r="BV262" s="354"/>
      <c r="BW262" s="354"/>
      <c r="BX262" s="354"/>
      <c r="BY262" s="354"/>
      <c r="BZ262" s="354"/>
      <c r="CA262" s="354"/>
      <c r="CB262" s="354"/>
      <c r="CC262" s="354"/>
    </row>
    <row r="263" ht="13.5" customHeight="1">
      <c r="A263" s="354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  <c r="AB263" s="354"/>
      <c r="AC263" s="354"/>
      <c r="AD263" s="354"/>
      <c r="AE263" s="354"/>
      <c r="AF263" s="354"/>
      <c r="AG263" s="354"/>
      <c r="AH263" s="354"/>
      <c r="AI263" s="354"/>
      <c r="AJ263" s="354"/>
      <c r="AK263" s="354"/>
      <c r="AL263" s="354"/>
      <c r="AM263" s="354"/>
      <c r="AN263" s="354"/>
      <c r="AO263" s="354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4"/>
      <c r="BH263" s="354"/>
      <c r="BI263" s="354"/>
      <c r="BJ263" s="354"/>
      <c r="BK263" s="354"/>
      <c r="BL263" s="354"/>
      <c r="BM263" s="354"/>
      <c r="BN263" s="354"/>
      <c r="BO263" s="354"/>
      <c r="BP263" s="354"/>
      <c r="BQ263" s="354"/>
      <c r="BR263" s="354"/>
      <c r="BS263" s="354"/>
      <c r="BT263" s="354"/>
      <c r="BU263" s="354"/>
      <c r="BV263" s="354"/>
      <c r="BW263" s="354"/>
      <c r="BX263" s="354"/>
      <c r="BY263" s="354"/>
      <c r="BZ263" s="354"/>
      <c r="CA263" s="354"/>
      <c r="CB263" s="354"/>
      <c r="CC263" s="354"/>
    </row>
    <row r="264" ht="13.5" customHeight="1">
      <c r="A264" s="35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  <c r="AB264" s="354"/>
      <c r="AC264" s="354"/>
      <c r="AD264" s="354"/>
      <c r="AE264" s="354"/>
      <c r="AF264" s="354"/>
      <c r="AG264" s="354"/>
      <c r="AH264" s="354"/>
      <c r="AI264" s="354"/>
      <c r="AJ264" s="354"/>
      <c r="AK264" s="354"/>
      <c r="AL264" s="354"/>
      <c r="AM264" s="354"/>
      <c r="AN264" s="354"/>
      <c r="AO264" s="354"/>
      <c r="AP264" s="354"/>
      <c r="AQ264" s="354"/>
      <c r="AR264" s="354"/>
      <c r="AS264" s="354"/>
      <c r="AT264" s="354"/>
      <c r="AU264" s="354"/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4"/>
      <c r="BH264" s="354"/>
      <c r="BI264" s="354"/>
      <c r="BJ264" s="354"/>
      <c r="BK264" s="354"/>
      <c r="BL264" s="354"/>
      <c r="BM264" s="354"/>
      <c r="BN264" s="354"/>
      <c r="BO264" s="354"/>
      <c r="BP264" s="354"/>
      <c r="BQ264" s="354"/>
      <c r="BR264" s="354"/>
      <c r="BS264" s="354"/>
      <c r="BT264" s="354"/>
      <c r="BU264" s="354"/>
      <c r="BV264" s="354"/>
      <c r="BW264" s="354"/>
      <c r="BX264" s="354"/>
      <c r="BY264" s="354"/>
      <c r="BZ264" s="354"/>
      <c r="CA264" s="354"/>
      <c r="CB264" s="354"/>
      <c r="CC264" s="354"/>
    </row>
    <row r="265" ht="13.5" customHeight="1">
      <c r="A265" s="354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  <c r="AB265" s="354"/>
      <c r="AC265" s="354"/>
      <c r="AD265" s="354"/>
      <c r="AE265" s="354"/>
      <c r="AF265" s="354"/>
      <c r="AG265" s="354"/>
      <c r="AH265" s="354"/>
      <c r="AI265" s="354"/>
      <c r="AJ265" s="354"/>
      <c r="AK265" s="354"/>
      <c r="AL265" s="354"/>
      <c r="AM265" s="354"/>
      <c r="AN265" s="354"/>
      <c r="AO265" s="354"/>
      <c r="AP265" s="354"/>
      <c r="AQ265" s="354"/>
      <c r="AR265" s="354"/>
      <c r="AS265" s="354"/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4"/>
      <c r="BH265" s="354"/>
      <c r="BI265" s="354"/>
      <c r="BJ265" s="354"/>
      <c r="BK265" s="354"/>
      <c r="BL265" s="354"/>
      <c r="BM265" s="354"/>
      <c r="BN265" s="354"/>
      <c r="BO265" s="354"/>
      <c r="BP265" s="354"/>
      <c r="BQ265" s="354"/>
      <c r="BR265" s="354"/>
      <c r="BS265" s="354"/>
      <c r="BT265" s="354"/>
      <c r="BU265" s="354"/>
      <c r="BV265" s="354"/>
      <c r="BW265" s="354"/>
      <c r="BX265" s="354"/>
      <c r="BY265" s="354"/>
      <c r="BZ265" s="354"/>
      <c r="CA265" s="354"/>
      <c r="CB265" s="354"/>
      <c r="CC265" s="354"/>
    </row>
    <row r="266" ht="13.5" customHeight="1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  <c r="AB266" s="354"/>
      <c r="AC266" s="354"/>
      <c r="AD266" s="354"/>
      <c r="AE266" s="354"/>
      <c r="AF266" s="354"/>
      <c r="AG266" s="354"/>
      <c r="AH266" s="354"/>
      <c r="AI266" s="354"/>
      <c r="AJ266" s="354"/>
      <c r="AK266" s="354"/>
      <c r="AL266" s="354"/>
      <c r="AM266" s="354"/>
      <c r="AN266" s="354"/>
      <c r="AO266" s="354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4"/>
      <c r="BH266" s="354"/>
      <c r="BI266" s="354"/>
      <c r="BJ266" s="354"/>
      <c r="BK266" s="354"/>
      <c r="BL266" s="354"/>
      <c r="BM266" s="354"/>
      <c r="BN266" s="354"/>
      <c r="BO266" s="354"/>
      <c r="BP266" s="354"/>
      <c r="BQ266" s="354"/>
      <c r="BR266" s="354"/>
      <c r="BS266" s="354"/>
      <c r="BT266" s="354"/>
      <c r="BU266" s="354"/>
      <c r="BV266" s="354"/>
      <c r="BW266" s="354"/>
      <c r="BX266" s="354"/>
      <c r="BY266" s="354"/>
      <c r="BZ266" s="354"/>
      <c r="CA266" s="354"/>
      <c r="CB266" s="354"/>
      <c r="CC266" s="354"/>
    </row>
    <row r="267" ht="13.5" customHeight="1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  <c r="AB267" s="354"/>
      <c r="AC267" s="354"/>
      <c r="AD267" s="354"/>
      <c r="AE267" s="354"/>
      <c r="AF267" s="354"/>
      <c r="AG267" s="354"/>
      <c r="AH267" s="354"/>
      <c r="AI267" s="354"/>
      <c r="AJ267" s="354"/>
      <c r="AK267" s="354"/>
      <c r="AL267" s="354"/>
      <c r="AM267" s="354"/>
      <c r="AN267" s="354"/>
      <c r="AO267" s="354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4"/>
      <c r="BH267" s="354"/>
      <c r="BI267" s="354"/>
      <c r="BJ267" s="354"/>
      <c r="BK267" s="354"/>
      <c r="BL267" s="354"/>
      <c r="BM267" s="354"/>
      <c r="BN267" s="354"/>
      <c r="BO267" s="354"/>
      <c r="BP267" s="354"/>
      <c r="BQ267" s="354"/>
      <c r="BR267" s="354"/>
      <c r="BS267" s="354"/>
      <c r="BT267" s="354"/>
      <c r="BU267" s="354"/>
      <c r="BV267" s="354"/>
      <c r="BW267" s="354"/>
      <c r="BX267" s="354"/>
      <c r="BY267" s="354"/>
      <c r="BZ267" s="354"/>
      <c r="CA267" s="354"/>
      <c r="CB267" s="354"/>
      <c r="CC267" s="354"/>
    </row>
    <row r="268" ht="13.5" customHeight="1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  <c r="AB268" s="354"/>
      <c r="AC268" s="354"/>
      <c r="AD268" s="354"/>
      <c r="AE268" s="354"/>
      <c r="AF268" s="354"/>
      <c r="AG268" s="354"/>
      <c r="AH268" s="354"/>
      <c r="AI268" s="354"/>
      <c r="AJ268" s="354"/>
      <c r="AK268" s="354"/>
      <c r="AL268" s="354"/>
      <c r="AM268" s="354"/>
      <c r="AN268" s="354"/>
      <c r="AO268" s="354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4"/>
      <c r="BH268" s="354"/>
      <c r="BI268" s="354"/>
      <c r="BJ268" s="354"/>
      <c r="BK268" s="354"/>
      <c r="BL268" s="354"/>
      <c r="BM268" s="354"/>
      <c r="BN268" s="354"/>
      <c r="BO268" s="354"/>
      <c r="BP268" s="354"/>
      <c r="BQ268" s="354"/>
      <c r="BR268" s="354"/>
      <c r="BS268" s="354"/>
      <c r="BT268" s="354"/>
      <c r="BU268" s="354"/>
      <c r="BV268" s="354"/>
      <c r="BW268" s="354"/>
      <c r="BX268" s="354"/>
      <c r="BY268" s="354"/>
      <c r="BZ268" s="354"/>
      <c r="CA268" s="354"/>
      <c r="CB268" s="354"/>
      <c r="CC268" s="354"/>
    </row>
    <row r="269" ht="13.5" customHeight="1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  <c r="AB269" s="354"/>
      <c r="AC269" s="354"/>
      <c r="AD269" s="354"/>
      <c r="AE269" s="354"/>
      <c r="AF269" s="354"/>
      <c r="AG269" s="354"/>
      <c r="AH269" s="354"/>
      <c r="AI269" s="354"/>
      <c r="AJ269" s="354"/>
      <c r="AK269" s="354"/>
      <c r="AL269" s="354"/>
      <c r="AM269" s="354"/>
      <c r="AN269" s="354"/>
      <c r="AO269" s="354"/>
      <c r="AP269" s="354"/>
      <c r="AQ269" s="354"/>
      <c r="AR269" s="354"/>
      <c r="AS269" s="354"/>
      <c r="AT269" s="354"/>
      <c r="AU269" s="354"/>
      <c r="AV269" s="354"/>
      <c r="AW269" s="354"/>
      <c r="AX269" s="354"/>
      <c r="AY269" s="354"/>
      <c r="AZ269" s="354"/>
      <c r="BA269" s="354"/>
      <c r="BB269" s="354"/>
      <c r="BC269" s="354"/>
      <c r="BD269" s="354"/>
      <c r="BE269" s="354"/>
      <c r="BF269" s="354"/>
      <c r="BG269" s="354"/>
      <c r="BH269" s="354"/>
      <c r="BI269" s="354"/>
      <c r="BJ269" s="354"/>
      <c r="BK269" s="354"/>
      <c r="BL269" s="354"/>
      <c r="BM269" s="354"/>
      <c r="BN269" s="354"/>
      <c r="BO269" s="354"/>
      <c r="BP269" s="354"/>
      <c r="BQ269" s="354"/>
      <c r="BR269" s="354"/>
      <c r="BS269" s="354"/>
      <c r="BT269" s="354"/>
      <c r="BU269" s="354"/>
      <c r="BV269" s="354"/>
      <c r="BW269" s="354"/>
      <c r="BX269" s="354"/>
      <c r="BY269" s="354"/>
      <c r="BZ269" s="354"/>
      <c r="CA269" s="354"/>
      <c r="CB269" s="354"/>
      <c r="CC269" s="354"/>
    </row>
    <row r="270" ht="13.5" customHeight="1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  <c r="AB270" s="354"/>
      <c r="AC270" s="354"/>
      <c r="AD270" s="354"/>
      <c r="AE270" s="354"/>
      <c r="AF270" s="354"/>
      <c r="AG270" s="354"/>
      <c r="AH270" s="354"/>
      <c r="AI270" s="354"/>
      <c r="AJ270" s="354"/>
      <c r="AK270" s="354"/>
      <c r="AL270" s="354"/>
      <c r="AM270" s="354"/>
      <c r="AN270" s="354"/>
      <c r="AO270" s="354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4"/>
      <c r="BH270" s="354"/>
      <c r="BI270" s="354"/>
      <c r="BJ270" s="354"/>
      <c r="BK270" s="354"/>
      <c r="BL270" s="354"/>
      <c r="BM270" s="354"/>
      <c r="BN270" s="354"/>
      <c r="BO270" s="354"/>
      <c r="BP270" s="354"/>
      <c r="BQ270" s="354"/>
      <c r="BR270" s="354"/>
      <c r="BS270" s="354"/>
      <c r="BT270" s="354"/>
      <c r="BU270" s="354"/>
      <c r="BV270" s="354"/>
      <c r="BW270" s="354"/>
      <c r="BX270" s="354"/>
      <c r="BY270" s="354"/>
      <c r="BZ270" s="354"/>
      <c r="CA270" s="354"/>
      <c r="CB270" s="354"/>
      <c r="CC270" s="354"/>
    </row>
    <row r="271" ht="13.5" customHeight="1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  <c r="AB271" s="354"/>
      <c r="AC271" s="354"/>
      <c r="AD271" s="354"/>
      <c r="AE271" s="354"/>
      <c r="AF271" s="354"/>
      <c r="AG271" s="354"/>
      <c r="AH271" s="354"/>
      <c r="AI271" s="354"/>
      <c r="AJ271" s="354"/>
      <c r="AK271" s="354"/>
      <c r="AL271" s="354"/>
      <c r="AM271" s="354"/>
      <c r="AN271" s="354"/>
      <c r="AO271" s="354"/>
      <c r="AP271" s="354"/>
      <c r="AQ271" s="354"/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4"/>
      <c r="BH271" s="354"/>
      <c r="BI271" s="354"/>
      <c r="BJ271" s="354"/>
      <c r="BK271" s="354"/>
      <c r="BL271" s="354"/>
      <c r="BM271" s="354"/>
      <c r="BN271" s="354"/>
      <c r="BO271" s="354"/>
      <c r="BP271" s="354"/>
      <c r="BQ271" s="354"/>
      <c r="BR271" s="354"/>
      <c r="BS271" s="354"/>
      <c r="BT271" s="354"/>
      <c r="BU271" s="354"/>
      <c r="BV271" s="354"/>
      <c r="BW271" s="354"/>
      <c r="BX271" s="354"/>
      <c r="BY271" s="354"/>
      <c r="BZ271" s="354"/>
      <c r="CA271" s="354"/>
      <c r="CB271" s="354"/>
      <c r="CC271" s="354"/>
    </row>
    <row r="272" ht="13.5" customHeight="1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  <c r="AB272" s="354"/>
      <c r="AC272" s="354"/>
      <c r="AD272" s="354"/>
      <c r="AE272" s="354"/>
      <c r="AF272" s="354"/>
      <c r="AG272" s="354"/>
      <c r="AH272" s="354"/>
      <c r="AI272" s="354"/>
      <c r="AJ272" s="354"/>
      <c r="AK272" s="354"/>
      <c r="AL272" s="354"/>
      <c r="AM272" s="354"/>
      <c r="AN272" s="354"/>
      <c r="AO272" s="354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/>
      <c r="AZ272" s="354"/>
      <c r="BA272" s="354"/>
      <c r="BB272" s="354"/>
      <c r="BC272" s="354"/>
      <c r="BD272" s="354"/>
      <c r="BE272" s="354"/>
      <c r="BF272" s="354"/>
      <c r="BG272" s="354"/>
      <c r="BH272" s="354"/>
      <c r="BI272" s="354"/>
      <c r="BJ272" s="354"/>
      <c r="BK272" s="354"/>
      <c r="BL272" s="354"/>
      <c r="BM272" s="354"/>
      <c r="BN272" s="354"/>
      <c r="BO272" s="354"/>
      <c r="BP272" s="354"/>
      <c r="BQ272" s="354"/>
      <c r="BR272" s="354"/>
      <c r="BS272" s="354"/>
      <c r="BT272" s="354"/>
      <c r="BU272" s="354"/>
      <c r="BV272" s="354"/>
      <c r="BW272" s="354"/>
      <c r="BX272" s="354"/>
      <c r="BY272" s="354"/>
      <c r="BZ272" s="354"/>
      <c r="CA272" s="354"/>
      <c r="CB272" s="354"/>
      <c r="CC272" s="354"/>
    </row>
    <row r="273" ht="13.5" customHeight="1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  <c r="AB273" s="354"/>
      <c r="AC273" s="354"/>
      <c r="AD273" s="354"/>
      <c r="AE273" s="354"/>
      <c r="AF273" s="354"/>
      <c r="AG273" s="354"/>
      <c r="AH273" s="354"/>
      <c r="AI273" s="354"/>
      <c r="AJ273" s="354"/>
      <c r="AK273" s="354"/>
      <c r="AL273" s="354"/>
      <c r="AM273" s="354"/>
      <c r="AN273" s="354"/>
      <c r="AO273" s="354"/>
      <c r="AP273" s="354"/>
      <c r="AQ273" s="354"/>
      <c r="AR273" s="354"/>
      <c r="AS273" s="354"/>
      <c r="AT273" s="354"/>
      <c r="AU273" s="354"/>
      <c r="AV273" s="354"/>
      <c r="AW273" s="354"/>
      <c r="AX273" s="354"/>
      <c r="AY273" s="354"/>
      <c r="AZ273" s="354"/>
      <c r="BA273" s="354"/>
      <c r="BB273" s="354"/>
      <c r="BC273" s="354"/>
      <c r="BD273" s="354"/>
      <c r="BE273" s="354"/>
      <c r="BF273" s="354"/>
      <c r="BG273" s="354"/>
      <c r="BH273" s="354"/>
      <c r="BI273" s="354"/>
      <c r="BJ273" s="354"/>
      <c r="BK273" s="354"/>
      <c r="BL273" s="354"/>
      <c r="BM273" s="354"/>
      <c r="BN273" s="354"/>
      <c r="BO273" s="354"/>
      <c r="BP273" s="354"/>
      <c r="BQ273" s="354"/>
      <c r="BR273" s="354"/>
      <c r="BS273" s="354"/>
      <c r="BT273" s="354"/>
      <c r="BU273" s="354"/>
      <c r="BV273" s="354"/>
      <c r="BW273" s="354"/>
      <c r="BX273" s="354"/>
      <c r="BY273" s="354"/>
      <c r="BZ273" s="354"/>
      <c r="CA273" s="354"/>
      <c r="CB273" s="354"/>
      <c r="CC273" s="354"/>
    </row>
    <row r="274" ht="13.5" customHeight="1">
      <c r="A274" s="35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  <c r="AB274" s="354"/>
      <c r="AC274" s="354"/>
      <c r="AD274" s="354"/>
      <c r="AE274" s="354"/>
      <c r="AF274" s="354"/>
      <c r="AG274" s="354"/>
      <c r="AH274" s="354"/>
      <c r="AI274" s="354"/>
      <c r="AJ274" s="354"/>
      <c r="AK274" s="354"/>
      <c r="AL274" s="354"/>
      <c r="AM274" s="354"/>
      <c r="AN274" s="354"/>
      <c r="AO274" s="354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/>
      <c r="BF274" s="354"/>
      <c r="BG274" s="354"/>
      <c r="BH274" s="354"/>
      <c r="BI274" s="354"/>
      <c r="BJ274" s="354"/>
      <c r="BK274" s="354"/>
      <c r="BL274" s="354"/>
      <c r="BM274" s="354"/>
      <c r="BN274" s="354"/>
      <c r="BO274" s="354"/>
      <c r="BP274" s="354"/>
      <c r="BQ274" s="354"/>
      <c r="BR274" s="354"/>
      <c r="BS274" s="354"/>
      <c r="BT274" s="354"/>
      <c r="BU274" s="354"/>
      <c r="BV274" s="354"/>
      <c r="BW274" s="354"/>
      <c r="BX274" s="354"/>
      <c r="BY274" s="354"/>
      <c r="BZ274" s="354"/>
      <c r="CA274" s="354"/>
      <c r="CB274" s="354"/>
      <c r="CC274" s="354"/>
    </row>
    <row r="275" ht="13.5" customHeight="1">
      <c r="A275" s="354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  <c r="AB275" s="354"/>
      <c r="AC275" s="354"/>
      <c r="AD275" s="354"/>
      <c r="AE275" s="354"/>
      <c r="AF275" s="354"/>
      <c r="AG275" s="354"/>
      <c r="AH275" s="354"/>
      <c r="AI275" s="354"/>
      <c r="AJ275" s="354"/>
      <c r="AK275" s="354"/>
      <c r="AL275" s="354"/>
      <c r="AM275" s="354"/>
      <c r="AN275" s="354"/>
      <c r="AO275" s="354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/>
      <c r="BF275" s="354"/>
      <c r="BG275" s="354"/>
      <c r="BH275" s="354"/>
      <c r="BI275" s="354"/>
      <c r="BJ275" s="354"/>
      <c r="BK275" s="354"/>
      <c r="BL275" s="354"/>
      <c r="BM275" s="354"/>
      <c r="BN275" s="354"/>
      <c r="BO275" s="354"/>
      <c r="BP275" s="354"/>
      <c r="BQ275" s="354"/>
      <c r="BR275" s="354"/>
      <c r="BS275" s="354"/>
      <c r="BT275" s="354"/>
      <c r="BU275" s="354"/>
      <c r="BV275" s="354"/>
      <c r="BW275" s="354"/>
      <c r="BX275" s="354"/>
      <c r="BY275" s="354"/>
      <c r="BZ275" s="354"/>
      <c r="CA275" s="354"/>
      <c r="CB275" s="354"/>
      <c r="CC275" s="354"/>
    </row>
    <row r="276" ht="13.5" customHeight="1">
      <c r="A276" s="35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  <c r="AB276" s="354"/>
      <c r="AC276" s="354"/>
      <c r="AD276" s="354"/>
      <c r="AE276" s="354"/>
      <c r="AF276" s="354"/>
      <c r="AG276" s="354"/>
      <c r="AH276" s="354"/>
      <c r="AI276" s="354"/>
      <c r="AJ276" s="354"/>
      <c r="AK276" s="354"/>
      <c r="AL276" s="354"/>
      <c r="AM276" s="354"/>
      <c r="AN276" s="354"/>
      <c r="AO276" s="354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4"/>
      <c r="BH276" s="354"/>
      <c r="BI276" s="354"/>
      <c r="BJ276" s="354"/>
      <c r="BK276" s="354"/>
      <c r="BL276" s="354"/>
      <c r="BM276" s="354"/>
      <c r="BN276" s="354"/>
      <c r="BO276" s="354"/>
      <c r="BP276" s="354"/>
      <c r="BQ276" s="354"/>
      <c r="BR276" s="354"/>
      <c r="BS276" s="354"/>
      <c r="BT276" s="354"/>
      <c r="BU276" s="354"/>
      <c r="BV276" s="354"/>
      <c r="BW276" s="354"/>
      <c r="BX276" s="354"/>
      <c r="BY276" s="354"/>
      <c r="BZ276" s="354"/>
      <c r="CA276" s="354"/>
      <c r="CB276" s="354"/>
      <c r="CC276" s="354"/>
    </row>
    <row r="277" ht="13.5" customHeight="1">
      <c r="A277" s="354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  <c r="AB277" s="354"/>
      <c r="AC277" s="354"/>
      <c r="AD277" s="354"/>
      <c r="AE277" s="354"/>
      <c r="AF277" s="354"/>
      <c r="AG277" s="354"/>
      <c r="AH277" s="354"/>
      <c r="AI277" s="354"/>
      <c r="AJ277" s="354"/>
      <c r="AK277" s="354"/>
      <c r="AL277" s="354"/>
      <c r="AM277" s="354"/>
      <c r="AN277" s="354"/>
      <c r="AO277" s="354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/>
      <c r="BF277" s="354"/>
      <c r="BG277" s="354"/>
      <c r="BH277" s="354"/>
      <c r="BI277" s="354"/>
      <c r="BJ277" s="354"/>
      <c r="BK277" s="354"/>
      <c r="BL277" s="354"/>
      <c r="BM277" s="354"/>
      <c r="BN277" s="354"/>
      <c r="BO277" s="354"/>
      <c r="BP277" s="354"/>
      <c r="BQ277" s="354"/>
      <c r="BR277" s="354"/>
      <c r="BS277" s="354"/>
      <c r="BT277" s="354"/>
      <c r="BU277" s="354"/>
      <c r="BV277" s="354"/>
      <c r="BW277" s="354"/>
      <c r="BX277" s="354"/>
      <c r="BY277" s="354"/>
      <c r="BZ277" s="354"/>
      <c r="CA277" s="354"/>
      <c r="CB277" s="354"/>
      <c r="CC277" s="354"/>
    </row>
    <row r="278" ht="13.5" customHeight="1">
      <c r="A278" s="35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  <c r="AB278" s="354"/>
      <c r="AC278" s="354"/>
      <c r="AD278" s="354"/>
      <c r="AE278" s="354"/>
      <c r="AF278" s="354"/>
      <c r="AG278" s="354"/>
      <c r="AH278" s="354"/>
      <c r="AI278" s="354"/>
      <c r="AJ278" s="354"/>
      <c r="AK278" s="354"/>
      <c r="AL278" s="354"/>
      <c r="AM278" s="354"/>
      <c r="AN278" s="354"/>
      <c r="AO278" s="354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/>
      <c r="BF278" s="354"/>
      <c r="BG278" s="354"/>
      <c r="BH278" s="354"/>
      <c r="BI278" s="354"/>
      <c r="BJ278" s="354"/>
      <c r="BK278" s="354"/>
      <c r="BL278" s="354"/>
      <c r="BM278" s="354"/>
      <c r="BN278" s="354"/>
      <c r="BO278" s="354"/>
      <c r="BP278" s="354"/>
      <c r="BQ278" s="354"/>
      <c r="BR278" s="354"/>
      <c r="BS278" s="354"/>
      <c r="BT278" s="354"/>
      <c r="BU278" s="354"/>
      <c r="BV278" s="354"/>
      <c r="BW278" s="354"/>
      <c r="BX278" s="354"/>
      <c r="BY278" s="354"/>
      <c r="BZ278" s="354"/>
      <c r="CA278" s="354"/>
      <c r="CB278" s="354"/>
      <c r="CC278" s="354"/>
    </row>
    <row r="279" ht="13.5" customHeight="1">
      <c r="A279" s="354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  <c r="AB279" s="354"/>
      <c r="AC279" s="354"/>
      <c r="AD279" s="354"/>
      <c r="AE279" s="354"/>
      <c r="AF279" s="354"/>
      <c r="AG279" s="354"/>
      <c r="AH279" s="354"/>
      <c r="AI279" s="354"/>
      <c r="AJ279" s="354"/>
      <c r="AK279" s="354"/>
      <c r="AL279" s="354"/>
      <c r="AM279" s="354"/>
      <c r="AN279" s="354"/>
      <c r="AO279" s="354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/>
      <c r="BF279" s="354"/>
      <c r="BG279" s="354"/>
      <c r="BH279" s="354"/>
      <c r="BI279" s="354"/>
      <c r="BJ279" s="354"/>
      <c r="BK279" s="354"/>
      <c r="BL279" s="354"/>
      <c r="BM279" s="354"/>
      <c r="BN279" s="354"/>
      <c r="BO279" s="354"/>
      <c r="BP279" s="354"/>
      <c r="BQ279" s="354"/>
      <c r="BR279" s="354"/>
      <c r="BS279" s="354"/>
      <c r="BT279" s="354"/>
      <c r="BU279" s="354"/>
      <c r="BV279" s="354"/>
      <c r="BW279" s="354"/>
      <c r="BX279" s="354"/>
      <c r="BY279" s="354"/>
      <c r="BZ279" s="354"/>
      <c r="CA279" s="354"/>
      <c r="CB279" s="354"/>
      <c r="CC279" s="354"/>
    </row>
    <row r="280" ht="13.5" customHeight="1">
      <c r="A280" s="35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  <c r="AB280" s="354"/>
      <c r="AC280" s="354"/>
      <c r="AD280" s="354"/>
      <c r="AE280" s="354"/>
      <c r="AF280" s="354"/>
      <c r="AG280" s="354"/>
      <c r="AH280" s="354"/>
      <c r="AI280" s="354"/>
      <c r="AJ280" s="354"/>
      <c r="AK280" s="354"/>
      <c r="AL280" s="354"/>
      <c r="AM280" s="354"/>
      <c r="AN280" s="354"/>
      <c r="AO280" s="354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4"/>
      <c r="BH280" s="354"/>
      <c r="BI280" s="354"/>
      <c r="BJ280" s="354"/>
      <c r="BK280" s="354"/>
      <c r="BL280" s="354"/>
      <c r="BM280" s="354"/>
      <c r="BN280" s="354"/>
      <c r="BO280" s="354"/>
      <c r="BP280" s="354"/>
      <c r="BQ280" s="354"/>
      <c r="BR280" s="354"/>
      <c r="BS280" s="354"/>
      <c r="BT280" s="354"/>
      <c r="BU280" s="354"/>
      <c r="BV280" s="354"/>
      <c r="BW280" s="354"/>
      <c r="BX280" s="354"/>
      <c r="BY280" s="354"/>
      <c r="BZ280" s="354"/>
      <c r="CA280" s="354"/>
      <c r="CB280" s="354"/>
      <c r="CC280" s="354"/>
    </row>
    <row r="281" ht="13.5" customHeight="1">
      <c r="A281" s="354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  <c r="AB281" s="354"/>
      <c r="AC281" s="354"/>
      <c r="AD281" s="354"/>
      <c r="AE281" s="354"/>
      <c r="AF281" s="354"/>
      <c r="AG281" s="354"/>
      <c r="AH281" s="354"/>
      <c r="AI281" s="354"/>
      <c r="AJ281" s="354"/>
      <c r="AK281" s="354"/>
      <c r="AL281" s="354"/>
      <c r="AM281" s="354"/>
      <c r="AN281" s="354"/>
      <c r="AO281" s="354"/>
      <c r="AP281" s="354"/>
      <c r="AQ281" s="354"/>
      <c r="AR281" s="354"/>
      <c r="AS281" s="354"/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/>
      <c r="BF281" s="354"/>
      <c r="BG281" s="354"/>
      <c r="BH281" s="354"/>
      <c r="BI281" s="354"/>
      <c r="BJ281" s="354"/>
      <c r="BK281" s="354"/>
      <c r="BL281" s="354"/>
      <c r="BM281" s="354"/>
      <c r="BN281" s="354"/>
      <c r="BO281" s="354"/>
      <c r="BP281" s="354"/>
      <c r="BQ281" s="354"/>
      <c r="BR281" s="354"/>
      <c r="BS281" s="354"/>
      <c r="BT281" s="354"/>
      <c r="BU281" s="354"/>
      <c r="BV281" s="354"/>
      <c r="BW281" s="354"/>
      <c r="BX281" s="354"/>
      <c r="BY281" s="354"/>
      <c r="BZ281" s="354"/>
      <c r="CA281" s="354"/>
      <c r="CB281" s="354"/>
      <c r="CC281" s="354"/>
    </row>
    <row r="282" ht="13.5" customHeight="1">
      <c r="A282" s="35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  <c r="AB282" s="354"/>
      <c r="AC282" s="354"/>
      <c r="AD282" s="354"/>
      <c r="AE282" s="354"/>
      <c r="AF282" s="354"/>
      <c r="AG282" s="354"/>
      <c r="AH282" s="354"/>
      <c r="AI282" s="354"/>
      <c r="AJ282" s="354"/>
      <c r="AK282" s="354"/>
      <c r="AL282" s="354"/>
      <c r="AM282" s="354"/>
      <c r="AN282" s="354"/>
      <c r="AO282" s="354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4"/>
      <c r="BH282" s="354"/>
      <c r="BI282" s="354"/>
      <c r="BJ282" s="354"/>
      <c r="BK282" s="354"/>
      <c r="BL282" s="354"/>
      <c r="BM282" s="354"/>
      <c r="BN282" s="354"/>
      <c r="BO282" s="354"/>
      <c r="BP282" s="354"/>
      <c r="BQ282" s="354"/>
      <c r="BR282" s="354"/>
      <c r="BS282" s="354"/>
      <c r="BT282" s="354"/>
      <c r="BU282" s="354"/>
      <c r="BV282" s="354"/>
      <c r="BW282" s="354"/>
      <c r="BX282" s="354"/>
      <c r="BY282" s="354"/>
      <c r="BZ282" s="354"/>
      <c r="CA282" s="354"/>
      <c r="CB282" s="354"/>
      <c r="CC282" s="354"/>
    </row>
    <row r="283" ht="13.5" customHeight="1">
      <c r="A283" s="354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  <c r="AB283" s="354"/>
      <c r="AC283" s="354"/>
      <c r="AD283" s="354"/>
      <c r="AE283" s="354"/>
      <c r="AF283" s="354"/>
      <c r="AG283" s="354"/>
      <c r="AH283" s="354"/>
      <c r="AI283" s="354"/>
      <c r="AJ283" s="354"/>
      <c r="AK283" s="354"/>
      <c r="AL283" s="354"/>
      <c r="AM283" s="354"/>
      <c r="AN283" s="354"/>
      <c r="AO283" s="354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4"/>
      <c r="BH283" s="354"/>
      <c r="BI283" s="354"/>
      <c r="BJ283" s="354"/>
      <c r="BK283" s="354"/>
      <c r="BL283" s="354"/>
      <c r="BM283" s="354"/>
      <c r="BN283" s="354"/>
      <c r="BO283" s="354"/>
      <c r="BP283" s="354"/>
      <c r="BQ283" s="354"/>
      <c r="BR283" s="354"/>
      <c r="BS283" s="354"/>
      <c r="BT283" s="354"/>
      <c r="BU283" s="354"/>
      <c r="BV283" s="354"/>
      <c r="BW283" s="354"/>
      <c r="BX283" s="354"/>
      <c r="BY283" s="354"/>
      <c r="BZ283" s="354"/>
      <c r="CA283" s="354"/>
      <c r="CB283" s="354"/>
      <c r="CC283" s="354"/>
    </row>
    <row r="284" ht="13.5" customHeight="1">
      <c r="A284" s="35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  <c r="AB284" s="354"/>
      <c r="AC284" s="354"/>
      <c r="AD284" s="354"/>
      <c r="AE284" s="354"/>
      <c r="AF284" s="354"/>
      <c r="AG284" s="354"/>
      <c r="AH284" s="354"/>
      <c r="AI284" s="354"/>
      <c r="AJ284" s="354"/>
      <c r="AK284" s="354"/>
      <c r="AL284" s="354"/>
      <c r="AM284" s="354"/>
      <c r="AN284" s="354"/>
      <c r="AO284" s="354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4"/>
      <c r="BH284" s="354"/>
      <c r="BI284" s="354"/>
      <c r="BJ284" s="354"/>
      <c r="BK284" s="354"/>
      <c r="BL284" s="354"/>
      <c r="BM284" s="354"/>
      <c r="BN284" s="354"/>
      <c r="BO284" s="354"/>
      <c r="BP284" s="354"/>
      <c r="BQ284" s="354"/>
      <c r="BR284" s="354"/>
      <c r="BS284" s="354"/>
      <c r="BT284" s="354"/>
      <c r="BU284" s="354"/>
      <c r="BV284" s="354"/>
      <c r="BW284" s="354"/>
      <c r="BX284" s="354"/>
      <c r="BY284" s="354"/>
      <c r="BZ284" s="354"/>
      <c r="CA284" s="354"/>
      <c r="CB284" s="354"/>
      <c r="CC284" s="354"/>
    </row>
    <row r="285" ht="13.5" customHeight="1">
      <c r="A285" s="354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  <c r="AB285" s="354"/>
      <c r="AC285" s="354"/>
      <c r="AD285" s="354"/>
      <c r="AE285" s="354"/>
      <c r="AF285" s="354"/>
      <c r="AG285" s="354"/>
      <c r="AH285" s="354"/>
      <c r="AI285" s="354"/>
      <c r="AJ285" s="354"/>
      <c r="AK285" s="354"/>
      <c r="AL285" s="354"/>
      <c r="AM285" s="354"/>
      <c r="AN285" s="354"/>
      <c r="AO285" s="354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/>
      <c r="AZ285" s="354"/>
      <c r="BA285" s="354"/>
      <c r="BB285" s="354"/>
      <c r="BC285" s="354"/>
      <c r="BD285" s="354"/>
      <c r="BE285" s="354"/>
      <c r="BF285" s="354"/>
      <c r="BG285" s="354"/>
      <c r="BH285" s="354"/>
      <c r="BI285" s="354"/>
      <c r="BJ285" s="354"/>
      <c r="BK285" s="354"/>
      <c r="BL285" s="354"/>
      <c r="BM285" s="354"/>
      <c r="BN285" s="354"/>
      <c r="BO285" s="354"/>
      <c r="BP285" s="354"/>
      <c r="BQ285" s="354"/>
      <c r="BR285" s="354"/>
      <c r="BS285" s="354"/>
      <c r="BT285" s="354"/>
      <c r="BU285" s="354"/>
      <c r="BV285" s="354"/>
      <c r="BW285" s="354"/>
      <c r="BX285" s="354"/>
      <c r="BY285" s="354"/>
      <c r="BZ285" s="354"/>
      <c r="CA285" s="354"/>
      <c r="CB285" s="354"/>
      <c r="CC285" s="354"/>
    </row>
    <row r="286" ht="13.5" customHeight="1">
      <c r="A286" s="35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  <c r="AB286" s="354"/>
      <c r="AC286" s="354"/>
      <c r="AD286" s="354"/>
      <c r="AE286" s="354"/>
      <c r="AF286" s="354"/>
      <c r="AG286" s="354"/>
      <c r="AH286" s="354"/>
      <c r="AI286" s="354"/>
      <c r="AJ286" s="354"/>
      <c r="AK286" s="354"/>
      <c r="AL286" s="354"/>
      <c r="AM286" s="354"/>
      <c r="AN286" s="354"/>
      <c r="AO286" s="354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/>
      <c r="AZ286" s="354"/>
      <c r="BA286" s="354"/>
      <c r="BB286" s="354"/>
      <c r="BC286" s="354"/>
      <c r="BD286" s="354"/>
      <c r="BE286" s="354"/>
      <c r="BF286" s="354"/>
      <c r="BG286" s="354"/>
      <c r="BH286" s="354"/>
      <c r="BI286" s="354"/>
      <c r="BJ286" s="354"/>
      <c r="BK286" s="354"/>
      <c r="BL286" s="354"/>
      <c r="BM286" s="354"/>
      <c r="BN286" s="354"/>
      <c r="BO286" s="354"/>
      <c r="BP286" s="354"/>
      <c r="BQ286" s="354"/>
      <c r="BR286" s="354"/>
      <c r="BS286" s="354"/>
      <c r="BT286" s="354"/>
      <c r="BU286" s="354"/>
      <c r="BV286" s="354"/>
      <c r="BW286" s="354"/>
      <c r="BX286" s="354"/>
      <c r="BY286" s="354"/>
      <c r="BZ286" s="354"/>
      <c r="CA286" s="354"/>
      <c r="CB286" s="354"/>
      <c r="CC286" s="354"/>
    </row>
    <row r="287" ht="13.5" customHeight="1">
      <c r="A287" s="354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  <c r="AA287" s="354"/>
      <c r="AB287" s="354"/>
      <c r="AC287" s="354"/>
      <c r="AD287" s="354"/>
      <c r="AE287" s="354"/>
      <c r="AF287" s="354"/>
      <c r="AG287" s="354"/>
      <c r="AH287" s="354"/>
      <c r="AI287" s="354"/>
      <c r="AJ287" s="354"/>
      <c r="AK287" s="354"/>
      <c r="AL287" s="354"/>
      <c r="AM287" s="354"/>
      <c r="AN287" s="354"/>
      <c r="AO287" s="354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4"/>
      <c r="BH287" s="354"/>
      <c r="BI287" s="354"/>
      <c r="BJ287" s="354"/>
      <c r="BK287" s="354"/>
      <c r="BL287" s="354"/>
      <c r="BM287" s="354"/>
      <c r="BN287" s="354"/>
      <c r="BO287" s="354"/>
      <c r="BP287" s="354"/>
      <c r="BQ287" s="354"/>
      <c r="BR287" s="354"/>
      <c r="BS287" s="354"/>
      <c r="BT287" s="354"/>
      <c r="BU287" s="354"/>
      <c r="BV287" s="354"/>
      <c r="BW287" s="354"/>
      <c r="BX287" s="354"/>
      <c r="BY287" s="354"/>
      <c r="BZ287" s="354"/>
      <c r="CA287" s="354"/>
      <c r="CB287" s="354"/>
      <c r="CC287" s="354"/>
    </row>
    <row r="288" ht="13.5" customHeight="1">
      <c r="A288" s="35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  <c r="AB288" s="354"/>
      <c r="AC288" s="354"/>
      <c r="AD288" s="354"/>
      <c r="AE288" s="354"/>
      <c r="AF288" s="354"/>
      <c r="AG288" s="354"/>
      <c r="AH288" s="354"/>
      <c r="AI288" s="354"/>
      <c r="AJ288" s="354"/>
      <c r="AK288" s="354"/>
      <c r="AL288" s="354"/>
      <c r="AM288" s="354"/>
      <c r="AN288" s="354"/>
      <c r="AO288" s="354"/>
      <c r="AP288" s="354"/>
      <c r="AQ288" s="354"/>
      <c r="AR288" s="354"/>
      <c r="AS288" s="354"/>
      <c r="AT288" s="354"/>
      <c r="AU288" s="354"/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4"/>
      <c r="BH288" s="354"/>
      <c r="BI288" s="354"/>
      <c r="BJ288" s="354"/>
      <c r="BK288" s="354"/>
      <c r="BL288" s="354"/>
      <c r="BM288" s="354"/>
      <c r="BN288" s="354"/>
      <c r="BO288" s="354"/>
      <c r="BP288" s="354"/>
      <c r="BQ288" s="354"/>
      <c r="BR288" s="354"/>
      <c r="BS288" s="354"/>
      <c r="BT288" s="354"/>
      <c r="BU288" s="354"/>
      <c r="BV288" s="354"/>
      <c r="BW288" s="354"/>
      <c r="BX288" s="354"/>
      <c r="BY288" s="354"/>
      <c r="BZ288" s="354"/>
      <c r="CA288" s="354"/>
      <c r="CB288" s="354"/>
      <c r="CC288" s="354"/>
    </row>
    <row r="289" ht="13.5" customHeight="1">
      <c r="A289" s="354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  <c r="AB289" s="354"/>
      <c r="AC289" s="354"/>
      <c r="AD289" s="354"/>
      <c r="AE289" s="354"/>
      <c r="AF289" s="354"/>
      <c r="AG289" s="354"/>
      <c r="AH289" s="354"/>
      <c r="AI289" s="354"/>
      <c r="AJ289" s="354"/>
      <c r="AK289" s="354"/>
      <c r="AL289" s="354"/>
      <c r="AM289" s="354"/>
      <c r="AN289" s="354"/>
      <c r="AO289" s="354"/>
      <c r="AP289" s="354"/>
      <c r="AQ289" s="354"/>
      <c r="AR289" s="354"/>
      <c r="AS289" s="354"/>
      <c r="AT289" s="354"/>
      <c r="AU289" s="354"/>
      <c r="AV289" s="354"/>
      <c r="AW289" s="354"/>
      <c r="AX289" s="354"/>
      <c r="AY289" s="354"/>
      <c r="AZ289" s="354"/>
      <c r="BA289" s="354"/>
      <c r="BB289" s="354"/>
      <c r="BC289" s="354"/>
      <c r="BD289" s="354"/>
      <c r="BE289" s="354"/>
      <c r="BF289" s="354"/>
      <c r="BG289" s="354"/>
      <c r="BH289" s="354"/>
      <c r="BI289" s="354"/>
      <c r="BJ289" s="354"/>
      <c r="BK289" s="354"/>
      <c r="BL289" s="354"/>
      <c r="BM289" s="354"/>
      <c r="BN289" s="354"/>
      <c r="BO289" s="354"/>
      <c r="BP289" s="354"/>
      <c r="BQ289" s="354"/>
      <c r="BR289" s="354"/>
      <c r="BS289" s="354"/>
      <c r="BT289" s="354"/>
      <c r="BU289" s="354"/>
      <c r="BV289" s="354"/>
      <c r="BW289" s="354"/>
      <c r="BX289" s="354"/>
      <c r="BY289" s="354"/>
      <c r="BZ289" s="354"/>
      <c r="CA289" s="354"/>
      <c r="CB289" s="354"/>
      <c r="CC289" s="354"/>
    </row>
    <row r="290" ht="13.5" customHeight="1">
      <c r="A290" s="35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  <c r="AB290" s="354"/>
      <c r="AC290" s="354"/>
      <c r="AD290" s="354"/>
      <c r="AE290" s="354"/>
      <c r="AF290" s="354"/>
      <c r="AG290" s="354"/>
      <c r="AH290" s="354"/>
      <c r="AI290" s="354"/>
      <c r="AJ290" s="354"/>
      <c r="AK290" s="354"/>
      <c r="AL290" s="354"/>
      <c r="AM290" s="354"/>
      <c r="AN290" s="354"/>
      <c r="AO290" s="354"/>
      <c r="AP290" s="354"/>
      <c r="AQ290" s="354"/>
      <c r="AR290" s="354"/>
      <c r="AS290" s="354"/>
      <c r="AT290" s="354"/>
      <c r="AU290" s="354"/>
      <c r="AV290" s="354"/>
      <c r="AW290" s="354"/>
      <c r="AX290" s="354"/>
      <c r="AY290" s="354"/>
      <c r="AZ290" s="354"/>
      <c r="BA290" s="354"/>
      <c r="BB290" s="354"/>
      <c r="BC290" s="354"/>
      <c r="BD290" s="354"/>
      <c r="BE290" s="354"/>
      <c r="BF290" s="354"/>
      <c r="BG290" s="354"/>
      <c r="BH290" s="354"/>
      <c r="BI290" s="354"/>
      <c r="BJ290" s="354"/>
      <c r="BK290" s="354"/>
      <c r="BL290" s="354"/>
      <c r="BM290" s="354"/>
      <c r="BN290" s="354"/>
      <c r="BO290" s="354"/>
      <c r="BP290" s="354"/>
      <c r="BQ290" s="354"/>
      <c r="BR290" s="354"/>
      <c r="BS290" s="354"/>
      <c r="BT290" s="354"/>
      <c r="BU290" s="354"/>
      <c r="BV290" s="354"/>
      <c r="BW290" s="354"/>
      <c r="BX290" s="354"/>
      <c r="BY290" s="354"/>
      <c r="BZ290" s="354"/>
      <c r="CA290" s="354"/>
      <c r="CB290" s="354"/>
      <c r="CC290" s="354"/>
    </row>
    <row r="291" ht="13.5" customHeight="1">
      <c r="A291" s="354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  <c r="AE291" s="354"/>
      <c r="AF291" s="354"/>
      <c r="AG291" s="354"/>
      <c r="AH291" s="354"/>
      <c r="AI291" s="354"/>
      <c r="AJ291" s="354"/>
      <c r="AK291" s="354"/>
      <c r="AL291" s="354"/>
      <c r="AM291" s="354"/>
      <c r="AN291" s="354"/>
      <c r="AO291" s="354"/>
      <c r="AP291" s="354"/>
      <c r="AQ291" s="354"/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4"/>
      <c r="BH291" s="354"/>
      <c r="BI291" s="354"/>
      <c r="BJ291" s="354"/>
      <c r="BK291" s="354"/>
      <c r="BL291" s="354"/>
      <c r="BM291" s="354"/>
      <c r="BN291" s="354"/>
      <c r="BO291" s="354"/>
      <c r="BP291" s="354"/>
      <c r="BQ291" s="354"/>
      <c r="BR291" s="354"/>
      <c r="BS291" s="354"/>
      <c r="BT291" s="354"/>
      <c r="BU291" s="354"/>
      <c r="BV291" s="354"/>
      <c r="BW291" s="354"/>
      <c r="BX291" s="354"/>
      <c r="BY291" s="354"/>
      <c r="BZ291" s="354"/>
      <c r="CA291" s="354"/>
      <c r="CB291" s="354"/>
      <c r="CC291" s="354"/>
    </row>
    <row r="292" ht="13.5" customHeight="1">
      <c r="A292" s="35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  <c r="AB292" s="354"/>
      <c r="AC292" s="354"/>
      <c r="AD292" s="354"/>
      <c r="AE292" s="354"/>
      <c r="AF292" s="354"/>
      <c r="AG292" s="354"/>
      <c r="AH292" s="354"/>
      <c r="AI292" s="354"/>
      <c r="AJ292" s="354"/>
      <c r="AK292" s="354"/>
      <c r="AL292" s="354"/>
      <c r="AM292" s="354"/>
      <c r="AN292" s="354"/>
      <c r="AO292" s="354"/>
      <c r="AP292" s="354"/>
      <c r="AQ292" s="354"/>
      <c r="AR292" s="354"/>
      <c r="AS292" s="354"/>
      <c r="AT292" s="354"/>
      <c r="AU292" s="354"/>
      <c r="AV292" s="354"/>
      <c r="AW292" s="354"/>
      <c r="AX292" s="354"/>
      <c r="AY292" s="354"/>
      <c r="AZ292" s="354"/>
      <c r="BA292" s="354"/>
      <c r="BB292" s="354"/>
      <c r="BC292" s="354"/>
      <c r="BD292" s="354"/>
      <c r="BE292" s="354"/>
      <c r="BF292" s="354"/>
      <c r="BG292" s="354"/>
      <c r="BH292" s="354"/>
      <c r="BI292" s="354"/>
      <c r="BJ292" s="354"/>
      <c r="BK292" s="354"/>
      <c r="BL292" s="354"/>
      <c r="BM292" s="354"/>
      <c r="BN292" s="354"/>
      <c r="BO292" s="354"/>
      <c r="BP292" s="354"/>
      <c r="BQ292" s="354"/>
      <c r="BR292" s="354"/>
      <c r="BS292" s="354"/>
      <c r="BT292" s="354"/>
      <c r="BU292" s="354"/>
      <c r="BV292" s="354"/>
      <c r="BW292" s="354"/>
      <c r="BX292" s="354"/>
      <c r="BY292" s="354"/>
      <c r="BZ292" s="354"/>
      <c r="CA292" s="354"/>
      <c r="CB292" s="354"/>
      <c r="CC292" s="354"/>
    </row>
    <row r="293" ht="13.5" customHeight="1">
      <c r="A293" s="354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  <c r="AB293" s="354"/>
      <c r="AC293" s="354"/>
      <c r="AD293" s="354"/>
      <c r="AE293" s="354"/>
      <c r="AF293" s="354"/>
      <c r="AG293" s="354"/>
      <c r="AH293" s="354"/>
      <c r="AI293" s="354"/>
      <c r="AJ293" s="354"/>
      <c r="AK293" s="354"/>
      <c r="AL293" s="354"/>
      <c r="AM293" s="354"/>
      <c r="AN293" s="354"/>
      <c r="AO293" s="354"/>
      <c r="AP293" s="354"/>
      <c r="AQ293" s="354"/>
      <c r="AR293" s="354"/>
      <c r="AS293" s="354"/>
      <c r="AT293" s="354"/>
      <c r="AU293" s="354"/>
      <c r="AV293" s="354"/>
      <c r="AW293" s="354"/>
      <c r="AX293" s="354"/>
      <c r="AY293" s="354"/>
      <c r="AZ293" s="354"/>
      <c r="BA293" s="354"/>
      <c r="BB293" s="354"/>
      <c r="BC293" s="354"/>
      <c r="BD293" s="354"/>
      <c r="BE293" s="354"/>
      <c r="BF293" s="354"/>
      <c r="BG293" s="354"/>
      <c r="BH293" s="354"/>
      <c r="BI293" s="354"/>
      <c r="BJ293" s="354"/>
      <c r="BK293" s="354"/>
      <c r="BL293" s="354"/>
      <c r="BM293" s="354"/>
      <c r="BN293" s="354"/>
      <c r="BO293" s="354"/>
      <c r="BP293" s="354"/>
      <c r="BQ293" s="354"/>
      <c r="BR293" s="354"/>
      <c r="BS293" s="354"/>
      <c r="BT293" s="354"/>
      <c r="BU293" s="354"/>
      <c r="BV293" s="354"/>
      <c r="BW293" s="354"/>
      <c r="BX293" s="354"/>
      <c r="BY293" s="354"/>
      <c r="BZ293" s="354"/>
      <c r="CA293" s="354"/>
      <c r="CB293" s="354"/>
      <c r="CC293" s="354"/>
    </row>
    <row r="294" ht="13.5" customHeight="1">
      <c r="A294" s="35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  <c r="AB294" s="354"/>
      <c r="AC294" s="354"/>
      <c r="AD294" s="354"/>
      <c r="AE294" s="354"/>
      <c r="AF294" s="354"/>
      <c r="AG294" s="354"/>
      <c r="AH294" s="354"/>
      <c r="AI294" s="354"/>
      <c r="AJ294" s="354"/>
      <c r="AK294" s="354"/>
      <c r="AL294" s="354"/>
      <c r="AM294" s="354"/>
      <c r="AN294" s="354"/>
      <c r="AO294" s="354"/>
      <c r="AP294" s="354"/>
      <c r="AQ294" s="354"/>
      <c r="AR294" s="354"/>
      <c r="AS294" s="354"/>
      <c r="AT294" s="354"/>
      <c r="AU294" s="354"/>
      <c r="AV294" s="354"/>
      <c r="AW294" s="354"/>
      <c r="AX294" s="354"/>
      <c r="AY294" s="354"/>
      <c r="AZ294" s="354"/>
      <c r="BA294" s="354"/>
      <c r="BB294" s="354"/>
      <c r="BC294" s="354"/>
      <c r="BD294" s="354"/>
      <c r="BE294" s="354"/>
      <c r="BF294" s="354"/>
      <c r="BG294" s="354"/>
      <c r="BH294" s="354"/>
      <c r="BI294" s="354"/>
      <c r="BJ294" s="354"/>
      <c r="BK294" s="354"/>
      <c r="BL294" s="354"/>
      <c r="BM294" s="354"/>
      <c r="BN294" s="354"/>
      <c r="BO294" s="354"/>
      <c r="BP294" s="354"/>
      <c r="BQ294" s="354"/>
      <c r="BR294" s="354"/>
      <c r="BS294" s="354"/>
      <c r="BT294" s="354"/>
      <c r="BU294" s="354"/>
      <c r="BV294" s="354"/>
      <c r="BW294" s="354"/>
      <c r="BX294" s="354"/>
      <c r="BY294" s="354"/>
      <c r="BZ294" s="354"/>
      <c r="CA294" s="354"/>
      <c r="CB294" s="354"/>
      <c r="CC294" s="354"/>
    </row>
    <row r="295" ht="13.5" customHeight="1">
      <c r="A295" s="354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  <c r="AB295" s="354"/>
      <c r="AC295" s="354"/>
      <c r="AD295" s="354"/>
      <c r="AE295" s="354"/>
      <c r="AF295" s="354"/>
      <c r="AG295" s="354"/>
      <c r="AH295" s="354"/>
      <c r="AI295" s="354"/>
      <c r="AJ295" s="354"/>
      <c r="AK295" s="354"/>
      <c r="AL295" s="354"/>
      <c r="AM295" s="354"/>
      <c r="AN295" s="354"/>
      <c r="AO295" s="354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/>
      <c r="BD295" s="354"/>
      <c r="BE295" s="354"/>
      <c r="BF295" s="354"/>
      <c r="BG295" s="354"/>
      <c r="BH295" s="354"/>
      <c r="BI295" s="354"/>
      <c r="BJ295" s="354"/>
      <c r="BK295" s="354"/>
      <c r="BL295" s="354"/>
      <c r="BM295" s="354"/>
      <c r="BN295" s="354"/>
      <c r="BO295" s="354"/>
      <c r="BP295" s="354"/>
      <c r="BQ295" s="354"/>
      <c r="BR295" s="354"/>
      <c r="BS295" s="354"/>
      <c r="BT295" s="354"/>
      <c r="BU295" s="354"/>
      <c r="BV295" s="354"/>
      <c r="BW295" s="354"/>
      <c r="BX295" s="354"/>
      <c r="BY295" s="354"/>
      <c r="BZ295" s="354"/>
      <c r="CA295" s="354"/>
      <c r="CB295" s="354"/>
      <c r="CC295" s="354"/>
    </row>
    <row r="296" ht="13.5" customHeight="1">
      <c r="A296" s="35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  <c r="AB296" s="354"/>
      <c r="AC296" s="354"/>
      <c r="AD296" s="354"/>
      <c r="AE296" s="354"/>
      <c r="AF296" s="354"/>
      <c r="AG296" s="354"/>
      <c r="AH296" s="354"/>
      <c r="AI296" s="354"/>
      <c r="AJ296" s="354"/>
      <c r="AK296" s="354"/>
      <c r="AL296" s="354"/>
      <c r="AM296" s="354"/>
      <c r="AN296" s="354"/>
      <c r="AO296" s="354"/>
      <c r="AP296" s="354"/>
      <c r="AQ296" s="354"/>
      <c r="AR296" s="354"/>
      <c r="AS296" s="354"/>
      <c r="AT296" s="354"/>
      <c r="AU296" s="354"/>
      <c r="AV296" s="354"/>
      <c r="AW296" s="354"/>
      <c r="AX296" s="354"/>
      <c r="AY296" s="354"/>
      <c r="AZ296" s="354"/>
      <c r="BA296" s="354"/>
      <c r="BB296" s="354"/>
      <c r="BC296" s="354"/>
      <c r="BD296" s="354"/>
      <c r="BE296" s="354"/>
      <c r="BF296" s="354"/>
      <c r="BG296" s="354"/>
      <c r="BH296" s="354"/>
      <c r="BI296" s="354"/>
      <c r="BJ296" s="354"/>
      <c r="BK296" s="354"/>
      <c r="BL296" s="354"/>
      <c r="BM296" s="354"/>
      <c r="BN296" s="354"/>
      <c r="BO296" s="354"/>
      <c r="BP296" s="354"/>
      <c r="BQ296" s="354"/>
      <c r="BR296" s="354"/>
      <c r="BS296" s="354"/>
      <c r="BT296" s="354"/>
      <c r="BU296" s="354"/>
      <c r="BV296" s="354"/>
      <c r="BW296" s="354"/>
      <c r="BX296" s="354"/>
      <c r="BY296" s="354"/>
      <c r="BZ296" s="354"/>
      <c r="CA296" s="354"/>
      <c r="CB296" s="354"/>
      <c r="CC296" s="354"/>
    </row>
    <row r="297" ht="13.5" customHeight="1">
      <c r="A297" s="354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  <c r="AB297" s="354"/>
      <c r="AC297" s="354"/>
      <c r="AD297" s="354"/>
      <c r="AE297" s="354"/>
      <c r="AF297" s="354"/>
      <c r="AG297" s="354"/>
      <c r="AH297" s="354"/>
      <c r="AI297" s="354"/>
      <c r="AJ297" s="354"/>
      <c r="AK297" s="354"/>
      <c r="AL297" s="354"/>
      <c r="AM297" s="354"/>
      <c r="AN297" s="354"/>
      <c r="AO297" s="354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/>
      <c r="BF297" s="354"/>
      <c r="BG297" s="354"/>
      <c r="BH297" s="354"/>
      <c r="BI297" s="354"/>
      <c r="BJ297" s="354"/>
      <c r="BK297" s="354"/>
      <c r="BL297" s="354"/>
      <c r="BM297" s="354"/>
      <c r="BN297" s="354"/>
      <c r="BO297" s="354"/>
      <c r="BP297" s="354"/>
      <c r="BQ297" s="354"/>
      <c r="BR297" s="354"/>
      <c r="BS297" s="354"/>
      <c r="BT297" s="354"/>
      <c r="BU297" s="354"/>
      <c r="BV297" s="354"/>
      <c r="BW297" s="354"/>
      <c r="BX297" s="354"/>
      <c r="BY297" s="354"/>
      <c r="BZ297" s="354"/>
      <c r="CA297" s="354"/>
      <c r="CB297" s="354"/>
      <c r="CC297" s="354"/>
    </row>
    <row r="298" ht="13.5" customHeight="1">
      <c r="A298" s="35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  <c r="AB298" s="354"/>
      <c r="AC298" s="354"/>
      <c r="AD298" s="354"/>
      <c r="AE298" s="354"/>
      <c r="AF298" s="354"/>
      <c r="AG298" s="354"/>
      <c r="AH298" s="354"/>
      <c r="AI298" s="354"/>
      <c r="AJ298" s="354"/>
      <c r="AK298" s="354"/>
      <c r="AL298" s="354"/>
      <c r="AM298" s="354"/>
      <c r="AN298" s="354"/>
      <c r="AO298" s="354"/>
      <c r="AP298" s="354"/>
      <c r="AQ298" s="354"/>
      <c r="AR298" s="354"/>
      <c r="AS298" s="354"/>
      <c r="AT298" s="354"/>
      <c r="AU298" s="354"/>
      <c r="AV298" s="354"/>
      <c r="AW298" s="354"/>
      <c r="AX298" s="354"/>
      <c r="AY298" s="354"/>
      <c r="AZ298" s="354"/>
      <c r="BA298" s="354"/>
      <c r="BB298" s="354"/>
      <c r="BC298" s="354"/>
      <c r="BD298" s="354"/>
      <c r="BE298" s="354"/>
      <c r="BF298" s="354"/>
      <c r="BG298" s="354"/>
      <c r="BH298" s="354"/>
      <c r="BI298" s="354"/>
      <c r="BJ298" s="354"/>
      <c r="BK298" s="354"/>
      <c r="BL298" s="354"/>
      <c r="BM298" s="354"/>
      <c r="BN298" s="354"/>
      <c r="BO298" s="354"/>
      <c r="BP298" s="354"/>
      <c r="BQ298" s="354"/>
      <c r="BR298" s="354"/>
      <c r="BS298" s="354"/>
      <c r="BT298" s="354"/>
      <c r="BU298" s="354"/>
      <c r="BV298" s="354"/>
      <c r="BW298" s="354"/>
      <c r="BX298" s="354"/>
      <c r="BY298" s="354"/>
      <c r="BZ298" s="354"/>
      <c r="CA298" s="354"/>
      <c r="CB298" s="354"/>
      <c r="CC298" s="354"/>
    </row>
    <row r="299" ht="13.5" customHeight="1">
      <c r="A299" s="354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  <c r="AB299" s="354"/>
      <c r="AC299" s="354"/>
      <c r="AD299" s="354"/>
      <c r="AE299" s="354"/>
      <c r="AF299" s="354"/>
      <c r="AG299" s="354"/>
      <c r="AH299" s="354"/>
      <c r="AI299" s="354"/>
      <c r="AJ299" s="354"/>
      <c r="AK299" s="354"/>
      <c r="AL299" s="354"/>
      <c r="AM299" s="354"/>
      <c r="AN299" s="354"/>
      <c r="AO299" s="354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/>
      <c r="BF299" s="354"/>
      <c r="BG299" s="354"/>
      <c r="BH299" s="354"/>
      <c r="BI299" s="354"/>
      <c r="BJ299" s="354"/>
      <c r="BK299" s="354"/>
      <c r="BL299" s="354"/>
      <c r="BM299" s="354"/>
      <c r="BN299" s="354"/>
      <c r="BO299" s="354"/>
      <c r="BP299" s="354"/>
      <c r="BQ299" s="354"/>
      <c r="BR299" s="354"/>
      <c r="BS299" s="354"/>
      <c r="BT299" s="354"/>
      <c r="BU299" s="354"/>
      <c r="BV299" s="354"/>
      <c r="BW299" s="354"/>
      <c r="BX299" s="354"/>
      <c r="BY299" s="354"/>
      <c r="BZ299" s="354"/>
      <c r="CA299" s="354"/>
      <c r="CB299" s="354"/>
      <c r="CC299" s="354"/>
    </row>
    <row r="300" ht="13.5" customHeight="1">
      <c r="A300" s="35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  <c r="AB300" s="354"/>
      <c r="AC300" s="354"/>
      <c r="AD300" s="354"/>
      <c r="AE300" s="354"/>
      <c r="AF300" s="354"/>
      <c r="AG300" s="354"/>
      <c r="AH300" s="354"/>
      <c r="AI300" s="354"/>
      <c r="AJ300" s="354"/>
      <c r="AK300" s="354"/>
      <c r="AL300" s="354"/>
      <c r="AM300" s="354"/>
      <c r="AN300" s="354"/>
      <c r="AO300" s="354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/>
      <c r="BF300" s="354"/>
      <c r="BG300" s="354"/>
      <c r="BH300" s="354"/>
      <c r="BI300" s="354"/>
      <c r="BJ300" s="354"/>
      <c r="BK300" s="354"/>
      <c r="BL300" s="354"/>
      <c r="BM300" s="354"/>
      <c r="BN300" s="354"/>
      <c r="BO300" s="354"/>
      <c r="BP300" s="354"/>
      <c r="BQ300" s="354"/>
      <c r="BR300" s="354"/>
      <c r="BS300" s="354"/>
      <c r="BT300" s="354"/>
      <c r="BU300" s="354"/>
      <c r="BV300" s="354"/>
      <c r="BW300" s="354"/>
      <c r="BX300" s="354"/>
      <c r="BY300" s="354"/>
      <c r="BZ300" s="354"/>
      <c r="CA300" s="354"/>
      <c r="CB300" s="354"/>
      <c r="CC300" s="354"/>
    </row>
    <row r="301" ht="13.5" customHeight="1">
      <c r="A301" s="354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  <c r="AB301" s="354"/>
      <c r="AC301" s="354"/>
      <c r="AD301" s="354"/>
      <c r="AE301" s="354"/>
      <c r="AF301" s="354"/>
      <c r="AG301" s="354"/>
      <c r="AH301" s="354"/>
      <c r="AI301" s="354"/>
      <c r="AJ301" s="354"/>
      <c r="AK301" s="354"/>
      <c r="AL301" s="354"/>
      <c r="AM301" s="354"/>
      <c r="AN301" s="354"/>
      <c r="AO301" s="354"/>
      <c r="AP301" s="354"/>
      <c r="AQ301" s="354"/>
      <c r="AR301" s="354"/>
      <c r="AS301" s="354"/>
      <c r="AT301" s="354"/>
      <c r="AU301" s="354"/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4"/>
      <c r="BH301" s="354"/>
      <c r="BI301" s="354"/>
      <c r="BJ301" s="354"/>
      <c r="BK301" s="354"/>
      <c r="BL301" s="354"/>
      <c r="BM301" s="354"/>
      <c r="BN301" s="354"/>
      <c r="BO301" s="354"/>
      <c r="BP301" s="354"/>
      <c r="BQ301" s="354"/>
      <c r="BR301" s="354"/>
      <c r="BS301" s="354"/>
      <c r="BT301" s="354"/>
      <c r="BU301" s="354"/>
      <c r="BV301" s="354"/>
      <c r="BW301" s="354"/>
      <c r="BX301" s="354"/>
      <c r="BY301" s="354"/>
      <c r="BZ301" s="354"/>
      <c r="CA301" s="354"/>
      <c r="CB301" s="354"/>
      <c r="CC301" s="354"/>
    </row>
    <row r="302" ht="13.5" customHeight="1">
      <c r="A302" s="35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  <c r="AB302" s="354"/>
      <c r="AC302" s="354"/>
      <c r="AD302" s="354"/>
      <c r="AE302" s="354"/>
      <c r="AF302" s="354"/>
      <c r="AG302" s="354"/>
      <c r="AH302" s="354"/>
      <c r="AI302" s="354"/>
      <c r="AJ302" s="354"/>
      <c r="AK302" s="354"/>
      <c r="AL302" s="354"/>
      <c r="AM302" s="354"/>
      <c r="AN302" s="354"/>
      <c r="AO302" s="354"/>
      <c r="AP302" s="354"/>
      <c r="AQ302" s="354"/>
      <c r="AR302" s="354"/>
      <c r="AS302" s="354"/>
      <c r="AT302" s="354"/>
      <c r="AU302" s="354"/>
      <c r="AV302" s="354"/>
      <c r="AW302" s="354"/>
      <c r="AX302" s="354"/>
      <c r="AY302" s="354"/>
      <c r="AZ302" s="354"/>
      <c r="BA302" s="354"/>
      <c r="BB302" s="354"/>
      <c r="BC302" s="354"/>
      <c r="BD302" s="354"/>
      <c r="BE302" s="354"/>
      <c r="BF302" s="354"/>
      <c r="BG302" s="354"/>
      <c r="BH302" s="354"/>
      <c r="BI302" s="354"/>
      <c r="BJ302" s="354"/>
      <c r="BK302" s="354"/>
      <c r="BL302" s="354"/>
      <c r="BM302" s="354"/>
      <c r="BN302" s="354"/>
      <c r="BO302" s="354"/>
      <c r="BP302" s="354"/>
      <c r="BQ302" s="354"/>
      <c r="BR302" s="354"/>
      <c r="BS302" s="354"/>
      <c r="BT302" s="354"/>
      <c r="BU302" s="354"/>
      <c r="BV302" s="354"/>
      <c r="BW302" s="354"/>
      <c r="BX302" s="354"/>
      <c r="BY302" s="354"/>
      <c r="BZ302" s="354"/>
      <c r="CA302" s="354"/>
      <c r="CB302" s="354"/>
      <c r="CC302" s="354"/>
    </row>
    <row r="303" ht="13.5" customHeight="1">
      <c r="A303" s="354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  <c r="AB303" s="354"/>
      <c r="AC303" s="354"/>
      <c r="AD303" s="354"/>
      <c r="AE303" s="354"/>
      <c r="AF303" s="354"/>
      <c r="AG303" s="354"/>
      <c r="AH303" s="354"/>
      <c r="AI303" s="354"/>
      <c r="AJ303" s="354"/>
      <c r="AK303" s="354"/>
      <c r="AL303" s="354"/>
      <c r="AM303" s="354"/>
      <c r="AN303" s="354"/>
      <c r="AO303" s="354"/>
      <c r="AP303" s="354"/>
      <c r="AQ303" s="354"/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4"/>
      <c r="BH303" s="354"/>
      <c r="BI303" s="354"/>
      <c r="BJ303" s="354"/>
      <c r="BK303" s="354"/>
      <c r="BL303" s="354"/>
      <c r="BM303" s="354"/>
      <c r="BN303" s="354"/>
      <c r="BO303" s="354"/>
      <c r="BP303" s="354"/>
      <c r="BQ303" s="354"/>
      <c r="BR303" s="354"/>
      <c r="BS303" s="354"/>
      <c r="BT303" s="354"/>
      <c r="BU303" s="354"/>
      <c r="BV303" s="354"/>
      <c r="BW303" s="354"/>
      <c r="BX303" s="354"/>
      <c r="BY303" s="354"/>
      <c r="BZ303" s="354"/>
      <c r="CA303" s="354"/>
      <c r="CB303" s="354"/>
      <c r="CC303" s="354"/>
    </row>
    <row r="304" ht="13.5" customHeight="1">
      <c r="A304" s="35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  <c r="AB304" s="354"/>
      <c r="AC304" s="354"/>
      <c r="AD304" s="354"/>
      <c r="AE304" s="354"/>
      <c r="AF304" s="354"/>
      <c r="AG304" s="354"/>
      <c r="AH304" s="354"/>
      <c r="AI304" s="354"/>
      <c r="AJ304" s="354"/>
      <c r="AK304" s="354"/>
      <c r="AL304" s="354"/>
      <c r="AM304" s="354"/>
      <c r="AN304" s="354"/>
      <c r="AO304" s="354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/>
      <c r="BF304" s="354"/>
      <c r="BG304" s="354"/>
      <c r="BH304" s="354"/>
      <c r="BI304" s="354"/>
      <c r="BJ304" s="354"/>
      <c r="BK304" s="354"/>
      <c r="BL304" s="354"/>
      <c r="BM304" s="354"/>
      <c r="BN304" s="354"/>
      <c r="BO304" s="354"/>
      <c r="BP304" s="354"/>
      <c r="BQ304" s="354"/>
      <c r="BR304" s="354"/>
      <c r="BS304" s="354"/>
      <c r="BT304" s="354"/>
      <c r="BU304" s="354"/>
      <c r="BV304" s="354"/>
      <c r="BW304" s="354"/>
      <c r="BX304" s="354"/>
      <c r="BY304" s="354"/>
      <c r="BZ304" s="354"/>
      <c r="CA304" s="354"/>
      <c r="CB304" s="354"/>
      <c r="CC304" s="354"/>
    </row>
    <row r="305" ht="13.5" customHeight="1">
      <c r="A305" s="354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  <c r="AB305" s="354"/>
      <c r="AC305" s="354"/>
      <c r="AD305" s="354"/>
      <c r="AE305" s="354"/>
      <c r="AF305" s="354"/>
      <c r="AG305" s="354"/>
      <c r="AH305" s="354"/>
      <c r="AI305" s="354"/>
      <c r="AJ305" s="354"/>
      <c r="AK305" s="354"/>
      <c r="AL305" s="354"/>
      <c r="AM305" s="354"/>
      <c r="AN305" s="354"/>
      <c r="AO305" s="354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4"/>
      <c r="BH305" s="354"/>
      <c r="BI305" s="354"/>
      <c r="BJ305" s="354"/>
      <c r="BK305" s="354"/>
      <c r="BL305" s="354"/>
      <c r="BM305" s="354"/>
      <c r="BN305" s="354"/>
      <c r="BO305" s="354"/>
      <c r="BP305" s="354"/>
      <c r="BQ305" s="354"/>
      <c r="BR305" s="354"/>
      <c r="BS305" s="354"/>
      <c r="BT305" s="354"/>
      <c r="BU305" s="354"/>
      <c r="BV305" s="354"/>
      <c r="BW305" s="354"/>
      <c r="BX305" s="354"/>
      <c r="BY305" s="354"/>
      <c r="BZ305" s="354"/>
      <c r="CA305" s="354"/>
      <c r="CB305" s="354"/>
      <c r="CC305" s="354"/>
    </row>
    <row r="306" ht="13.5" customHeight="1">
      <c r="A306" s="35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  <c r="AB306" s="354"/>
      <c r="AC306" s="354"/>
      <c r="AD306" s="354"/>
      <c r="AE306" s="354"/>
      <c r="AF306" s="354"/>
      <c r="AG306" s="354"/>
      <c r="AH306" s="354"/>
      <c r="AI306" s="354"/>
      <c r="AJ306" s="354"/>
      <c r="AK306" s="354"/>
      <c r="AL306" s="354"/>
      <c r="AM306" s="354"/>
      <c r="AN306" s="354"/>
      <c r="AO306" s="354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/>
      <c r="BD306" s="354"/>
      <c r="BE306" s="354"/>
      <c r="BF306" s="354"/>
      <c r="BG306" s="354"/>
      <c r="BH306" s="354"/>
      <c r="BI306" s="354"/>
      <c r="BJ306" s="354"/>
      <c r="BK306" s="354"/>
      <c r="BL306" s="354"/>
      <c r="BM306" s="354"/>
      <c r="BN306" s="354"/>
      <c r="BO306" s="354"/>
      <c r="BP306" s="354"/>
      <c r="BQ306" s="354"/>
      <c r="BR306" s="354"/>
      <c r="BS306" s="354"/>
      <c r="BT306" s="354"/>
      <c r="BU306" s="354"/>
      <c r="BV306" s="354"/>
      <c r="BW306" s="354"/>
      <c r="BX306" s="354"/>
      <c r="BY306" s="354"/>
      <c r="BZ306" s="354"/>
      <c r="CA306" s="354"/>
      <c r="CB306" s="354"/>
      <c r="CC306" s="354"/>
    </row>
    <row r="307" ht="13.5" customHeight="1">
      <c r="A307" s="354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  <c r="AB307" s="354"/>
      <c r="AC307" s="354"/>
      <c r="AD307" s="354"/>
      <c r="AE307" s="354"/>
      <c r="AF307" s="354"/>
      <c r="AG307" s="354"/>
      <c r="AH307" s="354"/>
      <c r="AI307" s="354"/>
      <c r="AJ307" s="354"/>
      <c r="AK307" s="354"/>
      <c r="AL307" s="354"/>
      <c r="AM307" s="354"/>
      <c r="AN307" s="354"/>
      <c r="AO307" s="354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/>
      <c r="BF307" s="354"/>
      <c r="BG307" s="354"/>
      <c r="BH307" s="354"/>
      <c r="BI307" s="354"/>
      <c r="BJ307" s="354"/>
      <c r="BK307" s="354"/>
      <c r="BL307" s="354"/>
      <c r="BM307" s="354"/>
      <c r="BN307" s="354"/>
      <c r="BO307" s="354"/>
      <c r="BP307" s="354"/>
      <c r="BQ307" s="354"/>
      <c r="BR307" s="354"/>
      <c r="BS307" s="354"/>
      <c r="BT307" s="354"/>
      <c r="BU307" s="354"/>
      <c r="BV307" s="354"/>
      <c r="BW307" s="354"/>
      <c r="BX307" s="354"/>
      <c r="BY307" s="354"/>
      <c r="BZ307" s="354"/>
      <c r="CA307" s="354"/>
      <c r="CB307" s="354"/>
      <c r="CC307" s="354"/>
    </row>
    <row r="308" ht="13.5" customHeight="1">
      <c r="A308" s="35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  <c r="AD308" s="354"/>
      <c r="AE308" s="354"/>
      <c r="AF308" s="354"/>
      <c r="AG308" s="354"/>
      <c r="AH308" s="354"/>
      <c r="AI308" s="354"/>
      <c r="AJ308" s="354"/>
      <c r="AK308" s="354"/>
      <c r="AL308" s="354"/>
      <c r="AM308" s="354"/>
      <c r="AN308" s="354"/>
      <c r="AO308" s="354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/>
      <c r="BF308" s="354"/>
      <c r="BG308" s="354"/>
      <c r="BH308" s="354"/>
      <c r="BI308" s="354"/>
      <c r="BJ308" s="354"/>
      <c r="BK308" s="354"/>
      <c r="BL308" s="354"/>
      <c r="BM308" s="354"/>
      <c r="BN308" s="354"/>
      <c r="BO308" s="354"/>
      <c r="BP308" s="354"/>
      <c r="BQ308" s="354"/>
      <c r="BR308" s="354"/>
      <c r="BS308" s="354"/>
      <c r="BT308" s="354"/>
      <c r="BU308" s="354"/>
      <c r="BV308" s="354"/>
      <c r="BW308" s="354"/>
      <c r="BX308" s="354"/>
      <c r="BY308" s="354"/>
      <c r="BZ308" s="354"/>
      <c r="CA308" s="354"/>
      <c r="CB308" s="354"/>
      <c r="CC308" s="354"/>
    </row>
    <row r="309" ht="13.5" customHeight="1">
      <c r="A309" s="354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  <c r="AB309" s="354"/>
      <c r="AC309" s="354"/>
      <c r="AD309" s="354"/>
      <c r="AE309" s="354"/>
      <c r="AF309" s="354"/>
      <c r="AG309" s="354"/>
      <c r="AH309" s="354"/>
      <c r="AI309" s="354"/>
      <c r="AJ309" s="354"/>
      <c r="AK309" s="354"/>
      <c r="AL309" s="354"/>
      <c r="AM309" s="354"/>
      <c r="AN309" s="354"/>
      <c r="AO309" s="354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/>
      <c r="BF309" s="354"/>
      <c r="BG309" s="354"/>
      <c r="BH309" s="354"/>
      <c r="BI309" s="354"/>
      <c r="BJ309" s="354"/>
      <c r="BK309" s="354"/>
      <c r="BL309" s="354"/>
      <c r="BM309" s="354"/>
      <c r="BN309" s="354"/>
      <c r="BO309" s="354"/>
      <c r="BP309" s="354"/>
      <c r="BQ309" s="354"/>
      <c r="BR309" s="354"/>
      <c r="BS309" s="354"/>
      <c r="BT309" s="354"/>
      <c r="BU309" s="354"/>
      <c r="BV309" s="354"/>
      <c r="BW309" s="354"/>
      <c r="BX309" s="354"/>
      <c r="BY309" s="354"/>
      <c r="BZ309" s="354"/>
      <c r="CA309" s="354"/>
      <c r="CB309" s="354"/>
      <c r="CC309" s="354"/>
    </row>
    <row r="310" ht="13.5" customHeight="1">
      <c r="A310" s="35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  <c r="AB310" s="354"/>
      <c r="AC310" s="354"/>
      <c r="AD310" s="354"/>
      <c r="AE310" s="354"/>
      <c r="AF310" s="354"/>
      <c r="AG310" s="354"/>
      <c r="AH310" s="354"/>
      <c r="AI310" s="354"/>
      <c r="AJ310" s="354"/>
      <c r="AK310" s="354"/>
      <c r="AL310" s="354"/>
      <c r="AM310" s="354"/>
      <c r="AN310" s="354"/>
      <c r="AO310" s="354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/>
      <c r="BF310" s="354"/>
      <c r="BG310" s="354"/>
      <c r="BH310" s="354"/>
      <c r="BI310" s="354"/>
      <c r="BJ310" s="354"/>
      <c r="BK310" s="354"/>
      <c r="BL310" s="354"/>
      <c r="BM310" s="354"/>
      <c r="BN310" s="354"/>
      <c r="BO310" s="354"/>
      <c r="BP310" s="354"/>
      <c r="BQ310" s="354"/>
      <c r="BR310" s="354"/>
      <c r="BS310" s="354"/>
      <c r="BT310" s="354"/>
      <c r="BU310" s="354"/>
      <c r="BV310" s="354"/>
      <c r="BW310" s="354"/>
      <c r="BX310" s="354"/>
      <c r="BY310" s="354"/>
      <c r="BZ310" s="354"/>
      <c r="CA310" s="354"/>
      <c r="CB310" s="354"/>
      <c r="CC310" s="354"/>
    </row>
    <row r="311" ht="13.5" customHeight="1">
      <c r="A311" s="354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  <c r="AD311" s="354"/>
      <c r="AE311" s="354"/>
      <c r="AF311" s="354"/>
      <c r="AG311" s="354"/>
      <c r="AH311" s="354"/>
      <c r="AI311" s="354"/>
      <c r="AJ311" s="354"/>
      <c r="AK311" s="354"/>
      <c r="AL311" s="354"/>
      <c r="AM311" s="354"/>
      <c r="AN311" s="354"/>
      <c r="AO311" s="354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/>
      <c r="AZ311" s="354"/>
      <c r="BA311" s="354"/>
      <c r="BB311" s="354"/>
      <c r="BC311" s="354"/>
      <c r="BD311" s="354"/>
      <c r="BE311" s="354"/>
      <c r="BF311" s="354"/>
      <c r="BG311" s="354"/>
      <c r="BH311" s="354"/>
      <c r="BI311" s="354"/>
      <c r="BJ311" s="354"/>
      <c r="BK311" s="354"/>
      <c r="BL311" s="354"/>
      <c r="BM311" s="354"/>
      <c r="BN311" s="354"/>
      <c r="BO311" s="354"/>
      <c r="BP311" s="354"/>
      <c r="BQ311" s="354"/>
      <c r="BR311" s="354"/>
      <c r="BS311" s="354"/>
      <c r="BT311" s="354"/>
      <c r="BU311" s="354"/>
      <c r="BV311" s="354"/>
      <c r="BW311" s="354"/>
      <c r="BX311" s="354"/>
      <c r="BY311" s="354"/>
      <c r="BZ311" s="354"/>
      <c r="CA311" s="354"/>
      <c r="CB311" s="354"/>
      <c r="CC311" s="354"/>
    </row>
    <row r="312" ht="13.5" customHeight="1">
      <c r="A312" s="35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  <c r="AB312" s="354"/>
      <c r="AC312" s="354"/>
      <c r="AD312" s="354"/>
      <c r="AE312" s="354"/>
      <c r="AF312" s="354"/>
      <c r="AG312" s="354"/>
      <c r="AH312" s="354"/>
      <c r="AI312" s="354"/>
      <c r="AJ312" s="354"/>
      <c r="AK312" s="354"/>
      <c r="AL312" s="354"/>
      <c r="AM312" s="354"/>
      <c r="AN312" s="354"/>
      <c r="AO312" s="354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/>
      <c r="BF312" s="354"/>
      <c r="BG312" s="354"/>
      <c r="BH312" s="354"/>
      <c r="BI312" s="354"/>
      <c r="BJ312" s="354"/>
      <c r="BK312" s="354"/>
      <c r="BL312" s="354"/>
      <c r="BM312" s="354"/>
      <c r="BN312" s="354"/>
      <c r="BO312" s="354"/>
      <c r="BP312" s="354"/>
      <c r="BQ312" s="354"/>
      <c r="BR312" s="354"/>
      <c r="BS312" s="354"/>
      <c r="BT312" s="354"/>
      <c r="BU312" s="354"/>
      <c r="BV312" s="354"/>
      <c r="BW312" s="354"/>
      <c r="BX312" s="354"/>
      <c r="BY312" s="354"/>
      <c r="BZ312" s="354"/>
      <c r="CA312" s="354"/>
      <c r="CB312" s="354"/>
      <c r="CC312" s="354"/>
    </row>
    <row r="313" ht="13.5" customHeight="1">
      <c r="A313" s="354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  <c r="AB313" s="354"/>
      <c r="AC313" s="354"/>
      <c r="AD313" s="354"/>
      <c r="AE313" s="354"/>
      <c r="AF313" s="354"/>
      <c r="AG313" s="354"/>
      <c r="AH313" s="354"/>
      <c r="AI313" s="354"/>
      <c r="AJ313" s="354"/>
      <c r="AK313" s="354"/>
      <c r="AL313" s="354"/>
      <c r="AM313" s="354"/>
      <c r="AN313" s="354"/>
      <c r="AO313" s="354"/>
      <c r="AP313" s="354"/>
      <c r="AQ313" s="354"/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4"/>
      <c r="BH313" s="354"/>
      <c r="BI313" s="354"/>
      <c r="BJ313" s="354"/>
      <c r="BK313" s="354"/>
      <c r="BL313" s="354"/>
      <c r="BM313" s="354"/>
      <c r="BN313" s="354"/>
      <c r="BO313" s="354"/>
      <c r="BP313" s="354"/>
      <c r="BQ313" s="354"/>
      <c r="BR313" s="354"/>
      <c r="BS313" s="354"/>
      <c r="BT313" s="354"/>
      <c r="BU313" s="354"/>
      <c r="BV313" s="354"/>
      <c r="BW313" s="354"/>
      <c r="BX313" s="354"/>
      <c r="BY313" s="354"/>
      <c r="BZ313" s="354"/>
      <c r="CA313" s="354"/>
      <c r="CB313" s="354"/>
      <c r="CC313" s="354"/>
    </row>
    <row r="314" ht="13.5" customHeight="1">
      <c r="A314" s="35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  <c r="AB314" s="354"/>
      <c r="AC314" s="354"/>
      <c r="AD314" s="354"/>
      <c r="AE314" s="354"/>
      <c r="AF314" s="354"/>
      <c r="AG314" s="354"/>
      <c r="AH314" s="354"/>
      <c r="AI314" s="354"/>
      <c r="AJ314" s="354"/>
      <c r="AK314" s="354"/>
      <c r="AL314" s="354"/>
      <c r="AM314" s="354"/>
      <c r="AN314" s="354"/>
      <c r="AO314" s="354"/>
      <c r="AP314" s="354"/>
      <c r="AQ314" s="354"/>
      <c r="AR314" s="354"/>
      <c r="AS314" s="354"/>
      <c r="AT314" s="354"/>
      <c r="AU314" s="354"/>
      <c r="AV314" s="354"/>
      <c r="AW314" s="354"/>
      <c r="AX314" s="354"/>
      <c r="AY314" s="354"/>
      <c r="AZ314" s="354"/>
      <c r="BA314" s="354"/>
      <c r="BB314" s="354"/>
      <c r="BC314" s="354"/>
      <c r="BD314" s="354"/>
      <c r="BE314" s="354"/>
      <c r="BF314" s="354"/>
      <c r="BG314" s="354"/>
      <c r="BH314" s="354"/>
      <c r="BI314" s="354"/>
      <c r="BJ314" s="354"/>
      <c r="BK314" s="354"/>
      <c r="BL314" s="354"/>
      <c r="BM314" s="354"/>
      <c r="BN314" s="354"/>
      <c r="BO314" s="354"/>
      <c r="BP314" s="354"/>
      <c r="BQ314" s="354"/>
      <c r="BR314" s="354"/>
      <c r="BS314" s="354"/>
      <c r="BT314" s="354"/>
      <c r="BU314" s="354"/>
      <c r="BV314" s="354"/>
      <c r="BW314" s="354"/>
      <c r="BX314" s="354"/>
      <c r="BY314" s="354"/>
      <c r="BZ314" s="354"/>
      <c r="CA314" s="354"/>
      <c r="CB314" s="354"/>
      <c r="CC314" s="354"/>
    </row>
    <row r="315" ht="13.5" customHeight="1">
      <c r="A315" s="354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  <c r="AB315" s="354"/>
      <c r="AC315" s="354"/>
      <c r="AD315" s="354"/>
      <c r="AE315" s="354"/>
      <c r="AF315" s="354"/>
      <c r="AG315" s="354"/>
      <c r="AH315" s="354"/>
      <c r="AI315" s="354"/>
      <c r="AJ315" s="354"/>
      <c r="AK315" s="354"/>
      <c r="AL315" s="354"/>
      <c r="AM315" s="354"/>
      <c r="AN315" s="354"/>
      <c r="AO315" s="354"/>
      <c r="AP315" s="354"/>
      <c r="AQ315" s="354"/>
      <c r="AR315" s="354"/>
      <c r="AS315" s="354"/>
      <c r="AT315" s="354"/>
      <c r="AU315" s="354"/>
      <c r="AV315" s="354"/>
      <c r="AW315" s="354"/>
      <c r="AX315" s="354"/>
      <c r="AY315" s="354"/>
      <c r="AZ315" s="354"/>
      <c r="BA315" s="354"/>
      <c r="BB315" s="354"/>
      <c r="BC315" s="354"/>
      <c r="BD315" s="354"/>
      <c r="BE315" s="354"/>
      <c r="BF315" s="354"/>
      <c r="BG315" s="354"/>
      <c r="BH315" s="354"/>
      <c r="BI315" s="354"/>
      <c r="BJ315" s="354"/>
      <c r="BK315" s="354"/>
      <c r="BL315" s="354"/>
      <c r="BM315" s="354"/>
      <c r="BN315" s="354"/>
      <c r="BO315" s="354"/>
      <c r="BP315" s="354"/>
      <c r="BQ315" s="354"/>
      <c r="BR315" s="354"/>
      <c r="BS315" s="354"/>
      <c r="BT315" s="354"/>
      <c r="BU315" s="354"/>
      <c r="BV315" s="354"/>
      <c r="BW315" s="354"/>
      <c r="BX315" s="354"/>
      <c r="BY315" s="354"/>
      <c r="BZ315" s="354"/>
      <c r="CA315" s="354"/>
      <c r="CB315" s="354"/>
      <c r="CC315" s="354"/>
    </row>
    <row r="316" ht="13.5" customHeight="1">
      <c r="A316" s="35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  <c r="AA316" s="354"/>
      <c r="AB316" s="354"/>
      <c r="AC316" s="354"/>
      <c r="AD316" s="354"/>
      <c r="AE316" s="354"/>
      <c r="AF316" s="354"/>
      <c r="AG316" s="354"/>
      <c r="AH316" s="354"/>
      <c r="AI316" s="354"/>
      <c r="AJ316" s="354"/>
      <c r="AK316" s="354"/>
      <c r="AL316" s="354"/>
      <c r="AM316" s="354"/>
      <c r="AN316" s="354"/>
      <c r="AO316" s="354"/>
      <c r="AP316" s="354"/>
      <c r="AQ316" s="354"/>
      <c r="AR316" s="354"/>
      <c r="AS316" s="354"/>
      <c r="AT316" s="354"/>
      <c r="AU316" s="354"/>
      <c r="AV316" s="354"/>
      <c r="AW316" s="354"/>
      <c r="AX316" s="354"/>
      <c r="AY316" s="354"/>
      <c r="AZ316" s="354"/>
      <c r="BA316" s="354"/>
      <c r="BB316" s="354"/>
      <c r="BC316" s="354"/>
      <c r="BD316" s="354"/>
      <c r="BE316" s="354"/>
      <c r="BF316" s="354"/>
      <c r="BG316" s="354"/>
      <c r="BH316" s="354"/>
      <c r="BI316" s="354"/>
      <c r="BJ316" s="354"/>
      <c r="BK316" s="354"/>
      <c r="BL316" s="354"/>
      <c r="BM316" s="354"/>
      <c r="BN316" s="354"/>
      <c r="BO316" s="354"/>
      <c r="BP316" s="354"/>
      <c r="BQ316" s="354"/>
      <c r="BR316" s="354"/>
      <c r="BS316" s="354"/>
      <c r="BT316" s="354"/>
      <c r="BU316" s="354"/>
      <c r="BV316" s="354"/>
      <c r="BW316" s="354"/>
      <c r="BX316" s="354"/>
      <c r="BY316" s="354"/>
      <c r="BZ316" s="354"/>
      <c r="CA316" s="354"/>
      <c r="CB316" s="354"/>
      <c r="CC316" s="354"/>
    </row>
    <row r="317" ht="13.5" customHeight="1">
      <c r="A317" s="354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  <c r="AB317" s="354"/>
      <c r="AC317" s="354"/>
      <c r="AD317" s="354"/>
      <c r="AE317" s="354"/>
      <c r="AF317" s="354"/>
      <c r="AG317" s="354"/>
      <c r="AH317" s="354"/>
      <c r="AI317" s="354"/>
      <c r="AJ317" s="354"/>
      <c r="AK317" s="354"/>
      <c r="AL317" s="354"/>
      <c r="AM317" s="354"/>
      <c r="AN317" s="354"/>
      <c r="AO317" s="354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4"/>
      <c r="BH317" s="354"/>
      <c r="BI317" s="354"/>
      <c r="BJ317" s="354"/>
      <c r="BK317" s="354"/>
      <c r="BL317" s="354"/>
      <c r="BM317" s="354"/>
      <c r="BN317" s="354"/>
      <c r="BO317" s="354"/>
      <c r="BP317" s="354"/>
      <c r="BQ317" s="354"/>
      <c r="BR317" s="354"/>
      <c r="BS317" s="354"/>
      <c r="BT317" s="354"/>
      <c r="BU317" s="354"/>
      <c r="BV317" s="354"/>
      <c r="BW317" s="354"/>
      <c r="BX317" s="354"/>
      <c r="BY317" s="354"/>
      <c r="BZ317" s="354"/>
      <c r="CA317" s="354"/>
      <c r="CB317" s="354"/>
      <c r="CC317" s="354"/>
    </row>
    <row r="318" ht="13.5" customHeight="1">
      <c r="A318" s="35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  <c r="AB318" s="354"/>
      <c r="AC318" s="354"/>
      <c r="AD318" s="354"/>
      <c r="AE318" s="354"/>
      <c r="AF318" s="354"/>
      <c r="AG318" s="354"/>
      <c r="AH318" s="354"/>
      <c r="AI318" s="354"/>
      <c r="AJ318" s="354"/>
      <c r="AK318" s="354"/>
      <c r="AL318" s="354"/>
      <c r="AM318" s="354"/>
      <c r="AN318" s="354"/>
      <c r="AO318" s="354"/>
      <c r="AP318" s="354"/>
      <c r="AQ318" s="354"/>
      <c r="AR318" s="354"/>
      <c r="AS318" s="354"/>
      <c r="AT318" s="354"/>
      <c r="AU318" s="354"/>
      <c r="AV318" s="354"/>
      <c r="AW318" s="354"/>
      <c r="AX318" s="354"/>
      <c r="AY318" s="354"/>
      <c r="AZ318" s="354"/>
      <c r="BA318" s="354"/>
      <c r="BB318" s="354"/>
      <c r="BC318" s="354"/>
      <c r="BD318" s="354"/>
      <c r="BE318" s="354"/>
      <c r="BF318" s="354"/>
      <c r="BG318" s="354"/>
      <c r="BH318" s="354"/>
      <c r="BI318" s="354"/>
      <c r="BJ318" s="354"/>
      <c r="BK318" s="354"/>
      <c r="BL318" s="354"/>
      <c r="BM318" s="354"/>
      <c r="BN318" s="354"/>
      <c r="BO318" s="354"/>
      <c r="BP318" s="354"/>
      <c r="BQ318" s="354"/>
      <c r="BR318" s="354"/>
      <c r="BS318" s="354"/>
      <c r="BT318" s="354"/>
      <c r="BU318" s="354"/>
      <c r="BV318" s="354"/>
      <c r="BW318" s="354"/>
      <c r="BX318" s="354"/>
      <c r="BY318" s="354"/>
      <c r="BZ318" s="354"/>
      <c r="CA318" s="354"/>
      <c r="CB318" s="354"/>
      <c r="CC318" s="354"/>
    </row>
    <row r="319" ht="13.5" customHeight="1">
      <c r="A319" s="354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  <c r="AB319" s="354"/>
      <c r="AC319" s="354"/>
      <c r="AD319" s="354"/>
      <c r="AE319" s="354"/>
      <c r="AF319" s="354"/>
      <c r="AG319" s="354"/>
      <c r="AH319" s="354"/>
      <c r="AI319" s="354"/>
      <c r="AJ319" s="354"/>
      <c r="AK319" s="354"/>
      <c r="AL319" s="354"/>
      <c r="AM319" s="354"/>
      <c r="AN319" s="354"/>
      <c r="AO319" s="354"/>
      <c r="AP319" s="354"/>
      <c r="AQ319" s="354"/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4"/>
      <c r="BH319" s="354"/>
      <c r="BI319" s="354"/>
      <c r="BJ319" s="354"/>
      <c r="BK319" s="354"/>
      <c r="BL319" s="354"/>
      <c r="BM319" s="354"/>
      <c r="BN319" s="354"/>
      <c r="BO319" s="354"/>
      <c r="BP319" s="354"/>
      <c r="BQ319" s="354"/>
      <c r="BR319" s="354"/>
      <c r="BS319" s="354"/>
      <c r="BT319" s="354"/>
      <c r="BU319" s="354"/>
      <c r="BV319" s="354"/>
      <c r="BW319" s="354"/>
      <c r="BX319" s="354"/>
      <c r="BY319" s="354"/>
      <c r="BZ319" s="354"/>
      <c r="CA319" s="354"/>
      <c r="CB319" s="354"/>
      <c r="CC319" s="354"/>
    </row>
    <row r="320" ht="13.5" customHeight="1">
      <c r="A320" s="35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  <c r="AB320" s="354"/>
      <c r="AC320" s="354"/>
      <c r="AD320" s="354"/>
      <c r="AE320" s="354"/>
      <c r="AF320" s="354"/>
      <c r="AG320" s="354"/>
      <c r="AH320" s="354"/>
      <c r="AI320" s="354"/>
      <c r="AJ320" s="354"/>
      <c r="AK320" s="354"/>
      <c r="AL320" s="354"/>
      <c r="AM320" s="354"/>
      <c r="AN320" s="354"/>
      <c r="AO320" s="354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/>
      <c r="BF320" s="354"/>
      <c r="BG320" s="354"/>
      <c r="BH320" s="354"/>
      <c r="BI320" s="354"/>
      <c r="BJ320" s="354"/>
      <c r="BK320" s="354"/>
      <c r="BL320" s="354"/>
      <c r="BM320" s="354"/>
      <c r="BN320" s="354"/>
      <c r="BO320" s="354"/>
      <c r="BP320" s="354"/>
      <c r="BQ320" s="354"/>
      <c r="BR320" s="354"/>
      <c r="BS320" s="354"/>
      <c r="BT320" s="354"/>
      <c r="BU320" s="354"/>
      <c r="BV320" s="354"/>
      <c r="BW320" s="354"/>
      <c r="BX320" s="354"/>
      <c r="BY320" s="354"/>
      <c r="BZ320" s="354"/>
      <c r="CA320" s="354"/>
      <c r="CB320" s="354"/>
      <c r="CC320" s="354"/>
    </row>
    <row r="321" ht="13.5" customHeight="1">
      <c r="A321" s="354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  <c r="AB321" s="354"/>
      <c r="AC321" s="354"/>
      <c r="AD321" s="354"/>
      <c r="AE321" s="354"/>
      <c r="AF321" s="354"/>
      <c r="AG321" s="354"/>
      <c r="AH321" s="354"/>
      <c r="AI321" s="354"/>
      <c r="AJ321" s="354"/>
      <c r="AK321" s="354"/>
      <c r="AL321" s="354"/>
      <c r="AM321" s="354"/>
      <c r="AN321" s="354"/>
      <c r="AO321" s="354"/>
      <c r="AP321" s="354"/>
      <c r="AQ321" s="354"/>
      <c r="AR321" s="354"/>
      <c r="AS321" s="354"/>
      <c r="AT321" s="354"/>
      <c r="AU321" s="354"/>
      <c r="AV321" s="354"/>
      <c r="AW321" s="354"/>
      <c r="AX321" s="354"/>
      <c r="AY321" s="354"/>
      <c r="AZ321" s="354"/>
      <c r="BA321" s="354"/>
      <c r="BB321" s="354"/>
      <c r="BC321" s="354"/>
      <c r="BD321" s="354"/>
      <c r="BE321" s="354"/>
      <c r="BF321" s="354"/>
      <c r="BG321" s="354"/>
      <c r="BH321" s="354"/>
      <c r="BI321" s="354"/>
      <c r="BJ321" s="354"/>
      <c r="BK321" s="354"/>
      <c r="BL321" s="354"/>
      <c r="BM321" s="354"/>
      <c r="BN321" s="354"/>
      <c r="BO321" s="354"/>
      <c r="BP321" s="354"/>
      <c r="BQ321" s="354"/>
      <c r="BR321" s="354"/>
      <c r="BS321" s="354"/>
      <c r="BT321" s="354"/>
      <c r="BU321" s="354"/>
      <c r="BV321" s="354"/>
      <c r="BW321" s="354"/>
      <c r="BX321" s="354"/>
      <c r="BY321" s="354"/>
      <c r="BZ321" s="354"/>
      <c r="CA321" s="354"/>
      <c r="CB321" s="354"/>
      <c r="CC321" s="354"/>
    </row>
    <row r="322" ht="13.5" customHeight="1">
      <c r="A322" s="35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  <c r="AB322" s="354"/>
      <c r="AC322" s="354"/>
      <c r="AD322" s="354"/>
      <c r="AE322" s="354"/>
      <c r="AF322" s="354"/>
      <c r="AG322" s="354"/>
      <c r="AH322" s="354"/>
      <c r="AI322" s="354"/>
      <c r="AJ322" s="354"/>
      <c r="AK322" s="354"/>
      <c r="AL322" s="354"/>
      <c r="AM322" s="354"/>
      <c r="AN322" s="354"/>
      <c r="AO322" s="354"/>
      <c r="AP322" s="354"/>
      <c r="AQ322" s="354"/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4"/>
      <c r="BH322" s="354"/>
      <c r="BI322" s="354"/>
      <c r="BJ322" s="354"/>
      <c r="BK322" s="354"/>
      <c r="BL322" s="354"/>
      <c r="BM322" s="354"/>
      <c r="BN322" s="354"/>
      <c r="BO322" s="354"/>
      <c r="BP322" s="354"/>
      <c r="BQ322" s="354"/>
      <c r="BR322" s="354"/>
      <c r="BS322" s="354"/>
      <c r="BT322" s="354"/>
      <c r="BU322" s="354"/>
      <c r="BV322" s="354"/>
      <c r="BW322" s="354"/>
      <c r="BX322" s="354"/>
      <c r="BY322" s="354"/>
      <c r="BZ322" s="354"/>
      <c r="CA322" s="354"/>
      <c r="CB322" s="354"/>
      <c r="CC322" s="354"/>
    </row>
    <row r="323" ht="13.5" customHeight="1">
      <c r="A323" s="354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  <c r="AB323" s="354"/>
      <c r="AC323" s="354"/>
      <c r="AD323" s="354"/>
      <c r="AE323" s="354"/>
      <c r="AF323" s="354"/>
      <c r="AG323" s="354"/>
      <c r="AH323" s="354"/>
      <c r="AI323" s="354"/>
      <c r="AJ323" s="354"/>
      <c r="AK323" s="354"/>
      <c r="AL323" s="354"/>
      <c r="AM323" s="354"/>
      <c r="AN323" s="354"/>
      <c r="AO323" s="354"/>
      <c r="AP323" s="354"/>
      <c r="AQ323" s="354"/>
      <c r="AR323" s="354"/>
      <c r="AS323" s="354"/>
      <c r="AT323" s="354"/>
      <c r="AU323" s="354"/>
      <c r="AV323" s="354"/>
      <c r="AW323" s="354"/>
      <c r="AX323" s="354"/>
      <c r="AY323" s="354"/>
      <c r="AZ323" s="354"/>
      <c r="BA323" s="354"/>
      <c r="BB323" s="354"/>
      <c r="BC323" s="354"/>
      <c r="BD323" s="354"/>
      <c r="BE323" s="354"/>
      <c r="BF323" s="354"/>
      <c r="BG323" s="354"/>
      <c r="BH323" s="354"/>
      <c r="BI323" s="354"/>
      <c r="BJ323" s="354"/>
      <c r="BK323" s="354"/>
      <c r="BL323" s="354"/>
      <c r="BM323" s="354"/>
      <c r="BN323" s="354"/>
      <c r="BO323" s="354"/>
      <c r="BP323" s="354"/>
      <c r="BQ323" s="354"/>
      <c r="BR323" s="354"/>
      <c r="BS323" s="354"/>
      <c r="BT323" s="354"/>
      <c r="BU323" s="354"/>
      <c r="BV323" s="354"/>
      <c r="BW323" s="354"/>
      <c r="BX323" s="354"/>
      <c r="BY323" s="354"/>
      <c r="BZ323" s="354"/>
      <c r="CA323" s="354"/>
      <c r="CB323" s="354"/>
      <c r="CC323" s="354"/>
    </row>
    <row r="324" ht="13.5" customHeight="1">
      <c r="A324" s="35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  <c r="AB324" s="354"/>
      <c r="AC324" s="354"/>
      <c r="AD324" s="354"/>
      <c r="AE324" s="354"/>
      <c r="AF324" s="354"/>
      <c r="AG324" s="354"/>
      <c r="AH324" s="354"/>
      <c r="AI324" s="354"/>
      <c r="AJ324" s="354"/>
      <c r="AK324" s="354"/>
      <c r="AL324" s="354"/>
      <c r="AM324" s="354"/>
      <c r="AN324" s="354"/>
      <c r="AO324" s="354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/>
      <c r="BB324" s="354"/>
      <c r="BC324" s="354"/>
      <c r="BD324" s="354"/>
      <c r="BE324" s="354"/>
      <c r="BF324" s="354"/>
      <c r="BG324" s="354"/>
      <c r="BH324" s="354"/>
      <c r="BI324" s="354"/>
      <c r="BJ324" s="354"/>
      <c r="BK324" s="354"/>
      <c r="BL324" s="354"/>
      <c r="BM324" s="354"/>
      <c r="BN324" s="354"/>
      <c r="BO324" s="354"/>
      <c r="BP324" s="354"/>
      <c r="BQ324" s="354"/>
      <c r="BR324" s="354"/>
      <c r="BS324" s="354"/>
      <c r="BT324" s="354"/>
      <c r="BU324" s="354"/>
      <c r="BV324" s="354"/>
      <c r="BW324" s="354"/>
      <c r="BX324" s="354"/>
      <c r="BY324" s="354"/>
      <c r="BZ324" s="354"/>
      <c r="CA324" s="354"/>
      <c r="CB324" s="354"/>
      <c r="CC324" s="354"/>
    </row>
    <row r="325" ht="13.5" customHeight="1">
      <c r="A325" s="354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  <c r="AB325" s="354"/>
      <c r="AC325" s="354"/>
      <c r="AD325" s="354"/>
      <c r="AE325" s="354"/>
      <c r="AF325" s="354"/>
      <c r="AG325" s="354"/>
      <c r="AH325" s="354"/>
      <c r="AI325" s="354"/>
      <c r="AJ325" s="354"/>
      <c r="AK325" s="354"/>
      <c r="AL325" s="354"/>
      <c r="AM325" s="354"/>
      <c r="AN325" s="354"/>
      <c r="AO325" s="354"/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4"/>
      <c r="BH325" s="354"/>
      <c r="BI325" s="354"/>
      <c r="BJ325" s="354"/>
      <c r="BK325" s="354"/>
      <c r="BL325" s="354"/>
      <c r="BM325" s="354"/>
      <c r="BN325" s="354"/>
      <c r="BO325" s="354"/>
      <c r="BP325" s="354"/>
      <c r="BQ325" s="354"/>
      <c r="BR325" s="354"/>
      <c r="BS325" s="354"/>
      <c r="BT325" s="354"/>
      <c r="BU325" s="354"/>
      <c r="BV325" s="354"/>
      <c r="BW325" s="354"/>
      <c r="BX325" s="354"/>
      <c r="BY325" s="354"/>
      <c r="BZ325" s="354"/>
      <c r="CA325" s="354"/>
      <c r="CB325" s="354"/>
      <c r="CC325" s="354"/>
    </row>
    <row r="326" ht="13.5" customHeight="1">
      <c r="A326" s="35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  <c r="AD326" s="354"/>
      <c r="AE326" s="354"/>
      <c r="AF326" s="354"/>
      <c r="AG326" s="354"/>
      <c r="AH326" s="354"/>
      <c r="AI326" s="354"/>
      <c r="AJ326" s="354"/>
      <c r="AK326" s="354"/>
      <c r="AL326" s="354"/>
      <c r="AM326" s="354"/>
      <c r="AN326" s="354"/>
      <c r="AO326" s="354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/>
      <c r="BD326" s="354"/>
      <c r="BE326" s="354"/>
      <c r="BF326" s="354"/>
      <c r="BG326" s="354"/>
      <c r="BH326" s="354"/>
      <c r="BI326" s="354"/>
      <c r="BJ326" s="354"/>
      <c r="BK326" s="354"/>
      <c r="BL326" s="354"/>
      <c r="BM326" s="354"/>
      <c r="BN326" s="354"/>
      <c r="BO326" s="354"/>
      <c r="BP326" s="354"/>
      <c r="BQ326" s="354"/>
      <c r="BR326" s="354"/>
      <c r="BS326" s="354"/>
      <c r="BT326" s="354"/>
      <c r="BU326" s="354"/>
      <c r="BV326" s="354"/>
      <c r="BW326" s="354"/>
      <c r="BX326" s="354"/>
      <c r="BY326" s="354"/>
      <c r="BZ326" s="354"/>
      <c r="CA326" s="354"/>
      <c r="CB326" s="354"/>
      <c r="CC326" s="354"/>
    </row>
    <row r="327" ht="13.5" customHeight="1">
      <c r="A327" s="354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  <c r="AB327" s="354"/>
      <c r="AC327" s="354"/>
      <c r="AD327" s="354"/>
      <c r="AE327" s="354"/>
      <c r="AF327" s="354"/>
      <c r="AG327" s="354"/>
      <c r="AH327" s="354"/>
      <c r="AI327" s="354"/>
      <c r="AJ327" s="354"/>
      <c r="AK327" s="354"/>
      <c r="AL327" s="354"/>
      <c r="AM327" s="354"/>
      <c r="AN327" s="354"/>
      <c r="AO327" s="354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/>
      <c r="AZ327" s="354"/>
      <c r="BA327" s="354"/>
      <c r="BB327" s="354"/>
      <c r="BC327" s="354"/>
      <c r="BD327" s="354"/>
      <c r="BE327" s="354"/>
      <c r="BF327" s="354"/>
      <c r="BG327" s="354"/>
      <c r="BH327" s="354"/>
      <c r="BI327" s="354"/>
      <c r="BJ327" s="354"/>
      <c r="BK327" s="354"/>
      <c r="BL327" s="354"/>
      <c r="BM327" s="354"/>
      <c r="BN327" s="354"/>
      <c r="BO327" s="354"/>
      <c r="BP327" s="354"/>
      <c r="BQ327" s="354"/>
      <c r="BR327" s="354"/>
      <c r="BS327" s="354"/>
      <c r="BT327" s="354"/>
      <c r="BU327" s="354"/>
      <c r="BV327" s="354"/>
      <c r="BW327" s="354"/>
      <c r="BX327" s="354"/>
      <c r="BY327" s="354"/>
      <c r="BZ327" s="354"/>
      <c r="CA327" s="354"/>
      <c r="CB327" s="354"/>
      <c r="CC327" s="354"/>
    </row>
    <row r="328" ht="13.5" customHeight="1">
      <c r="A328" s="35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  <c r="AB328" s="354"/>
      <c r="AC328" s="354"/>
      <c r="AD328" s="354"/>
      <c r="AE328" s="354"/>
      <c r="AF328" s="354"/>
      <c r="AG328" s="354"/>
      <c r="AH328" s="354"/>
      <c r="AI328" s="354"/>
      <c r="AJ328" s="354"/>
      <c r="AK328" s="354"/>
      <c r="AL328" s="354"/>
      <c r="AM328" s="354"/>
      <c r="AN328" s="354"/>
      <c r="AO328" s="354"/>
      <c r="AP328" s="354"/>
      <c r="AQ328" s="354"/>
      <c r="AR328" s="354"/>
      <c r="AS328" s="354"/>
      <c r="AT328" s="354"/>
      <c r="AU328" s="354"/>
      <c r="AV328" s="354"/>
      <c r="AW328" s="354"/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4"/>
      <c r="BH328" s="354"/>
      <c r="BI328" s="354"/>
      <c r="BJ328" s="354"/>
      <c r="BK328" s="354"/>
      <c r="BL328" s="354"/>
      <c r="BM328" s="354"/>
      <c r="BN328" s="354"/>
      <c r="BO328" s="354"/>
      <c r="BP328" s="354"/>
      <c r="BQ328" s="354"/>
      <c r="BR328" s="354"/>
      <c r="BS328" s="354"/>
      <c r="BT328" s="354"/>
      <c r="BU328" s="354"/>
      <c r="BV328" s="354"/>
      <c r="BW328" s="354"/>
      <c r="BX328" s="354"/>
      <c r="BY328" s="354"/>
      <c r="BZ328" s="354"/>
      <c r="CA328" s="354"/>
      <c r="CB328" s="354"/>
      <c r="CC328" s="354"/>
    </row>
    <row r="329" ht="13.5" customHeight="1">
      <c r="A329" s="354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  <c r="AB329" s="354"/>
      <c r="AC329" s="354"/>
      <c r="AD329" s="354"/>
      <c r="AE329" s="354"/>
      <c r="AF329" s="354"/>
      <c r="AG329" s="354"/>
      <c r="AH329" s="354"/>
      <c r="AI329" s="354"/>
      <c r="AJ329" s="354"/>
      <c r="AK329" s="354"/>
      <c r="AL329" s="354"/>
      <c r="AM329" s="354"/>
      <c r="AN329" s="354"/>
      <c r="AO329" s="354"/>
      <c r="AP329" s="354"/>
      <c r="AQ329" s="354"/>
      <c r="AR329" s="354"/>
      <c r="AS329" s="354"/>
      <c r="AT329" s="354"/>
      <c r="AU329" s="354"/>
      <c r="AV329" s="354"/>
      <c r="AW329" s="354"/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4"/>
      <c r="BH329" s="354"/>
      <c r="BI329" s="354"/>
      <c r="BJ329" s="354"/>
      <c r="BK329" s="354"/>
      <c r="BL329" s="354"/>
      <c r="BM329" s="354"/>
      <c r="BN329" s="354"/>
      <c r="BO329" s="354"/>
      <c r="BP329" s="354"/>
      <c r="BQ329" s="354"/>
      <c r="BR329" s="354"/>
      <c r="BS329" s="354"/>
      <c r="BT329" s="354"/>
      <c r="BU329" s="354"/>
      <c r="BV329" s="354"/>
      <c r="BW329" s="354"/>
      <c r="BX329" s="354"/>
      <c r="BY329" s="354"/>
      <c r="BZ329" s="354"/>
      <c r="CA329" s="354"/>
      <c r="CB329" s="354"/>
      <c r="CC329" s="354"/>
    </row>
    <row r="330" ht="13.5" customHeight="1">
      <c r="A330" s="35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  <c r="AB330" s="354"/>
      <c r="AC330" s="354"/>
      <c r="AD330" s="354"/>
      <c r="AE330" s="354"/>
      <c r="AF330" s="354"/>
      <c r="AG330" s="354"/>
      <c r="AH330" s="354"/>
      <c r="AI330" s="354"/>
      <c r="AJ330" s="354"/>
      <c r="AK330" s="354"/>
      <c r="AL330" s="354"/>
      <c r="AM330" s="354"/>
      <c r="AN330" s="354"/>
      <c r="AO330" s="354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/>
      <c r="BB330" s="354"/>
      <c r="BC330" s="354"/>
      <c r="BD330" s="354"/>
      <c r="BE330" s="354"/>
      <c r="BF330" s="354"/>
      <c r="BG330" s="354"/>
      <c r="BH330" s="354"/>
      <c r="BI330" s="354"/>
      <c r="BJ330" s="354"/>
      <c r="BK330" s="354"/>
      <c r="BL330" s="354"/>
      <c r="BM330" s="354"/>
      <c r="BN330" s="354"/>
      <c r="BO330" s="354"/>
      <c r="BP330" s="354"/>
      <c r="BQ330" s="354"/>
      <c r="BR330" s="354"/>
      <c r="BS330" s="354"/>
      <c r="BT330" s="354"/>
      <c r="BU330" s="354"/>
      <c r="BV330" s="354"/>
      <c r="BW330" s="354"/>
      <c r="BX330" s="354"/>
      <c r="BY330" s="354"/>
      <c r="BZ330" s="354"/>
      <c r="CA330" s="354"/>
      <c r="CB330" s="354"/>
      <c r="CC330" s="354"/>
    </row>
    <row r="331" ht="13.5" customHeight="1">
      <c r="A331" s="354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  <c r="AB331" s="354"/>
      <c r="AC331" s="354"/>
      <c r="AD331" s="354"/>
      <c r="AE331" s="354"/>
      <c r="AF331" s="354"/>
      <c r="AG331" s="354"/>
      <c r="AH331" s="354"/>
      <c r="AI331" s="354"/>
      <c r="AJ331" s="354"/>
      <c r="AK331" s="354"/>
      <c r="AL331" s="354"/>
      <c r="AM331" s="354"/>
      <c r="AN331" s="354"/>
      <c r="AO331" s="354"/>
      <c r="AP331" s="354"/>
      <c r="AQ331" s="354"/>
      <c r="AR331" s="354"/>
      <c r="AS331" s="354"/>
      <c r="AT331" s="354"/>
      <c r="AU331" s="354"/>
      <c r="AV331" s="354"/>
      <c r="AW331" s="354"/>
      <c r="AX331" s="354"/>
      <c r="AY331" s="354"/>
      <c r="AZ331" s="354"/>
      <c r="BA331" s="354"/>
      <c r="BB331" s="354"/>
      <c r="BC331" s="354"/>
      <c r="BD331" s="354"/>
      <c r="BE331" s="354"/>
      <c r="BF331" s="354"/>
      <c r="BG331" s="354"/>
      <c r="BH331" s="354"/>
      <c r="BI331" s="354"/>
      <c r="BJ331" s="354"/>
      <c r="BK331" s="354"/>
      <c r="BL331" s="354"/>
      <c r="BM331" s="354"/>
      <c r="BN331" s="354"/>
      <c r="BO331" s="354"/>
      <c r="BP331" s="354"/>
      <c r="BQ331" s="354"/>
      <c r="BR331" s="354"/>
      <c r="BS331" s="354"/>
      <c r="BT331" s="354"/>
      <c r="BU331" s="354"/>
      <c r="BV331" s="354"/>
      <c r="BW331" s="354"/>
      <c r="BX331" s="354"/>
      <c r="BY331" s="354"/>
      <c r="BZ331" s="354"/>
      <c r="CA331" s="354"/>
      <c r="CB331" s="354"/>
      <c r="CC331" s="354"/>
    </row>
    <row r="332" ht="13.5" customHeight="1">
      <c r="A332" s="35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  <c r="AB332" s="354"/>
      <c r="AC332" s="354"/>
      <c r="AD332" s="354"/>
      <c r="AE332" s="354"/>
      <c r="AF332" s="354"/>
      <c r="AG332" s="354"/>
      <c r="AH332" s="354"/>
      <c r="AI332" s="354"/>
      <c r="AJ332" s="354"/>
      <c r="AK332" s="354"/>
      <c r="AL332" s="354"/>
      <c r="AM332" s="354"/>
      <c r="AN332" s="354"/>
      <c r="AO332" s="354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4"/>
      <c r="BH332" s="354"/>
      <c r="BI332" s="354"/>
      <c r="BJ332" s="354"/>
      <c r="BK332" s="354"/>
      <c r="BL332" s="354"/>
      <c r="BM332" s="354"/>
      <c r="BN332" s="354"/>
      <c r="BO332" s="354"/>
      <c r="BP332" s="354"/>
      <c r="BQ332" s="354"/>
      <c r="BR332" s="354"/>
      <c r="BS332" s="354"/>
      <c r="BT332" s="354"/>
      <c r="BU332" s="354"/>
      <c r="BV332" s="354"/>
      <c r="BW332" s="354"/>
      <c r="BX332" s="354"/>
      <c r="BY332" s="354"/>
      <c r="BZ332" s="354"/>
      <c r="CA332" s="354"/>
      <c r="CB332" s="354"/>
      <c r="CC332" s="354"/>
    </row>
    <row r="333" ht="13.5" customHeight="1">
      <c r="A333" s="354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  <c r="AB333" s="354"/>
      <c r="AC333" s="354"/>
      <c r="AD333" s="354"/>
      <c r="AE333" s="354"/>
      <c r="AF333" s="354"/>
      <c r="AG333" s="354"/>
      <c r="AH333" s="354"/>
      <c r="AI333" s="354"/>
      <c r="AJ333" s="354"/>
      <c r="AK333" s="354"/>
      <c r="AL333" s="354"/>
      <c r="AM333" s="354"/>
      <c r="AN333" s="354"/>
      <c r="AO333" s="354"/>
      <c r="AP333" s="354"/>
      <c r="AQ333" s="354"/>
      <c r="AR333" s="354"/>
      <c r="AS333" s="354"/>
      <c r="AT333" s="354"/>
      <c r="AU333" s="354"/>
      <c r="AV333" s="354"/>
      <c r="AW333" s="354"/>
      <c r="AX333" s="354"/>
      <c r="AY333" s="354"/>
      <c r="AZ333" s="354"/>
      <c r="BA333" s="354"/>
      <c r="BB333" s="354"/>
      <c r="BC333" s="354"/>
      <c r="BD333" s="354"/>
      <c r="BE333" s="354"/>
      <c r="BF333" s="354"/>
      <c r="BG333" s="354"/>
      <c r="BH333" s="354"/>
      <c r="BI333" s="354"/>
      <c r="BJ333" s="354"/>
      <c r="BK333" s="354"/>
      <c r="BL333" s="354"/>
      <c r="BM333" s="354"/>
      <c r="BN333" s="354"/>
      <c r="BO333" s="354"/>
      <c r="BP333" s="354"/>
      <c r="BQ333" s="354"/>
      <c r="BR333" s="354"/>
      <c r="BS333" s="354"/>
      <c r="BT333" s="354"/>
      <c r="BU333" s="354"/>
      <c r="BV333" s="354"/>
      <c r="BW333" s="354"/>
      <c r="BX333" s="354"/>
      <c r="BY333" s="354"/>
      <c r="BZ333" s="354"/>
      <c r="CA333" s="354"/>
      <c r="CB333" s="354"/>
      <c r="CC333" s="354"/>
    </row>
    <row r="334" ht="13.5" customHeight="1">
      <c r="A334" s="35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  <c r="AB334" s="354"/>
      <c r="AC334" s="354"/>
      <c r="AD334" s="354"/>
      <c r="AE334" s="354"/>
      <c r="AF334" s="354"/>
      <c r="AG334" s="354"/>
      <c r="AH334" s="354"/>
      <c r="AI334" s="354"/>
      <c r="AJ334" s="354"/>
      <c r="AK334" s="354"/>
      <c r="AL334" s="354"/>
      <c r="AM334" s="354"/>
      <c r="AN334" s="354"/>
      <c r="AO334" s="354"/>
      <c r="AP334" s="354"/>
      <c r="AQ334" s="354"/>
      <c r="AR334" s="354"/>
      <c r="AS334" s="354"/>
      <c r="AT334" s="354"/>
      <c r="AU334" s="354"/>
      <c r="AV334" s="354"/>
      <c r="AW334" s="354"/>
      <c r="AX334" s="354"/>
      <c r="AY334" s="354"/>
      <c r="AZ334" s="354"/>
      <c r="BA334" s="354"/>
      <c r="BB334" s="354"/>
      <c r="BC334" s="354"/>
      <c r="BD334" s="354"/>
      <c r="BE334" s="354"/>
      <c r="BF334" s="354"/>
      <c r="BG334" s="354"/>
      <c r="BH334" s="354"/>
      <c r="BI334" s="354"/>
      <c r="BJ334" s="354"/>
      <c r="BK334" s="354"/>
      <c r="BL334" s="354"/>
      <c r="BM334" s="354"/>
      <c r="BN334" s="354"/>
      <c r="BO334" s="354"/>
      <c r="BP334" s="354"/>
      <c r="BQ334" s="354"/>
      <c r="BR334" s="354"/>
      <c r="BS334" s="354"/>
      <c r="BT334" s="354"/>
      <c r="BU334" s="354"/>
      <c r="BV334" s="354"/>
      <c r="BW334" s="354"/>
      <c r="BX334" s="354"/>
      <c r="BY334" s="354"/>
      <c r="BZ334" s="354"/>
      <c r="CA334" s="354"/>
      <c r="CB334" s="354"/>
      <c r="CC334" s="354"/>
    </row>
    <row r="335" ht="13.5" customHeight="1">
      <c r="A335" s="354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  <c r="AB335" s="354"/>
      <c r="AC335" s="354"/>
      <c r="AD335" s="354"/>
      <c r="AE335" s="354"/>
      <c r="AF335" s="354"/>
      <c r="AG335" s="354"/>
      <c r="AH335" s="354"/>
      <c r="AI335" s="354"/>
      <c r="AJ335" s="354"/>
      <c r="AK335" s="354"/>
      <c r="AL335" s="354"/>
      <c r="AM335" s="354"/>
      <c r="AN335" s="354"/>
      <c r="AO335" s="354"/>
      <c r="AP335" s="354"/>
      <c r="AQ335" s="354"/>
      <c r="AR335" s="354"/>
      <c r="AS335" s="354"/>
      <c r="AT335" s="354"/>
      <c r="AU335" s="354"/>
      <c r="AV335" s="354"/>
      <c r="AW335" s="354"/>
      <c r="AX335" s="354"/>
      <c r="AY335" s="354"/>
      <c r="AZ335" s="354"/>
      <c r="BA335" s="354"/>
      <c r="BB335" s="354"/>
      <c r="BC335" s="354"/>
      <c r="BD335" s="354"/>
      <c r="BE335" s="354"/>
      <c r="BF335" s="354"/>
      <c r="BG335" s="354"/>
      <c r="BH335" s="354"/>
      <c r="BI335" s="354"/>
      <c r="BJ335" s="354"/>
      <c r="BK335" s="354"/>
      <c r="BL335" s="354"/>
      <c r="BM335" s="354"/>
      <c r="BN335" s="354"/>
      <c r="BO335" s="354"/>
      <c r="BP335" s="354"/>
      <c r="BQ335" s="354"/>
      <c r="BR335" s="354"/>
      <c r="BS335" s="354"/>
      <c r="BT335" s="354"/>
      <c r="BU335" s="354"/>
      <c r="BV335" s="354"/>
      <c r="BW335" s="354"/>
      <c r="BX335" s="354"/>
      <c r="BY335" s="354"/>
      <c r="BZ335" s="354"/>
      <c r="CA335" s="354"/>
      <c r="CB335" s="354"/>
      <c r="CC335" s="354"/>
    </row>
    <row r="336" ht="13.5" customHeight="1">
      <c r="A336" s="35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  <c r="AB336" s="354"/>
      <c r="AC336" s="354"/>
      <c r="AD336" s="354"/>
      <c r="AE336" s="354"/>
      <c r="AF336" s="354"/>
      <c r="AG336" s="354"/>
      <c r="AH336" s="354"/>
      <c r="AI336" s="354"/>
      <c r="AJ336" s="354"/>
      <c r="AK336" s="354"/>
      <c r="AL336" s="354"/>
      <c r="AM336" s="354"/>
      <c r="AN336" s="354"/>
      <c r="AO336" s="354"/>
      <c r="AP336" s="354"/>
      <c r="AQ336" s="354"/>
      <c r="AR336" s="354"/>
      <c r="AS336" s="354"/>
      <c r="AT336" s="354"/>
      <c r="AU336" s="354"/>
      <c r="AV336" s="354"/>
      <c r="AW336" s="354"/>
      <c r="AX336" s="354"/>
      <c r="AY336" s="354"/>
      <c r="AZ336" s="354"/>
      <c r="BA336" s="354"/>
      <c r="BB336" s="354"/>
      <c r="BC336" s="354"/>
      <c r="BD336" s="354"/>
      <c r="BE336" s="354"/>
      <c r="BF336" s="354"/>
      <c r="BG336" s="354"/>
      <c r="BH336" s="354"/>
      <c r="BI336" s="354"/>
      <c r="BJ336" s="354"/>
      <c r="BK336" s="354"/>
      <c r="BL336" s="354"/>
      <c r="BM336" s="354"/>
      <c r="BN336" s="354"/>
      <c r="BO336" s="354"/>
      <c r="BP336" s="354"/>
      <c r="BQ336" s="354"/>
      <c r="BR336" s="354"/>
      <c r="BS336" s="354"/>
      <c r="BT336" s="354"/>
      <c r="BU336" s="354"/>
      <c r="BV336" s="354"/>
      <c r="BW336" s="354"/>
      <c r="BX336" s="354"/>
      <c r="BY336" s="354"/>
      <c r="BZ336" s="354"/>
      <c r="CA336" s="354"/>
      <c r="CB336" s="354"/>
      <c r="CC336" s="354"/>
    </row>
    <row r="337" ht="13.5" customHeight="1">
      <c r="A337" s="354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  <c r="AB337" s="354"/>
      <c r="AC337" s="354"/>
      <c r="AD337" s="354"/>
      <c r="AE337" s="354"/>
      <c r="AF337" s="354"/>
      <c r="AG337" s="354"/>
      <c r="AH337" s="354"/>
      <c r="AI337" s="354"/>
      <c r="AJ337" s="354"/>
      <c r="AK337" s="354"/>
      <c r="AL337" s="354"/>
      <c r="AM337" s="354"/>
      <c r="AN337" s="354"/>
      <c r="AO337" s="354"/>
      <c r="AP337" s="354"/>
      <c r="AQ337" s="354"/>
      <c r="AR337" s="354"/>
      <c r="AS337" s="354"/>
      <c r="AT337" s="354"/>
      <c r="AU337" s="354"/>
      <c r="AV337" s="354"/>
      <c r="AW337" s="354"/>
      <c r="AX337" s="354"/>
      <c r="AY337" s="354"/>
      <c r="AZ337" s="354"/>
      <c r="BA337" s="354"/>
      <c r="BB337" s="354"/>
      <c r="BC337" s="354"/>
      <c r="BD337" s="354"/>
      <c r="BE337" s="354"/>
      <c r="BF337" s="354"/>
      <c r="BG337" s="354"/>
      <c r="BH337" s="354"/>
      <c r="BI337" s="354"/>
      <c r="BJ337" s="354"/>
      <c r="BK337" s="354"/>
      <c r="BL337" s="354"/>
      <c r="BM337" s="354"/>
      <c r="BN337" s="354"/>
      <c r="BO337" s="354"/>
      <c r="BP337" s="354"/>
      <c r="BQ337" s="354"/>
      <c r="BR337" s="354"/>
      <c r="BS337" s="354"/>
      <c r="BT337" s="354"/>
      <c r="BU337" s="354"/>
      <c r="BV337" s="354"/>
      <c r="BW337" s="354"/>
      <c r="BX337" s="354"/>
      <c r="BY337" s="354"/>
      <c r="BZ337" s="354"/>
      <c r="CA337" s="354"/>
      <c r="CB337" s="354"/>
      <c r="CC337" s="354"/>
    </row>
    <row r="338" ht="13.5" customHeight="1">
      <c r="A338" s="35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  <c r="AB338" s="354"/>
      <c r="AC338" s="354"/>
      <c r="AD338" s="354"/>
      <c r="AE338" s="354"/>
      <c r="AF338" s="354"/>
      <c r="AG338" s="354"/>
      <c r="AH338" s="354"/>
      <c r="AI338" s="354"/>
      <c r="AJ338" s="354"/>
      <c r="AK338" s="354"/>
      <c r="AL338" s="354"/>
      <c r="AM338" s="354"/>
      <c r="AN338" s="354"/>
      <c r="AO338" s="354"/>
      <c r="AP338" s="354"/>
      <c r="AQ338" s="354"/>
      <c r="AR338" s="354"/>
      <c r="AS338" s="354"/>
      <c r="AT338" s="354"/>
      <c r="AU338" s="354"/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4"/>
      <c r="BH338" s="354"/>
      <c r="BI338" s="354"/>
      <c r="BJ338" s="354"/>
      <c r="BK338" s="354"/>
      <c r="BL338" s="354"/>
      <c r="BM338" s="354"/>
      <c r="BN338" s="354"/>
      <c r="BO338" s="354"/>
      <c r="BP338" s="354"/>
      <c r="BQ338" s="354"/>
      <c r="BR338" s="354"/>
      <c r="BS338" s="354"/>
      <c r="BT338" s="354"/>
      <c r="BU338" s="354"/>
      <c r="BV338" s="354"/>
      <c r="BW338" s="354"/>
      <c r="BX338" s="354"/>
      <c r="BY338" s="354"/>
      <c r="BZ338" s="354"/>
      <c r="CA338" s="354"/>
      <c r="CB338" s="354"/>
      <c r="CC338" s="354"/>
    </row>
    <row r="339" ht="13.5" customHeight="1">
      <c r="A339" s="354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  <c r="AB339" s="354"/>
      <c r="AC339" s="354"/>
      <c r="AD339" s="354"/>
      <c r="AE339" s="354"/>
      <c r="AF339" s="354"/>
      <c r="AG339" s="354"/>
      <c r="AH339" s="354"/>
      <c r="AI339" s="354"/>
      <c r="AJ339" s="354"/>
      <c r="AK339" s="354"/>
      <c r="AL339" s="354"/>
      <c r="AM339" s="354"/>
      <c r="AN339" s="354"/>
      <c r="AO339" s="354"/>
      <c r="AP339" s="354"/>
      <c r="AQ339" s="354"/>
      <c r="AR339" s="354"/>
      <c r="AS339" s="354"/>
      <c r="AT339" s="354"/>
      <c r="AU339" s="354"/>
      <c r="AV339" s="354"/>
      <c r="AW339" s="354"/>
      <c r="AX339" s="354"/>
      <c r="AY339" s="354"/>
      <c r="AZ339" s="354"/>
      <c r="BA339" s="354"/>
      <c r="BB339" s="354"/>
      <c r="BC339" s="354"/>
      <c r="BD339" s="354"/>
      <c r="BE339" s="354"/>
      <c r="BF339" s="354"/>
      <c r="BG339" s="354"/>
      <c r="BH339" s="354"/>
      <c r="BI339" s="354"/>
      <c r="BJ339" s="354"/>
      <c r="BK339" s="354"/>
      <c r="BL339" s="354"/>
      <c r="BM339" s="354"/>
      <c r="BN339" s="354"/>
      <c r="BO339" s="354"/>
      <c r="BP339" s="354"/>
      <c r="BQ339" s="354"/>
      <c r="BR339" s="354"/>
      <c r="BS339" s="354"/>
      <c r="BT339" s="354"/>
      <c r="BU339" s="354"/>
      <c r="BV339" s="354"/>
      <c r="BW339" s="354"/>
      <c r="BX339" s="354"/>
      <c r="BY339" s="354"/>
      <c r="BZ339" s="354"/>
      <c r="CA339" s="354"/>
      <c r="CB339" s="354"/>
      <c r="CC339" s="354"/>
    </row>
    <row r="340" ht="13.5" customHeight="1">
      <c r="A340" s="35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  <c r="AB340" s="354"/>
      <c r="AC340" s="354"/>
      <c r="AD340" s="354"/>
      <c r="AE340" s="354"/>
      <c r="AF340" s="354"/>
      <c r="AG340" s="354"/>
      <c r="AH340" s="354"/>
      <c r="AI340" s="354"/>
      <c r="AJ340" s="354"/>
      <c r="AK340" s="354"/>
      <c r="AL340" s="354"/>
      <c r="AM340" s="354"/>
      <c r="AN340" s="354"/>
      <c r="AO340" s="354"/>
      <c r="AP340" s="354"/>
      <c r="AQ340" s="354"/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/>
      <c r="BF340" s="354"/>
      <c r="BG340" s="354"/>
      <c r="BH340" s="354"/>
      <c r="BI340" s="354"/>
      <c r="BJ340" s="354"/>
      <c r="BK340" s="354"/>
      <c r="BL340" s="354"/>
      <c r="BM340" s="354"/>
      <c r="BN340" s="354"/>
      <c r="BO340" s="354"/>
      <c r="BP340" s="354"/>
      <c r="BQ340" s="354"/>
      <c r="BR340" s="354"/>
      <c r="BS340" s="354"/>
      <c r="BT340" s="354"/>
      <c r="BU340" s="354"/>
      <c r="BV340" s="354"/>
      <c r="BW340" s="354"/>
      <c r="BX340" s="354"/>
      <c r="BY340" s="354"/>
      <c r="BZ340" s="354"/>
      <c r="CA340" s="354"/>
      <c r="CB340" s="354"/>
      <c r="CC340" s="354"/>
    </row>
    <row r="341" ht="13.5" customHeight="1">
      <c r="A341" s="354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  <c r="AB341" s="354"/>
      <c r="AC341" s="354"/>
      <c r="AD341" s="354"/>
      <c r="AE341" s="354"/>
      <c r="AF341" s="354"/>
      <c r="AG341" s="354"/>
      <c r="AH341" s="354"/>
      <c r="AI341" s="354"/>
      <c r="AJ341" s="354"/>
      <c r="AK341" s="354"/>
      <c r="AL341" s="354"/>
      <c r="AM341" s="354"/>
      <c r="AN341" s="354"/>
      <c r="AO341" s="354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4"/>
      <c r="BH341" s="354"/>
      <c r="BI341" s="354"/>
      <c r="BJ341" s="354"/>
      <c r="BK341" s="354"/>
      <c r="BL341" s="354"/>
      <c r="BM341" s="354"/>
      <c r="BN341" s="354"/>
      <c r="BO341" s="354"/>
      <c r="BP341" s="354"/>
      <c r="BQ341" s="354"/>
      <c r="BR341" s="354"/>
      <c r="BS341" s="354"/>
      <c r="BT341" s="354"/>
      <c r="BU341" s="354"/>
      <c r="BV341" s="354"/>
      <c r="BW341" s="354"/>
      <c r="BX341" s="354"/>
      <c r="BY341" s="354"/>
      <c r="BZ341" s="354"/>
      <c r="CA341" s="354"/>
      <c r="CB341" s="354"/>
      <c r="CC341" s="354"/>
    </row>
    <row r="342" ht="13.5" customHeight="1">
      <c r="A342" s="35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  <c r="AB342" s="354"/>
      <c r="AC342" s="354"/>
      <c r="AD342" s="354"/>
      <c r="AE342" s="354"/>
      <c r="AF342" s="354"/>
      <c r="AG342" s="354"/>
      <c r="AH342" s="354"/>
      <c r="AI342" s="354"/>
      <c r="AJ342" s="354"/>
      <c r="AK342" s="354"/>
      <c r="AL342" s="354"/>
      <c r="AM342" s="354"/>
      <c r="AN342" s="354"/>
      <c r="AO342" s="354"/>
      <c r="AP342" s="354"/>
      <c r="AQ342" s="354"/>
      <c r="AR342" s="354"/>
      <c r="AS342" s="354"/>
      <c r="AT342" s="354"/>
      <c r="AU342" s="354"/>
      <c r="AV342" s="354"/>
      <c r="AW342" s="354"/>
      <c r="AX342" s="354"/>
      <c r="AY342" s="354"/>
      <c r="AZ342" s="354"/>
      <c r="BA342" s="354"/>
      <c r="BB342" s="354"/>
      <c r="BC342" s="354"/>
      <c r="BD342" s="354"/>
      <c r="BE342" s="354"/>
      <c r="BF342" s="354"/>
      <c r="BG342" s="354"/>
      <c r="BH342" s="354"/>
      <c r="BI342" s="354"/>
      <c r="BJ342" s="354"/>
      <c r="BK342" s="354"/>
      <c r="BL342" s="354"/>
      <c r="BM342" s="354"/>
      <c r="BN342" s="354"/>
      <c r="BO342" s="354"/>
      <c r="BP342" s="354"/>
      <c r="BQ342" s="354"/>
      <c r="BR342" s="354"/>
      <c r="BS342" s="354"/>
      <c r="BT342" s="354"/>
      <c r="BU342" s="354"/>
      <c r="BV342" s="354"/>
      <c r="BW342" s="354"/>
      <c r="BX342" s="354"/>
      <c r="BY342" s="354"/>
      <c r="BZ342" s="354"/>
      <c r="CA342" s="354"/>
      <c r="CB342" s="354"/>
      <c r="CC342" s="354"/>
    </row>
    <row r="343" ht="13.5" customHeight="1">
      <c r="A343" s="354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  <c r="AD343" s="354"/>
      <c r="AE343" s="354"/>
      <c r="AF343" s="354"/>
      <c r="AG343" s="354"/>
      <c r="AH343" s="354"/>
      <c r="AI343" s="354"/>
      <c r="AJ343" s="354"/>
      <c r="AK343" s="354"/>
      <c r="AL343" s="354"/>
      <c r="AM343" s="354"/>
      <c r="AN343" s="354"/>
      <c r="AO343" s="354"/>
      <c r="AP343" s="354"/>
      <c r="AQ343" s="354"/>
      <c r="AR343" s="354"/>
      <c r="AS343" s="354"/>
      <c r="AT343" s="354"/>
      <c r="AU343" s="354"/>
      <c r="AV343" s="354"/>
      <c r="AW343" s="354"/>
      <c r="AX343" s="354"/>
      <c r="AY343" s="354"/>
      <c r="AZ343" s="354"/>
      <c r="BA343" s="354"/>
      <c r="BB343" s="354"/>
      <c r="BC343" s="354"/>
      <c r="BD343" s="354"/>
      <c r="BE343" s="354"/>
      <c r="BF343" s="354"/>
      <c r="BG343" s="354"/>
      <c r="BH343" s="354"/>
      <c r="BI343" s="354"/>
      <c r="BJ343" s="354"/>
      <c r="BK343" s="354"/>
      <c r="BL343" s="354"/>
      <c r="BM343" s="354"/>
      <c r="BN343" s="354"/>
      <c r="BO343" s="354"/>
      <c r="BP343" s="354"/>
      <c r="BQ343" s="354"/>
      <c r="BR343" s="354"/>
      <c r="BS343" s="354"/>
      <c r="BT343" s="354"/>
      <c r="BU343" s="354"/>
      <c r="BV343" s="354"/>
      <c r="BW343" s="354"/>
      <c r="BX343" s="354"/>
      <c r="BY343" s="354"/>
      <c r="BZ343" s="354"/>
      <c r="CA343" s="354"/>
      <c r="CB343" s="354"/>
      <c r="CC343" s="354"/>
    </row>
    <row r="344" ht="13.5" customHeight="1">
      <c r="A344" s="35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  <c r="AB344" s="354"/>
      <c r="AC344" s="354"/>
      <c r="AD344" s="354"/>
      <c r="AE344" s="354"/>
      <c r="AF344" s="354"/>
      <c r="AG344" s="354"/>
      <c r="AH344" s="354"/>
      <c r="AI344" s="354"/>
      <c r="AJ344" s="354"/>
      <c r="AK344" s="354"/>
      <c r="AL344" s="354"/>
      <c r="AM344" s="354"/>
      <c r="AN344" s="354"/>
      <c r="AO344" s="354"/>
      <c r="AP344" s="354"/>
      <c r="AQ344" s="354"/>
      <c r="AR344" s="354"/>
      <c r="AS344" s="354"/>
      <c r="AT344" s="354"/>
      <c r="AU344" s="354"/>
      <c r="AV344" s="354"/>
      <c r="AW344" s="354"/>
      <c r="AX344" s="354"/>
      <c r="AY344" s="354"/>
      <c r="AZ344" s="354"/>
      <c r="BA344" s="354"/>
      <c r="BB344" s="354"/>
      <c r="BC344" s="354"/>
      <c r="BD344" s="354"/>
      <c r="BE344" s="354"/>
      <c r="BF344" s="354"/>
      <c r="BG344" s="354"/>
      <c r="BH344" s="354"/>
      <c r="BI344" s="354"/>
      <c r="BJ344" s="354"/>
      <c r="BK344" s="354"/>
      <c r="BL344" s="354"/>
      <c r="BM344" s="354"/>
      <c r="BN344" s="354"/>
      <c r="BO344" s="354"/>
      <c r="BP344" s="354"/>
      <c r="BQ344" s="354"/>
      <c r="BR344" s="354"/>
      <c r="BS344" s="354"/>
      <c r="BT344" s="354"/>
      <c r="BU344" s="354"/>
      <c r="BV344" s="354"/>
      <c r="BW344" s="354"/>
      <c r="BX344" s="354"/>
      <c r="BY344" s="354"/>
      <c r="BZ344" s="354"/>
      <c r="CA344" s="354"/>
      <c r="CB344" s="354"/>
      <c r="CC344" s="354"/>
    </row>
    <row r="345" ht="13.5" customHeight="1">
      <c r="A345" s="354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  <c r="AB345" s="354"/>
      <c r="AC345" s="354"/>
      <c r="AD345" s="354"/>
      <c r="AE345" s="354"/>
      <c r="AF345" s="354"/>
      <c r="AG345" s="354"/>
      <c r="AH345" s="354"/>
      <c r="AI345" s="354"/>
      <c r="AJ345" s="354"/>
      <c r="AK345" s="354"/>
      <c r="AL345" s="354"/>
      <c r="AM345" s="354"/>
      <c r="AN345" s="354"/>
      <c r="AO345" s="354"/>
      <c r="AP345" s="354"/>
      <c r="AQ345" s="354"/>
      <c r="AR345" s="354"/>
      <c r="AS345" s="354"/>
      <c r="AT345" s="354"/>
      <c r="AU345" s="354"/>
      <c r="AV345" s="354"/>
      <c r="AW345" s="354"/>
      <c r="AX345" s="354"/>
      <c r="AY345" s="354"/>
      <c r="AZ345" s="354"/>
      <c r="BA345" s="354"/>
      <c r="BB345" s="354"/>
      <c r="BC345" s="354"/>
      <c r="BD345" s="354"/>
      <c r="BE345" s="354"/>
      <c r="BF345" s="354"/>
      <c r="BG345" s="354"/>
      <c r="BH345" s="354"/>
      <c r="BI345" s="354"/>
      <c r="BJ345" s="354"/>
      <c r="BK345" s="354"/>
      <c r="BL345" s="354"/>
      <c r="BM345" s="354"/>
      <c r="BN345" s="354"/>
      <c r="BO345" s="354"/>
      <c r="BP345" s="354"/>
      <c r="BQ345" s="354"/>
      <c r="BR345" s="354"/>
      <c r="BS345" s="354"/>
      <c r="BT345" s="354"/>
      <c r="BU345" s="354"/>
      <c r="BV345" s="354"/>
      <c r="BW345" s="354"/>
      <c r="BX345" s="354"/>
      <c r="BY345" s="354"/>
      <c r="BZ345" s="354"/>
      <c r="CA345" s="354"/>
      <c r="CB345" s="354"/>
      <c r="CC345" s="354"/>
    </row>
    <row r="346" ht="13.5" customHeight="1">
      <c r="A346" s="35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  <c r="AB346" s="354"/>
      <c r="AC346" s="354"/>
      <c r="AD346" s="354"/>
      <c r="AE346" s="354"/>
      <c r="AF346" s="354"/>
      <c r="AG346" s="354"/>
      <c r="AH346" s="354"/>
      <c r="AI346" s="354"/>
      <c r="AJ346" s="354"/>
      <c r="AK346" s="354"/>
      <c r="AL346" s="354"/>
      <c r="AM346" s="354"/>
      <c r="AN346" s="354"/>
      <c r="AO346" s="354"/>
      <c r="AP346" s="354"/>
      <c r="AQ346" s="354"/>
      <c r="AR346" s="354"/>
      <c r="AS346" s="354"/>
      <c r="AT346" s="354"/>
      <c r="AU346" s="354"/>
      <c r="AV346" s="354"/>
      <c r="AW346" s="354"/>
      <c r="AX346" s="354"/>
      <c r="AY346" s="354"/>
      <c r="AZ346" s="354"/>
      <c r="BA346" s="354"/>
      <c r="BB346" s="354"/>
      <c r="BC346" s="354"/>
      <c r="BD346" s="354"/>
      <c r="BE346" s="354"/>
      <c r="BF346" s="354"/>
      <c r="BG346" s="354"/>
      <c r="BH346" s="354"/>
      <c r="BI346" s="354"/>
      <c r="BJ346" s="354"/>
      <c r="BK346" s="354"/>
      <c r="BL346" s="354"/>
      <c r="BM346" s="354"/>
      <c r="BN346" s="354"/>
      <c r="BO346" s="354"/>
      <c r="BP346" s="354"/>
      <c r="BQ346" s="354"/>
      <c r="BR346" s="354"/>
      <c r="BS346" s="354"/>
      <c r="BT346" s="354"/>
      <c r="BU346" s="354"/>
      <c r="BV346" s="354"/>
      <c r="BW346" s="354"/>
      <c r="BX346" s="354"/>
      <c r="BY346" s="354"/>
      <c r="BZ346" s="354"/>
      <c r="CA346" s="354"/>
      <c r="CB346" s="354"/>
      <c r="CC346" s="354"/>
    </row>
    <row r="347" ht="13.5" customHeight="1">
      <c r="A347" s="354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  <c r="AB347" s="354"/>
      <c r="AC347" s="354"/>
      <c r="AD347" s="354"/>
      <c r="AE347" s="354"/>
      <c r="AF347" s="354"/>
      <c r="AG347" s="354"/>
      <c r="AH347" s="354"/>
      <c r="AI347" s="354"/>
      <c r="AJ347" s="354"/>
      <c r="AK347" s="354"/>
      <c r="AL347" s="354"/>
      <c r="AM347" s="354"/>
      <c r="AN347" s="354"/>
      <c r="AO347" s="354"/>
      <c r="AP347" s="354"/>
      <c r="AQ347" s="354"/>
      <c r="AR347" s="354"/>
      <c r="AS347" s="354"/>
      <c r="AT347" s="354"/>
      <c r="AU347" s="354"/>
      <c r="AV347" s="354"/>
      <c r="AW347" s="354"/>
      <c r="AX347" s="354"/>
      <c r="AY347" s="354"/>
      <c r="AZ347" s="354"/>
      <c r="BA347" s="354"/>
      <c r="BB347" s="354"/>
      <c r="BC347" s="354"/>
      <c r="BD347" s="354"/>
      <c r="BE347" s="354"/>
      <c r="BF347" s="354"/>
      <c r="BG347" s="354"/>
      <c r="BH347" s="354"/>
      <c r="BI347" s="354"/>
      <c r="BJ347" s="354"/>
      <c r="BK347" s="354"/>
      <c r="BL347" s="354"/>
      <c r="BM347" s="354"/>
      <c r="BN347" s="354"/>
      <c r="BO347" s="354"/>
      <c r="BP347" s="354"/>
      <c r="BQ347" s="354"/>
      <c r="BR347" s="354"/>
      <c r="BS347" s="354"/>
      <c r="BT347" s="354"/>
      <c r="BU347" s="354"/>
      <c r="BV347" s="354"/>
      <c r="BW347" s="354"/>
      <c r="BX347" s="354"/>
      <c r="BY347" s="354"/>
      <c r="BZ347" s="354"/>
      <c r="CA347" s="354"/>
      <c r="CB347" s="354"/>
      <c r="CC347" s="354"/>
    </row>
    <row r="348" ht="13.5" customHeight="1">
      <c r="A348" s="35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  <c r="AB348" s="354"/>
      <c r="AC348" s="354"/>
      <c r="AD348" s="354"/>
      <c r="AE348" s="354"/>
      <c r="AF348" s="354"/>
      <c r="AG348" s="354"/>
      <c r="AH348" s="354"/>
      <c r="AI348" s="354"/>
      <c r="AJ348" s="354"/>
      <c r="AK348" s="354"/>
      <c r="AL348" s="354"/>
      <c r="AM348" s="354"/>
      <c r="AN348" s="354"/>
      <c r="AO348" s="354"/>
      <c r="AP348" s="354"/>
      <c r="AQ348" s="354"/>
      <c r="AR348" s="354"/>
      <c r="AS348" s="354"/>
      <c r="AT348" s="354"/>
      <c r="AU348" s="354"/>
      <c r="AV348" s="354"/>
      <c r="AW348" s="354"/>
      <c r="AX348" s="354"/>
      <c r="AY348" s="354"/>
      <c r="AZ348" s="354"/>
      <c r="BA348" s="354"/>
      <c r="BB348" s="354"/>
      <c r="BC348" s="354"/>
      <c r="BD348" s="354"/>
      <c r="BE348" s="354"/>
      <c r="BF348" s="354"/>
      <c r="BG348" s="354"/>
      <c r="BH348" s="354"/>
      <c r="BI348" s="354"/>
      <c r="BJ348" s="354"/>
      <c r="BK348" s="354"/>
      <c r="BL348" s="354"/>
      <c r="BM348" s="354"/>
      <c r="BN348" s="354"/>
      <c r="BO348" s="354"/>
      <c r="BP348" s="354"/>
      <c r="BQ348" s="354"/>
      <c r="BR348" s="354"/>
      <c r="BS348" s="354"/>
      <c r="BT348" s="354"/>
      <c r="BU348" s="354"/>
      <c r="BV348" s="354"/>
      <c r="BW348" s="354"/>
      <c r="BX348" s="354"/>
      <c r="BY348" s="354"/>
      <c r="BZ348" s="354"/>
      <c r="CA348" s="354"/>
      <c r="CB348" s="354"/>
      <c r="CC348" s="354"/>
    </row>
    <row r="349" ht="13.5" customHeight="1">
      <c r="A349" s="354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  <c r="AB349" s="354"/>
      <c r="AC349" s="354"/>
      <c r="AD349" s="354"/>
      <c r="AE349" s="354"/>
      <c r="AF349" s="354"/>
      <c r="AG349" s="354"/>
      <c r="AH349" s="354"/>
      <c r="AI349" s="354"/>
      <c r="AJ349" s="354"/>
      <c r="AK349" s="354"/>
      <c r="AL349" s="354"/>
      <c r="AM349" s="354"/>
      <c r="AN349" s="354"/>
      <c r="AO349" s="354"/>
      <c r="AP349" s="354"/>
      <c r="AQ349" s="354"/>
      <c r="AR349" s="354"/>
      <c r="AS349" s="354"/>
      <c r="AT349" s="354"/>
      <c r="AU349" s="354"/>
      <c r="AV349" s="354"/>
      <c r="AW349" s="354"/>
      <c r="AX349" s="354"/>
      <c r="AY349" s="354"/>
      <c r="AZ349" s="354"/>
      <c r="BA349" s="354"/>
      <c r="BB349" s="354"/>
      <c r="BC349" s="354"/>
      <c r="BD349" s="354"/>
      <c r="BE349" s="354"/>
      <c r="BF349" s="354"/>
      <c r="BG349" s="354"/>
      <c r="BH349" s="354"/>
      <c r="BI349" s="354"/>
      <c r="BJ349" s="354"/>
      <c r="BK349" s="354"/>
      <c r="BL349" s="354"/>
      <c r="BM349" s="354"/>
      <c r="BN349" s="354"/>
      <c r="BO349" s="354"/>
      <c r="BP349" s="354"/>
      <c r="BQ349" s="354"/>
      <c r="BR349" s="354"/>
      <c r="BS349" s="354"/>
      <c r="BT349" s="354"/>
      <c r="BU349" s="354"/>
      <c r="BV349" s="354"/>
      <c r="BW349" s="354"/>
      <c r="BX349" s="354"/>
      <c r="BY349" s="354"/>
      <c r="BZ349" s="354"/>
      <c r="CA349" s="354"/>
      <c r="CB349" s="354"/>
      <c r="CC349" s="354"/>
    </row>
    <row r="350" ht="13.5" customHeight="1">
      <c r="A350" s="35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  <c r="AP350" s="354"/>
      <c r="AQ350" s="354"/>
      <c r="AR350" s="354"/>
      <c r="AS350" s="354"/>
      <c r="AT350" s="354"/>
      <c r="AU350" s="354"/>
      <c r="AV350" s="354"/>
      <c r="AW350" s="354"/>
      <c r="AX350" s="354"/>
      <c r="AY350" s="354"/>
      <c r="AZ350" s="354"/>
      <c r="BA350" s="354"/>
      <c r="BB350" s="354"/>
      <c r="BC350" s="354"/>
      <c r="BD350" s="354"/>
      <c r="BE350" s="354"/>
      <c r="BF350" s="354"/>
      <c r="BG350" s="354"/>
      <c r="BH350" s="354"/>
      <c r="BI350" s="354"/>
      <c r="BJ350" s="354"/>
      <c r="BK350" s="354"/>
      <c r="BL350" s="354"/>
      <c r="BM350" s="354"/>
      <c r="BN350" s="354"/>
      <c r="BO350" s="354"/>
      <c r="BP350" s="354"/>
      <c r="BQ350" s="354"/>
      <c r="BR350" s="354"/>
      <c r="BS350" s="354"/>
      <c r="BT350" s="354"/>
      <c r="BU350" s="354"/>
      <c r="BV350" s="354"/>
      <c r="BW350" s="354"/>
      <c r="BX350" s="354"/>
      <c r="BY350" s="354"/>
      <c r="BZ350" s="354"/>
      <c r="CA350" s="354"/>
      <c r="CB350" s="354"/>
      <c r="CC350" s="354"/>
    </row>
    <row r="351" ht="13.5" customHeight="1">
      <c r="A351" s="354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4"/>
      <c r="BH351" s="354"/>
      <c r="BI351" s="354"/>
      <c r="BJ351" s="354"/>
      <c r="BK351" s="354"/>
      <c r="BL351" s="354"/>
      <c r="BM351" s="354"/>
      <c r="BN351" s="354"/>
      <c r="BO351" s="354"/>
      <c r="BP351" s="354"/>
      <c r="BQ351" s="354"/>
      <c r="BR351" s="354"/>
      <c r="BS351" s="354"/>
      <c r="BT351" s="354"/>
      <c r="BU351" s="354"/>
      <c r="BV351" s="354"/>
      <c r="BW351" s="354"/>
      <c r="BX351" s="354"/>
      <c r="BY351" s="354"/>
      <c r="BZ351" s="354"/>
      <c r="CA351" s="354"/>
      <c r="CB351" s="354"/>
      <c r="CC351" s="354"/>
    </row>
    <row r="352" ht="13.5" customHeight="1">
      <c r="A352" s="35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  <c r="AB352" s="354"/>
      <c r="AC352" s="354"/>
      <c r="AD352" s="354"/>
      <c r="AE352" s="354"/>
      <c r="AF352" s="354"/>
      <c r="AG352" s="354"/>
      <c r="AH352" s="354"/>
      <c r="AI352" s="354"/>
      <c r="AJ352" s="354"/>
      <c r="AK352" s="354"/>
      <c r="AL352" s="354"/>
      <c r="AM352" s="354"/>
      <c r="AN352" s="354"/>
      <c r="AO352" s="354"/>
      <c r="AP352" s="354"/>
      <c r="AQ352" s="354"/>
      <c r="AR352" s="354"/>
      <c r="AS352" s="354"/>
      <c r="AT352" s="354"/>
      <c r="AU352" s="354"/>
      <c r="AV352" s="354"/>
      <c r="AW352" s="354"/>
      <c r="AX352" s="354"/>
      <c r="AY352" s="354"/>
      <c r="AZ352" s="354"/>
      <c r="BA352" s="354"/>
      <c r="BB352" s="354"/>
      <c r="BC352" s="354"/>
      <c r="BD352" s="354"/>
      <c r="BE352" s="354"/>
      <c r="BF352" s="354"/>
      <c r="BG352" s="354"/>
      <c r="BH352" s="354"/>
      <c r="BI352" s="354"/>
      <c r="BJ352" s="354"/>
      <c r="BK352" s="354"/>
      <c r="BL352" s="354"/>
      <c r="BM352" s="354"/>
      <c r="BN352" s="354"/>
      <c r="BO352" s="354"/>
      <c r="BP352" s="354"/>
      <c r="BQ352" s="354"/>
      <c r="BR352" s="354"/>
      <c r="BS352" s="354"/>
      <c r="BT352" s="354"/>
      <c r="BU352" s="354"/>
      <c r="BV352" s="354"/>
      <c r="BW352" s="354"/>
      <c r="BX352" s="354"/>
      <c r="BY352" s="354"/>
      <c r="BZ352" s="354"/>
      <c r="CA352" s="354"/>
      <c r="CB352" s="354"/>
      <c r="CC352" s="354"/>
    </row>
    <row r="353" ht="13.5" customHeight="1">
      <c r="A353" s="354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  <c r="AB353" s="354"/>
      <c r="AC353" s="354"/>
      <c r="AD353" s="354"/>
      <c r="AE353" s="354"/>
      <c r="AF353" s="354"/>
      <c r="AG353" s="354"/>
      <c r="AH353" s="354"/>
      <c r="AI353" s="354"/>
      <c r="AJ353" s="354"/>
      <c r="AK353" s="354"/>
      <c r="AL353" s="354"/>
      <c r="AM353" s="354"/>
      <c r="AN353" s="354"/>
      <c r="AO353" s="354"/>
      <c r="AP353" s="354"/>
      <c r="AQ353" s="354"/>
      <c r="AR353" s="354"/>
      <c r="AS353" s="354"/>
      <c r="AT353" s="354"/>
      <c r="AU353" s="354"/>
      <c r="AV353" s="354"/>
      <c r="AW353" s="354"/>
      <c r="AX353" s="354"/>
      <c r="AY353" s="354"/>
      <c r="AZ353" s="354"/>
      <c r="BA353" s="354"/>
      <c r="BB353" s="354"/>
      <c r="BC353" s="354"/>
      <c r="BD353" s="354"/>
      <c r="BE353" s="354"/>
      <c r="BF353" s="354"/>
      <c r="BG353" s="354"/>
      <c r="BH353" s="354"/>
      <c r="BI353" s="354"/>
      <c r="BJ353" s="354"/>
      <c r="BK353" s="354"/>
      <c r="BL353" s="354"/>
      <c r="BM353" s="354"/>
      <c r="BN353" s="354"/>
      <c r="BO353" s="354"/>
      <c r="BP353" s="354"/>
      <c r="BQ353" s="354"/>
      <c r="BR353" s="354"/>
      <c r="BS353" s="354"/>
      <c r="BT353" s="354"/>
      <c r="BU353" s="354"/>
      <c r="BV353" s="354"/>
      <c r="BW353" s="354"/>
      <c r="BX353" s="354"/>
      <c r="BY353" s="354"/>
      <c r="BZ353" s="354"/>
      <c r="CA353" s="354"/>
      <c r="CB353" s="354"/>
      <c r="CC353" s="354"/>
    </row>
    <row r="354" ht="13.5" customHeight="1">
      <c r="A354" s="35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  <c r="AB354" s="354"/>
      <c r="AC354" s="354"/>
      <c r="AD354" s="354"/>
      <c r="AE354" s="354"/>
      <c r="AF354" s="354"/>
      <c r="AG354" s="354"/>
      <c r="AH354" s="354"/>
      <c r="AI354" s="354"/>
      <c r="AJ354" s="354"/>
      <c r="AK354" s="354"/>
      <c r="AL354" s="354"/>
      <c r="AM354" s="354"/>
      <c r="AN354" s="354"/>
      <c r="AO354" s="354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4"/>
      <c r="BH354" s="354"/>
      <c r="BI354" s="354"/>
      <c r="BJ354" s="354"/>
      <c r="BK354" s="354"/>
      <c r="BL354" s="354"/>
      <c r="BM354" s="354"/>
      <c r="BN354" s="354"/>
      <c r="BO354" s="354"/>
      <c r="BP354" s="354"/>
      <c r="BQ354" s="354"/>
      <c r="BR354" s="354"/>
      <c r="BS354" s="354"/>
      <c r="BT354" s="354"/>
      <c r="BU354" s="354"/>
      <c r="BV354" s="354"/>
      <c r="BW354" s="354"/>
      <c r="BX354" s="354"/>
      <c r="BY354" s="354"/>
      <c r="BZ354" s="354"/>
      <c r="CA354" s="354"/>
      <c r="CB354" s="354"/>
      <c r="CC354" s="354"/>
    </row>
    <row r="355" ht="13.5" customHeight="1">
      <c r="A355" s="354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  <c r="AB355" s="354"/>
      <c r="AC355" s="354"/>
      <c r="AD355" s="354"/>
      <c r="AE355" s="354"/>
      <c r="AF355" s="354"/>
      <c r="AG355" s="354"/>
      <c r="AH355" s="354"/>
      <c r="AI355" s="354"/>
      <c r="AJ355" s="354"/>
      <c r="AK355" s="354"/>
      <c r="AL355" s="354"/>
      <c r="AM355" s="354"/>
      <c r="AN355" s="354"/>
      <c r="AO355" s="354"/>
      <c r="AP355" s="354"/>
      <c r="AQ355" s="354"/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4"/>
      <c r="BH355" s="354"/>
      <c r="BI355" s="354"/>
      <c r="BJ355" s="354"/>
      <c r="BK355" s="354"/>
      <c r="BL355" s="354"/>
      <c r="BM355" s="354"/>
      <c r="BN355" s="354"/>
      <c r="BO355" s="354"/>
      <c r="BP355" s="354"/>
      <c r="BQ355" s="354"/>
      <c r="BR355" s="354"/>
      <c r="BS355" s="354"/>
      <c r="BT355" s="354"/>
      <c r="BU355" s="354"/>
      <c r="BV355" s="354"/>
      <c r="BW355" s="354"/>
      <c r="BX355" s="354"/>
      <c r="BY355" s="354"/>
      <c r="BZ355" s="354"/>
      <c r="CA355" s="354"/>
      <c r="CB355" s="354"/>
      <c r="CC355" s="354"/>
    </row>
    <row r="356" ht="13.5" customHeight="1">
      <c r="A356" s="35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  <c r="AB356" s="354"/>
      <c r="AC356" s="354"/>
      <c r="AD356" s="354"/>
      <c r="AE356" s="354"/>
      <c r="AF356" s="354"/>
      <c r="AG356" s="354"/>
      <c r="AH356" s="354"/>
      <c r="AI356" s="354"/>
      <c r="AJ356" s="354"/>
      <c r="AK356" s="354"/>
      <c r="AL356" s="354"/>
      <c r="AM356" s="354"/>
      <c r="AN356" s="354"/>
      <c r="AO356" s="354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4"/>
      <c r="BH356" s="354"/>
      <c r="BI356" s="354"/>
      <c r="BJ356" s="354"/>
      <c r="BK356" s="354"/>
      <c r="BL356" s="354"/>
      <c r="BM356" s="354"/>
      <c r="BN356" s="354"/>
      <c r="BO356" s="354"/>
      <c r="BP356" s="354"/>
      <c r="BQ356" s="354"/>
      <c r="BR356" s="354"/>
      <c r="BS356" s="354"/>
      <c r="BT356" s="354"/>
      <c r="BU356" s="354"/>
      <c r="BV356" s="354"/>
      <c r="BW356" s="354"/>
      <c r="BX356" s="354"/>
      <c r="BY356" s="354"/>
      <c r="BZ356" s="354"/>
      <c r="CA356" s="354"/>
      <c r="CB356" s="354"/>
      <c r="CC356" s="354"/>
    </row>
    <row r="357" ht="13.5" customHeight="1">
      <c r="A357" s="354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  <c r="AB357" s="354"/>
      <c r="AC357" s="354"/>
      <c r="AD357" s="354"/>
      <c r="AE357" s="354"/>
      <c r="AF357" s="354"/>
      <c r="AG357" s="354"/>
      <c r="AH357" s="354"/>
      <c r="AI357" s="354"/>
      <c r="AJ357" s="354"/>
      <c r="AK357" s="354"/>
      <c r="AL357" s="354"/>
      <c r="AM357" s="354"/>
      <c r="AN357" s="354"/>
      <c r="AO357" s="354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4"/>
      <c r="BH357" s="354"/>
      <c r="BI357" s="354"/>
      <c r="BJ357" s="354"/>
      <c r="BK357" s="354"/>
      <c r="BL357" s="354"/>
      <c r="BM357" s="354"/>
      <c r="BN357" s="354"/>
      <c r="BO357" s="354"/>
      <c r="BP357" s="354"/>
      <c r="BQ357" s="354"/>
      <c r="BR357" s="354"/>
      <c r="BS357" s="354"/>
      <c r="BT357" s="354"/>
      <c r="BU357" s="354"/>
      <c r="BV357" s="354"/>
      <c r="BW357" s="354"/>
      <c r="BX357" s="354"/>
      <c r="BY357" s="354"/>
      <c r="BZ357" s="354"/>
      <c r="CA357" s="354"/>
      <c r="CB357" s="354"/>
      <c r="CC357" s="354"/>
    </row>
    <row r="358" ht="13.5" customHeight="1">
      <c r="A358" s="35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/>
      <c r="AZ358" s="354"/>
      <c r="BA358" s="354"/>
      <c r="BB358" s="354"/>
      <c r="BC358" s="354"/>
      <c r="BD358" s="354"/>
      <c r="BE358" s="354"/>
      <c r="BF358" s="354"/>
      <c r="BG358" s="354"/>
      <c r="BH358" s="354"/>
      <c r="BI358" s="354"/>
      <c r="BJ358" s="354"/>
      <c r="BK358" s="354"/>
      <c r="BL358" s="354"/>
      <c r="BM358" s="354"/>
      <c r="BN358" s="354"/>
      <c r="BO358" s="354"/>
      <c r="BP358" s="354"/>
      <c r="BQ358" s="354"/>
      <c r="BR358" s="354"/>
      <c r="BS358" s="354"/>
      <c r="BT358" s="354"/>
      <c r="BU358" s="354"/>
      <c r="BV358" s="354"/>
      <c r="BW358" s="354"/>
      <c r="BX358" s="354"/>
      <c r="BY358" s="354"/>
      <c r="BZ358" s="354"/>
      <c r="CA358" s="354"/>
      <c r="CB358" s="354"/>
      <c r="CC358" s="354"/>
    </row>
    <row r="359" ht="13.5" customHeight="1">
      <c r="A359" s="354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  <c r="AB359" s="354"/>
      <c r="AC359" s="354"/>
      <c r="AD359" s="354"/>
      <c r="AE359" s="354"/>
      <c r="AF359" s="354"/>
      <c r="AG359" s="354"/>
      <c r="AH359" s="354"/>
      <c r="AI359" s="354"/>
      <c r="AJ359" s="354"/>
      <c r="AK359" s="354"/>
      <c r="AL359" s="354"/>
      <c r="AM359" s="354"/>
      <c r="AN359" s="354"/>
      <c r="AO359" s="354"/>
      <c r="AP359" s="354"/>
      <c r="AQ359" s="354"/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4"/>
      <c r="BH359" s="354"/>
      <c r="BI359" s="354"/>
      <c r="BJ359" s="354"/>
      <c r="BK359" s="354"/>
      <c r="BL359" s="354"/>
      <c r="BM359" s="354"/>
      <c r="BN359" s="354"/>
      <c r="BO359" s="354"/>
      <c r="BP359" s="354"/>
      <c r="BQ359" s="354"/>
      <c r="BR359" s="354"/>
      <c r="BS359" s="354"/>
      <c r="BT359" s="354"/>
      <c r="BU359" s="354"/>
      <c r="BV359" s="354"/>
      <c r="BW359" s="354"/>
      <c r="BX359" s="354"/>
      <c r="BY359" s="354"/>
      <c r="BZ359" s="354"/>
      <c r="CA359" s="354"/>
      <c r="CB359" s="354"/>
      <c r="CC359" s="354"/>
    </row>
    <row r="360" ht="13.5" customHeight="1">
      <c r="A360" s="35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  <c r="AB360" s="354"/>
      <c r="AC360" s="354"/>
      <c r="AD360" s="354"/>
      <c r="AE360" s="354"/>
      <c r="AF360" s="354"/>
      <c r="AG360" s="354"/>
      <c r="AH360" s="354"/>
      <c r="AI360" s="354"/>
      <c r="AJ360" s="354"/>
      <c r="AK360" s="354"/>
      <c r="AL360" s="354"/>
      <c r="AM360" s="354"/>
      <c r="AN360" s="354"/>
      <c r="AO360" s="354"/>
      <c r="AP360" s="354"/>
      <c r="AQ360" s="354"/>
      <c r="AR360" s="354"/>
      <c r="AS360" s="354"/>
      <c r="AT360" s="354"/>
      <c r="AU360" s="354"/>
      <c r="AV360" s="354"/>
      <c r="AW360" s="354"/>
      <c r="AX360" s="354"/>
      <c r="AY360" s="354"/>
      <c r="AZ360" s="354"/>
      <c r="BA360" s="354"/>
      <c r="BB360" s="354"/>
      <c r="BC360" s="354"/>
      <c r="BD360" s="354"/>
      <c r="BE360" s="354"/>
      <c r="BF360" s="354"/>
      <c r="BG360" s="354"/>
      <c r="BH360" s="354"/>
      <c r="BI360" s="354"/>
      <c r="BJ360" s="354"/>
      <c r="BK360" s="354"/>
      <c r="BL360" s="354"/>
      <c r="BM360" s="354"/>
      <c r="BN360" s="354"/>
      <c r="BO360" s="354"/>
      <c r="BP360" s="354"/>
      <c r="BQ360" s="354"/>
      <c r="BR360" s="354"/>
      <c r="BS360" s="354"/>
      <c r="BT360" s="354"/>
      <c r="BU360" s="354"/>
      <c r="BV360" s="354"/>
      <c r="BW360" s="354"/>
      <c r="BX360" s="354"/>
      <c r="BY360" s="354"/>
      <c r="BZ360" s="354"/>
      <c r="CA360" s="354"/>
      <c r="CB360" s="354"/>
      <c r="CC360" s="354"/>
    </row>
    <row r="361" ht="13.5" customHeight="1">
      <c r="A361" s="354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  <c r="AB361" s="354"/>
      <c r="AC361" s="354"/>
      <c r="AD361" s="354"/>
      <c r="AE361" s="354"/>
      <c r="AF361" s="354"/>
      <c r="AG361" s="354"/>
      <c r="AH361" s="354"/>
      <c r="AI361" s="354"/>
      <c r="AJ361" s="354"/>
      <c r="AK361" s="354"/>
      <c r="AL361" s="354"/>
      <c r="AM361" s="354"/>
      <c r="AN361" s="354"/>
      <c r="AO361" s="354"/>
      <c r="AP361" s="354"/>
      <c r="AQ361" s="354"/>
      <c r="AR361" s="354"/>
      <c r="AS361" s="354"/>
      <c r="AT361" s="354"/>
      <c r="AU361" s="354"/>
      <c r="AV361" s="354"/>
      <c r="AW361" s="354"/>
      <c r="AX361" s="354"/>
      <c r="AY361" s="354"/>
      <c r="AZ361" s="354"/>
      <c r="BA361" s="354"/>
      <c r="BB361" s="354"/>
      <c r="BC361" s="354"/>
      <c r="BD361" s="354"/>
      <c r="BE361" s="354"/>
      <c r="BF361" s="354"/>
      <c r="BG361" s="354"/>
      <c r="BH361" s="354"/>
      <c r="BI361" s="354"/>
      <c r="BJ361" s="354"/>
      <c r="BK361" s="354"/>
      <c r="BL361" s="354"/>
      <c r="BM361" s="354"/>
      <c r="BN361" s="354"/>
      <c r="BO361" s="354"/>
      <c r="BP361" s="354"/>
      <c r="BQ361" s="354"/>
      <c r="BR361" s="354"/>
      <c r="BS361" s="354"/>
      <c r="BT361" s="354"/>
      <c r="BU361" s="354"/>
      <c r="BV361" s="354"/>
      <c r="BW361" s="354"/>
      <c r="BX361" s="354"/>
      <c r="BY361" s="354"/>
      <c r="BZ361" s="354"/>
      <c r="CA361" s="354"/>
      <c r="CB361" s="354"/>
      <c r="CC361" s="354"/>
    </row>
    <row r="362" ht="13.5" customHeight="1">
      <c r="A362" s="35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  <c r="AP362" s="354"/>
      <c r="AQ362" s="354"/>
      <c r="AR362" s="354"/>
      <c r="AS362" s="354"/>
      <c r="AT362" s="354"/>
      <c r="AU362" s="354"/>
      <c r="AV362" s="354"/>
      <c r="AW362" s="354"/>
      <c r="AX362" s="354"/>
      <c r="AY362" s="354"/>
      <c r="AZ362" s="354"/>
      <c r="BA362" s="354"/>
      <c r="BB362" s="354"/>
      <c r="BC362" s="354"/>
      <c r="BD362" s="354"/>
      <c r="BE362" s="354"/>
      <c r="BF362" s="354"/>
      <c r="BG362" s="354"/>
      <c r="BH362" s="354"/>
      <c r="BI362" s="354"/>
      <c r="BJ362" s="354"/>
      <c r="BK362" s="354"/>
      <c r="BL362" s="354"/>
      <c r="BM362" s="354"/>
      <c r="BN362" s="354"/>
      <c r="BO362" s="354"/>
      <c r="BP362" s="354"/>
      <c r="BQ362" s="354"/>
      <c r="BR362" s="354"/>
      <c r="BS362" s="354"/>
      <c r="BT362" s="354"/>
      <c r="BU362" s="354"/>
      <c r="BV362" s="354"/>
      <c r="BW362" s="354"/>
      <c r="BX362" s="354"/>
      <c r="BY362" s="354"/>
      <c r="BZ362" s="354"/>
      <c r="CA362" s="354"/>
      <c r="CB362" s="354"/>
      <c r="CC362" s="354"/>
    </row>
    <row r="363" ht="13.5" customHeight="1">
      <c r="A363" s="354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  <c r="AB363" s="354"/>
      <c r="AC363" s="354"/>
      <c r="AD363" s="354"/>
      <c r="AE363" s="354"/>
      <c r="AF363" s="354"/>
      <c r="AG363" s="354"/>
      <c r="AH363" s="354"/>
      <c r="AI363" s="354"/>
      <c r="AJ363" s="354"/>
      <c r="AK363" s="354"/>
      <c r="AL363" s="354"/>
      <c r="AM363" s="354"/>
      <c r="AN363" s="354"/>
      <c r="AO363" s="354"/>
      <c r="AP363" s="354"/>
      <c r="AQ363" s="354"/>
      <c r="AR363" s="354"/>
      <c r="AS363" s="354"/>
      <c r="AT363" s="354"/>
      <c r="AU363" s="354"/>
      <c r="AV363" s="354"/>
      <c r="AW363" s="354"/>
      <c r="AX363" s="354"/>
      <c r="AY363" s="354"/>
      <c r="AZ363" s="354"/>
      <c r="BA363" s="354"/>
      <c r="BB363" s="354"/>
      <c r="BC363" s="354"/>
      <c r="BD363" s="354"/>
      <c r="BE363" s="354"/>
      <c r="BF363" s="354"/>
      <c r="BG363" s="354"/>
      <c r="BH363" s="354"/>
      <c r="BI363" s="354"/>
      <c r="BJ363" s="354"/>
      <c r="BK363" s="354"/>
      <c r="BL363" s="354"/>
      <c r="BM363" s="354"/>
      <c r="BN363" s="354"/>
      <c r="BO363" s="354"/>
      <c r="BP363" s="354"/>
      <c r="BQ363" s="354"/>
      <c r="BR363" s="354"/>
      <c r="BS363" s="354"/>
      <c r="BT363" s="354"/>
      <c r="BU363" s="354"/>
      <c r="BV363" s="354"/>
      <c r="BW363" s="354"/>
      <c r="BX363" s="354"/>
      <c r="BY363" s="354"/>
      <c r="BZ363" s="354"/>
      <c r="CA363" s="354"/>
      <c r="CB363" s="354"/>
      <c r="CC363" s="354"/>
    </row>
    <row r="364" ht="13.5" customHeight="1">
      <c r="A364" s="35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  <c r="AB364" s="354"/>
      <c r="AC364" s="354"/>
      <c r="AD364" s="354"/>
      <c r="AE364" s="354"/>
      <c r="AF364" s="354"/>
      <c r="AG364" s="354"/>
      <c r="AH364" s="354"/>
      <c r="AI364" s="354"/>
      <c r="AJ364" s="354"/>
      <c r="AK364" s="354"/>
      <c r="AL364" s="354"/>
      <c r="AM364" s="354"/>
      <c r="AN364" s="354"/>
      <c r="AO364" s="354"/>
      <c r="AP364" s="354"/>
      <c r="AQ364" s="354"/>
      <c r="AR364" s="354"/>
      <c r="AS364" s="354"/>
      <c r="AT364" s="354"/>
      <c r="AU364" s="354"/>
      <c r="AV364" s="354"/>
      <c r="AW364" s="354"/>
      <c r="AX364" s="354"/>
      <c r="AY364" s="354"/>
      <c r="AZ364" s="354"/>
      <c r="BA364" s="354"/>
      <c r="BB364" s="354"/>
      <c r="BC364" s="354"/>
      <c r="BD364" s="354"/>
      <c r="BE364" s="354"/>
      <c r="BF364" s="354"/>
      <c r="BG364" s="354"/>
      <c r="BH364" s="354"/>
      <c r="BI364" s="354"/>
      <c r="BJ364" s="354"/>
      <c r="BK364" s="354"/>
      <c r="BL364" s="354"/>
      <c r="BM364" s="354"/>
      <c r="BN364" s="354"/>
      <c r="BO364" s="354"/>
      <c r="BP364" s="354"/>
      <c r="BQ364" s="354"/>
      <c r="BR364" s="354"/>
      <c r="BS364" s="354"/>
      <c r="BT364" s="354"/>
      <c r="BU364" s="354"/>
      <c r="BV364" s="354"/>
      <c r="BW364" s="354"/>
      <c r="BX364" s="354"/>
      <c r="BY364" s="354"/>
      <c r="BZ364" s="354"/>
      <c r="CA364" s="354"/>
      <c r="CB364" s="354"/>
      <c r="CC364" s="354"/>
    </row>
    <row r="365" ht="13.5" customHeight="1">
      <c r="A365" s="354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  <c r="AB365" s="354"/>
      <c r="AC365" s="354"/>
      <c r="AD365" s="354"/>
      <c r="AE365" s="354"/>
      <c r="AF365" s="354"/>
      <c r="AG365" s="354"/>
      <c r="AH365" s="354"/>
      <c r="AI365" s="354"/>
      <c r="AJ365" s="354"/>
      <c r="AK365" s="354"/>
      <c r="AL365" s="354"/>
      <c r="AM365" s="354"/>
      <c r="AN365" s="354"/>
      <c r="AO365" s="354"/>
      <c r="AP365" s="354"/>
      <c r="AQ365" s="354"/>
      <c r="AR365" s="354"/>
      <c r="AS365" s="354"/>
      <c r="AT365" s="354"/>
      <c r="AU365" s="354"/>
      <c r="AV365" s="354"/>
      <c r="AW365" s="354"/>
      <c r="AX365" s="354"/>
      <c r="AY365" s="354"/>
      <c r="AZ365" s="354"/>
      <c r="BA365" s="354"/>
      <c r="BB365" s="354"/>
      <c r="BC365" s="354"/>
      <c r="BD365" s="354"/>
      <c r="BE365" s="354"/>
      <c r="BF365" s="354"/>
      <c r="BG365" s="354"/>
      <c r="BH365" s="354"/>
      <c r="BI365" s="354"/>
      <c r="BJ365" s="354"/>
      <c r="BK365" s="354"/>
      <c r="BL365" s="354"/>
      <c r="BM365" s="354"/>
      <c r="BN365" s="354"/>
      <c r="BO365" s="354"/>
      <c r="BP365" s="354"/>
      <c r="BQ365" s="354"/>
      <c r="BR365" s="354"/>
      <c r="BS365" s="354"/>
      <c r="BT365" s="354"/>
      <c r="BU365" s="354"/>
      <c r="BV365" s="354"/>
      <c r="BW365" s="354"/>
      <c r="BX365" s="354"/>
      <c r="BY365" s="354"/>
      <c r="BZ365" s="354"/>
      <c r="CA365" s="354"/>
      <c r="CB365" s="354"/>
      <c r="CC365" s="354"/>
    </row>
    <row r="366" ht="13.5" customHeight="1">
      <c r="A366" s="35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  <c r="AB366" s="354"/>
      <c r="AC366" s="354"/>
      <c r="AD366" s="354"/>
      <c r="AE366" s="354"/>
      <c r="AF366" s="354"/>
      <c r="AG366" s="354"/>
      <c r="AH366" s="354"/>
      <c r="AI366" s="354"/>
      <c r="AJ366" s="354"/>
      <c r="AK366" s="354"/>
      <c r="AL366" s="354"/>
      <c r="AM366" s="354"/>
      <c r="AN366" s="354"/>
      <c r="AO366" s="354"/>
      <c r="AP366" s="354"/>
      <c r="AQ366" s="354"/>
      <c r="AR366" s="354"/>
      <c r="AS366" s="354"/>
      <c r="AT366" s="354"/>
      <c r="AU366" s="354"/>
      <c r="AV366" s="354"/>
      <c r="AW366" s="354"/>
      <c r="AX366" s="354"/>
      <c r="AY366" s="354"/>
      <c r="AZ366" s="354"/>
      <c r="BA366" s="354"/>
      <c r="BB366" s="354"/>
      <c r="BC366" s="354"/>
      <c r="BD366" s="354"/>
      <c r="BE366" s="354"/>
      <c r="BF366" s="354"/>
      <c r="BG366" s="354"/>
      <c r="BH366" s="354"/>
      <c r="BI366" s="354"/>
      <c r="BJ366" s="354"/>
      <c r="BK366" s="354"/>
      <c r="BL366" s="354"/>
      <c r="BM366" s="354"/>
      <c r="BN366" s="354"/>
      <c r="BO366" s="354"/>
      <c r="BP366" s="354"/>
      <c r="BQ366" s="354"/>
      <c r="BR366" s="354"/>
      <c r="BS366" s="354"/>
      <c r="BT366" s="354"/>
      <c r="BU366" s="354"/>
      <c r="BV366" s="354"/>
      <c r="BW366" s="354"/>
      <c r="BX366" s="354"/>
      <c r="BY366" s="354"/>
      <c r="BZ366" s="354"/>
      <c r="CA366" s="354"/>
      <c r="CB366" s="354"/>
      <c r="CC366" s="354"/>
    </row>
    <row r="367" ht="13.5" customHeight="1">
      <c r="A367" s="354"/>
      <c r="B367" s="354"/>
      <c r="C367" s="354"/>
      <c r="D367" s="354"/>
      <c r="E367" s="354"/>
      <c r="F367" s="354"/>
      <c r="G367" s="354"/>
      <c r="H367" s="354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  <c r="AB367" s="354"/>
      <c r="AC367" s="354"/>
      <c r="AD367" s="354"/>
      <c r="AE367" s="354"/>
      <c r="AF367" s="354"/>
      <c r="AG367" s="354"/>
      <c r="AH367" s="354"/>
      <c r="AI367" s="354"/>
      <c r="AJ367" s="354"/>
      <c r="AK367" s="354"/>
      <c r="AL367" s="354"/>
      <c r="AM367" s="354"/>
      <c r="AN367" s="354"/>
      <c r="AO367" s="354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4"/>
      <c r="BH367" s="354"/>
      <c r="BI367" s="354"/>
      <c r="BJ367" s="354"/>
      <c r="BK367" s="354"/>
      <c r="BL367" s="354"/>
      <c r="BM367" s="354"/>
      <c r="BN367" s="354"/>
      <c r="BO367" s="354"/>
      <c r="BP367" s="354"/>
      <c r="BQ367" s="354"/>
      <c r="BR367" s="354"/>
      <c r="BS367" s="354"/>
      <c r="BT367" s="354"/>
      <c r="BU367" s="354"/>
      <c r="BV367" s="354"/>
      <c r="BW367" s="354"/>
      <c r="BX367" s="354"/>
      <c r="BY367" s="354"/>
      <c r="BZ367" s="354"/>
      <c r="CA367" s="354"/>
      <c r="CB367" s="354"/>
      <c r="CC367" s="354"/>
    </row>
    <row r="368" ht="13.5" customHeight="1">
      <c r="A368" s="354"/>
      <c r="B368" s="354"/>
      <c r="C368" s="354"/>
      <c r="D368" s="354"/>
      <c r="E368" s="354"/>
      <c r="F368" s="354"/>
      <c r="G368" s="354"/>
      <c r="H368" s="354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  <c r="AB368" s="354"/>
      <c r="AC368" s="354"/>
      <c r="AD368" s="354"/>
      <c r="AE368" s="354"/>
      <c r="AF368" s="354"/>
      <c r="AG368" s="354"/>
      <c r="AH368" s="354"/>
      <c r="AI368" s="354"/>
      <c r="AJ368" s="354"/>
      <c r="AK368" s="354"/>
      <c r="AL368" s="354"/>
      <c r="AM368" s="354"/>
      <c r="AN368" s="354"/>
      <c r="AO368" s="354"/>
      <c r="AP368" s="354"/>
      <c r="AQ368" s="354"/>
      <c r="AR368" s="354"/>
      <c r="AS368" s="354"/>
      <c r="AT368" s="354"/>
      <c r="AU368" s="354"/>
      <c r="AV368" s="354"/>
      <c r="AW368" s="354"/>
      <c r="AX368" s="354"/>
      <c r="AY368" s="354"/>
      <c r="AZ368" s="354"/>
      <c r="BA368" s="354"/>
      <c r="BB368" s="354"/>
      <c r="BC368" s="354"/>
      <c r="BD368" s="354"/>
      <c r="BE368" s="354"/>
      <c r="BF368" s="354"/>
      <c r="BG368" s="354"/>
      <c r="BH368" s="354"/>
      <c r="BI368" s="354"/>
      <c r="BJ368" s="354"/>
      <c r="BK368" s="354"/>
      <c r="BL368" s="354"/>
      <c r="BM368" s="354"/>
      <c r="BN368" s="354"/>
      <c r="BO368" s="354"/>
      <c r="BP368" s="354"/>
      <c r="BQ368" s="354"/>
      <c r="BR368" s="354"/>
      <c r="BS368" s="354"/>
      <c r="BT368" s="354"/>
      <c r="BU368" s="354"/>
      <c r="BV368" s="354"/>
      <c r="BW368" s="354"/>
      <c r="BX368" s="354"/>
      <c r="BY368" s="354"/>
      <c r="BZ368" s="354"/>
      <c r="CA368" s="354"/>
      <c r="CB368" s="354"/>
      <c r="CC368" s="354"/>
    </row>
    <row r="369" ht="13.5" customHeight="1">
      <c r="A369" s="354"/>
      <c r="B369" s="354"/>
      <c r="C369" s="354"/>
      <c r="D369" s="354"/>
      <c r="E369" s="354"/>
      <c r="F369" s="354"/>
      <c r="G369" s="354"/>
      <c r="H369" s="354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  <c r="AB369" s="354"/>
      <c r="AC369" s="354"/>
      <c r="AD369" s="354"/>
      <c r="AE369" s="354"/>
      <c r="AF369" s="354"/>
      <c r="AG369" s="354"/>
      <c r="AH369" s="354"/>
      <c r="AI369" s="354"/>
      <c r="AJ369" s="354"/>
      <c r="AK369" s="354"/>
      <c r="AL369" s="354"/>
      <c r="AM369" s="354"/>
      <c r="AN369" s="354"/>
      <c r="AO369" s="354"/>
      <c r="AP369" s="354"/>
      <c r="AQ369" s="354"/>
      <c r="AR369" s="354"/>
      <c r="AS369" s="354"/>
      <c r="AT369" s="354"/>
      <c r="AU369" s="354"/>
      <c r="AV369" s="354"/>
      <c r="AW369" s="354"/>
      <c r="AX369" s="354"/>
      <c r="AY369" s="354"/>
      <c r="AZ369" s="354"/>
      <c r="BA369" s="354"/>
      <c r="BB369" s="354"/>
      <c r="BC369" s="354"/>
      <c r="BD369" s="354"/>
      <c r="BE369" s="354"/>
      <c r="BF369" s="354"/>
      <c r="BG369" s="354"/>
      <c r="BH369" s="354"/>
      <c r="BI369" s="354"/>
      <c r="BJ369" s="354"/>
      <c r="BK369" s="354"/>
      <c r="BL369" s="354"/>
      <c r="BM369" s="354"/>
      <c r="BN369" s="354"/>
      <c r="BO369" s="354"/>
      <c r="BP369" s="354"/>
      <c r="BQ369" s="354"/>
      <c r="BR369" s="354"/>
      <c r="BS369" s="354"/>
      <c r="BT369" s="354"/>
      <c r="BU369" s="354"/>
      <c r="BV369" s="354"/>
      <c r="BW369" s="354"/>
      <c r="BX369" s="354"/>
      <c r="BY369" s="354"/>
      <c r="BZ369" s="354"/>
      <c r="CA369" s="354"/>
      <c r="CB369" s="354"/>
      <c r="CC369" s="354"/>
    </row>
    <row r="370" ht="13.5" customHeight="1">
      <c r="A370" s="354"/>
      <c r="B370" s="354"/>
      <c r="C370" s="354"/>
      <c r="D370" s="354"/>
      <c r="E370" s="354"/>
      <c r="F370" s="354"/>
      <c r="G370" s="354"/>
      <c r="H370" s="354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  <c r="AB370" s="354"/>
      <c r="AC370" s="354"/>
      <c r="AD370" s="354"/>
      <c r="AE370" s="354"/>
      <c r="AF370" s="354"/>
      <c r="AG370" s="354"/>
      <c r="AH370" s="354"/>
      <c r="AI370" s="354"/>
      <c r="AJ370" s="354"/>
      <c r="AK370" s="354"/>
      <c r="AL370" s="354"/>
      <c r="AM370" s="354"/>
      <c r="AN370" s="354"/>
      <c r="AO370" s="354"/>
      <c r="AP370" s="354"/>
      <c r="AQ370" s="354"/>
      <c r="AR370" s="354"/>
      <c r="AS370" s="354"/>
      <c r="AT370" s="354"/>
      <c r="AU370" s="354"/>
      <c r="AV370" s="354"/>
      <c r="AW370" s="354"/>
      <c r="AX370" s="354"/>
      <c r="AY370" s="354"/>
      <c r="AZ370" s="354"/>
      <c r="BA370" s="354"/>
      <c r="BB370" s="354"/>
      <c r="BC370" s="354"/>
      <c r="BD370" s="354"/>
      <c r="BE370" s="354"/>
      <c r="BF370" s="354"/>
      <c r="BG370" s="354"/>
      <c r="BH370" s="354"/>
      <c r="BI370" s="354"/>
      <c r="BJ370" s="354"/>
      <c r="BK370" s="354"/>
      <c r="BL370" s="354"/>
      <c r="BM370" s="354"/>
      <c r="BN370" s="354"/>
      <c r="BO370" s="354"/>
      <c r="BP370" s="354"/>
      <c r="BQ370" s="354"/>
      <c r="BR370" s="354"/>
      <c r="BS370" s="354"/>
      <c r="BT370" s="354"/>
      <c r="BU370" s="354"/>
      <c r="BV370" s="354"/>
      <c r="BW370" s="354"/>
      <c r="BX370" s="354"/>
      <c r="BY370" s="354"/>
      <c r="BZ370" s="354"/>
      <c r="CA370" s="354"/>
      <c r="CB370" s="354"/>
      <c r="CC370" s="354"/>
    </row>
    <row r="371" ht="13.5" customHeight="1">
      <c r="A371" s="354"/>
      <c r="B371" s="354"/>
      <c r="C371" s="354"/>
      <c r="D371" s="354"/>
      <c r="E371" s="354"/>
      <c r="F371" s="354"/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  <c r="AP371" s="354"/>
      <c r="AQ371" s="354"/>
      <c r="AR371" s="354"/>
      <c r="AS371" s="354"/>
      <c r="AT371" s="354"/>
      <c r="AU371" s="354"/>
      <c r="AV371" s="354"/>
      <c r="AW371" s="354"/>
      <c r="AX371" s="354"/>
      <c r="AY371" s="354"/>
      <c r="AZ371" s="354"/>
      <c r="BA371" s="354"/>
      <c r="BB371" s="354"/>
      <c r="BC371" s="354"/>
      <c r="BD371" s="354"/>
      <c r="BE371" s="354"/>
      <c r="BF371" s="354"/>
      <c r="BG371" s="354"/>
      <c r="BH371" s="354"/>
      <c r="BI371" s="354"/>
      <c r="BJ371" s="354"/>
      <c r="BK371" s="354"/>
      <c r="BL371" s="354"/>
      <c r="BM371" s="354"/>
      <c r="BN371" s="354"/>
      <c r="BO371" s="354"/>
      <c r="BP371" s="354"/>
      <c r="BQ371" s="354"/>
      <c r="BR371" s="354"/>
      <c r="BS371" s="354"/>
      <c r="BT371" s="354"/>
      <c r="BU371" s="354"/>
      <c r="BV371" s="354"/>
      <c r="BW371" s="354"/>
      <c r="BX371" s="354"/>
      <c r="BY371" s="354"/>
      <c r="BZ371" s="354"/>
      <c r="CA371" s="354"/>
      <c r="CB371" s="354"/>
      <c r="CC371" s="354"/>
    </row>
    <row r="372" ht="13.5" customHeight="1">
      <c r="A372" s="354"/>
      <c r="B372" s="354"/>
      <c r="C372" s="354"/>
      <c r="D372" s="354"/>
      <c r="E372" s="354"/>
      <c r="F372" s="354"/>
      <c r="G372" s="354"/>
      <c r="H372" s="354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  <c r="AB372" s="354"/>
      <c r="AC372" s="354"/>
      <c r="AD372" s="354"/>
      <c r="AE372" s="354"/>
      <c r="AF372" s="354"/>
      <c r="AG372" s="354"/>
      <c r="AH372" s="354"/>
      <c r="AI372" s="354"/>
      <c r="AJ372" s="354"/>
      <c r="AK372" s="354"/>
      <c r="AL372" s="354"/>
      <c r="AM372" s="354"/>
      <c r="AN372" s="354"/>
      <c r="AO372" s="354"/>
      <c r="AP372" s="354"/>
      <c r="AQ372" s="354"/>
      <c r="AR372" s="354"/>
      <c r="AS372" s="354"/>
      <c r="AT372" s="354"/>
      <c r="AU372" s="354"/>
      <c r="AV372" s="354"/>
      <c r="AW372" s="354"/>
      <c r="AX372" s="354"/>
      <c r="AY372" s="354"/>
      <c r="AZ372" s="354"/>
      <c r="BA372" s="354"/>
      <c r="BB372" s="354"/>
      <c r="BC372" s="354"/>
      <c r="BD372" s="354"/>
      <c r="BE372" s="354"/>
      <c r="BF372" s="354"/>
      <c r="BG372" s="354"/>
      <c r="BH372" s="354"/>
      <c r="BI372" s="354"/>
      <c r="BJ372" s="354"/>
      <c r="BK372" s="354"/>
      <c r="BL372" s="354"/>
      <c r="BM372" s="354"/>
      <c r="BN372" s="354"/>
      <c r="BO372" s="354"/>
      <c r="BP372" s="354"/>
      <c r="BQ372" s="354"/>
      <c r="BR372" s="354"/>
      <c r="BS372" s="354"/>
      <c r="BT372" s="354"/>
      <c r="BU372" s="354"/>
      <c r="BV372" s="354"/>
      <c r="BW372" s="354"/>
      <c r="BX372" s="354"/>
      <c r="BY372" s="354"/>
      <c r="BZ372" s="354"/>
      <c r="CA372" s="354"/>
      <c r="CB372" s="354"/>
      <c r="CC372" s="354"/>
    </row>
    <row r="373" ht="13.5" customHeight="1">
      <c r="A373" s="354"/>
      <c r="B373" s="354"/>
      <c r="C373" s="354"/>
      <c r="D373" s="354"/>
      <c r="E373" s="354"/>
      <c r="F373" s="354"/>
      <c r="G373" s="354"/>
      <c r="H373" s="354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  <c r="AB373" s="354"/>
      <c r="AC373" s="354"/>
      <c r="AD373" s="354"/>
      <c r="AE373" s="354"/>
      <c r="AF373" s="354"/>
      <c r="AG373" s="354"/>
      <c r="AH373" s="354"/>
      <c r="AI373" s="354"/>
      <c r="AJ373" s="354"/>
      <c r="AK373" s="354"/>
      <c r="AL373" s="354"/>
      <c r="AM373" s="354"/>
      <c r="AN373" s="354"/>
      <c r="AO373" s="354"/>
      <c r="AP373" s="354"/>
      <c r="AQ373" s="354"/>
      <c r="AR373" s="354"/>
      <c r="AS373" s="354"/>
      <c r="AT373" s="354"/>
      <c r="AU373" s="354"/>
      <c r="AV373" s="354"/>
      <c r="AW373" s="354"/>
      <c r="AX373" s="354"/>
      <c r="AY373" s="354"/>
      <c r="AZ373" s="354"/>
      <c r="BA373" s="354"/>
      <c r="BB373" s="354"/>
      <c r="BC373" s="354"/>
      <c r="BD373" s="354"/>
      <c r="BE373" s="354"/>
      <c r="BF373" s="354"/>
      <c r="BG373" s="354"/>
      <c r="BH373" s="354"/>
      <c r="BI373" s="354"/>
      <c r="BJ373" s="354"/>
      <c r="BK373" s="354"/>
      <c r="BL373" s="354"/>
      <c r="BM373" s="354"/>
      <c r="BN373" s="354"/>
      <c r="BO373" s="354"/>
      <c r="BP373" s="354"/>
      <c r="BQ373" s="354"/>
      <c r="BR373" s="354"/>
      <c r="BS373" s="354"/>
      <c r="BT373" s="354"/>
      <c r="BU373" s="354"/>
      <c r="BV373" s="354"/>
      <c r="BW373" s="354"/>
      <c r="BX373" s="354"/>
      <c r="BY373" s="354"/>
      <c r="BZ373" s="354"/>
      <c r="CA373" s="354"/>
      <c r="CB373" s="354"/>
      <c r="CC373" s="354"/>
    </row>
    <row r="374" ht="13.5" customHeight="1">
      <c r="A374" s="354"/>
      <c r="B374" s="354"/>
      <c r="C374" s="354"/>
      <c r="D374" s="354"/>
      <c r="E374" s="354"/>
      <c r="F374" s="354"/>
      <c r="G374" s="354"/>
      <c r="H374" s="354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  <c r="AB374" s="354"/>
      <c r="AC374" s="354"/>
      <c r="AD374" s="354"/>
      <c r="AE374" s="354"/>
      <c r="AF374" s="354"/>
      <c r="AG374" s="354"/>
      <c r="AH374" s="354"/>
      <c r="AI374" s="354"/>
      <c r="AJ374" s="354"/>
      <c r="AK374" s="354"/>
      <c r="AL374" s="354"/>
      <c r="AM374" s="354"/>
      <c r="AN374" s="354"/>
      <c r="AO374" s="354"/>
      <c r="AP374" s="354"/>
      <c r="AQ374" s="354"/>
      <c r="AR374" s="354"/>
      <c r="AS374" s="354"/>
      <c r="AT374" s="354"/>
      <c r="AU374" s="354"/>
      <c r="AV374" s="354"/>
      <c r="AW374" s="354"/>
      <c r="AX374" s="354"/>
      <c r="AY374" s="354"/>
      <c r="AZ374" s="354"/>
      <c r="BA374" s="354"/>
      <c r="BB374" s="354"/>
      <c r="BC374" s="354"/>
      <c r="BD374" s="354"/>
      <c r="BE374" s="354"/>
      <c r="BF374" s="354"/>
      <c r="BG374" s="354"/>
      <c r="BH374" s="354"/>
      <c r="BI374" s="354"/>
      <c r="BJ374" s="354"/>
      <c r="BK374" s="354"/>
      <c r="BL374" s="354"/>
      <c r="BM374" s="354"/>
      <c r="BN374" s="354"/>
      <c r="BO374" s="354"/>
      <c r="BP374" s="354"/>
      <c r="BQ374" s="354"/>
      <c r="BR374" s="354"/>
      <c r="BS374" s="354"/>
      <c r="BT374" s="354"/>
      <c r="BU374" s="354"/>
      <c r="BV374" s="354"/>
      <c r="BW374" s="354"/>
      <c r="BX374" s="354"/>
      <c r="BY374" s="354"/>
      <c r="BZ374" s="354"/>
      <c r="CA374" s="354"/>
      <c r="CB374" s="354"/>
      <c r="CC374" s="354"/>
    </row>
    <row r="375" ht="13.5" customHeight="1">
      <c r="A375" s="354"/>
      <c r="B375" s="354"/>
      <c r="C375" s="354"/>
      <c r="D375" s="354"/>
      <c r="E375" s="354"/>
      <c r="F375" s="354"/>
      <c r="G375" s="354"/>
      <c r="H375" s="354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  <c r="AB375" s="354"/>
      <c r="AC375" s="354"/>
      <c r="AD375" s="354"/>
      <c r="AE375" s="354"/>
      <c r="AF375" s="354"/>
      <c r="AG375" s="354"/>
      <c r="AH375" s="354"/>
      <c r="AI375" s="354"/>
      <c r="AJ375" s="354"/>
      <c r="AK375" s="354"/>
      <c r="AL375" s="354"/>
      <c r="AM375" s="354"/>
      <c r="AN375" s="354"/>
      <c r="AO375" s="354"/>
      <c r="AP375" s="354"/>
      <c r="AQ375" s="354"/>
      <c r="AR375" s="354"/>
      <c r="AS375" s="354"/>
      <c r="AT375" s="354"/>
      <c r="AU375" s="354"/>
      <c r="AV375" s="354"/>
      <c r="AW375" s="354"/>
      <c r="AX375" s="354"/>
      <c r="AY375" s="354"/>
      <c r="AZ375" s="354"/>
      <c r="BA375" s="354"/>
      <c r="BB375" s="354"/>
      <c r="BC375" s="354"/>
      <c r="BD375" s="354"/>
      <c r="BE375" s="354"/>
      <c r="BF375" s="354"/>
      <c r="BG375" s="354"/>
      <c r="BH375" s="354"/>
      <c r="BI375" s="354"/>
      <c r="BJ375" s="354"/>
      <c r="BK375" s="354"/>
      <c r="BL375" s="354"/>
      <c r="BM375" s="354"/>
      <c r="BN375" s="354"/>
      <c r="BO375" s="354"/>
      <c r="BP375" s="354"/>
      <c r="BQ375" s="354"/>
      <c r="BR375" s="354"/>
      <c r="BS375" s="354"/>
      <c r="BT375" s="354"/>
      <c r="BU375" s="354"/>
      <c r="BV375" s="354"/>
      <c r="BW375" s="354"/>
      <c r="BX375" s="354"/>
      <c r="BY375" s="354"/>
      <c r="BZ375" s="354"/>
      <c r="CA375" s="354"/>
      <c r="CB375" s="354"/>
      <c r="CC375" s="354"/>
    </row>
    <row r="376" ht="13.5" customHeight="1">
      <c r="A376" s="354"/>
      <c r="B376" s="354"/>
      <c r="C376" s="354"/>
      <c r="D376" s="354"/>
      <c r="E376" s="354"/>
      <c r="F376" s="354"/>
      <c r="G376" s="354"/>
      <c r="H376" s="354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  <c r="AB376" s="354"/>
      <c r="AC376" s="354"/>
      <c r="AD376" s="354"/>
      <c r="AE376" s="354"/>
      <c r="AF376" s="354"/>
      <c r="AG376" s="354"/>
      <c r="AH376" s="354"/>
      <c r="AI376" s="354"/>
      <c r="AJ376" s="354"/>
      <c r="AK376" s="354"/>
      <c r="AL376" s="354"/>
      <c r="AM376" s="354"/>
      <c r="AN376" s="354"/>
      <c r="AO376" s="354"/>
      <c r="AP376" s="354"/>
      <c r="AQ376" s="354"/>
      <c r="AR376" s="354"/>
      <c r="AS376" s="354"/>
      <c r="AT376" s="354"/>
      <c r="AU376" s="354"/>
      <c r="AV376" s="354"/>
      <c r="AW376" s="354"/>
      <c r="AX376" s="354"/>
      <c r="AY376" s="354"/>
      <c r="AZ376" s="354"/>
      <c r="BA376" s="354"/>
      <c r="BB376" s="354"/>
      <c r="BC376" s="354"/>
      <c r="BD376" s="354"/>
      <c r="BE376" s="354"/>
      <c r="BF376" s="354"/>
      <c r="BG376" s="354"/>
      <c r="BH376" s="354"/>
      <c r="BI376" s="354"/>
      <c r="BJ376" s="354"/>
      <c r="BK376" s="354"/>
      <c r="BL376" s="354"/>
      <c r="BM376" s="354"/>
      <c r="BN376" s="354"/>
      <c r="BO376" s="354"/>
      <c r="BP376" s="354"/>
      <c r="BQ376" s="354"/>
      <c r="BR376" s="354"/>
      <c r="BS376" s="354"/>
      <c r="BT376" s="354"/>
      <c r="BU376" s="354"/>
      <c r="BV376" s="354"/>
      <c r="BW376" s="354"/>
      <c r="BX376" s="354"/>
      <c r="BY376" s="354"/>
      <c r="BZ376" s="354"/>
      <c r="CA376" s="354"/>
      <c r="CB376" s="354"/>
      <c r="CC376" s="354"/>
    </row>
    <row r="377" ht="13.5" customHeight="1">
      <c r="A377" s="354"/>
      <c r="B377" s="354"/>
      <c r="C377" s="354"/>
      <c r="D377" s="354"/>
      <c r="E377" s="354"/>
      <c r="F377" s="354"/>
      <c r="G377" s="354"/>
      <c r="H377" s="354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  <c r="AB377" s="354"/>
      <c r="AC377" s="354"/>
      <c r="AD377" s="354"/>
      <c r="AE377" s="354"/>
      <c r="AF377" s="354"/>
      <c r="AG377" s="354"/>
      <c r="AH377" s="354"/>
      <c r="AI377" s="354"/>
      <c r="AJ377" s="354"/>
      <c r="AK377" s="354"/>
      <c r="AL377" s="354"/>
      <c r="AM377" s="354"/>
      <c r="AN377" s="354"/>
      <c r="AO377" s="354"/>
      <c r="AP377" s="354"/>
      <c r="AQ377" s="354"/>
      <c r="AR377" s="354"/>
      <c r="AS377" s="354"/>
      <c r="AT377" s="354"/>
      <c r="AU377" s="354"/>
      <c r="AV377" s="354"/>
      <c r="AW377" s="354"/>
      <c r="AX377" s="354"/>
      <c r="AY377" s="354"/>
      <c r="AZ377" s="354"/>
      <c r="BA377" s="354"/>
      <c r="BB377" s="354"/>
      <c r="BC377" s="354"/>
      <c r="BD377" s="354"/>
      <c r="BE377" s="354"/>
      <c r="BF377" s="354"/>
      <c r="BG377" s="354"/>
      <c r="BH377" s="354"/>
      <c r="BI377" s="354"/>
      <c r="BJ377" s="354"/>
      <c r="BK377" s="354"/>
      <c r="BL377" s="354"/>
      <c r="BM377" s="354"/>
      <c r="BN377" s="354"/>
      <c r="BO377" s="354"/>
      <c r="BP377" s="354"/>
      <c r="BQ377" s="354"/>
      <c r="BR377" s="354"/>
      <c r="BS377" s="354"/>
      <c r="BT377" s="354"/>
      <c r="BU377" s="354"/>
      <c r="BV377" s="354"/>
      <c r="BW377" s="354"/>
      <c r="BX377" s="354"/>
      <c r="BY377" s="354"/>
      <c r="BZ377" s="354"/>
      <c r="CA377" s="354"/>
      <c r="CB377" s="354"/>
      <c r="CC377" s="354"/>
    </row>
    <row r="378" ht="13.5" customHeight="1">
      <c r="A378" s="354"/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  <c r="AB378" s="354"/>
      <c r="AC378" s="354"/>
      <c r="AD378" s="354"/>
      <c r="AE378" s="354"/>
      <c r="AF378" s="354"/>
      <c r="AG378" s="354"/>
      <c r="AH378" s="354"/>
      <c r="AI378" s="354"/>
      <c r="AJ378" s="354"/>
      <c r="AK378" s="354"/>
      <c r="AL378" s="354"/>
      <c r="AM378" s="354"/>
      <c r="AN378" s="354"/>
      <c r="AO378" s="354"/>
      <c r="AP378" s="354"/>
      <c r="AQ378" s="354"/>
      <c r="AR378" s="354"/>
      <c r="AS378" s="354"/>
      <c r="AT378" s="354"/>
      <c r="AU378" s="354"/>
      <c r="AV378" s="354"/>
      <c r="AW378" s="354"/>
      <c r="AX378" s="354"/>
      <c r="AY378" s="354"/>
      <c r="AZ378" s="354"/>
      <c r="BA378" s="354"/>
      <c r="BB378" s="354"/>
      <c r="BC378" s="354"/>
      <c r="BD378" s="354"/>
      <c r="BE378" s="354"/>
      <c r="BF378" s="354"/>
      <c r="BG378" s="354"/>
      <c r="BH378" s="354"/>
      <c r="BI378" s="354"/>
      <c r="BJ378" s="354"/>
      <c r="BK378" s="354"/>
      <c r="BL378" s="354"/>
      <c r="BM378" s="354"/>
      <c r="BN378" s="354"/>
      <c r="BO378" s="354"/>
      <c r="BP378" s="354"/>
      <c r="BQ378" s="354"/>
      <c r="BR378" s="354"/>
      <c r="BS378" s="354"/>
      <c r="BT378" s="354"/>
      <c r="BU378" s="354"/>
      <c r="BV378" s="354"/>
      <c r="BW378" s="354"/>
      <c r="BX378" s="354"/>
      <c r="BY378" s="354"/>
      <c r="BZ378" s="354"/>
      <c r="CA378" s="354"/>
      <c r="CB378" s="354"/>
      <c r="CC378" s="354"/>
    </row>
    <row r="379" ht="13.5" customHeight="1">
      <c r="A379" s="354"/>
      <c r="B379" s="354"/>
      <c r="C379" s="354"/>
      <c r="D379" s="354"/>
      <c r="E379" s="354"/>
      <c r="F379" s="354"/>
      <c r="G379" s="354"/>
      <c r="H379" s="354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  <c r="AB379" s="354"/>
      <c r="AC379" s="354"/>
      <c r="AD379" s="354"/>
      <c r="AE379" s="354"/>
      <c r="AF379" s="354"/>
      <c r="AG379" s="354"/>
      <c r="AH379" s="354"/>
      <c r="AI379" s="354"/>
      <c r="AJ379" s="354"/>
      <c r="AK379" s="354"/>
      <c r="AL379" s="354"/>
      <c r="AM379" s="354"/>
      <c r="AN379" s="354"/>
      <c r="AO379" s="354"/>
      <c r="AP379" s="354"/>
      <c r="AQ379" s="354"/>
      <c r="AR379" s="354"/>
      <c r="AS379" s="354"/>
      <c r="AT379" s="354"/>
      <c r="AU379" s="354"/>
      <c r="AV379" s="354"/>
      <c r="AW379" s="354"/>
      <c r="AX379" s="354"/>
      <c r="AY379" s="354"/>
      <c r="AZ379" s="354"/>
      <c r="BA379" s="354"/>
      <c r="BB379" s="354"/>
      <c r="BC379" s="354"/>
      <c r="BD379" s="354"/>
      <c r="BE379" s="354"/>
      <c r="BF379" s="354"/>
      <c r="BG379" s="354"/>
      <c r="BH379" s="354"/>
      <c r="BI379" s="354"/>
      <c r="BJ379" s="354"/>
      <c r="BK379" s="354"/>
      <c r="BL379" s="354"/>
      <c r="BM379" s="354"/>
      <c r="BN379" s="354"/>
      <c r="BO379" s="354"/>
      <c r="BP379" s="354"/>
      <c r="BQ379" s="354"/>
      <c r="BR379" s="354"/>
      <c r="BS379" s="354"/>
      <c r="BT379" s="354"/>
      <c r="BU379" s="354"/>
      <c r="BV379" s="354"/>
      <c r="BW379" s="354"/>
      <c r="BX379" s="354"/>
      <c r="BY379" s="354"/>
      <c r="BZ379" s="354"/>
      <c r="CA379" s="354"/>
      <c r="CB379" s="354"/>
      <c r="CC379" s="354"/>
    </row>
    <row r="380" ht="13.5" customHeight="1">
      <c r="A380" s="354"/>
      <c r="B380" s="354"/>
      <c r="C380" s="354"/>
      <c r="D380" s="354"/>
      <c r="E380" s="354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4"/>
      <c r="BH380" s="354"/>
      <c r="BI380" s="354"/>
      <c r="BJ380" s="354"/>
      <c r="BK380" s="354"/>
      <c r="BL380" s="354"/>
      <c r="BM380" s="354"/>
      <c r="BN380" s="354"/>
      <c r="BO380" s="354"/>
      <c r="BP380" s="354"/>
      <c r="BQ380" s="354"/>
      <c r="BR380" s="354"/>
      <c r="BS380" s="354"/>
      <c r="BT380" s="354"/>
      <c r="BU380" s="354"/>
      <c r="BV380" s="354"/>
      <c r="BW380" s="354"/>
      <c r="BX380" s="354"/>
      <c r="BY380" s="354"/>
      <c r="BZ380" s="354"/>
      <c r="CA380" s="354"/>
      <c r="CB380" s="354"/>
      <c r="CC380" s="354"/>
    </row>
    <row r="381" ht="13.5" customHeight="1">
      <c r="A381" s="354"/>
      <c r="B381" s="354"/>
      <c r="C381" s="354"/>
      <c r="D381" s="354"/>
      <c r="E381" s="354"/>
      <c r="F381" s="354"/>
      <c r="G381" s="354"/>
      <c r="H381" s="354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  <c r="AB381" s="354"/>
      <c r="AC381" s="354"/>
      <c r="AD381" s="354"/>
      <c r="AE381" s="354"/>
      <c r="AF381" s="354"/>
      <c r="AG381" s="354"/>
      <c r="AH381" s="354"/>
      <c r="AI381" s="354"/>
      <c r="AJ381" s="354"/>
      <c r="AK381" s="354"/>
      <c r="AL381" s="354"/>
      <c r="AM381" s="354"/>
      <c r="AN381" s="354"/>
      <c r="AO381" s="354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4"/>
      <c r="BH381" s="354"/>
      <c r="BI381" s="354"/>
      <c r="BJ381" s="354"/>
      <c r="BK381" s="354"/>
      <c r="BL381" s="354"/>
      <c r="BM381" s="354"/>
      <c r="BN381" s="354"/>
      <c r="BO381" s="354"/>
      <c r="BP381" s="354"/>
      <c r="BQ381" s="354"/>
      <c r="BR381" s="354"/>
      <c r="BS381" s="354"/>
      <c r="BT381" s="354"/>
      <c r="BU381" s="354"/>
      <c r="BV381" s="354"/>
      <c r="BW381" s="354"/>
      <c r="BX381" s="354"/>
      <c r="BY381" s="354"/>
      <c r="BZ381" s="354"/>
      <c r="CA381" s="354"/>
      <c r="CB381" s="354"/>
      <c r="CC381" s="354"/>
    </row>
    <row r="382" ht="13.5" customHeight="1">
      <c r="A382" s="354"/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  <c r="AB382" s="354"/>
      <c r="AC382" s="354"/>
      <c r="AD382" s="354"/>
      <c r="AE382" s="354"/>
      <c r="AF382" s="354"/>
      <c r="AG382" s="354"/>
      <c r="AH382" s="354"/>
      <c r="AI382" s="354"/>
      <c r="AJ382" s="354"/>
      <c r="AK382" s="354"/>
      <c r="AL382" s="354"/>
      <c r="AM382" s="354"/>
      <c r="AN382" s="354"/>
      <c r="AO382" s="354"/>
      <c r="AP382" s="354"/>
      <c r="AQ382" s="354"/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4"/>
      <c r="BH382" s="354"/>
      <c r="BI382" s="354"/>
      <c r="BJ382" s="354"/>
      <c r="BK382" s="354"/>
      <c r="BL382" s="354"/>
      <c r="BM382" s="354"/>
      <c r="BN382" s="354"/>
      <c r="BO382" s="354"/>
      <c r="BP382" s="354"/>
      <c r="BQ382" s="354"/>
      <c r="BR382" s="354"/>
      <c r="BS382" s="354"/>
      <c r="BT382" s="354"/>
      <c r="BU382" s="354"/>
      <c r="BV382" s="354"/>
      <c r="BW382" s="354"/>
      <c r="BX382" s="354"/>
      <c r="BY382" s="354"/>
      <c r="BZ382" s="354"/>
      <c r="CA382" s="354"/>
      <c r="CB382" s="354"/>
      <c r="CC382" s="354"/>
    </row>
    <row r="383" ht="13.5" customHeight="1">
      <c r="A383" s="354"/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  <c r="AB383" s="354"/>
      <c r="AC383" s="354"/>
      <c r="AD383" s="354"/>
      <c r="AE383" s="354"/>
      <c r="AF383" s="354"/>
      <c r="AG383" s="354"/>
      <c r="AH383" s="354"/>
      <c r="AI383" s="354"/>
      <c r="AJ383" s="354"/>
      <c r="AK383" s="354"/>
      <c r="AL383" s="354"/>
      <c r="AM383" s="354"/>
      <c r="AN383" s="354"/>
      <c r="AO383" s="354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/>
      <c r="AZ383" s="354"/>
      <c r="BA383" s="354"/>
      <c r="BB383" s="354"/>
      <c r="BC383" s="354"/>
      <c r="BD383" s="354"/>
      <c r="BE383" s="354"/>
      <c r="BF383" s="354"/>
      <c r="BG383" s="354"/>
      <c r="BH383" s="354"/>
      <c r="BI383" s="354"/>
      <c r="BJ383" s="354"/>
      <c r="BK383" s="354"/>
      <c r="BL383" s="354"/>
      <c r="BM383" s="354"/>
      <c r="BN383" s="354"/>
      <c r="BO383" s="354"/>
      <c r="BP383" s="354"/>
      <c r="BQ383" s="354"/>
      <c r="BR383" s="354"/>
      <c r="BS383" s="354"/>
      <c r="BT383" s="354"/>
      <c r="BU383" s="354"/>
      <c r="BV383" s="354"/>
      <c r="BW383" s="354"/>
      <c r="BX383" s="354"/>
      <c r="BY383" s="354"/>
      <c r="BZ383" s="354"/>
      <c r="CA383" s="354"/>
      <c r="CB383" s="354"/>
      <c r="CC383" s="354"/>
    </row>
    <row r="384" ht="13.5" customHeight="1">
      <c r="A384" s="354"/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  <c r="AB384" s="354"/>
      <c r="AC384" s="354"/>
      <c r="AD384" s="354"/>
      <c r="AE384" s="354"/>
      <c r="AF384" s="354"/>
      <c r="AG384" s="354"/>
      <c r="AH384" s="354"/>
      <c r="AI384" s="354"/>
      <c r="AJ384" s="354"/>
      <c r="AK384" s="354"/>
      <c r="AL384" s="354"/>
      <c r="AM384" s="354"/>
      <c r="AN384" s="354"/>
      <c r="AO384" s="354"/>
      <c r="AP384" s="354"/>
      <c r="AQ384" s="354"/>
      <c r="AR384" s="354"/>
      <c r="AS384" s="354"/>
      <c r="AT384" s="354"/>
      <c r="AU384" s="354"/>
      <c r="AV384" s="354"/>
      <c r="AW384" s="354"/>
      <c r="AX384" s="354"/>
      <c r="AY384" s="354"/>
      <c r="AZ384" s="354"/>
      <c r="BA384" s="354"/>
      <c r="BB384" s="354"/>
      <c r="BC384" s="354"/>
      <c r="BD384" s="354"/>
      <c r="BE384" s="354"/>
      <c r="BF384" s="354"/>
      <c r="BG384" s="354"/>
      <c r="BH384" s="354"/>
      <c r="BI384" s="354"/>
      <c r="BJ384" s="354"/>
      <c r="BK384" s="354"/>
      <c r="BL384" s="354"/>
      <c r="BM384" s="354"/>
      <c r="BN384" s="354"/>
      <c r="BO384" s="354"/>
      <c r="BP384" s="354"/>
      <c r="BQ384" s="354"/>
      <c r="BR384" s="354"/>
      <c r="BS384" s="354"/>
      <c r="BT384" s="354"/>
      <c r="BU384" s="354"/>
      <c r="BV384" s="354"/>
      <c r="BW384" s="354"/>
      <c r="BX384" s="354"/>
      <c r="BY384" s="354"/>
      <c r="BZ384" s="354"/>
      <c r="CA384" s="354"/>
      <c r="CB384" s="354"/>
      <c r="CC384" s="354"/>
    </row>
    <row r="385" ht="13.5" customHeight="1">
      <c r="A385" s="354"/>
      <c r="B385" s="354"/>
      <c r="C385" s="354"/>
      <c r="D385" s="354"/>
      <c r="E385" s="354"/>
      <c r="F385" s="354"/>
      <c r="G385" s="354"/>
      <c r="H385" s="354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  <c r="AB385" s="354"/>
      <c r="AC385" s="354"/>
      <c r="AD385" s="354"/>
      <c r="AE385" s="354"/>
      <c r="AF385" s="354"/>
      <c r="AG385" s="354"/>
      <c r="AH385" s="354"/>
      <c r="AI385" s="354"/>
      <c r="AJ385" s="354"/>
      <c r="AK385" s="354"/>
      <c r="AL385" s="354"/>
      <c r="AM385" s="354"/>
      <c r="AN385" s="354"/>
      <c r="AO385" s="354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4"/>
      <c r="BH385" s="354"/>
      <c r="BI385" s="354"/>
      <c r="BJ385" s="354"/>
      <c r="BK385" s="354"/>
      <c r="BL385" s="354"/>
      <c r="BM385" s="354"/>
      <c r="BN385" s="354"/>
      <c r="BO385" s="354"/>
      <c r="BP385" s="354"/>
      <c r="BQ385" s="354"/>
      <c r="BR385" s="354"/>
      <c r="BS385" s="354"/>
      <c r="BT385" s="354"/>
      <c r="BU385" s="354"/>
      <c r="BV385" s="354"/>
      <c r="BW385" s="354"/>
      <c r="BX385" s="354"/>
      <c r="BY385" s="354"/>
      <c r="BZ385" s="354"/>
      <c r="CA385" s="354"/>
      <c r="CB385" s="354"/>
      <c r="CC385" s="354"/>
    </row>
    <row r="386" ht="13.5" customHeight="1">
      <c r="A386" s="354"/>
      <c r="B386" s="354"/>
      <c r="C386" s="354"/>
      <c r="D386" s="354"/>
      <c r="E386" s="354"/>
      <c r="F386" s="354"/>
      <c r="G386" s="354"/>
      <c r="H386" s="354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  <c r="AB386" s="354"/>
      <c r="AC386" s="354"/>
      <c r="AD386" s="354"/>
      <c r="AE386" s="354"/>
      <c r="AF386" s="354"/>
      <c r="AG386" s="354"/>
      <c r="AH386" s="354"/>
      <c r="AI386" s="354"/>
      <c r="AJ386" s="354"/>
      <c r="AK386" s="354"/>
      <c r="AL386" s="354"/>
      <c r="AM386" s="354"/>
      <c r="AN386" s="354"/>
      <c r="AO386" s="354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4"/>
      <c r="BH386" s="354"/>
      <c r="BI386" s="354"/>
      <c r="BJ386" s="354"/>
      <c r="BK386" s="354"/>
      <c r="BL386" s="354"/>
      <c r="BM386" s="354"/>
      <c r="BN386" s="354"/>
      <c r="BO386" s="354"/>
      <c r="BP386" s="354"/>
      <c r="BQ386" s="354"/>
      <c r="BR386" s="354"/>
      <c r="BS386" s="354"/>
      <c r="BT386" s="354"/>
      <c r="BU386" s="354"/>
      <c r="BV386" s="354"/>
      <c r="BW386" s="354"/>
      <c r="BX386" s="354"/>
      <c r="BY386" s="354"/>
      <c r="BZ386" s="354"/>
      <c r="CA386" s="354"/>
      <c r="CB386" s="354"/>
      <c r="CC386" s="354"/>
    </row>
    <row r="387" ht="13.5" customHeight="1">
      <c r="A387" s="354"/>
      <c r="B387" s="354"/>
      <c r="C387" s="354"/>
      <c r="D387" s="354"/>
      <c r="E387" s="354"/>
      <c r="F387" s="354"/>
      <c r="G387" s="354"/>
      <c r="H387" s="354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  <c r="AB387" s="354"/>
      <c r="AC387" s="354"/>
      <c r="AD387" s="354"/>
      <c r="AE387" s="354"/>
      <c r="AF387" s="354"/>
      <c r="AG387" s="354"/>
      <c r="AH387" s="354"/>
      <c r="AI387" s="354"/>
      <c r="AJ387" s="354"/>
      <c r="AK387" s="354"/>
      <c r="AL387" s="354"/>
      <c r="AM387" s="354"/>
      <c r="AN387" s="354"/>
      <c r="AO387" s="354"/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4"/>
      <c r="BH387" s="354"/>
      <c r="BI387" s="354"/>
      <c r="BJ387" s="354"/>
      <c r="BK387" s="354"/>
      <c r="BL387" s="354"/>
      <c r="BM387" s="354"/>
      <c r="BN387" s="354"/>
      <c r="BO387" s="354"/>
      <c r="BP387" s="354"/>
      <c r="BQ387" s="354"/>
      <c r="BR387" s="354"/>
      <c r="BS387" s="354"/>
      <c r="BT387" s="354"/>
      <c r="BU387" s="354"/>
      <c r="BV387" s="354"/>
      <c r="BW387" s="354"/>
      <c r="BX387" s="354"/>
      <c r="BY387" s="354"/>
      <c r="BZ387" s="354"/>
      <c r="CA387" s="354"/>
      <c r="CB387" s="354"/>
      <c r="CC387" s="354"/>
    </row>
    <row r="388" ht="13.5" customHeight="1">
      <c r="A388" s="354"/>
      <c r="B388" s="354"/>
      <c r="C388" s="354"/>
      <c r="D388" s="354"/>
      <c r="E388" s="354"/>
      <c r="F388" s="354"/>
      <c r="G388" s="354"/>
      <c r="H388" s="354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  <c r="AB388" s="354"/>
      <c r="AC388" s="354"/>
      <c r="AD388" s="354"/>
      <c r="AE388" s="354"/>
      <c r="AF388" s="354"/>
      <c r="AG388" s="354"/>
      <c r="AH388" s="354"/>
      <c r="AI388" s="354"/>
      <c r="AJ388" s="354"/>
      <c r="AK388" s="354"/>
      <c r="AL388" s="354"/>
      <c r="AM388" s="354"/>
      <c r="AN388" s="354"/>
      <c r="AO388" s="354"/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4"/>
      <c r="BH388" s="354"/>
      <c r="BI388" s="354"/>
      <c r="BJ388" s="354"/>
      <c r="BK388" s="354"/>
      <c r="BL388" s="354"/>
      <c r="BM388" s="354"/>
      <c r="BN388" s="354"/>
      <c r="BO388" s="354"/>
      <c r="BP388" s="354"/>
      <c r="BQ388" s="354"/>
      <c r="BR388" s="354"/>
      <c r="BS388" s="354"/>
      <c r="BT388" s="354"/>
      <c r="BU388" s="354"/>
      <c r="BV388" s="354"/>
      <c r="BW388" s="354"/>
      <c r="BX388" s="354"/>
      <c r="BY388" s="354"/>
      <c r="BZ388" s="354"/>
      <c r="CA388" s="354"/>
      <c r="CB388" s="354"/>
      <c r="CC388" s="354"/>
    </row>
    <row r="389" ht="13.5" customHeight="1">
      <c r="A389" s="354"/>
      <c r="B389" s="354"/>
      <c r="C389" s="354"/>
      <c r="D389" s="354"/>
      <c r="E389" s="354"/>
      <c r="F389" s="354"/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4"/>
      <c r="BH389" s="354"/>
      <c r="BI389" s="354"/>
      <c r="BJ389" s="354"/>
      <c r="BK389" s="354"/>
      <c r="BL389" s="354"/>
      <c r="BM389" s="354"/>
      <c r="BN389" s="354"/>
      <c r="BO389" s="354"/>
      <c r="BP389" s="354"/>
      <c r="BQ389" s="354"/>
      <c r="BR389" s="354"/>
      <c r="BS389" s="354"/>
      <c r="BT389" s="354"/>
      <c r="BU389" s="354"/>
      <c r="BV389" s="354"/>
      <c r="BW389" s="354"/>
      <c r="BX389" s="354"/>
      <c r="BY389" s="354"/>
      <c r="BZ389" s="354"/>
      <c r="CA389" s="354"/>
      <c r="CB389" s="354"/>
      <c r="CC389" s="354"/>
    </row>
    <row r="390" ht="13.5" customHeight="1">
      <c r="A390" s="354"/>
      <c r="B390" s="354"/>
      <c r="C390" s="354"/>
      <c r="D390" s="354"/>
      <c r="E390" s="354"/>
      <c r="F390" s="354"/>
      <c r="G390" s="354"/>
      <c r="H390" s="354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  <c r="AB390" s="354"/>
      <c r="AC390" s="354"/>
      <c r="AD390" s="354"/>
      <c r="AE390" s="354"/>
      <c r="AF390" s="354"/>
      <c r="AG390" s="354"/>
      <c r="AH390" s="354"/>
      <c r="AI390" s="354"/>
      <c r="AJ390" s="354"/>
      <c r="AK390" s="354"/>
      <c r="AL390" s="354"/>
      <c r="AM390" s="354"/>
      <c r="AN390" s="354"/>
      <c r="AO390" s="354"/>
      <c r="AP390" s="354"/>
      <c r="AQ390" s="354"/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4"/>
      <c r="BH390" s="354"/>
      <c r="BI390" s="354"/>
      <c r="BJ390" s="354"/>
      <c r="BK390" s="354"/>
      <c r="BL390" s="354"/>
      <c r="BM390" s="354"/>
      <c r="BN390" s="354"/>
      <c r="BO390" s="354"/>
      <c r="BP390" s="354"/>
      <c r="BQ390" s="354"/>
      <c r="BR390" s="354"/>
      <c r="BS390" s="354"/>
      <c r="BT390" s="354"/>
      <c r="BU390" s="354"/>
      <c r="BV390" s="354"/>
      <c r="BW390" s="354"/>
      <c r="BX390" s="354"/>
      <c r="BY390" s="354"/>
      <c r="BZ390" s="354"/>
      <c r="CA390" s="354"/>
      <c r="CB390" s="354"/>
      <c r="CC390" s="354"/>
    </row>
    <row r="391" ht="13.5" customHeight="1">
      <c r="A391" s="354"/>
      <c r="B391" s="354"/>
      <c r="C391" s="354"/>
      <c r="D391" s="354"/>
      <c r="E391" s="354"/>
      <c r="F391" s="354"/>
      <c r="G391" s="354"/>
      <c r="H391" s="354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  <c r="AB391" s="354"/>
      <c r="AC391" s="354"/>
      <c r="AD391" s="354"/>
      <c r="AE391" s="354"/>
      <c r="AF391" s="354"/>
      <c r="AG391" s="354"/>
      <c r="AH391" s="354"/>
      <c r="AI391" s="354"/>
      <c r="AJ391" s="354"/>
      <c r="AK391" s="354"/>
      <c r="AL391" s="354"/>
      <c r="AM391" s="354"/>
      <c r="AN391" s="354"/>
      <c r="AO391" s="354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4"/>
      <c r="BH391" s="354"/>
      <c r="BI391" s="354"/>
      <c r="BJ391" s="354"/>
      <c r="BK391" s="354"/>
      <c r="BL391" s="354"/>
      <c r="BM391" s="354"/>
      <c r="BN391" s="354"/>
      <c r="BO391" s="354"/>
      <c r="BP391" s="354"/>
      <c r="BQ391" s="354"/>
      <c r="BR391" s="354"/>
      <c r="BS391" s="354"/>
      <c r="BT391" s="354"/>
      <c r="BU391" s="354"/>
      <c r="BV391" s="354"/>
      <c r="BW391" s="354"/>
      <c r="BX391" s="354"/>
      <c r="BY391" s="354"/>
      <c r="BZ391" s="354"/>
      <c r="CA391" s="354"/>
      <c r="CB391" s="354"/>
      <c r="CC391" s="354"/>
    </row>
    <row r="392" ht="13.5" customHeight="1">
      <c r="A392" s="354"/>
      <c r="B392" s="354"/>
      <c r="C392" s="354"/>
      <c r="D392" s="354"/>
      <c r="E392" s="354"/>
      <c r="F392" s="354"/>
      <c r="G392" s="354"/>
      <c r="H392" s="354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  <c r="AB392" s="354"/>
      <c r="AC392" s="354"/>
      <c r="AD392" s="354"/>
      <c r="AE392" s="354"/>
      <c r="AF392" s="354"/>
      <c r="AG392" s="354"/>
      <c r="AH392" s="354"/>
      <c r="AI392" s="354"/>
      <c r="AJ392" s="354"/>
      <c r="AK392" s="354"/>
      <c r="AL392" s="354"/>
      <c r="AM392" s="354"/>
      <c r="AN392" s="354"/>
      <c r="AO392" s="354"/>
      <c r="AP392" s="354"/>
      <c r="AQ392" s="354"/>
      <c r="AR392" s="354"/>
      <c r="AS392" s="354"/>
      <c r="AT392" s="354"/>
      <c r="AU392" s="354"/>
      <c r="AV392" s="354"/>
      <c r="AW392" s="354"/>
      <c r="AX392" s="354"/>
      <c r="AY392" s="354"/>
      <c r="AZ392" s="354"/>
      <c r="BA392" s="354"/>
      <c r="BB392" s="354"/>
      <c r="BC392" s="354"/>
      <c r="BD392" s="354"/>
      <c r="BE392" s="354"/>
      <c r="BF392" s="354"/>
      <c r="BG392" s="354"/>
      <c r="BH392" s="354"/>
      <c r="BI392" s="354"/>
      <c r="BJ392" s="354"/>
      <c r="BK392" s="354"/>
      <c r="BL392" s="354"/>
      <c r="BM392" s="354"/>
      <c r="BN392" s="354"/>
      <c r="BO392" s="354"/>
      <c r="BP392" s="354"/>
      <c r="BQ392" s="354"/>
      <c r="BR392" s="354"/>
      <c r="BS392" s="354"/>
      <c r="BT392" s="354"/>
      <c r="BU392" s="354"/>
      <c r="BV392" s="354"/>
      <c r="BW392" s="354"/>
      <c r="BX392" s="354"/>
      <c r="BY392" s="354"/>
      <c r="BZ392" s="354"/>
      <c r="CA392" s="354"/>
      <c r="CB392" s="354"/>
      <c r="CC392" s="354"/>
    </row>
    <row r="393" ht="13.5" customHeight="1">
      <c r="A393" s="354"/>
      <c r="B393" s="354"/>
      <c r="C393" s="354"/>
      <c r="D393" s="354"/>
      <c r="E393" s="354"/>
      <c r="F393" s="354"/>
      <c r="G393" s="354"/>
      <c r="H393" s="354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  <c r="AB393" s="354"/>
      <c r="AC393" s="354"/>
      <c r="AD393" s="354"/>
      <c r="AE393" s="354"/>
      <c r="AF393" s="354"/>
      <c r="AG393" s="354"/>
      <c r="AH393" s="354"/>
      <c r="AI393" s="354"/>
      <c r="AJ393" s="354"/>
      <c r="AK393" s="354"/>
      <c r="AL393" s="354"/>
      <c r="AM393" s="354"/>
      <c r="AN393" s="354"/>
      <c r="AO393" s="354"/>
      <c r="AP393" s="354"/>
      <c r="AQ393" s="354"/>
      <c r="AR393" s="354"/>
      <c r="AS393" s="354"/>
      <c r="AT393" s="354"/>
      <c r="AU393" s="354"/>
      <c r="AV393" s="354"/>
      <c r="AW393" s="354"/>
      <c r="AX393" s="354"/>
      <c r="AY393" s="354"/>
      <c r="AZ393" s="354"/>
      <c r="BA393" s="354"/>
      <c r="BB393" s="354"/>
      <c r="BC393" s="354"/>
      <c r="BD393" s="354"/>
      <c r="BE393" s="354"/>
      <c r="BF393" s="354"/>
      <c r="BG393" s="354"/>
      <c r="BH393" s="354"/>
      <c r="BI393" s="354"/>
      <c r="BJ393" s="354"/>
      <c r="BK393" s="354"/>
      <c r="BL393" s="354"/>
      <c r="BM393" s="354"/>
      <c r="BN393" s="354"/>
      <c r="BO393" s="354"/>
      <c r="BP393" s="354"/>
      <c r="BQ393" s="354"/>
      <c r="BR393" s="354"/>
      <c r="BS393" s="354"/>
      <c r="BT393" s="354"/>
      <c r="BU393" s="354"/>
      <c r="BV393" s="354"/>
      <c r="BW393" s="354"/>
      <c r="BX393" s="354"/>
      <c r="BY393" s="354"/>
      <c r="BZ393" s="354"/>
      <c r="CA393" s="354"/>
      <c r="CB393" s="354"/>
      <c r="CC393" s="354"/>
    </row>
    <row r="394" ht="13.5" customHeight="1">
      <c r="A394" s="354"/>
      <c r="B394" s="354"/>
      <c r="C394" s="354"/>
      <c r="D394" s="354"/>
      <c r="E394" s="354"/>
      <c r="F394" s="354"/>
      <c r="G394" s="354"/>
      <c r="H394" s="354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  <c r="AB394" s="354"/>
      <c r="AC394" s="354"/>
      <c r="AD394" s="354"/>
      <c r="AE394" s="354"/>
      <c r="AF394" s="354"/>
      <c r="AG394" s="354"/>
      <c r="AH394" s="354"/>
      <c r="AI394" s="354"/>
      <c r="AJ394" s="354"/>
      <c r="AK394" s="354"/>
      <c r="AL394" s="354"/>
      <c r="AM394" s="354"/>
      <c r="AN394" s="354"/>
      <c r="AO394" s="354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4"/>
      <c r="BH394" s="354"/>
      <c r="BI394" s="354"/>
      <c r="BJ394" s="354"/>
      <c r="BK394" s="354"/>
      <c r="BL394" s="354"/>
      <c r="BM394" s="354"/>
      <c r="BN394" s="354"/>
      <c r="BO394" s="354"/>
      <c r="BP394" s="354"/>
      <c r="BQ394" s="354"/>
      <c r="BR394" s="354"/>
      <c r="BS394" s="354"/>
      <c r="BT394" s="354"/>
      <c r="BU394" s="354"/>
      <c r="BV394" s="354"/>
      <c r="BW394" s="354"/>
      <c r="BX394" s="354"/>
      <c r="BY394" s="354"/>
      <c r="BZ394" s="354"/>
      <c r="CA394" s="354"/>
      <c r="CB394" s="354"/>
      <c r="CC394" s="354"/>
    </row>
    <row r="395" ht="13.5" customHeight="1">
      <c r="A395" s="354"/>
      <c r="B395" s="354"/>
      <c r="C395" s="354"/>
      <c r="D395" s="354"/>
      <c r="E395" s="354"/>
      <c r="F395" s="354"/>
      <c r="G395" s="354"/>
      <c r="H395" s="354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  <c r="AB395" s="354"/>
      <c r="AC395" s="354"/>
      <c r="AD395" s="354"/>
      <c r="AE395" s="354"/>
      <c r="AF395" s="354"/>
      <c r="AG395" s="354"/>
      <c r="AH395" s="354"/>
      <c r="AI395" s="354"/>
      <c r="AJ395" s="354"/>
      <c r="AK395" s="354"/>
      <c r="AL395" s="354"/>
      <c r="AM395" s="354"/>
      <c r="AN395" s="354"/>
      <c r="AO395" s="354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4"/>
      <c r="BH395" s="354"/>
      <c r="BI395" s="354"/>
      <c r="BJ395" s="354"/>
      <c r="BK395" s="354"/>
      <c r="BL395" s="354"/>
      <c r="BM395" s="354"/>
      <c r="BN395" s="354"/>
      <c r="BO395" s="354"/>
      <c r="BP395" s="354"/>
      <c r="BQ395" s="354"/>
      <c r="BR395" s="354"/>
      <c r="BS395" s="354"/>
      <c r="BT395" s="354"/>
      <c r="BU395" s="354"/>
      <c r="BV395" s="354"/>
      <c r="BW395" s="354"/>
      <c r="BX395" s="354"/>
      <c r="BY395" s="354"/>
      <c r="BZ395" s="354"/>
      <c r="CA395" s="354"/>
      <c r="CB395" s="354"/>
      <c r="CC395" s="354"/>
    </row>
    <row r="396" ht="13.5" customHeight="1">
      <c r="A396" s="354"/>
      <c r="B396" s="354"/>
      <c r="C396" s="354"/>
      <c r="D396" s="354"/>
      <c r="E396" s="354"/>
      <c r="F396" s="354"/>
      <c r="G396" s="354"/>
      <c r="H396" s="354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  <c r="AB396" s="354"/>
      <c r="AC396" s="354"/>
      <c r="AD396" s="354"/>
      <c r="AE396" s="354"/>
      <c r="AF396" s="354"/>
      <c r="AG396" s="354"/>
      <c r="AH396" s="354"/>
      <c r="AI396" s="354"/>
      <c r="AJ396" s="354"/>
      <c r="AK396" s="354"/>
      <c r="AL396" s="354"/>
      <c r="AM396" s="354"/>
      <c r="AN396" s="354"/>
      <c r="AO396" s="354"/>
      <c r="AP396" s="354"/>
      <c r="AQ396" s="354"/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4"/>
      <c r="BH396" s="354"/>
      <c r="BI396" s="354"/>
      <c r="BJ396" s="354"/>
      <c r="BK396" s="354"/>
      <c r="BL396" s="354"/>
      <c r="BM396" s="354"/>
      <c r="BN396" s="354"/>
      <c r="BO396" s="354"/>
      <c r="BP396" s="354"/>
      <c r="BQ396" s="354"/>
      <c r="BR396" s="354"/>
      <c r="BS396" s="354"/>
      <c r="BT396" s="354"/>
      <c r="BU396" s="354"/>
      <c r="BV396" s="354"/>
      <c r="BW396" s="354"/>
      <c r="BX396" s="354"/>
      <c r="BY396" s="354"/>
      <c r="BZ396" s="354"/>
      <c r="CA396" s="354"/>
      <c r="CB396" s="354"/>
      <c r="CC396" s="354"/>
    </row>
    <row r="397" ht="13.5" customHeight="1">
      <c r="A397" s="354"/>
      <c r="B397" s="354"/>
      <c r="C397" s="354"/>
      <c r="D397" s="354"/>
      <c r="E397" s="354"/>
      <c r="F397" s="354"/>
      <c r="G397" s="354"/>
      <c r="H397" s="354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  <c r="AB397" s="354"/>
      <c r="AC397" s="354"/>
      <c r="AD397" s="354"/>
      <c r="AE397" s="354"/>
      <c r="AF397" s="354"/>
      <c r="AG397" s="354"/>
      <c r="AH397" s="354"/>
      <c r="AI397" s="354"/>
      <c r="AJ397" s="354"/>
      <c r="AK397" s="354"/>
      <c r="AL397" s="354"/>
      <c r="AM397" s="354"/>
      <c r="AN397" s="354"/>
      <c r="AO397" s="354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4"/>
      <c r="BH397" s="354"/>
      <c r="BI397" s="354"/>
      <c r="BJ397" s="354"/>
      <c r="BK397" s="354"/>
      <c r="BL397" s="354"/>
      <c r="BM397" s="354"/>
      <c r="BN397" s="354"/>
      <c r="BO397" s="354"/>
      <c r="BP397" s="354"/>
      <c r="BQ397" s="354"/>
      <c r="BR397" s="354"/>
      <c r="BS397" s="354"/>
      <c r="BT397" s="354"/>
      <c r="BU397" s="354"/>
      <c r="BV397" s="354"/>
      <c r="BW397" s="354"/>
      <c r="BX397" s="354"/>
      <c r="BY397" s="354"/>
      <c r="BZ397" s="354"/>
      <c r="CA397" s="354"/>
      <c r="CB397" s="354"/>
      <c r="CC397" s="354"/>
    </row>
    <row r="398" ht="13.5" customHeight="1">
      <c r="A398" s="354"/>
      <c r="B398" s="354"/>
      <c r="C398" s="354"/>
      <c r="D398" s="354"/>
      <c r="E398" s="354"/>
      <c r="F398" s="354"/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4"/>
      <c r="BH398" s="354"/>
      <c r="BI398" s="354"/>
      <c r="BJ398" s="354"/>
      <c r="BK398" s="354"/>
      <c r="BL398" s="354"/>
      <c r="BM398" s="354"/>
      <c r="BN398" s="354"/>
      <c r="BO398" s="354"/>
      <c r="BP398" s="354"/>
      <c r="BQ398" s="354"/>
      <c r="BR398" s="354"/>
      <c r="BS398" s="354"/>
      <c r="BT398" s="354"/>
      <c r="BU398" s="354"/>
      <c r="BV398" s="354"/>
      <c r="BW398" s="354"/>
      <c r="BX398" s="354"/>
      <c r="BY398" s="354"/>
      <c r="BZ398" s="354"/>
      <c r="CA398" s="354"/>
      <c r="CB398" s="354"/>
      <c r="CC398" s="354"/>
    </row>
    <row r="399" ht="13.5" customHeight="1">
      <c r="A399" s="354"/>
      <c r="B399" s="354"/>
      <c r="C399" s="354"/>
      <c r="D399" s="354"/>
      <c r="E399" s="354"/>
      <c r="F399" s="354"/>
      <c r="G399" s="354"/>
      <c r="H399" s="354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  <c r="AB399" s="354"/>
      <c r="AC399" s="354"/>
      <c r="AD399" s="354"/>
      <c r="AE399" s="354"/>
      <c r="AF399" s="354"/>
      <c r="AG399" s="354"/>
      <c r="AH399" s="354"/>
      <c r="AI399" s="354"/>
      <c r="AJ399" s="354"/>
      <c r="AK399" s="354"/>
      <c r="AL399" s="354"/>
      <c r="AM399" s="354"/>
      <c r="AN399" s="354"/>
      <c r="AO399" s="354"/>
      <c r="AP399" s="354"/>
      <c r="AQ399" s="354"/>
      <c r="AR399" s="354"/>
      <c r="AS399" s="354"/>
      <c r="AT399" s="354"/>
      <c r="AU399" s="354"/>
      <c r="AV399" s="354"/>
      <c r="AW399" s="354"/>
      <c r="AX399" s="354"/>
      <c r="AY399" s="354"/>
      <c r="AZ399" s="354"/>
      <c r="BA399" s="354"/>
      <c r="BB399" s="354"/>
      <c r="BC399" s="354"/>
      <c r="BD399" s="354"/>
      <c r="BE399" s="354"/>
      <c r="BF399" s="354"/>
      <c r="BG399" s="354"/>
      <c r="BH399" s="354"/>
      <c r="BI399" s="354"/>
      <c r="BJ399" s="354"/>
      <c r="BK399" s="354"/>
      <c r="BL399" s="354"/>
      <c r="BM399" s="354"/>
      <c r="BN399" s="354"/>
      <c r="BO399" s="354"/>
      <c r="BP399" s="354"/>
      <c r="BQ399" s="354"/>
      <c r="BR399" s="354"/>
      <c r="BS399" s="354"/>
      <c r="BT399" s="354"/>
      <c r="BU399" s="354"/>
      <c r="BV399" s="354"/>
      <c r="BW399" s="354"/>
      <c r="BX399" s="354"/>
      <c r="BY399" s="354"/>
      <c r="BZ399" s="354"/>
      <c r="CA399" s="354"/>
      <c r="CB399" s="354"/>
      <c r="CC399" s="354"/>
    </row>
    <row r="400" ht="13.5" customHeight="1">
      <c r="A400" s="354"/>
      <c r="B400" s="354"/>
      <c r="C400" s="354"/>
      <c r="D400" s="354"/>
      <c r="E400" s="354"/>
      <c r="F400" s="354"/>
      <c r="G400" s="354"/>
      <c r="H400" s="354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  <c r="AB400" s="354"/>
      <c r="AC400" s="354"/>
      <c r="AD400" s="354"/>
      <c r="AE400" s="354"/>
      <c r="AF400" s="354"/>
      <c r="AG400" s="354"/>
      <c r="AH400" s="354"/>
      <c r="AI400" s="354"/>
      <c r="AJ400" s="354"/>
      <c r="AK400" s="354"/>
      <c r="AL400" s="354"/>
      <c r="AM400" s="354"/>
      <c r="AN400" s="354"/>
      <c r="AO400" s="354"/>
      <c r="AP400" s="354"/>
      <c r="AQ400" s="354"/>
      <c r="AR400" s="354"/>
      <c r="AS400" s="354"/>
      <c r="AT400" s="354"/>
      <c r="AU400" s="354"/>
      <c r="AV400" s="354"/>
      <c r="AW400" s="354"/>
      <c r="AX400" s="354"/>
      <c r="AY400" s="354"/>
      <c r="AZ400" s="354"/>
      <c r="BA400" s="354"/>
      <c r="BB400" s="354"/>
      <c r="BC400" s="354"/>
      <c r="BD400" s="354"/>
      <c r="BE400" s="354"/>
      <c r="BF400" s="354"/>
      <c r="BG400" s="354"/>
      <c r="BH400" s="354"/>
      <c r="BI400" s="354"/>
      <c r="BJ400" s="354"/>
      <c r="BK400" s="354"/>
      <c r="BL400" s="354"/>
      <c r="BM400" s="354"/>
      <c r="BN400" s="354"/>
      <c r="BO400" s="354"/>
      <c r="BP400" s="354"/>
      <c r="BQ400" s="354"/>
      <c r="BR400" s="354"/>
      <c r="BS400" s="354"/>
      <c r="BT400" s="354"/>
      <c r="BU400" s="354"/>
      <c r="BV400" s="354"/>
      <c r="BW400" s="354"/>
      <c r="BX400" s="354"/>
      <c r="BY400" s="354"/>
      <c r="BZ400" s="354"/>
      <c r="CA400" s="354"/>
      <c r="CB400" s="354"/>
      <c r="CC400" s="354"/>
    </row>
    <row r="401" ht="13.5" customHeight="1">
      <c r="A401" s="354"/>
      <c r="B401" s="354"/>
      <c r="C401" s="354"/>
      <c r="D401" s="354"/>
      <c r="E401" s="354"/>
      <c r="F401" s="354"/>
      <c r="G401" s="354"/>
      <c r="H401" s="354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  <c r="AB401" s="354"/>
      <c r="AC401" s="354"/>
      <c r="AD401" s="354"/>
      <c r="AE401" s="354"/>
      <c r="AF401" s="354"/>
      <c r="AG401" s="354"/>
      <c r="AH401" s="354"/>
      <c r="AI401" s="354"/>
      <c r="AJ401" s="354"/>
      <c r="AK401" s="354"/>
      <c r="AL401" s="354"/>
      <c r="AM401" s="354"/>
      <c r="AN401" s="354"/>
      <c r="AO401" s="354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4"/>
      <c r="BH401" s="354"/>
      <c r="BI401" s="354"/>
      <c r="BJ401" s="354"/>
      <c r="BK401" s="354"/>
      <c r="BL401" s="354"/>
      <c r="BM401" s="354"/>
      <c r="BN401" s="354"/>
      <c r="BO401" s="354"/>
      <c r="BP401" s="354"/>
      <c r="BQ401" s="354"/>
      <c r="BR401" s="354"/>
      <c r="BS401" s="354"/>
      <c r="BT401" s="354"/>
      <c r="BU401" s="354"/>
      <c r="BV401" s="354"/>
      <c r="BW401" s="354"/>
      <c r="BX401" s="354"/>
      <c r="BY401" s="354"/>
      <c r="BZ401" s="354"/>
      <c r="CA401" s="354"/>
      <c r="CB401" s="354"/>
      <c r="CC401" s="354"/>
    </row>
    <row r="402" ht="13.5" customHeight="1">
      <c r="A402" s="354"/>
      <c r="B402" s="354"/>
      <c r="C402" s="354"/>
      <c r="D402" s="354"/>
      <c r="E402" s="354"/>
      <c r="F402" s="354"/>
      <c r="G402" s="354"/>
      <c r="H402" s="354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  <c r="AB402" s="354"/>
      <c r="AC402" s="354"/>
      <c r="AD402" s="354"/>
      <c r="AE402" s="354"/>
      <c r="AF402" s="354"/>
      <c r="AG402" s="354"/>
      <c r="AH402" s="354"/>
      <c r="AI402" s="354"/>
      <c r="AJ402" s="354"/>
      <c r="AK402" s="354"/>
      <c r="AL402" s="354"/>
      <c r="AM402" s="354"/>
      <c r="AN402" s="354"/>
      <c r="AO402" s="354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/>
      <c r="BD402" s="354"/>
      <c r="BE402" s="354"/>
      <c r="BF402" s="354"/>
      <c r="BG402" s="354"/>
      <c r="BH402" s="354"/>
      <c r="BI402" s="354"/>
      <c r="BJ402" s="354"/>
      <c r="BK402" s="354"/>
      <c r="BL402" s="354"/>
      <c r="BM402" s="354"/>
      <c r="BN402" s="354"/>
      <c r="BO402" s="354"/>
      <c r="BP402" s="354"/>
      <c r="BQ402" s="354"/>
      <c r="BR402" s="354"/>
      <c r="BS402" s="354"/>
      <c r="BT402" s="354"/>
      <c r="BU402" s="354"/>
      <c r="BV402" s="354"/>
      <c r="BW402" s="354"/>
      <c r="BX402" s="354"/>
      <c r="BY402" s="354"/>
      <c r="BZ402" s="354"/>
      <c r="CA402" s="354"/>
      <c r="CB402" s="354"/>
      <c r="CC402" s="354"/>
    </row>
    <row r="403" ht="13.5" customHeight="1">
      <c r="A403" s="354"/>
      <c r="B403" s="354"/>
      <c r="C403" s="354"/>
      <c r="D403" s="354"/>
      <c r="E403" s="354"/>
      <c r="F403" s="354"/>
      <c r="G403" s="354"/>
      <c r="H403" s="354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  <c r="AB403" s="354"/>
      <c r="AC403" s="354"/>
      <c r="AD403" s="354"/>
      <c r="AE403" s="354"/>
      <c r="AF403" s="354"/>
      <c r="AG403" s="354"/>
      <c r="AH403" s="354"/>
      <c r="AI403" s="354"/>
      <c r="AJ403" s="354"/>
      <c r="AK403" s="354"/>
      <c r="AL403" s="354"/>
      <c r="AM403" s="354"/>
      <c r="AN403" s="354"/>
      <c r="AO403" s="354"/>
      <c r="AP403" s="354"/>
      <c r="AQ403" s="354"/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4"/>
      <c r="BH403" s="354"/>
      <c r="BI403" s="354"/>
      <c r="BJ403" s="354"/>
      <c r="BK403" s="354"/>
      <c r="BL403" s="354"/>
      <c r="BM403" s="354"/>
      <c r="BN403" s="354"/>
      <c r="BO403" s="354"/>
      <c r="BP403" s="354"/>
      <c r="BQ403" s="354"/>
      <c r="BR403" s="354"/>
      <c r="BS403" s="354"/>
      <c r="BT403" s="354"/>
      <c r="BU403" s="354"/>
      <c r="BV403" s="354"/>
      <c r="BW403" s="354"/>
      <c r="BX403" s="354"/>
      <c r="BY403" s="354"/>
      <c r="BZ403" s="354"/>
      <c r="CA403" s="354"/>
      <c r="CB403" s="354"/>
      <c r="CC403" s="354"/>
    </row>
    <row r="404" ht="13.5" customHeight="1">
      <c r="A404" s="354"/>
      <c r="B404" s="354"/>
      <c r="C404" s="354"/>
      <c r="D404" s="354"/>
      <c r="E404" s="354"/>
      <c r="F404" s="354"/>
      <c r="G404" s="354"/>
      <c r="H404" s="354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  <c r="AB404" s="354"/>
      <c r="AC404" s="354"/>
      <c r="AD404" s="354"/>
      <c r="AE404" s="354"/>
      <c r="AF404" s="354"/>
      <c r="AG404" s="354"/>
      <c r="AH404" s="354"/>
      <c r="AI404" s="354"/>
      <c r="AJ404" s="354"/>
      <c r="AK404" s="354"/>
      <c r="AL404" s="354"/>
      <c r="AM404" s="354"/>
      <c r="AN404" s="354"/>
      <c r="AO404" s="354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4"/>
      <c r="BH404" s="354"/>
      <c r="BI404" s="354"/>
      <c r="BJ404" s="354"/>
      <c r="BK404" s="354"/>
      <c r="BL404" s="354"/>
      <c r="BM404" s="354"/>
      <c r="BN404" s="354"/>
      <c r="BO404" s="354"/>
      <c r="BP404" s="354"/>
      <c r="BQ404" s="354"/>
      <c r="BR404" s="354"/>
      <c r="BS404" s="354"/>
      <c r="BT404" s="354"/>
      <c r="BU404" s="354"/>
      <c r="BV404" s="354"/>
      <c r="BW404" s="354"/>
      <c r="BX404" s="354"/>
      <c r="BY404" s="354"/>
      <c r="BZ404" s="354"/>
      <c r="CA404" s="354"/>
      <c r="CB404" s="354"/>
      <c r="CC404" s="354"/>
    </row>
    <row r="405" ht="13.5" customHeight="1">
      <c r="A405" s="354"/>
      <c r="B405" s="354"/>
      <c r="C405" s="354"/>
      <c r="D405" s="354"/>
      <c r="E405" s="354"/>
      <c r="F405" s="354"/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/>
      <c r="AZ405" s="354"/>
      <c r="BA405" s="354"/>
      <c r="BB405" s="354"/>
      <c r="BC405" s="354"/>
      <c r="BD405" s="354"/>
      <c r="BE405" s="354"/>
      <c r="BF405" s="354"/>
      <c r="BG405" s="354"/>
      <c r="BH405" s="354"/>
      <c r="BI405" s="354"/>
      <c r="BJ405" s="354"/>
      <c r="BK405" s="354"/>
      <c r="BL405" s="354"/>
      <c r="BM405" s="354"/>
      <c r="BN405" s="354"/>
      <c r="BO405" s="354"/>
      <c r="BP405" s="354"/>
      <c r="BQ405" s="354"/>
      <c r="BR405" s="354"/>
      <c r="BS405" s="354"/>
      <c r="BT405" s="354"/>
      <c r="BU405" s="354"/>
      <c r="BV405" s="354"/>
      <c r="BW405" s="354"/>
      <c r="BX405" s="354"/>
      <c r="BY405" s="354"/>
      <c r="BZ405" s="354"/>
      <c r="CA405" s="354"/>
      <c r="CB405" s="354"/>
      <c r="CC405" s="354"/>
    </row>
    <row r="406" ht="13.5" customHeight="1">
      <c r="A406" s="354"/>
      <c r="B406" s="354"/>
      <c r="C406" s="354"/>
      <c r="D406" s="354"/>
      <c r="E406" s="354"/>
      <c r="F406" s="354"/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  <c r="AP406" s="354"/>
      <c r="AQ406" s="354"/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4"/>
      <c r="BH406" s="354"/>
      <c r="BI406" s="354"/>
      <c r="BJ406" s="354"/>
      <c r="BK406" s="354"/>
      <c r="BL406" s="354"/>
      <c r="BM406" s="354"/>
      <c r="BN406" s="354"/>
      <c r="BO406" s="354"/>
      <c r="BP406" s="354"/>
      <c r="BQ406" s="354"/>
      <c r="BR406" s="354"/>
      <c r="BS406" s="354"/>
      <c r="BT406" s="354"/>
      <c r="BU406" s="354"/>
      <c r="BV406" s="354"/>
      <c r="BW406" s="354"/>
      <c r="BX406" s="354"/>
      <c r="BY406" s="354"/>
      <c r="BZ406" s="354"/>
      <c r="CA406" s="354"/>
      <c r="CB406" s="354"/>
      <c r="CC406" s="354"/>
    </row>
    <row r="407" ht="13.5" customHeight="1">
      <c r="A407" s="354"/>
      <c r="B407" s="354"/>
      <c r="C407" s="354"/>
      <c r="D407" s="354"/>
      <c r="E407" s="354"/>
      <c r="F407" s="354"/>
      <c r="G407" s="354"/>
      <c r="H407" s="354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  <c r="AB407" s="354"/>
      <c r="AC407" s="354"/>
      <c r="AD407" s="354"/>
      <c r="AE407" s="354"/>
      <c r="AF407" s="354"/>
      <c r="AG407" s="354"/>
      <c r="AH407" s="354"/>
      <c r="AI407" s="354"/>
      <c r="AJ407" s="354"/>
      <c r="AK407" s="354"/>
      <c r="AL407" s="354"/>
      <c r="AM407" s="354"/>
      <c r="AN407" s="354"/>
      <c r="AO407" s="354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4"/>
      <c r="BH407" s="354"/>
      <c r="BI407" s="354"/>
      <c r="BJ407" s="354"/>
      <c r="BK407" s="354"/>
      <c r="BL407" s="354"/>
      <c r="BM407" s="354"/>
      <c r="BN407" s="354"/>
      <c r="BO407" s="354"/>
      <c r="BP407" s="354"/>
      <c r="BQ407" s="354"/>
      <c r="BR407" s="354"/>
      <c r="BS407" s="354"/>
      <c r="BT407" s="354"/>
      <c r="BU407" s="354"/>
      <c r="BV407" s="354"/>
      <c r="BW407" s="354"/>
      <c r="BX407" s="354"/>
      <c r="BY407" s="354"/>
      <c r="BZ407" s="354"/>
      <c r="CA407" s="354"/>
      <c r="CB407" s="354"/>
      <c r="CC407" s="354"/>
    </row>
    <row r="408" ht="13.5" customHeight="1">
      <c r="A408" s="354"/>
      <c r="B408" s="354"/>
      <c r="C408" s="354"/>
      <c r="D408" s="354"/>
      <c r="E408" s="354"/>
      <c r="F408" s="354"/>
      <c r="G408" s="354"/>
      <c r="H408" s="354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  <c r="AB408" s="354"/>
      <c r="AC408" s="354"/>
      <c r="AD408" s="354"/>
      <c r="AE408" s="354"/>
      <c r="AF408" s="354"/>
      <c r="AG408" s="354"/>
      <c r="AH408" s="354"/>
      <c r="AI408" s="354"/>
      <c r="AJ408" s="354"/>
      <c r="AK408" s="354"/>
      <c r="AL408" s="354"/>
      <c r="AM408" s="354"/>
      <c r="AN408" s="354"/>
      <c r="AO408" s="354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4"/>
      <c r="BH408" s="354"/>
      <c r="BI408" s="354"/>
      <c r="BJ408" s="354"/>
      <c r="BK408" s="354"/>
      <c r="BL408" s="354"/>
      <c r="BM408" s="354"/>
      <c r="BN408" s="354"/>
      <c r="BO408" s="354"/>
      <c r="BP408" s="354"/>
      <c r="BQ408" s="354"/>
      <c r="BR408" s="354"/>
      <c r="BS408" s="354"/>
      <c r="BT408" s="354"/>
      <c r="BU408" s="354"/>
      <c r="BV408" s="354"/>
      <c r="BW408" s="354"/>
      <c r="BX408" s="354"/>
      <c r="BY408" s="354"/>
      <c r="BZ408" s="354"/>
      <c r="CA408" s="354"/>
      <c r="CB408" s="354"/>
      <c r="CC408" s="354"/>
    </row>
    <row r="409" ht="13.5" customHeight="1">
      <c r="A409" s="354"/>
      <c r="B409" s="354"/>
      <c r="C409" s="354"/>
      <c r="D409" s="354"/>
      <c r="E409" s="354"/>
      <c r="F409" s="354"/>
      <c r="G409" s="354"/>
      <c r="H409" s="354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  <c r="AB409" s="354"/>
      <c r="AC409" s="354"/>
      <c r="AD409" s="354"/>
      <c r="AE409" s="354"/>
      <c r="AF409" s="354"/>
      <c r="AG409" s="354"/>
      <c r="AH409" s="354"/>
      <c r="AI409" s="354"/>
      <c r="AJ409" s="354"/>
      <c r="AK409" s="354"/>
      <c r="AL409" s="354"/>
      <c r="AM409" s="354"/>
      <c r="AN409" s="354"/>
      <c r="AO409" s="354"/>
      <c r="AP409" s="354"/>
      <c r="AQ409" s="354"/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4"/>
      <c r="BH409" s="354"/>
      <c r="BI409" s="354"/>
      <c r="BJ409" s="354"/>
      <c r="BK409" s="354"/>
      <c r="BL409" s="354"/>
      <c r="BM409" s="354"/>
      <c r="BN409" s="354"/>
      <c r="BO409" s="354"/>
      <c r="BP409" s="354"/>
      <c r="BQ409" s="354"/>
      <c r="BR409" s="354"/>
      <c r="BS409" s="354"/>
      <c r="BT409" s="354"/>
      <c r="BU409" s="354"/>
      <c r="BV409" s="354"/>
      <c r="BW409" s="354"/>
      <c r="BX409" s="354"/>
      <c r="BY409" s="354"/>
      <c r="BZ409" s="354"/>
      <c r="CA409" s="354"/>
      <c r="CB409" s="354"/>
      <c r="CC409" s="354"/>
    </row>
    <row r="410" ht="13.5" customHeight="1">
      <c r="A410" s="354"/>
      <c r="B410" s="354"/>
      <c r="C410" s="354"/>
      <c r="D410" s="354"/>
      <c r="E410" s="354"/>
      <c r="F410" s="354"/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4"/>
      <c r="BH410" s="354"/>
      <c r="BI410" s="354"/>
      <c r="BJ410" s="354"/>
      <c r="BK410" s="354"/>
      <c r="BL410" s="354"/>
      <c r="BM410" s="354"/>
      <c r="BN410" s="354"/>
      <c r="BO410" s="354"/>
      <c r="BP410" s="354"/>
      <c r="BQ410" s="354"/>
      <c r="BR410" s="354"/>
      <c r="BS410" s="354"/>
      <c r="BT410" s="354"/>
      <c r="BU410" s="354"/>
      <c r="BV410" s="354"/>
      <c r="BW410" s="354"/>
      <c r="BX410" s="354"/>
      <c r="BY410" s="354"/>
      <c r="BZ410" s="354"/>
      <c r="CA410" s="354"/>
      <c r="CB410" s="354"/>
      <c r="CC410" s="354"/>
    </row>
    <row r="411" ht="13.5" customHeight="1">
      <c r="A411" s="354"/>
      <c r="B411" s="354"/>
      <c r="C411" s="354"/>
      <c r="D411" s="354"/>
      <c r="E411" s="354"/>
      <c r="F411" s="354"/>
      <c r="G411" s="354"/>
      <c r="H411" s="354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  <c r="AB411" s="354"/>
      <c r="AC411" s="354"/>
      <c r="AD411" s="354"/>
      <c r="AE411" s="354"/>
      <c r="AF411" s="354"/>
      <c r="AG411" s="354"/>
      <c r="AH411" s="354"/>
      <c r="AI411" s="354"/>
      <c r="AJ411" s="354"/>
      <c r="AK411" s="354"/>
      <c r="AL411" s="354"/>
      <c r="AM411" s="354"/>
      <c r="AN411" s="354"/>
      <c r="AO411" s="354"/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4"/>
      <c r="BH411" s="354"/>
      <c r="BI411" s="354"/>
      <c r="BJ411" s="354"/>
      <c r="BK411" s="354"/>
      <c r="BL411" s="354"/>
      <c r="BM411" s="354"/>
      <c r="BN411" s="354"/>
      <c r="BO411" s="354"/>
      <c r="BP411" s="354"/>
      <c r="BQ411" s="354"/>
      <c r="BR411" s="354"/>
      <c r="BS411" s="354"/>
      <c r="BT411" s="354"/>
      <c r="BU411" s="354"/>
      <c r="BV411" s="354"/>
      <c r="BW411" s="354"/>
      <c r="BX411" s="354"/>
      <c r="BY411" s="354"/>
      <c r="BZ411" s="354"/>
      <c r="CA411" s="354"/>
      <c r="CB411" s="354"/>
      <c r="CC411" s="354"/>
    </row>
    <row r="412" ht="13.5" customHeight="1">
      <c r="A412" s="354"/>
      <c r="B412" s="354"/>
      <c r="C412" s="354"/>
      <c r="D412" s="354"/>
      <c r="E412" s="354"/>
      <c r="F412" s="354"/>
      <c r="G412" s="354"/>
      <c r="H412" s="354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  <c r="AB412" s="354"/>
      <c r="AC412" s="354"/>
      <c r="AD412" s="354"/>
      <c r="AE412" s="354"/>
      <c r="AF412" s="354"/>
      <c r="AG412" s="354"/>
      <c r="AH412" s="354"/>
      <c r="AI412" s="354"/>
      <c r="AJ412" s="354"/>
      <c r="AK412" s="354"/>
      <c r="AL412" s="354"/>
      <c r="AM412" s="354"/>
      <c r="AN412" s="354"/>
      <c r="AO412" s="354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/>
      <c r="BF412" s="354"/>
      <c r="BG412" s="354"/>
      <c r="BH412" s="354"/>
      <c r="BI412" s="354"/>
      <c r="BJ412" s="354"/>
      <c r="BK412" s="354"/>
      <c r="BL412" s="354"/>
      <c r="BM412" s="354"/>
      <c r="BN412" s="354"/>
      <c r="BO412" s="354"/>
      <c r="BP412" s="354"/>
      <c r="BQ412" s="354"/>
      <c r="BR412" s="354"/>
      <c r="BS412" s="354"/>
      <c r="BT412" s="354"/>
      <c r="BU412" s="354"/>
      <c r="BV412" s="354"/>
      <c r="BW412" s="354"/>
      <c r="BX412" s="354"/>
      <c r="BY412" s="354"/>
      <c r="BZ412" s="354"/>
      <c r="CA412" s="354"/>
      <c r="CB412" s="354"/>
      <c r="CC412" s="354"/>
    </row>
    <row r="413" ht="13.5" customHeight="1">
      <c r="A413" s="354"/>
      <c r="B413" s="354"/>
      <c r="C413" s="354"/>
      <c r="D413" s="354"/>
      <c r="E413" s="354"/>
      <c r="F413" s="354"/>
      <c r="G413" s="354"/>
      <c r="H413" s="354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  <c r="AB413" s="354"/>
      <c r="AC413" s="354"/>
      <c r="AD413" s="354"/>
      <c r="AE413" s="354"/>
      <c r="AF413" s="354"/>
      <c r="AG413" s="354"/>
      <c r="AH413" s="354"/>
      <c r="AI413" s="354"/>
      <c r="AJ413" s="354"/>
      <c r="AK413" s="354"/>
      <c r="AL413" s="354"/>
      <c r="AM413" s="354"/>
      <c r="AN413" s="354"/>
      <c r="AO413" s="354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4"/>
      <c r="BH413" s="354"/>
      <c r="BI413" s="354"/>
      <c r="BJ413" s="354"/>
      <c r="BK413" s="354"/>
      <c r="BL413" s="354"/>
      <c r="BM413" s="354"/>
      <c r="BN413" s="354"/>
      <c r="BO413" s="354"/>
      <c r="BP413" s="354"/>
      <c r="BQ413" s="354"/>
      <c r="BR413" s="354"/>
      <c r="BS413" s="354"/>
      <c r="BT413" s="354"/>
      <c r="BU413" s="354"/>
      <c r="BV413" s="354"/>
      <c r="BW413" s="354"/>
      <c r="BX413" s="354"/>
      <c r="BY413" s="354"/>
      <c r="BZ413" s="354"/>
      <c r="CA413" s="354"/>
      <c r="CB413" s="354"/>
      <c r="CC413" s="354"/>
    </row>
    <row r="414" ht="13.5" customHeight="1">
      <c r="A414" s="354"/>
      <c r="B414" s="354"/>
      <c r="C414" s="354"/>
      <c r="D414" s="354"/>
      <c r="E414" s="354"/>
      <c r="F414" s="354"/>
      <c r="G414" s="354"/>
      <c r="H414" s="354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  <c r="AB414" s="354"/>
      <c r="AC414" s="354"/>
      <c r="AD414" s="354"/>
      <c r="AE414" s="354"/>
      <c r="AF414" s="354"/>
      <c r="AG414" s="354"/>
      <c r="AH414" s="354"/>
      <c r="AI414" s="354"/>
      <c r="AJ414" s="354"/>
      <c r="AK414" s="354"/>
      <c r="AL414" s="354"/>
      <c r="AM414" s="354"/>
      <c r="AN414" s="354"/>
      <c r="AO414" s="354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4"/>
      <c r="BH414" s="354"/>
      <c r="BI414" s="354"/>
      <c r="BJ414" s="354"/>
      <c r="BK414" s="354"/>
      <c r="BL414" s="354"/>
      <c r="BM414" s="354"/>
      <c r="BN414" s="354"/>
      <c r="BO414" s="354"/>
      <c r="BP414" s="354"/>
      <c r="BQ414" s="354"/>
      <c r="BR414" s="354"/>
      <c r="BS414" s="354"/>
      <c r="BT414" s="354"/>
      <c r="BU414" s="354"/>
      <c r="BV414" s="354"/>
      <c r="BW414" s="354"/>
      <c r="BX414" s="354"/>
      <c r="BY414" s="354"/>
      <c r="BZ414" s="354"/>
      <c r="CA414" s="354"/>
      <c r="CB414" s="354"/>
      <c r="CC414" s="354"/>
    </row>
    <row r="415" ht="13.5" customHeight="1">
      <c r="A415" s="354"/>
      <c r="B415" s="354"/>
      <c r="C415" s="354"/>
      <c r="D415" s="354"/>
      <c r="E415" s="354"/>
      <c r="F415" s="354"/>
      <c r="G415" s="354"/>
      <c r="H415" s="354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  <c r="AB415" s="354"/>
      <c r="AC415" s="354"/>
      <c r="AD415" s="354"/>
      <c r="AE415" s="354"/>
      <c r="AF415" s="354"/>
      <c r="AG415" s="354"/>
      <c r="AH415" s="354"/>
      <c r="AI415" s="354"/>
      <c r="AJ415" s="354"/>
      <c r="AK415" s="354"/>
      <c r="AL415" s="354"/>
      <c r="AM415" s="354"/>
      <c r="AN415" s="354"/>
      <c r="AO415" s="354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4"/>
      <c r="BH415" s="354"/>
      <c r="BI415" s="354"/>
      <c r="BJ415" s="354"/>
      <c r="BK415" s="354"/>
      <c r="BL415" s="354"/>
      <c r="BM415" s="354"/>
      <c r="BN415" s="354"/>
      <c r="BO415" s="354"/>
      <c r="BP415" s="354"/>
      <c r="BQ415" s="354"/>
      <c r="BR415" s="354"/>
      <c r="BS415" s="354"/>
      <c r="BT415" s="354"/>
      <c r="BU415" s="354"/>
      <c r="BV415" s="354"/>
      <c r="BW415" s="354"/>
      <c r="BX415" s="354"/>
      <c r="BY415" s="354"/>
      <c r="BZ415" s="354"/>
      <c r="CA415" s="354"/>
      <c r="CB415" s="354"/>
      <c r="CC415" s="354"/>
    </row>
    <row r="416" ht="13.5" customHeight="1">
      <c r="A416" s="354"/>
      <c r="B416" s="354"/>
      <c r="C416" s="354"/>
      <c r="D416" s="354"/>
      <c r="E416" s="354"/>
      <c r="F416" s="354"/>
      <c r="G416" s="354"/>
      <c r="H416" s="354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  <c r="AB416" s="354"/>
      <c r="AC416" s="354"/>
      <c r="AD416" s="354"/>
      <c r="AE416" s="354"/>
      <c r="AF416" s="354"/>
      <c r="AG416" s="354"/>
      <c r="AH416" s="354"/>
      <c r="AI416" s="354"/>
      <c r="AJ416" s="354"/>
      <c r="AK416" s="354"/>
      <c r="AL416" s="354"/>
      <c r="AM416" s="354"/>
      <c r="AN416" s="354"/>
      <c r="AO416" s="354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/>
      <c r="AZ416" s="354"/>
      <c r="BA416" s="354"/>
      <c r="BB416" s="354"/>
      <c r="BC416" s="354"/>
      <c r="BD416" s="354"/>
      <c r="BE416" s="354"/>
      <c r="BF416" s="354"/>
      <c r="BG416" s="354"/>
      <c r="BH416" s="354"/>
      <c r="BI416" s="354"/>
      <c r="BJ416" s="354"/>
      <c r="BK416" s="354"/>
      <c r="BL416" s="354"/>
      <c r="BM416" s="354"/>
      <c r="BN416" s="354"/>
      <c r="BO416" s="354"/>
      <c r="BP416" s="354"/>
      <c r="BQ416" s="354"/>
      <c r="BR416" s="354"/>
      <c r="BS416" s="354"/>
      <c r="BT416" s="354"/>
      <c r="BU416" s="354"/>
      <c r="BV416" s="354"/>
      <c r="BW416" s="354"/>
      <c r="BX416" s="354"/>
      <c r="BY416" s="354"/>
      <c r="BZ416" s="354"/>
      <c r="CA416" s="354"/>
      <c r="CB416" s="354"/>
      <c r="CC416" s="354"/>
    </row>
    <row r="417" ht="13.5" customHeight="1">
      <c r="A417" s="354"/>
      <c r="B417" s="354"/>
      <c r="C417" s="354"/>
      <c r="D417" s="354"/>
      <c r="E417" s="354"/>
      <c r="F417" s="354"/>
      <c r="G417" s="354"/>
      <c r="H417" s="354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  <c r="AB417" s="354"/>
      <c r="AC417" s="354"/>
      <c r="AD417" s="354"/>
      <c r="AE417" s="354"/>
      <c r="AF417" s="354"/>
      <c r="AG417" s="354"/>
      <c r="AH417" s="354"/>
      <c r="AI417" s="354"/>
      <c r="AJ417" s="354"/>
      <c r="AK417" s="354"/>
      <c r="AL417" s="354"/>
      <c r="AM417" s="354"/>
      <c r="AN417" s="354"/>
      <c r="AO417" s="354"/>
      <c r="AP417" s="354"/>
      <c r="AQ417" s="354"/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4"/>
      <c r="BH417" s="354"/>
      <c r="BI417" s="354"/>
      <c r="BJ417" s="354"/>
      <c r="BK417" s="354"/>
      <c r="BL417" s="354"/>
      <c r="BM417" s="354"/>
      <c r="BN417" s="354"/>
      <c r="BO417" s="354"/>
      <c r="BP417" s="354"/>
      <c r="BQ417" s="354"/>
      <c r="BR417" s="354"/>
      <c r="BS417" s="354"/>
      <c r="BT417" s="354"/>
      <c r="BU417" s="354"/>
      <c r="BV417" s="354"/>
      <c r="BW417" s="354"/>
      <c r="BX417" s="354"/>
      <c r="BY417" s="354"/>
      <c r="BZ417" s="354"/>
      <c r="CA417" s="354"/>
      <c r="CB417" s="354"/>
      <c r="CC417" s="354"/>
    </row>
    <row r="418" ht="13.5" customHeight="1">
      <c r="A418" s="354"/>
      <c r="B418" s="354"/>
      <c r="C418" s="354"/>
      <c r="D418" s="354"/>
      <c r="E418" s="354"/>
      <c r="F418" s="354"/>
      <c r="G418" s="354"/>
      <c r="H418" s="354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  <c r="AB418" s="354"/>
      <c r="AC418" s="354"/>
      <c r="AD418" s="354"/>
      <c r="AE418" s="354"/>
      <c r="AF418" s="354"/>
      <c r="AG418" s="354"/>
      <c r="AH418" s="354"/>
      <c r="AI418" s="354"/>
      <c r="AJ418" s="354"/>
      <c r="AK418" s="354"/>
      <c r="AL418" s="354"/>
      <c r="AM418" s="354"/>
      <c r="AN418" s="354"/>
      <c r="AO418" s="354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4"/>
      <c r="BH418" s="354"/>
      <c r="BI418" s="354"/>
      <c r="BJ418" s="354"/>
      <c r="BK418" s="354"/>
      <c r="BL418" s="354"/>
      <c r="BM418" s="354"/>
      <c r="BN418" s="354"/>
      <c r="BO418" s="354"/>
      <c r="BP418" s="354"/>
      <c r="BQ418" s="354"/>
      <c r="BR418" s="354"/>
      <c r="BS418" s="354"/>
      <c r="BT418" s="354"/>
      <c r="BU418" s="354"/>
      <c r="BV418" s="354"/>
      <c r="BW418" s="354"/>
      <c r="BX418" s="354"/>
      <c r="BY418" s="354"/>
      <c r="BZ418" s="354"/>
      <c r="CA418" s="354"/>
      <c r="CB418" s="354"/>
      <c r="CC418" s="354"/>
    </row>
    <row r="419" ht="13.5" customHeight="1">
      <c r="A419" s="354"/>
      <c r="B419" s="354"/>
      <c r="C419" s="354"/>
      <c r="D419" s="354"/>
      <c r="E419" s="354"/>
      <c r="F419" s="354"/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  <c r="AP419" s="354"/>
      <c r="AQ419" s="354"/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4"/>
      <c r="BH419" s="354"/>
      <c r="BI419" s="354"/>
      <c r="BJ419" s="354"/>
      <c r="BK419" s="354"/>
      <c r="BL419" s="354"/>
      <c r="BM419" s="354"/>
      <c r="BN419" s="354"/>
      <c r="BO419" s="354"/>
      <c r="BP419" s="354"/>
      <c r="BQ419" s="354"/>
      <c r="BR419" s="354"/>
      <c r="BS419" s="354"/>
      <c r="BT419" s="354"/>
      <c r="BU419" s="354"/>
      <c r="BV419" s="354"/>
      <c r="BW419" s="354"/>
      <c r="BX419" s="354"/>
      <c r="BY419" s="354"/>
      <c r="BZ419" s="354"/>
      <c r="CA419" s="354"/>
      <c r="CB419" s="354"/>
      <c r="CC419" s="354"/>
    </row>
    <row r="420" ht="13.5" customHeight="1">
      <c r="A420" s="354"/>
      <c r="B420" s="354"/>
      <c r="C420" s="354"/>
      <c r="D420" s="354"/>
      <c r="E420" s="354"/>
      <c r="F420" s="354"/>
      <c r="G420" s="354"/>
      <c r="H420" s="354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  <c r="AB420" s="354"/>
      <c r="AC420" s="354"/>
      <c r="AD420" s="354"/>
      <c r="AE420" s="354"/>
      <c r="AF420" s="354"/>
      <c r="AG420" s="354"/>
      <c r="AH420" s="354"/>
      <c r="AI420" s="354"/>
      <c r="AJ420" s="354"/>
      <c r="AK420" s="354"/>
      <c r="AL420" s="354"/>
      <c r="AM420" s="354"/>
      <c r="AN420" s="354"/>
      <c r="AO420" s="354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/>
      <c r="BF420" s="354"/>
      <c r="BG420" s="354"/>
      <c r="BH420" s="354"/>
      <c r="BI420" s="354"/>
      <c r="BJ420" s="354"/>
      <c r="BK420" s="354"/>
      <c r="BL420" s="354"/>
      <c r="BM420" s="354"/>
      <c r="BN420" s="354"/>
      <c r="BO420" s="354"/>
      <c r="BP420" s="354"/>
      <c r="BQ420" s="354"/>
      <c r="BR420" s="354"/>
      <c r="BS420" s="354"/>
      <c r="BT420" s="354"/>
      <c r="BU420" s="354"/>
      <c r="BV420" s="354"/>
      <c r="BW420" s="354"/>
      <c r="BX420" s="354"/>
      <c r="BY420" s="354"/>
      <c r="BZ420" s="354"/>
      <c r="CA420" s="354"/>
      <c r="CB420" s="354"/>
      <c r="CC420" s="354"/>
    </row>
    <row r="421" ht="13.5" customHeight="1">
      <c r="A421" s="354"/>
      <c r="B421" s="354"/>
      <c r="C421" s="354"/>
      <c r="D421" s="354"/>
      <c r="E421" s="354"/>
      <c r="F421" s="354"/>
      <c r="G421" s="354"/>
      <c r="H421" s="354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  <c r="AB421" s="354"/>
      <c r="AC421" s="354"/>
      <c r="AD421" s="354"/>
      <c r="AE421" s="354"/>
      <c r="AF421" s="354"/>
      <c r="AG421" s="354"/>
      <c r="AH421" s="354"/>
      <c r="AI421" s="354"/>
      <c r="AJ421" s="354"/>
      <c r="AK421" s="354"/>
      <c r="AL421" s="354"/>
      <c r="AM421" s="354"/>
      <c r="AN421" s="354"/>
      <c r="AO421" s="354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/>
      <c r="BF421" s="354"/>
      <c r="BG421" s="354"/>
      <c r="BH421" s="354"/>
      <c r="BI421" s="354"/>
      <c r="BJ421" s="354"/>
      <c r="BK421" s="354"/>
      <c r="BL421" s="354"/>
      <c r="BM421" s="354"/>
      <c r="BN421" s="354"/>
      <c r="BO421" s="354"/>
      <c r="BP421" s="354"/>
      <c r="BQ421" s="354"/>
      <c r="BR421" s="354"/>
      <c r="BS421" s="354"/>
      <c r="BT421" s="354"/>
      <c r="BU421" s="354"/>
      <c r="BV421" s="354"/>
      <c r="BW421" s="354"/>
      <c r="BX421" s="354"/>
      <c r="BY421" s="354"/>
      <c r="BZ421" s="354"/>
      <c r="CA421" s="354"/>
      <c r="CB421" s="354"/>
      <c r="CC421" s="354"/>
    </row>
    <row r="422" ht="13.5" customHeight="1">
      <c r="A422" s="354"/>
      <c r="B422" s="354"/>
      <c r="C422" s="354"/>
      <c r="D422" s="354"/>
      <c r="E422" s="354"/>
      <c r="F422" s="354"/>
      <c r="G422" s="354"/>
      <c r="H422" s="354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  <c r="AB422" s="354"/>
      <c r="AC422" s="354"/>
      <c r="AD422" s="354"/>
      <c r="AE422" s="354"/>
      <c r="AF422" s="354"/>
      <c r="AG422" s="354"/>
      <c r="AH422" s="354"/>
      <c r="AI422" s="354"/>
      <c r="AJ422" s="354"/>
      <c r="AK422" s="354"/>
      <c r="AL422" s="354"/>
      <c r="AM422" s="354"/>
      <c r="AN422" s="354"/>
      <c r="AO422" s="354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4"/>
      <c r="BH422" s="354"/>
      <c r="BI422" s="354"/>
      <c r="BJ422" s="354"/>
      <c r="BK422" s="354"/>
      <c r="BL422" s="354"/>
      <c r="BM422" s="354"/>
      <c r="BN422" s="354"/>
      <c r="BO422" s="354"/>
      <c r="BP422" s="354"/>
      <c r="BQ422" s="354"/>
      <c r="BR422" s="354"/>
      <c r="BS422" s="354"/>
      <c r="BT422" s="354"/>
      <c r="BU422" s="354"/>
      <c r="BV422" s="354"/>
      <c r="BW422" s="354"/>
      <c r="BX422" s="354"/>
      <c r="BY422" s="354"/>
      <c r="BZ422" s="354"/>
      <c r="CA422" s="354"/>
      <c r="CB422" s="354"/>
      <c r="CC422" s="354"/>
    </row>
    <row r="423" ht="13.5" customHeight="1">
      <c r="A423" s="354"/>
      <c r="B423" s="354"/>
      <c r="C423" s="354"/>
      <c r="D423" s="354"/>
      <c r="E423" s="354"/>
      <c r="F423" s="354"/>
      <c r="G423" s="354"/>
      <c r="H423" s="354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  <c r="AB423" s="354"/>
      <c r="AC423" s="354"/>
      <c r="AD423" s="354"/>
      <c r="AE423" s="354"/>
      <c r="AF423" s="354"/>
      <c r="AG423" s="354"/>
      <c r="AH423" s="354"/>
      <c r="AI423" s="354"/>
      <c r="AJ423" s="354"/>
      <c r="AK423" s="354"/>
      <c r="AL423" s="354"/>
      <c r="AM423" s="354"/>
      <c r="AN423" s="354"/>
      <c r="AO423" s="354"/>
      <c r="AP423" s="354"/>
      <c r="AQ423" s="354"/>
      <c r="AR423" s="354"/>
      <c r="AS423" s="354"/>
      <c r="AT423" s="354"/>
      <c r="AU423" s="354"/>
      <c r="AV423" s="354"/>
      <c r="AW423" s="354"/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4"/>
      <c r="BH423" s="354"/>
      <c r="BI423" s="354"/>
      <c r="BJ423" s="354"/>
      <c r="BK423" s="354"/>
      <c r="BL423" s="354"/>
      <c r="BM423" s="354"/>
      <c r="BN423" s="354"/>
      <c r="BO423" s="354"/>
      <c r="BP423" s="354"/>
      <c r="BQ423" s="354"/>
      <c r="BR423" s="354"/>
      <c r="BS423" s="354"/>
      <c r="BT423" s="354"/>
      <c r="BU423" s="354"/>
      <c r="BV423" s="354"/>
      <c r="BW423" s="354"/>
      <c r="BX423" s="354"/>
      <c r="BY423" s="354"/>
      <c r="BZ423" s="354"/>
      <c r="CA423" s="354"/>
      <c r="CB423" s="354"/>
      <c r="CC423" s="354"/>
    </row>
    <row r="424" ht="13.5" customHeight="1">
      <c r="A424" s="354"/>
      <c r="B424" s="354"/>
      <c r="C424" s="354"/>
      <c r="D424" s="354"/>
      <c r="E424" s="354"/>
      <c r="F424" s="354"/>
      <c r="G424" s="354"/>
      <c r="H424" s="354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  <c r="AA424" s="354"/>
      <c r="AB424" s="354"/>
      <c r="AC424" s="354"/>
      <c r="AD424" s="354"/>
      <c r="AE424" s="354"/>
      <c r="AF424" s="354"/>
      <c r="AG424" s="354"/>
      <c r="AH424" s="354"/>
      <c r="AI424" s="354"/>
      <c r="AJ424" s="354"/>
      <c r="AK424" s="354"/>
      <c r="AL424" s="354"/>
      <c r="AM424" s="354"/>
      <c r="AN424" s="354"/>
      <c r="AO424" s="354"/>
      <c r="AP424" s="354"/>
      <c r="AQ424" s="354"/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4"/>
      <c r="BH424" s="354"/>
      <c r="BI424" s="354"/>
      <c r="BJ424" s="354"/>
      <c r="BK424" s="354"/>
      <c r="BL424" s="354"/>
      <c r="BM424" s="354"/>
      <c r="BN424" s="354"/>
      <c r="BO424" s="354"/>
      <c r="BP424" s="354"/>
      <c r="BQ424" s="354"/>
      <c r="BR424" s="354"/>
      <c r="BS424" s="354"/>
      <c r="BT424" s="354"/>
      <c r="BU424" s="354"/>
      <c r="BV424" s="354"/>
      <c r="BW424" s="354"/>
      <c r="BX424" s="354"/>
      <c r="BY424" s="354"/>
      <c r="BZ424" s="354"/>
      <c r="CA424" s="354"/>
      <c r="CB424" s="354"/>
      <c r="CC424" s="354"/>
    </row>
    <row r="425" ht="13.5" customHeight="1">
      <c r="A425" s="354"/>
      <c r="B425" s="354"/>
      <c r="C425" s="354"/>
      <c r="D425" s="354"/>
      <c r="E425" s="354"/>
      <c r="F425" s="354"/>
      <c r="G425" s="354"/>
      <c r="H425" s="354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  <c r="AB425" s="354"/>
      <c r="AC425" s="354"/>
      <c r="AD425" s="354"/>
      <c r="AE425" s="354"/>
      <c r="AF425" s="354"/>
      <c r="AG425" s="354"/>
      <c r="AH425" s="354"/>
      <c r="AI425" s="354"/>
      <c r="AJ425" s="354"/>
      <c r="AK425" s="354"/>
      <c r="AL425" s="354"/>
      <c r="AM425" s="354"/>
      <c r="AN425" s="354"/>
      <c r="AO425" s="354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4"/>
      <c r="BH425" s="354"/>
      <c r="BI425" s="354"/>
      <c r="BJ425" s="354"/>
      <c r="BK425" s="354"/>
      <c r="BL425" s="354"/>
      <c r="BM425" s="354"/>
      <c r="BN425" s="354"/>
      <c r="BO425" s="354"/>
      <c r="BP425" s="354"/>
      <c r="BQ425" s="354"/>
      <c r="BR425" s="354"/>
      <c r="BS425" s="354"/>
      <c r="BT425" s="354"/>
      <c r="BU425" s="354"/>
      <c r="BV425" s="354"/>
      <c r="BW425" s="354"/>
      <c r="BX425" s="354"/>
      <c r="BY425" s="354"/>
      <c r="BZ425" s="354"/>
      <c r="CA425" s="354"/>
      <c r="CB425" s="354"/>
      <c r="CC425" s="354"/>
    </row>
    <row r="426" ht="13.5" customHeight="1">
      <c r="A426" s="354"/>
      <c r="B426" s="354"/>
      <c r="C426" s="354"/>
      <c r="D426" s="354"/>
      <c r="E426" s="354"/>
      <c r="F426" s="354"/>
      <c r="G426" s="354"/>
      <c r="H426" s="354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  <c r="AB426" s="354"/>
      <c r="AC426" s="354"/>
      <c r="AD426" s="354"/>
      <c r="AE426" s="354"/>
      <c r="AF426" s="354"/>
      <c r="AG426" s="354"/>
      <c r="AH426" s="354"/>
      <c r="AI426" s="354"/>
      <c r="AJ426" s="354"/>
      <c r="AK426" s="354"/>
      <c r="AL426" s="354"/>
      <c r="AM426" s="354"/>
      <c r="AN426" s="354"/>
      <c r="AO426" s="354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4"/>
      <c r="BH426" s="354"/>
      <c r="BI426" s="354"/>
      <c r="BJ426" s="354"/>
      <c r="BK426" s="354"/>
      <c r="BL426" s="354"/>
      <c r="BM426" s="354"/>
      <c r="BN426" s="354"/>
      <c r="BO426" s="354"/>
      <c r="BP426" s="354"/>
      <c r="BQ426" s="354"/>
      <c r="BR426" s="354"/>
      <c r="BS426" s="354"/>
      <c r="BT426" s="354"/>
      <c r="BU426" s="354"/>
      <c r="BV426" s="354"/>
      <c r="BW426" s="354"/>
      <c r="BX426" s="354"/>
      <c r="BY426" s="354"/>
      <c r="BZ426" s="354"/>
      <c r="CA426" s="354"/>
      <c r="CB426" s="354"/>
      <c r="CC426" s="354"/>
    </row>
    <row r="427" ht="13.5" customHeight="1">
      <c r="A427" s="354"/>
      <c r="B427" s="354"/>
      <c r="C427" s="354"/>
      <c r="D427" s="354"/>
      <c r="E427" s="354"/>
      <c r="F427" s="354"/>
      <c r="G427" s="354"/>
      <c r="H427" s="354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  <c r="AB427" s="354"/>
      <c r="AC427" s="354"/>
      <c r="AD427" s="354"/>
      <c r="AE427" s="354"/>
      <c r="AF427" s="354"/>
      <c r="AG427" s="354"/>
      <c r="AH427" s="354"/>
      <c r="AI427" s="354"/>
      <c r="AJ427" s="354"/>
      <c r="AK427" s="354"/>
      <c r="AL427" s="354"/>
      <c r="AM427" s="354"/>
      <c r="AN427" s="354"/>
      <c r="AO427" s="354"/>
      <c r="AP427" s="354"/>
      <c r="AQ427" s="354"/>
      <c r="AR427" s="354"/>
      <c r="AS427" s="354"/>
      <c r="AT427" s="354"/>
      <c r="AU427" s="354"/>
      <c r="AV427" s="354"/>
      <c r="AW427" s="354"/>
      <c r="AX427" s="354"/>
      <c r="AY427" s="354"/>
      <c r="AZ427" s="354"/>
      <c r="BA427" s="354"/>
      <c r="BB427" s="354"/>
      <c r="BC427" s="354"/>
      <c r="BD427" s="354"/>
      <c r="BE427" s="354"/>
      <c r="BF427" s="354"/>
      <c r="BG427" s="354"/>
      <c r="BH427" s="354"/>
      <c r="BI427" s="354"/>
      <c r="BJ427" s="354"/>
      <c r="BK427" s="354"/>
      <c r="BL427" s="354"/>
      <c r="BM427" s="354"/>
      <c r="BN427" s="354"/>
      <c r="BO427" s="354"/>
      <c r="BP427" s="354"/>
      <c r="BQ427" s="354"/>
      <c r="BR427" s="354"/>
      <c r="BS427" s="354"/>
      <c r="BT427" s="354"/>
      <c r="BU427" s="354"/>
      <c r="BV427" s="354"/>
      <c r="BW427" s="354"/>
      <c r="BX427" s="354"/>
      <c r="BY427" s="354"/>
      <c r="BZ427" s="354"/>
      <c r="CA427" s="354"/>
      <c r="CB427" s="354"/>
      <c r="CC427" s="354"/>
    </row>
    <row r="428" ht="13.5" customHeight="1">
      <c r="A428" s="354"/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/>
      <c r="BF428" s="354"/>
      <c r="BG428" s="354"/>
      <c r="BH428" s="354"/>
      <c r="BI428" s="354"/>
      <c r="BJ428" s="354"/>
      <c r="BK428" s="354"/>
      <c r="BL428" s="354"/>
      <c r="BM428" s="354"/>
      <c r="BN428" s="354"/>
      <c r="BO428" s="354"/>
      <c r="BP428" s="354"/>
      <c r="BQ428" s="354"/>
      <c r="BR428" s="354"/>
      <c r="BS428" s="354"/>
      <c r="BT428" s="354"/>
      <c r="BU428" s="354"/>
      <c r="BV428" s="354"/>
      <c r="BW428" s="354"/>
      <c r="BX428" s="354"/>
      <c r="BY428" s="354"/>
      <c r="BZ428" s="354"/>
      <c r="CA428" s="354"/>
      <c r="CB428" s="354"/>
      <c r="CC428" s="354"/>
    </row>
    <row r="429" ht="13.5" customHeight="1">
      <c r="A429" s="354"/>
      <c r="B429" s="354"/>
      <c r="C429" s="354"/>
      <c r="D429" s="354"/>
      <c r="E429" s="354"/>
      <c r="F429" s="354"/>
      <c r="G429" s="354"/>
      <c r="H429" s="354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  <c r="AB429" s="354"/>
      <c r="AC429" s="354"/>
      <c r="AD429" s="354"/>
      <c r="AE429" s="354"/>
      <c r="AF429" s="354"/>
      <c r="AG429" s="354"/>
      <c r="AH429" s="354"/>
      <c r="AI429" s="354"/>
      <c r="AJ429" s="354"/>
      <c r="AK429" s="354"/>
      <c r="AL429" s="354"/>
      <c r="AM429" s="354"/>
      <c r="AN429" s="354"/>
      <c r="AO429" s="354"/>
      <c r="AP429" s="354"/>
      <c r="AQ429" s="354"/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4"/>
      <c r="BH429" s="354"/>
      <c r="BI429" s="354"/>
      <c r="BJ429" s="354"/>
      <c r="BK429" s="354"/>
      <c r="BL429" s="354"/>
      <c r="BM429" s="354"/>
      <c r="BN429" s="354"/>
      <c r="BO429" s="354"/>
      <c r="BP429" s="354"/>
      <c r="BQ429" s="354"/>
      <c r="BR429" s="354"/>
      <c r="BS429" s="354"/>
      <c r="BT429" s="354"/>
      <c r="BU429" s="354"/>
      <c r="BV429" s="354"/>
      <c r="BW429" s="354"/>
      <c r="BX429" s="354"/>
      <c r="BY429" s="354"/>
      <c r="BZ429" s="354"/>
      <c r="CA429" s="354"/>
      <c r="CB429" s="354"/>
      <c r="CC429" s="354"/>
    </row>
    <row r="430" ht="13.5" customHeight="1">
      <c r="A430" s="354"/>
      <c r="B430" s="354"/>
      <c r="C430" s="354"/>
      <c r="D430" s="354"/>
      <c r="E430" s="354"/>
      <c r="F430" s="354"/>
      <c r="G430" s="354"/>
      <c r="H430" s="354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  <c r="AB430" s="354"/>
      <c r="AC430" s="354"/>
      <c r="AD430" s="354"/>
      <c r="AE430" s="354"/>
      <c r="AF430" s="354"/>
      <c r="AG430" s="354"/>
      <c r="AH430" s="354"/>
      <c r="AI430" s="354"/>
      <c r="AJ430" s="354"/>
      <c r="AK430" s="354"/>
      <c r="AL430" s="354"/>
      <c r="AM430" s="354"/>
      <c r="AN430" s="354"/>
      <c r="AO430" s="354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4"/>
      <c r="BH430" s="354"/>
      <c r="BI430" s="354"/>
      <c r="BJ430" s="354"/>
      <c r="BK430" s="354"/>
      <c r="BL430" s="354"/>
      <c r="BM430" s="354"/>
      <c r="BN430" s="354"/>
      <c r="BO430" s="354"/>
      <c r="BP430" s="354"/>
      <c r="BQ430" s="354"/>
      <c r="BR430" s="354"/>
      <c r="BS430" s="354"/>
      <c r="BT430" s="354"/>
      <c r="BU430" s="354"/>
      <c r="BV430" s="354"/>
      <c r="BW430" s="354"/>
      <c r="BX430" s="354"/>
      <c r="BY430" s="354"/>
      <c r="BZ430" s="354"/>
      <c r="CA430" s="354"/>
      <c r="CB430" s="354"/>
      <c r="CC430" s="354"/>
    </row>
    <row r="431" ht="13.5" customHeight="1">
      <c r="A431" s="354"/>
      <c r="B431" s="354"/>
      <c r="C431" s="354"/>
      <c r="D431" s="354"/>
      <c r="E431" s="354"/>
      <c r="F431" s="354"/>
      <c r="G431" s="354"/>
      <c r="H431" s="354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  <c r="AB431" s="354"/>
      <c r="AC431" s="354"/>
      <c r="AD431" s="354"/>
      <c r="AE431" s="354"/>
      <c r="AF431" s="354"/>
      <c r="AG431" s="354"/>
      <c r="AH431" s="354"/>
      <c r="AI431" s="354"/>
      <c r="AJ431" s="354"/>
      <c r="AK431" s="354"/>
      <c r="AL431" s="354"/>
      <c r="AM431" s="354"/>
      <c r="AN431" s="354"/>
      <c r="AO431" s="354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4"/>
      <c r="BH431" s="354"/>
      <c r="BI431" s="354"/>
      <c r="BJ431" s="354"/>
      <c r="BK431" s="354"/>
      <c r="BL431" s="354"/>
      <c r="BM431" s="354"/>
      <c r="BN431" s="354"/>
      <c r="BO431" s="354"/>
      <c r="BP431" s="354"/>
      <c r="BQ431" s="354"/>
      <c r="BR431" s="354"/>
      <c r="BS431" s="354"/>
      <c r="BT431" s="354"/>
      <c r="BU431" s="354"/>
      <c r="BV431" s="354"/>
      <c r="BW431" s="354"/>
      <c r="BX431" s="354"/>
      <c r="BY431" s="354"/>
      <c r="BZ431" s="354"/>
      <c r="CA431" s="354"/>
      <c r="CB431" s="354"/>
      <c r="CC431" s="354"/>
    </row>
    <row r="432" ht="13.5" customHeight="1">
      <c r="A432" s="354"/>
      <c r="B432" s="354"/>
      <c r="C432" s="354"/>
      <c r="D432" s="354"/>
      <c r="E432" s="354"/>
      <c r="F432" s="354"/>
      <c r="G432" s="354"/>
      <c r="H432" s="354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  <c r="AB432" s="354"/>
      <c r="AC432" s="354"/>
      <c r="AD432" s="354"/>
      <c r="AE432" s="354"/>
      <c r="AF432" s="354"/>
      <c r="AG432" s="354"/>
      <c r="AH432" s="354"/>
      <c r="AI432" s="354"/>
      <c r="AJ432" s="354"/>
      <c r="AK432" s="354"/>
      <c r="AL432" s="354"/>
      <c r="AM432" s="354"/>
      <c r="AN432" s="354"/>
      <c r="AO432" s="354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4"/>
      <c r="BH432" s="354"/>
      <c r="BI432" s="354"/>
      <c r="BJ432" s="354"/>
      <c r="BK432" s="354"/>
      <c r="BL432" s="354"/>
      <c r="BM432" s="354"/>
      <c r="BN432" s="354"/>
      <c r="BO432" s="354"/>
      <c r="BP432" s="354"/>
      <c r="BQ432" s="354"/>
      <c r="BR432" s="354"/>
      <c r="BS432" s="354"/>
      <c r="BT432" s="354"/>
      <c r="BU432" s="354"/>
      <c r="BV432" s="354"/>
      <c r="BW432" s="354"/>
      <c r="BX432" s="354"/>
      <c r="BY432" s="354"/>
      <c r="BZ432" s="354"/>
      <c r="CA432" s="354"/>
      <c r="CB432" s="354"/>
      <c r="CC432" s="354"/>
    </row>
    <row r="433" ht="13.5" customHeight="1">
      <c r="A433" s="354"/>
      <c r="B433" s="354"/>
      <c r="C433" s="354"/>
      <c r="D433" s="354"/>
      <c r="E433" s="354"/>
      <c r="F433" s="354"/>
      <c r="G433" s="354"/>
      <c r="H433" s="354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  <c r="AB433" s="354"/>
      <c r="AC433" s="354"/>
      <c r="AD433" s="354"/>
      <c r="AE433" s="354"/>
      <c r="AF433" s="354"/>
      <c r="AG433" s="354"/>
      <c r="AH433" s="354"/>
      <c r="AI433" s="354"/>
      <c r="AJ433" s="354"/>
      <c r="AK433" s="354"/>
      <c r="AL433" s="354"/>
      <c r="AM433" s="354"/>
      <c r="AN433" s="354"/>
      <c r="AO433" s="354"/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4"/>
      <c r="BH433" s="354"/>
      <c r="BI433" s="354"/>
      <c r="BJ433" s="354"/>
      <c r="BK433" s="354"/>
      <c r="BL433" s="354"/>
      <c r="BM433" s="354"/>
      <c r="BN433" s="354"/>
      <c r="BO433" s="354"/>
      <c r="BP433" s="354"/>
      <c r="BQ433" s="354"/>
      <c r="BR433" s="354"/>
      <c r="BS433" s="354"/>
      <c r="BT433" s="354"/>
      <c r="BU433" s="354"/>
      <c r="BV433" s="354"/>
      <c r="BW433" s="354"/>
      <c r="BX433" s="354"/>
      <c r="BY433" s="354"/>
      <c r="BZ433" s="354"/>
      <c r="CA433" s="354"/>
      <c r="CB433" s="354"/>
      <c r="CC433" s="354"/>
    </row>
    <row r="434" ht="13.5" customHeight="1">
      <c r="A434" s="354"/>
      <c r="B434" s="354"/>
      <c r="C434" s="354"/>
      <c r="D434" s="354"/>
      <c r="E434" s="354"/>
      <c r="F434" s="354"/>
      <c r="G434" s="354"/>
      <c r="H434" s="354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  <c r="AB434" s="354"/>
      <c r="AC434" s="354"/>
      <c r="AD434" s="354"/>
      <c r="AE434" s="354"/>
      <c r="AF434" s="354"/>
      <c r="AG434" s="354"/>
      <c r="AH434" s="354"/>
      <c r="AI434" s="354"/>
      <c r="AJ434" s="354"/>
      <c r="AK434" s="354"/>
      <c r="AL434" s="354"/>
      <c r="AM434" s="354"/>
      <c r="AN434" s="354"/>
      <c r="AO434" s="354"/>
      <c r="AP434" s="354"/>
      <c r="AQ434" s="354"/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4"/>
      <c r="BH434" s="354"/>
      <c r="BI434" s="354"/>
      <c r="BJ434" s="354"/>
      <c r="BK434" s="354"/>
      <c r="BL434" s="354"/>
      <c r="BM434" s="354"/>
      <c r="BN434" s="354"/>
      <c r="BO434" s="354"/>
      <c r="BP434" s="354"/>
      <c r="BQ434" s="354"/>
      <c r="BR434" s="354"/>
      <c r="BS434" s="354"/>
      <c r="BT434" s="354"/>
      <c r="BU434" s="354"/>
      <c r="BV434" s="354"/>
      <c r="BW434" s="354"/>
      <c r="BX434" s="354"/>
      <c r="BY434" s="354"/>
      <c r="BZ434" s="354"/>
      <c r="CA434" s="354"/>
      <c r="CB434" s="354"/>
      <c r="CC434" s="354"/>
    </row>
    <row r="435" ht="13.5" customHeight="1">
      <c r="A435" s="354"/>
      <c r="B435" s="354"/>
      <c r="C435" s="354"/>
      <c r="D435" s="354"/>
      <c r="E435" s="354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  <c r="AB435" s="354"/>
      <c r="AC435" s="354"/>
      <c r="AD435" s="354"/>
      <c r="AE435" s="354"/>
      <c r="AF435" s="354"/>
      <c r="AG435" s="354"/>
      <c r="AH435" s="354"/>
      <c r="AI435" s="354"/>
      <c r="AJ435" s="354"/>
      <c r="AK435" s="354"/>
      <c r="AL435" s="354"/>
      <c r="AM435" s="354"/>
      <c r="AN435" s="354"/>
      <c r="AO435" s="354"/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4"/>
      <c r="BH435" s="354"/>
      <c r="BI435" s="354"/>
      <c r="BJ435" s="354"/>
      <c r="BK435" s="354"/>
      <c r="BL435" s="354"/>
      <c r="BM435" s="354"/>
      <c r="BN435" s="354"/>
      <c r="BO435" s="354"/>
      <c r="BP435" s="354"/>
      <c r="BQ435" s="354"/>
      <c r="BR435" s="354"/>
      <c r="BS435" s="354"/>
      <c r="BT435" s="354"/>
      <c r="BU435" s="354"/>
      <c r="BV435" s="354"/>
      <c r="BW435" s="354"/>
      <c r="BX435" s="354"/>
      <c r="BY435" s="354"/>
      <c r="BZ435" s="354"/>
      <c r="CA435" s="354"/>
      <c r="CB435" s="354"/>
      <c r="CC435" s="354"/>
    </row>
    <row r="436" ht="13.5" customHeight="1">
      <c r="A436" s="354"/>
      <c r="B436" s="354"/>
      <c r="C436" s="354"/>
      <c r="D436" s="354"/>
      <c r="E436" s="354"/>
      <c r="F436" s="354"/>
      <c r="G436" s="354"/>
      <c r="H436" s="354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  <c r="AB436" s="354"/>
      <c r="AC436" s="354"/>
      <c r="AD436" s="354"/>
      <c r="AE436" s="354"/>
      <c r="AF436" s="354"/>
      <c r="AG436" s="354"/>
      <c r="AH436" s="354"/>
      <c r="AI436" s="354"/>
      <c r="AJ436" s="354"/>
      <c r="AK436" s="354"/>
      <c r="AL436" s="354"/>
      <c r="AM436" s="354"/>
      <c r="AN436" s="354"/>
      <c r="AO436" s="354"/>
      <c r="AP436" s="354"/>
      <c r="AQ436" s="354"/>
      <c r="AR436" s="354"/>
      <c r="AS436" s="354"/>
      <c r="AT436" s="354"/>
      <c r="AU436" s="354"/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4"/>
      <c r="BH436" s="354"/>
      <c r="BI436" s="354"/>
      <c r="BJ436" s="354"/>
      <c r="BK436" s="354"/>
      <c r="BL436" s="354"/>
      <c r="BM436" s="354"/>
      <c r="BN436" s="354"/>
      <c r="BO436" s="354"/>
      <c r="BP436" s="354"/>
      <c r="BQ436" s="354"/>
      <c r="BR436" s="354"/>
      <c r="BS436" s="354"/>
      <c r="BT436" s="354"/>
      <c r="BU436" s="354"/>
      <c r="BV436" s="354"/>
      <c r="BW436" s="354"/>
      <c r="BX436" s="354"/>
      <c r="BY436" s="354"/>
      <c r="BZ436" s="354"/>
      <c r="CA436" s="354"/>
      <c r="CB436" s="354"/>
      <c r="CC436" s="354"/>
    </row>
    <row r="437" ht="13.5" customHeight="1">
      <c r="A437" s="354"/>
      <c r="B437" s="354"/>
      <c r="C437" s="354"/>
      <c r="D437" s="354"/>
      <c r="E437" s="354"/>
      <c r="F437" s="354"/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4"/>
      <c r="BH437" s="354"/>
      <c r="BI437" s="354"/>
      <c r="BJ437" s="354"/>
      <c r="BK437" s="354"/>
      <c r="BL437" s="354"/>
      <c r="BM437" s="354"/>
      <c r="BN437" s="354"/>
      <c r="BO437" s="354"/>
      <c r="BP437" s="354"/>
      <c r="BQ437" s="354"/>
      <c r="BR437" s="354"/>
      <c r="BS437" s="354"/>
      <c r="BT437" s="354"/>
      <c r="BU437" s="354"/>
      <c r="BV437" s="354"/>
      <c r="BW437" s="354"/>
      <c r="BX437" s="354"/>
      <c r="BY437" s="354"/>
      <c r="BZ437" s="354"/>
      <c r="CA437" s="354"/>
      <c r="CB437" s="354"/>
      <c r="CC437" s="354"/>
    </row>
    <row r="438" ht="13.5" customHeight="1">
      <c r="A438" s="354"/>
      <c r="B438" s="354"/>
      <c r="C438" s="354"/>
      <c r="D438" s="354"/>
      <c r="E438" s="354"/>
      <c r="F438" s="354"/>
      <c r="G438" s="354"/>
      <c r="H438" s="354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  <c r="AB438" s="354"/>
      <c r="AC438" s="354"/>
      <c r="AD438" s="354"/>
      <c r="AE438" s="354"/>
      <c r="AF438" s="354"/>
      <c r="AG438" s="354"/>
      <c r="AH438" s="354"/>
      <c r="AI438" s="354"/>
      <c r="AJ438" s="354"/>
      <c r="AK438" s="354"/>
      <c r="AL438" s="354"/>
      <c r="AM438" s="354"/>
      <c r="AN438" s="354"/>
      <c r="AO438" s="354"/>
      <c r="AP438" s="354"/>
      <c r="AQ438" s="354"/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4"/>
      <c r="BH438" s="354"/>
      <c r="BI438" s="354"/>
      <c r="BJ438" s="354"/>
      <c r="BK438" s="354"/>
      <c r="BL438" s="354"/>
      <c r="BM438" s="354"/>
      <c r="BN438" s="354"/>
      <c r="BO438" s="354"/>
      <c r="BP438" s="354"/>
      <c r="BQ438" s="354"/>
      <c r="BR438" s="354"/>
      <c r="BS438" s="354"/>
      <c r="BT438" s="354"/>
      <c r="BU438" s="354"/>
      <c r="BV438" s="354"/>
      <c r="BW438" s="354"/>
      <c r="BX438" s="354"/>
      <c r="BY438" s="354"/>
      <c r="BZ438" s="354"/>
      <c r="CA438" s="354"/>
      <c r="CB438" s="354"/>
      <c r="CC438" s="354"/>
    </row>
    <row r="439" ht="13.5" customHeight="1">
      <c r="A439" s="354"/>
      <c r="B439" s="354"/>
      <c r="C439" s="354"/>
      <c r="D439" s="354"/>
      <c r="E439" s="354"/>
      <c r="F439" s="354"/>
      <c r="G439" s="354"/>
      <c r="H439" s="354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  <c r="AB439" s="354"/>
      <c r="AC439" s="354"/>
      <c r="AD439" s="354"/>
      <c r="AE439" s="354"/>
      <c r="AF439" s="354"/>
      <c r="AG439" s="354"/>
      <c r="AH439" s="354"/>
      <c r="AI439" s="354"/>
      <c r="AJ439" s="354"/>
      <c r="AK439" s="354"/>
      <c r="AL439" s="354"/>
      <c r="AM439" s="354"/>
      <c r="AN439" s="354"/>
      <c r="AO439" s="354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/>
      <c r="BB439" s="354"/>
      <c r="BC439" s="354"/>
      <c r="BD439" s="354"/>
      <c r="BE439" s="354"/>
      <c r="BF439" s="354"/>
      <c r="BG439" s="354"/>
      <c r="BH439" s="354"/>
      <c r="BI439" s="354"/>
      <c r="BJ439" s="354"/>
      <c r="BK439" s="354"/>
      <c r="BL439" s="354"/>
      <c r="BM439" s="354"/>
      <c r="BN439" s="354"/>
      <c r="BO439" s="354"/>
      <c r="BP439" s="354"/>
      <c r="BQ439" s="354"/>
      <c r="BR439" s="354"/>
      <c r="BS439" s="354"/>
      <c r="BT439" s="354"/>
      <c r="BU439" s="354"/>
      <c r="BV439" s="354"/>
      <c r="BW439" s="354"/>
      <c r="BX439" s="354"/>
      <c r="BY439" s="354"/>
      <c r="BZ439" s="354"/>
      <c r="CA439" s="354"/>
      <c r="CB439" s="354"/>
      <c r="CC439" s="354"/>
    </row>
    <row r="440" ht="13.5" customHeight="1">
      <c r="A440" s="354"/>
      <c r="B440" s="354"/>
      <c r="C440" s="354"/>
      <c r="D440" s="354"/>
      <c r="E440" s="354"/>
      <c r="F440" s="354"/>
      <c r="G440" s="354"/>
      <c r="H440" s="354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  <c r="AB440" s="354"/>
      <c r="AC440" s="354"/>
      <c r="AD440" s="354"/>
      <c r="AE440" s="354"/>
      <c r="AF440" s="354"/>
      <c r="AG440" s="354"/>
      <c r="AH440" s="354"/>
      <c r="AI440" s="354"/>
      <c r="AJ440" s="354"/>
      <c r="AK440" s="354"/>
      <c r="AL440" s="354"/>
      <c r="AM440" s="354"/>
      <c r="AN440" s="354"/>
      <c r="AO440" s="354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4"/>
      <c r="BH440" s="354"/>
      <c r="BI440" s="354"/>
      <c r="BJ440" s="354"/>
      <c r="BK440" s="354"/>
      <c r="BL440" s="354"/>
      <c r="BM440" s="354"/>
      <c r="BN440" s="354"/>
      <c r="BO440" s="354"/>
      <c r="BP440" s="354"/>
      <c r="BQ440" s="354"/>
      <c r="BR440" s="354"/>
      <c r="BS440" s="354"/>
      <c r="BT440" s="354"/>
      <c r="BU440" s="354"/>
      <c r="BV440" s="354"/>
      <c r="BW440" s="354"/>
      <c r="BX440" s="354"/>
      <c r="BY440" s="354"/>
      <c r="BZ440" s="354"/>
      <c r="CA440" s="354"/>
      <c r="CB440" s="354"/>
      <c r="CC440" s="354"/>
    </row>
    <row r="441" ht="13.5" customHeight="1">
      <c r="A441" s="354"/>
      <c r="B441" s="354"/>
      <c r="C441" s="354"/>
      <c r="D441" s="354"/>
      <c r="E441" s="354"/>
      <c r="F441" s="354"/>
      <c r="G441" s="354"/>
      <c r="H441" s="354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  <c r="AB441" s="354"/>
      <c r="AC441" s="354"/>
      <c r="AD441" s="354"/>
      <c r="AE441" s="354"/>
      <c r="AF441" s="354"/>
      <c r="AG441" s="354"/>
      <c r="AH441" s="354"/>
      <c r="AI441" s="354"/>
      <c r="AJ441" s="354"/>
      <c r="AK441" s="354"/>
      <c r="AL441" s="354"/>
      <c r="AM441" s="354"/>
      <c r="AN441" s="354"/>
      <c r="AO441" s="354"/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4"/>
      <c r="BH441" s="354"/>
      <c r="BI441" s="354"/>
      <c r="BJ441" s="354"/>
      <c r="BK441" s="354"/>
      <c r="BL441" s="354"/>
      <c r="BM441" s="354"/>
      <c r="BN441" s="354"/>
      <c r="BO441" s="354"/>
      <c r="BP441" s="354"/>
      <c r="BQ441" s="354"/>
      <c r="BR441" s="354"/>
      <c r="BS441" s="354"/>
      <c r="BT441" s="354"/>
      <c r="BU441" s="354"/>
      <c r="BV441" s="354"/>
      <c r="BW441" s="354"/>
      <c r="BX441" s="354"/>
      <c r="BY441" s="354"/>
      <c r="BZ441" s="354"/>
      <c r="CA441" s="354"/>
      <c r="CB441" s="354"/>
      <c r="CC441" s="354"/>
    </row>
    <row r="442" ht="13.5" customHeight="1">
      <c r="A442" s="354"/>
      <c r="B442" s="354"/>
      <c r="C442" s="354"/>
      <c r="D442" s="354"/>
      <c r="E442" s="354"/>
      <c r="F442" s="354"/>
      <c r="G442" s="354"/>
      <c r="H442" s="354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  <c r="AA442" s="354"/>
      <c r="AB442" s="354"/>
      <c r="AC442" s="354"/>
      <c r="AD442" s="354"/>
      <c r="AE442" s="354"/>
      <c r="AF442" s="354"/>
      <c r="AG442" s="354"/>
      <c r="AH442" s="354"/>
      <c r="AI442" s="354"/>
      <c r="AJ442" s="354"/>
      <c r="AK442" s="354"/>
      <c r="AL442" s="354"/>
      <c r="AM442" s="354"/>
      <c r="AN442" s="354"/>
      <c r="AO442" s="354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4"/>
      <c r="BH442" s="354"/>
      <c r="BI442" s="354"/>
      <c r="BJ442" s="354"/>
      <c r="BK442" s="354"/>
      <c r="BL442" s="354"/>
      <c r="BM442" s="354"/>
      <c r="BN442" s="354"/>
      <c r="BO442" s="354"/>
      <c r="BP442" s="354"/>
      <c r="BQ442" s="354"/>
      <c r="BR442" s="354"/>
      <c r="BS442" s="354"/>
      <c r="BT442" s="354"/>
      <c r="BU442" s="354"/>
      <c r="BV442" s="354"/>
      <c r="BW442" s="354"/>
      <c r="BX442" s="354"/>
      <c r="BY442" s="354"/>
      <c r="BZ442" s="354"/>
      <c r="CA442" s="354"/>
      <c r="CB442" s="354"/>
      <c r="CC442" s="354"/>
    </row>
    <row r="443" ht="13.5" customHeight="1">
      <c r="A443" s="354"/>
      <c r="B443" s="354"/>
      <c r="C443" s="354"/>
      <c r="D443" s="354"/>
      <c r="E443" s="354"/>
      <c r="F443" s="354"/>
      <c r="G443" s="354"/>
      <c r="H443" s="354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  <c r="AB443" s="354"/>
      <c r="AC443" s="354"/>
      <c r="AD443" s="354"/>
      <c r="AE443" s="354"/>
      <c r="AF443" s="354"/>
      <c r="AG443" s="354"/>
      <c r="AH443" s="354"/>
      <c r="AI443" s="354"/>
      <c r="AJ443" s="354"/>
      <c r="AK443" s="354"/>
      <c r="AL443" s="354"/>
      <c r="AM443" s="354"/>
      <c r="AN443" s="354"/>
      <c r="AO443" s="354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4"/>
      <c r="BH443" s="354"/>
      <c r="BI443" s="354"/>
      <c r="BJ443" s="354"/>
      <c r="BK443" s="354"/>
      <c r="BL443" s="354"/>
      <c r="BM443" s="354"/>
      <c r="BN443" s="354"/>
      <c r="BO443" s="354"/>
      <c r="BP443" s="354"/>
      <c r="BQ443" s="354"/>
      <c r="BR443" s="354"/>
      <c r="BS443" s="354"/>
      <c r="BT443" s="354"/>
      <c r="BU443" s="354"/>
      <c r="BV443" s="354"/>
      <c r="BW443" s="354"/>
      <c r="BX443" s="354"/>
      <c r="BY443" s="354"/>
      <c r="BZ443" s="354"/>
      <c r="CA443" s="354"/>
      <c r="CB443" s="354"/>
      <c r="CC443" s="354"/>
    </row>
    <row r="444" ht="13.5" customHeight="1">
      <c r="A444" s="354"/>
      <c r="B444" s="354"/>
      <c r="C444" s="354"/>
      <c r="D444" s="354"/>
      <c r="E444" s="354"/>
      <c r="F444" s="354"/>
      <c r="G444" s="354"/>
      <c r="H444" s="354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  <c r="AB444" s="354"/>
      <c r="AC444" s="354"/>
      <c r="AD444" s="354"/>
      <c r="AE444" s="354"/>
      <c r="AF444" s="354"/>
      <c r="AG444" s="354"/>
      <c r="AH444" s="354"/>
      <c r="AI444" s="354"/>
      <c r="AJ444" s="354"/>
      <c r="AK444" s="354"/>
      <c r="AL444" s="354"/>
      <c r="AM444" s="354"/>
      <c r="AN444" s="354"/>
      <c r="AO444" s="354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4"/>
      <c r="BH444" s="354"/>
      <c r="BI444" s="354"/>
      <c r="BJ444" s="354"/>
      <c r="BK444" s="354"/>
      <c r="BL444" s="354"/>
      <c r="BM444" s="354"/>
      <c r="BN444" s="354"/>
      <c r="BO444" s="354"/>
      <c r="BP444" s="354"/>
      <c r="BQ444" s="354"/>
      <c r="BR444" s="354"/>
      <c r="BS444" s="354"/>
      <c r="BT444" s="354"/>
      <c r="BU444" s="354"/>
      <c r="BV444" s="354"/>
      <c r="BW444" s="354"/>
      <c r="BX444" s="354"/>
      <c r="BY444" s="354"/>
      <c r="BZ444" s="354"/>
      <c r="CA444" s="354"/>
      <c r="CB444" s="354"/>
      <c r="CC444" s="354"/>
    </row>
    <row r="445" ht="13.5" customHeight="1">
      <c r="A445" s="354"/>
      <c r="B445" s="354"/>
      <c r="C445" s="354"/>
      <c r="D445" s="354"/>
      <c r="E445" s="354"/>
      <c r="F445" s="354"/>
      <c r="G445" s="354"/>
      <c r="H445" s="354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  <c r="AA445" s="354"/>
      <c r="AB445" s="354"/>
      <c r="AC445" s="354"/>
      <c r="AD445" s="354"/>
      <c r="AE445" s="354"/>
      <c r="AF445" s="354"/>
      <c r="AG445" s="354"/>
      <c r="AH445" s="354"/>
      <c r="AI445" s="354"/>
      <c r="AJ445" s="354"/>
      <c r="AK445" s="354"/>
      <c r="AL445" s="354"/>
      <c r="AM445" s="354"/>
      <c r="AN445" s="354"/>
      <c r="AO445" s="354"/>
      <c r="AP445" s="354"/>
      <c r="AQ445" s="354"/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4"/>
      <c r="BH445" s="354"/>
      <c r="BI445" s="354"/>
      <c r="BJ445" s="354"/>
      <c r="BK445" s="354"/>
      <c r="BL445" s="354"/>
      <c r="BM445" s="354"/>
      <c r="BN445" s="354"/>
      <c r="BO445" s="354"/>
      <c r="BP445" s="354"/>
      <c r="BQ445" s="354"/>
      <c r="BR445" s="354"/>
      <c r="BS445" s="354"/>
      <c r="BT445" s="354"/>
      <c r="BU445" s="354"/>
      <c r="BV445" s="354"/>
      <c r="BW445" s="354"/>
      <c r="BX445" s="354"/>
      <c r="BY445" s="354"/>
      <c r="BZ445" s="354"/>
      <c r="CA445" s="354"/>
      <c r="CB445" s="354"/>
      <c r="CC445" s="354"/>
    </row>
    <row r="446" ht="13.5" customHeight="1">
      <c r="A446" s="354"/>
      <c r="B446" s="354"/>
      <c r="C446" s="354"/>
      <c r="D446" s="354"/>
      <c r="E446" s="354"/>
      <c r="F446" s="354"/>
      <c r="G446" s="354"/>
      <c r="H446" s="354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  <c r="AB446" s="354"/>
      <c r="AC446" s="354"/>
      <c r="AD446" s="354"/>
      <c r="AE446" s="354"/>
      <c r="AF446" s="354"/>
      <c r="AG446" s="354"/>
      <c r="AH446" s="354"/>
      <c r="AI446" s="354"/>
      <c r="AJ446" s="354"/>
      <c r="AK446" s="354"/>
      <c r="AL446" s="354"/>
      <c r="AM446" s="354"/>
      <c r="AN446" s="354"/>
      <c r="AO446" s="354"/>
      <c r="AP446" s="354"/>
      <c r="AQ446" s="354"/>
      <c r="AR446" s="354"/>
      <c r="AS446" s="354"/>
      <c r="AT446" s="354"/>
      <c r="AU446" s="354"/>
      <c r="AV446" s="354"/>
      <c r="AW446" s="354"/>
      <c r="AX446" s="354"/>
      <c r="AY446" s="354"/>
      <c r="AZ446" s="354"/>
      <c r="BA446" s="354"/>
      <c r="BB446" s="354"/>
      <c r="BC446" s="354"/>
      <c r="BD446" s="354"/>
      <c r="BE446" s="354"/>
      <c r="BF446" s="354"/>
      <c r="BG446" s="354"/>
      <c r="BH446" s="354"/>
      <c r="BI446" s="354"/>
      <c r="BJ446" s="354"/>
      <c r="BK446" s="354"/>
      <c r="BL446" s="354"/>
      <c r="BM446" s="354"/>
      <c r="BN446" s="354"/>
      <c r="BO446" s="354"/>
      <c r="BP446" s="354"/>
      <c r="BQ446" s="354"/>
      <c r="BR446" s="354"/>
      <c r="BS446" s="354"/>
      <c r="BT446" s="354"/>
      <c r="BU446" s="354"/>
      <c r="BV446" s="354"/>
      <c r="BW446" s="354"/>
      <c r="BX446" s="354"/>
      <c r="BY446" s="354"/>
      <c r="BZ446" s="354"/>
      <c r="CA446" s="354"/>
      <c r="CB446" s="354"/>
      <c r="CC446" s="354"/>
    </row>
    <row r="447" ht="13.5" customHeight="1">
      <c r="A447" s="354"/>
      <c r="B447" s="354"/>
      <c r="C447" s="354"/>
      <c r="D447" s="354"/>
      <c r="E447" s="354"/>
      <c r="F447" s="354"/>
      <c r="G447" s="354"/>
      <c r="H447" s="354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  <c r="AB447" s="354"/>
      <c r="AC447" s="354"/>
      <c r="AD447" s="354"/>
      <c r="AE447" s="354"/>
      <c r="AF447" s="354"/>
      <c r="AG447" s="354"/>
      <c r="AH447" s="354"/>
      <c r="AI447" s="354"/>
      <c r="AJ447" s="354"/>
      <c r="AK447" s="354"/>
      <c r="AL447" s="354"/>
      <c r="AM447" s="354"/>
      <c r="AN447" s="354"/>
      <c r="AO447" s="354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4"/>
      <c r="BH447" s="354"/>
      <c r="BI447" s="354"/>
      <c r="BJ447" s="354"/>
      <c r="BK447" s="354"/>
      <c r="BL447" s="354"/>
      <c r="BM447" s="354"/>
      <c r="BN447" s="354"/>
      <c r="BO447" s="354"/>
      <c r="BP447" s="354"/>
      <c r="BQ447" s="354"/>
      <c r="BR447" s="354"/>
      <c r="BS447" s="354"/>
      <c r="BT447" s="354"/>
      <c r="BU447" s="354"/>
      <c r="BV447" s="354"/>
      <c r="BW447" s="354"/>
      <c r="BX447" s="354"/>
      <c r="BY447" s="354"/>
      <c r="BZ447" s="354"/>
      <c r="CA447" s="354"/>
      <c r="CB447" s="354"/>
      <c r="CC447" s="354"/>
    </row>
    <row r="448" ht="13.5" customHeight="1">
      <c r="A448" s="354"/>
      <c r="B448" s="354"/>
      <c r="C448" s="354"/>
      <c r="D448" s="354"/>
      <c r="E448" s="354"/>
      <c r="F448" s="354"/>
      <c r="G448" s="354"/>
      <c r="H448" s="354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  <c r="AB448" s="354"/>
      <c r="AC448" s="354"/>
      <c r="AD448" s="354"/>
      <c r="AE448" s="354"/>
      <c r="AF448" s="354"/>
      <c r="AG448" s="354"/>
      <c r="AH448" s="354"/>
      <c r="AI448" s="354"/>
      <c r="AJ448" s="354"/>
      <c r="AK448" s="354"/>
      <c r="AL448" s="354"/>
      <c r="AM448" s="354"/>
      <c r="AN448" s="354"/>
      <c r="AO448" s="354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4"/>
      <c r="BH448" s="354"/>
      <c r="BI448" s="354"/>
      <c r="BJ448" s="354"/>
      <c r="BK448" s="354"/>
      <c r="BL448" s="354"/>
      <c r="BM448" s="354"/>
      <c r="BN448" s="354"/>
      <c r="BO448" s="354"/>
      <c r="BP448" s="354"/>
      <c r="BQ448" s="354"/>
      <c r="BR448" s="354"/>
      <c r="BS448" s="354"/>
      <c r="BT448" s="354"/>
      <c r="BU448" s="354"/>
      <c r="BV448" s="354"/>
      <c r="BW448" s="354"/>
      <c r="BX448" s="354"/>
      <c r="BY448" s="354"/>
      <c r="BZ448" s="354"/>
      <c r="CA448" s="354"/>
      <c r="CB448" s="354"/>
      <c r="CC448" s="354"/>
    </row>
    <row r="449" ht="13.5" customHeight="1">
      <c r="A449" s="354"/>
      <c r="B449" s="354"/>
      <c r="C449" s="354"/>
      <c r="D449" s="354"/>
      <c r="E449" s="354"/>
      <c r="F449" s="354"/>
      <c r="G449" s="354"/>
      <c r="H449" s="354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  <c r="AB449" s="354"/>
      <c r="AC449" s="354"/>
      <c r="AD449" s="354"/>
      <c r="AE449" s="354"/>
      <c r="AF449" s="354"/>
      <c r="AG449" s="354"/>
      <c r="AH449" s="354"/>
      <c r="AI449" s="354"/>
      <c r="AJ449" s="354"/>
      <c r="AK449" s="354"/>
      <c r="AL449" s="354"/>
      <c r="AM449" s="354"/>
      <c r="AN449" s="354"/>
      <c r="AO449" s="354"/>
      <c r="AP449" s="354"/>
      <c r="AQ449" s="354"/>
      <c r="AR449" s="354"/>
      <c r="AS449" s="354"/>
      <c r="AT449" s="354"/>
      <c r="AU449" s="354"/>
      <c r="AV449" s="354"/>
      <c r="AW449" s="354"/>
      <c r="AX449" s="354"/>
      <c r="AY449" s="354"/>
      <c r="AZ449" s="354"/>
      <c r="BA449" s="354"/>
      <c r="BB449" s="354"/>
      <c r="BC449" s="354"/>
      <c r="BD449" s="354"/>
      <c r="BE449" s="354"/>
      <c r="BF449" s="354"/>
      <c r="BG449" s="354"/>
      <c r="BH449" s="354"/>
      <c r="BI449" s="354"/>
      <c r="BJ449" s="354"/>
      <c r="BK449" s="354"/>
      <c r="BL449" s="354"/>
      <c r="BM449" s="354"/>
      <c r="BN449" s="354"/>
      <c r="BO449" s="354"/>
      <c r="BP449" s="354"/>
      <c r="BQ449" s="354"/>
      <c r="BR449" s="354"/>
      <c r="BS449" s="354"/>
      <c r="BT449" s="354"/>
      <c r="BU449" s="354"/>
      <c r="BV449" s="354"/>
      <c r="BW449" s="354"/>
      <c r="BX449" s="354"/>
      <c r="BY449" s="354"/>
      <c r="BZ449" s="354"/>
      <c r="CA449" s="354"/>
      <c r="CB449" s="354"/>
      <c r="CC449" s="354"/>
    </row>
    <row r="450" ht="13.5" customHeight="1">
      <c r="A450" s="354"/>
      <c r="B450" s="354"/>
      <c r="C450" s="354"/>
      <c r="D450" s="354"/>
      <c r="E450" s="354"/>
      <c r="F450" s="354"/>
      <c r="G450" s="354"/>
      <c r="H450" s="354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  <c r="AB450" s="354"/>
      <c r="AC450" s="354"/>
      <c r="AD450" s="354"/>
      <c r="AE450" s="354"/>
      <c r="AF450" s="354"/>
      <c r="AG450" s="354"/>
      <c r="AH450" s="354"/>
      <c r="AI450" s="354"/>
      <c r="AJ450" s="354"/>
      <c r="AK450" s="354"/>
      <c r="AL450" s="354"/>
      <c r="AM450" s="354"/>
      <c r="AN450" s="354"/>
      <c r="AO450" s="354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4"/>
      <c r="BH450" s="354"/>
      <c r="BI450" s="354"/>
      <c r="BJ450" s="354"/>
      <c r="BK450" s="354"/>
      <c r="BL450" s="354"/>
      <c r="BM450" s="354"/>
      <c r="BN450" s="354"/>
      <c r="BO450" s="354"/>
      <c r="BP450" s="354"/>
      <c r="BQ450" s="354"/>
      <c r="BR450" s="354"/>
      <c r="BS450" s="354"/>
      <c r="BT450" s="354"/>
      <c r="BU450" s="354"/>
      <c r="BV450" s="354"/>
      <c r="BW450" s="354"/>
      <c r="BX450" s="354"/>
      <c r="BY450" s="354"/>
      <c r="BZ450" s="354"/>
      <c r="CA450" s="354"/>
      <c r="CB450" s="354"/>
      <c r="CC450" s="354"/>
    </row>
    <row r="451" ht="13.5" customHeight="1">
      <c r="A451" s="354"/>
      <c r="B451" s="354"/>
      <c r="C451" s="354"/>
      <c r="D451" s="354"/>
      <c r="E451" s="354"/>
      <c r="F451" s="354"/>
      <c r="G451" s="354"/>
      <c r="H451" s="354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  <c r="AB451" s="354"/>
      <c r="AC451" s="354"/>
      <c r="AD451" s="354"/>
      <c r="AE451" s="354"/>
      <c r="AF451" s="354"/>
      <c r="AG451" s="354"/>
      <c r="AH451" s="354"/>
      <c r="AI451" s="354"/>
      <c r="AJ451" s="354"/>
      <c r="AK451" s="354"/>
      <c r="AL451" s="354"/>
      <c r="AM451" s="354"/>
      <c r="AN451" s="354"/>
      <c r="AO451" s="354"/>
      <c r="AP451" s="354"/>
      <c r="AQ451" s="354"/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4"/>
      <c r="BH451" s="354"/>
      <c r="BI451" s="354"/>
      <c r="BJ451" s="354"/>
      <c r="BK451" s="354"/>
      <c r="BL451" s="354"/>
      <c r="BM451" s="354"/>
      <c r="BN451" s="354"/>
      <c r="BO451" s="354"/>
      <c r="BP451" s="354"/>
      <c r="BQ451" s="354"/>
      <c r="BR451" s="354"/>
      <c r="BS451" s="354"/>
      <c r="BT451" s="354"/>
      <c r="BU451" s="354"/>
      <c r="BV451" s="354"/>
      <c r="BW451" s="354"/>
      <c r="BX451" s="354"/>
      <c r="BY451" s="354"/>
      <c r="BZ451" s="354"/>
      <c r="CA451" s="354"/>
      <c r="CB451" s="354"/>
      <c r="CC451" s="354"/>
    </row>
    <row r="452" ht="13.5" customHeight="1">
      <c r="A452" s="354"/>
      <c r="B452" s="354"/>
      <c r="C452" s="354"/>
      <c r="D452" s="354"/>
      <c r="E452" s="354"/>
      <c r="F452" s="354"/>
      <c r="G452" s="354"/>
      <c r="H452" s="354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  <c r="AB452" s="354"/>
      <c r="AC452" s="354"/>
      <c r="AD452" s="354"/>
      <c r="AE452" s="354"/>
      <c r="AF452" s="354"/>
      <c r="AG452" s="354"/>
      <c r="AH452" s="354"/>
      <c r="AI452" s="354"/>
      <c r="AJ452" s="354"/>
      <c r="AK452" s="354"/>
      <c r="AL452" s="354"/>
      <c r="AM452" s="354"/>
      <c r="AN452" s="354"/>
      <c r="AO452" s="354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4"/>
      <c r="BH452" s="354"/>
      <c r="BI452" s="354"/>
      <c r="BJ452" s="354"/>
      <c r="BK452" s="354"/>
      <c r="BL452" s="354"/>
      <c r="BM452" s="354"/>
      <c r="BN452" s="354"/>
      <c r="BO452" s="354"/>
      <c r="BP452" s="354"/>
      <c r="BQ452" s="354"/>
      <c r="BR452" s="354"/>
      <c r="BS452" s="354"/>
      <c r="BT452" s="354"/>
      <c r="BU452" s="354"/>
      <c r="BV452" s="354"/>
      <c r="BW452" s="354"/>
      <c r="BX452" s="354"/>
      <c r="BY452" s="354"/>
      <c r="BZ452" s="354"/>
      <c r="CA452" s="354"/>
      <c r="CB452" s="354"/>
      <c r="CC452" s="354"/>
    </row>
    <row r="453" ht="13.5" customHeight="1">
      <c r="A453" s="354"/>
      <c r="B453" s="354"/>
      <c r="C453" s="354"/>
      <c r="D453" s="354"/>
      <c r="E453" s="354"/>
      <c r="F453" s="354"/>
      <c r="G453" s="354"/>
      <c r="H453" s="354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  <c r="AB453" s="354"/>
      <c r="AC453" s="354"/>
      <c r="AD453" s="354"/>
      <c r="AE453" s="354"/>
      <c r="AF453" s="354"/>
      <c r="AG453" s="354"/>
      <c r="AH453" s="354"/>
      <c r="AI453" s="354"/>
      <c r="AJ453" s="354"/>
      <c r="AK453" s="354"/>
      <c r="AL453" s="354"/>
      <c r="AM453" s="354"/>
      <c r="AN453" s="354"/>
      <c r="AO453" s="354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4"/>
      <c r="BH453" s="354"/>
      <c r="BI453" s="354"/>
      <c r="BJ453" s="354"/>
      <c r="BK453" s="354"/>
      <c r="BL453" s="354"/>
      <c r="BM453" s="354"/>
      <c r="BN453" s="354"/>
      <c r="BO453" s="354"/>
      <c r="BP453" s="354"/>
      <c r="BQ453" s="354"/>
      <c r="BR453" s="354"/>
      <c r="BS453" s="354"/>
      <c r="BT453" s="354"/>
      <c r="BU453" s="354"/>
      <c r="BV453" s="354"/>
      <c r="BW453" s="354"/>
      <c r="BX453" s="354"/>
      <c r="BY453" s="354"/>
      <c r="BZ453" s="354"/>
      <c r="CA453" s="354"/>
      <c r="CB453" s="354"/>
      <c r="CC453" s="354"/>
    </row>
    <row r="454" ht="13.5" customHeight="1">
      <c r="A454" s="354"/>
      <c r="B454" s="354"/>
      <c r="C454" s="354"/>
      <c r="D454" s="354"/>
      <c r="E454" s="354"/>
      <c r="F454" s="354"/>
      <c r="G454" s="354"/>
      <c r="H454" s="354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  <c r="AB454" s="354"/>
      <c r="AC454" s="354"/>
      <c r="AD454" s="354"/>
      <c r="AE454" s="354"/>
      <c r="AF454" s="354"/>
      <c r="AG454" s="354"/>
      <c r="AH454" s="354"/>
      <c r="AI454" s="354"/>
      <c r="AJ454" s="354"/>
      <c r="AK454" s="354"/>
      <c r="AL454" s="354"/>
      <c r="AM454" s="354"/>
      <c r="AN454" s="354"/>
      <c r="AO454" s="354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4"/>
      <c r="BH454" s="354"/>
      <c r="BI454" s="354"/>
      <c r="BJ454" s="354"/>
      <c r="BK454" s="354"/>
      <c r="BL454" s="354"/>
      <c r="BM454" s="354"/>
      <c r="BN454" s="354"/>
      <c r="BO454" s="354"/>
      <c r="BP454" s="354"/>
      <c r="BQ454" s="354"/>
      <c r="BR454" s="354"/>
      <c r="BS454" s="354"/>
      <c r="BT454" s="354"/>
      <c r="BU454" s="354"/>
      <c r="BV454" s="354"/>
      <c r="BW454" s="354"/>
      <c r="BX454" s="354"/>
      <c r="BY454" s="354"/>
      <c r="BZ454" s="354"/>
      <c r="CA454" s="354"/>
      <c r="CB454" s="354"/>
      <c r="CC454" s="354"/>
    </row>
    <row r="455" ht="13.5" customHeight="1">
      <c r="A455" s="354"/>
      <c r="B455" s="354"/>
      <c r="C455" s="354"/>
      <c r="D455" s="354"/>
      <c r="E455" s="354"/>
      <c r="F455" s="354"/>
      <c r="G455" s="354"/>
      <c r="H455" s="354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  <c r="AB455" s="354"/>
      <c r="AC455" s="354"/>
      <c r="AD455" s="354"/>
      <c r="AE455" s="354"/>
      <c r="AF455" s="354"/>
      <c r="AG455" s="354"/>
      <c r="AH455" s="354"/>
      <c r="AI455" s="354"/>
      <c r="AJ455" s="354"/>
      <c r="AK455" s="354"/>
      <c r="AL455" s="354"/>
      <c r="AM455" s="354"/>
      <c r="AN455" s="354"/>
      <c r="AO455" s="354"/>
      <c r="AP455" s="354"/>
      <c r="AQ455" s="354"/>
      <c r="AR455" s="354"/>
      <c r="AS455" s="354"/>
      <c r="AT455" s="354"/>
      <c r="AU455" s="354"/>
      <c r="AV455" s="354"/>
      <c r="AW455" s="354"/>
      <c r="AX455" s="354"/>
      <c r="AY455" s="354"/>
      <c r="AZ455" s="354"/>
      <c r="BA455" s="354"/>
      <c r="BB455" s="354"/>
      <c r="BC455" s="354"/>
      <c r="BD455" s="354"/>
      <c r="BE455" s="354"/>
      <c r="BF455" s="354"/>
      <c r="BG455" s="354"/>
      <c r="BH455" s="354"/>
      <c r="BI455" s="354"/>
      <c r="BJ455" s="354"/>
      <c r="BK455" s="354"/>
      <c r="BL455" s="354"/>
      <c r="BM455" s="354"/>
      <c r="BN455" s="354"/>
      <c r="BO455" s="354"/>
      <c r="BP455" s="354"/>
      <c r="BQ455" s="354"/>
      <c r="BR455" s="354"/>
      <c r="BS455" s="354"/>
      <c r="BT455" s="354"/>
      <c r="BU455" s="354"/>
      <c r="BV455" s="354"/>
      <c r="BW455" s="354"/>
      <c r="BX455" s="354"/>
      <c r="BY455" s="354"/>
      <c r="BZ455" s="354"/>
      <c r="CA455" s="354"/>
      <c r="CB455" s="354"/>
      <c r="CC455" s="354"/>
    </row>
    <row r="456" ht="13.5" customHeight="1">
      <c r="A456" s="354"/>
      <c r="B456" s="354"/>
      <c r="C456" s="354"/>
      <c r="D456" s="354"/>
      <c r="E456" s="354"/>
      <c r="F456" s="354"/>
      <c r="G456" s="354"/>
      <c r="H456" s="354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  <c r="AB456" s="354"/>
      <c r="AC456" s="354"/>
      <c r="AD456" s="354"/>
      <c r="AE456" s="354"/>
      <c r="AF456" s="354"/>
      <c r="AG456" s="354"/>
      <c r="AH456" s="354"/>
      <c r="AI456" s="354"/>
      <c r="AJ456" s="354"/>
      <c r="AK456" s="354"/>
      <c r="AL456" s="354"/>
      <c r="AM456" s="354"/>
      <c r="AN456" s="354"/>
      <c r="AO456" s="354"/>
      <c r="AP456" s="354"/>
      <c r="AQ456" s="354"/>
      <c r="AR456" s="354"/>
      <c r="AS456" s="354"/>
      <c r="AT456" s="354"/>
      <c r="AU456" s="354"/>
      <c r="AV456" s="354"/>
      <c r="AW456" s="354"/>
      <c r="AX456" s="354"/>
      <c r="AY456" s="354"/>
      <c r="AZ456" s="354"/>
      <c r="BA456" s="354"/>
      <c r="BB456" s="354"/>
      <c r="BC456" s="354"/>
      <c r="BD456" s="354"/>
      <c r="BE456" s="354"/>
      <c r="BF456" s="354"/>
      <c r="BG456" s="354"/>
      <c r="BH456" s="354"/>
      <c r="BI456" s="354"/>
      <c r="BJ456" s="354"/>
      <c r="BK456" s="354"/>
      <c r="BL456" s="354"/>
      <c r="BM456" s="354"/>
      <c r="BN456" s="354"/>
      <c r="BO456" s="354"/>
      <c r="BP456" s="354"/>
      <c r="BQ456" s="354"/>
      <c r="BR456" s="354"/>
      <c r="BS456" s="354"/>
      <c r="BT456" s="354"/>
      <c r="BU456" s="354"/>
      <c r="BV456" s="354"/>
      <c r="BW456" s="354"/>
      <c r="BX456" s="354"/>
      <c r="BY456" s="354"/>
      <c r="BZ456" s="354"/>
      <c r="CA456" s="354"/>
      <c r="CB456" s="354"/>
      <c r="CC456" s="354"/>
    </row>
    <row r="457" ht="13.5" customHeight="1">
      <c r="A457" s="354"/>
      <c r="B457" s="354"/>
      <c r="C457" s="354"/>
      <c r="D457" s="354"/>
      <c r="E457" s="354"/>
      <c r="F457" s="354"/>
      <c r="G457" s="354"/>
      <c r="H457" s="354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  <c r="AB457" s="354"/>
      <c r="AC457" s="354"/>
      <c r="AD457" s="354"/>
      <c r="AE457" s="354"/>
      <c r="AF457" s="354"/>
      <c r="AG457" s="354"/>
      <c r="AH457" s="354"/>
      <c r="AI457" s="354"/>
      <c r="AJ457" s="354"/>
      <c r="AK457" s="354"/>
      <c r="AL457" s="354"/>
      <c r="AM457" s="354"/>
      <c r="AN457" s="354"/>
      <c r="AO457" s="354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4"/>
      <c r="BH457" s="354"/>
      <c r="BI457" s="354"/>
      <c r="BJ457" s="354"/>
      <c r="BK457" s="354"/>
      <c r="BL457" s="354"/>
      <c r="BM457" s="354"/>
      <c r="BN457" s="354"/>
      <c r="BO457" s="354"/>
      <c r="BP457" s="354"/>
      <c r="BQ457" s="354"/>
      <c r="BR457" s="354"/>
      <c r="BS457" s="354"/>
      <c r="BT457" s="354"/>
      <c r="BU457" s="354"/>
      <c r="BV457" s="354"/>
      <c r="BW457" s="354"/>
      <c r="BX457" s="354"/>
      <c r="BY457" s="354"/>
      <c r="BZ457" s="354"/>
      <c r="CA457" s="354"/>
      <c r="CB457" s="354"/>
      <c r="CC457" s="354"/>
    </row>
    <row r="458" ht="13.5" customHeight="1">
      <c r="A458" s="354"/>
      <c r="B458" s="354"/>
      <c r="C458" s="354"/>
      <c r="D458" s="354"/>
      <c r="E458" s="354"/>
      <c r="F458" s="354"/>
      <c r="G458" s="354"/>
      <c r="H458" s="354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  <c r="AB458" s="354"/>
      <c r="AC458" s="354"/>
      <c r="AD458" s="354"/>
      <c r="AE458" s="354"/>
      <c r="AF458" s="354"/>
      <c r="AG458" s="354"/>
      <c r="AH458" s="354"/>
      <c r="AI458" s="354"/>
      <c r="AJ458" s="354"/>
      <c r="AK458" s="354"/>
      <c r="AL458" s="354"/>
      <c r="AM458" s="354"/>
      <c r="AN458" s="354"/>
      <c r="AO458" s="354"/>
      <c r="AP458" s="354"/>
      <c r="AQ458" s="354"/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4"/>
      <c r="BH458" s="354"/>
      <c r="BI458" s="354"/>
      <c r="BJ458" s="354"/>
      <c r="BK458" s="354"/>
      <c r="BL458" s="354"/>
      <c r="BM458" s="354"/>
      <c r="BN458" s="354"/>
      <c r="BO458" s="354"/>
      <c r="BP458" s="354"/>
      <c r="BQ458" s="354"/>
      <c r="BR458" s="354"/>
      <c r="BS458" s="354"/>
      <c r="BT458" s="354"/>
      <c r="BU458" s="354"/>
      <c r="BV458" s="354"/>
      <c r="BW458" s="354"/>
      <c r="BX458" s="354"/>
      <c r="BY458" s="354"/>
      <c r="BZ458" s="354"/>
      <c r="CA458" s="354"/>
      <c r="CB458" s="354"/>
      <c r="CC458" s="354"/>
    </row>
    <row r="459" ht="13.5" customHeight="1">
      <c r="A459" s="354"/>
      <c r="B459" s="354"/>
      <c r="C459" s="354"/>
      <c r="D459" s="354"/>
      <c r="E459" s="354"/>
      <c r="F459" s="354"/>
      <c r="G459" s="354"/>
      <c r="H459" s="354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  <c r="AA459" s="354"/>
      <c r="AB459" s="354"/>
      <c r="AC459" s="354"/>
      <c r="AD459" s="354"/>
      <c r="AE459" s="354"/>
      <c r="AF459" s="354"/>
      <c r="AG459" s="354"/>
      <c r="AH459" s="354"/>
      <c r="AI459" s="354"/>
      <c r="AJ459" s="354"/>
      <c r="AK459" s="354"/>
      <c r="AL459" s="354"/>
      <c r="AM459" s="354"/>
      <c r="AN459" s="354"/>
      <c r="AO459" s="354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4"/>
      <c r="BH459" s="354"/>
      <c r="BI459" s="354"/>
      <c r="BJ459" s="354"/>
      <c r="BK459" s="354"/>
      <c r="BL459" s="354"/>
      <c r="BM459" s="354"/>
      <c r="BN459" s="354"/>
      <c r="BO459" s="354"/>
      <c r="BP459" s="354"/>
      <c r="BQ459" s="354"/>
      <c r="BR459" s="354"/>
      <c r="BS459" s="354"/>
      <c r="BT459" s="354"/>
      <c r="BU459" s="354"/>
      <c r="BV459" s="354"/>
      <c r="BW459" s="354"/>
      <c r="BX459" s="354"/>
      <c r="BY459" s="354"/>
      <c r="BZ459" s="354"/>
      <c r="CA459" s="354"/>
      <c r="CB459" s="354"/>
      <c r="CC459" s="354"/>
    </row>
    <row r="460" ht="13.5" customHeight="1">
      <c r="A460" s="354"/>
      <c r="B460" s="354"/>
      <c r="C460" s="354"/>
      <c r="D460" s="354"/>
      <c r="E460" s="354"/>
      <c r="F460" s="354"/>
      <c r="G460" s="354"/>
      <c r="H460" s="354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  <c r="AB460" s="354"/>
      <c r="AC460" s="354"/>
      <c r="AD460" s="354"/>
      <c r="AE460" s="354"/>
      <c r="AF460" s="354"/>
      <c r="AG460" s="354"/>
      <c r="AH460" s="354"/>
      <c r="AI460" s="354"/>
      <c r="AJ460" s="354"/>
      <c r="AK460" s="354"/>
      <c r="AL460" s="354"/>
      <c r="AM460" s="354"/>
      <c r="AN460" s="354"/>
      <c r="AO460" s="354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4"/>
      <c r="BH460" s="354"/>
      <c r="BI460" s="354"/>
      <c r="BJ460" s="354"/>
      <c r="BK460" s="354"/>
      <c r="BL460" s="354"/>
      <c r="BM460" s="354"/>
      <c r="BN460" s="354"/>
      <c r="BO460" s="354"/>
      <c r="BP460" s="354"/>
      <c r="BQ460" s="354"/>
      <c r="BR460" s="354"/>
      <c r="BS460" s="354"/>
      <c r="BT460" s="354"/>
      <c r="BU460" s="354"/>
      <c r="BV460" s="354"/>
      <c r="BW460" s="354"/>
      <c r="BX460" s="354"/>
      <c r="BY460" s="354"/>
      <c r="BZ460" s="354"/>
      <c r="CA460" s="354"/>
      <c r="CB460" s="354"/>
      <c r="CC460" s="354"/>
    </row>
    <row r="461" ht="13.5" customHeight="1">
      <c r="A461" s="354"/>
      <c r="B461" s="354"/>
      <c r="C461" s="354"/>
      <c r="D461" s="354"/>
      <c r="E461" s="354"/>
      <c r="F461" s="354"/>
      <c r="G461" s="354"/>
      <c r="H461" s="354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  <c r="AB461" s="354"/>
      <c r="AC461" s="354"/>
      <c r="AD461" s="354"/>
      <c r="AE461" s="354"/>
      <c r="AF461" s="354"/>
      <c r="AG461" s="354"/>
      <c r="AH461" s="354"/>
      <c r="AI461" s="354"/>
      <c r="AJ461" s="354"/>
      <c r="AK461" s="354"/>
      <c r="AL461" s="354"/>
      <c r="AM461" s="354"/>
      <c r="AN461" s="354"/>
      <c r="AO461" s="354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4"/>
      <c r="BH461" s="354"/>
      <c r="BI461" s="354"/>
      <c r="BJ461" s="354"/>
      <c r="BK461" s="354"/>
      <c r="BL461" s="354"/>
      <c r="BM461" s="354"/>
      <c r="BN461" s="354"/>
      <c r="BO461" s="354"/>
      <c r="BP461" s="354"/>
      <c r="BQ461" s="354"/>
      <c r="BR461" s="354"/>
      <c r="BS461" s="354"/>
      <c r="BT461" s="354"/>
      <c r="BU461" s="354"/>
      <c r="BV461" s="354"/>
      <c r="BW461" s="354"/>
      <c r="BX461" s="354"/>
      <c r="BY461" s="354"/>
      <c r="BZ461" s="354"/>
      <c r="CA461" s="354"/>
      <c r="CB461" s="354"/>
      <c r="CC461" s="354"/>
    </row>
    <row r="462" ht="13.5" customHeight="1">
      <c r="A462" s="354"/>
      <c r="B462" s="354"/>
      <c r="C462" s="354"/>
      <c r="D462" s="354"/>
      <c r="E462" s="354"/>
      <c r="F462" s="354"/>
      <c r="G462" s="354"/>
      <c r="H462" s="354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  <c r="AB462" s="354"/>
      <c r="AC462" s="354"/>
      <c r="AD462" s="354"/>
      <c r="AE462" s="354"/>
      <c r="AF462" s="354"/>
      <c r="AG462" s="354"/>
      <c r="AH462" s="354"/>
      <c r="AI462" s="354"/>
      <c r="AJ462" s="354"/>
      <c r="AK462" s="354"/>
      <c r="AL462" s="354"/>
      <c r="AM462" s="354"/>
      <c r="AN462" s="354"/>
      <c r="AO462" s="354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4"/>
      <c r="BH462" s="354"/>
      <c r="BI462" s="354"/>
      <c r="BJ462" s="354"/>
      <c r="BK462" s="354"/>
      <c r="BL462" s="354"/>
      <c r="BM462" s="354"/>
      <c r="BN462" s="354"/>
      <c r="BO462" s="354"/>
      <c r="BP462" s="354"/>
      <c r="BQ462" s="354"/>
      <c r="BR462" s="354"/>
      <c r="BS462" s="354"/>
      <c r="BT462" s="354"/>
      <c r="BU462" s="354"/>
      <c r="BV462" s="354"/>
      <c r="BW462" s="354"/>
      <c r="BX462" s="354"/>
      <c r="BY462" s="354"/>
      <c r="BZ462" s="354"/>
      <c r="CA462" s="354"/>
      <c r="CB462" s="354"/>
      <c r="CC462" s="354"/>
    </row>
    <row r="463" ht="13.5" customHeight="1">
      <c r="A463" s="354"/>
      <c r="B463" s="354"/>
      <c r="C463" s="354"/>
      <c r="D463" s="354"/>
      <c r="E463" s="354"/>
      <c r="F463" s="354"/>
      <c r="G463" s="354"/>
      <c r="H463" s="354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  <c r="AB463" s="354"/>
      <c r="AC463" s="354"/>
      <c r="AD463" s="354"/>
      <c r="AE463" s="354"/>
      <c r="AF463" s="354"/>
      <c r="AG463" s="354"/>
      <c r="AH463" s="354"/>
      <c r="AI463" s="354"/>
      <c r="AJ463" s="354"/>
      <c r="AK463" s="354"/>
      <c r="AL463" s="354"/>
      <c r="AM463" s="354"/>
      <c r="AN463" s="354"/>
      <c r="AO463" s="354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4"/>
      <c r="BH463" s="354"/>
      <c r="BI463" s="354"/>
      <c r="BJ463" s="354"/>
      <c r="BK463" s="354"/>
      <c r="BL463" s="354"/>
      <c r="BM463" s="354"/>
      <c r="BN463" s="354"/>
      <c r="BO463" s="354"/>
      <c r="BP463" s="354"/>
      <c r="BQ463" s="354"/>
      <c r="BR463" s="354"/>
      <c r="BS463" s="354"/>
      <c r="BT463" s="354"/>
      <c r="BU463" s="354"/>
      <c r="BV463" s="354"/>
      <c r="BW463" s="354"/>
      <c r="BX463" s="354"/>
      <c r="BY463" s="354"/>
      <c r="BZ463" s="354"/>
      <c r="CA463" s="354"/>
      <c r="CB463" s="354"/>
      <c r="CC463" s="354"/>
    </row>
    <row r="464" ht="13.5" customHeight="1">
      <c r="A464" s="354"/>
      <c r="B464" s="354"/>
      <c r="C464" s="354"/>
      <c r="D464" s="354"/>
      <c r="E464" s="354"/>
      <c r="F464" s="354"/>
      <c r="G464" s="354"/>
      <c r="H464" s="354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  <c r="AB464" s="354"/>
      <c r="AC464" s="354"/>
      <c r="AD464" s="354"/>
      <c r="AE464" s="354"/>
      <c r="AF464" s="354"/>
      <c r="AG464" s="354"/>
      <c r="AH464" s="354"/>
      <c r="AI464" s="354"/>
      <c r="AJ464" s="354"/>
      <c r="AK464" s="354"/>
      <c r="AL464" s="354"/>
      <c r="AM464" s="354"/>
      <c r="AN464" s="354"/>
      <c r="AO464" s="354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4"/>
      <c r="BH464" s="354"/>
      <c r="BI464" s="354"/>
      <c r="BJ464" s="354"/>
      <c r="BK464" s="354"/>
      <c r="BL464" s="354"/>
      <c r="BM464" s="354"/>
      <c r="BN464" s="354"/>
      <c r="BO464" s="354"/>
      <c r="BP464" s="354"/>
      <c r="BQ464" s="354"/>
      <c r="BR464" s="354"/>
      <c r="BS464" s="354"/>
      <c r="BT464" s="354"/>
      <c r="BU464" s="354"/>
      <c r="BV464" s="354"/>
      <c r="BW464" s="354"/>
      <c r="BX464" s="354"/>
      <c r="BY464" s="354"/>
      <c r="BZ464" s="354"/>
      <c r="CA464" s="354"/>
      <c r="CB464" s="354"/>
      <c r="CC464" s="354"/>
    </row>
    <row r="465" ht="13.5" customHeight="1">
      <c r="A465" s="354"/>
      <c r="B465" s="354"/>
      <c r="C465" s="354"/>
      <c r="D465" s="354"/>
      <c r="E465" s="354"/>
      <c r="F465" s="354"/>
      <c r="G465" s="354"/>
      <c r="H465" s="354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  <c r="AB465" s="354"/>
      <c r="AC465" s="354"/>
      <c r="AD465" s="354"/>
      <c r="AE465" s="354"/>
      <c r="AF465" s="354"/>
      <c r="AG465" s="354"/>
      <c r="AH465" s="354"/>
      <c r="AI465" s="354"/>
      <c r="AJ465" s="354"/>
      <c r="AK465" s="354"/>
      <c r="AL465" s="354"/>
      <c r="AM465" s="354"/>
      <c r="AN465" s="354"/>
      <c r="AO465" s="354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4"/>
      <c r="BH465" s="354"/>
      <c r="BI465" s="354"/>
      <c r="BJ465" s="354"/>
      <c r="BK465" s="354"/>
      <c r="BL465" s="354"/>
      <c r="BM465" s="354"/>
      <c r="BN465" s="354"/>
      <c r="BO465" s="354"/>
      <c r="BP465" s="354"/>
      <c r="BQ465" s="354"/>
      <c r="BR465" s="354"/>
      <c r="BS465" s="354"/>
      <c r="BT465" s="354"/>
      <c r="BU465" s="354"/>
      <c r="BV465" s="354"/>
      <c r="BW465" s="354"/>
      <c r="BX465" s="354"/>
      <c r="BY465" s="354"/>
      <c r="BZ465" s="354"/>
      <c r="CA465" s="354"/>
      <c r="CB465" s="354"/>
      <c r="CC465" s="354"/>
    </row>
    <row r="466" ht="13.5" customHeight="1">
      <c r="A466" s="354"/>
      <c r="B466" s="354"/>
      <c r="C466" s="354"/>
      <c r="D466" s="354"/>
      <c r="E466" s="354"/>
      <c r="F466" s="354"/>
      <c r="G466" s="354"/>
      <c r="H466" s="354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  <c r="AB466" s="354"/>
      <c r="AC466" s="354"/>
      <c r="AD466" s="354"/>
      <c r="AE466" s="354"/>
      <c r="AF466" s="354"/>
      <c r="AG466" s="354"/>
      <c r="AH466" s="354"/>
      <c r="AI466" s="354"/>
      <c r="AJ466" s="354"/>
      <c r="AK466" s="354"/>
      <c r="AL466" s="354"/>
      <c r="AM466" s="354"/>
      <c r="AN466" s="354"/>
      <c r="AO466" s="354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/>
      <c r="BF466" s="354"/>
      <c r="BG466" s="354"/>
      <c r="BH466" s="354"/>
      <c r="BI466" s="354"/>
      <c r="BJ466" s="354"/>
      <c r="BK466" s="354"/>
      <c r="BL466" s="354"/>
      <c r="BM466" s="354"/>
      <c r="BN466" s="354"/>
      <c r="BO466" s="354"/>
      <c r="BP466" s="354"/>
      <c r="BQ466" s="354"/>
      <c r="BR466" s="354"/>
      <c r="BS466" s="354"/>
      <c r="BT466" s="354"/>
      <c r="BU466" s="354"/>
      <c r="BV466" s="354"/>
      <c r="BW466" s="354"/>
      <c r="BX466" s="354"/>
      <c r="BY466" s="354"/>
      <c r="BZ466" s="354"/>
      <c r="CA466" s="354"/>
      <c r="CB466" s="354"/>
      <c r="CC466" s="354"/>
    </row>
    <row r="467" ht="13.5" customHeight="1">
      <c r="A467" s="354"/>
      <c r="B467" s="354"/>
      <c r="C467" s="354"/>
      <c r="D467" s="354"/>
      <c r="E467" s="354"/>
      <c r="F467" s="354"/>
      <c r="G467" s="354"/>
      <c r="H467" s="354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  <c r="AB467" s="354"/>
      <c r="AC467" s="354"/>
      <c r="AD467" s="354"/>
      <c r="AE467" s="354"/>
      <c r="AF467" s="354"/>
      <c r="AG467" s="354"/>
      <c r="AH467" s="354"/>
      <c r="AI467" s="354"/>
      <c r="AJ467" s="354"/>
      <c r="AK467" s="354"/>
      <c r="AL467" s="354"/>
      <c r="AM467" s="354"/>
      <c r="AN467" s="354"/>
      <c r="AO467" s="354"/>
      <c r="AP467" s="354"/>
      <c r="AQ467" s="354"/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4"/>
      <c r="BH467" s="354"/>
      <c r="BI467" s="354"/>
      <c r="BJ467" s="354"/>
      <c r="BK467" s="354"/>
      <c r="BL467" s="354"/>
      <c r="BM467" s="354"/>
      <c r="BN467" s="354"/>
      <c r="BO467" s="354"/>
      <c r="BP467" s="354"/>
      <c r="BQ467" s="354"/>
      <c r="BR467" s="354"/>
      <c r="BS467" s="354"/>
      <c r="BT467" s="354"/>
      <c r="BU467" s="354"/>
      <c r="BV467" s="354"/>
      <c r="BW467" s="354"/>
      <c r="BX467" s="354"/>
      <c r="BY467" s="354"/>
      <c r="BZ467" s="354"/>
      <c r="CA467" s="354"/>
      <c r="CB467" s="354"/>
      <c r="CC467" s="354"/>
    </row>
    <row r="468" ht="13.5" customHeight="1">
      <c r="A468" s="354"/>
      <c r="B468" s="354"/>
      <c r="C468" s="354"/>
      <c r="D468" s="354"/>
      <c r="E468" s="354"/>
      <c r="F468" s="354"/>
      <c r="G468" s="354"/>
      <c r="H468" s="354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  <c r="AB468" s="354"/>
      <c r="AC468" s="354"/>
      <c r="AD468" s="354"/>
      <c r="AE468" s="354"/>
      <c r="AF468" s="354"/>
      <c r="AG468" s="354"/>
      <c r="AH468" s="354"/>
      <c r="AI468" s="354"/>
      <c r="AJ468" s="354"/>
      <c r="AK468" s="354"/>
      <c r="AL468" s="354"/>
      <c r="AM468" s="354"/>
      <c r="AN468" s="354"/>
      <c r="AO468" s="354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4"/>
      <c r="BH468" s="354"/>
      <c r="BI468" s="354"/>
      <c r="BJ468" s="354"/>
      <c r="BK468" s="354"/>
      <c r="BL468" s="354"/>
      <c r="BM468" s="354"/>
      <c r="BN468" s="354"/>
      <c r="BO468" s="354"/>
      <c r="BP468" s="354"/>
      <c r="BQ468" s="354"/>
      <c r="BR468" s="354"/>
      <c r="BS468" s="354"/>
      <c r="BT468" s="354"/>
      <c r="BU468" s="354"/>
      <c r="BV468" s="354"/>
      <c r="BW468" s="354"/>
      <c r="BX468" s="354"/>
      <c r="BY468" s="354"/>
      <c r="BZ468" s="354"/>
      <c r="CA468" s="354"/>
      <c r="CB468" s="354"/>
      <c r="CC468" s="354"/>
    </row>
    <row r="469" ht="13.5" customHeight="1">
      <c r="A469" s="354"/>
      <c r="B469" s="354"/>
      <c r="C469" s="354"/>
      <c r="D469" s="354"/>
      <c r="E469" s="354"/>
      <c r="F469" s="354"/>
      <c r="G469" s="354"/>
      <c r="H469" s="354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  <c r="AB469" s="354"/>
      <c r="AC469" s="354"/>
      <c r="AD469" s="354"/>
      <c r="AE469" s="354"/>
      <c r="AF469" s="354"/>
      <c r="AG469" s="354"/>
      <c r="AH469" s="354"/>
      <c r="AI469" s="354"/>
      <c r="AJ469" s="354"/>
      <c r="AK469" s="354"/>
      <c r="AL469" s="354"/>
      <c r="AM469" s="354"/>
      <c r="AN469" s="354"/>
      <c r="AO469" s="354"/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4"/>
      <c r="BH469" s="354"/>
      <c r="BI469" s="354"/>
      <c r="BJ469" s="354"/>
      <c r="BK469" s="354"/>
      <c r="BL469" s="354"/>
      <c r="BM469" s="354"/>
      <c r="BN469" s="354"/>
      <c r="BO469" s="354"/>
      <c r="BP469" s="354"/>
      <c r="BQ469" s="354"/>
      <c r="BR469" s="354"/>
      <c r="BS469" s="354"/>
      <c r="BT469" s="354"/>
      <c r="BU469" s="354"/>
      <c r="BV469" s="354"/>
      <c r="BW469" s="354"/>
      <c r="BX469" s="354"/>
      <c r="BY469" s="354"/>
      <c r="BZ469" s="354"/>
      <c r="CA469" s="354"/>
      <c r="CB469" s="354"/>
      <c r="CC469" s="354"/>
    </row>
    <row r="470" ht="13.5" customHeight="1">
      <c r="A470" s="354"/>
      <c r="B470" s="354"/>
      <c r="C470" s="354"/>
      <c r="D470" s="354"/>
      <c r="E470" s="354"/>
      <c r="F470" s="354"/>
      <c r="G470" s="354"/>
      <c r="H470" s="354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  <c r="AB470" s="354"/>
      <c r="AC470" s="354"/>
      <c r="AD470" s="354"/>
      <c r="AE470" s="354"/>
      <c r="AF470" s="354"/>
      <c r="AG470" s="354"/>
      <c r="AH470" s="354"/>
      <c r="AI470" s="354"/>
      <c r="AJ470" s="354"/>
      <c r="AK470" s="354"/>
      <c r="AL470" s="354"/>
      <c r="AM470" s="354"/>
      <c r="AN470" s="354"/>
      <c r="AO470" s="354"/>
      <c r="AP470" s="354"/>
      <c r="AQ470" s="354"/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4"/>
      <c r="BH470" s="354"/>
      <c r="BI470" s="354"/>
      <c r="BJ470" s="354"/>
      <c r="BK470" s="354"/>
      <c r="BL470" s="354"/>
      <c r="BM470" s="354"/>
      <c r="BN470" s="354"/>
      <c r="BO470" s="354"/>
      <c r="BP470" s="354"/>
      <c r="BQ470" s="354"/>
      <c r="BR470" s="354"/>
      <c r="BS470" s="354"/>
      <c r="BT470" s="354"/>
      <c r="BU470" s="354"/>
      <c r="BV470" s="354"/>
      <c r="BW470" s="354"/>
      <c r="BX470" s="354"/>
      <c r="BY470" s="354"/>
      <c r="BZ470" s="354"/>
      <c r="CA470" s="354"/>
      <c r="CB470" s="354"/>
      <c r="CC470" s="354"/>
    </row>
    <row r="471" ht="13.5" customHeight="1">
      <c r="A471" s="354"/>
      <c r="B471" s="354"/>
      <c r="C471" s="354"/>
      <c r="D471" s="354"/>
      <c r="E471" s="354"/>
      <c r="F471" s="354"/>
      <c r="G471" s="354"/>
      <c r="H471" s="354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  <c r="AB471" s="354"/>
      <c r="AC471" s="354"/>
      <c r="AD471" s="354"/>
      <c r="AE471" s="354"/>
      <c r="AF471" s="354"/>
      <c r="AG471" s="354"/>
      <c r="AH471" s="354"/>
      <c r="AI471" s="354"/>
      <c r="AJ471" s="354"/>
      <c r="AK471" s="354"/>
      <c r="AL471" s="354"/>
      <c r="AM471" s="354"/>
      <c r="AN471" s="354"/>
      <c r="AO471" s="354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4"/>
      <c r="BH471" s="354"/>
      <c r="BI471" s="354"/>
      <c r="BJ471" s="354"/>
      <c r="BK471" s="354"/>
      <c r="BL471" s="354"/>
      <c r="BM471" s="354"/>
      <c r="BN471" s="354"/>
      <c r="BO471" s="354"/>
      <c r="BP471" s="354"/>
      <c r="BQ471" s="354"/>
      <c r="BR471" s="354"/>
      <c r="BS471" s="354"/>
      <c r="BT471" s="354"/>
      <c r="BU471" s="354"/>
      <c r="BV471" s="354"/>
      <c r="BW471" s="354"/>
      <c r="BX471" s="354"/>
      <c r="BY471" s="354"/>
      <c r="BZ471" s="354"/>
      <c r="CA471" s="354"/>
      <c r="CB471" s="354"/>
      <c r="CC471" s="354"/>
    </row>
    <row r="472" ht="13.5" customHeight="1">
      <c r="A472" s="354"/>
      <c r="B472" s="354"/>
      <c r="C472" s="354"/>
      <c r="D472" s="354"/>
      <c r="E472" s="354"/>
      <c r="F472" s="354"/>
      <c r="G472" s="354"/>
      <c r="H472" s="354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  <c r="AB472" s="354"/>
      <c r="AC472" s="354"/>
      <c r="AD472" s="354"/>
      <c r="AE472" s="354"/>
      <c r="AF472" s="354"/>
      <c r="AG472" s="354"/>
      <c r="AH472" s="354"/>
      <c r="AI472" s="354"/>
      <c r="AJ472" s="354"/>
      <c r="AK472" s="354"/>
      <c r="AL472" s="354"/>
      <c r="AM472" s="354"/>
      <c r="AN472" s="354"/>
      <c r="AO472" s="354"/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4"/>
      <c r="BH472" s="354"/>
      <c r="BI472" s="354"/>
      <c r="BJ472" s="354"/>
      <c r="BK472" s="354"/>
      <c r="BL472" s="354"/>
      <c r="BM472" s="354"/>
      <c r="BN472" s="354"/>
      <c r="BO472" s="354"/>
      <c r="BP472" s="354"/>
      <c r="BQ472" s="354"/>
      <c r="BR472" s="354"/>
      <c r="BS472" s="354"/>
      <c r="BT472" s="354"/>
      <c r="BU472" s="354"/>
      <c r="BV472" s="354"/>
      <c r="BW472" s="354"/>
      <c r="BX472" s="354"/>
      <c r="BY472" s="354"/>
      <c r="BZ472" s="354"/>
      <c r="CA472" s="354"/>
      <c r="CB472" s="354"/>
      <c r="CC472" s="354"/>
    </row>
    <row r="473" ht="13.5" customHeight="1">
      <c r="A473" s="354"/>
      <c r="B473" s="354"/>
      <c r="C473" s="354"/>
      <c r="D473" s="354"/>
      <c r="E473" s="354"/>
      <c r="F473" s="354"/>
      <c r="G473" s="354"/>
      <c r="H473" s="354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  <c r="AB473" s="354"/>
      <c r="AC473" s="354"/>
      <c r="AD473" s="354"/>
      <c r="AE473" s="354"/>
      <c r="AF473" s="354"/>
      <c r="AG473" s="354"/>
      <c r="AH473" s="354"/>
      <c r="AI473" s="354"/>
      <c r="AJ473" s="354"/>
      <c r="AK473" s="354"/>
      <c r="AL473" s="354"/>
      <c r="AM473" s="354"/>
      <c r="AN473" s="354"/>
      <c r="AO473" s="354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4"/>
      <c r="BH473" s="354"/>
      <c r="BI473" s="354"/>
      <c r="BJ473" s="354"/>
      <c r="BK473" s="354"/>
      <c r="BL473" s="354"/>
      <c r="BM473" s="354"/>
      <c r="BN473" s="354"/>
      <c r="BO473" s="354"/>
      <c r="BP473" s="354"/>
      <c r="BQ473" s="354"/>
      <c r="BR473" s="354"/>
      <c r="BS473" s="354"/>
      <c r="BT473" s="354"/>
      <c r="BU473" s="354"/>
      <c r="BV473" s="354"/>
      <c r="BW473" s="354"/>
      <c r="BX473" s="354"/>
      <c r="BY473" s="354"/>
      <c r="BZ473" s="354"/>
      <c r="CA473" s="354"/>
      <c r="CB473" s="354"/>
      <c r="CC473" s="354"/>
    </row>
    <row r="474" ht="13.5" customHeight="1">
      <c r="A474" s="354"/>
      <c r="B474" s="354"/>
      <c r="C474" s="354"/>
      <c r="D474" s="354"/>
      <c r="E474" s="354"/>
      <c r="F474" s="354"/>
      <c r="G474" s="354"/>
      <c r="H474" s="354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  <c r="AB474" s="354"/>
      <c r="AC474" s="354"/>
      <c r="AD474" s="354"/>
      <c r="AE474" s="354"/>
      <c r="AF474" s="354"/>
      <c r="AG474" s="354"/>
      <c r="AH474" s="354"/>
      <c r="AI474" s="354"/>
      <c r="AJ474" s="354"/>
      <c r="AK474" s="354"/>
      <c r="AL474" s="354"/>
      <c r="AM474" s="354"/>
      <c r="AN474" s="354"/>
      <c r="AO474" s="354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4"/>
      <c r="BH474" s="354"/>
      <c r="BI474" s="354"/>
      <c r="BJ474" s="354"/>
      <c r="BK474" s="354"/>
      <c r="BL474" s="354"/>
      <c r="BM474" s="354"/>
      <c r="BN474" s="354"/>
      <c r="BO474" s="354"/>
      <c r="BP474" s="354"/>
      <c r="BQ474" s="354"/>
      <c r="BR474" s="354"/>
      <c r="BS474" s="354"/>
      <c r="BT474" s="354"/>
      <c r="BU474" s="354"/>
      <c r="BV474" s="354"/>
      <c r="BW474" s="354"/>
      <c r="BX474" s="354"/>
      <c r="BY474" s="354"/>
      <c r="BZ474" s="354"/>
      <c r="CA474" s="354"/>
      <c r="CB474" s="354"/>
      <c r="CC474" s="354"/>
    </row>
    <row r="475" ht="13.5" customHeight="1">
      <c r="A475" s="354"/>
      <c r="B475" s="354"/>
      <c r="C475" s="354"/>
      <c r="D475" s="354"/>
      <c r="E475" s="354"/>
      <c r="F475" s="354"/>
      <c r="G475" s="354"/>
      <c r="H475" s="354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  <c r="AB475" s="354"/>
      <c r="AC475" s="354"/>
      <c r="AD475" s="354"/>
      <c r="AE475" s="354"/>
      <c r="AF475" s="354"/>
      <c r="AG475" s="354"/>
      <c r="AH475" s="354"/>
      <c r="AI475" s="354"/>
      <c r="AJ475" s="354"/>
      <c r="AK475" s="354"/>
      <c r="AL475" s="354"/>
      <c r="AM475" s="354"/>
      <c r="AN475" s="354"/>
      <c r="AO475" s="354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4"/>
      <c r="BH475" s="354"/>
      <c r="BI475" s="354"/>
      <c r="BJ475" s="354"/>
      <c r="BK475" s="354"/>
      <c r="BL475" s="354"/>
      <c r="BM475" s="354"/>
      <c r="BN475" s="354"/>
      <c r="BO475" s="354"/>
      <c r="BP475" s="354"/>
      <c r="BQ475" s="354"/>
      <c r="BR475" s="354"/>
      <c r="BS475" s="354"/>
      <c r="BT475" s="354"/>
      <c r="BU475" s="354"/>
      <c r="BV475" s="354"/>
      <c r="BW475" s="354"/>
      <c r="BX475" s="354"/>
      <c r="BY475" s="354"/>
      <c r="BZ475" s="354"/>
      <c r="CA475" s="354"/>
      <c r="CB475" s="354"/>
      <c r="CC475" s="354"/>
    </row>
    <row r="476" ht="13.5" customHeight="1">
      <c r="A476" s="354"/>
      <c r="B476" s="354"/>
      <c r="C476" s="354"/>
      <c r="D476" s="354"/>
      <c r="E476" s="354"/>
      <c r="F476" s="354"/>
      <c r="G476" s="354"/>
      <c r="H476" s="354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  <c r="AB476" s="354"/>
      <c r="AC476" s="354"/>
      <c r="AD476" s="354"/>
      <c r="AE476" s="354"/>
      <c r="AF476" s="354"/>
      <c r="AG476" s="354"/>
      <c r="AH476" s="354"/>
      <c r="AI476" s="354"/>
      <c r="AJ476" s="354"/>
      <c r="AK476" s="354"/>
      <c r="AL476" s="354"/>
      <c r="AM476" s="354"/>
      <c r="AN476" s="354"/>
      <c r="AO476" s="354"/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4"/>
      <c r="BH476" s="354"/>
      <c r="BI476" s="354"/>
      <c r="BJ476" s="354"/>
      <c r="BK476" s="354"/>
      <c r="BL476" s="354"/>
      <c r="BM476" s="354"/>
      <c r="BN476" s="354"/>
      <c r="BO476" s="354"/>
      <c r="BP476" s="354"/>
      <c r="BQ476" s="354"/>
      <c r="BR476" s="354"/>
      <c r="BS476" s="354"/>
      <c r="BT476" s="354"/>
      <c r="BU476" s="354"/>
      <c r="BV476" s="354"/>
      <c r="BW476" s="354"/>
      <c r="BX476" s="354"/>
      <c r="BY476" s="354"/>
      <c r="BZ476" s="354"/>
      <c r="CA476" s="354"/>
      <c r="CB476" s="354"/>
      <c r="CC476" s="354"/>
    </row>
    <row r="477" ht="13.5" customHeight="1">
      <c r="A477" s="354"/>
      <c r="B477" s="354"/>
      <c r="C477" s="354"/>
      <c r="D477" s="354"/>
      <c r="E477" s="354"/>
      <c r="F477" s="354"/>
      <c r="G477" s="354"/>
      <c r="H477" s="354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  <c r="AB477" s="354"/>
      <c r="AC477" s="354"/>
      <c r="AD477" s="354"/>
      <c r="AE477" s="354"/>
      <c r="AF477" s="354"/>
      <c r="AG477" s="354"/>
      <c r="AH477" s="354"/>
      <c r="AI477" s="354"/>
      <c r="AJ477" s="354"/>
      <c r="AK477" s="354"/>
      <c r="AL477" s="354"/>
      <c r="AM477" s="354"/>
      <c r="AN477" s="354"/>
      <c r="AO477" s="354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4"/>
      <c r="BH477" s="354"/>
      <c r="BI477" s="354"/>
      <c r="BJ477" s="354"/>
      <c r="BK477" s="354"/>
      <c r="BL477" s="354"/>
      <c r="BM477" s="354"/>
      <c r="BN477" s="354"/>
      <c r="BO477" s="354"/>
      <c r="BP477" s="354"/>
      <c r="BQ477" s="354"/>
      <c r="BR477" s="354"/>
      <c r="BS477" s="354"/>
      <c r="BT477" s="354"/>
      <c r="BU477" s="354"/>
      <c r="BV477" s="354"/>
      <c r="BW477" s="354"/>
      <c r="BX477" s="354"/>
      <c r="BY477" s="354"/>
      <c r="BZ477" s="354"/>
      <c r="CA477" s="354"/>
      <c r="CB477" s="354"/>
      <c r="CC477" s="354"/>
    </row>
    <row r="478" ht="13.5" customHeight="1">
      <c r="A478" s="354"/>
      <c r="B478" s="354"/>
      <c r="C478" s="354"/>
      <c r="D478" s="354"/>
      <c r="E478" s="354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  <c r="AB478" s="354"/>
      <c r="AC478" s="354"/>
      <c r="AD478" s="354"/>
      <c r="AE478" s="354"/>
      <c r="AF478" s="354"/>
      <c r="AG478" s="354"/>
      <c r="AH478" s="354"/>
      <c r="AI478" s="354"/>
      <c r="AJ478" s="354"/>
      <c r="AK478" s="354"/>
      <c r="AL478" s="354"/>
      <c r="AM478" s="354"/>
      <c r="AN478" s="354"/>
      <c r="AO478" s="354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4"/>
      <c r="BH478" s="354"/>
      <c r="BI478" s="354"/>
      <c r="BJ478" s="354"/>
      <c r="BK478" s="354"/>
      <c r="BL478" s="354"/>
      <c r="BM478" s="354"/>
      <c r="BN478" s="354"/>
      <c r="BO478" s="354"/>
      <c r="BP478" s="354"/>
      <c r="BQ478" s="354"/>
      <c r="BR478" s="354"/>
      <c r="BS478" s="354"/>
      <c r="BT478" s="354"/>
      <c r="BU478" s="354"/>
      <c r="BV478" s="354"/>
      <c r="BW478" s="354"/>
      <c r="BX478" s="354"/>
      <c r="BY478" s="354"/>
      <c r="BZ478" s="354"/>
      <c r="CA478" s="354"/>
      <c r="CB478" s="354"/>
      <c r="CC478" s="354"/>
    </row>
    <row r="479" ht="13.5" customHeight="1">
      <c r="A479" s="354"/>
      <c r="B479" s="354"/>
      <c r="C479" s="354"/>
      <c r="D479" s="354"/>
      <c r="E479" s="354"/>
      <c r="F479" s="354"/>
      <c r="G479" s="354"/>
      <c r="H479" s="354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  <c r="AB479" s="354"/>
      <c r="AC479" s="354"/>
      <c r="AD479" s="354"/>
      <c r="AE479" s="354"/>
      <c r="AF479" s="354"/>
      <c r="AG479" s="354"/>
      <c r="AH479" s="354"/>
      <c r="AI479" s="354"/>
      <c r="AJ479" s="354"/>
      <c r="AK479" s="354"/>
      <c r="AL479" s="354"/>
      <c r="AM479" s="354"/>
      <c r="AN479" s="354"/>
      <c r="AO479" s="354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4"/>
      <c r="BH479" s="354"/>
      <c r="BI479" s="354"/>
      <c r="BJ479" s="354"/>
      <c r="BK479" s="354"/>
      <c r="BL479" s="354"/>
      <c r="BM479" s="354"/>
      <c r="BN479" s="354"/>
      <c r="BO479" s="354"/>
      <c r="BP479" s="354"/>
      <c r="BQ479" s="354"/>
      <c r="BR479" s="354"/>
      <c r="BS479" s="354"/>
      <c r="BT479" s="354"/>
      <c r="BU479" s="354"/>
      <c r="BV479" s="354"/>
      <c r="BW479" s="354"/>
      <c r="BX479" s="354"/>
      <c r="BY479" s="354"/>
      <c r="BZ479" s="354"/>
      <c r="CA479" s="354"/>
      <c r="CB479" s="354"/>
      <c r="CC479" s="354"/>
    </row>
    <row r="480" ht="13.5" customHeight="1">
      <c r="A480" s="354"/>
      <c r="B480" s="354"/>
      <c r="C480" s="354"/>
      <c r="D480" s="354"/>
      <c r="E480" s="354"/>
      <c r="F480" s="354"/>
      <c r="G480" s="354"/>
      <c r="H480" s="354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  <c r="AB480" s="354"/>
      <c r="AC480" s="354"/>
      <c r="AD480" s="354"/>
      <c r="AE480" s="354"/>
      <c r="AF480" s="354"/>
      <c r="AG480" s="354"/>
      <c r="AH480" s="354"/>
      <c r="AI480" s="354"/>
      <c r="AJ480" s="354"/>
      <c r="AK480" s="354"/>
      <c r="AL480" s="354"/>
      <c r="AM480" s="354"/>
      <c r="AN480" s="354"/>
      <c r="AO480" s="354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4"/>
      <c r="BH480" s="354"/>
      <c r="BI480" s="354"/>
      <c r="BJ480" s="354"/>
      <c r="BK480" s="354"/>
      <c r="BL480" s="354"/>
      <c r="BM480" s="354"/>
      <c r="BN480" s="354"/>
      <c r="BO480" s="354"/>
      <c r="BP480" s="354"/>
      <c r="BQ480" s="354"/>
      <c r="BR480" s="354"/>
      <c r="BS480" s="354"/>
      <c r="BT480" s="354"/>
      <c r="BU480" s="354"/>
      <c r="BV480" s="354"/>
      <c r="BW480" s="354"/>
      <c r="BX480" s="354"/>
      <c r="BY480" s="354"/>
      <c r="BZ480" s="354"/>
      <c r="CA480" s="354"/>
      <c r="CB480" s="354"/>
      <c r="CC480" s="354"/>
    </row>
    <row r="481" ht="13.5" customHeight="1">
      <c r="A481" s="354"/>
      <c r="B481" s="354"/>
      <c r="C481" s="354"/>
      <c r="D481" s="354"/>
      <c r="E481" s="354"/>
      <c r="F481" s="354"/>
      <c r="G481" s="354"/>
      <c r="H481" s="354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  <c r="AB481" s="354"/>
      <c r="AC481" s="354"/>
      <c r="AD481" s="354"/>
      <c r="AE481" s="354"/>
      <c r="AF481" s="354"/>
      <c r="AG481" s="354"/>
      <c r="AH481" s="354"/>
      <c r="AI481" s="354"/>
      <c r="AJ481" s="354"/>
      <c r="AK481" s="354"/>
      <c r="AL481" s="354"/>
      <c r="AM481" s="354"/>
      <c r="AN481" s="354"/>
      <c r="AO481" s="354"/>
      <c r="AP481" s="354"/>
      <c r="AQ481" s="354"/>
      <c r="AR481" s="354"/>
      <c r="AS481" s="354"/>
      <c r="AT481" s="354"/>
      <c r="AU481" s="354"/>
      <c r="AV481" s="354"/>
      <c r="AW481" s="354"/>
      <c r="AX481" s="354"/>
      <c r="AY481" s="354"/>
      <c r="AZ481" s="354"/>
      <c r="BA481" s="354"/>
      <c r="BB481" s="354"/>
      <c r="BC481" s="354"/>
      <c r="BD481" s="354"/>
      <c r="BE481" s="354"/>
      <c r="BF481" s="354"/>
      <c r="BG481" s="354"/>
      <c r="BH481" s="354"/>
      <c r="BI481" s="354"/>
      <c r="BJ481" s="354"/>
      <c r="BK481" s="354"/>
      <c r="BL481" s="354"/>
      <c r="BM481" s="354"/>
      <c r="BN481" s="354"/>
      <c r="BO481" s="354"/>
      <c r="BP481" s="354"/>
      <c r="BQ481" s="354"/>
      <c r="BR481" s="354"/>
      <c r="BS481" s="354"/>
      <c r="BT481" s="354"/>
      <c r="BU481" s="354"/>
      <c r="BV481" s="354"/>
      <c r="BW481" s="354"/>
      <c r="BX481" s="354"/>
      <c r="BY481" s="354"/>
      <c r="BZ481" s="354"/>
      <c r="CA481" s="354"/>
      <c r="CB481" s="354"/>
      <c r="CC481" s="354"/>
    </row>
    <row r="482" ht="13.5" customHeight="1">
      <c r="A482" s="354"/>
      <c r="B482" s="354"/>
      <c r="C482" s="354"/>
      <c r="D482" s="354"/>
      <c r="E482" s="354"/>
      <c r="F482" s="354"/>
      <c r="G482" s="354"/>
      <c r="H482" s="354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  <c r="AB482" s="354"/>
      <c r="AC482" s="354"/>
      <c r="AD482" s="354"/>
      <c r="AE482" s="354"/>
      <c r="AF482" s="354"/>
      <c r="AG482" s="354"/>
      <c r="AH482" s="354"/>
      <c r="AI482" s="354"/>
      <c r="AJ482" s="354"/>
      <c r="AK482" s="354"/>
      <c r="AL482" s="354"/>
      <c r="AM482" s="354"/>
      <c r="AN482" s="354"/>
      <c r="AO482" s="354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4"/>
      <c r="BH482" s="354"/>
      <c r="BI482" s="354"/>
      <c r="BJ482" s="354"/>
      <c r="BK482" s="354"/>
      <c r="BL482" s="354"/>
      <c r="BM482" s="354"/>
      <c r="BN482" s="354"/>
      <c r="BO482" s="354"/>
      <c r="BP482" s="354"/>
      <c r="BQ482" s="354"/>
      <c r="BR482" s="354"/>
      <c r="BS482" s="354"/>
      <c r="BT482" s="354"/>
      <c r="BU482" s="354"/>
      <c r="BV482" s="354"/>
      <c r="BW482" s="354"/>
      <c r="BX482" s="354"/>
      <c r="BY482" s="354"/>
      <c r="BZ482" s="354"/>
      <c r="CA482" s="354"/>
      <c r="CB482" s="354"/>
      <c r="CC482" s="354"/>
    </row>
    <row r="483" ht="13.5" customHeight="1">
      <c r="A483" s="354"/>
      <c r="B483" s="354"/>
      <c r="C483" s="354"/>
      <c r="D483" s="354"/>
      <c r="E483" s="354"/>
      <c r="F483" s="354"/>
      <c r="G483" s="354"/>
      <c r="H483" s="354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  <c r="AB483" s="354"/>
      <c r="AC483" s="354"/>
      <c r="AD483" s="354"/>
      <c r="AE483" s="354"/>
      <c r="AF483" s="354"/>
      <c r="AG483" s="354"/>
      <c r="AH483" s="354"/>
      <c r="AI483" s="354"/>
      <c r="AJ483" s="354"/>
      <c r="AK483" s="354"/>
      <c r="AL483" s="354"/>
      <c r="AM483" s="354"/>
      <c r="AN483" s="354"/>
      <c r="AO483" s="354"/>
      <c r="AP483" s="354"/>
      <c r="AQ483" s="354"/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4"/>
      <c r="BH483" s="354"/>
      <c r="BI483" s="354"/>
      <c r="BJ483" s="354"/>
      <c r="BK483" s="354"/>
      <c r="BL483" s="354"/>
      <c r="BM483" s="354"/>
      <c r="BN483" s="354"/>
      <c r="BO483" s="354"/>
      <c r="BP483" s="354"/>
      <c r="BQ483" s="354"/>
      <c r="BR483" s="354"/>
      <c r="BS483" s="354"/>
      <c r="BT483" s="354"/>
      <c r="BU483" s="354"/>
      <c r="BV483" s="354"/>
      <c r="BW483" s="354"/>
      <c r="BX483" s="354"/>
      <c r="BY483" s="354"/>
      <c r="BZ483" s="354"/>
      <c r="CA483" s="354"/>
      <c r="CB483" s="354"/>
      <c r="CC483" s="354"/>
    </row>
    <row r="484" ht="13.5" customHeight="1">
      <c r="A484" s="354"/>
      <c r="B484" s="354"/>
      <c r="C484" s="354"/>
      <c r="D484" s="354"/>
      <c r="E484" s="354"/>
      <c r="F484" s="354"/>
      <c r="G484" s="354"/>
      <c r="H484" s="354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  <c r="AB484" s="354"/>
      <c r="AC484" s="354"/>
      <c r="AD484" s="354"/>
      <c r="AE484" s="354"/>
      <c r="AF484" s="354"/>
      <c r="AG484" s="354"/>
      <c r="AH484" s="354"/>
      <c r="AI484" s="354"/>
      <c r="AJ484" s="354"/>
      <c r="AK484" s="354"/>
      <c r="AL484" s="354"/>
      <c r="AM484" s="354"/>
      <c r="AN484" s="354"/>
      <c r="AO484" s="354"/>
      <c r="AP484" s="354"/>
      <c r="AQ484" s="354"/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4"/>
      <c r="BH484" s="354"/>
      <c r="BI484" s="354"/>
      <c r="BJ484" s="354"/>
      <c r="BK484" s="354"/>
      <c r="BL484" s="354"/>
      <c r="BM484" s="354"/>
      <c r="BN484" s="354"/>
      <c r="BO484" s="354"/>
      <c r="BP484" s="354"/>
      <c r="BQ484" s="354"/>
      <c r="BR484" s="354"/>
      <c r="BS484" s="354"/>
      <c r="BT484" s="354"/>
      <c r="BU484" s="354"/>
      <c r="BV484" s="354"/>
      <c r="BW484" s="354"/>
      <c r="BX484" s="354"/>
      <c r="BY484" s="354"/>
      <c r="BZ484" s="354"/>
      <c r="CA484" s="354"/>
      <c r="CB484" s="354"/>
      <c r="CC484" s="354"/>
    </row>
    <row r="485" ht="13.5" customHeight="1">
      <c r="A485" s="354"/>
      <c r="B485" s="354"/>
      <c r="C485" s="354"/>
      <c r="D485" s="354"/>
      <c r="E485" s="354"/>
      <c r="F485" s="354"/>
      <c r="G485" s="354"/>
      <c r="H485" s="354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  <c r="AB485" s="354"/>
      <c r="AC485" s="354"/>
      <c r="AD485" s="354"/>
      <c r="AE485" s="354"/>
      <c r="AF485" s="354"/>
      <c r="AG485" s="354"/>
      <c r="AH485" s="354"/>
      <c r="AI485" s="354"/>
      <c r="AJ485" s="354"/>
      <c r="AK485" s="354"/>
      <c r="AL485" s="354"/>
      <c r="AM485" s="354"/>
      <c r="AN485" s="354"/>
      <c r="AO485" s="354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4"/>
      <c r="BH485" s="354"/>
      <c r="BI485" s="354"/>
      <c r="BJ485" s="354"/>
      <c r="BK485" s="354"/>
      <c r="BL485" s="354"/>
      <c r="BM485" s="354"/>
      <c r="BN485" s="354"/>
      <c r="BO485" s="354"/>
      <c r="BP485" s="354"/>
      <c r="BQ485" s="354"/>
      <c r="BR485" s="354"/>
      <c r="BS485" s="354"/>
      <c r="BT485" s="354"/>
      <c r="BU485" s="354"/>
      <c r="BV485" s="354"/>
      <c r="BW485" s="354"/>
      <c r="BX485" s="354"/>
      <c r="BY485" s="354"/>
      <c r="BZ485" s="354"/>
      <c r="CA485" s="354"/>
      <c r="CB485" s="354"/>
      <c r="CC485" s="354"/>
    </row>
    <row r="486" ht="13.5" customHeight="1">
      <c r="A486" s="354"/>
      <c r="B486" s="354"/>
      <c r="C486" s="354"/>
      <c r="D486" s="354"/>
      <c r="E486" s="354"/>
      <c r="F486" s="354"/>
      <c r="G486" s="354"/>
      <c r="H486" s="354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  <c r="AB486" s="354"/>
      <c r="AC486" s="354"/>
      <c r="AD486" s="354"/>
      <c r="AE486" s="354"/>
      <c r="AF486" s="354"/>
      <c r="AG486" s="354"/>
      <c r="AH486" s="354"/>
      <c r="AI486" s="354"/>
      <c r="AJ486" s="354"/>
      <c r="AK486" s="354"/>
      <c r="AL486" s="354"/>
      <c r="AM486" s="354"/>
      <c r="AN486" s="354"/>
      <c r="AO486" s="354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/>
      <c r="BF486" s="354"/>
      <c r="BG486" s="354"/>
      <c r="BH486" s="354"/>
      <c r="BI486" s="354"/>
      <c r="BJ486" s="354"/>
      <c r="BK486" s="354"/>
      <c r="BL486" s="354"/>
      <c r="BM486" s="354"/>
      <c r="BN486" s="354"/>
      <c r="BO486" s="354"/>
      <c r="BP486" s="354"/>
      <c r="BQ486" s="354"/>
      <c r="BR486" s="354"/>
      <c r="BS486" s="354"/>
      <c r="BT486" s="354"/>
      <c r="BU486" s="354"/>
      <c r="BV486" s="354"/>
      <c r="BW486" s="354"/>
      <c r="BX486" s="354"/>
      <c r="BY486" s="354"/>
      <c r="BZ486" s="354"/>
      <c r="CA486" s="354"/>
      <c r="CB486" s="354"/>
      <c r="CC486" s="354"/>
    </row>
    <row r="487" ht="13.5" customHeight="1">
      <c r="A487" s="354"/>
      <c r="B487" s="354"/>
      <c r="C487" s="354"/>
      <c r="D487" s="354"/>
      <c r="E487" s="354"/>
      <c r="F487" s="354"/>
      <c r="G487" s="354"/>
      <c r="H487" s="354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  <c r="AA487" s="354"/>
      <c r="AB487" s="354"/>
      <c r="AC487" s="354"/>
      <c r="AD487" s="354"/>
      <c r="AE487" s="354"/>
      <c r="AF487" s="354"/>
      <c r="AG487" s="354"/>
      <c r="AH487" s="354"/>
      <c r="AI487" s="354"/>
      <c r="AJ487" s="354"/>
      <c r="AK487" s="354"/>
      <c r="AL487" s="354"/>
      <c r="AM487" s="354"/>
      <c r="AN487" s="354"/>
      <c r="AO487" s="354"/>
      <c r="AP487" s="354"/>
      <c r="AQ487" s="354"/>
      <c r="AR487" s="354"/>
      <c r="AS487" s="354"/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4"/>
      <c r="BH487" s="354"/>
      <c r="BI487" s="354"/>
      <c r="BJ487" s="354"/>
      <c r="BK487" s="354"/>
      <c r="BL487" s="354"/>
      <c r="BM487" s="354"/>
      <c r="BN487" s="354"/>
      <c r="BO487" s="354"/>
      <c r="BP487" s="354"/>
      <c r="BQ487" s="354"/>
      <c r="BR487" s="354"/>
      <c r="BS487" s="354"/>
      <c r="BT487" s="354"/>
      <c r="BU487" s="354"/>
      <c r="BV487" s="354"/>
      <c r="BW487" s="354"/>
      <c r="BX487" s="354"/>
      <c r="BY487" s="354"/>
      <c r="BZ487" s="354"/>
      <c r="CA487" s="354"/>
      <c r="CB487" s="354"/>
      <c r="CC487" s="354"/>
    </row>
    <row r="488" ht="13.5" customHeight="1">
      <c r="A488" s="354"/>
      <c r="B488" s="354"/>
      <c r="C488" s="354"/>
      <c r="D488" s="354"/>
      <c r="E488" s="354"/>
      <c r="F488" s="354"/>
      <c r="G488" s="354"/>
      <c r="H488" s="354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  <c r="AB488" s="354"/>
      <c r="AC488" s="354"/>
      <c r="AD488" s="354"/>
      <c r="AE488" s="354"/>
      <c r="AF488" s="354"/>
      <c r="AG488" s="354"/>
      <c r="AH488" s="354"/>
      <c r="AI488" s="354"/>
      <c r="AJ488" s="354"/>
      <c r="AK488" s="354"/>
      <c r="AL488" s="354"/>
      <c r="AM488" s="354"/>
      <c r="AN488" s="354"/>
      <c r="AO488" s="354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4"/>
      <c r="BH488" s="354"/>
      <c r="BI488" s="354"/>
      <c r="BJ488" s="354"/>
      <c r="BK488" s="354"/>
      <c r="BL488" s="354"/>
      <c r="BM488" s="354"/>
      <c r="BN488" s="354"/>
      <c r="BO488" s="354"/>
      <c r="BP488" s="354"/>
      <c r="BQ488" s="354"/>
      <c r="BR488" s="354"/>
      <c r="BS488" s="354"/>
      <c r="BT488" s="354"/>
      <c r="BU488" s="354"/>
      <c r="BV488" s="354"/>
      <c r="BW488" s="354"/>
      <c r="BX488" s="354"/>
      <c r="BY488" s="354"/>
      <c r="BZ488" s="354"/>
      <c r="CA488" s="354"/>
      <c r="CB488" s="354"/>
      <c r="CC488" s="354"/>
    </row>
    <row r="489" ht="13.5" customHeight="1">
      <c r="A489" s="354"/>
      <c r="B489" s="354"/>
      <c r="C489" s="354"/>
      <c r="D489" s="354"/>
      <c r="E489" s="354"/>
      <c r="F489" s="354"/>
      <c r="G489" s="354"/>
      <c r="H489" s="354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  <c r="AB489" s="354"/>
      <c r="AC489" s="354"/>
      <c r="AD489" s="354"/>
      <c r="AE489" s="354"/>
      <c r="AF489" s="354"/>
      <c r="AG489" s="354"/>
      <c r="AH489" s="354"/>
      <c r="AI489" s="354"/>
      <c r="AJ489" s="354"/>
      <c r="AK489" s="354"/>
      <c r="AL489" s="354"/>
      <c r="AM489" s="354"/>
      <c r="AN489" s="354"/>
      <c r="AO489" s="354"/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4"/>
      <c r="BH489" s="354"/>
      <c r="BI489" s="354"/>
      <c r="BJ489" s="354"/>
      <c r="BK489" s="354"/>
      <c r="BL489" s="354"/>
      <c r="BM489" s="354"/>
      <c r="BN489" s="354"/>
      <c r="BO489" s="354"/>
      <c r="BP489" s="354"/>
      <c r="BQ489" s="354"/>
      <c r="BR489" s="354"/>
      <c r="BS489" s="354"/>
      <c r="BT489" s="354"/>
      <c r="BU489" s="354"/>
      <c r="BV489" s="354"/>
      <c r="BW489" s="354"/>
      <c r="BX489" s="354"/>
      <c r="BY489" s="354"/>
      <c r="BZ489" s="354"/>
      <c r="CA489" s="354"/>
      <c r="CB489" s="354"/>
      <c r="CC489" s="354"/>
    </row>
    <row r="490" ht="13.5" customHeight="1">
      <c r="A490" s="354"/>
      <c r="B490" s="354"/>
      <c r="C490" s="354"/>
      <c r="D490" s="354"/>
      <c r="E490" s="354"/>
      <c r="F490" s="354"/>
      <c r="G490" s="354"/>
      <c r="H490" s="354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  <c r="AB490" s="354"/>
      <c r="AC490" s="354"/>
      <c r="AD490" s="354"/>
      <c r="AE490" s="354"/>
      <c r="AF490" s="354"/>
      <c r="AG490" s="354"/>
      <c r="AH490" s="354"/>
      <c r="AI490" s="354"/>
      <c r="AJ490" s="354"/>
      <c r="AK490" s="354"/>
      <c r="AL490" s="354"/>
      <c r="AM490" s="354"/>
      <c r="AN490" s="354"/>
      <c r="AO490" s="354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4"/>
      <c r="BH490" s="354"/>
      <c r="BI490" s="354"/>
      <c r="BJ490" s="354"/>
      <c r="BK490" s="354"/>
      <c r="BL490" s="354"/>
      <c r="BM490" s="354"/>
      <c r="BN490" s="354"/>
      <c r="BO490" s="354"/>
      <c r="BP490" s="354"/>
      <c r="BQ490" s="354"/>
      <c r="BR490" s="354"/>
      <c r="BS490" s="354"/>
      <c r="BT490" s="354"/>
      <c r="BU490" s="354"/>
      <c r="BV490" s="354"/>
      <c r="BW490" s="354"/>
      <c r="BX490" s="354"/>
      <c r="BY490" s="354"/>
      <c r="BZ490" s="354"/>
      <c r="CA490" s="354"/>
      <c r="CB490" s="354"/>
      <c r="CC490" s="354"/>
    </row>
    <row r="491" ht="13.5" customHeight="1">
      <c r="A491" s="354"/>
      <c r="B491" s="354"/>
      <c r="C491" s="354"/>
      <c r="D491" s="354"/>
      <c r="E491" s="354"/>
      <c r="F491" s="354"/>
      <c r="G491" s="354"/>
      <c r="H491" s="354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  <c r="AB491" s="354"/>
      <c r="AC491" s="354"/>
      <c r="AD491" s="354"/>
      <c r="AE491" s="354"/>
      <c r="AF491" s="354"/>
      <c r="AG491" s="354"/>
      <c r="AH491" s="354"/>
      <c r="AI491" s="354"/>
      <c r="AJ491" s="354"/>
      <c r="AK491" s="354"/>
      <c r="AL491" s="354"/>
      <c r="AM491" s="354"/>
      <c r="AN491" s="354"/>
      <c r="AO491" s="354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4"/>
      <c r="BH491" s="354"/>
      <c r="BI491" s="354"/>
      <c r="BJ491" s="354"/>
      <c r="BK491" s="354"/>
      <c r="BL491" s="354"/>
      <c r="BM491" s="354"/>
      <c r="BN491" s="354"/>
      <c r="BO491" s="354"/>
      <c r="BP491" s="354"/>
      <c r="BQ491" s="354"/>
      <c r="BR491" s="354"/>
      <c r="BS491" s="354"/>
      <c r="BT491" s="354"/>
      <c r="BU491" s="354"/>
      <c r="BV491" s="354"/>
      <c r="BW491" s="354"/>
      <c r="BX491" s="354"/>
      <c r="BY491" s="354"/>
      <c r="BZ491" s="354"/>
      <c r="CA491" s="354"/>
      <c r="CB491" s="354"/>
      <c r="CC491" s="354"/>
    </row>
    <row r="492" ht="13.5" customHeight="1">
      <c r="A492" s="354"/>
      <c r="B492" s="354"/>
      <c r="C492" s="354"/>
      <c r="D492" s="354"/>
      <c r="E492" s="354"/>
      <c r="F492" s="354"/>
      <c r="G492" s="354"/>
      <c r="H492" s="354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  <c r="AB492" s="354"/>
      <c r="AC492" s="354"/>
      <c r="AD492" s="354"/>
      <c r="AE492" s="354"/>
      <c r="AF492" s="354"/>
      <c r="AG492" s="354"/>
      <c r="AH492" s="354"/>
      <c r="AI492" s="354"/>
      <c r="AJ492" s="354"/>
      <c r="AK492" s="354"/>
      <c r="AL492" s="354"/>
      <c r="AM492" s="354"/>
      <c r="AN492" s="354"/>
      <c r="AO492" s="354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4"/>
      <c r="BH492" s="354"/>
      <c r="BI492" s="354"/>
      <c r="BJ492" s="354"/>
      <c r="BK492" s="354"/>
      <c r="BL492" s="354"/>
      <c r="BM492" s="354"/>
      <c r="BN492" s="354"/>
      <c r="BO492" s="354"/>
      <c r="BP492" s="354"/>
      <c r="BQ492" s="354"/>
      <c r="BR492" s="354"/>
      <c r="BS492" s="354"/>
      <c r="BT492" s="354"/>
      <c r="BU492" s="354"/>
      <c r="BV492" s="354"/>
      <c r="BW492" s="354"/>
      <c r="BX492" s="354"/>
      <c r="BY492" s="354"/>
      <c r="BZ492" s="354"/>
      <c r="CA492" s="354"/>
      <c r="CB492" s="354"/>
      <c r="CC492" s="354"/>
    </row>
    <row r="493" ht="13.5" customHeight="1">
      <c r="A493" s="354"/>
      <c r="B493" s="354"/>
      <c r="C493" s="354"/>
      <c r="D493" s="354"/>
      <c r="E493" s="354"/>
      <c r="F493" s="354"/>
      <c r="G493" s="354"/>
      <c r="H493" s="354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  <c r="AB493" s="354"/>
      <c r="AC493" s="354"/>
      <c r="AD493" s="354"/>
      <c r="AE493" s="354"/>
      <c r="AF493" s="354"/>
      <c r="AG493" s="354"/>
      <c r="AH493" s="354"/>
      <c r="AI493" s="354"/>
      <c r="AJ493" s="354"/>
      <c r="AK493" s="354"/>
      <c r="AL493" s="354"/>
      <c r="AM493" s="354"/>
      <c r="AN493" s="354"/>
      <c r="AO493" s="354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4"/>
      <c r="BH493" s="354"/>
      <c r="BI493" s="354"/>
      <c r="BJ493" s="354"/>
      <c r="BK493" s="354"/>
      <c r="BL493" s="354"/>
      <c r="BM493" s="354"/>
      <c r="BN493" s="354"/>
      <c r="BO493" s="354"/>
      <c r="BP493" s="354"/>
      <c r="BQ493" s="354"/>
      <c r="BR493" s="354"/>
      <c r="BS493" s="354"/>
      <c r="BT493" s="354"/>
      <c r="BU493" s="354"/>
      <c r="BV493" s="354"/>
      <c r="BW493" s="354"/>
      <c r="BX493" s="354"/>
      <c r="BY493" s="354"/>
      <c r="BZ493" s="354"/>
      <c r="CA493" s="354"/>
      <c r="CB493" s="354"/>
      <c r="CC493" s="354"/>
    </row>
    <row r="494" ht="13.5" customHeight="1">
      <c r="A494" s="354"/>
      <c r="B494" s="354"/>
      <c r="C494" s="354"/>
      <c r="D494" s="354"/>
      <c r="E494" s="354"/>
      <c r="F494" s="354"/>
      <c r="G494" s="354"/>
      <c r="H494" s="354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  <c r="AB494" s="354"/>
      <c r="AC494" s="354"/>
      <c r="AD494" s="354"/>
      <c r="AE494" s="354"/>
      <c r="AF494" s="354"/>
      <c r="AG494" s="354"/>
      <c r="AH494" s="354"/>
      <c r="AI494" s="354"/>
      <c r="AJ494" s="354"/>
      <c r="AK494" s="354"/>
      <c r="AL494" s="354"/>
      <c r="AM494" s="354"/>
      <c r="AN494" s="354"/>
      <c r="AO494" s="354"/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4"/>
      <c r="BH494" s="354"/>
      <c r="BI494" s="354"/>
      <c r="BJ494" s="354"/>
      <c r="BK494" s="354"/>
      <c r="BL494" s="354"/>
      <c r="BM494" s="354"/>
      <c r="BN494" s="354"/>
      <c r="BO494" s="354"/>
      <c r="BP494" s="354"/>
      <c r="BQ494" s="354"/>
      <c r="BR494" s="354"/>
      <c r="BS494" s="354"/>
      <c r="BT494" s="354"/>
      <c r="BU494" s="354"/>
      <c r="BV494" s="354"/>
      <c r="BW494" s="354"/>
      <c r="BX494" s="354"/>
      <c r="BY494" s="354"/>
      <c r="BZ494" s="354"/>
      <c r="CA494" s="354"/>
      <c r="CB494" s="354"/>
      <c r="CC494" s="354"/>
    </row>
    <row r="495" ht="13.5" customHeight="1">
      <c r="A495" s="354"/>
      <c r="B495" s="354"/>
      <c r="C495" s="354"/>
      <c r="D495" s="354"/>
      <c r="E495" s="354"/>
      <c r="F495" s="354"/>
      <c r="G495" s="354"/>
      <c r="H495" s="354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  <c r="AB495" s="354"/>
      <c r="AC495" s="354"/>
      <c r="AD495" s="354"/>
      <c r="AE495" s="354"/>
      <c r="AF495" s="354"/>
      <c r="AG495" s="354"/>
      <c r="AH495" s="354"/>
      <c r="AI495" s="354"/>
      <c r="AJ495" s="354"/>
      <c r="AK495" s="354"/>
      <c r="AL495" s="354"/>
      <c r="AM495" s="354"/>
      <c r="AN495" s="354"/>
      <c r="AO495" s="354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4"/>
      <c r="BH495" s="354"/>
      <c r="BI495" s="354"/>
      <c r="BJ495" s="354"/>
      <c r="BK495" s="354"/>
      <c r="BL495" s="354"/>
      <c r="BM495" s="354"/>
      <c r="BN495" s="354"/>
      <c r="BO495" s="354"/>
      <c r="BP495" s="354"/>
      <c r="BQ495" s="354"/>
      <c r="BR495" s="354"/>
      <c r="BS495" s="354"/>
      <c r="BT495" s="354"/>
      <c r="BU495" s="354"/>
      <c r="BV495" s="354"/>
      <c r="BW495" s="354"/>
      <c r="BX495" s="354"/>
      <c r="BY495" s="354"/>
      <c r="BZ495" s="354"/>
      <c r="CA495" s="354"/>
      <c r="CB495" s="354"/>
      <c r="CC495" s="354"/>
    </row>
    <row r="496" ht="13.5" customHeight="1">
      <c r="A496" s="354"/>
      <c r="B496" s="354"/>
      <c r="C496" s="354"/>
      <c r="D496" s="354"/>
      <c r="E496" s="354"/>
      <c r="F496" s="354"/>
      <c r="G496" s="354"/>
      <c r="H496" s="354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  <c r="AB496" s="354"/>
      <c r="AC496" s="354"/>
      <c r="AD496" s="354"/>
      <c r="AE496" s="354"/>
      <c r="AF496" s="354"/>
      <c r="AG496" s="354"/>
      <c r="AH496" s="354"/>
      <c r="AI496" s="354"/>
      <c r="AJ496" s="354"/>
      <c r="AK496" s="354"/>
      <c r="AL496" s="354"/>
      <c r="AM496" s="354"/>
      <c r="AN496" s="354"/>
      <c r="AO496" s="354"/>
      <c r="AP496" s="354"/>
      <c r="AQ496" s="354"/>
      <c r="AR496" s="354"/>
      <c r="AS496" s="354"/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4"/>
      <c r="BH496" s="354"/>
      <c r="BI496" s="354"/>
      <c r="BJ496" s="354"/>
      <c r="BK496" s="354"/>
      <c r="BL496" s="354"/>
      <c r="BM496" s="354"/>
      <c r="BN496" s="354"/>
      <c r="BO496" s="354"/>
      <c r="BP496" s="354"/>
      <c r="BQ496" s="354"/>
      <c r="BR496" s="354"/>
      <c r="BS496" s="354"/>
      <c r="BT496" s="354"/>
      <c r="BU496" s="354"/>
      <c r="BV496" s="354"/>
      <c r="BW496" s="354"/>
      <c r="BX496" s="354"/>
      <c r="BY496" s="354"/>
      <c r="BZ496" s="354"/>
      <c r="CA496" s="354"/>
      <c r="CB496" s="354"/>
      <c r="CC496" s="354"/>
    </row>
    <row r="497" ht="13.5" customHeight="1">
      <c r="A497" s="354"/>
      <c r="B497" s="354"/>
      <c r="C497" s="354"/>
      <c r="D497" s="354"/>
      <c r="E497" s="354"/>
      <c r="F497" s="354"/>
      <c r="G497" s="354"/>
      <c r="H497" s="354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  <c r="AB497" s="354"/>
      <c r="AC497" s="354"/>
      <c r="AD497" s="354"/>
      <c r="AE497" s="354"/>
      <c r="AF497" s="354"/>
      <c r="AG497" s="354"/>
      <c r="AH497" s="354"/>
      <c r="AI497" s="354"/>
      <c r="AJ497" s="354"/>
      <c r="AK497" s="354"/>
      <c r="AL497" s="354"/>
      <c r="AM497" s="354"/>
      <c r="AN497" s="354"/>
      <c r="AO497" s="354"/>
      <c r="AP497" s="354"/>
      <c r="AQ497" s="354"/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/>
      <c r="BF497" s="354"/>
      <c r="BG497" s="354"/>
      <c r="BH497" s="354"/>
      <c r="BI497" s="354"/>
      <c r="BJ497" s="354"/>
      <c r="BK497" s="354"/>
      <c r="BL497" s="354"/>
      <c r="BM497" s="354"/>
      <c r="BN497" s="354"/>
      <c r="BO497" s="354"/>
      <c r="BP497" s="354"/>
      <c r="BQ497" s="354"/>
      <c r="BR497" s="354"/>
      <c r="BS497" s="354"/>
      <c r="BT497" s="354"/>
      <c r="BU497" s="354"/>
      <c r="BV497" s="354"/>
      <c r="BW497" s="354"/>
      <c r="BX497" s="354"/>
      <c r="BY497" s="354"/>
      <c r="BZ497" s="354"/>
      <c r="CA497" s="354"/>
      <c r="CB497" s="354"/>
      <c r="CC497" s="354"/>
    </row>
    <row r="498" ht="13.5" customHeight="1">
      <c r="A498" s="354"/>
      <c r="B498" s="354"/>
      <c r="C498" s="354"/>
      <c r="D498" s="354"/>
      <c r="E498" s="354"/>
      <c r="F498" s="354"/>
      <c r="G498" s="354"/>
      <c r="H498" s="354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  <c r="AB498" s="354"/>
      <c r="AC498" s="354"/>
      <c r="AD498" s="354"/>
      <c r="AE498" s="354"/>
      <c r="AF498" s="354"/>
      <c r="AG498" s="354"/>
      <c r="AH498" s="354"/>
      <c r="AI498" s="354"/>
      <c r="AJ498" s="354"/>
      <c r="AK498" s="354"/>
      <c r="AL498" s="354"/>
      <c r="AM498" s="354"/>
      <c r="AN498" s="354"/>
      <c r="AO498" s="354"/>
      <c r="AP498" s="354"/>
      <c r="AQ498" s="354"/>
      <c r="AR498" s="354"/>
      <c r="AS498" s="354"/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/>
      <c r="BF498" s="354"/>
      <c r="BG498" s="354"/>
      <c r="BH498" s="354"/>
      <c r="BI498" s="354"/>
      <c r="BJ498" s="354"/>
      <c r="BK498" s="354"/>
      <c r="BL498" s="354"/>
      <c r="BM498" s="354"/>
      <c r="BN498" s="354"/>
      <c r="BO498" s="354"/>
      <c r="BP498" s="354"/>
      <c r="BQ498" s="354"/>
      <c r="BR498" s="354"/>
      <c r="BS498" s="354"/>
      <c r="BT498" s="354"/>
      <c r="BU498" s="354"/>
      <c r="BV498" s="354"/>
      <c r="BW498" s="354"/>
      <c r="BX498" s="354"/>
      <c r="BY498" s="354"/>
      <c r="BZ498" s="354"/>
      <c r="CA498" s="354"/>
      <c r="CB498" s="354"/>
      <c r="CC498" s="354"/>
    </row>
    <row r="499" ht="13.5" customHeight="1">
      <c r="A499" s="354"/>
      <c r="B499" s="354"/>
      <c r="C499" s="354"/>
      <c r="D499" s="354"/>
      <c r="E499" s="354"/>
      <c r="F499" s="354"/>
      <c r="G499" s="354"/>
      <c r="H499" s="354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  <c r="AB499" s="354"/>
      <c r="AC499" s="354"/>
      <c r="AD499" s="354"/>
      <c r="AE499" s="354"/>
      <c r="AF499" s="354"/>
      <c r="AG499" s="354"/>
      <c r="AH499" s="354"/>
      <c r="AI499" s="354"/>
      <c r="AJ499" s="354"/>
      <c r="AK499" s="354"/>
      <c r="AL499" s="354"/>
      <c r="AM499" s="354"/>
      <c r="AN499" s="354"/>
      <c r="AO499" s="354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4"/>
      <c r="BH499" s="354"/>
      <c r="BI499" s="354"/>
      <c r="BJ499" s="354"/>
      <c r="BK499" s="354"/>
      <c r="BL499" s="354"/>
      <c r="BM499" s="354"/>
      <c r="BN499" s="354"/>
      <c r="BO499" s="354"/>
      <c r="BP499" s="354"/>
      <c r="BQ499" s="354"/>
      <c r="BR499" s="354"/>
      <c r="BS499" s="354"/>
      <c r="BT499" s="354"/>
      <c r="BU499" s="354"/>
      <c r="BV499" s="354"/>
      <c r="BW499" s="354"/>
      <c r="BX499" s="354"/>
      <c r="BY499" s="354"/>
      <c r="BZ499" s="354"/>
      <c r="CA499" s="354"/>
      <c r="CB499" s="354"/>
      <c r="CC499" s="354"/>
    </row>
    <row r="500" ht="13.5" customHeight="1">
      <c r="A500" s="354"/>
      <c r="B500" s="354"/>
      <c r="C500" s="354"/>
      <c r="D500" s="354"/>
      <c r="E500" s="354"/>
      <c r="F500" s="354"/>
      <c r="G500" s="354"/>
      <c r="H500" s="354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  <c r="AB500" s="354"/>
      <c r="AC500" s="354"/>
      <c r="AD500" s="354"/>
      <c r="AE500" s="354"/>
      <c r="AF500" s="354"/>
      <c r="AG500" s="354"/>
      <c r="AH500" s="354"/>
      <c r="AI500" s="354"/>
      <c r="AJ500" s="354"/>
      <c r="AK500" s="354"/>
      <c r="AL500" s="354"/>
      <c r="AM500" s="354"/>
      <c r="AN500" s="354"/>
      <c r="AO500" s="354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4"/>
      <c r="BH500" s="354"/>
      <c r="BI500" s="354"/>
      <c r="BJ500" s="354"/>
      <c r="BK500" s="354"/>
      <c r="BL500" s="354"/>
      <c r="BM500" s="354"/>
      <c r="BN500" s="354"/>
      <c r="BO500" s="354"/>
      <c r="BP500" s="354"/>
      <c r="BQ500" s="354"/>
      <c r="BR500" s="354"/>
      <c r="BS500" s="354"/>
      <c r="BT500" s="354"/>
      <c r="BU500" s="354"/>
      <c r="BV500" s="354"/>
      <c r="BW500" s="354"/>
      <c r="BX500" s="354"/>
      <c r="BY500" s="354"/>
      <c r="BZ500" s="354"/>
      <c r="CA500" s="354"/>
      <c r="CB500" s="354"/>
      <c r="CC500" s="354"/>
    </row>
    <row r="501" ht="13.5" customHeight="1">
      <c r="A501" s="354"/>
      <c r="B501" s="354"/>
      <c r="C501" s="354"/>
      <c r="D501" s="354"/>
      <c r="E501" s="354"/>
      <c r="F501" s="354"/>
      <c r="G501" s="354"/>
      <c r="H501" s="354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  <c r="AB501" s="354"/>
      <c r="AC501" s="354"/>
      <c r="AD501" s="354"/>
      <c r="AE501" s="354"/>
      <c r="AF501" s="354"/>
      <c r="AG501" s="354"/>
      <c r="AH501" s="354"/>
      <c r="AI501" s="354"/>
      <c r="AJ501" s="354"/>
      <c r="AK501" s="354"/>
      <c r="AL501" s="354"/>
      <c r="AM501" s="354"/>
      <c r="AN501" s="354"/>
      <c r="AO501" s="354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4"/>
      <c r="BH501" s="354"/>
      <c r="BI501" s="354"/>
      <c r="BJ501" s="354"/>
      <c r="BK501" s="354"/>
      <c r="BL501" s="354"/>
      <c r="BM501" s="354"/>
      <c r="BN501" s="354"/>
      <c r="BO501" s="354"/>
      <c r="BP501" s="354"/>
      <c r="BQ501" s="354"/>
      <c r="BR501" s="354"/>
      <c r="BS501" s="354"/>
      <c r="BT501" s="354"/>
      <c r="BU501" s="354"/>
      <c r="BV501" s="354"/>
      <c r="BW501" s="354"/>
      <c r="BX501" s="354"/>
      <c r="BY501" s="354"/>
      <c r="BZ501" s="354"/>
      <c r="CA501" s="354"/>
      <c r="CB501" s="354"/>
      <c r="CC501" s="354"/>
    </row>
    <row r="502" ht="13.5" customHeight="1">
      <c r="A502" s="354"/>
      <c r="B502" s="354"/>
      <c r="C502" s="354"/>
      <c r="D502" s="354"/>
      <c r="E502" s="354"/>
      <c r="F502" s="354"/>
      <c r="G502" s="354"/>
      <c r="H502" s="354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  <c r="AA502" s="354"/>
      <c r="AB502" s="354"/>
      <c r="AC502" s="354"/>
      <c r="AD502" s="354"/>
      <c r="AE502" s="354"/>
      <c r="AF502" s="354"/>
      <c r="AG502" s="354"/>
      <c r="AH502" s="354"/>
      <c r="AI502" s="354"/>
      <c r="AJ502" s="354"/>
      <c r="AK502" s="354"/>
      <c r="AL502" s="354"/>
      <c r="AM502" s="354"/>
      <c r="AN502" s="354"/>
      <c r="AO502" s="354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4"/>
      <c r="BH502" s="354"/>
      <c r="BI502" s="354"/>
      <c r="BJ502" s="354"/>
      <c r="BK502" s="354"/>
      <c r="BL502" s="354"/>
      <c r="BM502" s="354"/>
      <c r="BN502" s="354"/>
      <c r="BO502" s="354"/>
      <c r="BP502" s="354"/>
      <c r="BQ502" s="354"/>
      <c r="BR502" s="354"/>
      <c r="BS502" s="354"/>
      <c r="BT502" s="354"/>
      <c r="BU502" s="354"/>
      <c r="BV502" s="354"/>
      <c r="BW502" s="354"/>
      <c r="BX502" s="354"/>
      <c r="BY502" s="354"/>
      <c r="BZ502" s="354"/>
      <c r="CA502" s="354"/>
      <c r="CB502" s="354"/>
      <c r="CC502" s="354"/>
    </row>
    <row r="503" ht="13.5" customHeight="1">
      <c r="A503" s="354"/>
      <c r="B503" s="354"/>
      <c r="C503" s="354"/>
      <c r="D503" s="354"/>
      <c r="E503" s="354"/>
      <c r="F503" s="354"/>
      <c r="G503" s="354"/>
      <c r="H503" s="354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  <c r="AB503" s="354"/>
      <c r="AC503" s="354"/>
      <c r="AD503" s="354"/>
      <c r="AE503" s="354"/>
      <c r="AF503" s="354"/>
      <c r="AG503" s="354"/>
      <c r="AH503" s="354"/>
      <c r="AI503" s="354"/>
      <c r="AJ503" s="354"/>
      <c r="AK503" s="354"/>
      <c r="AL503" s="354"/>
      <c r="AM503" s="354"/>
      <c r="AN503" s="354"/>
      <c r="AO503" s="354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4"/>
      <c r="BH503" s="354"/>
      <c r="BI503" s="354"/>
      <c r="BJ503" s="354"/>
      <c r="BK503" s="354"/>
      <c r="BL503" s="354"/>
      <c r="BM503" s="354"/>
      <c r="BN503" s="354"/>
      <c r="BO503" s="354"/>
      <c r="BP503" s="354"/>
      <c r="BQ503" s="354"/>
      <c r="BR503" s="354"/>
      <c r="BS503" s="354"/>
      <c r="BT503" s="354"/>
      <c r="BU503" s="354"/>
      <c r="BV503" s="354"/>
      <c r="BW503" s="354"/>
      <c r="BX503" s="354"/>
      <c r="BY503" s="354"/>
      <c r="BZ503" s="354"/>
      <c r="CA503" s="354"/>
      <c r="CB503" s="354"/>
      <c r="CC503" s="354"/>
    </row>
    <row r="504" ht="13.5" customHeight="1">
      <c r="A504" s="354"/>
      <c r="B504" s="354"/>
      <c r="C504" s="354"/>
      <c r="D504" s="354"/>
      <c r="E504" s="354"/>
      <c r="F504" s="354"/>
      <c r="G504" s="354"/>
      <c r="H504" s="354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  <c r="AB504" s="354"/>
      <c r="AC504" s="354"/>
      <c r="AD504" s="354"/>
      <c r="AE504" s="354"/>
      <c r="AF504" s="354"/>
      <c r="AG504" s="354"/>
      <c r="AH504" s="354"/>
      <c r="AI504" s="354"/>
      <c r="AJ504" s="354"/>
      <c r="AK504" s="354"/>
      <c r="AL504" s="354"/>
      <c r="AM504" s="354"/>
      <c r="AN504" s="354"/>
      <c r="AO504" s="354"/>
      <c r="AP504" s="354"/>
      <c r="AQ504" s="354"/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4"/>
      <c r="BH504" s="354"/>
      <c r="BI504" s="354"/>
      <c r="BJ504" s="354"/>
      <c r="BK504" s="354"/>
      <c r="BL504" s="354"/>
      <c r="BM504" s="354"/>
      <c r="BN504" s="354"/>
      <c r="BO504" s="354"/>
      <c r="BP504" s="354"/>
      <c r="BQ504" s="354"/>
      <c r="BR504" s="354"/>
      <c r="BS504" s="354"/>
      <c r="BT504" s="354"/>
      <c r="BU504" s="354"/>
      <c r="BV504" s="354"/>
      <c r="BW504" s="354"/>
      <c r="BX504" s="354"/>
      <c r="BY504" s="354"/>
      <c r="BZ504" s="354"/>
      <c r="CA504" s="354"/>
      <c r="CB504" s="354"/>
      <c r="CC504" s="354"/>
    </row>
    <row r="505" ht="13.5" customHeight="1">
      <c r="A505" s="354"/>
      <c r="B505" s="354"/>
      <c r="C505" s="354"/>
      <c r="D505" s="354"/>
      <c r="E505" s="354"/>
      <c r="F505" s="354"/>
      <c r="G505" s="354"/>
      <c r="H505" s="354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  <c r="AB505" s="354"/>
      <c r="AC505" s="354"/>
      <c r="AD505" s="354"/>
      <c r="AE505" s="354"/>
      <c r="AF505" s="354"/>
      <c r="AG505" s="354"/>
      <c r="AH505" s="354"/>
      <c r="AI505" s="354"/>
      <c r="AJ505" s="354"/>
      <c r="AK505" s="354"/>
      <c r="AL505" s="354"/>
      <c r="AM505" s="354"/>
      <c r="AN505" s="354"/>
      <c r="AO505" s="354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4"/>
      <c r="BH505" s="354"/>
      <c r="BI505" s="354"/>
      <c r="BJ505" s="354"/>
      <c r="BK505" s="354"/>
      <c r="BL505" s="354"/>
      <c r="BM505" s="354"/>
      <c r="BN505" s="354"/>
      <c r="BO505" s="354"/>
      <c r="BP505" s="354"/>
      <c r="BQ505" s="354"/>
      <c r="BR505" s="354"/>
      <c r="BS505" s="354"/>
      <c r="BT505" s="354"/>
      <c r="BU505" s="354"/>
      <c r="BV505" s="354"/>
      <c r="BW505" s="354"/>
      <c r="BX505" s="354"/>
      <c r="BY505" s="354"/>
      <c r="BZ505" s="354"/>
      <c r="CA505" s="354"/>
      <c r="CB505" s="354"/>
      <c r="CC505" s="354"/>
    </row>
    <row r="506" ht="13.5" customHeight="1">
      <c r="A506" s="354"/>
      <c r="B506" s="354"/>
      <c r="C506" s="354"/>
      <c r="D506" s="354"/>
      <c r="E506" s="354"/>
      <c r="F506" s="354"/>
      <c r="G506" s="354"/>
      <c r="H506" s="354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  <c r="AB506" s="354"/>
      <c r="AC506" s="354"/>
      <c r="AD506" s="354"/>
      <c r="AE506" s="354"/>
      <c r="AF506" s="354"/>
      <c r="AG506" s="354"/>
      <c r="AH506" s="354"/>
      <c r="AI506" s="354"/>
      <c r="AJ506" s="354"/>
      <c r="AK506" s="354"/>
      <c r="AL506" s="354"/>
      <c r="AM506" s="354"/>
      <c r="AN506" s="354"/>
      <c r="AO506" s="354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4"/>
      <c r="BH506" s="354"/>
      <c r="BI506" s="354"/>
      <c r="BJ506" s="354"/>
      <c r="BK506" s="354"/>
      <c r="BL506" s="354"/>
      <c r="BM506" s="354"/>
      <c r="BN506" s="354"/>
      <c r="BO506" s="354"/>
      <c r="BP506" s="354"/>
      <c r="BQ506" s="354"/>
      <c r="BR506" s="354"/>
      <c r="BS506" s="354"/>
      <c r="BT506" s="354"/>
      <c r="BU506" s="354"/>
      <c r="BV506" s="354"/>
      <c r="BW506" s="354"/>
      <c r="BX506" s="354"/>
      <c r="BY506" s="354"/>
      <c r="BZ506" s="354"/>
      <c r="CA506" s="354"/>
      <c r="CB506" s="354"/>
      <c r="CC506" s="354"/>
    </row>
    <row r="507" ht="13.5" customHeight="1">
      <c r="A507" s="354"/>
      <c r="B507" s="354"/>
      <c r="C507" s="354"/>
      <c r="D507" s="354"/>
      <c r="E507" s="354"/>
      <c r="F507" s="354"/>
      <c r="G507" s="354"/>
      <c r="H507" s="354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  <c r="AB507" s="354"/>
      <c r="AC507" s="354"/>
      <c r="AD507" s="354"/>
      <c r="AE507" s="354"/>
      <c r="AF507" s="354"/>
      <c r="AG507" s="354"/>
      <c r="AH507" s="354"/>
      <c r="AI507" s="354"/>
      <c r="AJ507" s="354"/>
      <c r="AK507" s="354"/>
      <c r="AL507" s="354"/>
      <c r="AM507" s="354"/>
      <c r="AN507" s="354"/>
      <c r="AO507" s="354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4"/>
      <c r="BH507" s="354"/>
      <c r="BI507" s="354"/>
      <c r="BJ507" s="354"/>
      <c r="BK507" s="354"/>
      <c r="BL507" s="354"/>
      <c r="BM507" s="354"/>
      <c r="BN507" s="354"/>
      <c r="BO507" s="354"/>
      <c r="BP507" s="354"/>
      <c r="BQ507" s="354"/>
      <c r="BR507" s="354"/>
      <c r="BS507" s="354"/>
      <c r="BT507" s="354"/>
      <c r="BU507" s="354"/>
      <c r="BV507" s="354"/>
      <c r="BW507" s="354"/>
      <c r="BX507" s="354"/>
      <c r="BY507" s="354"/>
      <c r="BZ507" s="354"/>
      <c r="CA507" s="354"/>
      <c r="CB507" s="354"/>
      <c r="CC507" s="354"/>
    </row>
    <row r="508" ht="13.5" customHeight="1">
      <c r="A508" s="354"/>
      <c r="B508" s="354"/>
      <c r="C508" s="354"/>
      <c r="D508" s="354"/>
      <c r="E508" s="354"/>
      <c r="F508" s="354"/>
      <c r="G508" s="354"/>
      <c r="H508" s="354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  <c r="AB508" s="354"/>
      <c r="AC508" s="354"/>
      <c r="AD508" s="354"/>
      <c r="AE508" s="354"/>
      <c r="AF508" s="354"/>
      <c r="AG508" s="354"/>
      <c r="AH508" s="354"/>
      <c r="AI508" s="354"/>
      <c r="AJ508" s="354"/>
      <c r="AK508" s="354"/>
      <c r="AL508" s="354"/>
      <c r="AM508" s="354"/>
      <c r="AN508" s="354"/>
      <c r="AO508" s="354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4"/>
      <c r="BH508" s="354"/>
      <c r="BI508" s="354"/>
      <c r="BJ508" s="354"/>
      <c r="BK508" s="354"/>
      <c r="BL508" s="354"/>
      <c r="BM508" s="354"/>
      <c r="BN508" s="354"/>
      <c r="BO508" s="354"/>
      <c r="BP508" s="354"/>
      <c r="BQ508" s="354"/>
      <c r="BR508" s="354"/>
      <c r="BS508" s="354"/>
      <c r="BT508" s="354"/>
      <c r="BU508" s="354"/>
      <c r="BV508" s="354"/>
      <c r="BW508" s="354"/>
      <c r="BX508" s="354"/>
      <c r="BY508" s="354"/>
      <c r="BZ508" s="354"/>
      <c r="CA508" s="354"/>
      <c r="CB508" s="354"/>
      <c r="CC508" s="354"/>
    </row>
    <row r="509" ht="13.5" customHeight="1">
      <c r="A509" s="354"/>
      <c r="B509" s="354"/>
      <c r="C509" s="354"/>
      <c r="D509" s="354"/>
      <c r="E509" s="354"/>
      <c r="F509" s="354"/>
      <c r="G509" s="354"/>
      <c r="H509" s="354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  <c r="AB509" s="354"/>
      <c r="AC509" s="354"/>
      <c r="AD509" s="354"/>
      <c r="AE509" s="354"/>
      <c r="AF509" s="354"/>
      <c r="AG509" s="354"/>
      <c r="AH509" s="354"/>
      <c r="AI509" s="354"/>
      <c r="AJ509" s="354"/>
      <c r="AK509" s="354"/>
      <c r="AL509" s="354"/>
      <c r="AM509" s="354"/>
      <c r="AN509" s="354"/>
      <c r="AO509" s="354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4"/>
      <c r="BH509" s="354"/>
      <c r="BI509" s="354"/>
      <c r="BJ509" s="354"/>
      <c r="BK509" s="354"/>
      <c r="BL509" s="354"/>
      <c r="BM509" s="354"/>
      <c r="BN509" s="354"/>
      <c r="BO509" s="354"/>
      <c r="BP509" s="354"/>
      <c r="BQ509" s="354"/>
      <c r="BR509" s="354"/>
      <c r="BS509" s="354"/>
      <c r="BT509" s="354"/>
      <c r="BU509" s="354"/>
      <c r="BV509" s="354"/>
      <c r="BW509" s="354"/>
      <c r="BX509" s="354"/>
      <c r="BY509" s="354"/>
      <c r="BZ509" s="354"/>
      <c r="CA509" s="354"/>
      <c r="CB509" s="354"/>
      <c r="CC509" s="354"/>
    </row>
    <row r="510" ht="13.5" customHeight="1">
      <c r="A510" s="354"/>
      <c r="B510" s="354"/>
      <c r="C510" s="354"/>
      <c r="D510" s="354"/>
      <c r="E510" s="354"/>
      <c r="F510" s="354"/>
      <c r="G510" s="354"/>
      <c r="H510" s="354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  <c r="AB510" s="354"/>
      <c r="AC510" s="354"/>
      <c r="AD510" s="354"/>
      <c r="AE510" s="354"/>
      <c r="AF510" s="354"/>
      <c r="AG510" s="354"/>
      <c r="AH510" s="354"/>
      <c r="AI510" s="354"/>
      <c r="AJ510" s="354"/>
      <c r="AK510" s="354"/>
      <c r="AL510" s="354"/>
      <c r="AM510" s="354"/>
      <c r="AN510" s="354"/>
      <c r="AO510" s="354"/>
      <c r="AP510" s="354"/>
      <c r="AQ510" s="354"/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/>
      <c r="BF510" s="354"/>
      <c r="BG510" s="354"/>
      <c r="BH510" s="354"/>
      <c r="BI510" s="354"/>
      <c r="BJ510" s="354"/>
      <c r="BK510" s="354"/>
      <c r="BL510" s="354"/>
      <c r="BM510" s="354"/>
      <c r="BN510" s="354"/>
      <c r="BO510" s="354"/>
      <c r="BP510" s="354"/>
      <c r="BQ510" s="354"/>
      <c r="BR510" s="354"/>
      <c r="BS510" s="354"/>
      <c r="BT510" s="354"/>
      <c r="BU510" s="354"/>
      <c r="BV510" s="354"/>
      <c r="BW510" s="354"/>
      <c r="BX510" s="354"/>
      <c r="BY510" s="354"/>
      <c r="BZ510" s="354"/>
      <c r="CA510" s="354"/>
      <c r="CB510" s="354"/>
      <c r="CC510" s="354"/>
    </row>
    <row r="511" ht="13.5" customHeight="1">
      <c r="A511" s="354"/>
      <c r="B511" s="354"/>
      <c r="C511" s="354"/>
      <c r="D511" s="354"/>
      <c r="E511" s="354"/>
      <c r="F511" s="354"/>
      <c r="G511" s="354"/>
      <c r="H511" s="354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  <c r="AB511" s="354"/>
      <c r="AC511" s="354"/>
      <c r="AD511" s="354"/>
      <c r="AE511" s="354"/>
      <c r="AF511" s="354"/>
      <c r="AG511" s="354"/>
      <c r="AH511" s="354"/>
      <c r="AI511" s="354"/>
      <c r="AJ511" s="354"/>
      <c r="AK511" s="354"/>
      <c r="AL511" s="354"/>
      <c r="AM511" s="354"/>
      <c r="AN511" s="354"/>
      <c r="AO511" s="354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4"/>
      <c r="BH511" s="354"/>
      <c r="BI511" s="354"/>
      <c r="BJ511" s="354"/>
      <c r="BK511" s="354"/>
      <c r="BL511" s="354"/>
      <c r="BM511" s="354"/>
      <c r="BN511" s="354"/>
      <c r="BO511" s="354"/>
      <c r="BP511" s="354"/>
      <c r="BQ511" s="354"/>
      <c r="BR511" s="354"/>
      <c r="BS511" s="354"/>
      <c r="BT511" s="354"/>
      <c r="BU511" s="354"/>
      <c r="BV511" s="354"/>
      <c r="BW511" s="354"/>
      <c r="BX511" s="354"/>
      <c r="BY511" s="354"/>
      <c r="BZ511" s="354"/>
      <c r="CA511" s="354"/>
      <c r="CB511" s="354"/>
      <c r="CC511" s="354"/>
    </row>
    <row r="512" ht="13.5" customHeight="1">
      <c r="A512" s="354"/>
      <c r="B512" s="354"/>
      <c r="C512" s="354"/>
      <c r="D512" s="354"/>
      <c r="E512" s="354"/>
      <c r="F512" s="354"/>
      <c r="G512" s="354"/>
      <c r="H512" s="354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  <c r="AB512" s="354"/>
      <c r="AC512" s="354"/>
      <c r="AD512" s="354"/>
      <c r="AE512" s="354"/>
      <c r="AF512" s="354"/>
      <c r="AG512" s="354"/>
      <c r="AH512" s="354"/>
      <c r="AI512" s="354"/>
      <c r="AJ512" s="354"/>
      <c r="AK512" s="354"/>
      <c r="AL512" s="354"/>
      <c r="AM512" s="354"/>
      <c r="AN512" s="354"/>
      <c r="AO512" s="354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/>
      <c r="BF512" s="354"/>
      <c r="BG512" s="354"/>
      <c r="BH512" s="354"/>
      <c r="BI512" s="354"/>
      <c r="BJ512" s="354"/>
      <c r="BK512" s="354"/>
      <c r="BL512" s="354"/>
      <c r="BM512" s="354"/>
      <c r="BN512" s="354"/>
      <c r="BO512" s="354"/>
      <c r="BP512" s="354"/>
      <c r="BQ512" s="354"/>
      <c r="BR512" s="354"/>
      <c r="BS512" s="354"/>
      <c r="BT512" s="354"/>
      <c r="BU512" s="354"/>
      <c r="BV512" s="354"/>
      <c r="BW512" s="354"/>
      <c r="BX512" s="354"/>
      <c r="BY512" s="354"/>
      <c r="BZ512" s="354"/>
      <c r="CA512" s="354"/>
      <c r="CB512" s="354"/>
      <c r="CC512" s="354"/>
    </row>
    <row r="513" ht="13.5" customHeight="1">
      <c r="A513" s="354"/>
      <c r="B513" s="354"/>
      <c r="C513" s="354"/>
      <c r="D513" s="354"/>
      <c r="E513" s="354"/>
      <c r="F513" s="354"/>
      <c r="G513" s="354"/>
      <c r="H513" s="354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  <c r="AB513" s="354"/>
      <c r="AC513" s="354"/>
      <c r="AD513" s="354"/>
      <c r="AE513" s="354"/>
      <c r="AF513" s="354"/>
      <c r="AG513" s="354"/>
      <c r="AH513" s="354"/>
      <c r="AI513" s="354"/>
      <c r="AJ513" s="354"/>
      <c r="AK513" s="354"/>
      <c r="AL513" s="354"/>
      <c r="AM513" s="354"/>
      <c r="AN513" s="354"/>
      <c r="AO513" s="354"/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4"/>
      <c r="BH513" s="354"/>
      <c r="BI513" s="354"/>
      <c r="BJ513" s="354"/>
      <c r="BK513" s="354"/>
      <c r="BL513" s="354"/>
      <c r="BM513" s="354"/>
      <c r="BN513" s="354"/>
      <c r="BO513" s="354"/>
      <c r="BP513" s="354"/>
      <c r="BQ513" s="354"/>
      <c r="BR513" s="354"/>
      <c r="BS513" s="354"/>
      <c r="BT513" s="354"/>
      <c r="BU513" s="354"/>
      <c r="BV513" s="354"/>
      <c r="BW513" s="354"/>
      <c r="BX513" s="354"/>
      <c r="BY513" s="354"/>
      <c r="BZ513" s="354"/>
      <c r="CA513" s="354"/>
      <c r="CB513" s="354"/>
      <c r="CC513" s="354"/>
    </row>
    <row r="514" ht="13.5" customHeight="1">
      <c r="A514" s="354"/>
      <c r="B514" s="354"/>
      <c r="C514" s="354"/>
      <c r="D514" s="354"/>
      <c r="E514" s="354"/>
      <c r="F514" s="354"/>
      <c r="G514" s="354"/>
      <c r="H514" s="354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  <c r="AB514" s="354"/>
      <c r="AC514" s="354"/>
      <c r="AD514" s="354"/>
      <c r="AE514" s="354"/>
      <c r="AF514" s="354"/>
      <c r="AG514" s="354"/>
      <c r="AH514" s="354"/>
      <c r="AI514" s="354"/>
      <c r="AJ514" s="354"/>
      <c r="AK514" s="354"/>
      <c r="AL514" s="354"/>
      <c r="AM514" s="354"/>
      <c r="AN514" s="354"/>
      <c r="AO514" s="354"/>
      <c r="AP514" s="354"/>
      <c r="AQ514" s="354"/>
      <c r="AR514" s="354"/>
      <c r="AS514" s="354"/>
      <c r="AT514" s="354"/>
      <c r="AU514" s="354"/>
      <c r="AV514" s="354"/>
      <c r="AW514" s="354"/>
      <c r="AX514" s="354"/>
      <c r="AY514" s="354"/>
      <c r="AZ514" s="354"/>
      <c r="BA514" s="354"/>
      <c r="BB514" s="354"/>
      <c r="BC514" s="354"/>
      <c r="BD514" s="354"/>
      <c r="BE514" s="354"/>
      <c r="BF514" s="354"/>
      <c r="BG514" s="354"/>
      <c r="BH514" s="354"/>
      <c r="BI514" s="354"/>
      <c r="BJ514" s="354"/>
      <c r="BK514" s="354"/>
      <c r="BL514" s="354"/>
      <c r="BM514" s="354"/>
      <c r="BN514" s="354"/>
      <c r="BO514" s="354"/>
      <c r="BP514" s="354"/>
      <c r="BQ514" s="354"/>
      <c r="BR514" s="354"/>
      <c r="BS514" s="354"/>
      <c r="BT514" s="354"/>
      <c r="BU514" s="354"/>
      <c r="BV514" s="354"/>
      <c r="BW514" s="354"/>
      <c r="BX514" s="354"/>
      <c r="BY514" s="354"/>
      <c r="BZ514" s="354"/>
      <c r="CA514" s="354"/>
      <c r="CB514" s="354"/>
      <c r="CC514" s="354"/>
    </row>
    <row r="515" ht="13.5" customHeight="1">
      <c r="A515" s="354"/>
      <c r="B515" s="354"/>
      <c r="C515" s="354"/>
      <c r="D515" s="354"/>
      <c r="E515" s="354"/>
      <c r="F515" s="354"/>
      <c r="G515" s="354"/>
      <c r="H515" s="354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  <c r="AB515" s="354"/>
      <c r="AC515" s="354"/>
      <c r="AD515" s="354"/>
      <c r="AE515" s="354"/>
      <c r="AF515" s="354"/>
      <c r="AG515" s="354"/>
      <c r="AH515" s="354"/>
      <c r="AI515" s="354"/>
      <c r="AJ515" s="354"/>
      <c r="AK515" s="354"/>
      <c r="AL515" s="354"/>
      <c r="AM515" s="354"/>
      <c r="AN515" s="354"/>
      <c r="AO515" s="354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4"/>
      <c r="BH515" s="354"/>
      <c r="BI515" s="354"/>
      <c r="BJ515" s="354"/>
      <c r="BK515" s="354"/>
      <c r="BL515" s="354"/>
      <c r="BM515" s="354"/>
      <c r="BN515" s="354"/>
      <c r="BO515" s="354"/>
      <c r="BP515" s="354"/>
      <c r="BQ515" s="354"/>
      <c r="BR515" s="354"/>
      <c r="BS515" s="354"/>
      <c r="BT515" s="354"/>
      <c r="BU515" s="354"/>
      <c r="BV515" s="354"/>
      <c r="BW515" s="354"/>
      <c r="BX515" s="354"/>
      <c r="BY515" s="354"/>
      <c r="BZ515" s="354"/>
      <c r="CA515" s="354"/>
      <c r="CB515" s="354"/>
      <c r="CC515" s="354"/>
    </row>
    <row r="516" ht="13.5" customHeight="1">
      <c r="A516" s="354"/>
      <c r="B516" s="354"/>
      <c r="C516" s="354"/>
      <c r="D516" s="354"/>
      <c r="E516" s="354"/>
      <c r="F516" s="354"/>
      <c r="G516" s="354"/>
      <c r="H516" s="354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  <c r="AB516" s="354"/>
      <c r="AC516" s="354"/>
      <c r="AD516" s="354"/>
      <c r="AE516" s="354"/>
      <c r="AF516" s="354"/>
      <c r="AG516" s="354"/>
      <c r="AH516" s="354"/>
      <c r="AI516" s="354"/>
      <c r="AJ516" s="354"/>
      <c r="AK516" s="354"/>
      <c r="AL516" s="354"/>
      <c r="AM516" s="354"/>
      <c r="AN516" s="354"/>
      <c r="AO516" s="354"/>
      <c r="AP516" s="354"/>
      <c r="AQ516" s="354"/>
      <c r="AR516" s="354"/>
      <c r="AS516" s="354"/>
      <c r="AT516" s="354"/>
      <c r="AU516" s="354"/>
      <c r="AV516" s="354"/>
      <c r="AW516" s="354"/>
      <c r="AX516" s="354"/>
      <c r="AY516" s="354"/>
      <c r="AZ516" s="354"/>
      <c r="BA516" s="354"/>
      <c r="BB516" s="354"/>
      <c r="BC516" s="354"/>
      <c r="BD516" s="354"/>
      <c r="BE516" s="354"/>
      <c r="BF516" s="354"/>
      <c r="BG516" s="354"/>
      <c r="BH516" s="354"/>
      <c r="BI516" s="354"/>
      <c r="BJ516" s="354"/>
      <c r="BK516" s="354"/>
      <c r="BL516" s="354"/>
      <c r="BM516" s="354"/>
      <c r="BN516" s="354"/>
      <c r="BO516" s="354"/>
      <c r="BP516" s="354"/>
      <c r="BQ516" s="354"/>
      <c r="BR516" s="354"/>
      <c r="BS516" s="354"/>
      <c r="BT516" s="354"/>
      <c r="BU516" s="354"/>
      <c r="BV516" s="354"/>
      <c r="BW516" s="354"/>
      <c r="BX516" s="354"/>
      <c r="BY516" s="354"/>
      <c r="BZ516" s="354"/>
      <c r="CA516" s="354"/>
      <c r="CB516" s="354"/>
      <c r="CC516" s="354"/>
    </row>
    <row r="517" ht="13.5" customHeight="1">
      <c r="A517" s="354"/>
      <c r="B517" s="354"/>
      <c r="C517" s="354"/>
      <c r="D517" s="354"/>
      <c r="E517" s="354"/>
      <c r="F517" s="354"/>
      <c r="G517" s="354"/>
      <c r="H517" s="354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  <c r="AB517" s="354"/>
      <c r="AC517" s="354"/>
      <c r="AD517" s="354"/>
      <c r="AE517" s="354"/>
      <c r="AF517" s="354"/>
      <c r="AG517" s="354"/>
      <c r="AH517" s="354"/>
      <c r="AI517" s="354"/>
      <c r="AJ517" s="354"/>
      <c r="AK517" s="354"/>
      <c r="AL517" s="354"/>
      <c r="AM517" s="354"/>
      <c r="AN517" s="354"/>
      <c r="AO517" s="354"/>
      <c r="AP517" s="354"/>
      <c r="AQ517" s="354"/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4"/>
      <c r="BH517" s="354"/>
      <c r="BI517" s="354"/>
      <c r="BJ517" s="354"/>
      <c r="BK517" s="354"/>
      <c r="BL517" s="354"/>
      <c r="BM517" s="354"/>
      <c r="BN517" s="354"/>
      <c r="BO517" s="354"/>
      <c r="BP517" s="354"/>
      <c r="BQ517" s="354"/>
      <c r="BR517" s="354"/>
      <c r="BS517" s="354"/>
      <c r="BT517" s="354"/>
      <c r="BU517" s="354"/>
      <c r="BV517" s="354"/>
      <c r="BW517" s="354"/>
      <c r="BX517" s="354"/>
      <c r="BY517" s="354"/>
      <c r="BZ517" s="354"/>
      <c r="CA517" s="354"/>
      <c r="CB517" s="354"/>
      <c r="CC517" s="354"/>
    </row>
    <row r="518" ht="13.5" customHeight="1">
      <c r="A518" s="354"/>
      <c r="B518" s="354"/>
      <c r="C518" s="354"/>
      <c r="D518" s="354"/>
      <c r="E518" s="354"/>
      <c r="F518" s="354"/>
      <c r="G518" s="354"/>
      <c r="H518" s="354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  <c r="AB518" s="354"/>
      <c r="AC518" s="354"/>
      <c r="AD518" s="354"/>
      <c r="AE518" s="354"/>
      <c r="AF518" s="354"/>
      <c r="AG518" s="354"/>
      <c r="AH518" s="354"/>
      <c r="AI518" s="354"/>
      <c r="AJ518" s="354"/>
      <c r="AK518" s="354"/>
      <c r="AL518" s="354"/>
      <c r="AM518" s="354"/>
      <c r="AN518" s="354"/>
      <c r="AO518" s="354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4"/>
      <c r="BH518" s="354"/>
      <c r="BI518" s="354"/>
      <c r="BJ518" s="354"/>
      <c r="BK518" s="354"/>
      <c r="BL518" s="354"/>
      <c r="BM518" s="354"/>
      <c r="BN518" s="354"/>
      <c r="BO518" s="354"/>
      <c r="BP518" s="354"/>
      <c r="BQ518" s="354"/>
      <c r="BR518" s="354"/>
      <c r="BS518" s="354"/>
      <c r="BT518" s="354"/>
      <c r="BU518" s="354"/>
      <c r="BV518" s="354"/>
      <c r="BW518" s="354"/>
      <c r="BX518" s="354"/>
      <c r="BY518" s="354"/>
      <c r="BZ518" s="354"/>
      <c r="CA518" s="354"/>
      <c r="CB518" s="354"/>
      <c r="CC518" s="354"/>
    </row>
    <row r="519" ht="13.5" customHeight="1">
      <c r="A519" s="354"/>
      <c r="B519" s="354"/>
      <c r="C519" s="354"/>
      <c r="D519" s="354"/>
      <c r="E519" s="354"/>
      <c r="F519" s="354"/>
      <c r="G519" s="354"/>
      <c r="H519" s="354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  <c r="AB519" s="354"/>
      <c r="AC519" s="354"/>
      <c r="AD519" s="354"/>
      <c r="AE519" s="354"/>
      <c r="AF519" s="354"/>
      <c r="AG519" s="354"/>
      <c r="AH519" s="354"/>
      <c r="AI519" s="354"/>
      <c r="AJ519" s="354"/>
      <c r="AK519" s="354"/>
      <c r="AL519" s="354"/>
      <c r="AM519" s="354"/>
      <c r="AN519" s="354"/>
      <c r="AO519" s="354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4"/>
      <c r="BH519" s="354"/>
      <c r="BI519" s="354"/>
      <c r="BJ519" s="354"/>
      <c r="BK519" s="354"/>
      <c r="BL519" s="354"/>
      <c r="BM519" s="354"/>
      <c r="BN519" s="354"/>
      <c r="BO519" s="354"/>
      <c r="BP519" s="354"/>
      <c r="BQ519" s="354"/>
      <c r="BR519" s="354"/>
      <c r="BS519" s="354"/>
      <c r="BT519" s="354"/>
      <c r="BU519" s="354"/>
      <c r="BV519" s="354"/>
      <c r="BW519" s="354"/>
      <c r="BX519" s="354"/>
      <c r="BY519" s="354"/>
      <c r="BZ519" s="354"/>
      <c r="CA519" s="354"/>
      <c r="CB519" s="354"/>
      <c r="CC519" s="354"/>
    </row>
    <row r="520" ht="13.5" customHeight="1">
      <c r="A520" s="354"/>
      <c r="B520" s="354"/>
      <c r="C520" s="354"/>
      <c r="D520" s="354"/>
      <c r="E520" s="354"/>
      <c r="F520" s="354"/>
      <c r="G520" s="354"/>
      <c r="H520" s="354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  <c r="AB520" s="354"/>
      <c r="AC520" s="354"/>
      <c r="AD520" s="354"/>
      <c r="AE520" s="354"/>
      <c r="AF520" s="354"/>
      <c r="AG520" s="354"/>
      <c r="AH520" s="354"/>
      <c r="AI520" s="354"/>
      <c r="AJ520" s="354"/>
      <c r="AK520" s="354"/>
      <c r="AL520" s="354"/>
      <c r="AM520" s="354"/>
      <c r="AN520" s="354"/>
      <c r="AO520" s="354"/>
      <c r="AP520" s="354"/>
      <c r="AQ520" s="354"/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/>
      <c r="BD520" s="354"/>
      <c r="BE520" s="354"/>
      <c r="BF520" s="354"/>
      <c r="BG520" s="354"/>
      <c r="BH520" s="354"/>
      <c r="BI520" s="354"/>
      <c r="BJ520" s="354"/>
      <c r="BK520" s="354"/>
      <c r="BL520" s="354"/>
      <c r="BM520" s="354"/>
      <c r="BN520" s="354"/>
      <c r="BO520" s="354"/>
      <c r="BP520" s="354"/>
      <c r="BQ520" s="354"/>
      <c r="BR520" s="354"/>
      <c r="BS520" s="354"/>
      <c r="BT520" s="354"/>
      <c r="BU520" s="354"/>
      <c r="BV520" s="354"/>
      <c r="BW520" s="354"/>
      <c r="BX520" s="354"/>
      <c r="BY520" s="354"/>
      <c r="BZ520" s="354"/>
      <c r="CA520" s="354"/>
      <c r="CB520" s="354"/>
      <c r="CC520" s="354"/>
    </row>
    <row r="521" ht="13.5" customHeight="1">
      <c r="A521" s="354"/>
      <c r="B521" s="354"/>
      <c r="C521" s="354"/>
      <c r="D521" s="354"/>
      <c r="E521" s="354"/>
      <c r="F521" s="354"/>
      <c r="G521" s="354"/>
      <c r="H521" s="354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  <c r="AB521" s="354"/>
      <c r="AC521" s="354"/>
      <c r="AD521" s="354"/>
      <c r="AE521" s="354"/>
      <c r="AF521" s="354"/>
      <c r="AG521" s="354"/>
      <c r="AH521" s="354"/>
      <c r="AI521" s="354"/>
      <c r="AJ521" s="354"/>
      <c r="AK521" s="354"/>
      <c r="AL521" s="354"/>
      <c r="AM521" s="354"/>
      <c r="AN521" s="354"/>
      <c r="AO521" s="354"/>
      <c r="AP521" s="354"/>
      <c r="AQ521" s="354"/>
      <c r="AR521" s="354"/>
      <c r="AS521" s="354"/>
      <c r="AT521" s="354"/>
      <c r="AU521" s="354"/>
      <c r="AV521" s="354"/>
      <c r="AW521" s="354"/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4"/>
      <c r="BH521" s="354"/>
      <c r="BI521" s="354"/>
      <c r="BJ521" s="354"/>
      <c r="BK521" s="354"/>
      <c r="BL521" s="354"/>
      <c r="BM521" s="354"/>
      <c r="BN521" s="354"/>
      <c r="BO521" s="354"/>
      <c r="BP521" s="354"/>
      <c r="BQ521" s="354"/>
      <c r="BR521" s="354"/>
      <c r="BS521" s="354"/>
      <c r="BT521" s="354"/>
      <c r="BU521" s="354"/>
      <c r="BV521" s="354"/>
      <c r="BW521" s="354"/>
      <c r="BX521" s="354"/>
      <c r="BY521" s="354"/>
      <c r="BZ521" s="354"/>
      <c r="CA521" s="354"/>
      <c r="CB521" s="354"/>
      <c r="CC521" s="354"/>
    </row>
    <row r="522" ht="13.5" customHeight="1">
      <c r="A522" s="354"/>
      <c r="B522" s="354"/>
      <c r="C522" s="354"/>
      <c r="D522" s="354"/>
      <c r="E522" s="354"/>
      <c r="F522" s="354"/>
      <c r="G522" s="354"/>
      <c r="H522" s="354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  <c r="AB522" s="354"/>
      <c r="AC522" s="354"/>
      <c r="AD522" s="354"/>
      <c r="AE522" s="354"/>
      <c r="AF522" s="354"/>
      <c r="AG522" s="354"/>
      <c r="AH522" s="354"/>
      <c r="AI522" s="354"/>
      <c r="AJ522" s="354"/>
      <c r="AK522" s="354"/>
      <c r="AL522" s="354"/>
      <c r="AM522" s="354"/>
      <c r="AN522" s="354"/>
      <c r="AO522" s="354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4"/>
      <c r="BH522" s="354"/>
      <c r="BI522" s="354"/>
      <c r="BJ522" s="354"/>
      <c r="BK522" s="354"/>
      <c r="BL522" s="354"/>
      <c r="BM522" s="354"/>
      <c r="BN522" s="354"/>
      <c r="BO522" s="354"/>
      <c r="BP522" s="354"/>
      <c r="BQ522" s="354"/>
      <c r="BR522" s="354"/>
      <c r="BS522" s="354"/>
      <c r="BT522" s="354"/>
      <c r="BU522" s="354"/>
      <c r="BV522" s="354"/>
      <c r="BW522" s="354"/>
      <c r="BX522" s="354"/>
      <c r="BY522" s="354"/>
      <c r="BZ522" s="354"/>
      <c r="CA522" s="354"/>
      <c r="CB522" s="354"/>
      <c r="CC522" s="354"/>
    </row>
    <row r="523" ht="13.5" customHeight="1">
      <c r="A523" s="354"/>
      <c r="B523" s="354"/>
      <c r="C523" s="354"/>
      <c r="D523" s="354"/>
      <c r="E523" s="354"/>
      <c r="F523" s="354"/>
      <c r="G523" s="354"/>
      <c r="H523" s="354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  <c r="AB523" s="354"/>
      <c r="AC523" s="354"/>
      <c r="AD523" s="354"/>
      <c r="AE523" s="354"/>
      <c r="AF523" s="354"/>
      <c r="AG523" s="354"/>
      <c r="AH523" s="354"/>
      <c r="AI523" s="354"/>
      <c r="AJ523" s="354"/>
      <c r="AK523" s="354"/>
      <c r="AL523" s="354"/>
      <c r="AM523" s="354"/>
      <c r="AN523" s="354"/>
      <c r="AO523" s="354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/>
      <c r="BD523" s="354"/>
      <c r="BE523" s="354"/>
      <c r="BF523" s="354"/>
      <c r="BG523" s="354"/>
      <c r="BH523" s="354"/>
      <c r="BI523" s="354"/>
      <c r="BJ523" s="354"/>
      <c r="BK523" s="354"/>
      <c r="BL523" s="354"/>
      <c r="BM523" s="354"/>
      <c r="BN523" s="354"/>
      <c r="BO523" s="354"/>
      <c r="BP523" s="354"/>
      <c r="BQ523" s="354"/>
      <c r="BR523" s="354"/>
      <c r="BS523" s="354"/>
      <c r="BT523" s="354"/>
      <c r="BU523" s="354"/>
      <c r="BV523" s="354"/>
      <c r="BW523" s="354"/>
      <c r="BX523" s="354"/>
      <c r="BY523" s="354"/>
      <c r="BZ523" s="354"/>
      <c r="CA523" s="354"/>
      <c r="CB523" s="354"/>
      <c r="CC523" s="354"/>
    </row>
    <row r="524" ht="13.5" customHeight="1">
      <c r="A524" s="354"/>
      <c r="B524" s="354"/>
      <c r="C524" s="354"/>
      <c r="D524" s="354"/>
      <c r="E524" s="354"/>
      <c r="F524" s="354"/>
      <c r="G524" s="354"/>
      <c r="H524" s="354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  <c r="AB524" s="354"/>
      <c r="AC524" s="354"/>
      <c r="AD524" s="354"/>
      <c r="AE524" s="354"/>
      <c r="AF524" s="354"/>
      <c r="AG524" s="354"/>
      <c r="AH524" s="354"/>
      <c r="AI524" s="354"/>
      <c r="AJ524" s="354"/>
      <c r="AK524" s="354"/>
      <c r="AL524" s="354"/>
      <c r="AM524" s="354"/>
      <c r="AN524" s="354"/>
      <c r="AO524" s="354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4"/>
      <c r="BH524" s="354"/>
      <c r="BI524" s="354"/>
      <c r="BJ524" s="354"/>
      <c r="BK524" s="354"/>
      <c r="BL524" s="354"/>
      <c r="BM524" s="354"/>
      <c r="BN524" s="354"/>
      <c r="BO524" s="354"/>
      <c r="BP524" s="354"/>
      <c r="BQ524" s="354"/>
      <c r="BR524" s="354"/>
      <c r="BS524" s="354"/>
      <c r="BT524" s="354"/>
      <c r="BU524" s="354"/>
      <c r="BV524" s="354"/>
      <c r="BW524" s="354"/>
      <c r="BX524" s="354"/>
      <c r="BY524" s="354"/>
      <c r="BZ524" s="354"/>
      <c r="CA524" s="354"/>
      <c r="CB524" s="354"/>
      <c r="CC524" s="354"/>
    </row>
    <row r="525" ht="13.5" customHeight="1">
      <c r="A525" s="354"/>
      <c r="B525" s="354"/>
      <c r="C525" s="354"/>
      <c r="D525" s="354"/>
      <c r="E525" s="354"/>
      <c r="F525" s="354"/>
      <c r="G525" s="354"/>
      <c r="H525" s="354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  <c r="AB525" s="354"/>
      <c r="AC525" s="354"/>
      <c r="AD525" s="354"/>
      <c r="AE525" s="354"/>
      <c r="AF525" s="354"/>
      <c r="AG525" s="354"/>
      <c r="AH525" s="354"/>
      <c r="AI525" s="354"/>
      <c r="AJ525" s="354"/>
      <c r="AK525" s="354"/>
      <c r="AL525" s="354"/>
      <c r="AM525" s="354"/>
      <c r="AN525" s="354"/>
      <c r="AO525" s="354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4"/>
      <c r="BH525" s="354"/>
      <c r="BI525" s="354"/>
      <c r="BJ525" s="354"/>
      <c r="BK525" s="354"/>
      <c r="BL525" s="354"/>
      <c r="BM525" s="354"/>
      <c r="BN525" s="354"/>
      <c r="BO525" s="354"/>
      <c r="BP525" s="354"/>
      <c r="BQ525" s="354"/>
      <c r="BR525" s="354"/>
      <c r="BS525" s="354"/>
      <c r="BT525" s="354"/>
      <c r="BU525" s="354"/>
      <c r="BV525" s="354"/>
      <c r="BW525" s="354"/>
      <c r="BX525" s="354"/>
      <c r="BY525" s="354"/>
      <c r="BZ525" s="354"/>
      <c r="CA525" s="354"/>
      <c r="CB525" s="354"/>
      <c r="CC525" s="354"/>
    </row>
    <row r="526" ht="13.5" customHeight="1">
      <c r="A526" s="354"/>
      <c r="B526" s="354"/>
      <c r="C526" s="354"/>
      <c r="D526" s="354"/>
      <c r="E526" s="354"/>
      <c r="F526" s="354"/>
      <c r="G526" s="354"/>
      <c r="H526" s="354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  <c r="AB526" s="354"/>
      <c r="AC526" s="354"/>
      <c r="AD526" s="354"/>
      <c r="AE526" s="354"/>
      <c r="AF526" s="354"/>
      <c r="AG526" s="354"/>
      <c r="AH526" s="354"/>
      <c r="AI526" s="354"/>
      <c r="AJ526" s="354"/>
      <c r="AK526" s="354"/>
      <c r="AL526" s="354"/>
      <c r="AM526" s="354"/>
      <c r="AN526" s="354"/>
      <c r="AO526" s="354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4"/>
      <c r="BH526" s="354"/>
      <c r="BI526" s="354"/>
      <c r="BJ526" s="354"/>
      <c r="BK526" s="354"/>
      <c r="BL526" s="354"/>
      <c r="BM526" s="354"/>
      <c r="BN526" s="354"/>
      <c r="BO526" s="354"/>
      <c r="BP526" s="354"/>
      <c r="BQ526" s="354"/>
      <c r="BR526" s="354"/>
      <c r="BS526" s="354"/>
      <c r="BT526" s="354"/>
      <c r="BU526" s="354"/>
      <c r="BV526" s="354"/>
      <c r="BW526" s="354"/>
      <c r="BX526" s="354"/>
      <c r="BY526" s="354"/>
      <c r="BZ526" s="354"/>
      <c r="CA526" s="354"/>
      <c r="CB526" s="354"/>
      <c r="CC526" s="354"/>
    </row>
    <row r="527" ht="13.5" customHeight="1">
      <c r="A527" s="354"/>
      <c r="B527" s="354"/>
      <c r="C527" s="354"/>
      <c r="D527" s="354"/>
      <c r="E527" s="354"/>
      <c r="F527" s="354"/>
      <c r="G527" s="354"/>
      <c r="H527" s="354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  <c r="AB527" s="354"/>
      <c r="AC527" s="354"/>
      <c r="AD527" s="354"/>
      <c r="AE527" s="354"/>
      <c r="AF527" s="354"/>
      <c r="AG527" s="354"/>
      <c r="AH527" s="354"/>
      <c r="AI527" s="354"/>
      <c r="AJ527" s="354"/>
      <c r="AK527" s="354"/>
      <c r="AL527" s="354"/>
      <c r="AM527" s="354"/>
      <c r="AN527" s="354"/>
      <c r="AO527" s="354"/>
      <c r="AP527" s="354"/>
      <c r="AQ527" s="354"/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4"/>
      <c r="BH527" s="354"/>
      <c r="BI527" s="354"/>
      <c r="BJ527" s="354"/>
      <c r="BK527" s="354"/>
      <c r="BL527" s="354"/>
      <c r="BM527" s="354"/>
      <c r="BN527" s="354"/>
      <c r="BO527" s="354"/>
      <c r="BP527" s="354"/>
      <c r="BQ527" s="354"/>
      <c r="BR527" s="354"/>
      <c r="BS527" s="354"/>
      <c r="BT527" s="354"/>
      <c r="BU527" s="354"/>
      <c r="BV527" s="354"/>
      <c r="BW527" s="354"/>
      <c r="BX527" s="354"/>
      <c r="BY527" s="354"/>
      <c r="BZ527" s="354"/>
      <c r="CA527" s="354"/>
      <c r="CB527" s="354"/>
      <c r="CC527" s="354"/>
    </row>
    <row r="528" ht="13.5" customHeight="1">
      <c r="A528" s="354"/>
      <c r="B528" s="354"/>
      <c r="C528" s="354"/>
      <c r="D528" s="354"/>
      <c r="E528" s="354"/>
      <c r="F528" s="354"/>
      <c r="G528" s="354"/>
      <c r="H528" s="354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  <c r="AB528" s="354"/>
      <c r="AC528" s="354"/>
      <c r="AD528" s="354"/>
      <c r="AE528" s="354"/>
      <c r="AF528" s="354"/>
      <c r="AG528" s="354"/>
      <c r="AH528" s="354"/>
      <c r="AI528" s="354"/>
      <c r="AJ528" s="354"/>
      <c r="AK528" s="354"/>
      <c r="AL528" s="354"/>
      <c r="AM528" s="354"/>
      <c r="AN528" s="354"/>
      <c r="AO528" s="354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4"/>
      <c r="BH528" s="354"/>
      <c r="BI528" s="354"/>
      <c r="BJ528" s="354"/>
      <c r="BK528" s="354"/>
      <c r="BL528" s="354"/>
      <c r="BM528" s="354"/>
      <c r="BN528" s="354"/>
      <c r="BO528" s="354"/>
      <c r="BP528" s="354"/>
      <c r="BQ528" s="354"/>
      <c r="BR528" s="354"/>
      <c r="BS528" s="354"/>
      <c r="BT528" s="354"/>
      <c r="BU528" s="354"/>
      <c r="BV528" s="354"/>
      <c r="BW528" s="354"/>
      <c r="BX528" s="354"/>
      <c r="BY528" s="354"/>
      <c r="BZ528" s="354"/>
      <c r="CA528" s="354"/>
      <c r="CB528" s="354"/>
      <c r="CC528" s="354"/>
    </row>
    <row r="529" ht="13.5" customHeight="1">
      <c r="A529" s="354"/>
      <c r="B529" s="354"/>
      <c r="C529" s="354"/>
      <c r="D529" s="354"/>
      <c r="E529" s="354"/>
      <c r="F529" s="354"/>
      <c r="G529" s="354"/>
      <c r="H529" s="354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  <c r="AB529" s="354"/>
      <c r="AC529" s="354"/>
      <c r="AD529" s="354"/>
      <c r="AE529" s="354"/>
      <c r="AF529" s="354"/>
      <c r="AG529" s="354"/>
      <c r="AH529" s="354"/>
      <c r="AI529" s="354"/>
      <c r="AJ529" s="354"/>
      <c r="AK529" s="354"/>
      <c r="AL529" s="354"/>
      <c r="AM529" s="354"/>
      <c r="AN529" s="354"/>
      <c r="AO529" s="354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/>
      <c r="BF529" s="354"/>
      <c r="BG529" s="354"/>
      <c r="BH529" s="354"/>
      <c r="BI529" s="354"/>
      <c r="BJ529" s="354"/>
      <c r="BK529" s="354"/>
      <c r="BL529" s="354"/>
      <c r="BM529" s="354"/>
      <c r="BN529" s="354"/>
      <c r="BO529" s="354"/>
      <c r="BP529" s="354"/>
      <c r="BQ529" s="354"/>
      <c r="BR529" s="354"/>
      <c r="BS529" s="354"/>
      <c r="BT529" s="354"/>
      <c r="BU529" s="354"/>
      <c r="BV529" s="354"/>
      <c r="BW529" s="354"/>
      <c r="BX529" s="354"/>
      <c r="BY529" s="354"/>
      <c r="BZ529" s="354"/>
      <c r="CA529" s="354"/>
      <c r="CB529" s="354"/>
      <c r="CC529" s="354"/>
    </row>
    <row r="530" ht="13.5" customHeight="1">
      <c r="A530" s="354"/>
      <c r="B530" s="354"/>
      <c r="C530" s="354"/>
      <c r="D530" s="354"/>
      <c r="E530" s="354"/>
      <c r="F530" s="354"/>
      <c r="G530" s="354"/>
      <c r="H530" s="354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  <c r="AB530" s="354"/>
      <c r="AC530" s="354"/>
      <c r="AD530" s="354"/>
      <c r="AE530" s="354"/>
      <c r="AF530" s="354"/>
      <c r="AG530" s="354"/>
      <c r="AH530" s="354"/>
      <c r="AI530" s="354"/>
      <c r="AJ530" s="354"/>
      <c r="AK530" s="354"/>
      <c r="AL530" s="354"/>
      <c r="AM530" s="354"/>
      <c r="AN530" s="354"/>
      <c r="AO530" s="354"/>
      <c r="AP530" s="354"/>
      <c r="AQ530" s="354"/>
      <c r="AR530" s="354"/>
      <c r="AS530" s="354"/>
      <c r="AT530" s="354"/>
      <c r="AU530" s="354"/>
      <c r="AV530" s="354"/>
      <c r="AW530" s="354"/>
      <c r="AX530" s="354"/>
      <c r="AY530" s="354"/>
      <c r="AZ530" s="354"/>
      <c r="BA530" s="354"/>
      <c r="BB530" s="354"/>
      <c r="BC530" s="354"/>
      <c r="BD530" s="354"/>
      <c r="BE530" s="354"/>
      <c r="BF530" s="354"/>
      <c r="BG530" s="354"/>
      <c r="BH530" s="354"/>
      <c r="BI530" s="354"/>
      <c r="BJ530" s="354"/>
      <c r="BK530" s="354"/>
      <c r="BL530" s="354"/>
      <c r="BM530" s="354"/>
      <c r="BN530" s="354"/>
      <c r="BO530" s="354"/>
      <c r="BP530" s="354"/>
      <c r="BQ530" s="354"/>
      <c r="BR530" s="354"/>
      <c r="BS530" s="354"/>
      <c r="BT530" s="354"/>
      <c r="BU530" s="354"/>
      <c r="BV530" s="354"/>
      <c r="BW530" s="354"/>
      <c r="BX530" s="354"/>
      <c r="BY530" s="354"/>
      <c r="BZ530" s="354"/>
      <c r="CA530" s="354"/>
      <c r="CB530" s="354"/>
      <c r="CC530" s="354"/>
    </row>
    <row r="531" ht="13.5" customHeight="1">
      <c r="A531" s="354"/>
      <c r="B531" s="354"/>
      <c r="C531" s="354"/>
      <c r="D531" s="354"/>
      <c r="E531" s="354"/>
      <c r="F531" s="354"/>
      <c r="G531" s="354"/>
      <c r="H531" s="354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  <c r="AB531" s="354"/>
      <c r="AC531" s="354"/>
      <c r="AD531" s="354"/>
      <c r="AE531" s="354"/>
      <c r="AF531" s="354"/>
      <c r="AG531" s="354"/>
      <c r="AH531" s="354"/>
      <c r="AI531" s="354"/>
      <c r="AJ531" s="354"/>
      <c r="AK531" s="354"/>
      <c r="AL531" s="354"/>
      <c r="AM531" s="354"/>
      <c r="AN531" s="354"/>
      <c r="AO531" s="354"/>
      <c r="AP531" s="354"/>
      <c r="AQ531" s="354"/>
      <c r="AR531" s="354"/>
      <c r="AS531" s="354"/>
      <c r="AT531" s="354"/>
      <c r="AU531" s="354"/>
      <c r="AV531" s="354"/>
      <c r="AW531" s="354"/>
      <c r="AX531" s="354"/>
      <c r="AY531" s="354"/>
      <c r="AZ531" s="354"/>
      <c r="BA531" s="354"/>
      <c r="BB531" s="354"/>
      <c r="BC531" s="354"/>
      <c r="BD531" s="354"/>
      <c r="BE531" s="354"/>
      <c r="BF531" s="354"/>
      <c r="BG531" s="354"/>
      <c r="BH531" s="354"/>
      <c r="BI531" s="354"/>
      <c r="BJ531" s="354"/>
      <c r="BK531" s="354"/>
      <c r="BL531" s="354"/>
      <c r="BM531" s="354"/>
      <c r="BN531" s="354"/>
      <c r="BO531" s="354"/>
      <c r="BP531" s="354"/>
      <c r="BQ531" s="354"/>
      <c r="BR531" s="354"/>
      <c r="BS531" s="354"/>
      <c r="BT531" s="354"/>
      <c r="BU531" s="354"/>
      <c r="BV531" s="354"/>
      <c r="BW531" s="354"/>
      <c r="BX531" s="354"/>
      <c r="BY531" s="354"/>
      <c r="BZ531" s="354"/>
      <c r="CA531" s="354"/>
      <c r="CB531" s="354"/>
      <c r="CC531" s="354"/>
    </row>
    <row r="532" ht="13.5" customHeight="1">
      <c r="A532" s="354"/>
      <c r="B532" s="354"/>
      <c r="C532" s="354"/>
      <c r="D532" s="354"/>
      <c r="E532" s="354"/>
      <c r="F532" s="354"/>
      <c r="G532" s="354"/>
      <c r="H532" s="354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  <c r="AB532" s="354"/>
      <c r="AC532" s="354"/>
      <c r="AD532" s="354"/>
      <c r="AE532" s="354"/>
      <c r="AF532" s="354"/>
      <c r="AG532" s="354"/>
      <c r="AH532" s="354"/>
      <c r="AI532" s="354"/>
      <c r="AJ532" s="354"/>
      <c r="AK532" s="354"/>
      <c r="AL532" s="354"/>
      <c r="AM532" s="354"/>
      <c r="AN532" s="354"/>
      <c r="AO532" s="354"/>
      <c r="AP532" s="354"/>
      <c r="AQ532" s="354"/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4"/>
      <c r="BH532" s="354"/>
      <c r="BI532" s="354"/>
      <c r="BJ532" s="354"/>
      <c r="BK532" s="354"/>
      <c r="BL532" s="354"/>
      <c r="BM532" s="354"/>
      <c r="BN532" s="354"/>
      <c r="BO532" s="354"/>
      <c r="BP532" s="354"/>
      <c r="BQ532" s="354"/>
      <c r="BR532" s="354"/>
      <c r="BS532" s="354"/>
      <c r="BT532" s="354"/>
      <c r="BU532" s="354"/>
      <c r="BV532" s="354"/>
      <c r="BW532" s="354"/>
      <c r="BX532" s="354"/>
      <c r="BY532" s="354"/>
      <c r="BZ532" s="354"/>
      <c r="CA532" s="354"/>
      <c r="CB532" s="354"/>
      <c r="CC532" s="354"/>
    </row>
    <row r="533" ht="13.5" customHeight="1">
      <c r="A533" s="354"/>
      <c r="B533" s="354"/>
      <c r="C533" s="354"/>
      <c r="D533" s="354"/>
      <c r="E533" s="354"/>
      <c r="F533" s="354"/>
      <c r="G533" s="354"/>
      <c r="H533" s="354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  <c r="AB533" s="354"/>
      <c r="AC533" s="354"/>
      <c r="AD533" s="354"/>
      <c r="AE533" s="354"/>
      <c r="AF533" s="354"/>
      <c r="AG533" s="354"/>
      <c r="AH533" s="354"/>
      <c r="AI533" s="354"/>
      <c r="AJ533" s="354"/>
      <c r="AK533" s="354"/>
      <c r="AL533" s="354"/>
      <c r="AM533" s="354"/>
      <c r="AN533" s="354"/>
      <c r="AO533" s="354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4"/>
      <c r="BH533" s="354"/>
      <c r="BI533" s="354"/>
      <c r="BJ533" s="354"/>
      <c r="BK533" s="354"/>
      <c r="BL533" s="354"/>
      <c r="BM533" s="354"/>
      <c r="BN533" s="354"/>
      <c r="BO533" s="354"/>
      <c r="BP533" s="354"/>
      <c r="BQ533" s="354"/>
      <c r="BR533" s="354"/>
      <c r="BS533" s="354"/>
      <c r="BT533" s="354"/>
      <c r="BU533" s="354"/>
      <c r="BV533" s="354"/>
      <c r="BW533" s="354"/>
      <c r="BX533" s="354"/>
      <c r="BY533" s="354"/>
      <c r="BZ533" s="354"/>
      <c r="CA533" s="354"/>
      <c r="CB533" s="354"/>
      <c r="CC533" s="354"/>
    </row>
    <row r="534" ht="13.5" customHeight="1">
      <c r="A534" s="354"/>
      <c r="B534" s="354"/>
      <c r="C534" s="354"/>
      <c r="D534" s="354"/>
      <c r="E534" s="354"/>
      <c r="F534" s="354"/>
      <c r="G534" s="354"/>
      <c r="H534" s="354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  <c r="AB534" s="354"/>
      <c r="AC534" s="354"/>
      <c r="AD534" s="354"/>
      <c r="AE534" s="354"/>
      <c r="AF534" s="354"/>
      <c r="AG534" s="354"/>
      <c r="AH534" s="354"/>
      <c r="AI534" s="354"/>
      <c r="AJ534" s="354"/>
      <c r="AK534" s="354"/>
      <c r="AL534" s="354"/>
      <c r="AM534" s="354"/>
      <c r="AN534" s="354"/>
      <c r="AO534" s="354"/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4"/>
      <c r="BH534" s="354"/>
      <c r="BI534" s="354"/>
      <c r="BJ534" s="354"/>
      <c r="BK534" s="354"/>
      <c r="BL534" s="354"/>
      <c r="BM534" s="354"/>
      <c r="BN534" s="354"/>
      <c r="BO534" s="354"/>
      <c r="BP534" s="354"/>
      <c r="BQ534" s="354"/>
      <c r="BR534" s="354"/>
      <c r="BS534" s="354"/>
      <c r="BT534" s="354"/>
      <c r="BU534" s="354"/>
      <c r="BV534" s="354"/>
      <c r="BW534" s="354"/>
      <c r="BX534" s="354"/>
      <c r="BY534" s="354"/>
      <c r="BZ534" s="354"/>
      <c r="CA534" s="354"/>
      <c r="CB534" s="354"/>
      <c r="CC534" s="354"/>
    </row>
    <row r="535" ht="13.5" customHeight="1">
      <c r="A535" s="354"/>
      <c r="B535" s="354"/>
      <c r="C535" s="354"/>
      <c r="D535" s="354"/>
      <c r="E535" s="354"/>
      <c r="F535" s="354"/>
      <c r="G535" s="354"/>
      <c r="H535" s="354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  <c r="AB535" s="354"/>
      <c r="AC535" s="354"/>
      <c r="AD535" s="354"/>
      <c r="AE535" s="354"/>
      <c r="AF535" s="354"/>
      <c r="AG535" s="354"/>
      <c r="AH535" s="354"/>
      <c r="AI535" s="354"/>
      <c r="AJ535" s="354"/>
      <c r="AK535" s="354"/>
      <c r="AL535" s="354"/>
      <c r="AM535" s="354"/>
      <c r="AN535" s="354"/>
      <c r="AO535" s="354"/>
      <c r="AP535" s="354"/>
      <c r="AQ535" s="354"/>
      <c r="AR535" s="354"/>
      <c r="AS535" s="354"/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4"/>
      <c r="BH535" s="354"/>
      <c r="BI535" s="354"/>
      <c r="BJ535" s="354"/>
      <c r="BK535" s="354"/>
      <c r="BL535" s="354"/>
      <c r="BM535" s="354"/>
      <c r="BN535" s="354"/>
      <c r="BO535" s="354"/>
      <c r="BP535" s="354"/>
      <c r="BQ535" s="354"/>
      <c r="BR535" s="354"/>
      <c r="BS535" s="354"/>
      <c r="BT535" s="354"/>
      <c r="BU535" s="354"/>
      <c r="BV535" s="354"/>
      <c r="BW535" s="354"/>
      <c r="BX535" s="354"/>
      <c r="BY535" s="354"/>
      <c r="BZ535" s="354"/>
      <c r="CA535" s="354"/>
      <c r="CB535" s="354"/>
      <c r="CC535" s="354"/>
    </row>
    <row r="536" ht="13.5" customHeight="1">
      <c r="A536" s="354"/>
      <c r="B536" s="354"/>
      <c r="C536" s="354"/>
      <c r="D536" s="354"/>
      <c r="E536" s="354"/>
      <c r="F536" s="354"/>
      <c r="G536" s="354"/>
      <c r="H536" s="354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  <c r="AB536" s="354"/>
      <c r="AC536" s="354"/>
      <c r="AD536" s="354"/>
      <c r="AE536" s="354"/>
      <c r="AF536" s="354"/>
      <c r="AG536" s="354"/>
      <c r="AH536" s="354"/>
      <c r="AI536" s="354"/>
      <c r="AJ536" s="354"/>
      <c r="AK536" s="354"/>
      <c r="AL536" s="354"/>
      <c r="AM536" s="354"/>
      <c r="AN536" s="354"/>
      <c r="AO536" s="354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/>
      <c r="AZ536" s="354"/>
      <c r="BA536" s="354"/>
      <c r="BB536" s="354"/>
      <c r="BC536" s="354"/>
      <c r="BD536" s="354"/>
      <c r="BE536" s="354"/>
      <c r="BF536" s="354"/>
      <c r="BG536" s="354"/>
      <c r="BH536" s="354"/>
      <c r="BI536" s="354"/>
      <c r="BJ536" s="354"/>
      <c r="BK536" s="354"/>
      <c r="BL536" s="354"/>
      <c r="BM536" s="354"/>
      <c r="BN536" s="354"/>
      <c r="BO536" s="354"/>
      <c r="BP536" s="354"/>
      <c r="BQ536" s="354"/>
      <c r="BR536" s="354"/>
      <c r="BS536" s="354"/>
      <c r="BT536" s="354"/>
      <c r="BU536" s="354"/>
      <c r="BV536" s="354"/>
      <c r="BW536" s="354"/>
      <c r="BX536" s="354"/>
      <c r="BY536" s="354"/>
      <c r="BZ536" s="354"/>
      <c r="CA536" s="354"/>
      <c r="CB536" s="354"/>
      <c r="CC536" s="354"/>
    </row>
    <row r="537" ht="13.5" customHeight="1">
      <c r="A537" s="354"/>
      <c r="B537" s="354"/>
      <c r="C537" s="354"/>
      <c r="D537" s="354"/>
      <c r="E537" s="354"/>
      <c r="F537" s="354"/>
      <c r="G537" s="354"/>
      <c r="H537" s="354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  <c r="AB537" s="354"/>
      <c r="AC537" s="354"/>
      <c r="AD537" s="354"/>
      <c r="AE537" s="354"/>
      <c r="AF537" s="354"/>
      <c r="AG537" s="354"/>
      <c r="AH537" s="354"/>
      <c r="AI537" s="354"/>
      <c r="AJ537" s="354"/>
      <c r="AK537" s="354"/>
      <c r="AL537" s="354"/>
      <c r="AM537" s="354"/>
      <c r="AN537" s="354"/>
      <c r="AO537" s="354"/>
      <c r="AP537" s="354"/>
      <c r="AQ537" s="354"/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4"/>
      <c r="BH537" s="354"/>
      <c r="BI537" s="354"/>
      <c r="BJ537" s="354"/>
      <c r="BK537" s="354"/>
      <c r="BL537" s="354"/>
      <c r="BM537" s="354"/>
      <c r="BN537" s="354"/>
      <c r="BO537" s="354"/>
      <c r="BP537" s="354"/>
      <c r="BQ537" s="354"/>
      <c r="BR537" s="354"/>
      <c r="BS537" s="354"/>
      <c r="BT537" s="354"/>
      <c r="BU537" s="354"/>
      <c r="BV537" s="354"/>
      <c r="BW537" s="354"/>
      <c r="BX537" s="354"/>
      <c r="BY537" s="354"/>
      <c r="BZ537" s="354"/>
      <c r="CA537" s="354"/>
      <c r="CB537" s="354"/>
      <c r="CC537" s="354"/>
    </row>
    <row r="538" ht="13.5" customHeight="1">
      <c r="A538" s="354"/>
      <c r="B538" s="354"/>
      <c r="C538" s="354"/>
      <c r="D538" s="354"/>
      <c r="E538" s="354"/>
      <c r="F538" s="354"/>
      <c r="G538" s="354"/>
      <c r="H538" s="354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  <c r="AB538" s="354"/>
      <c r="AC538" s="354"/>
      <c r="AD538" s="354"/>
      <c r="AE538" s="354"/>
      <c r="AF538" s="354"/>
      <c r="AG538" s="354"/>
      <c r="AH538" s="354"/>
      <c r="AI538" s="354"/>
      <c r="AJ538" s="354"/>
      <c r="AK538" s="354"/>
      <c r="AL538" s="354"/>
      <c r="AM538" s="354"/>
      <c r="AN538" s="354"/>
      <c r="AO538" s="354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/>
      <c r="BF538" s="354"/>
      <c r="BG538" s="354"/>
      <c r="BH538" s="354"/>
      <c r="BI538" s="354"/>
      <c r="BJ538" s="354"/>
      <c r="BK538" s="354"/>
      <c r="BL538" s="354"/>
      <c r="BM538" s="354"/>
      <c r="BN538" s="354"/>
      <c r="BO538" s="354"/>
      <c r="BP538" s="354"/>
      <c r="BQ538" s="354"/>
      <c r="BR538" s="354"/>
      <c r="BS538" s="354"/>
      <c r="BT538" s="354"/>
      <c r="BU538" s="354"/>
      <c r="BV538" s="354"/>
      <c r="BW538" s="354"/>
      <c r="BX538" s="354"/>
      <c r="BY538" s="354"/>
      <c r="BZ538" s="354"/>
      <c r="CA538" s="354"/>
      <c r="CB538" s="354"/>
      <c r="CC538" s="354"/>
    </row>
    <row r="539" ht="13.5" customHeight="1">
      <c r="A539" s="354"/>
      <c r="B539" s="354"/>
      <c r="C539" s="354"/>
      <c r="D539" s="354"/>
      <c r="E539" s="354"/>
      <c r="F539" s="354"/>
      <c r="G539" s="354"/>
      <c r="H539" s="354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  <c r="AB539" s="354"/>
      <c r="AC539" s="354"/>
      <c r="AD539" s="354"/>
      <c r="AE539" s="354"/>
      <c r="AF539" s="354"/>
      <c r="AG539" s="354"/>
      <c r="AH539" s="354"/>
      <c r="AI539" s="354"/>
      <c r="AJ539" s="354"/>
      <c r="AK539" s="354"/>
      <c r="AL539" s="354"/>
      <c r="AM539" s="354"/>
      <c r="AN539" s="354"/>
      <c r="AO539" s="354"/>
      <c r="AP539" s="354"/>
      <c r="AQ539" s="354"/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/>
      <c r="BF539" s="354"/>
      <c r="BG539" s="354"/>
      <c r="BH539" s="354"/>
      <c r="BI539" s="354"/>
      <c r="BJ539" s="354"/>
      <c r="BK539" s="354"/>
      <c r="BL539" s="354"/>
      <c r="BM539" s="354"/>
      <c r="BN539" s="354"/>
      <c r="BO539" s="354"/>
      <c r="BP539" s="354"/>
      <c r="BQ539" s="354"/>
      <c r="BR539" s="354"/>
      <c r="BS539" s="354"/>
      <c r="BT539" s="354"/>
      <c r="BU539" s="354"/>
      <c r="BV539" s="354"/>
      <c r="BW539" s="354"/>
      <c r="BX539" s="354"/>
      <c r="BY539" s="354"/>
      <c r="BZ539" s="354"/>
      <c r="CA539" s="354"/>
      <c r="CB539" s="354"/>
      <c r="CC539" s="354"/>
    </row>
    <row r="540" ht="13.5" customHeight="1">
      <c r="A540" s="354"/>
      <c r="B540" s="354"/>
      <c r="C540" s="354"/>
      <c r="D540" s="354"/>
      <c r="E540" s="354"/>
      <c r="F540" s="354"/>
      <c r="G540" s="354"/>
      <c r="H540" s="354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  <c r="AB540" s="354"/>
      <c r="AC540" s="354"/>
      <c r="AD540" s="354"/>
      <c r="AE540" s="354"/>
      <c r="AF540" s="354"/>
      <c r="AG540" s="354"/>
      <c r="AH540" s="354"/>
      <c r="AI540" s="354"/>
      <c r="AJ540" s="354"/>
      <c r="AK540" s="354"/>
      <c r="AL540" s="354"/>
      <c r="AM540" s="354"/>
      <c r="AN540" s="354"/>
      <c r="AO540" s="354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/>
      <c r="BF540" s="354"/>
      <c r="BG540" s="354"/>
      <c r="BH540" s="354"/>
      <c r="BI540" s="354"/>
      <c r="BJ540" s="354"/>
      <c r="BK540" s="354"/>
      <c r="BL540" s="354"/>
      <c r="BM540" s="354"/>
      <c r="BN540" s="354"/>
      <c r="BO540" s="354"/>
      <c r="BP540" s="354"/>
      <c r="BQ540" s="354"/>
      <c r="BR540" s="354"/>
      <c r="BS540" s="354"/>
      <c r="BT540" s="354"/>
      <c r="BU540" s="354"/>
      <c r="BV540" s="354"/>
      <c r="BW540" s="354"/>
      <c r="BX540" s="354"/>
      <c r="BY540" s="354"/>
      <c r="BZ540" s="354"/>
      <c r="CA540" s="354"/>
      <c r="CB540" s="354"/>
      <c r="CC540" s="354"/>
    </row>
    <row r="541" ht="13.5" customHeight="1">
      <c r="A541" s="354"/>
      <c r="B541" s="354"/>
      <c r="C541" s="354"/>
      <c r="D541" s="354"/>
      <c r="E541" s="354"/>
      <c r="F541" s="354"/>
      <c r="G541" s="354"/>
      <c r="H541" s="354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  <c r="AB541" s="354"/>
      <c r="AC541" s="354"/>
      <c r="AD541" s="354"/>
      <c r="AE541" s="354"/>
      <c r="AF541" s="354"/>
      <c r="AG541" s="354"/>
      <c r="AH541" s="354"/>
      <c r="AI541" s="354"/>
      <c r="AJ541" s="354"/>
      <c r="AK541" s="354"/>
      <c r="AL541" s="354"/>
      <c r="AM541" s="354"/>
      <c r="AN541" s="354"/>
      <c r="AO541" s="354"/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4"/>
      <c r="BH541" s="354"/>
      <c r="BI541" s="354"/>
      <c r="BJ541" s="354"/>
      <c r="BK541" s="354"/>
      <c r="BL541" s="354"/>
      <c r="BM541" s="354"/>
      <c r="BN541" s="354"/>
      <c r="BO541" s="354"/>
      <c r="BP541" s="354"/>
      <c r="BQ541" s="354"/>
      <c r="BR541" s="354"/>
      <c r="BS541" s="354"/>
      <c r="BT541" s="354"/>
      <c r="BU541" s="354"/>
      <c r="BV541" s="354"/>
      <c r="BW541" s="354"/>
      <c r="BX541" s="354"/>
      <c r="BY541" s="354"/>
      <c r="BZ541" s="354"/>
      <c r="CA541" s="354"/>
      <c r="CB541" s="354"/>
      <c r="CC541" s="354"/>
    </row>
    <row r="542" ht="13.5" customHeight="1">
      <c r="A542" s="354"/>
      <c r="B542" s="354"/>
      <c r="C542" s="354"/>
      <c r="D542" s="354"/>
      <c r="E542" s="354"/>
      <c r="F542" s="354"/>
      <c r="G542" s="354"/>
      <c r="H542" s="354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  <c r="AB542" s="354"/>
      <c r="AC542" s="354"/>
      <c r="AD542" s="354"/>
      <c r="AE542" s="354"/>
      <c r="AF542" s="354"/>
      <c r="AG542" s="354"/>
      <c r="AH542" s="354"/>
      <c r="AI542" s="354"/>
      <c r="AJ542" s="354"/>
      <c r="AK542" s="354"/>
      <c r="AL542" s="354"/>
      <c r="AM542" s="354"/>
      <c r="AN542" s="354"/>
      <c r="AO542" s="354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4"/>
      <c r="BH542" s="354"/>
      <c r="BI542" s="354"/>
      <c r="BJ542" s="354"/>
      <c r="BK542" s="354"/>
      <c r="BL542" s="354"/>
      <c r="BM542" s="354"/>
      <c r="BN542" s="354"/>
      <c r="BO542" s="354"/>
      <c r="BP542" s="354"/>
      <c r="BQ542" s="354"/>
      <c r="BR542" s="354"/>
      <c r="BS542" s="354"/>
      <c r="BT542" s="354"/>
      <c r="BU542" s="354"/>
      <c r="BV542" s="354"/>
      <c r="BW542" s="354"/>
      <c r="BX542" s="354"/>
      <c r="BY542" s="354"/>
      <c r="BZ542" s="354"/>
      <c r="CA542" s="354"/>
      <c r="CB542" s="354"/>
      <c r="CC542" s="354"/>
    </row>
    <row r="543" ht="13.5" customHeight="1">
      <c r="A543" s="354"/>
      <c r="B543" s="354"/>
      <c r="C543" s="354"/>
      <c r="D543" s="354"/>
      <c r="E543" s="354"/>
      <c r="F543" s="354"/>
      <c r="G543" s="354"/>
      <c r="H543" s="354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  <c r="AB543" s="354"/>
      <c r="AC543" s="354"/>
      <c r="AD543" s="354"/>
      <c r="AE543" s="354"/>
      <c r="AF543" s="354"/>
      <c r="AG543" s="354"/>
      <c r="AH543" s="354"/>
      <c r="AI543" s="354"/>
      <c r="AJ543" s="354"/>
      <c r="AK543" s="354"/>
      <c r="AL543" s="354"/>
      <c r="AM543" s="354"/>
      <c r="AN543" s="354"/>
      <c r="AO543" s="354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4"/>
      <c r="BH543" s="354"/>
      <c r="BI543" s="354"/>
      <c r="BJ543" s="354"/>
      <c r="BK543" s="354"/>
      <c r="BL543" s="354"/>
      <c r="BM543" s="354"/>
      <c r="BN543" s="354"/>
      <c r="BO543" s="354"/>
      <c r="BP543" s="354"/>
      <c r="BQ543" s="354"/>
      <c r="BR543" s="354"/>
      <c r="BS543" s="354"/>
      <c r="BT543" s="354"/>
      <c r="BU543" s="354"/>
      <c r="BV543" s="354"/>
      <c r="BW543" s="354"/>
      <c r="BX543" s="354"/>
      <c r="BY543" s="354"/>
      <c r="BZ543" s="354"/>
      <c r="CA543" s="354"/>
      <c r="CB543" s="354"/>
      <c r="CC543" s="354"/>
    </row>
    <row r="544" ht="13.5" customHeight="1">
      <c r="A544" s="354"/>
      <c r="B544" s="354"/>
      <c r="C544" s="354"/>
      <c r="D544" s="354"/>
      <c r="E544" s="354"/>
      <c r="F544" s="354"/>
      <c r="G544" s="354"/>
      <c r="H544" s="354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  <c r="AB544" s="354"/>
      <c r="AC544" s="354"/>
      <c r="AD544" s="354"/>
      <c r="AE544" s="354"/>
      <c r="AF544" s="354"/>
      <c r="AG544" s="354"/>
      <c r="AH544" s="354"/>
      <c r="AI544" s="354"/>
      <c r="AJ544" s="354"/>
      <c r="AK544" s="354"/>
      <c r="AL544" s="354"/>
      <c r="AM544" s="354"/>
      <c r="AN544" s="354"/>
      <c r="AO544" s="354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4"/>
      <c r="BH544" s="354"/>
      <c r="BI544" s="354"/>
      <c r="BJ544" s="354"/>
      <c r="BK544" s="354"/>
      <c r="BL544" s="354"/>
      <c r="BM544" s="354"/>
      <c r="BN544" s="354"/>
      <c r="BO544" s="354"/>
      <c r="BP544" s="354"/>
      <c r="BQ544" s="354"/>
      <c r="BR544" s="354"/>
      <c r="BS544" s="354"/>
      <c r="BT544" s="354"/>
      <c r="BU544" s="354"/>
      <c r="BV544" s="354"/>
      <c r="BW544" s="354"/>
      <c r="BX544" s="354"/>
      <c r="BY544" s="354"/>
      <c r="BZ544" s="354"/>
      <c r="CA544" s="354"/>
      <c r="CB544" s="354"/>
      <c r="CC544" s="354"/>
    </row>
    <row r="545" ht="13.5" customHeight="1">
      <c r="A545" s="354"/>
      <c r="B545" s="354"/>
      <c r="C545" s="354"/>
      <c r="D545" s="354"/>
      <c r="E545" s="354"/>
      <c r="F545" s="354"/>
      <c r="G545" s="354"/>
      <c r="H545" s="354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  <c r="AB545" s="354"/>
      <c r="AC545" s="354"/>
      <c r="AD545" s="354"/>
      <c r="AE545" s="354"/>
      <c r="AF545" s="354"/>
      <c r="AG545" s="354"/>
      <c r="AH545" s="354"/>
      <c r="AI545" s="354"/>
      <c r="AJ545" s="354"/>
      <c r="AK545" s="354"/>
      <c r="AL545" s="354"/>
      <c r="AM545" s="354"/>
      <c r="AN545" s="354"/>
      <c r="AO545" s="354"/>
      <c r="AP545" s="354"/>
      <c r="AQ545" s="354"/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4"/>
      <c r="BH545" s="354"/>
      <c r="BI545" s="354"/>
      <c r="BJ545" s="354"/>
      <c r="BK545" s="354"/>
      <c r="BL545" s="354"/>
      <c r="BM545" s="354"/>
      <c r="BN545" s="354"/>
      <c r="BO545" s="354"/>
      <c r="BP545" s="354"/>
      <c r="BQ545" s="354"/>
      <c r="BR545" s="354"/>
      <c r="BS545" s="354"/>
      <c r="BT545" s="354"/>
      <c r="BU545" s="354"/>
      <c r="BV545" s="354"/>
      <c r="BW545" s="354"/>
      <c r="BX545" s="354"/>
      <c r="BY545" s="354"/>
      <c r="BZ545" s="354"/>
      <c r="CA545" s="354"/>
      <c r="CB545" s="354"/>
      <c r="CC545" s="354"/>
    </row>
    <row r="546" ht="13.5" customHeight="1">
      <c r="A546" s="354"/>
      <c r="B546" s="354"/>
      <c r="C546" s="354"/>
      <c r="D546" s="354"/>
      <c r="E546" s="354"/>
      <c r="F546" s="354"/>
      <c r="G546" s="354"/>
      <c r="H546" s="354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  <c r="AB546" s="354"/>
      <c r="AC546" s="354"/>
      <c r="AD546" s="354"/>
      <c r="AE546" s="354"/>
      <c r="AF546" s="354"/>
      <c r="AG546" s="354"/>
      <c r="AH546" s="354"/>
      <c r="AI546" s="354"/>
      <c r="AJ546" s="354"/>
      <c r="AK546" s="354"/>
      <c r="AL546" s="354"/>
      <c r="AM546" s="354"/>
      <c r="AN546" s="354"/>
      <c r="AO546" s="354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4"/>
      <c r="BH546" s="354"/>
      <c r="BI546" s="354"/>
      <c r="BJ546" s="354"/>
      <c r="BK546" s="354"/>
      <c r="BL546" s="354"/>
      <c r="BM546" s="354"/>
      <c r="BN546" s="354"/>
      <c r="BO546" s="354"/>
      <c r="BP546" s="354"/>
      <c r="BQ546" s="354"/>
      <c r="BR546" s="354"/>
      <c r="BS546" s="354"/>
      <c r="BT546" s="354"/>
      <c r="BU546" s="354"/>
      <c r="BV546" s="354"/>
      <c r="BW546" s="354"/>
      <c r="BX546" s="354"/>
      <c r="BY546" s="354"/>
      <c r="BZ546" s="354"/>
      <c r="CA546" s="354"/>
      <c r="CB546" s="354"/>
      <c r="CC546" s="354"/>
    </row>
    <row r="547" ht="13.5" customHeight="1">
      <c r="A547" s="354"/>
      <c r="B547" s="354"/>
      <c r="C547" s="354"/>
      <c r="D547" s="354"/>
      <c r="E547" s="354"/>
      <c r="F547" s="354"/>
      <c r="G547" s="354"/>
      <c r="H547" s="354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  <c r="AB547" s="354"/>
      <c r="AC547" s="354"/>
      <c r="AD547" s="354"/>
      <c r="AE547" s="354"/>
      <c r="AF547" s="354"/>
      <c r="AG547" s="354"/>
      <c r="AH547" s="354"/>
      <c r="AI547" s="354"/>
      <c r="AJ547" s="354"/>
      <c r="AK547" s="354"/>
      <c r="AL547" s="354"/>
      <c r="AM547" s="354"/>
      <c r="AN547" s="354"/>
      <c r="AO547" s="354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4"/>
      <c r="BH547" s="354"/>
      <c r="BI547" s="354"/>
      <c r="BJ547" s="354"/>
      <c r="BK547" s="354"/>
      <c r="BL547" s="354"/>
      <c r="BM547" s="354"/>
      <c r="BN547" s="354"/>
      <c r="BO547" s="354"/>
      <c r="BP547" s="354"/>
      <c r="BQ547" s="354"/>
      <c r="BR547" s="354"/>
      <c r="BS547" s="354"/>
      <c r="BT547" s="354"/>
      <c r="BU547" s="354"/>
      <c r="BV547" s="354"/>
      <c r="BW547" s="354"/>
      <c r="BX547" s="354"/>
      <c r="BY547" s="354"/>
      <c r="BZ547" s="354"/>
      <c r="CA547" s="354"/>
      <c r="CB547" s="354"/>
      <c r="CC547" s="354"/>
    </row>
    <row r="548" ht="13.5" customHeight="1">
      <c r="A548" s="354"/>
      <c r="B548" s="354"/>
      <c r="C548" s="354"/>
      <c r="D548" s="354"/>
      <c r="E548" s="354"/>
      <c r="F548" s="354"/>
      <c r="G548" s="354"/>
      <c r="H548" s="354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  <c r="AB548" s="354"/>
      <c r="AC548" s="354"/>
      <c r="AD548" s="354"/>
      <c r="AE548" s="354"/>
      <c r="AF548" s="354"/>
      <c r="AG548" s="354"/>
      <c r="AH548" s="354"/>
      <c r="AI548" s="354"/>
      <c r="AJ548" s="354"/>
      <c r="AK548" s="354"/>
      <c r="AL548" s="354"/>
      <c r="AM548" s="354"/>
      <c r="AN548" s="354"/>
      <c r="AO548" s="354"/>
      <c r="AP548" s="354"/>
      <c r="AQ548" s="354"/>
      <c r="AR548" s="354"/>
      <c r="AS548" s="354"/>
      <c r="AT548" s="354"/>
      <c r="AU548" s="354"/>
      <c r="AV548" s="354"/>
      <c r="AW548" s="354"/>
      <c r="AX548" s="354"/>
      <c r="AY548" s="354"/>
      <c r="AZ548" s="354"/>
      <c r="BA548" s="354"/>
      <c r="BB548" s="354"/>
      <c r="BC548" s="354"/>
      <c r="BD548" s="354"/>
      <c r="BE548" s="354"/>
      <c r="BF548" s="354"/>
      <c r="BG548" s="354"/>
      <c r="BH548" s="354"/>
      <c r="BI548" s="354"/>
      <c r="BJ548" s="354"/>
      <c r="BK548" s="354"/>
      <c r="BL548" s="354"/>
      <c r="BM548" s="354"/>
      <c r="BN548" s="354"/>
      <c r="BO548" s="354"/>
      <c r="BP548" s="354"/>
      <c r="BQ548" s="354"/>
      <c r="BR548" s="354"/>
      <c r="BS548" s="354"/>
      <c r="BT548" s="354"/>
      <c r="BU548" s="354"/>
      <c r="BV548" s="354"/>
      <c r="BW548" s="354"/>
      <c r="BX548" s="354"/>
      <c r="BY548" s="354"/>
      <c r="BZ548" s="354"/>
      <c r="CA548" s="354"/>
      <c r="CB548" s="354"/>
      <c r="CC548" s="354"/>
    </row>
    <row r="549" ht="13.5" customHeight="1">
      <c r="A549" s="354"/>
      <c r="B549" s="354"/>
      <c r="C549" s="354"/>
      <c r="D549" s="354"/>
      <c r="E549" s="354"/>
      <c r="F549" s="354"/>
      <c r="G549" s="354"/>
      <c r="H549" s="354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  <c r="AB549" s="354"/>
      <c r="AC549" s="354"/>
      <c r="AD549" s="354"/>
      <c r="AE549" s="354"/>
      <c r="AF549" s="354"/>
      <c r="AG549" s="354"/>
      <c r="AH549" s="354"/>
      <c r="AI549" s="354"/>
      <c r="AJ549" s="354"/>
      <c r="AK549" s="354"/>
      <c r="AL549" s="354"/>
      <c r="AM549" s="354"/>
      <c r="AN549" s="354"/>
      <c r="AO549" s="354"/>
      <c r="AP549" s="354"/>
      <c r="AQ549" s="354"/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4"/>
      <c r="BH549" s="354"/>
      <c r="BI549" s="354"/>
      <c r="BJ549" s="354"/>
      <c r="BK549" s="354"/>
      <c r="BL549" s="354"/>
      <c r="BM549" s="354"/>
      <c r="BN549" s="354"/>
      <c r="BO549" s="354"/>
      <c r="BP549" s="354"/>
      <c r="BQ549" s="354"/>
      <c r="BR549" s="354"/>
      <c r="BS549" s="354"/>
      <c r="BT549" s="354"/>
      <c r="BU549" s="354"/>
      <c r="BV549" s="354"/>
      <c r="BW549" s="354"/>
      <c r="BX549" s="354"/>
      <c r="BY549" s="354"/>
      <c r="BZ549" s="354"/>
      <c r="CA549" s="354"/>
      <c r="CB549" s="354"/>
      <c r="CC549" s="354"/>
    </row>
    <row r="550" ht="13.5" customHeight="1">
      <c r="A550" s="354"/>
      <c r="B550" s="354"/>
      <c r="C550" s="354"/>
      <c r="D550" s="354"/>
      <c r="E550" s="354"/>
      <c r="F550" s="354"/>
      <c r="G550" s="354"/>
      <c r="H550" s="354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  <c r="AB550" s="354"/>
      <c r="AC550" s="354"/>
      <c r="AD550" s="354"/>
      <c r="AE550" s="354"/>
      <c r="AF550" s="354"/>
      <c r="AG550" s="354"/>
      <c r="AH550" s="354"/>
      <c r="AI550" s="354"/>
      <c r="AJ550" s="354"/>
      <c r="AK550" s="354"/>
      <c r="AL550" s="354"/>
      <c r="AM550" s="354"/>
      <c r="AN550" s="354"/>
      <c r="AO550" s="354"/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4"/>
      <c r="BH550" s="354"/>
      <c r="BI550" s="354"/>
      <c r="BJ550" s="354"/>
      <c r="BK550" s="354"/>
      <c r="BL550" s="354"/>
      <c r="BM550" s="354"/>
      <c r="BN550" s="354"/>
      <c r="BO550" s="354"/>
      <c r="BP550" s="354"/>
      <c r="BQ550" s="354"/>
      <c r="BR550" s="354"/>
      <c r="BS550" s="354"/>
      <c r="BT550" s="354"/>
      <c r="BU550" s="354"/>
      <c r="BV550" s="354"/>
      <c r="BW550" s="354"/>
      <c r="BX550" s="354"/>
      <c r="BY550" s="354"/>
      <c r="BZ550" s="354"/>
      <c r="CA550" s="354"/>
      <c r="CB550" s="354"/>
      <c r="CC550" s="354"/>
    </row>
    <row r="551" ht="13.5" customHeight="1">
      <c r="A551" s="354"/>
      <c r="B551" s="354"/>
      <c r="C551" s="354"/>
      <c r="D551" s="354"/>
      <c r="E551" s="354"/>
      <c r="F551" s="354"/>
      <c r="G551" s="354"/>
      <c r="H551" s="354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  <c r="AB551" s="354"/>
      <c r="AC551" s="354"/>
      <c r="AD551" s="354"/>
      <c r="AE551" s="354"/>
      <c r="AF551" s="354"/>
      <c r="AG551" s="354"/>
      <c r="AH551" s="354"/>
      <c r="AI551" s="354"/>
      <c r="AJ551" s="354"/>
      <c r="AK551" s="354"/>
      <c r="AL551" s="354"/>
      <c r="AM551" s="354"/>
      <c r="AN551" s="354"/>
      <c r="AO551" s="354"/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4"/>
      <c r="BH551" s="354"/>
      <c r="BI551" s="354"/>
      <c r="BJ551" s="354"/>
      <c r="BK551" s="354"/>
      <c r="BL551" s="354"/>
      <c r="BM551" s="354"/>
      <c r="BN551" s="354"/>
      <c r="BO551" s="354"/>
      <c r="BP551" s="354"/>
      <c r="BQ551" s="354"/>
      <c r="BR551" s="354"/>
      <c r="BS551" s="354"/>
      <c r="BT551" s="354"/>
      <c r="BU551" s="354"/>
      <c r="BV551" s="354"/>
      <c r="BW551" s="354"/>
      <c r="BX551" s="354"/>
      <c r="BY551" s="354"/>
      <c r="BZ551" s="354"/>
      <c r="CA551" s="354"/>
      <c r="CB551" s="354"/>
      <c r="CC551" s="354"/>
    </row>
    <row r="552" ht="13.5" customHeight="1">
      <c r="A552" s="354"/>
      <c r="B552" s="354"/>
      <c r="C552" s="354"/>
      <c r="D552" s="354"/>
      <c r="E552" s="354"/>
      <c r="F552" s="354"/>
      <c r="G552" s="354"/>
      <c r="H552" s="354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  <c r="AB552" s="354"/>
      <c r="AC552" s="354"/>
      <c r="AD552" s="354"/>
      <c r="AE552" s="354"/>
      <c r="AF552" s="354"/>
      <c r="AG552" s="354"/>
      <c r="AH552" s="354"/>
      <c r="AI552" s="354"/>
      <c r="AJ552" s="354"/>
      <c r="AK552" s="354"/>
      <c r="AL552" s="354"/>
      <c r="AM552" s="354"/>
      <c r="AN552" s="354"/>
      <c r="AO552" s="354"/>
      <c r="AP552" s="354"/>
      <c r="AQ552" s="354"/>
      <c r="AR552" s="354"/>
      <c r="AS552" s="354"/>
      <c r="AT552" s="354"/>
      <c r="AU552" s="354"/>
      <c r="AV552" s="354"/>
      <c r="AW552" s="354"/>
      <c r="AX552" s="354"/>
      <c r="AY552" s="354"/>
      <c r="AZ552" s="354"/>
      <c r="BA552" s="354"/>
      <c r="BB552" s="354"/>
      <c r="BC552" s="354"/>
      <c r="BD552" s="354"/>
      <c r="BE552" s="354"/>
      <c r="BF552" s="354"/>
      <c r="BG552" s="354"/>
      <c r="BH552" s="354"/>
      <c r="BI552" s="354"/>
      <c r="BJ552" s="354"/>
      <c r="BK552" s="354"/>
      <c r="BL552" s="354"/>
      <c r="BM552" s="354"/>
      <c r="BN552" s="354"/>
      <c r="BO552" s="354"/>
      <c r="BP552" s="354"/>
      <c r="BQ552" s="354"/>
      <c r="BR552" s="354"/>
      <c r="BS552" s="354"/>
      <c r="BT552" s="354"/>
      <c r="BU552" s="354"/>
      <c r="BV552" s="354"/>
      <c r="BW552" s="354"/>
      <c r="BX552" s="354"/>
      <c r="BY552" s="354"/>
      <c r="BZ552" s="354"/>
      <c r="CA552" s="354"/>
      <c r="CB552" s="354"/>
      <c r="CC552" s="354"/>
    </row>
    <row r="553" ht="13.5" customHeight="1">
      <c r="A553" s="354"/>
      <c r="B553" s="354"/>
      <c r="C553" s="354"/>
      <c r="D553" s="354"/>
      <c r="E553" s="354"/>
      <c r="F553" s="354"/>
      <c r="G553" s="354"/>
      <c r="H553" s="354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  <c r="AB553" s="354"/>
      <c r="AC553" s="354"/>
      <c r="AD553" s="354"/>
      <c r="AE553" s="354"/>
      <c r="AF553" s="354"/>
      <c r="AG553" s="354"/>
      <c r="AH553" s="354"/>
      <c r="AI553" s="354"/>
      <c r="AJ553" s="354"/>
      <c r="AK553" s="354"/>
      <c r="AL553" s="354"/>
      <c r="AM553" s="354"/>
      <c r="AN553" s="354"/>
      <c r="AO553" s="354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4"/>
      <c r="BH553" s="354"/>
      <c r="BI553" s="354"/>
      <c r="BJ553" s="354"/>
      <c r="BK553" s="354"/>
      <c r="BL553" s="354"/>
      <c r="BM553" s="354"/>
      <c r="BN553" s="354"/>
      <c r="BO553" s="354"/>
      <c r="BP553" s="354"/>
      <c r="BQ553" s="354"/>
      <c r="BR553" s="354"/>
      <c r="BS553" s="354"/>
      <c r="BT553" s="354"/>
      <c r="BU553" s="354"/>
      <c r="BV553" s="354"/>
      <c r="BW553" s="354"/>
      <c r="BX553" s="354"/>
      <c r="BY553" s="354"/>
      <c r="BZ553" s="354"/>
      <c r="CA553" s="354"/>
      <c r="CB553" s="354"/>
      <c r="CC553" s="354"/>
    </row>
    <row r="554" ht="13.5" customHeight="1">
      <c r="A554" s="354"/>
      <c r="B554" s="354"/>
      <c r="C554" s="354"/>
      <c r="D554" s="354"/>
      <c r="E554" s="354"/>
      <c r="F554" s="354"/>
      <c r="G554" s="354"/>
      <c r="H554" s="354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  <c r="AB554" s="354"/>
      <c r="AC554" s="354"/>
      <c r="AD554" s="354"/>
      <c r="AE554" s="354"/>
      <c r="AF554" s="354"/>
      <c r="AG554" s="354"/>
      <c r="AH554" s="354"/>
      <c r="AI554" s="354"/>
      <c r="AJ554" s="354"/>
      <c r="AK554" s="354"/>
      <c r="AL554" s="354"/>
      <c r="AM554" s="354"/>
      <c r="AN554" s="354"/>
      <c r="AO554" s="354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4"/>
      <c r="BH554" s="354"/>
      <c r="BI554" s="354"/>
      <c r="BJ554" s="354"/>
      <c r="BK554" s="354"/>
      <c r="BL554" s="354"/>
      <c r="BM554" s="354"/>
      <c r="BN554" s="354"/>
      <c r="BO554" s="354"/>
      <c r="BP554" s="354"/>
      <c r="BQ554" s="354"/>
      <c r="BR554" s="354"/>
      <c r="BS554" s="354"/>
      <c r="BT554" s="354"/>
      <c r="BU554" s="354"/>
      <c r="BV554" s="354"/>
      <c r="BW554" s="354"/>
      <c r="BX554" s="354"/>
      <c r="BY554" s="354"/>
      <c r="BZ554" s="354"/>
      <c r="CA554" s="354"/>
      <c r="CB554" s="354"/>
      <c r="CC554" s="354"/>
    </row>
    <row r="555" ht="13.5" customHeight="1">
      <c r="A555" s="354"/>
      <c r="B555" s="354"/>
      <c r="C555" s="354"/>
      <c r="D555" s="354"/>
      <c r="E555" s="354"/>
      <c r="F555" s="354"/>
      <c r="G555" s="354"/>
      <c r="H555" s="354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  <c r="AB555" s="354"/>
      <c r="AC555" s="354"/>
      <c r="AD555" s="354"/>
      <c r="AE555" s="354"/>
      <c r="AF555" s="354"/>
      <c r="AG555" s="354"/>
      <c r="AH555" s="354"/>
      <c r="AI555" s="354"/>
      <c r="AJ555" s="354"/>
      <c r="AK555" s="354"/>
      <c r="AL555" s="354"/>
      <c r="AM555" s="354"/>
      <c r="AN555" s="354"/>
      <c r="AO555" s="354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4"/>
      <c r="BH555" s="354"/>
      <c r="BI555" s="354"/>
      <c r="BJ555" s="354"/>
      <c r="BK555" s="354"/>
      <c r="BL555" s="354"/>
      <c r="BM555" s="354"/>
      <c r="BN555" s="354"/>
      <c r="BO555" s="354"/>
      <c r="BP555" s="354"/>
      <c r="BQ555" s="354"/>
      <c r="BR555" s="354"/>
      <c r="BS555" s="354"/>
      <c r="BT555" s="354"/>
      <c r="BU555" s="354"/>
      <c r="BV555" s="354"/>
      <c r="BW555" s="354"/>
      <c r="BX555" s="354"/>
      <c r="BY555" s="354"/>
      <c r="BZ555" s="354"/>
      <c r="CA555" s="354"/>
      <c r="CB555" s="354"/>
      <c r="CC555" s="354"/>
    </row>
    <row r="556" ht="13.5" customHeight="1">
      <c r="A556" s="354"/>
      <c r="B556" s="354"/>
      <c r="C556" s="354"/>
      <c r="D556" s="354"/>
      <c r="E556" s="354"/>
      <c r="F556" s="354"/>
      <c r="G556" s="354"/>
      <c r="H556" s="354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  <c r="AB556" s="354"/>
      <c r="AC556" s="354"/>
      <c r="AD556" s="354"/>
      <c r="AE556" s="354"/>
      <c r="AF556" s="354"/>
      <c r="AG556" s="354"/>
      <c r="AH556" s="354"/>
      <c r="AI556" s="354"/>
      <c r="AJ556" s="354"/>
      <c r="AK556" s="354"/>
      <c r="AL556" s="354"/>
      <c r="AM556" s="354"/>
      <c r="AN556" s="354"/>
      <c r="AO556" s="354"/>
      <c r="AP556" s="354"/>
      <c r="AQ556" s="354"/>
      <c r="AR556" s="354"/>
      <c r="AS556" s="354"/>
      <c r="AT556" s="354"/>
      <c r="AU556" s="354"/>
      <c r="AV556" s="354"/>
      <c r="AW556" s="354"/>
      <c r="AX556" s="354"/>
      <c r="AY556" s="354"/>
      <c r="AZ556" s="354"/>
      <c r="BA556" s="354"/>
      <c r="BB556" s="354"/>
      <c r="BC556" s="354"/>
      <c r="BD556" s="354"/>
      <c r="BE556" s="354"/>
      <c r="BF556" s="354"/>
      <c r="BG556" s="354"/>
      <c r="BH556" s="354"/>
      <c r="BI556" s="354"/>
      <c r="BJ556" s="354"/>
      <c r="BK556" s="354"/>
      <c r="BL556" s="354"/>
      <c r="BM556" s="354"/>
      <c r="BN556" s="354"/>
      <c r="BO556" s="354"/>
      <c r="BP556" s="354"/>
      <c r="BQ556" s="354"/>
      <c r="BR556" s="354"/>
      <c r="BS556" s="354"/>
      <c r="BT556" s="354"/>
      <c r="BU556" s="354"/>
      <c r="BV556" s="354"/>
      <c r="BW556" s="354"/>
      <c r="BX556" s="354"/>
      <c r="BY556" s="354"/>
      <c r="BZ556" s="354"/>
      <c r="CA556" s="354"/>
      <c r="CB556" s="354"/>
      <c r="CC556" s="354"/>
    </row>
    <row r="557" ht="13.5" customHeight="1">
      <c r="A557" s="354"/>
      <c r="B557" s="354"/>
      <c r="C557" s="354"/>
      <c r="D557" s="354"/>
      <c r="E557" s="354"/>
      <c r="F557" s="354"/>
      <c r="G557" s="354"/>
      <c r="H557" s="354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  <c r="AB557" s="354"/>
      <c r="AC557" s="354"/>
      <c r="AD557" s="354"/>
      <c r="AE557" s="354"/>
      <c r="AF557" s="354"/>
      <c r="AG557" s="354"/>
      <c r="AH557" s="354"/>
      <c r="AI557" s="354"/>
      <c r="AJ557" s="354"/>
      <c r="AK557" s="354"/>
      <c r="AL557" s="354"/>
      <c r="AM557" s="354"/>
      <c r="AN557" s="354"/>
      <c r="AO557" s="354"/>
      <c r="AP557" s="354"/>
      <c r="AQ557" s="354"/>
      <c r="AR557" s="354"/>
      <c r="AS557" s="354"/>
      <c r="AT557" s="354"/>
      <c r="AU557" s="354"/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4"/>
      <c r="BH557" s="354"/>
      <c r="BI557" s="354"/>
      <c r="BJ557" s="354"/>
      <c r="BK557" s="354"/>
      <c r="BL557" s="354"/>
      <c r="BM557" s="354"/>
      <c r="BN557" s="354"/>
      <c r="BO557" s="354"/>
      <c r="BP557" s="354"/>
      <c r="BQ557" s="354"/>
      <c r="BR557" s="354"/>
      <c r="BS557" s="354"/>
      <c r="BT557" s="354"/>
      <c r="BU557" s="354"/>
      <c r="BV557" s="354"/>
      <c r="BW557" s="354"/>
      <c r="BX557" s="354"/>
      <c r="BY557" s="354"/>
      <c r="BZ557" s="354"/>
      <c r="CA557" s="354"/>
      <c r="CB557" s="354"/>
      <c r="CC557" s="354"/>
    </row>
    <row r="558" ht="13.5" customHeight="1">
      <c r="A558" s="354"/>
      <c r="B558" s="354"/>
      <c r="C558" s="354"/>
      <c r="D558" s="354"/>
      <c r="E558" s="354"/>
      <c r="F558" s="354"/>
      <c r="G558" s="354"/>
      <c r="H558" s="354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  <c r="AB558" s="354"/>
      <c r="AC558" s="354"/>
      <c r="AD558" s="354"/>
      <c r="AE558" s="354"/>
      <c r="AF558" s="354"/>
      <c r="AG558" s="354"/>
      <c r="AH558" s="354"/>
      <c r="AI558" s="354"/>
      <c r="AJ558" s="354"/>
      <c r="AK558" s="354"/>
      <c r="AL558" s="354"/>
      <c r="AM558" s="354"/>
      <c r="AN558" s="354"/>
      <c r="AO558" s="354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4"/>
      <c r="BH558" s="354"/>
      <c r="BI558" s="354"/>
      <c r="BJ558" s="354"/>
      <c r="BK558" s="354"/>
      <c r="BL558" s="354"/>
      <c r="BM558" s="354"/>
      <c r="BN558" s="354"/>
      <c r="BO558" s="354"/>
      <c r="BP558" s="354"/>
      <c r="BQ558" s="354"/>
      <c r="BR558" s="354"/>
      <c r="BS558" s="354"/>
      <c r="BT558" s="354"/>
      <c r="BU558" s="354"/>
      <c r="BV558" s="354"/>
      <c r="BW558" s="354"/>
      <c r="BX558" s="354"/>
      <c r="BY558" s="354"/>
      <c r="BZ558" s="354"/>
      <c r="CA558" s="354"/>
      <c r="CB558" s="354"/>
      <c r="CC558" s="354"/>
    </row>
    <row r="559" ht="13.5" customHeight="1">
      <c r="A559" s="354"/>
      <c r="B559" s="354"/>
      <c r="C559" s="354"/>
      <c r="D559" s="354"/>
      <c r="E559" s="354"/>
      <c r="F559" s="354"/>
      <c r="G559" s="354"/>
      <c r="H559" s="354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  <c r="AB559" s="354"/>
      <c r="AC559" s="354"/>
      <c r="AD559" s="354"/>
      <c r="AE559" s="354"/>
      <c r="AF559" s="354"/>
      <c r="AG559" s="354"/>
      <c r="AH559" s="354"/>
      <c r="AI559" s="354"/>
      <c r="AJ559" s="354"/>
      <c r="AK559" s="354"/>
      <c r="AL559" s="354"/>
      <c r="AM559" s="354"/>
      <c r="AN559" s="354"/>
      <c r="AO559" s="354"/>
      <c r="AP559" s="354"/>
      <c r="AQ559" s="354"/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4"/>
      <c r="BH559" s="354"/>
      <c r="BI559" s="354"/>
      <c r="BJ559" s="354"/>
      <c r="BK559" s="354"/>
      <c r="BL559" s="354"/>
      <c r="BM559" s="354"/>
      <c r="BN559" s="354"/>
      <c r="BO559" s="354"/>
      <c r="BP559" s="354"/>
      <c r="BQ559" s="354"/>
      <c r="BR559" s="354"/>
      <c r="BS559" s="354"/>
      <c r="BT559" s="354"/>
      <c r="BU559" s="354"/>
      <c r="BV559" s="354"/>
      <c r="BW559" s="354"/>
      <c r="BX559" s="354"/>
      <c r="BY559" s="354"/>
      <c r="BZ559" s="354"/>
      <c r="CA559" s="354"/>
      <c r="CB559" s="354"/>
      <c r="CC559" s="354"/>
    </row>
    <row r="560" ht="13.5" customHeight="1">
      <c r="A560" s="354"/>
      <c r="B560" s="354"/>
      <c r="C560" s="354"/>
      <c r="D560" s="354"/>
      <c r="E560" s="354"/>
      <c r="F560" s="354"/>
      <c r="G560" s="354"/>
      <c r="H560" s="354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  <c r="AB560" s="354"/>
      <c r="AC560" s="354"/>
      <c r="AD560" s="354"/>
      <c r="AE560" s="354"/>
      <c r="AF560" s="354"/>
      <c r="AG560" s="354"/>
      <c r="AH560" s="354"/>
      <c r="AI560" s="354"/>
      <c r="AJ560" s="354"/>
      <c r="AK560" s="354"/>
      <c r="AL560" s="354"/>
      <c r="AM560" s="354"/>
      <c r="AN560" s="354"/>
      <c r="AO560" s="354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4"/>
      <c r="BH560" s="354"/>
      <c r="BI560" s="354"/>
      <c r="BJ560" s="354"/>
      <c r="BK560" s="354"/>
      <c r="BL560" s="354"/>
      <c r="BM560" s="354"/>
      <c r="BN560" s="354"/>
      <c r="BO560" s="354"/>
      <c r="BP560" s="354"/>
      <c r="BQ560" s="354"/>
      <c r="BR560" s="354"/>
      <c r="BS560" s="354"/>
      <c r="BT560" s="354"/>
      <c r="BU560" s="354"/>
      <c r="BV560" s="354"/>
      <c r="BW560" s="354"/>
      <c r="BX560" s="354"/>
      <c r="BY560" s="354"/>
      <c r="BZ560" s="354"/>
      <c r="CA560" s="354"/>
      <c r="CB560" s="354"/>
      <c r="CC560" s="354"/>
    </row>
    <row r="561" ht="13.5" customHeight="1">
      <c r="A561" s="354"/>
      <c r="B561" s="354"/>
      <c r="C561" s="354"/>
      <c r="D561" s="354"/>
      <c r="E561" s="354"/>
      <c r="F561" s="354"/>
      <c r="G561" s="354"/>
      <c r="H561" s="354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  <c r="AB561" s="354"/>
      <c r="AC561" s="354"/>
      <c r="AD561" s="354"/>
      <c r="AE561" s="354"/>
      <c r="AF561" s="354"/>
      <c r="AG561" s="354"/>
      <c r="AH561" s="354"/>
      <c r="AI561" s="354"/>
      <c r="AJ561" s="354"/>
      <c r="AK561" s="354"/>
      <c r="AL561" s="354"/>
      <c r="AM561" s="354"/>
      <c r="AN561" s="354"/>
      <c r="AO561" s="354"/>
      <c r="AP561" s="354"/>
      <c r="AQ561" s="354"/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4"/>
      <c r="BH561" s="354"/>
      <c r="BI561" s="354"/>
      <c r="BJ561" s="354"/>
      <c r="BK561" s="354"/>
      <c r="BL561" s="354"/>
      <c r="BM561" s="354"/>
      <c r="BN561" s="354"/>
      <c r="BO561" s="354"/>
      <c r="BP561" s="354"/>
      <c r="BQ561" s="354"/>
      <c r="BR561" s="354"/>
      <c r="BS561" s="354"/>
      <c r="BT561" s="354"/>
      <c r="BU561" s="354"/>
      <c r="BV561" s="354"/>
      <c r="BW561" s="354"/>
      <c r="BX561" s="354"/>
      <c r="BY561" s="354"/>
      <c r="BZ561" s="354"/>
      <c r="CA561" s="354"/>
      <c r="CB561" s="354"/>
      <c r="CC561" s="354"/>
    </row>
    <row r="562" ht="13.5" customHeight="1">
      <c r="A562" s="354"/>
      <c r="B562" s="354"/>
      <c r="C562" s="354"/>
      <c r="D562" s="354"/>
      <c r="E562" s="354"/>
      <c r="F562" s="354"/>
      <c r="G562" s="354"/>
      <c r="H562" s="354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  <c r="AB562" s="354"/>
      <c r="AC562" s="354"/>
      <c r="AD562" s="354"/>
      <c r="AE562" s="354"/>
      <c r="AF562" s="354"/>
      <c r="AG562" s="354"/>
      <c r="AH562" s="354"/>
      <c r="AI562" s="354"/>
      <c r="AJ562" s="354"/>
      <c r="AK562" s="354"/>
      <c r="AL562" s="354"/>
      <c r="AM562" s="354"/>
      <c r="AN562" s="354"/>
      <c r="AO562" s="354"/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4"/>
      <c r="BH562" s="354"/>
      <c r="BI562" s="354"/>
      <c r="BJ562" s="354"/>
      <c r="BK562" s="354"/>
      <c r="BL562" s="354"/>
      <c r="BM562" s="354"/>
      <c r="BN562" s="354"/>
      <c r="BO562" s="354"/>
      <c r="BP562" s="354"/>
      <c r="BQ562" s="354"/>
      <c r="BR562" s="354"/>
      <c r="BS562" s="354"/>
      <c r="BT562" s="354"/>
      <c r="BU562" s="354"/>
      <c r="BV562" s="354"/>
      <c r="BW562" s="354"/>
      <c r="BX562" s="354"/>
      <c r="BY562" s="354"/>
      <c r="BZ562" s="354"/>
      <c r="CA562" s="354"/>
      <c r="CB562" s="354"/>
      <c r="CC562" s="354"/>
    </row>
    <row r="563" ht="13.5" customHeight="1">
      <c r="A563" s="354"/>
      <c r="B563" s="354"/>
      <c r="C563" s="354"/>
      <c r="D563" s="354"/>
      <c r="E563" s="354"/>
      <c r="F563" s="354"/>
      <c r="G563" s="354"/>
      <c r="H563" s="354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  <c r="AB563" s="354"/>
      <c r="AC563" s="354"/>
      <c r="AD563" s="354"/>
      <c r="AE563" s="354"/>
      <c r="AF563" s="354"/>
      <c r="AG563" s="354"/>
      <c r="AH563" s="354"/>
      <c r="AI563" s="354"/>
      <c r="AJ563" s="354"/>
      <c r="AK563" s="354"/>
      <c r="AL563" s="354"/>
      <c r="AM563" s="354"/>
      <c r="AN563" s="354"/>
      <c r="AO563" s="354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/>
      <c r="BF563" s="354"/>
      <c r="BG563" s="354"/>
      <c r="BH563" s="354"/>
      <c r="BI563" s="354"/>
      <c r="BJ563" s="354"/>
      <c r="BK563" s="354"/>
      <c r="BL563" s="354"/>
      <c r="BM563" s="354"/>
      <c r="BN563" s="354"/>
      <c r="BO563" s="354"/>
      <c r="BP563" s="354"/>
      <c r="BQ563" s="354"/>
      <c r="BR563" s="354"/>
      <c r="BS563" s="354"/>
      <c r="BT563" s="354"/>
      <c r="BU563" s="354"/>
      <c r="BV563" s="354"/>
      <c r="BW563" s="354"/>
      <c r="BX563" s="354"/>
      <c r="BY563" s="354"/>
      <c r="BZ563" s="354"/>
      <c r="CA563" s="354"/>
      <c r="CB563" s="354"/>
      <c r="CC563" s="354"/>
    </row>
    <row r="564" ht="13.5" customHeight="1">
      <c r="A564" s="354"/>
      <c r="B564" s="354"/>
      <c r="C564" s="354"/>
      <c r="D564" s="354"/>
      <c r="E564" s="354"/>
      <c r="F564" s="354"/>
      <c r="G564" s="354"/>
      <c r="H564" s="354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  <c r="AB564" s="354"/>
      <c r="AC564" s="354"/>
      <c r="AD564" s="354"/>
      <c r="AE564" s="354"/>
      <c r="AF564" s="354"/>
      <c r="AG564" s="354"/>
      <c r="AH564" s="354"/>
      <c r="AI564" s="354"/>
      <c r="AJ564" s="354"/>
      <c r="AK564" s="354"/>
      <c r="AL564" s="354"/>
      <c r="AM564" s="354"/>
      <c r="AN564" s="354"/>
      <c r="AO564" s="354"/>
      <c r="AP564" s="354"/>
      <c r="AQ564" s="354"/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4"/>
      <c r="BH564" s="354"/>
      <c r="BI564" s="354"/>
      <c r="BJ564" s="354"/>
      <c r="BK564" s="354"/>
      <c r="BL564" s="354"/>
      <c r="BM564" s="354"/>
      <c r="BN564" s="354"/>
      <c r="BO564" s="354"/>
      <c r="BP564" s="354"/>
      <c r="BQ564" s="354"/>
      <c r="BR564" s="354"/>
      <c r="BS564" s="354"/>
      <c r="BT564" s="354"/>
      <c r="BU564" s="354"/>
      <c r="BV564" s="354"/>
      <c r="BW564" s="354"/>
      <c r="BX564" s="354"/>
      <c r="BY564" s="354"/>
      <c r="BZ564" s="354"/>
      <c r="CA564" s="354"/>
      <c r="CB564" s="354"/>
      <c r="CC564" s="354"/>
    </row>
    <row r="565" ht="13.5" customHeight="1">
      <c r="A565" s="354"/>
      <c r="B565" s="354"/>
      <c r="C565" s="354"/>
      <c r="D565" s="354"/>
      <c r="E565" s="354"/>
      <c r="F565" s="354"/>
      <c r="G565" s="354"/>
      <c r="H565" s="354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  <c r="AB565" s="354"/>
      <c r="AC565" s="354"/>
      <c r="AD565" s="354"/>
      <c r="AE565" s="354"/>
      <c r="AF565" s="354"/>
      <c r="AG565" s="354"/>
      <c r="AH565" s="354"/>
      <c r="AI565" s="354"/>
      <c r="AJ565" s="354"/>
      <c r="AK565" s="354"/>
      <c r="AL565" s="354"/>
      <c r="AM565" s="354"/>
      <c r="AN565" s="354"/>
      <c r="AO565" s="354"/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4"/>
      <c r="BH565" s="354"/>
      <c r="BI565" s="354"/>
      <c r="BJ565" s="354"/>
      <c r="BK565" s="354"/>
      <c r="BL565" s="354"/>
      <c r="BM565" s="354"/>
      <c r="BN565" s="354"/>
      <c r="BO565" s="354"/>
      <c r="BP565" s="354"/>
      <c r="BQ565" s="354"/>
      <c r="BR565" s="354"/>
      <c r="BS565" s="354"/>
      <c r="BT565" s="354"/>
      <c r="BU565" s="354"/>
      <c r="BV565" s="354"/>
      <c r="BW565" s="354"/>
      <c r="BX565" s="354"/>
      <c r="BY565" s="354"/>
      <c r="BZ565" s="354"/>
      <c r="CA565" s="354"/>
      <c r="CB565" s="354"/>
      <c r="CC565" s="354"/>
    </row>
    <row r="566" ht="13.5" customHeight="1">
      <c r="A566" s="354"/>
      <c r="B566" s="354"/>
      <c r="C566" s="354"/>
      <c r="D566" s="354"/>
      <c r="E566" s="354"/>
      <c r="F566" s="354"/>
      <c r="G566" s="354"/>
      <c r="H566" s="354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  <c r="AB566" s="354"/>
      <c r="AC566" s="354"/>
      <c r="AD566" s="354"/>
      <c r="AE566" s="354"/>
      <c r="AF566" s="354"/>
      <c r="AG566" s="354"/>
      <c r="AH566" s="354"/>
      <c r="AI566" s="354"/>
      <c r="AJ566" s="354"/>
      <c r="AK566" s="354"/>
      <c r="AL566" s="354"/>
      <c r="AM566" s="354"/>
      <c r="AN566" s="354"/>
      <c r="AO566" s="354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/>
      <c r="BF566" s="354"/>
      <c r="BG566" s="354"/>
      <c r="BH566" s="354"/>
      <c r="BI566" s="354"/>
      <c r="BJ566" s="354"/>
      <c r="BK566" s="354"/>
      <c r="BL566" s="354"/>
      <c r="BM566" s="354"/>
      <c r="BN566" s="354"/>
      <c r="BO566" s="354"/>
      <c r="BP566" s="354"/>
      <c r="BQ566" s="354"/>
      <c r="BR566" s="354"/>
      <c r="BS566" s="354"/>
      <c r="BT566" s="354"/>
      <c r="BU566" s="354"/>
      <c r="BV566" s="354"/>
      <c r="BW566" s="354"/>
      <c r="BX566" s="354"/>
      <c r="BY566" s="354"/>
      <c r="BZ566" s="354"/>
      <c r="CA566" s="354"/>
      <c r="CB566" s="354"/>
      <c r="CC566" s="354"/>
    </row>
    <row r="567" ht="13.5" customHeight="1">
      <c r="A567" s="354"/>
      <c r="B567" s="354"/>
      <c r="C567" s="354"/>
      <c r="D567" s="354"/>
      <c r="E567" s="354"/>
      <c r="F567" s="354"/>
      <c r="G567" s="354"/>
      <c r="H567" s="354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  <c r="AB567" s="354"/>
      <c r="AC567" s="354"/>
      <c r="AD567" s="354"/>
      <c r="AE567" s="354"/>
      <c r="AF567" s="354"/>
      <c r="AG567" s="354"/>
      <c r="AH567" s="354"/>
      <c r="AI567" s="354"/>
      <c r="AJ567" s="354"/>
      <c r="AK567" s="354"/>
      <c r="AL567" s="354"/>
      <c r="AM567" s="354"/>
      <c r="AN567" s="354"/>
      <c r="AO567" s="354"/>
      <c r="AP567" s="354"/>
      <c r="AQ567" s="354"/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4"/>
      <c r="BH567" s="354"/>
      <c r="BI567" s="354"/>
      <c r="BJ567" s="354"/>
      <c r="BK567" s="354"/>
      <c r="BL567" s="354"/>
      <c r="BM567" s="354"/>
      <c r="BN567" s="354"/>
      <c r="BO567" s="354"/>
      <c r="BP567" s="354"/>
      <c r="BQ567" s="354"/>
      <c r="BR567" s="354"/>
      <c r="BS567" s="354"/>
      <c r="BT567" s="354"/>
      <c r="BU567" s="354"/>
      <c r="BV567" s="354"/>
      <c r="BW567" s="354"/>
      <c r="BX567" s="354"/>
      <c r="BY567" s="354"/>
      <c r="BZ567" s="354"/>
      <c r="CA567" s="354"/>
      <c r="CB567" s="354"/>
      <c r="CC567" s="354"/>
    </row>
    <row r="568" ht="13.5" customHeight="1">
      <c r="A568" s="354"/>
      <c r="B568" s="354"/>
      <c r="C568" s="354"/>
      <c r="D568" s="354"/>
      <c r="E568" s="354"/>
      <c r="F568" s="354"/>
      <c r="G568" s="354"/>
      <c r="H568" s="354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  <c r="AB568" s="354"/>
      <c r="AC568" s="354"/>
      <c r="AD568" s="354"/>
      <c r="AE568" s="354"/>
      <c r="AF568" s="354"/>
      <c r="AG568" s="354"/>
      <c r="AH568" s="354"/>
      <c r="AI568" s="354"/>
      <c r="AJ568" s="354"/>
      <c r="AK568" s="354"/>
      <c r="AL568" s="354"/>
      <c r="AM568" s="354"/>
      <c r="AN568" s="354"/>
      <c r="AO568" s="354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4"/>
      <c r="BH568" s="354"/>
      <c r="BI568" s="354"/>
      <c r="BJ568" s="354"/>
      <c r="BK568" s="354"/>
      <c r="BL568" s="354"/>
      <c r="BM568" s="354"/>
      <c r="BN568" s="354"/>
      <c r="BO568" s="354"/>
      <c r="BP568" s="354"/>
      <c r="BQ568" s="354"/>
      <c r="BR568" s="354"/>
      <c r="BS568" s="354"/>
      <c r="BT568" s="354"/>
      <c r="BU568" s="354"/>
      <c r="BV568" s="354"/>
      <c r="BW568" s="354"/>
      <c r="BX568" s="354"/>
      <c r="BY568" s="354"/>
      <c r="BZ568" s="354"/>
      <c r="CA568" s="354"/>
      <c r="CB568" s="354"/>
      <c r="CC568" s="354"/>
    </row>
    <row r="569" ht="13.5" customHeight="1">
      <c r="A569" s="354"/>
      <c r="B569" s="354"/>
      <c r="C569" s="354"/>
      <c r="D569" s="354"/>
      <c r="E569" s="354"/>
      <c r="F569" s="354"/>
      <c r="G569" s="354"/>
      <c r="H569" s="354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  <c r="AB569" s="354"/>
      <c r="AC569" s="354"/>
      <c r="AD569" s="354"/>
      <c r="AE569" s="354"/>
      <c r="AF569" s="354"/>
      <c r="AG569" s="354"/>
      <c r="AH569" s="354"/>
      <c r="AI569" s="354"/>
      <c r="AJ569" s="354"/>
      <c r="AK569" s="354"/>
      <c r="AL569" s="354"/>
      <c r="AM569" s="354"/>
      <c r="AN569" s="354"/>
      <c r="AO569" s="354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4"/>
      <c r="BH569" s="354"/>
      <c r="BI569" s="354"/>
      <c r="BJ569" s="354"/>
      <c r="BK569" s="354"/>
      <c r="BL569" s="354"/>
      <c r="BM569" s="354"/>
      <c r="BN569" s="354"/>
      <c r="BO569" s="354"/>
      <c r="BP569" s="354"/>
      <c r="BQ569" s="354"/>
      <c r="BR569" s="354"/>
      <c r="BS569" s="354"/>
      <c r="BT569" s="354"/>
      <c r="BU569" s="354"/>
      <c r="BV569" s="354"/>
      <c r="BW569" s="354"/>
      <c r="BX569" s="354"/>
      <c r="BY569" s="354"/>
      <c r="BZ569" s="354"/>
      <c r="CA569" s="354"/>
      <c r="CB569" s="354"/>
      <c r="CC569" s="354"/>
    </row>
    <row r="570" ht="13.5" customHeight="1">
      <c r="A570" s="354"/>
      <c r="B570" s="354"/>
      <c r="C570" s="354"/>
      <c r="D570" s="354"/>
      <c r="E570" s="354"/>
      <c r="F570" s="354"/>
      <c r="G570" s="354"/>
      <c r="H570" s="354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  <c r="AB570" s="354"/>
      <c r="AC570" s="354"/>
      <c r="AD570" s="354"/>
      <c r="AE570" s="354"/>
      <c r="AF570" s="354"/>
      <c r="AG570" s="354"/>
      <c r="AH570" s="354"/>
      <c r="AI570" s="354"/>
      <c r="AJ570" s="354"/>
      <c r="AK570" s="354"/>
      <c r="AL570" s="354"/>
      <c r="AM570" s="354"/>
      <c r="AN570" s="354"/>
      <c r="AO570" s="354"/>
      <c r="AP570" s="354"/>
      <c r="AQ570" s="354"/>
      <c r="AR570" s="354"/>
      <c r="AS570" s="354"/>
      <c r="AT570" s="354"/>
      <c r="AU570" s="354"/>
      <c r="AV570" s="354"/>
      <c r="AW570" s="354"/>
      <c r="AX570" s="354"/>
      <c r="AY570" s="354"/>
      <c r="AZ570" s="354"/>
      <c r="BA570" s="354"/>
      <c r="BB570" s="354"/>
      <c r="BC570" s="354"/>
      <c r="BD570" s="354"/>
      <c r="BE570" s="354"/>
      <c r="BF570" s="354"/>
      <c r="BG570" s="354"/>
      <c r="BH570" s="354"/>
      <c r="BI570" s="354"/>
      <c r="BJ570" s="354"/>
      <c r="BK570" s="354"/>
      <c r="BL570" s="354"/>
      <c r="BM570" s="354"/>
      <c r="BN570" s="354"/>
      <c r="BO570" s="354"/>
      <c r="BP570" s="354"/>
      <c r="BQ570" s="354"/>
      <c r="BR570" s="354"/>
      <c r="BS570" s="354"/>
      <c r="BT570" s="354"/>
      <c r="BU570" s="354"/>
      <c r="BV570" s="354"/>
      <c r="BW570" s="354"/>
      <c r="BX570" s="354"/>
      <c r="BY570" s="354"/>
      <c r="BZ570" s="354"/>
      <c r="CA570" s="354"/>
      <c r="CB570" s="354"/>
      <c r="CC570" s="354"/>
    </row>
    <row r="571" ht="13.5" customHeight="1">
      <c r="A571" s="354"/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  <c r="AB571" s="354"/>
      <c r="AC571" s="354"/>
      <c r="AD571" s="354"/>
      <c r="AE571" s="354"/>
      <c r="AF571" s="354"/>
      <c r="AG571" s="354"/>
      <c r="AH571" s="354"/>
      <c r="AI571" s="354"/>
      <c r="AJ571" s="354"/>
      <c r="AK571" s="354"/>
      <c r="AL571" s="354"/>
      <c r="AM571" s="354"/>
      <c r="AN571" s="354"/>
      <c r="AO571" s="354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4"/>
      <c r="BH571" s="354"/>
      <c r="BI571" s="354"/>
      <c r="BJ571" s="354"/>
      <c r="BK571" s="354"/>
      <c r="BL571" s="354"/>
      <c r="BM571" s="354"/>
      <c r="BN571" s="354"/>
      <c r="BO571" s="354"/>
      <c r="BP571" s="354"/>
      <c r="BQ571" s="354"/>
      <c r="BR571" s="354"/>
      <c r="BS571" s="354"/>
      <c r="BT571" s="354"/>
      <c r="BU571" s="354"/>
      <c r="BV571" s="354"/>
      <c r="BW571" s="354"/>
      <c r="BX571" s="354"/>
      <c r="BY571" s="354"/>
      <c r="BZ571" s="354"/>
      <c r="CA571" s="354"/>
      <c r="CB571" s="354"/>
      <c r="CC571" s="354"/>
    </row>
    <row r="572" ht="13.5" customHeight="1">
      <c r="A572" s="354"/>
      <c r="B572" s="354"/>
      <c r="C572" s="354"/>
      <c r="D572" s="354"/>
      <c r="E572" s="354"/>
      <c r="F572" s="354"/>
      <c r="G572" s="354"/>
      <c r="H572" s="354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  <c r="AB572" s="354"/>
      <c r="AC572" s="354"/>
      <c r="AD572" s="354"/>
      <c r="AE572" s="354"/>
      <c r="AF572" s="354"/>
      <c r="AG572" s="354"/>
      <c r="AH572" s="354"/>
      <c r="AI572" s="354"/>
      <c r="AJ572" s="354"/>
      <c r="AK572" s="354"/>
      <c r="AL572" s="354"/>
      <c r="AM572" s="354"/>
      <c r="AN572" s="354"/>
      <c r="AO572" s="354"/>
      <c r="AP572" s="354"/>
      <c r="AQ572" s="354"/>
      <c r="AR572" s="354"/>
      <c r="AS572" s="354"/>
      <c r="AT572" s="354"/>
      <c r="AU572" s="354"/>
      <c r="AV572" s="354"/>
      <c r="AW572" s="354"/>
      <c r="AX572" s="354"/>
      <c r="AY572" s="354"/>
      <c r="AZ572" s="354"/>
      <c r="BA572" s="354"/>
      <c r="BB572" s="354"/>
      <c r="BC572" s="354"/>
      <c r="BD572" s="354"/>
      <c r="BE572" s="354"/>
      <c r="BF572" s="354"/>
      <c r="BG572" s="354"/>
      <c r="BH572" s="354"/>
      <c r="BI572" s="354"/>
      <c r="BJ572" s="354"/>
      <c r="BK572" s="354"/>
      <c r="BL572" s="354"/>
      <c r="BM572" s="354"/>
      <c r="BN572" s="354"/>
      <c r="BO572" s="354"/>
      <c r="BP572" s="354"/>
      <c r="BQ572" s="354"/>
      <c r="BR572" s="354"/>
      <c r="BS572" s="354"/>
      <c r="BT572" s="354"/>
      <c r="BU572" s="354"/>
      <c r="BV572" s="354"/>
      <c r="BW572" s="354"/>
      <c r="BX572" s="354"/>
      <c r="BY572" s="354"/>
      <c r="BZ572" s="354"/>
      <c r="CA572" s="354"/>
      <c r="CB572" s="354"/>
      <c r="CC572" s="354"/>
    </row>
    <row r="573" ht="13.5" customHeight="1">
      <c r="A573" s="354"/>
      <c r="B573" s="354"/>
      <c r="C573" s="354"/>
      <c r="D573" s="354"/>
      <c r="E573" s="354"/>
      <c r="F573" s="354"/>
      <c r="G573" s="354"/>
      <c r="H573" s="354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  <c r="AB573" s="354"/>
      <c r="AC573" s="354"/>
      <c r="AD573" s="354"/>
      <c r="AE573" s="354"/>
      <c r="AF573" s="354"/>
      <c r="AG573" s="354"/>
      <c r="AH573" s="354"/>
      <c r="AI573" s="354"/>
      <c r="AJ573" s="354"/>
      <c r="AK573" s="354"/>
      <c r="AL573" s="354"/>
      <c r="AM573" s="354"/>
      <c r="AN573" s="354"/>
      <c r="AO573" s="354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4"/>
      <c r="BH573" s="354"/>
      <c r="BI573" s="354"/>
      <c r="BJ573" s="354"/>
      <c r="BK573" s="354"/>
      <c r="BL573" s="354"/>
      <c r="BM573" s="354"/>
      <c r="BN573" s="354"/>
      <c r="BO573" s="354"/>
      <c r="BP573" s="354"/>
      <c r="BQ573" s="354"/>
      <c r="BR573" s="354"/>
      <c r="BS573" s="354"/>
      <c r="BT573" s="354"/>
      <c r="BU573" s="354"/>
      <c r="BV573" s="354"/>
      <c r="BW573" s="354"/>
      <c r="BX573" s="354"/>
      <c r="BY573" s="354"/>
      <c r="BZ573" s="354"/>
      <c r="CA573" s="354"/>
      <c r="CB573" s="354"/>
      <c r="CC573" s="354"/>
    </row>
    <row r="574" ht="13.5" customHeight="1">
      <c r="A574" s="354"/>
      <c r="B574" s="354"/>
      <c r="C574" s="354"/>
      <c r="D574" s="354"/>
      <c r="E574" s="354"/>
      <c r="F574" s="354"/>
      <c r="G574" s="354"/>
      <c r="H574" s="354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  <c r="AB574" s="354"/>
      <c r="AC574" s="354"/>
      <c r="AD574" s="354"/>
      <c r="AE574" s="354"/>
      <c r="AF574" s="354"/>
      <c r="AG574" s="354"/>
      <c r="AH574" s="354"/>
      <c r="AI574" s="354"/>
      <c r="AJ574" s="354"/>
      <c r="AK574" s="354"/>
      <c r="AL574" s="354"/>
      <c r="AM574" s="354"/>
      <c r="AN574" s="354"/>
      <c r="AO574" s="354"/>
      <c r="AP574" s="354"/>
      <c r="AQ574" s="354"/>
      <c r="AR574" s="354"/>
      <c r="AS574" s="354"/>
      <c r="AT574" s="354"/>
      <c r="AU574" s="354"/>
      <c r="AV574" s="354"/>
      <c r="AW574" s="354"/>
      <c r="AX574" s="354"/>
      <c r="AY574" s="354"/>
      <c r="AZ574" s="354"/>
      <c r="BA574" s="354"/>
      <c r="BB574" s="354"/>
      <c r="BC574" s="354"/>
      <c r="BD574" s="354"/>
      <c r="BE574" s="354"/>
      <c r="BF574" s="354"/>
      <c r="BG574" s="354"/>
      <c r="BH574" s="354"/>
      <c r="BI574" s="354"/>
      <c r="BJ574" s="354"/>
      <c r="BK574" s="354"/>
      <c r="BL574" s="354"/>
      <c r="BM574" s="354"/>
      <c r="BN574" s="354"/>
      <c r="BO574" s="354"/>
      <c r="BP574" s="354"/>
      <c r="BQ574" s="354"/>
      <c r="BR574" s="354"/>
      <c r="BS574" s="354"/>
      <c r="BT574" s="354"/>
      <c r="BU574" s="354"/>
      <c r="BV574" s="354"/>
      <c r="BW574" s="354"/>
      <c r="BX574" s="354"/>
      <c r="BY574" s="354"/>
      <c r="BZ574" s="354"/>
      <c r="CA574" s="354"/>
      <c r="CB574" s="354"/>
      <c r="CC574" s="354"/>
    </row>
    <row r="575" ht="13.5" customHeight="1">
      <c r="A575" s="354"/>
      <c r="B575" s="354"/>
      <c r="C575" s="354"/>
      <c r="D575" s="354"/>
      <c r="E575" s="354"/>
      <c r="F575" s="354"/>
      <c r="G575" s="354"/>
      <c r="H575" s="354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  <c r="AB575" s="354"/>
      <c r="AC575" s="354"/>
      <c r="AD575" s="354"/>
      <c r="AE575" s="354"/>
      <c r="AF575" s="354"/>
      <c r="AG575" s="354"/>
      <c r="AH575" s="354"/>
      <c r="AI575" s="354"/>
      <c r="AJ575" s="354"/>
      <c r="AK575" s="354"/>
      <c r="AL575" s="354"/>
      <c r="AM575" s="354"/>
      <c r="AN575" s="354"/>
      <c r="AO575" s="354"/>
      <c r="AP575" s="354"/>
      <c r="AQ575" s="354"/>
      <c r="AR575" s="354"/>
      <c r="AS575" s="354"/>
      <c r="AT575" s="354"/>
      <c r="AU575" s="354"/>
      <c r="AV575" s="354"/>
      <c r="AW575" s="354"/>
      <c r="AX575" s="354"/>
      <c r="AY575" s="354"/>
      <c r="AZ575" s="354"/>
      <c r="BA575" s="354"/>
      <c r="BB575" s="354"/>
      <c r="BC575" s="354"/>
      <c r="BD575" s="354"/>
      <c r="BE575" s="354"/>
      <c r="BF575" s="354"/>
      <c r="BG575" s="354"/>
      <c r="BH575" s="354"/>
      <c r="BI575" s="354"/>
      <c r="BJ575" s="354"/>
      <c r="BK575" s="354"/>
      <c r="BL575" s="354"/>
      <c r="BM575" s="354"/>
      <c r="BN575" s="354"/>
      <c r="BO575" s="354"/>
      <c r="BP575" s="354"/>
      <c r="BQ575" s="354"/>
      <c r="BR575" s="354"/>
      <c r="BS575" s="354"/>
      <c r="BT575" s="354"/>
      <c r="BU575" s="354"/>
      <c r="BV575" s="354"/>
      <c r="BW575" s="354"/>
      <c r="BX575" s="354"/>
      <c r="BY575" s="354"/>
      <c r="BZ575" s="354"/>
      <c r="CA575" s="354"/>
      <c r="CB575" s="354"/>
      <c r="CC575" s="354"/>
    </row>
    <row r="576" ht="13.5" customHeight="1">
      <c r="A576" s="354"/>
      <c r="B576" s="354"/>
      <c r="C576" s="354"/>
      <c r="D576" s="354"/>
      <c r="E576" s="354"/>
      <c r="F576" s="354"/>
      <c r="G576" s="354"/>
      <c r="H576" s="354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  <c r="AB576" s="354"/>
      <c r="AC576" s="354"/>
      <c r="AD576" s="354"/>
      <c r="AE576" s="354"/>
      <c r="AF576" s="354"/>
      <c r="AG576" s="354"/>
      <c r="AH576" s="354"/>
      <c r="AI576" s="354"/>
      <c r="AJ576" s="354"/>
      <c r="AK576" s="354"/>
      <c r="AL576" s="354"/>
      <c r="AM576" s="354"/>
      <c r="AN576" s="354"/>
      <c r="AO576" s="354"/>
      <c r="AP576" s="354"/>
      <c r="AQ576" s="354"/>
      <c r="AR576" s="354"/>
      <c r="AS576" s="354"/>
      <c r="AT576" s="354"/>
      <c r="AU576" s="354"/>
      <c r="AV576" s="354"/>
      <c r="AW576" s="354"/>
      <c r="AX576" s="354"/>
      <c r="AY576" s="354"/>
      <c r="AZ576" s="354"/>
      <c r="BA576" s="354"/>
      <c r="BB576" s="354"/>
      <c r="BC576" s="354"/>
      <c r="BD576" s="354"/>
      <c r="BE576" s="354"/>
      <c r="BF576" s="354"/>
      <c r="BG576" s="354"/>
      <c r="BH576" s="354"/>
      <c r="BI576" s="354"/>
      <c r="BJ576" s="354"/>
      <c r="BK576" s="354"/>
      <c r="BL576" s="354"/>
      <c r="BM576" s="354"/>
      <c r="BN576" s="354"/>
      <c r="BO576" s="354"/>
      <c r="BP576" s="354"/>
      <c r="BQ576" s="354"/>
      <c r="BR576" s="354"/>
      <c r="BS576" s="354"/>
      <c r="BT576" s="354"/>
      <c r="BU576" s="354"/>
      <c r="BV576" s="354"/>
      <c r="BW576" s="354"/>
      <c r="BX576" s="354"/>
      <c r="BY576" s="354"/>
      <c r="BZ576" s="354"/>
      <c r="CA576" s="354"/>
      <c r="CB576" s="354"/>
      <c r="CC576" s="354"/>
    </row>
    <row r="577" ht="13.5" customHeight="1">
      <c r="A577" s="354"/>
      <c r="B577" s="354"/>
      <c r="C577" s="354"/>
      <c r="D577" s="354"/>
      <c r="E577" s="354"/>
      <c r="F577" s="354"/>
      <c r="G577" s="354"/>
      <c r="H577" s="354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  <c r="AB577" s="354"/>
      <c r="AC577" s="354"/>
      <c r="AD577" s="354"/>
      <c r="AE577" s="354"/>
      <c r="AF577" s="354"/>
      <c r="AG577" s="354"/>
      <c r="AH577" s="354"/>
      <c r="AI577" s="354"/>
      <c r="AJ577" s="354"/>
      <c r="AK577" s="354"/>
      <c r="AL577" s="354"/>
      <c r="AM577" s="354"/>
      <c r="AN577" s="354"/>
      <c r="AO577" s="354"/>
      <c r="AP577" s="354"/>
      <c r="AQ577" s="354"/>
      <c r="AR577" s="354"/>
      <c r="AS577" s="354"/>
      <c r="AT577" s="354"/>
      <c r="AU577" s="354"/>
      <c r="AV577" s="354"/>
      <c r="AW577" s="354"/>
      <c r="AX577" s="354"/>
      <c r="AY577" s="354"/>
      <c r="AZ577" s="354"/>
      <c r="BA577" s="354"/>
      <c r="BB577" s="354"/>
      <c r="BC577" s="354"/>
      <c r="BD577" s="354"/>
      <c r="BE577" s="354"/>
      <c r="BF577" s="354"/>
      <c r="BG577" s="354"/>
      <c r="BH577" s="354"/>
      <c r="BI577" s="354"/>
      <c r="BJ577" s="354"/>
      <c r="BK577" s="354"/>
      <c r="BL577" s="354"/>
      <c r="BM577" s="354"/>
      <c r="BN577" s="354"/>
      <c r="BO577" s="354"/>
      <c r="BP577" s="354"/>
      <c r="BQ577" s="354"/>
      <c r="BR577" s="354"/>
      <c r="BS577" s="354"/>
      <c r="BT577" s="354"/>
      <c r="BU577" s="354"/>
      <c r="BV577" s="354"/>
      <c r="BW577" s="354"/>
      <c r="BX577" s="354"/>
      <c r="BY577" s="354"/>
      <c r="BZ577" s="354"/>
      <c r="CA577" s="354"/>
      <c r="CB577" s="354"/>
      <c r="CC577" s="354"/>
    </row>
    <row r="578" ht="13.5" customHeight="1">
      <c r="A578" s="354"/>
      <c r="B578" s="354"/>
      <c r="C578" s="354"/>
      <c r="D578" s="354"/>
      <c r="E578" s="354"/>
      <c r="F578" s="354"/>
      <c r="G578" s="354"/>
      <c r="H578" s="354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  <c r="AB578" s="354"/>
      <c r="AC578" s="354"/>
      <c r="AD578" s="354"/>
      <c r="AE578" s="354"/>
      <c r="AF578" s="354"/>
      <c r="AG578" s="354"/>
      <c r="AH578" s="354"/>
      <c r="AI578" s="354"/>
      <c r="AJ578" s="354"/>
      <c r="AK578" s="354"/>
      <c r="AL578" s="354"/>
      <c r="AM578" s="354"/>
      <c r="AN578" s="354"/>
      <c r="AO578" s="354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4"/>
      <c r="BH578" s="354"/>
      <c r="BI578" s="354"/>
      <c r="BJ578" s="354"/>
      <c r="BK578" s="354"/>
      <c r="BL578" s="354"/>
      <c r="BM578" s="354"/>
      <c r="BN578" s="354"/>
      <c r="BO578" s="354"/>
      <c r="BP578" s="354"/>
      <c r="BQ578" s="354"/>
      <c r="BR578" s="354"/>
      <c r="BS578" s="354"/>
      <c r="BT578" s="354"/>
      <c r="BU578" s="354"/>
      <c r="BV578" s="354"/>
      <c r="BW578" s="354"/>
      <c r="BX578" s="354"/>
      <c r="BY578" s="354"/>
      <c r="BZ578" s="354"/>
      <c r="CA578" s="354"/>
      <c r="CB578" s="354"/>
      <c r="CC578" s="354"/>
    </row>
    <row r="579" ht="13.5" customHeight="1">
      <c r="A579" s="354"/>
      <c r="B579" s="354"/>
      <c r="C579" s="354"/>
      <c r="D579" s="354"/>
      <c r="E579" s="354"/>
      <c r="F579" s="354"/>
      <c r="G579" s="354"/>
      <c r="H579" s="354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  <c r="AB579" s="354"/>
      <c r="AC579" s="354"/>
      <c r="AD579" s="354"/>
      <c r="AE579" s="354"/>
      <c r="AF579" s="354"/>
      <c r="AG579" s="354"/>
      <c r="AH579" s="354"/>
      <c r="AI579" s="354"/>
      <c r="AJ579" s="354"/>
      <c r="AK579" s="354"/>
      <c r="AL579" s="354"/>
      <c r="AM579" s="354"/>
      <c r="AN579" s="354"/>
      <c r="AO579" s="354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4"/>
      <c r="BH579" s="354"/>
      <c r="BI579" s="354"/>
      <c r="BJ579" s="354"/>
      <c r="BK579" s="354"/>
      <c r="BL579" s="354"/>
      <c r="BM579" s="354"/>
      <c r="BN579" s="354"/>
      <c r="BO579" s="354"/>
      <c r="BP579" s="354"/>
      <c r="BQ579" s="354"/>
      <c r="BR579" s="354"/>
      <c r="BS579" s="354"/>
      <c r="BT579" s="354"/>
      <c r="BU579" s="354"/>
      <c r="BV579" s="354"/>
      <c r="BW579" s="354"/>
      <c r="BX579" s="354"/>
      <c r="BY579" s="354"/>
      <c r="BZ579" s="354"/>
      <c r="CA579" s="354"/>
      <c r="CB579" s="354"/>
      <c r="CC579" s="354"/>
    </row>
    <row r="580" ht="13.5" customHeight="1">
      <c r="A580" s="354"/>
      <c r="B580" s="354"/>
      <c r="C580" s="354"/>
      <c r="D580" s="354"/>
      <c r="E580" s="354"/>
      <c r="F580" s="354"/>
      <c r="G580" s="354"/>
      <c r="H580" s="354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  <c r="AB580" s="354"/>
      <c r="AC580" s="354"/>
      <c r="AD580" s="354"/>
      <c r="AE580" s="354"/>
      <c r="AF580" s="354"/>
      <c r="AG580" s="354"/>
      <c r="AH580" s="354"/>
      <c r="AI580" s="354"/>
      <c r="AJ580" s="354"/>
      <c r="AK580" s="354"/>
      <c r="AL580" s="354"/>
      <c r="AM580" s="354"/>
      <c r="AN580" s="354"/>
      <c r="AO580" s="354"/>
      <c r="AP580" s="354"/>
      <c r="AQ580" s="354"/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4"/>
      <c r="BH580" s="354"/>
      <c r="BI580" s="354"/>
      <c r="BJ580" s="354"/>
      <c r="BK580" s="354"/>
      <c r="BL580" s="354"/>
      <c r="BM580" s="354"/>
      <c r="BN580" s="354"/>
      <c r="BO580" s="354"/>
      <c r="BP580" s="354"/>
      <c r="BQ580" s="354"/>
      <c r="BR580" s="354"/>
      <c r="BS580" s="354"/>
      <c r="BT580" s="354"/>
      <c r="BU580" s="354"/>
      <c r="BV580" s="354"/>
      <c r="BW580" s="354"/>
      <c r="BX580" s="354"/>
      <c r="BY580" s="354"/>
      <c r="BZ580" s="354"/>
      <c r="CA580" s="354"/>
      <c r="CB580" s="354"/>
      <c r="CC580" s="354"/>
    </row>
    <row r="581" ht="13.5" customHeight="1">
      <c r="A581" s="354"/>
      <c r="B581" s="354"/>
      <c r="C581" s="354"/>
      <c r="D581" s="354"/>
      <c r="E581" s="354"/>
      <c r="F581" s="354"/>
      <c r="G581" s="354"/>
      <c r="H581" s="354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  <c r="AB581" s="354"/>
      <c r="AC581" s="354"/>
      <c r="AD581" s="354"/>
      <c r="AE581" s="354"/>
      <c r="AF581" s="354"/>
      <c r="AG581" s="354"/>
      <c r="AH581" s="354"/>
      <c r="AI581" s="354"/>
      <c r="AJ581" s="354"/>
      <c r="AK581" s="354"/>
      <c r="AL581" s="354"/>
      <c r="AM581" s="354"/>
      <c r="AN581" s="354"/>
      <c r="AO581" s="354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4"/>
      <c r="BH581" s="354"/>
      <c r="BI581" s="354"/>
      <c r="BJ581" s="354"/>
      <c r="BK581" s="354"/>
      <c r="BL581" s="354"/>
      <c r="BM581" s="354"/>
      <c r="BN581" s="354"/>
      <c r="BO581" s="354"/>
      <c r="BP581" s="354"/>
      <c r="BQ581" s="354"/>
      <c r="BR581" s="354"/>
      <c r="BS581" s="354"/>
      <c r="BT581" s="354"/>
      <c r="BU581" s="354"/>
      <c r="BV581" s="354"/>
      <c r="BW581" s="354"/>
      <c r="BX581" s="354"/>
      <c r="BY581" s="354"/>
      <c r="BZ581" s="354"/>
      <c r="CA581" s="354"/>
      <c r="CB581" s="354"/>
      <c r="CC581" s="354"/>
    </row>
    <row r="582" ht="13.5" customHeight="1">
      <c r="A582" s="354"/>
      <c r="B582" s="354"/>
      <c r="C582" s="354"/>
      <c r="D582" s="354"/>
      <c r="E582" s="354"/>
      <c r="F582" s="354"/>
      <c r="G582" s="354"/>
      <c r="H582" s="354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  <c r="AB582" s="354"/>
      <c r="AC582" s="354"/>
      <c r="AD582" s="354"/>
      <c r="AE582" s="354"/>
      <c r="AF582" s="354"/>
      <c r="AG582" s="354"/>
      <c r="AH582" s="354"/>
      <c r="AI582" s="354"/>
      <c r="AJ582" s="354"/>
      <c r="AK582" s="354"/>
      <c r="AL582" s="354"/>
      <c r="AM582" s="354"/>
      <c r="AN582" s="354"/>
      <c r="AO582" s="354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4"/>
      <c r="BH582" s="354"/>
      <c r="BI582" s="354"/>
      <c r="BJ582" s="354"/>
      <c r="BK582" s="354"/>
      <c r="BL582" s="354"/>
      <c r="BM582" s="354"/>
      <c r="BN582" s="354"/>
      <c r="BO582" s="354"/>
      <c r="BP582" s="354"/>
      <c r="BQ582" s="354"/>
      <c r="BR582" s="354"/>
      <c r="BS582" s="354"/>
      <c r="BT582" s="354"/>
      <c r="BU582" s="354"/>
      <c r="BV582" s="354"/>
      <c r="BW582" s="354"/>
      <c r="BX582" s="354"/>
      <c r="BY582" s="354"/>
      <c r="BZ582" s="354"/>
      <c r="CA582" s="354"/>
      <c r="CB582" s="354"/>
      <c r="CC582" s="354"/>
    </row>
    <row r="583" ht="13.5" customHeight="1">
      <c r="A583" s="354"/>
      <c r="B583" s="354"/>
      <c r="C583" s="354"/>
      <c r="D583" s="354"/>
      <c r="E583" s="354"/>
      <c r="F583" s="354"/>
      <c r="G583" s="354"/>
      <c r="H583" s="354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  <c r="AB583" s="354"/>
      <c r="AC583" s="354"/>
      <c r="AD583" s="354"/>
      <c r="AE583" s="354"/>
      <c r="AF583" s="354"/>
      <c r="AG583" s="354"/>
      <c r="AH583" s="354"/>
      <c r="AI583" s="354"/>
      <c r="AJ583" s="354"/>
      <c r="AK583" s="354"/>
      <c r="AL583" s="354"/>
      <c r="AM583" s="354"/>
      <c r="AN583" s="354"/>
      <c r="AO583" s="354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4"/>
      <c r="BH583" s="354"/>
      <c r="BI583" s="354"/>
      <c r="BJ583" s="354"/>
      <c r="BK583" s="354"/>
      <c r="BL583" s="354"/>
      <c r="BM583" s="354"/>
      <c r="BN583" s="354"/>
      <c r="BO583" s="354"/>
      <c r="BP583" s="354"/>
      <c r="BQ583" s="354"/>
      <c r="BR583" s="354"/>
      <c r="BS583" s="354"/>
      <c r="BT583" s="354"/>
      <c r="BU583" s="354"/>
      <c r="BV583" s="354"/>
      <c r="BW583" s="354"/>
      <c r="BX583" s="354"/>
      <c r="BY583" s="354"/>
      <c r="BZ583" s="354"/>
      <c r="CA583" s="354"/>
      <c r="CB583" s="354"/>
      <c r="CC583" s="354"/>
    </row>
    <row r="584" ht="13.5" customHeight="1">
      <c r="A584" s="354"/>
      <c r="B584" s="354"/>
      <c r="C584" s="354"/>
      <c r="D584" s="354"/>
      <c r="E584" s="354"/>
      <c r="F584" s="354"/>
      <c r="G584" s="354"/>
      <c r="H584" s="354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  <c r="AB584" s="354"/>
      <c r="AC584" s="354"/>
      <c r="AD584" s="354"/>
      <c r="AE584" s="354"/>
      <c r="AF584" s="354"/>
      <c r="AG584" s="354"/>
      <c r="AH584" s="354"/>
      <c r="AI584" s="354"/>
      <c r="AJ584" s="354"/>
      <c r="AK584" s="354"/>
      <c r="AL584" s="354"/>
      <c r="AM584" s="354"/>
      <c r="AN584" s="354"/>
      <c r="AO584" s="354"/>
      <c r="AP584" s="354"/>
      <c r="AQ584" s="354"/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4"/>
      <c r="BH584" s="354"/>
      <c r="BI584" s="354"/>
      <c r="BJ584" s="354"/>
      <c r="BK584" s="354"/>
      <c r="BL584" s="354"/>
      <c r="BM584" s="354"/>
      <c r="BN584" s="354"/>
      <c r="BO584" s="354"/>
      <c r="BP584" s="354"/>
      <c r="BQ584" s="354"/>
      <c r="BR584" s="354"/>
      <c r="BS584" s="354"/>
      <c r="BT584" s="354"/>
      <c r="BU584" s="354"/>
      <c r="BV584" s="354"/>
      <c r="BW584" s="354"/>
      <c r="BX584" s="354"/>
      <c r="BY584" s="354"/>
      <c r="BZ584" s="354"/>
      <c r="CA584" s="354"/>
      <c r="CB584" s="354"/>
      <c r="CC584" s="354"/>
    </row>
    <row r="585" ht="13.5" customHeight="1">
      <c r="A585" s="354"/>
      <c r="B585" s="354"/>
      <c r="C585" s="354"/>
      <c r="D585" s="354"/>
      <c r="E585" s="354"/>
      <c r="F585" s="354"/>
      <c r="G585" s="354"/>
      <c r="H585" s="354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  <c r="AB585" s="354"/>
      <c r="AC585" s="354"/>
      <c r="AD585" s="354"/>
      <c r="AE585" s="354"/>
      <c r="AF585" s="354"/>
      <c r="AG585" s="354"/>
      <c r="AH585" s="354"/>
      <c r="AI585" s="354"/>
      <c r="AJ585" s="354"/>
      <c r="AK585" s="354"/>
      <c r="AL585" s="354"/>
      <c r="AM585" s="354"/>
      <c r="AN585" s="354"/>
      <c r="AO585" s="354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4"/>
      <c r="BH585" s="354"/>
      <c r="BI585" s="354"/>
      <c r="BJ585" s="354"/>
      <c r="BK585" s="354"/>
      <c r="BL585" s="354"/>
      <c r="BM585" s="354"/>
      <c r="BN585" s="354"/>
      <c r="BO585" s="354"/>
      <c r="BP585" s="354"/>
      <c r="BQ585" s="354"/>
      <c r="BR585" s="354"/>
      <c r="BS585" s="354"/>
      <c r="BT585" s="354"/>
      <c r="BU585" s="354"/>
      <c r="BV585" s="354"/>
      <c r="BW585" s="354"/>
      <c r="BX585" s="354"/>
      <c r="BY585" s="354"/>
      <c r="BZ585" s="354"/>
      <c r="CA585" s="354"/>
      <c r="CB585" s="354"/>
      <c r="CC585" s="354"/>
    </row>
    <row r="586" ht="13.5" customHeight="1">
      <c r="A586" s="354"/>
      <c r="B586" s="354"/>
      <c r="C586" s="354"/>
      <c r="D586" s="354"/>
      <c r="E586" s="354"/>
      <c r="F586" s="354"/>
      <c r="G586" s="354"/>
      <c r="H586" s="354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  <c r="AB586" s="354"/>
      <c r="AC586" s="354"/>
      <c r="AD586" s="354"/>
      <c r="AE586" s="354"/>
      <c r="AF586" s="354"/>
      <c r="AG586" s="354"/>
      <c r="AH586" s="354"/>
      <c r="AI586" s="354"/>
      <c r="AJ586" s="354"/>
      <c r="AK586" s="354"/>
      <c r="AL586" s="354"/>
      <c r="AM586" s="354"/>
      <c r="AN586" s="354"/>
      <c r="AO586" s="354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4"/>
      <c r="BH586" s="354"/>
      <c r="BI586" s="354"/>
      <c r="BJ586" s="354"/>
      <c r="BK586" s="354"/>
      <c r="BL586" s="354"/>
      <c r="BM586" s="354"/>
      <c r="BN586" s="354"/>
      <c r="BO586" s="354"/>
      <c r="BP586" s="354"/>
      <c r="BQ586" s="354"/>
      <c r="BR586" s="354"/>
      <c r="BS586" s="354"/>
      <c r="BT586" s="354"/>
      <c r="BU586" s="354"/>
      <c r="BV586" s="354"/>
      <c r="BW586" s="354"/>
      <c r="BX586" s="354"/>
      <c r="BY586" s="354"/>
      <c r="BZ586" s="354"/>
      <c r="CA586" s="354"/>
      <c r="CB586" s="354"/>
      <c r="CC586" s="354"/>
    </row>
    <row r="587" ht="13.5" customHeight="1">
      <c r="A587" s="354"/>
      <c r="B587" s="354"/>
      <c r="C587" s="354"/>
      <c r="D587" s="354"/>
      <c r="E587" s="354"/>
      <c r="F587" s="354"/>
      <c r="G587" s="354"/>
      <c r="H587" s="354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  <c r="AB587" s="354"/>
      <c r="AC587" s="354"/>
      <c r="AD587" s="354"/>
      <c r="AE587" s="354"/>
      <c r="AF587" s="354"/>
      <c r="AG587" s="354"/>
      <c r="AH587" s="354"/>
      <c r="AI587" s="354"/>
      <c r="AJ587" s="354"/>
      <c r="AK587" s="354"/>
      <c r="AL587" s="354"/>
      <c r="AM587" s="354"/>
      <c r="AN587" s="354"/>
      <c r="AO587" s="354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4"/>
      <c r="BH587" s="354"/>
      <c r="BI587" s="354"/>
      <c r="BJ587" s="354"/>
      <c r="BK587" s="354"/>
      <c r="BL587" s="354"/>
      <c r="BM587" s="354"/>
      <c r="BN587" s="354"/>
      <c r="BO587" s="354"/>
      <c r="BP587" s="354"/>
      <c r="BQ587" s="354"/>
      <c r="BR587" s="354"/>
      <c r="BS587" s="354"/>
      <c r="BT587" s="354"/>
      <c r="BU587" s="354"/>
      <c r="BV587" s="354"/>
      <c r="BW587" s="354"/>
      <c r="BX587" s="354"/>
      <c r="BY587" s="354"/>
      <c r="BZ587" s="354"/>
      <c r="CA587" s="354"/>
      <c r="CB587" s="354"/>
      <c r="CC587" s="354"/>
    </row>
    <row r="588" ht="13.5" customHeight="1">
      <c r="A588" s="354"/>
      <c r="B588" s="354"/>
      <c r="C588" s="354"/>
      <c r="D588" s="354"/>
      <c r="E588" s="354"/>
      <c r="F588" s="354"/>
      <c r="G588" s="354"/>
      <c r="H588" s="354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  <c r="AB588" s="354"/>
      <c r="AC588" s="354"/>
      <c r="AD588" s="354"/>
      <c r="AE588" s="354"/>
      <c r="AF588" s="354"/>
      <c r="AG588" s="354"/>
      <c r="AH588" s="354"/>
      <c r="AI588" s="354"/>
      <c r="AJ588" s="354"/>
      <c r="AK588" s="354"/>
      <c r="AL588" s="354"/>
      <c r="AM588" s="354"/>
      <c r="AN588" s="354"/>
      <c r="AO588" s="354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4"/>
      <c r="BH588" s="354"/>
      <c r="BI588" s="354"/>
      <c r="BJ588" s="354"/>
      <c r="BK588" s="354"/>
      <c r="BL588" s="354"/>
      <c r="BM588" s="354"/>
      <c r="BN588" s="354"/>
      <c r="BO588" s="354"/>
      <c r="BP588" s="354"/>
      <c r="BQ588" s="354"/>
      <c r="BR588" s="354"/>
      <c r="BS588" s="354"/>
      <c r="BT588" s="354"/>
      <c r="BU588" s="354"/>
      <c r="BV588" s="354"/>
      <c r="BW588" s="354"/>
      <c r="BX588" s="354"/>
      <c r="BY588" s="354"/>
      <c r="BZ588" s="354"/>
      <c r="CA588" s="354"/>
      <c r="CB588" s="354"/>
      <c r="CC588" s="354"/>
    </row>
    <row r="589" ht="13.5" customHeight="1">
      <c r="A589" s="354"/>
      <c r="B589" s="354"/>
      <c r="C589" s="354"/>
      <c r="D589" s="354"/>
      <c r="E589" s="354"/>
      <c r="F589" s="354"/>
      <c r="G589" s="354"/>
      <c r="H589" s="354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  <c r="AB589" s="354"/>
      <c r="AC589" s="354"/>
      <c r="AD589" s="354"/>
      <c r="AE589" s="354"/>
      <c r="AF589" s="354"/>
      <c r="AG589" s="354"/>
      <c r="AH589" s="354"/>
      <c r="AI589" s="354"/>
      <c r="AJ589" s="354"/>
      <c r="AK589" s="354"/>
      <c r="AL589" s="354"/>
      <c r="AM589" s="354"/>
      <c r="AN589" s="354"/>
      <c r="AO589" s="354"/>
      <c r="AP589" s="354"/>
      <c r="AQ589" s="354"/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4"/>
      <c r="BH589" s="354"/>
      <c r="BI589" s="354"/>
      <c r="BJ589" s="354"/>
      <c r="BK589" s="354"/>
      <c r="BL589" s="354"/>
      <c r="BM589" s="354"/>
      <c r="BN589" s="354"/>
      <c r="BO589" s="354"/>
      <c r="BP589" s="354"/>
      <c r="BQ589" s="354"/>
      <c r="BR589" s="354"/>
      <c r="BS589" s="354"/>
      <c r="BT589" s="354"/>
      <c r="BU589" s="354"/>
      <c r="BV589" s="354"/>
      <c r="BW589" s="354"/>
      <c r="BX589" s="354"/>
      <c r="BY589" s="354"/>
      <c r="BZ589" s="354"/>
      <c r="CA589" s="354"/>
      <c r="CB589" s="354"/>
      <c r="CC589" s="354"/>
    </row>
    <row r="590" ht="13.5" customHeight="1">
      <c r="A590" s="354"/>
      <c r="B590" s="354"/>
      <c r="C590" s="354"/>
      <c r="D590" s="354"/>
      <c r="E590" s="354"/>
      <c r="F590" s="354"/>
      <c r="G590" s="354"/>
      <c r="H590" s="354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  <c r="AA590" s="354"/>
      <c r="AB590" s="354"/>
      <c r="AC590" s="354"/>
      <c r="AD590" s="354"/>
      <c r="AE590" s="354"/>
      <c r="AF590" s="354"/>
      <c r="AG590" s="354"/>
      <c r="AH590" s="354"/>
      <c r="AI590" s="354"/>
      <c r="AJ590" s="354"/>
      <c r="AK590" s="354"/>
      <c r="AL590" s="354"/>
      <c r="AM590" s="354"/>
      <c r="AN590" s="354"/>
      <c r="AO590" s="354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/>
      <c r="BB590" s="354"/>
      <c r="BC590" s="354"/>
      <c r="BD590" s="354"/>
      <c r="BE590" s="354"/>
      <c r="BF590" s="354"/>
      <c r="BG590" s="354"/>
      <c r="BH590" s="354"/>
      <c r="BI590" s="354"/>
      <c r="BJ590" s="354"/>
      <c r="BK590" s="354"/>
      <c r="BL590" s="354"/>
      <c r="BM590" s="354"/>
      <c r="BN590" s="354"/>
      <c r="BO590" s="354"/>
      <c r="BP590" s="354"/>
      <c r="BQ590" s="354"/>
      <c r="BR590" s="354"/>
      <c r="BS590" s="354"/>
      <c r="BT590" s="354"/>
      <c r="BU590" s="354"/>
      <c r="BV590" s="354"/>
      <c r="BW590" s="354"/>
      <c r="BX590" s="354"/>
      <c r="BY590" s="354"/>
      <c r="BZ590" s="354"/>
      <c r="CA590" s="354"/>
      <c r="CB590" s="354"/>
      <c r="CC590" s="354"/>
    </row>
    <row r="591" ht="13.5" customHeight="1">
      <c r="A591" s="354"/>
      <c r="B591" s="354"/>
      <c r="C591" s="354"/>
      <c r="D591" s="354"/>
      <c r="E591" s="354"/>
      <c r="F591" s="354"/>
      <c r="G591" s="354"/>
      <c r="H591" s="354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  <c r="AB591" s="354"/>
      <c r="AC591" s="354"/>
      <c r="AD591" s="354"/>
      <c r="AE591" s="354"/>
      <c r="AF591" s="354"/>
      <c r="AG591" s="354"/>
      <c r="AH591" s="354"/>
      <c r="AI591" s="354"/>
      <c r="AJ591" s="354"/>
      <c r="AK591" s="354"/>
      <c r="AL591" s="354"/>
      <c r="AM591" s="354"/>
      <c r="AN591" s="354"/>
      <c r="AO591" s="354"/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4"/>
      <c r="BH591" s="354"/>
      <c r="BI591" s="354"/>
      <c r="BJ591" s="354"/>
      <c r="BK591" s="354"/>
      <c r="BL591" s="354"/>
      <c r="BM591" s="354"/>
      <c r="BN591" s="354"/>
      <c r="BO591" s="354"/>
      <c r="BP591" s="354"/>
      <c r="BQ591" s="354"/>
      <c r="BR591" s="354"/>
      <c r="BS591" s="354"/>
      <c r="BT591" s="354"/>
      <c r="BU591" s="354"/>
      <c r="BV591" s="354"/>
      <c r="BW591" s="354"/>
      <c r="BX591" s="354"/>
      <c r="BY591" s="354"/>
      <c r="BZ591" s="354"/>
      <c r="CA591" s="354"/>
      <c r="CB591" s="354"/>
      <c r="CC591" s="354"/>
    </row>
    <row r="592" ht="13.5" customHeight="1">
      <c r="A592" s="354"/>
      <c r="B592" s="354"/>
      <c r="C592" s="354"/>
      <c r="D592" s="354"/>
      <c r="E592" s="354"/>
      <c r="F592" s="354"/>
      <c r="G592" s="354"/>
      <c r="H592" s="354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  <c r="AB592" s="354"/>
      <c r="AC592" s="354"/>
      <c r="AD592" s="354"/>
      <c r="AE592" s="354"/>
      <c r="AF592" s="354"/>
      <c r="AG592" s="354"/>
      <c r="AH592" s="354"/>
      <c r="AI592" s="354"/>
      <c r="AJ592" s="354"/>
      <c r="AK592" s="354"/>
      <c r="AL592" s="354"/>
      <c r="AM592" s="354"/>
      <c r="AN592" s="354"/>
      <c r="AO592" s="354"/>
      <c r="AP592" s="354"/>
      <c r="AQ592" s="354"/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4"/>
      <c r="BH592" s="354"/>
      <c r="BI592" s="354"/>
      <c r="BJ592" s="354"/>
      <c r="BK592" s="354"/>
      <c r="BL592" s="354"/>
      <c r="BM592" s="354"/>
      <c r="BN592" s="354"/>
      <c r="BO592" s="354"/>
      <c r="BP592" s="354"/>
      <c r="BQ592" s="354"/>
      <c r="BR592" s="354"/>
      <c r="BS592" s="354"/>
      <c r="BT592" s="354"/>
      <c r="BU592" s="354"/>
      <c r="BV592" s="354"/>
      <c r="BW592" s="354"/>
      <c r="BX592" s="354"/>
      <c r="BY592" s="354"/>
      <c r="BZ592" s="354"/>
      <c r="CA592" s="354"/>
      <c r="CB592" s="354"/>
      <c r="CC592" s="354"/>
    </row>
    <row r="593" ht="13.5" customHeight="1">
      <c r="A593" s="354"/>
      <c r="B593" s="354"/>
      <c r="C593" s="354"/>
      <c r="D593" s="354"/>
      <c r="E593" s="354"/>
      <c r="F593" s="354"/>
      <c r="G593" s="354"/>
      <c r="H593" s="354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  <c r="AB593" s="354"/>
      <c r="AC593" s="354"/>
      <c r="AD593" s="354"/>
      <c r="AE593" s="354"/>
      <c r="AF593" s="354"/>
      <c r="AG593" s="354"/>
      <c r="AH593" s="354"/>
      <c r="AI593" s="354"/>
      <c r="AJ593" s="354"/>
      <c r="AK593" s="354"/>
      <c r="AL593" s="354"/>
      <c r="AM593" s="354"/>
      <c r="AN593" s="354"/>
      <c r="AO593" s="354"/>
      <c r="AP593" s="354"/>
      <c r="AQ593" s="354"/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4"/>
      <c r="BH593" s="354"/>
      <c r="BI593" s="354"/>
      <c r="BJ593" s="354"/>
      <c r="BK593" s="354"/>
      <c r="BL593" s="354"/>
      <c r="BM593" s="354"/>
      <c r="BN593" s="354"/>
      <c r="BO593" s="354"/>
      <c r="BP593" s="354"/>
      <c r="BQ593" s="354"/>
      <c r="BR593" s="354"/>
      <c r="BS593" s="354"/>
      <c r="BT593" s="354"/>
      <c r="BU593" s="354"/>
      <c r="BV593" s="354"/>
      <c r="BW593" s="354"/>
      <c r="BX593" s="354"/>
      <c r="BY593" s="354"/>
      <c r="BZ593" s="354"/>
      <c r="CA593" s="354"/>
      <c r="CB593" s="354"/>
      <c r="CC593" s="354"/>
    </row>
    <row r="594" ht="13.5" customHeight="1">
      <c r="A594" s="354"/>
      <c r="B594" s="354"/>
      <c r="C594" s="354"/>
      <c r="D594" s="354"/>
      <c r="E594" s="354"/>
      <c r="F594" s="354"/>
      <c r="G594" s="354"/>
      <c r="H594" s="354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  <c r="AB594" s="354"/>
      <c r="AC594" s="354"/>
      <c r="AD594" s="354"/>
      <c r="AE594" s="354"/>
      <c r="AF594" s="354"/>
      <c r="AG594" s="354"/>
      <c r="AH594" s="354"/>
      <c r="AI594" s="354"/>
      <c r="AJ594" s="354"/>
      <c r="AK594" s="354"/>
      <c r="AL594" s="354"/>
      <c r="AM594" s="354"/>
      <c r="AN594" s="354"/>
      <c r="AO594" s="354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4"/>
      <c r="BH594" s="354"/>
      <c r="BI594" s="354"/>
      <c r="BJ594" s="354"/>
      <c r="BK594" s="354"/>
      <c r="BL594" s="354"/>
      <c r="BM594" s="354"/>
      <c r="BN594" s="354"/>
      <c r="BO594" s="354"/>
      <c r="BP594" s="354"/>
      <c r="BQ594" s="354"/>
      <c r="BR594" s="354"/>
      <c r="BS594" s="354"/>
      <c r="BT594" s="354"/>
      <c r="BU594" s="354"/>
      <c r="BV594" s="354"/>
      <c r="BW594" s="354"/>
      <c r="BX594" s="354"/>
      <c r="BY594" s="354"/>
      <c r="BZ594" s="354"/>
      <c r="CA594" s="354"/>
      <c r="CB594" s="354"/>
      <c r="CC594" s="354"/>
    </row>
    <row r="595" ht="13.5" customHeight="1">
      <c r="A595" s="354"/>
      <c r="B595" s="354"/>
      <c r="C595" s="354"/>
      <c r="D595" s="354"/>
      <c r="E595" s="354"/>
      <c r="F595" s="354"/>
      <c r="G595" s="354"/>
      <c r="H595" s="354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  <c r="AA595" s="354"/>
      <c r="AB595" s="354"/>
      <c r="AC595" s="354"/>
      <c r="AD595" s="354"/>
      <c r="AE595" s="354"/>
      <c r="AF595" s="354"/>
      <c r="AG595" s="354"/>
      <c r="AH595" s="354"/>
      <c r="AI595" s="354"/>
      <c r="AJ595" s="354"/>
      <c r="AK595" s="354"/>
      <c r="AL595" s="354"/>
      <c r="AM595" s="354"/>
      <c r="AN595" s="354"/>
      <c r="AO595" s="354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/>
      <c r="BD595" s="354"/>
      <c r="BE595" s="354"/>
      <c r="BF595" s="354"/>
      <c r="BG595" s="354"/>
      <c r="BH595" s="354"/>
      <c r="BI595" s="354"/>
      <c r="BJ595" s="354"/>
      <c r="BK595" s="354"/>
      <c r="BL595" s="354"/>
      <c r="BM595" s="354"/>
      <c r="BN595" s="354"/>
      <c r="BO595" s="354"/>
      <c r="BP595" s="354"/>
      <c r="BQ595" s="354"/>
      <c r="BR595" s="354"/>
      <c r="BS595" s="354"/>
      <c r="BT595" s="354"/>
      <c r="BU595" s="354"/>
      <c r="BV595" s="354"/>
      <c r="BW595" s="354"/>
      <c r="BX595" s="354"/>
      <c r="BY595" s="354"/>
      <c r="BZ595" s="354"/>
      <c r="CA595" s="354"/>
      <c r="CB595" s="354"/>
      <c r="CC595" s="354"/>
    </row>
    <row r="596" ht="13.5" customHeight="1">
      <c r="A596" s="354"/>
      <c r="B596" s="354"/>
      <c r="C596" s="354"/>
      <c r="D596" s="354"/>
      <c r="E596" s="354"/>
      <c r="F596" s="354"/>
      <c r="G596" s="354"/>
      <c r="H596" s="354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  <c r="AB596" s="354"/>
      <c r="AC596" s="354"/>
      <c r="AD596" s="354"/>
      <c r="AE596" s="354"/>
      <c r="AF596" s="354"/>
      <c r="AG596" s="354"/>
      <c r="AH596" s="354"/>
      <c r="AI596" s="354"/>
      <c r="AJ596" s="354"/>
      <c r="AK596" s="354"/>
      <c r="AL596" s="354"/>
      <c r="AM596" s="354"/>
      <c r="AN596" s="354"/>
      <c r="AO596" s="354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4"/>
      <c r="BH596" s="354"/>
      <c r="BI596" s="354"/>
      <c r="BJ596" s="354"/>
      <c r="BK596" s="354"/>
      <c r="BL596" s="354"/>
      <c r="BM596" s="354"/>
      <c r="BN596" s="354"/>
      <c r="BO596" s="354"/>
      <c r="BP596" s="354"/>
      <c r="BQ596" s="354"/>
      <c r="BR596" s="354"/>
      <c r="BS596" s="354"/>
      <c r="BT596" s="354"/>
      <c r="BU596" s="354"/>
      <c r="BV596" s="354"/>
      <c r="BW596" s="354"/>
      <c r="BX596" s="354"/>
      <c r="BY596" s="354"/>
      <c r="BZ596" s="354"/>
      <c r="CA596" s="354"/>
      <c r="CB596" s="354"/>
      <c r="CC596" s="354"/>
    </row>
    <row r="597" ht="13.5" customHeight="1">
      <c r="A597" s="354"/>
      <c r="B597" s="354"/>
      <c r="C597" s="354"/>
      <c r="D597" s="354"/>
      <c r="E597" s="354"/>
      <c r="F597" s="354"/>
      <c r="G597" s="354"/>
      <c r="H597" s="354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  <c r="AB597" s="354"/>
      <c r="AC597" s="354"/>
      <c r="AD597" s="354"/>
      <c r="AE597" s="354"/>
      <c r="AF597" s="354"/>
      <c r="AG597" s="354"/>
      <c r="AH597" s="354"/>
      <c r="AI597" s="354"/>
      <c r="AJ597" s="354"/>
      <c r="AK597" s="354"/>
      <c r="AL597" s="354"/>
      <c r="AM597" s="354"/>
      <c r="AN597" s="354"/>
      <c r="AO597" s="354"/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4"/>
      <c r="BH597" s="354"/>
      <c r="BI597" s="354"/>
      <c r="BJ597" s="354"/>
      <c r="BK597" s="354"/>
      <c r="BL597" s="354"/>
      <c r="BM597" s="354"/>
      <c r="BN597" s="354"/>
      <c r="BO597" s="354"/>
      <c r="BP597" s="354"/>
      <c r="BQ597" s="354"/>
      <c r="BR597" s="354"/>
      <c r="BS597" s="354"/>
      <c r="BT597" s="354"/>
      <c r="BU597" s="354"/>
      <c r="BV597" s="354"/>
      <c r="BW597" s="354"/>
      <c r="BX597" s="354"/>
      <c r="BY597" s="354"/>
      <c r="BZ597" s="354"/>
      <c r="CA597" s="354"/>
      <c r="CB597" s="354"/>
      <c r="CC597" s="354"/>
    </row>
    <row r="598" ht="13.5" customHeight="1">
      <c r="A598" s="354"/>
      <c r="B598" s="354"/>
      <c r="C598" s="354"/>
      <c r="D598" s="354"/>
      <c r="E598" s="354"/>
      <c r="F598" s="354"/>
      <c r="G598" s="354"/>
      <c r="H598" s="354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  <c r="AB598" s="354"/>
      <c r="AC598" s="354"/>
      <c r="AD598" s="354"/>
      <c r="AE598" s="354"/>
      <c r="AF598" s="354"/>
      <c r="AG598" s="354"/>
      <c r="AH598" s="354"/>
      <c r="AI598" s="354"/>
      <c r="AJ598" s="354"/>
      <c r="AK598" s="354"/>
      <c r="AL598" s="354"/>
      <c r="AM598" s="354"/>
      <c r="AN598" s="354"/>
      <c r="AO598" s="354"/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/>
      <c r="BD598" s="354"/>
      <c r="BE598" s="354"/>
      <c r="BF598" s="354"/>
      <c r="BG598" s="354"/>
      <c r="BH598" s="354"/>
      <c r="BI598" s="354"/>
      <c r="BJ598" s="354"/>
      <c r="BK598" s="354"/>
      <c r="BL598" s="354"/>
      <c r="BM598" s="354"/>
      <c r="BN598" s="354"/>
      <c r="BO598" s="354"/>
      <c r="BP598" s="354"/>
      <c r="BQ598" s="354"/>
      <c r="BR598" s="354"/>
      <c r="BS598" s="354"/>
      <c r="BT598" s="354"/>
      <c r="BU598" s="354"/>
      <c r="BV598" s="354"/>
      <c r="BW598" s="354"/>
      <c r="BX598" s="354"/>
      <c r="BY598" s="354"/>
      <c r="BZ598" s="354"/>
      <c r="CA598" s="354"/>
      <c r="CB598" s="354"/>
      <c r="CC598" s="354"/>
    </row>
    <row r="599" ht="13.5" customHeight="1">
      <c r="A599" s="354"/>
      <c r="B599" s="354"/>
      <c r="C599" s="354"/>
      <c r="D599" s="354"/>
      <c r="E599" s="354"/>
      <c r="F599" s="354"/>
      <c r="G599" s="354"/>
      <c r="H599" s="354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  <c r="AB599" s="354"/>
      <c r="AC599" s="354"/>
      <c r="AD599" s="354"/>
      <c r="AE599" s="354"/>
      <c r="AF599" s="354"/>
      <c r="AG599" s="354"/>
      <c r="AH599" s="354"/>
      <c r="AI599" s="354"/>
      <c r="AJ599" s="354"/>
      <c r="AK599" s="354"/>
      <c r="AL599" s="354"/>
      <c r="AM599" s="354"/>
      <c r="AN599" s="354"/>
      <c r="AO599" s="354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4"/>
      <c r="BH599" s="354"/>
      <c r="BI599" s="354"/>
      <c r="BJ599" s="354"/>
      <c r="BK599" s="354"/>
      <c r="BL599" s="354"/>
      <c r="BM599" s="354"/>
      <c r="BN599" s="354"/>
      <c r="BO599" s="354"/>
      <c r="BP599" s="354"/>
      <c r="BQ599" s="354"/>
      <c r="BR599" s="354"/>
      <c r="BS599" s="354"/>
      <c r="BT599" s="354"/>
      <c r="BU599" s="354"/>
      <c r="BV599" s="354"/>
      <c r="BW599" s="354"/>
      <c r="BX599" s="354"/>
      <c r="BY599" s="354"/>
      <c r="BZ599" s="354"/>
      <c r="CA599" s="354"/>
      <c r="CB599" s="354"/>
      <c r="CC599" s="354"/>
    </row>
    <row r="600" ht="13.5" customHeight="1">
      <c r="A600" s="354"/>
      <c r="B600" s="354"/>
      <c r="C600" s="354"/>
      <c r="D600" s="354"/>
      <c r="E600" s="354"/>
      <c r="F600" s="354"/>
      <c r="G600" s="354"/>
      <c r="H600" s="354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  <c r="AB600" s="354"/>
      <c r="AC600" s="354"/>
      <c r="AD600" s="354"/>
      <c r="AE600" s="354"/>
      <c r="AF600" s="354"/>
      <c r="AG600" s="354"/>
      <c r="AH600" s="354"/>
      <c r="AI600" s="354"/>
      <c r="AJ600" s="354"/>
      <c r="AK600" s="354"/>
      <c r="AL600" s="354"/>
      <c r="AM600" s="354"/>
      <c r="AN600" s="354"/>
      <c r="AO600" s="354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4"/>
      <c r="BH600" s="354"/>
      <c r="BI600" s="354"/>
      <c r="BJ600" s="354"/>
      <c r="BK600" s="354"/>
      <c r="BL600" s="354"/>
      <c r="BM600" s="354"/>
      <c r="BN600" s="354"/>
      <c r="BO600" s="354"/>
      <c r="BP600" s="354"/>
      <c r="BQ600" s="354"/>
      <c r="BR600" s="354"/>
      <c r="BS600" s="354"/>
      <c r="BT600" s="354"/>
      <c r="BU600" s="354"/>
      <c r="BV600" s="354"/>
      <c r="BW600" s="354"/>
      <c r="BX600" s="354"/>
      <c r="BY600" s="354"/>
      <c r="BZ600" s="354"/>
      <c r="CA600" s="354"/>
      <c r="CB600" s="354"/>
      <c r="CC600" s="354"/>
    </row>
    <row r="601" ht="13.5" customHeight="1">
      <c r="A601" s="354"/>
      <c r="B601" s="354"/>
      <c r="C601" s="354"/>
      <c r="D601" s="354"/>
      <c r="E601" s="354"/>
      <c r="F601" s="354"/>
      <c r="G601" s="354"/>
      <c r="H601" s="354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  <c r="AB601" s="354"/>
      <c r="AC601" s="354"/>
      <c r="AD601" s="354"/>
      <c r="AE601" s="354"/>
      <c r="AF601" s="354"/>
      <c r="AG601" s="354"/>
      <c r="AH601" s="354"/>
      <c r="AI601" s="354"/>
      <c r="AJ601" s="354"/>
      <c r="AK601" s="354"/>
      <c r="AL601" s="354"/>
      <c r="AM601" s="354"/>
      <c r="AN601" s="354"/>
      <c r="AO601" s="354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4"/>
      <c r="BH601" s="354"/>
      <c r="BI601" s="354"/>
      <c r="BJ601" s="354"/>
      <c r="BK601" s="354"/>
      <c r="BL601" s="354"/>
      <c r="BM601" s="354"/>
      <c r="BN601" s="354"/>
      <c r="BO601" s="354"/>
      <c r="BP601" s="354"/>
      <c r="BQ601" s="354"/>
      <c r="BR601" s="354"/>
      <c r="BS601" s="354"/>
      <c r="BT601" s="354"/>
      <c r="BU601" s="354"/>
      <c r="BV601" s="354"/>
      <c r="BW601" s="354"/>
      <c r="BX601" s="354"/>
      <c r="BY601" s="354"/>
      <c r="BZ601" s="354"/>
      <c r="CA601" s="354"/>
      <c r="CB601" s="354"/>
      <c r="CC601" s="354"/>
    </row>
    <row r="602" ht="13.5" customHeight="1">
      <c r="A602" s="354"/>
      <c r="B602" s="354"/>
      <c r="C602" s="354"/>
      <c r="D602" s="354"/>
      <c r="E602" s="354"/>
      <c r="F602" s="354"/>
      <c r="G602" s="354"/>
      <c r="H602" s="354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  <c r="AB602" s="354"/>
      <c r="AC602" s="354"/>
      <c r="AD602" s="354"/>
      <c r="AE602" s="354"/>
      <c r="AF602" s="354"/>
      <c r="AG602" s="354"/>
      <c r="AH602" s="354"/>
      <c r="AI602" s="354"/>
      <c r="AJ602" s="354"/>
      <c r="AK602" s="354"/>
      <c r="AL602" s="354"/>
      <c r="AM602" s="354"/>
      <c r="AN602" s="354"/>
      <c r="AO602" s="354"/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4"/>
      <c r="BH602" s="354"/>
      <c r="BI602" s="354"/>
      <c r="BJ602" s="354"/>
      <c r="BK602" s="354"/>
      <c r="BL602" s="354"/>
      <c r="BM602" s="354"/>
      <c r="BN602" s="354"/>
      <c r="BO602" s="354"/>
      <c r="BP602" s="354"/>
      <c r="BQ602" s="354"/>
      <c r="BR602" s="354"/>
      <c r="BS602" s="354"/>
      <c r="BT602" s="354"/>
      <c r="BU602" s="354"/>
      <c r="BV602" s="354"/>
      <c r="BW602" s="354"/>
      <c r="BX602" s="354"/>
      <c r="BY602" s="354"/>
      <c r="BZ602" s="354"/>
      <c r="CA602" s="354"/>
      <c r="CB602" s="354"/>
      <c r="CC602" s="354"/>
    </row>
    <row r="603" ht="13.5" customHeight="1">
      <c r="A603" s="354"/>
      <c r="B603" s="354"/>
      <c r="C603" s="354"/>
      <c r="D603" s="354"/>
      <c r="E603" s="354"/>
      <c r="F603" s="354"/>
      <c r="G603" s="354"/>
      <c r="H603" s="354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  <c r="AB603" s="354"/>
      <c r="AC603" s="354"/>
      <c r="AD603" s="354"/>
      <c r="AE603" s="354"/>
      <c r="AF603" s="354"/>
      <c r="AG603" s="354"/>
      <c r="AH603" s="354"/>
      <c r="AI603" s="354"/>
      <c r="AJ603" s="354"/>
      <c r="AK603" s="354"/>
      <c r="AL603" s="354"/>
      <c r="AM603" s="354"/>
      <c r="AN603" s="354"/>
      <c r="AO603" s="354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4"/>
      <c r="BH603" s="354"/>
      <c r="BI603" s="354"/>
      <c r="BJ603" s="354"/>
      <c r="BK603" s="354"/>
      <c r="BL603" s="354"/>
      <c r="BM603" s="354"/>
      <c r="BN603" s="354"/>
      <c r="BO603" s="354"/>
      <c r="BP603" s="354"/>
      <c r="BQ603" s="354"/>
      <c r="BR603" s="354"/>
      <c r="BS603" s="354"/>
      <c r="BT603" s="354"/>
      <c r="BU603" s="354"/>
      <c r="BV603" s="354"/>
      <c r="BW603" s="354"/>
      <c r="BX603" s="354"/>
      <c r="BY603" s="354"/>
      <c r="BZ603" s="354"/>
      <c r="CA603" s="354"/>
      <c r="CB603" s="354"/>
      <c r="CC603" s="354"/>
    </row>
    <row r="604" ht="13.5" customHeight="1">
      <c r="A604" s="354"/>
      <c r="B604" s="354"/>
      <c r="C604" s="354"/>
      <c r="D604" s="354"/>
      <c r="E604" s="354"/>
      <c r="F604" s="354"/>
      <c r="G604" s="354"/>
      <c r="H604" s="354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  <c r="AB604" s="354"/>
      <c r="AC604" s="354"/>
      <c r="AD604" s="354"/>
      <c r="AE604" s="354"/>
      <c r="AF604" s="354"/>
      <c r="AG604" s="354"/>
      <c r="AH604" s="354"/>
      <c r="AI604" s="354"/>
      <c r="AJ604" s="354"/>
      <c r="AK604" s="354"/>
      <c r="AL604" s="354"/>
      <c r="AM604" s="354"/>
      <c r="AN604" s="354"/>
      <c r="AO604" s="354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4"/>
      <c r="BH604" s="354"/>
      <c r="BI604" s="354"/>
      <c r="BJ604" s="354"/>
      <c r="BK604" s="354"/>
      <c r="BL604" s="354"/>
      <c r="BM604" s="354"/>
      <c r="BN604" s="354"/>
      <c r="BO604" s="354"/>
      <c r="BP604" s="354"/>
      <c r="BQ604" s="354"/>
      <c r="BR604" s="354"/>
      <c r="BS604" s="354"/>
      <c r="BT604" s="354"/>
      <c r="BU604" s="354"/>
      <c r="BV604" s="354"/>
      <c r="BW604" s="354"/>
      <c r="BX604" s="354"/>
      <c r="BY604" s="354"/>
      <c r="BZ604" s="354"/>
      <c r="CA604" s="354"/>
      <c r="CB604" s="354"/>
      <c r="CC604" s="354"/>
    </row>
    <row r="605" ht="13.5" customHeight="1">
      <c r="A605" s="354"/>
      <c r="B605" s="354"/>
      <c r="C605" s="354"/>
      <c r="D605" s="354"/>
      <c r="E605" s="354"/>
      <c r="F605" s="354"/>
      <c r="G605" s="354"/>
      <c r="H605" s="354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  <c r="AB605" s="354"/>
      <c r="AC605" s="354"/>
      <c r="AD605" s="354"/>
      <c r="AE605" s="354"/>
      <c r="AF605" s="354"/>
      <c r="AG605" s="354"/>
      <c r="AH605" s="354"/>
      <c r="AI605" s="354"/>
      <c r="AJ605" s="354"/>
      <c r="AK605" s="354"/>
      <c r="AL605" s="354"/>
      <c r="AM605" s="354"/>
      <c r="AN605" s="354"/>
      <c r="AO605" s="354"/>
      <c r="AP605" s="354"/>
      <c r="AQ605" s="354"/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4"/>
      <c r="BH605" s="354"/>
      <c r="BI605" s="354"/>
      <c r="BJ605" s="354"/>
      <c r="BK605" s="354"/>
      <c r="BL605" s="354"/>
      <c r="BM605" s="354"/>
      <c r="BN605" s="354"/>
      <c r="BO605" s="354"/>
      <c r="BP605" s="354"/>
      <c r="BQ605" s="354"/>
      <c r="BR605" s="354"/>
      <c r="BS605" s="354"/>
      <c r="BT605" s="354"/>
      <c r="BU605" s="354"/>
      <c r="BV605" s="354"/>
      <c r="BW605" s="354"/>
      <c r="BX605" s="354"/>
      <c r="BY605" s="354"/>
      <c r="BZ605" s="354"/>
      <c r="CA605" s="354"/>
      <c r="CB605" s="354"/>
      <c r="CC605" s="354"/>
    </row>
    <row r="606" ht="13.5" customHeight="1">
      <c r="A606" s="354"/>
      <c r="B606" s="354"/>
      <c r="C606" s="354"/>
      <c r="D606" s="354"/>
      <c r="E606" s="354"/>
      <c r="F606" s="354"/>
      <c r="G606" s="354"/>
      <c r="H606" s="354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  <c r="AB606" s="354"/>
      <c r="AC606" s="354"/>
      <c r="AD606" s="354"/>
      <c r="AE606" s="354"/>
      <c r="AF606" s="354"/>
      <c r="AG606" s="354"/>
      <c r="AH606" s="354"/>
      <c r="AI606" s="354"/>
      <c r="AJ606" s="354"/>
      <c r="AK606" s="354"/>
      <c r="AL606" s="354"/>
      <c r="AM606" s="354"/>
      <c r="AN606" s="354"/>
      <c r="AO606" s="354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4"/>
      <c r="BH606" s="354"/>
      <c r="BI606" s="354"/>
      <c r="BJ606" s="354"/>
      <c r="BK606" s="354"/>
      <c r="BL606" s="354"/>
      <c r="BM606" s="354"/>
      <c r="BN606" s="354"/>
      <c r="BO606" s="354"/>
      <c r="BP606" s="354"/>
      <c r="BQ606" s="354"/>
      <c r="BR606" s="354"/>
      <c r="BS606" s="354"/>
      <c r="BT606" s="354"/>
      <c r="BU606" s="354"/>
      <c r="BV606" s="354"/>
      <c r="BW606" s="354"/>
      <c r="BX606" s="354"/>
      <c r="BY606" s="354"/>
      <c r="BZ606" s="354"/>
      <c r="CA606" s="354"/>
      <c r="CB606" s="354"/>
      <c r="CC606" s="354"/>
    </row>
    <row r="607" ht="13.5" customHeight="1">
      <c r="A607" s="354"/>
      <c r="B607" s="354"/>
      <c r="C607" s="354"/>
      <c r="D607" s="354"/>
      <c r="E607" s="354"/>
      <c r="F607" s="354"/>
      <c r="G607" s="354"/>
      <c r="H607" s="354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  <c r="AB607" s="354"/>
      <c r="AC607" s="354"/>
      <c r="AD607" s="354"/>
      <c r="AE607" s="354"/>
      <c r="AF607" s="354"/>
      <c r="AG607" s="354"/>
      <c r="AH607" s="354"/>
      <c r="AI607" s="354"/>
      <c r="AJ607" s="354"/>
      <c r="AK607" s="354"/>
      <c r="AL607" s="354"/>
      <c r="AM607" s="354"/>
      <c r="AN607" s="354"/>
      <c r="AO607" s="354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4"/>
      <c r="BH607" s="354"/>
      <c r="BI607" s="354"/>
      <c r="BJ607" s="354"/>
      <c r="BK607" s="354"/>
      <c r="BL607" s="354"/>
      <c r="BM607" s="354"/>
      <c r="BN607" s="354"/>
      <c r="BO607" s="354"/>
      <c r="BP607" s="354"/>
      <c r="BQ607" s="354"/>
      <c r="BR607" s="354"/>
      <c r="BS607" s="354"/>
      <c r="BT607" s="354"/>
      <c r="BU607" s="354"/>
      <c r="BV607" s="354"/>
      <c r="BW607" s="354"/>
      <c r="BX607" s="354"/>
      <c r="BY607" s="354"/>
      <c r="BZ607" s="354"/>
      <c r="CA607" s="354"/>
      <c r="CB607" s="354"/>
      <c r="CC607" s="354"/>
    </row>
    <row r="608" ht="13.5" customHeight="1">
      <c r="A608" s="354"/>
      <c r="B608" s="354"/>
      <c r="C608" s="354"/>
      <c r="D608" s="354"/>
      <c r="E608" s="354"/>
      <c r="F608" s="354"/>
      <c r="G608" s="354"/>
      <c r="H608" s="354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  <c r="AA608" s="354"/>
      <c r="AB608" s="354"/>
      <c r="AC608" s="354"/>
      <c r="AD608" s="354"/>
      <c r="AE608" s="354"/>
      <c r="AF608" s="354"/>
      <c r="AG608" s="354"/>
      <c r="AH608" s="354"/>
      <c r="AI608" s="354"/>
      <c r="AJ608" s="354"/>
      <c r="AK608" s="354"/>
      <c r="AL608" s="354"/>
      <c r="AM608" s="354"/>
      <c r="AN608" s="354"/>
      <c r="AO608" s="354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/>
      <c r="BF608" s="354"/>
      <c r="BG608" s="354"/>
      <c r="BH608" s="354"/>
      <c r="BI608" s="354"/>
      <c r="BJ608" s="354"/>
      <c r="BK608" s="354"/>
      <c r="BL608" s="354"/>
      <c r="BM608" s="354"/>
      <c r="BN608" s="354"/>
      <c r="BO608" s="354"/>
      <c r="BP608" s="354"/>
      <c r="BQ608" s="354"/>
      <c r="BR608" s="354"/>
      <c r="BS608" s="354"/>
      <c r="BT608" s="354"/>
      <c r="BU608" s="354"/>
      <c r="BV608" s="354"/>
      <c r="BW608" s="354"/>
      <c r="BX608" s="354"/>
      <c r="BY608" s="354"/>
      <c r="BZ608" s="354"/>
      <c r="CA608" s="354"/>
      <c r="CB608" s="354"/>
      <c r="CC608" s="354"/>
    </row>
    <row r="609" ht="13.5" customHeight="1">
      <c r="A609" s="354"/>
      <c r="B609" s="354"/>
      <c r="C609" s="354"/>
      <c r="D609" s="354"/>
      <c r="E609" s="354"/>
      <c r="F609" s="354"/>
      <c r="G609" s="354"/>
      <c r="H609" s="354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  <c r="AB609" s="354"/>
      <c r="AC609" s="354"/>
      <c r="AD609" s="354"/>
      <c r="AE609" s="354"/>
      <c r="AF609" s="354"/>
      <c r="AG609" s="354"/>
      <c r="AH609" s="354"/>
      <c r="AI609" s="354"/>
      <c r="AJ609" s="354"/>
      <c r="AK609" s="354"/>
      <c r="AL609" s="354"/>
      <c r="AM609" s="354"/>
      <c r="AN609" s="354"/>
      <c r="AO609" s="354"/>
      <c r="AP609" s="354"/>
      <c r="AQ609" s="354"/>
      <c r="AR609" s="354"/>
      <c r="AS609" s="354"/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4"/>
      <c r="BH609" s="354"/>
      <c r="BI609" s="354"/>
      <c r="BJ609" s="354"/>
      <c r="BK609" s="354"/>
      <c r="BL609" s="354"/>
      <c r="BM609" s="354"/>
      <c r="BN609" s="354"/>
      <c r="BO609" s="354"/>
      <c r="BP609" s="354"/>
      <c r="BQ609" s="354"/>
      <c r="BR609" s="354"/>
      <c r="BS609" s="354"/>
      <c r="BT609" s="354"/>
      <c r="BU609" s="354"/>
      <c r="BV609" s="354"/>
      <c r="BW609" s="354"/>
      <c r="BX609" s="354"/>
      <c r="BY609" s="354"/>
      <c r="BZ609" s="354"/>
      <c r="CA609" s="354"/>
      <c r="CB609" s="354"/>
      <c r="CC609" s="354"/>
    </row>
    <row r="610" ht="13.5" customHeight="1">
      <c r="A610" s="354"/>
      <c r="B610" s="354"/>
      <c r="C610" s="354"/>
      <c r="D610" s="354"/>
      <c r="E610" s="354"/>
      <c r="F610" s="354"/>
      <c r="G610" s="354"/>
      <c r="H610" s="354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  <c r="AB610" s="354"/>
      <c r="AC610" s="354"/>
      <c r="AD610" s="354"/>
      <c r="AE610" s="354"/>
      <c r="AF610" s="354"/>
      <c r="AG610" s="354"/>
      <c r="AH610" s="354"/>
      <c r="AI610" s="354"/>
      <c r="AJ610" s="354"/>
      <c r="AK610" s="354"/>
      <c r="AL610" s="354"/>
      <c r="AM610" s="354"/>
      <c r="AN610" s="354"/>
      <c r="AO610" s="354"/>
      <c r="AP610" s="354"/>
      <c r="AQ610" s="354"/>
      <c r="AR610" s="354"/>
      <c r="AS610" s="354"/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4"/>
      <c r="BH610" s="354"/>
      <c r="BI610" s="354"/>
      <c r="BJ610" s="354"/>
      <c r="BK610" s="354"/>
      <c r="BL610" s="354"/>
      <c r="BM610" s="354"/>
      <c r="BN610" s="354"/>
      <c r="BO610" s="354"/>
      <c r="BP610" s="354"/>
      <c r="BQ610" s="354"/>
      <c r="BR610" s="354"/>
      <c r="BS610" s="354"/>
      <c r="BT610" s="354"/>
      <c r="BU610" s="354"/>
      <c r="BV610" s="354"/>
      <c r="BW610" s="354"/>
      <c r="BX610" s="354"/>
      <c r="BY610" s="354"/>
      <c r="BZ610" s="354"/>
      <c r="CA610" s="354"/>
      <c r="CB610" s="354"/>
      <c r="CC610" s="354"/>
    </row>
    <row r="611" ht="13.5" customHeight="1">
      <c r="A611" s="354"/>
      <c r="B611" s="354"/>
      <c r="C611" s="354"/>
      <c r="D611" s="354"/>
      <c r="E611" s="354"/>
      <c r="F611" s="354"/>
      <c r="G611" s="354"/>
      <c r="H611" s="354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  <c r="AA611" s="354"/>
      <c r="AB611" s="354"/>
      <c r="AC611" s="354"/>
      <c r="AD611" s="354"/>
      <c r="AE611" s="354"/>
      <c r="AF611" s="354"/>
      <c r="AG611" s="354"/>
      <c r="AH611" s="354"/>
      <c r="AI611" s="354"/>
      <c r="AJ611" s="354"/>
      <c r="AK611" s="354"/>
      <c r="AL611" s="354"/>
      <c r="AM611" s="354"/>
      <c r="AN611" s="354"/>
      <c r="AO611" s="354"/>
      <c r="AP611" s="354"/>
      <c r="AQ611" s="354"/>
      <c r="AR611" s="354"/>
      <c r="AS611" s="354"/>
      <c r="AT611" s="354"/>
      <c r="AU611" s="354"/>
      <c r="AV611" s="354"/>
      <c r="AW611" s="354"/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4"/>
      <c r="BH611" s="354"/>
      <c r="BI611" s="354"/>
      <c r="BJ611" s="354"/>
      <c r="BK611" s="354"/>
      <c r="BL611" s="354"/>
      <c r="BM611" s="354"/>
      <c r="BN611" s="354"/>
      <c r="BO611" s="354"/>
      <c r="BP611" s="354"/>
      <c r="BQ611" s="354"/>
      <c r="BR611" s="354"/>
      <c r="BS611" s="354"/>
      <c r="BT611" s="354"/>
      <c r="BU611" s="354"/>
      <c r="BV611" s="354"/>
      <c r="BW611" s="354"/>
      <c r="BX611" s="354"/>
      <c r="BY611" s="354"/>
      <c r="BZ611" s="354"/>
      <c r="CA611" s="354"/>
      <c r="CB611" s="354"/>
      <c r="CC611" s="354"/>
    </row>
    <row r="612" ht="13.5" customHeight="1">
      <c r="A612" s="354"/>
      <c r="B612" s="354"/>
      <c r="C612" s="354"/>
      <c r="D612" s="354"/>
      <c r="E612" s="354"/>
      <c r="F612" s="354"/>
      <c r="G612" s="354"/>
      <c r="H612" s="354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  <c r="AB612" s="354"/>
      <c r="AC612" s="354"/>
      <c r="AD612" s="354"/>
      <c r="AE612" s="354"/>
      <c r="AF612" s="354"/>
      <c r="AG612" s="354"/>
      <c r="AH612" s="354"/>
      <c r="AI612" s="354"/>
      <c r="AJ612" s="354"/>
      <c r="AK612" s="354"/>
      <c r="AL612" s="354"/>
      <c r="AM612" s="354"/>
      <c r="AN612" s="354"/>
      <c r="AO612" s="354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4"/>
      <c r="BH612" s="354"/>
      <c r="BI612" s="354"/>
      <c r="BJ612" s="354"/>
      <c r="BK612" s="354"/>
      <c r="BL612" s="354"/>
      <c r="BM612" s="354"/>
      <c r="BN612" s="354"/>
      <c r="BO612" s="354"/>
      <c r="BP612" s="354"/>
      <c r="BQ612" s="354"/>
      <c r="BR612" s="354"/>
      <c r="BS612" s="354"/>
      <c r="BT612" s="354"/>
      <c r="BU612" s="354"/>
      <c r="BV612" s="354"/>
      <c r="BW612" s="354"/>
      <c r="BX612" s="354"/>
      <c r="BY612" s="354"/>
      <c r="BZ612" s="354"/>
      <c r="CA612" s="354"/>
      <c r="CB612" s="354"/>
      <c r="CC612" s="354"/>
    </row>
    <row r="613" ht="13.5" customHeight="1">
      <c r="A613" s="354"/>
      <c r="B613" s="354"/>
      <c r="C613" s="354"/>
      <c r="D613" s="354"/>
      <c r="E613" s="354"/>
      <c r="F613" s="354"/>
      <c r="G613" s="354"/>
      <c r="H613" s="354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  <c r="AB613" s="354"/>
      <c r="AC613" s="354"/>
      <c r="AD613" s="354"/>
      <c r="AE613" s="354"/>
      <c r="AF613" s="354"/>
      <c r="AG613" s="354"/>
      <c r="AH613" s="354"/>
      <c r="AI613" s="354"/>
      <c r="AJ613" s="354"/>
      <c r="AK613" s="354"/>
      <c r="AL613" s="354"/>
      <c r="AM613" s="354"/>
      <c r="AN613" s="354"/>
      <c r="AO613" s="354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4"/>
      <c r="BH613" s="354"/>
      <c r="BI613" s="354"/>
      <c r="BJ613" s="354"/>
      <c r="BK613" s="354"/>
      <c r="BL613" s="354"/>
      <c r="BM613" s="354"/>
      <c r="BN613" s="354"/>
      <c r="BO613" s="354"/>
      <c r="BP613" s="354"/>
      <c r="BQ613" s="354"/>
      <c r="BR613" s="354"/>
      <c r="BS613" s="354"/>
      <c r="BT613" s="354"/>
      <c r="BU613" s="354"/>
      <c r="BV613" s="354"/>
      <c r="BW613" s="354"/>
      <c r="BX613" s="354"/>
      <c r="BY613" s="354"/>
      <c r="BZ613" s="354"/>
      <c r="CA613" s="354"/>
      <c r="CB613" s="354"/>
      <c r="CC613" s="354"/>
    </row>
    <row r="614" ht="13.5" customHeight="1">
      <c r="A614" s="354"/>
      <c r="B614" s="354"/>
      <c r="C614" s="354"/>
      <c r="D614" s="354"/>
      <c r="E614" s="354"/>
      <c r="F614" s="354"/>
      <c r="G614" s="354"/>
      <c r="H614" s="354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  <c r="AB614" s="354"/>
      <c r="AC614" s="354"/>
      <c r="AD614" s="354"/>
      <c r="AE614" s="354"/>
      <c r="AF614" s="354"/>
      <c r="AG614" s="354"/>
      <c r="AH614" s="354"/>
      <c r="AI614" s="354"/>
      <c r="AJ614" s="354"/>
      <c r="AK614" s="354"/>
      <c r="AL614" s="354"/>
      <c r="AM614" s="354"/>
      <c r="AN614" s="354"/>
      <c r="AO614" s="354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4"/>
      <c r="BH614" s="354"/>
      <c r="BI614" s="354"/>
      <c r="BJ614" s="354"/>
      <c r="BK614" s="354"/>
      <c r="BL614" s="354"/>
      <c r="BM614" s="354"/>
      <c r="BN614" s="354"/>
      <c r="BO614" s="354"/>
      <c r="BP614" s="354"/>
      <c r="BQ614" s="354"/>
      <c r="BR614" s="354"/>
      <c r="BS614" s="354"/>
      <c r="BT614" s="354"/>
      <c r="BU614" s="354"/>
      <c r="BV614" s="354"/>
      <c r="BW614" s="354"/>
      <c r="BX614" s="354"/>
      <c r="BY614" s="354"/>
      <c r="BZ614" s="354"/>
      <c r="CA614" s="354"/>
      <c r="CB614" s="354"/>
      <c r="CC614" s="354"/>
    </row>
    <row r="615" ht="13.5" customHeight="1">
      <c r="A615" s="354"/>
      <c r="B615" s="354"/>
      <c r="C615" s="354"/>
      <c r="D615" s="354"/>
      <c r="E615" s="354"/>
      <c r="F615" s="354"/>
      <c r="G615" s="354"/>
      <c r="H615" s="354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  <c r="AB615" s="354"/>
      <c r="AC615" s="354"/>
      <c r="AD615" s="354"/>
      <c r="AE615" s="354"/>
      <c r="AF615" s="354"/>
      <c r="AG615" s="354"/>
      <c r="AH615" s="354"/>
      <c r="AI615" s="354"/>
      <c r="AJ615" s="354"/>
      <c r="AK615" s="354"/>
      <c r="AL615" s="354"/>
      <c r="AM615" s="354"/>
      <c r="AN615" s="354"/>
      <c r="AO615" s="354"/>
      <c r="AP615" s="354"/>
      <c r="AQ615" s="354"/>
      <c r="AR615" s="354"/>
      <c r="AS615" s="354"/>
      <c r="AT615" s="354"/>
      <c r="AU615" s="354"/>
      <c r="AV615" s="354"/>
      <c r="AW615" s="354"/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4"/>
      <c r="BH615" s="354"/>
      <c r="BI615" s="354"/>
      <c r="BJ615" s="354"/>
      <c r="BK615" s="354"/>
      <c r="BL615" s="354"/>
      <c r="BM615" s="354"/>
      <c r="BN615" s="354"/>
      <c r="BO615" s="354"/>
      <c r="BP615" s="354"/>
      <c r="BQ615" s="354"/>
      <c r="BR615" s="354"/>
      <c r="BS615" s="354"/>
      <c r="BT615" s="354"/>
      <c r="BU615" s="354"/>
      <c r="BV615" s="354"/>
      <c r="BW615" s="354"/>
      <c r="BX615" s="354"/>
      <c r="BY615" s="354"/>
      <c r="BZ615" s="354"/>
      <c r="CA615" s="354"/>
      <c r="CB615" s="354"/>
      <c r="CC615" s="354"/>
    </row>
    <row r="616" ht="13.5" customHeight="1">
      <c r="A616" s="354"/>
      <c r="B616" s="354"/>
      <c r="C616" s="354"/>
      <c r="D616" s="354"/>
      <c r="E616" s="354"/>
      <c r="F616" s="354"/>
      <c r="G616" s="354"/>
      <c r="H616" s="354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  <c r="AB616" s="354"/>
      <c r="AC616" s="354"/>
      <c r="AD616" s="354"/>
      <c r="AE616" s="354"/>
      <c r="AF616" s="354"/>
      <c r="AG616" s="354"/>
      <c r="AH616" s="354"/>
      <c r="AI616" s="354"/>
      <c r="AJ616" s="354"/>
      <c r="AK616" s="354"/>
      <c r="AL616" s="354"/>
      <c r="AM616" s="354"/>
      <c r="AN616" s="354"/>
      <c r="AO616" s="354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/>
      <c r="BF616" s="354"/>
      <c r="BG616" s="354"/>
      <c r="BH616" s="354"/>
      <c r="BI616" s="354"/>
      <c r="BJ616" s="354"/>
      <c r="BK616" s="354"/>
      <c r="BL616" s="354"/>
      <c r="BM616" s="354"/>
      <c r="BN616" s="354"/>
      <c r="BO616" s="354"/>
      <c r="BP616" s="354"/>
      <c r="BQ616" s="354"/>
      <c r="BR616" s="354"/>
      <c r="BS616" s="354"/>
      <c r="BT616" s="354"/>
      <c r="BU616" s="354"/>
      <c r="BV616" s="354"/>
      <c r="BW616" s="354"/>
      <c r="BX616" s="354"/>
      <c r="BY616" s="354"/>
      <c r="BZ616" s="354"/>
      <c r="CA616" s="354"/>
      <c r="CB616" s="354"/>
      <c r="CC616" s="354"/>
    </row>
    <row r="617" ht="13.5" customHeight="1">
      <c r="A617" s="354"/>
      <c r="B617" s="354"/>
      <c r="C617" s="354"/>
      <c r="D617" s="354"/>
      <c r="E617" s="354"/>
      <c r="F617" s="354"/>
      <c r="G617" s="354"/>
      <c r="H617" s="354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  <c r="AA617" s="354"/>
      <c r="AB617" s="354"/>
      <c r="AC617" s="354"/>
      <c r="AD617" s="354"/>
      <c r="AE617" s="354"/>
      <c r="AF617" s="354"/>
      <c r="AG617" s="354"/>
      <c r="AH617" s="354"/>
      <c r="AI617" s="354"/>
      <c r="AJ617" s="354"/>
      <c r="AK617" s="354"/>
      <c r="AL617" s="354"/>
      <c r="AM617" s="354"/>
      <c r="AN617" s="354"/>
      <c r="AO617" s="354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/>
      <c r="BF617" s="354"/>
      <c r="BG617" s="354"/>
      <c r="BH617" s="354"/>
      <c r="BI617" s="354"/>
      <c r="BJ617" s="354"/>
      <c r="BK617" s="354"/>
      <c r="BL617" s="354"/>
      <c r="BM617" s="354"/>
      <c r="BN617" s="354"/>
      <c r="BO617" s="354"/>
      <c r="BP617" s="354"/>
      <c r="BQ617" s="354"/>
      <c r="BR617" s="354"/>
      <c r="BS617" s="354"/>
      <c r="BT617" s="354"/>
      <c r="BU617" s="354"/>
      <c r="BV617" s="354"/>
      <c r="BW617" s="354"/>
      <c r="BX617" s="354"/>
      <c r="BY617" s="354"/>
      <c r="BZ617" s="354"/>
      <c r="CA617" s="354"/>
      <c r="CB617" s="354"/>
      <c r="CC617" s="354"/>
    </row>
    <row r="618" ht="13.5" customHeight="1">
      <c r="A618" s="354"/>
      <c r="B618" s="354"/>
      <c r="C618" s="354"/>
      <c r="D618" s="354"/>
      <c r="E618" s="354"/>
      <c r="F618" s="354"/>
      <c r="G618" s="354"/>
      <c r="H618" s="354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  <c r="AB618" s="354"/>
      <c r="AC618" s="354"/>
      <c r="AD618" s="354"/>
      <c r="AE618" s="354"/>
      <c r="AF618" s="354"/>
      <c r="AG618" s="354"/>
      <c r="AH618" s="354"/>
      <c r="AI618" s="354"/>
      <c r="AJ618" s="354"/>
      <c r="AK618" s="354"/>
      <c r="AL618" s="354"/>
      <c r="AM618" s="354"/>
      <c r="AN618" s="354"/>
      <c r="AO618" s="354"/>
      <c r="AP618" s="354"/>
      <c r="AQ618" s="354"/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4"/>
      <c r="BH618" s="354"/>
      <c r="BI618" s="354"/>
      <c r="BJ618" s="354"/>
      <c r="BK618" s="354"/>
      <c r="BL618" s="354"/>
      <c r="BM618" s="354"/>
      <c r="BN618" s="354"/>
      <c r="BO618" s="354"/>
      <c r="BP618" s="354"/>
      <c r="BQ618" s="354"/>
      <c r="BR618" s="354"/>
      <c r="BS618" s="354"/>
      <c r="BT618" s="354"/>
      <c r="BU618" s="354"/>
      <c r="BV618" s="354"/>
      <c r="BW618" s="354"/>
      <c r="BX618" s="354"/>
      <c r="BY618" s="354"/>
      <c r="BZ618" s="354"/>
      <c r="CA618" s="354"/>
      <c r="CB618" s="354"/>
      <c r="CC618" s="354"/>
    </row>
    <row r="619" ht="13.5" customHeight="1">
      <c r="A619" s="354"/>
      <c r="B619" s="354"/>
      <c r="C619" s="354"/>
      <c r="D619" s="354"/>
      <c r="E619" s="354"/>
      <c r="F619" s="354"/>
      <c r="G619" s="354"/>
      <c r="H619" s="354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  <c r="AB619" s="354"/>
      <c r="AC619" s="354"/>
      <c r="AD619" s="354"/>
      <c r="AE619" s="354"/>
      <c r="AF619" s="354"/>
      <c r="AG619" s="354"/>
      <c r="AH619" s="354"/>
      <c r="AI619" s="354"/>
      <c r="AJ619" s="354"/>
      <c r="AK619" s="354"/>
      <c r="AL619" s="354"/>
      <c r="AM619" s="354"/>
      <c r="AN619" s="354"/>
      <c r="AO619" s="354"/>
      <c r="AP619" s="354"/>
      <c r="AQ619" s="354"/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4"/>
      <c r="BH619" s="354"/>
      <c r="BI619" s="354"/>
      <c r="BJ619" s="354"/>
      <c r="BK619" s="354"/>
      <c r="BL619" s="354"/>
      <c r="BM619" s="354"/>
      <c r="BN619" s="354"/>
      <c r="BO619" s="354"/>
      <c r="BP619" s="354"/>
      <c r="BQ619" s="354"/>
      <c r="BR619" s="354"/>
      <c r="BS619" s="354"/>
      <c r="BT619" s="354"/>
      <c r="BU619" s="354"/>
      <c r="BV619" s="354"/>
      <c r="BW619" s="354"/>
      <c r="BX619" s="354"/>
      <c r="BY619" s="354"/>
      <c r="BZ619" s="354"/>
      <c r="CA619" s="354"/>
      <c r="CB619" s="354"/>
      <c r="CC619" s="354"/>
    </row>
    <row r="620" ht="13.5" customHeight="1">
      <c r="A620" s="354"/>
      <c r="B620" s="354"/>
      <c r="C620" s="354"/>
      <c r="D620" s="354"/>
      <c r="E620" s="354"/>
      <c r="F620" s="354"/>
      <c r="G620" s="354"/>
      <c r="H620" s="354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  <c r="AB620" s="354"/>
      <c r="AC620" s="354"/>
      <c r="AD620" s="354"/>
      <c r="AE620" s="354"/>
      <c r="AF620" s="354"/>
      <c r="AG620" s="354"/>
      <c r="AH620" s="354"/>
      <c r="AI620" s="354"/>
      <c r="AJ620" s="354"/>
      <c r="AK620" s="354"/>
      <c r="AL620" s="354"/>
      <c r="AM620" s="354"/>
      <c r="AN620" s="354"/>
      <c r="AO620" s="354"/>
      <c r="AP620" s="354"/>
      <c r="AQ620" s="354"/>
      <c r="AR620" s="354"/>
      <c r="AS620" s="354"/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4"/>
      <c r="BH620" s="354"/>
      <c r="BI620" s="354"/>
      <c r="BJ620" s="354"/>
      <c r="BK620" s="354"/>
      <c r="BL620" s="354"/>
      <c r="BM620" s="354"/>
      <c r="BN620" s="354"/>
      <c r="BO620" s="354"/>
      <c r="BP620" s="354"/>
      <c r="BQ620" s="354"/>
      <c r="BR620" s="354"/>
      <c r="BS620" s="354"/>
      <c r="BT620" s="354"/>
      <c r="BU620" s="354"/>
      <c r="BV620" s="354"/>
      <c r="BW620" s="354"/>
      <c r="BX620" s="354"/>
      <c r="BY620" s="354"/>
      <c r="BZ620" s="354"/>
      <c r="CA620" s="354"/>
      <c r="CB620" s="354"/>
      <c r="CC620" s="354"/>
    </row>
    <row r="621" ht="13.5" customHeight="1">
      <c r="A621" s="354"/>
      <c r="B621" s="354"/>
      <c r="C621" s="354"/>
      <c r="D621" s="354"/>
      <c r="E621" s="354"/>
      <c r="F621" s="354"/>
      <c r="G621" s="354"/>
      <c r="H621" s="354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  <c r="AA621" s="354"/>
      <c r="AB621" s="354"/>
      <c r="AC621" s="354"/>
      <c r="AD621" s="354"/>
      <c r="AE621" s="354"/>
      <c r="AF621" s="354"/>
      <c r="AG621" s="354"/>
      <c r="AH621" s="354"/>
      <c r="AI621" s="354"/>
      <c r="AJ621" s="354"/>
      <c r="AK621" s="354"/>
      <c r="AL621" s="354"/>
      <c r="AM621" s="354"/>
      <c r="AN621" s="354"/>
      <c r="AO621" s="354"/>
      <c r="AP621" s="354"/>
      <c r="AQ621" s="354"/>
      <c r="AR621" s="354"/>
      <c r="AS621" s="354"/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4"/>
      <c r="BH621" s="354"/>
      <c r="BI621" s="354"/>
      <c r="BJ621" s="354"/>
      <c r="BK621" s="354"/>
      <c r="BL621" s="354"/>
      <c r="BM621" s="354"/>
      <c r="BN621" s="354"/>
      <c r="BO621" s="354"/>
      <c r="BP621" s="354"/>
      <c r="BQ621" s="354"/>
      <c r="BR621" s="354"/>
      <c r="BS621" s="354"/>
      <c r="BT621" s="354"/>
      <c r="BU621" s="354"/>
      <c r="BV621" s="354"/>
      <c r="BW621" s="354"/>
      <c r="BX621" s="354"/>
      <c r="BY621" s="354"/>
      <c r="BZ621" s="354"/>
      <c r="CA621" s="354"/>
      <c r="CB621" s="354"/>
      <c r="CC621" s="354"/>
    </row>
    <row r="622" ht="13.5" customHeight="1">
      <c r="A622" s="354"/>
      <c r="B622" s="354"/>
      <c r="C622" s="354"/>
      <c r="D622" s="354"/>
      <c r="E622" s="354"/>
      <c r="F622" s="354"/>
      <c r="G622" s="354"/>
      <c r="H622" s="354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  <c r="AB622" s="354"/>
      <c r="AC622" s="354"/>
      <c r="AD622" s="354"/>
      <c r="AE622" s="354"/>
      <c r="AF622" s="354"/>
      <c r="AG622" s="354"/>
      <c r="AH622" s="354"/>
      <c r="AI622" s="354"/>
      <c r="AJ622" s="354"/>
      <c r="AK622" s="354"/>
      <c r="AL622" s="354"/>
      <c r="AM622" s="354"/>
      <c r="AN622" s="354"/>
      <c r="AO622" s="354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4"/>
      <c r="BH622" s="354"/>
      <c r="BI622" s="354"/>
      <c r="BJ622" s="354"/>
      <c r="BK622" s="354"/>
      <c r="BL622" s="354"/>
      <c r="BM622" s="354"/>
      <c r="BN622" s="354"/>
      <c r="BO622" s="354"/>
      <c r="BP622" s="354"/>
      <c r="BQ622" s="354"/>
      <c r="BR622" s="354"/>
      <c r="BS622" s="354"/>
      <c r="BT622" s="354"/>
      <c r="BU622" s="354"/>
      <c r="BV622" s="354"/>
      <c r="BW622" s="354"/>
      <c r="BX622" s="354"/>
      <c r="BY622" s="354"/>
      <c r="BZ622" s="354"/>
      <c r="CA622" s="354"/>
      <c r="CB622" s="354"/>
      <c r="CC622" s="354"/>
    </row>
    <row r="623" ht="13.5" customHeight="1">
      <c r="A623" s="354"/>
      <c r="B623" s="354"/>
      <c r="C623" s="354"/>
      <c r="D623" s="354"/>
      <c r="E623" s="354"/>
      <c r="F623" s="354"/>
      <c r="G623" s="354"/>
      <c r="H623" s="354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  <c r="AA623" s="354"/>
      <c r="AB623" s="354"/>
      <c r="AC623" s="354"/>
      <c r="AD623" s="354"/>
      <c r="AE623" s="354"/>
      <c r="AF623" s="354"/>
      <c r="AG623" s="354"/>
      <c r="AH623" s="354"/>
      <c r="AI623" s="354"/>
      <c r="AJ623" s="354"/>
      <c r="AK623" s="354"/>
      <c r="AL623" s="354"/>
      <c r="AM623" s="354"/>
      <c r="AN623" s="354"/>
      <c r="AO623" s="354"/>
      <c r="AP623" s="354"/>
      <c r="AQ623" s="354"/>
      <c r="AR623" s="354"/>
      <c r="AS623" s="354"/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4"/>
      <c r="BH623" s="354"/>
      <c r="BI623" s="354"/>
      <c r="BJ623" s="354"/>
      <c r="BK623" s="354"/>
      <c r="BL623" s="354"/>
      <c r="BM623" s="354"/>
      <c r="BN623" s="354"/>
      <c r="BO623" s="354"/>
      <c r="BP623" s="354"/>
      <c r="BQ623" s="354"/>
      <c r="BR623" s="354"/>
      <c r="BS623" s="354"/>
      <c r="BT623" s="354"/>
      <c r="BU623" s="354"/>
      <c r="BV623" s="354"/>
      <c r="BW623" s="354"/>
      <c r="BX623" s="354"/>
      <c r="BY623" s="354"/>
      <c r="BZ623" s="354"/>
      <c r="CA623" s="354"/>
      <c r="CB623" s="354"/>
      <c r="CC623" s="354"/>
    </row>
    <row r="624" ht="13.5" customHeight="1">
      <c r="A624" s="354"/>
      <c r="B624" s="354"/>
      <c r="C624" s="354"/>
      <c r="D624" s="354"/>
      <c r="E624" s="354"/>
      <c r="F624" s="354"/>
      <c r="G624" s="354"/>
      <c r="H624" s="354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  <c r="AB624" s="354"/>
      <c r="AC624" s="354"/>
      <c r="AD624" s="354"/>
      <c r="AE624" s="354"/>
      <c r="AF624" s="354"/>
      <c r="AG624" s="354"/>
      <c r="AH624" s="354"/>
      <c r="AI624" s="354"/>
      <c r="AJ624" s="354"/>
      <c r="AK624" s="354"/>
      <c r="AL624" s="354"/>
      <c r="AM624" s="354"/>
      <c r="AN624" s="354"/>
      <c r="AO624" s="354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4"/>
      <c r="BH624" s="354"/>
      <c r="BI624" s="354"/>
      <c r="BJ624" s="354"/>
      <c r="BK624" s="354"/>
      <c r="BL624" s="354"/>
      <c r="BM624" s="354"/>
      <c r="BN624" s="354"/>
      <c r="BO624" s="354"/>
      <c r="BP624" s="354"/>
      <c r="BQ624" s="354"/>
      <c r="BR624" s="354"/>
      <c r="BS624" s="354"/>
      <c r="BT624" s="354"/>
      <c r="BU624" s="354"/>
      <c r="BV624" s="354"/>
      <c r="BW624" s="354"/>
      <c r="BX624" s="354"/>
      <c r="BY624" s="354"/>
      <c r="BZ624" s="354"/>
      <c r="CA624" s="354"/>
      <c r="CB624" s="354"/>
      <c r="CC624" s="354"/>
    </row>
    <row r="625" ht="13.5" customHeight="1">
      <c r="A625" s="354"/>
      <c r="B625" s="354"/>
      <c r="C625" s="354"/>
      <c r="D625" s="354"/>
      <c r="E625" s="354"/>
      <c r="F625" s="354"/>
      <c r="G625" s="354"/>
      <c r="H625" s="354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  <c r="AB625" s="354"/>
      <c r="AC625" s="354"/>
      <c r="AD625" s="354"/>
      <c r="AE625" s="354"/>
      <c r="AF625" s="354"/>
      <c r="AG625" s="354"/>
      <c r="AH625" s="354"/>
      <c r="AI625" s="354"/>
      <c r="AJ625" s="354"/>
      <c r="AK625" s="354"/>
      <c r="AL625" s="354"/>
      <c r="AM625" s="354"/>
      <c r="AN625" s="354"/>
      <c r="AO625" s="354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4"/>
      <c r="BH625" s="354"/>
      <c r="BI625" s="354"/>
      <c r="BJ625" s="354"/>
      <c r="BK625" s="354"/>
      <c r="BL625" s="354"/>
      <c r="BM625" s="354"/>
      <c r="BN625" s="354"/>
      <c r="BO625" s="354"/>
      <c r="BP625" s="354"/>
      <c r="BQ625" s="354"/>
      <c r="BR625" s="354"/>
      <c r="BS625" s="354"/>
      <c r="BT625" s="354"/>
      <c r="BU625" s="354"/>
      <c r="BV625" s="354"/>
      <c r="BW625" s="354"/>
      <c r="BX625" s="354"/>
      <c r="BY625" s="354"/>
      <c r="BZ625" s="354"/>
      <c r="CA625" s="354"/>
      <c r="CB625" s="354"/>
      <c r="CC625" s="354"/>
    </row>
    <row r="626" ht="13.5" customHeight="1">
      <c r="A626" s="354"/>
      <c r="B626" s="354"/>
      <c r="C626" s="354"/>
      <c r="D626" s="354"/>
      <c r="E626" s="354"/>
      <c r="F626" s="354"/>
      <c r="G626" s="354"/>
      <c r="H626" s="354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  <c r="AB626" s="354"/>
      <c r="AC626" s="354"/>
      <c r="AD626" s="354"/>
      <c r="AE626" s="354"/>
      <c r="AF626" s="354"/>
      <c r="AG626" s="354"/>
      <c r="AH626" s="354"/>
      <c r="AI626" s="354"/>
      <c r="AJ626" s="354"/>
      <c r="AK626" s="354"/>
      <c r="AL626" s="354"/>
      <c r="AM626" s="354"/>
      <c r="AN626" s="354"/>
      <c r="AO626" s="354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4"/>
      <c r="BH626" s="354"/>
      <c r="BI626" s="354"/>
      <c r="BJ626" s="354"/>
      <c r="BK626" s="354"/>
      <c r="BL626" s="354"/>
      <c r="BM626" s="354"/>
      <c r="BN626" s="354"/>
      <c r="BO626" s="354"/>
      <c r="BP626" s="354"/>
      <c r="BQ626" s="354"/>
      <c r="BR626" s="354"/>
      <c r="BS626" s="354"/>
      <c r="BT626" s="354"/>
      <c r="BU626" s="354"/>
      <c r="BV626" s="354"/>
      <c r="BW626" s="354"/>
      <c r="BX626" s="354"/>
      <c r="BY626" s="354"/>
      <c r="BZ626" s="354"/>
      <c r="CA626" s="354"/>
      <c r="CB626" s="354"/>
      <c r="CC626" s="354"/>
    </row>
    <row r="627" ht="13.5" customHeight="1">
      <c r="A627" s="354"/>
      <c r="B627" s="354"/>
      <c r="C627" s="354"/>
      <c r="D627" s="354"/>
      <c r="E627" s="354"/>
      <c r="F627" s="354"/>
      <c r="G627" s="354"/>
      <c r="H627" s="354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  <c r="AB627" s="354"/>
      <c r="AC627" s="354"/>
      <c r="AD627" s="354"/>
      <c r="AE627" s="354"/>
      <c r="AF627" s="354"/>
      <c r="AG627" s="354"/>
      <c r="AH627" s="354"/>
      <c r="AI627" s="354"/>
      <c r="AJ627" s="354"/>
      <c r="AK627" s="354"/>
      <c r="AL627" s="354"/>
      <c r="AM627" s="354"/>
      <c r="AN627" s="354"/>
      <c r="AO627" s="354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4"/>
      <c r="BH627" s="354"/>
      <c r="BI627" s="354"/>
      <c r="BJ627" s="354"/>
      <c r="BK627" s="354"/>
      <c r="BL627" s="354"/>
      <c r="BM627" s="354"/>
      <c r="BN627" s="354"/>
      <c r="BO627" s="354"/>
      <c r="BP627" s="354"/>
      <c r="BQ627" s="354"/>
      <c r="BR627" s="354"/>
      <c r="BS627" s="354"/>
      <c r="BT627" s="354"/>
      <c r="BU627" s="354"/>
      <c r="BV627" s="354"/>
      <c r="BW627" s="354"/>
      <c r="BX627" s="354"/>
      <c r="BY627" s="354"/>
      <c r="BZ627" s="354"/>
      <c r="CA627" s="354"/>
      <c r="CB627" s="354"/>
      <c r="CC627" s="354"/>
    </row>
    <row r="628" ht="13.5" customHeight="1">
      <c r="A628" s="354"/>
      <c r="B628" s="354"/>
      <c r="C628" s="354"/>
      <c r="D628" s="354"/>
      <c r="E628" s="354"/>
      <c r="F628" s="354"/>
      <c r="G628" s="354"/>
      <c r="H628" s="354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  <c r="AB628" s="354"/>
      <c r="AC628" s="354"/>
      <c r="AD628" s="354"/>
      <c r="AE628" s="354"/>
      <c r="AF628" s="354"/>
      <c r="AG628" s="354"/>
      <c r="AH628" s="354"/>
      <c r="AI628" s="354"/>
      <c r="AJ628" s="354"/>
      <c r="AK628" s="354"/>
      <c r="AL628" s="354"/>
      <c r="AM628" s="354"/>
      <c r="AN628" s="354"/>
      <c r="AO628" s="354"/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4"/>
      <c r="BH628" s="354"/>
      <c r="BI628" s="354"/>
      <c r="BJ628" s="354"/>
      <c r="BK628" s="354"/>
      <c r="BL628" s="354"/>
      <c r="BM628" s="354"/>
      <c r="BN628" s="354"/>
      <c r="BO628" s="354"/>
      <c r="BP628" s="354"/>
      <c r="BQ628" s="354"/>
      <c r="BR628" s="354"/>
      <c r="BS628" s="354"/>
      <c r="BT628" s="354"/>
      <c r="BU628" s="354"/>
      <c r="BV628" s="354"/>
      <c r="BW628" s="354"/>
      <c r="BX628" s="354"/>
      <c r="BY628" s="354"/>
      <c r="BZ628" s="354"/>
      <c r="CA628" s="354"/>
      <c r="CB628" s="354"/>
      <c r="CC628" s="354"/>
    </row>
    <row r="629" ht="13.5" customHeight="1">
      <c r="A629" s="354"/>
      <c r="B629" s="354"/>
      <c r="C629" s="354"/>
      <c r="D629" s="354"/>
      <c r="E629" s="354"/>
      <c r="F629" s="354"/>
      <c r="G629" s="354"/>
      <c r="H629" s="354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  <c r="AB629" s="354"/>
      <c r="AC629" s="354"/>
      <c r="AD629" s="354"/>
      <c r="AE629" s="354"/>
      <c r="AF629" s="354"/>
      <c r="AG629" s="354"/>
      <c r="AH629" s="354"/>
      <c r="AI629" s="354"/>
      <c r="AJ629" s="354"/>
      <c r="AK629" s="354"/>
      <c r="AL629" s="354"/>
      <c r="AM629" s="354"/>
      <c r="AN629" s="354"/>
      <c r="AO629" s="354"/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/>
      <c r="BD629" s="354"/>
      <c r="BE629" s="354"/>
      <c r="BF629" s="354"/>
      <c r="BG629" s="354"/>
      <c r="BH629" s="354"/>
      <c r="BI629" s="354"/>
      <c r="BJ629" s="354"/>
      <c r="BK629" s="354"/>
      <c r="BL629" s="354"/>
      <c r="BM629" s="354"/>
      <c r="BN629" s="354"/>
      <c r="BO629" s="354"/>
      <c r="BP629" s="354"/>
      <c r="BQ629" s="354"/>
      <c r="BR629" s="354"/>
      <c r="BS629" s="354"/>
      <c r="BT629" s="354"/>
      <c r="BU629" s="354"/>
      <c r="BV629" s="354"/>
      <c r="BW629" s="354"/>
      <c r="BX629" s="354"/>
      <c r="BY629" s="354"/>
      <c r="BZ629" s="354"/>
      <c r="CA629" s="354"/>
      <c r="CB629" s="354"/>
      <c r="CC629" s="354"/>
    </row>
    <row r="630" ht="13.5" customHeight="1">
      <c r="A630" s="354"/>
      <c r="B630" s="354"/>
      <c r="C630" s="354"/>
      <c r="D630" s="354"/>
      <c r="E630" s="354"/>
      <c r="F630" s="354"/>
      <c r="G630" s="354"/>
      <c r="H630" s="354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  <c r="AB630" s="354"/>
      <c r="AC630" s="354"/>
      <c r="AD630" s="354"/>
      <c r="AE630" s="354"/>
      <c r="AF630" s="354"/>
      <c r="AG630" s="354"/>
      <c r="AH630" s="354"/>
      <c r="AI630" s="354"/>
      <c r="AJ630" s="354"/>
      <c r="AK630" s="354"/>
      <c r="AL630" s="354"/>
      <c r="AM630" s="354"/>
      <c r="AN630" s="354"/>
      <c r="AO630" s="354"/>
      <c r="AP630" s="354"/>
      <c r="AQ630" s="354"/>
      <c r="AR630" s="354"/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4"/>
      <c r="BH630" s="354"/>
      <c r="BI630" s="354"/>
      <c r="BJ630" s="354"/>
      <c r="BK630" s="354"/>
      <c r="BL630" s="354"/>
      <c r="BM630" s="354"/>
      <c r="BN630" s="354"/>
      <c r="BO630" s="354"/>
      <c r="BP630" s="354"/>
      <c r="BQ630" s="354"/>
      <c r="BR630" s="354"/>
      <c r="BS630" s="354"/>
      <c r="BT630" s="354"/>
      <c r="BU630" s="354"/>
      <c r="BV630" s="354"/>
      <c r="BW630" s="354"/>
      <c r="BX630" s="354"/>
      <c r="BY630" s="354"/>
      <c r="BZ630" s="354"/>
      <c r="CA630" s="354"/>
      <c r="CB630" s="354"/>
      <c r="CC630" s="354"/>
    </row>
    <row r="631" ht="13.5" customHeight="1">
      <c r="A631" s="354"/>
      <c r="B631" s="354"/>
      <c r="C631" s="354"/>
      <c r="D631" s="354"/>
      <c r="E631" s="354"/>
      <c r="F631" s="354"/>
      <c r="G631" s="354"/>
      <c r="H631" s="354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  <c r="AB631" s="354"/>
      <c r="AC631" s="354"/>
      <c r="AD631" s="354"/>
      <c r="AE631" s="354"/>
      <c r="AF631" s="354"/>
      <c r="AG631" s="354"/>
      <c r="AH631" s="354"/>
      <c r="AI631" s="354"/>
      <c r="AJ631" s="354"/>
      <c r="AK631" s="354"/>
      <c r="AL631" s="354"/>
      <c r="AM631" s="354"/>
      <c r="AN631" s="354"/>
      <c r="AO631" s="354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4"/>
      <c r="BH631" s="354"/>
      <c r="BI631" s="354"/>
      <c r="BJ631" s="354"/>
      <c r="BK631" s="354"/>
      <c r="BL631" s="354"/>
      <c r="BM631" s="354"/>
      <c r="BN631" s="354"/>
      <c r="BO631" s="354"/>
      <c r="BP631" s="354"/>
      <c r="BQ631" s="354"/>
      <c r="BR631" s="354"/>
      <c r="BS631" s="354"/>
      <c r="BT631" s="354"/>
      <c r="BU631" s="354"/>
      <c r="BV631" s="354"/>
      <c r="BW631" s="354"/>
      <c r="BX631" s="354"/>
      <c r="BY631" s="354"/>
      <c r="BZ631" s="354"/>
      <c r="CA631" s="354"/>
      <c r="CB631" s="354"/>
      <c r="CC631" s="354"/>
    </row>
    <row r="632" ht="13.5" customHeight="1">
      <c r="A632" s="354"/>
      <c r="B632" s="354"/>
      <c r="C632" s="354"/>
      <c r="D632" s="354"/>
      <c r="E632" s="354"/>
      <c r="F632" s="354"/>
      <c r="G632" s="354"/>
      <c r="H632" s="354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  <c r="AB632" s="354"/>
      <c r="AC632" s="354"/>
      <c r="AD632" s="354"/>
      <c r="AE632" s="354"/>
      <c r="AF632" s="354"/>
      <c r="AG632" s="354"/>
      <c r="AH632" s="354"/>
      <c r="AI632" s="354"/>
      <c r="AJ632" s="354"/>
      <c r="AK632" s="354"/>
      <c r="AL632" s="354"/>
      <c r="AM632" s="354"/>
      <c r="AN632" s="354"/>
      <c r="AO632" s="354"/>
      <c r="AP632" s="354"/>
      <c r="AQ632" s="354"/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4"/>
      <c r="BH632" s="354"/>
      <c r="BI632" s="354"/>
      <c r="BJ632" s="354"/>
      <c r="BK632" s="354"/>
      <c r="BL632" s="354"/>
      <c r="BM632" s="354"/>
      <c r="BN632" s="354"/>
      <c r="BO632" s="354"/>
      <c r="BP632" s="354"/>
      <c r="BQ632" s="354"/>
      <c r="BR632" s="354"/>
      <c r="BS632" s="354"/>
      <c r="BT632" s="354"/>
      <c r="BU632" s="354"/>
      <c r="BV632" s="354"/>
      <c r="BW632" s="354"/>
      <c r="BX632" s="354"/>
      <c r="BY632" s="354"/>
      <c r="BZ632" s="354"/>
      <c r="CA632" s="354"/>
      <c r="CB632" s="354"/>
      <c r="CC632" s="354"/>
    </row>
    <row r="633" ht="13.5" customHeight="1">
      <c r="A633" s="354"/>
      <c r="B633" s="354"/>
      <c r="C633" s="354"/>
      <c r="D633" s="354"/>
      <c r="E633" s="354"/>
      <c r="F633" s="354"/>
      <c r="G633" s="354"/>
      <c r="H633" s="354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  <c r="AB633" s="354"/>
      <c r="AC633" s="354"/>
      <c r="AD633" s="354"/>
      <c r="AE633" s="354"/>
      <c r="AF633" s="354"/>
      <c r="AG633" s="354"/>
      <c r="AH633" s="354"/>
      <c r="AI633" s="354"/>
      <c r="AJ633" s="354"/>
      <c r="AK633" s="354"/>
      <c r="AL633" s="354"/>
      <c r="AM633" s="354"/>
      <c r="AN633" s="354"/>
      <c r="AO633" s="354"/>
      <c r="AP633" s="354"/>
      <c r="AQ633" s="354"/>
      <c r="AR633" s="354"/>
      <c r="AS633" s="354"/>
      <c r="AT633" s="354"/>
      <c r="AU633" s="354"/>
      <c r="AV633" s="354"/>
      <c r="AW633" s="354"/>
      <c r="AX633" s="354"/>
      <c r="AY633" s="354"/>
      <c r="AZ633" s="354"/>
      <c r="BA633" s="354"/>
      <c r="BB633" s="354"/>
      <c r="BC633" s="354"/>
      <c r="BD633" s="354"/>
      <c r="BE633" s="354"/>
      <c r="BF633" s="354"/>
      <c r="BG633" s="354"/>
      <c r="BH633" s="354"/>
      <c r="BI633" s="354"/>
      <c r="BJ633" s="354"/>
      <c r="BK633" s="354"/>
      <c r="BL633" s="354"/>
      <c r="BM633" s="354"/>
      <c r="BN633" s="354"/>
      <c r="BO633" s="354"/>
      <c r="BP633" s="354"/>
      <c r="BQ633" s="354"/>
      <c r="BR633" s="354"/>
      <c r="BS633" s="354"/>
      <c r="BT633" s="354"/>
      <c r="BU633" s="354"/>
      <c r="BV633" s="354"/>
      <c r="BW633" s="354"/>
      <c r="BX633" s="354"/>
      <c r="BY633" s="354"/>
      <c r="BZ633" s="354"/>
      <c r="CA633" s="354"/>
      <c r="CB633" s="354"/>
      <c r="CC633" s="354"/>
    </row>
    <row r="634" ht="13.5" customHeight="1">
      <c r="A634" s="354"/>
      <c r="B634" s="354"/>
      <c r="C634" s="354"/>
      <c r="D634" s="354"/>
      <c r="E634" s="354"/>
      <c r="F634" s="354"/>
      <c r="G634" s="354"/>
      <c r="H634" s="354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  <c r="AB634" s="354"/>
      <c r="AC634" s="354"/>
      <c r="AD634" s="354"/>
      <c r="AE634" s="354"/>
      <c r="AF634" s="354"/>
      <c r="AG634" s="354"/>
      <c r="AH634" s="354"/>
      <c r="AI634" s="354"/>
      <c r="AJ634" s="354"/>
      <c r="AK634" s="354"/>
      <c r="AL634" s="354"/>
      <c r="AM634" s="354"/>
      <c r="AN634" s="354"/>
      <c r="AO634" s="354"/>
      <c r="AP634" s="354"/>
      <c r="AQ634" s="354"/>
      <c r="AR634" s="354"/>
      <c r="AS634" s="354"/>
      <c r="AT634" s="354"/>
      <c r="AU634" s="354"/>
      <c r="AV634" s="354"/>
      <c r="AW634" s="354"/>
      <c r="AX634" s="354"/>
      <c r="AY634" s="354"/>
      <c r="AZ634" s="354"/>
      <c r="BA634" s="354"/>
      <c r="BB634" s="354"/>
      <c r="BC634" s="354"/>
      <c r="BD634" s="354"/>
      <c r="BE634" s="354"/>
      <c r="BF634" s="354"/>
      <c r="BG634" s="354"/>
      <c r="BH634" s="354"/>
      <c r="BI634" s="354"/>
      <c r="BJ634" s="354"/>
      <c r="BK634" s="354"/>
      <c r="BL634" s="354"/>
      <c r="BM634" s="354"/>
      <c r="BN634" s="354"/>
      <c r="BO634" s="354"/>
      <c r="BP634" s="354"/>
      <c r="BQ634" s="354"/>
      <c r="BR634" s="354"/>
      <c r="BS634" s="354"/>
      <c r="BT634" s="354"/>
      <c r="BU634" s="354"/>
      <c r="BV634" s="354"/>
      <c r="BW634" s="354"/>
      <c r="BX634" s="354"/>
      <c r="BY634" s="354"/>
      <c r="BZ634" s="354"/>
      <c r="CA634" s="354"/>
      <c r="CB634" s="354"/>
      <c r="CC634" s="354"/>
    </row>
    <row r="635" ht="13.5" customHeight="1">
      <c r="A635" s="354"/>
      <c r="B635" s="354"/>
      <c r="C635" s="354"/>
      <c r="D635" s="354"/>
      <c r="E635" s="354"/>
      <c r="F635" s="354"/>
      <c r="G635" s="354"/>
      <c r="H635" s="354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  <c r="AB635" s="354"/>
      <c r="AC635" s="354"/>
      <c r="AD635" s="354"/>
      <c r="AE635" s="354"/>
      <c r="AF635" s="354"/>
      <c r="AG635" s="354"/>
      <c r="AH635" s="354"/>
      <c r="AI635" s="354"/>
      <c r="AJ635" s="354"/>
      <c r="AK635" s="354"/>
      <c r="AL635" s="354"/>
      <c r="AM635" s="354"/>
      <c r="AN635" s="354"/>
      <c r="AO635" s="354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4"/>
      <c r="BH635" s="354"/>
      <c r="BI635" s="354"/>
      <c r="BJ635" s="354"/>
      <c r="BK635" s="354"/>
      <c r="BL635" s="354"/>
      <c r="BM635" s="354"/>
      <c r="BN635" s="354"/>
      <c r="BO635" s="354"/>
      <c r="BP635" s="354"/>
      <c r="BQ635" s="354"/>
      <c r="BR635" s="354"/>
      <c r="BS635" s="354"/>
      <c r="BT635" s="354"/>
      <c r="BU635" s="354"/>
      <c r="BV635" s="354"/>
      <c r="BW635" s="354"/>
      <c r="BX635" s="354"/>
      <c r="BY635" s="354"/>
      <c r="BZ635" s="354"/>
      <c r="CA635" s="354"/>
      <c r="CB635" s="354"/>
      <c r="CC635" s="354"/>
    </row>
    <row r="636" ht="13.5" customHeight="1">
      <c r="A636" s="354"/>
      <c r="B636" s="354"/>
      <c r="C636" s="354"/>
      <c r="D636" s="354"/>
      <c r="E636" s="354"/>
      <c r="F636" s="354"/>
      <c r="G636" s="354"/>
      <c r="H636" s="354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  <c r="AB636" s="354"/>
      <c r="AC636" s="354"/>
      <c r="AD636" s="354"/>
      <c r="AE636" s="354"/>
      <c r="AF636" s="354"/>
      <c r="AG636" s="354"/>
      <c r="AH636" s="354"/>
      <c r="AI636" s="354"/>
      <c r="AJ636" s="354"/>
      <c r="AK636" s="354"/>
      <c r="AL636" s="354"/>
      <c r="AM636" s="354"/>
      <c r="AN636" s="354"/>
      <c r="AO636" s="354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4"/>
      <c r="BH636" s="354"/>
      <c r="BI636" s="354"/>
      <c r="BJ636" s="354"/>
      <c r="BK636" s="354"/>
      <c r="BL636" s="354"/>
      <c r="BM636" s="354"/>
      <c r="BN636" s="354"/>
      <c r="BO636" s="354"/>
      <c r="BP636" s="354"/>
      <c r="BQ636" s="354"/>
      <c r="BR636" s="354"/>
      <c r="BS636" s="354"/>
      <c r="BT636" s="354"/>
      <c r="BU636" s="354"/>
      <c r="BV636" s="354"/>
      <c r="BW636" s="354"/>
      <c r="BX636" s="354"/>
      <c r="BY636" s="354"/>
      <c r="BZ636" s="354"/>
      <c r="CA636" s="354"/>
      <c r="CB636" s="354"/>
      <c r="CC636" s="354"/>
    </row>
    <row r="637" ht="13.5" customHeight="1">
      <c r="A637" s="354"/>
      <c r="B637" s="354"/>
      <c r="C637" s="354"/>
      <c r="D637" s="354"/>
      <c r="E637" s="354"/>
      <c r="F637" s="354"/>
      <c r="G637" s="354"/>
      <c r="H637" s="354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  <c r="AB637" s="354"/>
      <c r="AC637" s="354"/>
      <c r="AD637" s="354"/>
      <c r="AE637" s="354"/>
      <c r="AF637" s="354"/>
      <c r="AG637" s="354"/>
      <c r="AH637" s="354"/>
      <c r="AI637" s="354"/>
      <c r="AJ637" s="354"/>
      <c r="AK637" s="354"/>
      <c r="AL637" s="354"/>
      <c r="AM637" s="354"/>
      <c r="AN637" s="354"/>
      <c r="AO637" s="354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4"/>
      <c r="BH637" s="354"/>
      <c r="BI637" s="354"/>
      <c r="BJ637" s="354"/>
      <c r="BK637" s="354"/>
      <c r="BL637" s="354"/>
      <c r="BM637" s="354"/>
      <c r="BN637" s="354"/>
      <c r="BO637" s="354"/>
      <c r="BP637" s="354"/>
      <c r="BQ637" s="354"/>
      <c r="BR637" s="354"/>
      <c r="BS637" s="354"/>
      <c r="BT637" s="354"/>
      <c r="BU637" s="354"/>
      <c r="BV637" s="354"/>
      <c r="BW637" s="354"/>
      <c r="BX637" s="354"/>
      <c r="BY637" s="354"/>
      <c r="BZ637" s="354"/>
      <c r="CA637" s="354"/>
      <c r="CB637" s="354"/>
      <c r="CC637" s="354"/>
    </row>
    <row r="638" ht="13.5" customHeight="1">
      <c r="A638" s="354"/>
      <c r="B638" s="354"/>
      <c r="C638" s="354"/>
      <c r="D638" s="354"/>
      <c r="E638" s="354"/>
      <c r="F638" s="354"/>
      <c r="G638" s="354"/>
      <c r="H638" s="354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  <c r="AB638" s="354"/>
      <c r="AC638" s="354"/>
      <c r="AD638" s="354"/>
      <c r="AE638" s="354"/>
      <c r="AF638" s="354"/>
      <c r="AG638" s="354"/>
      <c r="AH638" s="354"/>
      <c r="AI638" s="354"/>
      <c r="AJ638" s="354"/>
      <c r="AK638" s="354"/>
      <c r="AL638" s="354"/>
      <c r="AM638" s="354"/>
      <c r="AN638" s="354"/>
      <c r="AO638" s="354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4"/>
      <c r="BH638" s="354"/>
      <c r="BI638" s="354"/>
      <c r="BJ638" s="354"/>
      <c r="BK638" s="354"/>
      <c r="BL638" s="354"/>
      <c r="BM638" s="354"/>
      <c r="BN638" s="354"/>
      <c r="BO638" s="354"/>
      <c r="BP638" s="354"/>
      <c r="BQ638" s="354"/>
      <c r="BR638" s="354"/>
      <c r="BS638" s="354"/>
      <c r="BT638" s="354"/>
      <c r="BU638" s="354"/>
      <c r="BV638" s="354"/>
      <c r="BW638" s="354"/>
      <c r="BX638" s="354"/>
      <c r="BY638" s="354"/>
      <c r="BZ638" s="354"/>
      <c r="CA638" s="354"/>
      <c r="CB638" s="354"/>
      <c r="CC638" s="354"/>
    </row>
    <row r="639" ht="13.5" customHeight="1">
      <c r="A639" s="354"/>
      <c r="B639" s="354"/>
      <c r="C639" s="354"/>
      <c r="D639" s="354"/>
      <c r="E639" s="354"/>
      <c r="F639" s="354"/>
      <c r="G639" s="354"/>
      <c r="H639" s="354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  <c r="AB639" s="354"/>
      <c r="AC639" s="354"/>
      <c r="AD639" s="354"/>
      <c r="AE639" s="354"/>
      <c r="AF639" s="354"/>
      <c r="AG639" s="354"/>
      <c r="AH639" s="354"/>
      <c r="AI639" s="354"/>
      <c r="AJ639" s="354"/>
      <c r="AK639" s="354"/>
      <c r="AL639" s="354"/>
      <c r="AM639" s="354"/>
      <c r="AN639" s="354"/>
      <c r="AO639" s="354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4"/>
      <c r="BH639" s="354"/>
      <c r="BI639" s="354"/>
      <c r="BJ639" s="354"/>
      <c r="BK639" s="354"/>
      <c r="BL639" s="354"/>
      <c r="BM639" s="354"/>
      <c r="BN639" s="354"/>
      <c r="BO639" s="354"/>
      <c r="BP639" s="354"/>
      <c r="BQ639" s="354"/>
      <c r="BR639" s="354"/>
      <c r="BS639" s="354"/>
      <c r="BT639" s="354"/>
      <c r="BU639" s="354"/>
      <c r="BV639" s="354"/>
      <c r="BW639" s="354"/>
      <c r="BX639" s="354"/>
      <c r="BY639" s="354"/>
      <c r="BZ639" s="354"/>
      <c r="CA639" s="354"/>
      <c r="CB639" s="354"/>
      <c r="CC639" s="354"/>
    </row>
    <row r="640" ht="13.5" customHeight="1">
      <c r="A640" s="354"/>
      <c r="B640" s="354"/>
      <c r="C640" s="354"/>
      <c r="D640" s="354"/>
      <c r="E640" s="354"/>
      <c r="F640" s="354"/>
      <c r="G640" s="354"/>
      <c r="H640" s="354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  <c r="AB640" s="354"/>
      <c r="AC640" s="354"/>
      <c r="AD640" s="354"/>
      <c r="AE640" s="354"/>
      <c r="AF640" s="354"/>
      <c r="AG640" s="354"/>
      <c r="AH640" s="354"/>
      <c r="AI640" s="354"/>
      <c r="AJ640" s="354"/>
      <c r="AK640" s="354"/>
      <c r="AL640" s="354"/>
      <c r="AM640" s="354"/>
      <c r="AN640" s="354"/>
      <c r="AO640" s="354"/>
      <c r="AP640" s="354"/>
      <c r="AQ640" s="354"/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/>
      <c r="BD640" s="354"/>
      <c r="BE640" s="354"/>
      <c r="BF640" s="354"/>
      <c r="BG640" s="354"/>
      <c r="BH640" s="354"/>
      <c r="BI640" s="354"/>
      <c r="BJ640" s="354"/>
      <c r="BK640" s="354"/>
      <c r="BL640" s="354"/>
      <c r="BM640" s="354"/>
      <c r="BN640" s="354"/>
      <c r="BO640" s="354"/>
      <c r="BP640" s="354"/>
      <c r="BQ640" s="354"/>
      <c r="BR640" s="354"/>
      <c r="BS640" s="354"/>
      <c r="BT640" s="354"/>
      <c r="BU640" s="354"/>
      <c r="BV640" s="354"/>
      <c r="BW640" s="354"/>
      <c r="BX640" s="354"/>
      <c r="BY640" s="354"/>
      <c r="BZ640" s="354"/>
      <c r="CA640" s="354"/>
      <c r="CB640" s="354"/>
      <c r="CC640" s="354"/>
    </row>
    <row r="641" ht="13.5" customHeight="1">
      <c r="A641" s="354"/>
      <c r="B641" s="354"/>
      <c r="C641" s="354"/>
      <c r="D641" s="354"/>
      <c r="E641" s="354"/>
      <c r="F641" s="354"/>
      <c r="G641" s="354"/>
      <c r="H641" s="354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  <c r="AB641" s="354"/>
      <c r="AC641" s="354"/>
      <c r="AD641" s="354"/>
      <c r="AE641" s="354"/>
      <c r="AF641" s="354"/>
      <c r="AG641" s="354"/>
      <c r="AH641" s="354"/>
      <c r="AI641" s="354"/>
      <c r="AJ641" s="354"/>
      <c r="AK641" s="354"/>
      <c r="AL641" s="354"/>
      <c r="AM641" s="354"/>
      <c r="AN641" s="354"/>
      <c r="AO641" s="354"/>
      <c r="AP641" s="354"/>
      <c r="AQ641" s="354"/>
      <c r="AR641" s="354"/>
      <c r="AS641" s="354"/>
      <c r="AT641" s="354"/>
      <c r="AU641" s="354"/>
      <c r="AV641" s="354"/>
      <c r="AW641" s="354"/>
      <c r="AX641" s="354"/>
      <c r="AY641" s="354"/>
      <c r="AZ641" s="354"/>
      <c r="BA641" s="354"/>
      <c r="BB641" s="354"/>
      <c r="BC641" s="354"/>
      <c r="BD641" s="354"/>
      <c r="BE641" s="354"/>
      <c r="BF641" s="354"/>
      <c r="BG641" s="354"/>
      <c r="BH641" s="354"/>
      <c r="BI641" s="354"/>
      <c r="BJ641" s="354"/>
      <c r="BK641" s="354"/>
      <c r="BL641" s="354"/>
      <c r="BM641" s="354"/>
      <c r="BN641" s="354"/>
      <c r="BO641" s="354"/>
      <c r="BP641" s="354"/>
      <c r="BQ641" s="354"/>
      <c r="BR641" s="354"/>
      <c r="BS641" s="354"/>
      <c r="BT641" s="354"/>
      <c r="BU641" s="354"/>
      <c r="BV641" s="354"/>
      <c r="BW641" s="354"/>
      <c r="BX641" s="354"/>
      <c r="BY641" s="354"/>
      <c r="BZ641" s="354"/>
      <c r="CA641" s="354"/>
      <c r="CB641" s="354"/>
      <c r="CC641" s="354"/>
    </row>
    <row r="642" ht="13.5" customHeight="1">
      <c r="A642" s="354"/>
      <c r="B642" s="354"/>
      <c r="C642" s="354"/>
      <c r="D642" s="354"/>
      <c r="E642" s="354"/>
      <c r="F642" s="354"/>
      <c r="G642" s="354"/>
      <c r="H642" s="354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  <c r="AB642" s="354"/>
      <c r="AC642" s="354"/>
      <c r="AD642" s="354"/>
      <c r="AE642" s="354"/>
      <c r="AF642" s="354"/>
      <c r="AG642" s="354"/>
      <c r="AH642" s="354"/>
      <c r="AI642" s="354"/>
      <c r="AJ642" s="354"/>
      <c r="AK642" s="354"/>
      <c r="AL642" s="354"/>
      <c r="AM642" s="354"/>
      <c r="AN642" s="354"/>
      <c r="AO642" s="354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4"/>
      <c r="BH642" s="354"/>
      <c r="BI642" s="354"/>
      <c r="BJ642" s="354"/>
      <c r="BK642" s="354"/>
      <c r="BL642" s="354"/>
      <c r="BM642" s="354"/>
      <c r="BN642" s="354"/>
      <c r="BO642" s="354"/>
      <c r="BP642" s="354"/>
      <c r="BQ642" s="354"/>
      <c r="BR642" s="354"/>
      <c r="BS642" s="354"/>
      <c r="BT642" s="354"/>
      <c r="BU642" s="354"/>
      <c r="BV642" s="354"/>
      <c r="BW642" s="354"/>
      <c r="BX642" s="354"/>
      <c r="BY642" s="354"/>
      <c r="BZ642" s="354"/>
      <c r="CA642" s="354"/>
      <c r="CB642" s="354"/>
      <c r="CC642" s="354"/>
    </row>
    <row r="643" ht="13.5" customHeight="1">
      <c r="A643" s="354"/>
      <c r="B643" s="354"/>
      <c r="C643" s="354"/>
      <c r="D643" s="354"/>
      <c r="E643" s="354"/>
      <c r="F643" s="354"/>
      <c r="G643" s="354"/>
      <c r="H643" s="354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  <c r="AB643" s="354"/>
      <c r="AC643" s="354"/>
      <c r="AD643" s="354"/>
      <c r="AE643" s="354"/>
      <c r="AF643" s="354"/>
      <c r="AG643" s="354"/>
      <c r="AH643" s="354"/>
      <c r="AI643" s="354"/>
      <c r="AJ643" s="354"/>
      <c r="AK643" s="354"/>
      <c r="AL643" s="354"/>
      <c r="AM643" s="354"/>
      <c r="AN643" s="354"/>
      <c r="AO643" s="354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/>
      <c r="BD643" s="354"/>
      <c r="BE643" s="354"/>
      <c r="BF643" s="354"/>
      <c r="BG643" s="354"/>
      <c r="BH643" s="354"/>
      <c r="BI643" s="354"/>
      <c r="BJ643" s="354"/>
      <c r="BK643" s="354"/>
      <c r="BL643" s="354"/>
      <c r="BM643" s="354"/>
      <c r="BN643" s="354"/>
      <c r="BO643" s="354"/>
      <c r="BP643" s="354"/>
      <c r="BQ643" s="354"/>
      <c r="BR643" s="354"/>
      <c r="BS643" s="354"/>
      <c r="BT643" s="354"/>
      <c r="BU643" s="354"/>
      <c r="BV643" s="354"/>
      <c r="BW643" s="354"/>
      <c r="BX643" s="354"/>
      <c r="BY643" s="354"/>
      <c r="BZ643" s="354"/>
      <c r="CA643" s="354"/>
      <c r="CB643" s="354"/>
      <c r="CC643" s="354"/>
    </row>
    <row r="644" ht="13.5" customHeight="1">
      <c r="A644" s="354"/>
      <c r="B644" s="354"/>
      <c r="C644" s="354"/>
      <c r="D644" s="354"/>
      <c r="E644" s="354"/>
      <c r="F644" s="354"/>
      <c r="G644" s="354"/>
      <c r="H644" s="354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  <c r="AB644" s="354"/>
      <c r="AC644" s="354"/>
      <c r="AD644" s="354"/>
      <c r="AE644" s="354"/>
      <c r="AF644" s="354"/>
      <c r="AG644" s="354"/>
      <c r="AH644" s="354"/>
      <c r="AI644" s="354"/>
      <c r="AJ644" s="354"/>
      <c r="AK644" s="354"/>
      <c r="AL644" s="354"/>
      <c r="AM644" s="354"/>
      <c r="AN644" s="354"/>
      <c r="AO644" s="354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/>
      <c r="BD644" s="354"/>
      <c r="BE644" s="354"/>
      <c r="BF644" s="354"/>
      <c r="BG644" s="354"/>
      <c r="BH644" s="354"/>
      <c r="BI644" s="354"/>
      <c r="BJ644" s="354"/>
      <c r="BK644" s="354"/>
      <c r="BL644" s="354"/>
      <c r="BM644" s="354"/>
      <c r="BN644" s="354"/>
      <c r="BO644" s="354"/>
      <c r="BP644" s="354"/>
      <c r="BQ644" s="354"/>
      <c r="BR644" s="354"/>
      <c r="BS644" s="354"/>
      <c r="BT644" s="354"/>
      <c r="BU644" s="354"/>
      <c r="BV644" s="354"/>
      <c r="BW644" s="354"/>
      <c r="BX644" s="354"/>
      <c r="BY644" s="354"/>
      <c r="BZ644" s="354"/>
      <c r="CA644" s="354"/>
      <c r="CB644" s="354"/>
      <c r="CC644" s="354"/>
    </row>
    <row r="645" ht="13.5" customHeight="1">
      <c r="A645" s="354"/>
      <c r="B645" s="354"/>
      <c r="C645" s="354"/>
      <c r="D645" s="354"/>
      <c r="E645" s="354"/>
      <c r="F645" s="354"/>
      <c r="G645" s="354"/>
      <c r="H645" s="354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  <c r="AB645" s="354"/>
      <c r="AC645" s="354"/>
      <c r="AD645" s="354"/>
      <c r="AE645" s="354"/>
      <c r="AF645" s="354"/>
      <c r="AG645" s="354"/>
      <c r="AH645" s="354"/>
      <c r="AI645" s="354"/>
      <c r="AJ645" s="354"/>
      <c r="AK645" s="354"/>
      <c r="AL645" s="354"/>
      <c r="AM645" s="354"/>
      <c r="AN645" s="354"/>
      <c r="AO645" s="354"/>
      <c r="AP645" s="354"/>
      <c r="AQ645" s="354"/>
      <c r="AR645" s="354"/>
      <c r="AS645" s="354"/>
      <c r="AT645" s="354"/>
      <c r="AU645" s="354"/>
      <c r="AV645" s="354"/>
      <c r="AW645" s="354"/>
      <c r="AX645" s="354"/>
      <c r="AY645" s="354"/>
      <c r="AZ645" s="354"/>
      <c r="BA645" s="354"/>
      <c r="BB645" s="354"/>
      <c r="BC645" s="354"/>
      <c r="BD645" s="354"/>
      <c r="BE645" s="354"/>
      <c r="BF645" s="354"/>
      <c r="BG645" s="354"/>
      <c r="BH645" s="354"/>
      <c r="BI645" s="354"/>
      <c r="BJ645" s="354"/>
      <c r="BK645" s="354"/>
      <c r="BL645" s="354"/>
      <c r="BM645" s="354"/>
      <c r="BN645" s="354"/>
      <c r="BO645" s="354"/>
      <c r="BP645" s="354"/>
      <c r="BQ645" s="354"/>
      <c r="BR645" s="354"/>
      <c r="BS645" s="354"/>
      <c r="BT645" s="354"/>
      <c r="BU645" s="354"/>
      <c r="BV645" s="354"/>
      <c r="BW645" s="354"/>
      <c r="BX645" s="354"/>
      <c r="BY645" s="354"/>
      <c r="BZ645" s="354"/>
      <c r="CA645" s="354"/>
      <c r="CB645" s="354"/>
      <c r="CC645" s="354"/>
    </row>
    <row r="646" ht="13.5" customHeight="1">
      <c r="A646" s="354"/>
      <c r="B646" s="354"/>
      <c r="C646" s="354"/>
      <c r="D646" s="354"/>
      <c r="E646" s="354"/>
      <c r="F646" s="354"/>
      <c r="G646" s="354"/>
      <c r="H646" s="354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  <c r="AB646" s="354"/>
      <c r="AC646" s="354"/>
      <c r="AD646" s="354"/>
      <c r="AE646" s="354"/>
      <c r="AF646" s="354"/>
      <c r="AG646" s="354"/>
      <c r="AH646" s="354"/>
      <c r="AI646" s="354"/>
      <c r="AJ646" s="354"/>
      <c r="AK646" s="354"/>
      <c r="AL646" s="354"/>
      <c r="AM646" s="354"/>
      <c r="AN646" s="354"/>
      <c r="AO646" s="354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4"/>
      <c r="BH646" s="354"/>
      <c r="BI646" s="354"/>
      <c r="BJ646" s="354"/>
      <c r="BK646" s="354"/>
      <c r="BL646" s="354"/>
      <c r="BM646" s="354"/>
      <c r="BN646" s="354"/>
      <c r="BO646" s="354"/>
      <c r="BP646" s="354"/>
      <c r="BQ646" s="354"/>
      <c r="BR646" s="354"/>
      <c r="BS646" s="354"/>
      <c r="BT646" s="354"/>
      <c r="BU646" s="354"/>
      <c r="BV646" s="354"/>
      <c r="BW646" s="354"/>
      <c r="BX646" s="354"/>
      <c r="BY646" s="354"/>
      <c r="BZ646" s="354"/>
      <c r="CA646" s="354"/>
      <c r="CB646" s="354"/>
      <c r="CC646" s="354"/>
    </row>
    <row r="647" ht="13.5" customHeight="1">
      <c r="A647" s="354"/>
      <c r="B647" s="354"/>
      <c r="C647" s="354"/>
      <c r="D647" s="354"/>
      <c r="E647" s="354"/>
      <c r="F647" s="354"/>
      <c r="G647" s="354"/>
      <c r="H647" s="354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  <c r="AB647" s="354"/>
      <c r="AC647" s="354"/>
      <c r="AD647" s="354"/>
      <c r="AE647" s="354"/>
      <c r="AF647" s="354"/>
      <c r="AG647" s="354"/>
      <c r="AH647" s="354"/>
      <c r="AI647" s="354"/>
      <c r="AJ647" s="354"/>
      <c r="AK647" s="354"/>
      <c r="AL647" s="354"/>
      <c r="AM647" s="354"/>
      <c r="AN647" s="354"/>
      <c r="AO647" s="354"/>
      <c r="AP647" s="354"/>
      <c r="AQ647" s="354"/>
      <c r="AR647" s="354"/>
      <c r="AS647" s="354"/>
      <c r="AT647" s="354"/>
      <c r="AU647" s="354"/>
      <c r="AV647" s="354"/>
      <c r="AW647" s="354"/>
      <c r="AX647" s="354"/>
      <c r="AY647" s="354"/>
      <c r="AZ647" s="354"/>
      <c r="BA647" s="354"/>
      <c r="BB647" s="354"/>
      <c r="BC647" s="354"/>
      <c r="BD647" s="354"/>
      <c r="BE647" s="354"/>
      <c r="BF647" s="354"/>
      <c r="BG647" s="354"/>
      <c r="BH647" s="354"/>
      <c r="BI647" s="354"/>
      <c r="BJ647" s="354"/>
      <c r="BK647" s="354"/>
      <c r="BL647" s="354"/>
      <c r="BM647" s="354"/>
      <c r="BN647" s="354"/>
      <c r="BO647" s="354"/>
      <c r="BP647" s="354"/>
      <c r="BQ647" s="354"/>
      <c r="BR647" s="354"/>
      <c r="BS647" s="354"/>
      <c r="BT647" s="354"/>
      <c r="BU647" s="354"/>
      <c r="BV647" s="354"/>
      <c r="BW647" s="354"/>
      <c r="BX647" s="354"/>
      <c r="BY647" s="354"/>
      <c r="BZ647" s="354"/>
      <c r="CA647" s="354"/>
      <c r="CB647" s="354"/>
      <c r="CC647" s="354"/>
    </row>
    <row r="648" ht="13.5" customHeight="1">
      <c r="A648" s="354"/>
      <c r="B648" s="354"/>
      <c r="C648" s="354"/>
      <c r="D648" s="354"/>
      <c r="E648" s="354"/>
      <c r="F648" s="354"/>
      <c r="G648" s="354"/>
      <c r="H648" s="354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  <c r="AB648" s="354"/>
      <c r="AC648" s="354"/>
      <c r="AD648" s="354"/>
      <c r="AE648" s="354"/>
      <c r="AF648" s="354"/>
      <c r="AG648" s="354"/>
      <c r="AH648" s="354"/>
      <c r="AI648" s="354"/>
      <c r="AJ648" s="354"/>
      <c r="AK648" s="354"/>
      <c r="AL648" s="354"/>
      <c r="AM648" s="354"/>
      <c r="AN648" s="354"/>
      <c r="AO648" s="354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/>
      <c r="BF648" s="354"/>
      <c r="BG648" s="354"/>
      <c r="BH648" s="354"/>
      <c r="BI648" s="354"/>
      <c r="BJ648" s="354"/>
      <c r="BK648" s="354"/>
      <c r="BL648" s="354"/>
      <c r="BM648" s="354"/>
      <c r="BN648" s="354"/>
      <c r="BO648" s="354"/>
      <c r="BP648" s="354"/>
      <c r="BQ648" s="354"/>
      <c r="BR648" s="354"/>
      <c r="BS648" s="354"/>
      <c r="BT648" s="354"/>
      <c r="BU648" s="354"/>
      <c r="BV648" s="354"/>
      <c r="BW648" s="354"/>
      <c r="BX648" s="354"/>
      <c r="BY648" s="354"/>
      <c r="BZ648" s="354"/>
      <c r="CA648" s="354"/>
      <c r="CB648" s="354"/>
      <c r="CC648" s="354"/>
    </row>
    <row r="649" ht="13.5" customHeight="1">
      <c r="A649" s="354"/>
      <c r="B649" s="354"/>
      <c r="C649" s="354"/>
      <c r="D649" s="354"/>
      <c r="E649" s="354"/>
      <c r="F649" s="354"/>
      <c r="G649" s="354"/>
      <c r="H649" s="354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  <c r="AB649" s="354"/>
      <c r="AC649" s="354"/>
      <c r="AD649" s="354"/>
      <c r="AE649" s="354"/>
      <c r="AF649" s="354"/>
      <c r="AG649" s="354"/>
      <c r="AH649" s="354"/>
      <c r="AI649" s="354"/>
      <c r="AJ649" s="354"/>
      <c r="AK649" s="354"/>
      <c r="AL649" s="354"/>
      <c r="AM649" s="354"/>
      <c r="AN649" s="354"/>
      <c r="AO649" s="354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/>
      <c r="BF649" s="354"/>
      <c r="BG649" s="354"/>
      <c r="BH649" s="354"/>
      <c r="BI649" s="354"/>
      <c r="BJ649" s="354"/>
      <c r="BK649" s="354"/>
      <c r="BL649" s="354"/>
      <c r="BM649" s="354"/>
      <c r="BN649" s="354"/>
      <c r="BO649" s="354"/>
      <c r="BP649" s="354"/>
      <c r="BQ649" s="354"/>
      <c r="BR649" s="354"/>
      <c r="BS649" s="354"/>
      <c r="BT649" s="354"/>
      <c r="BU649" s="354"/>
      <c r="BV649" s="354"/>
      <c r="BW649" s="354"/>
      <c r="BX649" s="354"/>
      <c r="BY649" s="354"/>
      <c r="BZ649" s="354"/>
      <c r="CA649" s="354"/>
      <c r="CB649" s="354"/>
      <c r="CC649" s="354"/>
    </row>
    <row r="650" ht="13.5" customHeight="1">
      <c r="A650" s="354"/>
      <c r="B650" s="354"/>
      <c r="C650" s="354"/>
      <c r="D650" s="354"/>
      <c r="E650" s="354"/>
      <c r="F650" s="354"/>
      <c r="G650" s="354"/>
      <c r="H650" s="354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  <c r="AB650" s="354"/>
      <c r="AC650" s="354"/>
      <c r="AD650" s="354"/>
      <c r="AE650" s="354"/>
      <c r="AF650" s="354"/>
      <c r="AG650" s="354"/>
      <c r="AH650" s="354"/>
      <c r="AI650" s="354"/>
      <c r="AJ650" s="354"/>
      <c r="AK650" s="354"/>
      <c r="AL650" s="354"/>
      <c r="AM650" s="354"/>
      <c r="AN650" s="354"/>
      <c r="AO650" s="354"/>
      <c r="AP650" s="354"/>
      <c r="AQ650" s="354"/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4"/>
      <c r="BH650" s="354"/>
      <c r="BI650" s="354"/>
      <c r="BJ650" s="354"/>
      <c r="BK650" s="354"/>
      <c r="BL650" s="354"/>
      <c r="BM650" s="354"/>
      <c r="BN650" s="354"/>
      <c r="BO650" s="354"/>
      <c r="BP650" s="354"/>
      <c r="BQ650" s="354"/>
      <c r="BR650" s="354"/>
      <c r="BS650" s="354"/>
      <c r="BT650" s="354"/>
      <c r="BU650" s="354"/>
      <c r="BV650" s="354"/>
      <c r="BW650" s="354"/>
      <c r="BX650" s="354"/>
      <c r="BY650" s="354"/>
      <c r="BZ650" s="354"/>
      <c r="CA650" s="354"/>
      <c r="CB650" s="354"/>
      <c r="CC650" s="354"/>
    </row>
    <row r="651" ht="13.5" customHeight="1">
      <c r="A651" s="354"/>
      <c r="B651" s="354"/>
      <c r="C651" s="354"/>
      <c r="D651" s="354"/>
      <c r="E651" s="354"/>
      <c r="F651" s="354"/>
      <c r="G651" s="354"/>
      <c r="H651" s="354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  <c r="AB651" s="354"/>
      <c r="AC651" s="354"/>
      <c r="AD651" s="354"/>
      <c r="AE651" s="354"/>
      <c r="AF651" s="354"/>
      <c r="AG651" s="354"/>
      <c r="AH651" s="354"/>
      <c r="AI651" s="354"/>
      <c r="AJ651" s="354"/>
      <c r="AK651" s="354"/>
      <c r="AL651" s="354"/>
      <c r="AM651" s="354"/>
      <c r="AN651" s="354"/>
      <c r="AO651" s="354"/>
      <c r="AP651" s="354"/>
      <c r="AQ651" s="354"/>
      <c r="AR651" s="354"/>
      <c r="AS651" s="354"/>
      <c r="AT651" s="354"/>
      <c r="AU651" s="354"/>
      <c r="AV651" s="354"/>
      <c r="AW651" s="354"/>
      <c r="AX651" s="354"/>
      <c r="AY651" s="354"/>
      <c r="AZ651" s="354"/>
      <c r="BA651" s="354"/>
      <c r="BB651" s="354"/>
      <c r="BC651" s="354"/>
      <c r="BD651" s="354"/>
      <c r="BE651" s="354"/>
      <c r="BF651" s="354"/>
      <c r="BG651" s="354"/>
      <c r="BH651" s="354"/>
      <c r="BI651" s="354"/>
      <c r="BJ651" s="354"/>
      <c r="BK651" s="354"/>
      <c r="BL651" s="354"/>
      <c r="BM651" s="354"/>
      <c r="BN651" s="354"/>
      <c r="BO651" s="354"/>
      <c r="BP651" s="354"/>
      <c r="BQ651" s="354"/>
      <c r="BR651" s="354"/>
      <c r="BS651" s="354"/>
      <c r="BT651" s="354"/>
      <c r="BU651" s="354"/>
      <c r="BV651" s="354"/>
      <c r="BW651" s="354"/>
      <c r="BX651" s="354"/>
      <c r="BY651" s="354"/>
      <c r="BZ651" s="354"/>
      <c r="CA651" s="354"/>
      <c r="CB651" s="354"/>
      <c r="CC651" s="354"/>
    </row>
    <row r="652" ht="13.5" customHeight="1">
      <c r="A652" s="354"/>
      <c r="B652" s="354"/>
      <c r="C652" s="354"/>
      <c r="D652" s="354"/>
      <c r="E652" s="354"/>
      <c r="F652" s="354"/>
      <c r="G652" s="354"/>
      <c r="H652" s="354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  <c r="AB652" s="354"/>
      <c r="AC652" s="354"/>
      <c r="AD652" s="354"/>
      <c r="AE652" s="354"/>
      <c r="AF652" s="354"/>
      <c r="AG652" s="354"/>
      <c r="AH652" s="354"/>
      <c r="AI652" s="354"/>
      <c r="AJ652" s="354"/>
      <c r="AK652" s="354"/>
      <c r="AL652" s="354"/>
      <c r="AM652" s="354"/>
      <c r="AN652" s="354"/>
      <c r="AO652" s="354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/>
      <c r="AZ652" s="354"/>
      <c r="BA652" s="354"/>
      <c r="BB652" s="354"/>
      <c r="BC652" s="354"/>
      <c r="BD652" s="354"/>
      <c r="BE652" s="354"/>
      <c r="BF652" s="354"/>
      <c r="BG652" s="354"/>
      <c r="BH652" s="354"/>
      <c r="BI652" s="354"/>
      <c r="BJ652" s="354"/>
      <c r="BK652" s="354"/>
      <c r="BL652" s="354"/>
      <c r="BM652" s="354"/>
      <c r="BN652" s="354"/>
      <c r="BO652" s="354"/>
      <c r="BP652" s="354"/>
      <c r="BQ652" s="354"/>
      <c r="BR652" s="354"/>
      <c r="BS652" s="354"/>
      <c r="BT652" s="354"/>
      <c r="BU652" s="354"/>
      <c r="BV652" s="354"/>
      <c r="BW652" s="354"/>
      <c r="BX652" s="354"/>
      <c r="BY652" s="354"/>
      <c r="BZ652" s="354"/>
      <c r="CA652" s="354"/>
      <c r="CB652" s="354"/>
      <c r="CC652" s="354"/>
    </row>
    <row r="653" ht="13.5" customHeight="1">
      <c r="A653" s="354"/>
      <c r="B653" s="354"/>
      <c r="C653" s="354"/>
      <c r="D653" s="354"/>
      <c r="E653" s="354"/>
      <c r="F653" s="354"/>
      <c r="G653" s="354"/>
      <c r="H653" s="354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  <c r="AB653" s="354"/>
      <c r="AC653" s="354"/>
      <c r="AD653" s="354"/>
      <c r="AE653" s="354"/>
      <c r="AF653" s="354"/>
      <c r="AG653" s="354"/>
      <c r="AH653" s="354"/>
      <c r="AI653" s="354"/>
      <c r="AJ653" s="354"/>
      <c r="AK653" s="354"/>
      <c r="AL653" s="354"/>
      <c r="AM653" s="354"/>
      <c r="AN653" s="354"/>
      <c r="AO653" s="354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/>
      <c r="AZ653" s="354"/>
      <c r="BA653" s="354"/>
      <c r="BB653" s="354"/>
      <c r="BC653" s="354"/>
      <c r="BD653" s="354"/>
      <c r="BE653" s="354"/>
      <c r="BF653" s="354"/>
      <c r="BG653" s="354"/>
      <c r="BH653" s="354"/>
      <c r="BI653" s="354"/>
      <c r="BJ653" s="354"/>
      <c r="BK653" s="354"/>
      <c r="BL653" s="354"/>
      <c r="BM653" s="354"/>
      <c r="BN653" s="354"/>
      <c r="BO653" s="354"/>
      <c r="BP653" s="354"/>
      <c r="BQ653" s="354"/>
      <c r="BR653" s="354"/>
      <c r="BS653" s="354"/>
      <c r="BT653" s="354"/>
      <c r="BU653" s="354"/>
      <c r="BV653" s="354"/>
      <c r="BW653" s="354"/>
      <c r="BX653" s="354"/>
      <c r="BY653" s="354"/>
      <c r="BZ653" s="354"/>
      <c r="CA653" s="354"/>
      <c r="CB653" s="354"/>
      <c r="CC653" s="354"/>
    </row>
    <row r="654" ht="13.5" customHeight="1">
      <c r="A654" s="354"/>
      <c r="B654" s="354"/>
      <c r="C654" s="354"/>
      <c r="D654" s="354"/>
      <c r="E654" s="354"/>
      <c r="F654" s="354"/>
      <c r="G654" s="354"/>
      <c r="H654" s="354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  <c r="AB654" s="354"/>
      <c r="AC654" s="354"/>
      <c r="AD654" s="354"/>
      <c r="AE654" s="354"/>
      <c r="AF654" s="354"/>
      <c r="AG654" s="354"/>
      <c r="AH654" s="354"/>
      <c r="AI654" s="354"/>
      <c r="AJ654" s="354"/>
      <c r="AK654" s="354"/>
      <c r="AL654" s="354"/>
      <c r="AM654" s="354"/>
      <c r="AN654" s="354"/>
      <c r="AO654" s="354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4"/>
      <c r="BH654" s="354"/>
      <c r="BI654" s="354"/>
      <c r="BJ654" s="354"/>
      <c r="BK654" s="354"/>
      <c r="BL654" s="354"/>
      <c r="BM654" s="354"/>
      <c r="BN654" s="354"/>
      <c r="BO654" s="354"/>
      <c r="BP654" s="354"/>
      <c r="BQ654" s="354"/>
      <c r="BR654" s="354"/>
      <c r="BS654" s="354"/>
      <c r="BT654" s="354"/>
      <c r="BU654" s="354"/>
      <c r="BV654" s="354"/>
      <c r="BW654" s="354"/>
      <c r="BX654" s="354"/>
      <c r="BY654" s="354"/>
      <c r="BZ654" s="354"/>
      <c r="CA654" s="354"/>
      <c r="CB654" s="354"/>
      <c r="CC654" s="354"/>
    </row>
    <row r="655" ht="13.5" customHeight="1">
      <c r="A655" s="354"/>
      <c r="B655" s="354"/>
      <c r="C655" s="354"/>
      <c r="D655" s="354"/>
      <c r="E655" s="354"/>
      <c r="F655" s="354"/>
      <c r="G655" s="354"/>
      <c r="H655" s="354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  <c r="AB655" s="354"/>
      <c r="AC655" s="354"/>
      <c r="AD655" s="354"/>
      <c r="AE655" s="354"/>
      <c r="AF655" s="354"/>
      <c r="AG655" s="354"/>
      <c r="AH655" s="354"/>
      <c r="AI655" s="354"/>
      <c r="AJ655" s="354"/>
      <c r="AK655" s="354"/>
      <c r="AL655" s="354"/>
      <c r="AM655" s="354"/>
      <c r="AN655" s="354"/>
      <c r="AO655" s="354"/>
      <c r="AP655" s="354"/>
      <c r="AQ655" s="354"/>
      <c r="AR655" s="354"/>
      <c r="AS655" s="354"/>
      <c r="AT655" s="354"/>
      <c r="AU655" s="354"/>
      <c r="AV655" s="354"/>
      <c r="AW655" s="354"/>
      <c r="AX655" s="354"/>
      <c r="AY655" s="354"/>
      <c r="AZ655" s="354"/>
      <c r="BA655" s="354"/>
      <c r="BB655" s="354"/>
      <c r="BC655" s="354"/>
      <c r="BD655" s="354"/>
      <c r="BE655" s="354"/>
      <c r="BF655" s="354"/>
      <c r="BG655" s="354"/>
      <c r="BH655" s="354"/>
      <c r="BI655" s="354"/>
      <c r="BJ655" s="354"/>
      <c r="BK655" s="354"/>
      <c r="BL655" s="354"/>
      <c r="BM655" s="354"/>
      <c r="BN655" s="354"/>
      <c r="BO655" s="354"/>
      <c r="BP655" s="354"/>
      <c r="BQ655" s="354"/>
      <c r="BR655" s="354"/>
      <c r="BS655" s="354"/>
      <c r="BT655" s="354"/>
      <c r="BU655" s="354"/>
      <c r="BV655" s="354"/>
      <c r="BW655" s="354"/>
      <c r="BX655" s="354"/>
      <c r="BY655" s="354"/>
      <c r="BZ655" s="354"/>
      <c r="CA655" s="354"/>
      <c r="CB655" s="354"/>
      <c r="CC655" s="354"/>
    </row>
    <row r="656" ht="13.5" customHeight="1">
      <c r="A656" s="354"/>
      <c r="B656" s="354"/>
      <c r="C656" s="354"/>
      <c r="D656" s="354"/>
      <c r="E656" s="354"/>
      <c r="F656" s="354"/>
      <c r="G656" s="354"/>
      <c r="H656" s="354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  <c r="AB656" s="354"/>
      <c r="AC656" s="354"/>
      <c r="AD656" s="354"/>
      <c r="AE656" s="354"/>
      <c r="AF656" s="354"/>
      <c r="AG656" s="354"/>
      <c r="AH656" s="354"/>
      <c r="AI656" s="354"/>
      <c r="AJ656" s="354"/>
      <c r="AK656" s="354"/>
      <c r="AL656" s="354"/>
      <c r="AM656" s="354"/>
      <c r="AN656" s="354"/>
      <c r="AO656" s="354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/>
      <c r="BD656" s="354"/>
      <c r="BE656" s="354"/>
      <c r="BF656" s="354"/>
      <c r="BG656" s="354"/>
      <c r="BH656" s="354"/>
      <c r="BI656" s="354"/>
      <c r="BJ656" s="354"/>
      <c r="BK656" s="354"/>
      <c r="BL656" s="354"/>
      <c r="BM656" s="354"/>
      <c r="BN656" s="354"/>
      <c r="BO656" s="354"/>
      <c r="BP656" s="354"/>
      <c r="BQ656" s="354"/>
      <c r="BR656" s="354"/>
      <c r="BS656" s="354"/>
      <c r="BT656" s="354"/>
      <c r="BU656" s="354"/>
      <c r="BV656" s="354"/>
      <c r="BW656" s="354"/>
      <c r="BX656" s="354"/>
      <c r="BY656" s="354"/>
      <c r="BZ656" s="354"/>
      <c r="CA656" s="354"/>
      <c r="CB656" s="354"/>
      <c r="CC656" s="354"/>
    </row>
    <row r="657" ht="13.5" customHeight="1">
      <c r="A657" s="354"/>
      <c r="B657" s="354"/>
      <c r="C657" s="354"/>
      <c r="D657" s="354"/>
      <c r="E657" s="354"/>
      <c r="F657" s="354"/>
      <c r="G657" s="354"/>
      <c r="H657" s="354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  <c r="AB657" s="354"/>
      <c r="AC657" s="354"/>
      <c r="AD657" s="354"/>
      <c r="AE657" s="354"/>
      <c r="AF657" s="354"/>
      <c r="AG657" s="354"/>
      <c r="AH657" s="354"/>
      <c r="AI657" s="354"/>
      <c r="AJ657" s="354"/>
      <c r="AK657" s="354"/>
      <c r="AL657" s="354"/>
      <c r="AM657" s="354"/>
      <c r="AN657" s="354"/>
      <c r="AO657" s="354"/>
      <c r="AP657" s="354"/>
      <c r="AQ657" s="354"/>
      <c r="AR657" s="354"/>
      <c r="AS657" s="354"/>
      <c r="AT657" s="354"/>
      <c r="AU657" s="354"/>
      <c r="AV657" s="354"/>
      <c r="AW657" s="354"/>
      <c r="AX657" s="354"/>
      <c r="AY657" s="354"/>
      <c r="AZ657" s="354"/>
      <c r="BA657" s="354"/>
      <c r="BB657" s="354"/>
      <c r="BC657" s="354"/>
      <c r="BD657" s="354"/>
      <c r="BE657" s="354"/>
      <c r="BF657" s="354"/>
      <c r="BG657" s="354"/>
      <c r="BH657" s="354"/>
      <c r="BI657" s="354"/>
      <c r="BJ657" s="354"/>
      <c r="BK657" s="354"/>
      <c r="BL657" s="354"/>
      <c r="BM657" s="354"/>
      <c r="BN657" s="354"/>
      <c r="BO657" s="354"/>
      <c r="BP657" s="354"/>
      <c r="BQ657" s="354"/>
      <c r="BR657" s="354"/>
      <c r="BS657" s="354"/>
      <c r="BT657" s="354"/>
      <c r="BU657" s="354"/>
      <c r="BV657" s="354"/>
      <c r="BW657" s="354"/>
      <c r="BX657" s="354"/>
      <c r="BY657" s="354"/>
      <c r="BZ657" s="354"/>
      <c r="CA657" s="354"/>
      <c r="CB657" s="354"/>
      <c r="CC657" s="354"/>
    </row>
    <row r="658" ht="13.5" customHeight="1">
      <c r="A658" s="354"/>
      <c r="B658" s="354"/>
      <c r="C658" s="354"/>
      <c r="D658" s="354"/>
      <c r="E658" s="354"/>
      <c r="F658" s="354"/>
      <c r="G658" s="354"/>
      <c r="H658" s="354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  <c r="AB658" s="354"/>
      <c r="AC658" s="354"/>
      <c r="AD658" s="354"/>
      <c r="AE658" s="354"/>
      <c r="AF658" s="354"/>
      <c r="AG658" s="354"/>
      <c r="AH658" s="354"/>
      <c r="AI658" s="354"/>
      <c r="AJ658" s="354"/>
      <c r="AK658" s="354"/>
      <c r="AL658" s="354"/>
      <c r="AM658" s="354"/>
      <c r="AN658" s="354"/>
      <c r="AO658" s="354"/>
      <c r="AP658" s="354"/>
      <c r="AQ658" s="354"/>
      <c r="AR658" s="354"/>
      <c r="AS658" s="354"/>
      <c r="AT658" s="354"/>
      <c r="AU658" s="354"/>
      <c r="AV658" s="354"/>
      <c r="AW658" s="354"/>
      <c r="AX658" s="354"/>
      <c r="AY658" s="354"/>
      <c r="AZ658" s="354"/>
      <c r="BA658" s="354"/>
      <c r="BB658" s="354"/>
      <c r="BC658" s="354"/>
      <c r="BD658" s="354"/>
      <c r="BE658" s="354"/>
      <c r="BF658" s="354"/>
      <c r="BG658" s="354"/>
      <c r="BH658" s="354"/>
      <c r="BI658" s="354"/>
      <c r="BJ658" s="354"/>
      <c r="BK658" s="354"/>
      <c r="BL658" s="354"/>
      <c r="BM658" s="354"/>
      <c r="BN658" s="354"/>
      <c r="BO658" s="354"/>
      <c r="BP658" s="354"/>
      <c r="BQ658" s="354"/>
      <c r="BR658" s="354"/>
      <c r="BS658" s="354"/>
      <c r="BT658" s="354"/>
      <c r="BU658" s="354"/>
      <c r="BV658" s="354"/>
      <c r="BW658" s="354"/>
      <c r="BX658" s="354"/>
      <c r="BY658" s="354"/>
      <c r="BZ658" s="354"/>
      <c r="CA658" s="354"/>
      <c r="CB658" s="354"/>
      <c r="CC658" s="354"/>
    </row>
    <row r="659" ht="13.5" customHeight="1">
      <c r="A659" s="354"/>
      <c r="B659" s="354"/>
      <c r="C659" s="354"/>
      <c r="D659" s="354"/>
      <c r="E659" s="354"/>
      <c r="F659" s="354"/>
      <c r="G659" s="354"/>
      <c r="H659" s="354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  <c r="AB659" s="354"/>
      <c r="AC659" s="354"/>
      <c r="AD659" s="354"/>
      <c r="AE659" s="354"/>
      <c r="AF659" s="354"/>
      <c r="AG659" s="354"/>
      <c r="AH659" s="354"/>
      <c r="AI659" s="354"/>
      <c r="AJ659" s="354"/>
      <c r="AK659" s="354"/>
      <c r="AL659" s="354"/>
      <c r="AM659" s="354"/>
      <c r="AN659" s="354"/>
      <c r="AO659" s="354"/>
      <c r="AP659" s="354"/>
      <c r="AQ659" s="354"/>
      <c r="AR659" s="354"/>
      <c r="AS659" s="354"/>
      <c r="AT659" s="354"/>
      <c r="AU659" s="354"/>
      <c r="AV659" s="354"/>
      <c r="AW659" s="354"/>
      <c r="AX659" s="354"/>
      <c r="AY659" s="354"/>
      <c r="AZ659" s="354"/>
      <c r="BA659" s="354"/>
      <c r="BB659" s="354"/>
      <c r="BC659" s="354"/>
      <c r="BD659" s="354"/>
      <c r="BE659" s="354"/>
      <c r="BF659" s="354"/>
      <c r="BG659" s="354"/>
      <c r="BH659" s="354"/>
      <c r="BI659" s="354"/>
      <c r="BJ659" s="354"/>
      <c r="BK659" s="354"/>
      <c r="BL659" s="354"/>
      <c r="BM659" s="354"/>
      <c r="BN659" s="354"/>
      <c r="BO659" s="354"/>
      <c r="BP659" s="354"/>
      <c r="BQ659" s="354"/>
      <c r="BR659" s="354"/>
      <c r="BS659" s="354"/>
      <c r="BT659" s="354"/>
      <c r="BU659" s="354"/>
      <c r="BV659" s="354"/>
      <c r="BW659" s="354"/>
      <c r="BX659" s="354"/>
      <c r="BY659" s="354"/>
      <c r="BZ659" s="354"/>
      <c r="CA659" s="354"/>
      <c r="CB659" s="354"/>
      <c r="CC659" s="354"/>
    </row>
    <row r="660" ht="13.5" customHeight="1">
      <c r="A660" s="354"/>
      <c r="B660" s="354"/>
      <c r="C660" s="354"/>
      <c r="D660" s="354"/>
      <c r="E660" s="354"/>
      <c r="F660" s="354"/>
      <c r="G660" s="354"/>
      <c r="H660" s="354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  <c r="AB660" s="354"/>
      <c r="AC660" s="354"/>
      <c r="AD660" s="354"/>
      <c r="AE660" s="354"/>
      <c r="AF660" s="354"/>
      <c r="AG660" s="354"/>
      <c r="AH660" s="354"/>
      <c r="AI660" s="354"/>
      <c r="AJ660" s="354"/>
      <c r="AK660" s="354"/>
      <c r="AL660" s="354"/>
      <c r="AM660" s="354"/>
      <c r="AN660" s="354"/>
      <c r="AO660" s="354"/>
      <c r="AP660" s="354"/>
      <c r="AQ660" s="354"/>
      <c r="AR660" s="354"/>
      <c r="AS660" s="354"/>
      <c r="AT660" s="354"/>
      <c r="AU660" s="354"/>
      <c r="AV660" s="354"/>
      <c r="AW660" s="354"/>
      <c r="AX660" s="354"/>
      <c r="AY660" s="354"/>
      <c r="AZ660" s="354"/>
      <c r="BA660" s="354"/>
      <c r="BB660" s="354"/>
      <c r="BC660" s="354"/>
      <c r="BD660" s="354"/>
      <c r="BE660" s="354"/>
      <c r="BF660" s="354"/>
      <c r="BG660" s="354"/>
      <c r="BH660" s="354"/>
      <c r="BI660" s="354"/>
      <c r="BJ660" s="354"/>
      <c r="BK660" s="354"/>
      <c r="BL660" s="354"/>
      <c r="BM660" s="354"/>
      <c r="BN660" s="354"/>
      <c r="BO660" s="354"/>
      <c r="BP660" s="354"/>
      <c r="BQ660" s="354"/>
      <c r="BR660" s="354"/>
      <c r="BS660" s="354"/>
      <c r="BT660" s="354"/>
      <c r="BU660" s="354"/>
      <c r="BV660" s="354"/>
      <c r="BW660" s="354"/>
      <c r="BX660" s="354"/>
      <c r="BY660" s="354"/>
      <c r="BZ660" s="354"/>
      <c r="CA660" s="354"/>
      <c r="CB660" s="354"/>
      <c r="CC660" s="354"/>
    </row>
    <row r="661" ht="13.5" customHeight="1">
      <c r="A661" s="354"/>
      <c r="B661" s="354"/>
      <c r="C661" s="354"/>
      <c r="D661" s="354"/>
      <c r="E661" s="354"/>
      <c r="F661" s="354"/>
      <c r="G661" s="354"/>
      <c r="H661" s="354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  <c r="AB661" s="354"/>
      <c r="AC661" s="354"/>
      <c r="AD661" s="354"/>
      <c r="AE661" s="354"/>
      <c r="AF661" s="354"/>
      <c r="AG661" s="354"/>
      <c r="AH661" s="354"/>
      <c r="AI661" s="354"/>
      <c r="AJ661" s="354"/>
      <c r="AK661" s="354"/>
      <c r="AL661" s="354"/>
      <c r="AM661" s="354"/>
      <c r="AN661" s="354"/>
      <c r="AO661" s="354"/>
      <c r="AP661" s="354"/>
      <c r="AQ661" s="354"/>
      <c r="AR661" s="354"/>
      <c r="AS661" s="354"/>
      <c r="AT661" s="354"/>
      <c r="AU661" s="354"/>
      <c r="AV661" s="354"/>
      <c r="AW661" s="354"/>
      <c r="AX661" s="354"/>
      <c r="AY661" s="354"/>
      <c r="AZ661" s="354"/>
      <c r="BA661" s="354"/>
      <c r="BB661" s="354"/>
      <c r="BC661" s="354"/>
      <c r="BD661" s="354"/>
      <c r="BE661" s="354"/>
      <c r="BF661" s="354"/>
      <c r="BG661" s="354"/>
      <c r="BH661" s="354"/>
      <c r="BI661" s="354"/>
      <c r="BJ661" s="354"/>
      <c r="BK661" s="354"/>
      <c r="BL661" s="354"/>
      <c r="BM661" s="354"/>
      <c r="BN661" s="354"/>
      <c r="BO661" s="354"/>
      <c r="BP661" s="354"/>
      <c r="BQ661" s="354"/>
      <c r="BR661" s="354"/>
      <c r="BS661" s="354"/>
      <c r="BT661" s="354"/>
      <c r="BU661" s="354"/>
      <c r="BV661" s="354"/>
      <c r="BW661" s="354"/>
      <c r="BX661" s="354"/>
      <c r="BY661" s="354"/>
      <c r="BZ661" s="354"/>
      <c r="CA661" s="354"/>
      <c r="CB661" s="354"/>
      <c r="CC661" s="354"/>
    </row>
    <row r="662" ht="13.5" customHeight="1">
      <c r="A662" s="354"/>
      <c r="B662" s="354"/>
      <c r="C662" s="354"/>
      <c r="D662" s="354"/>
      <c r="E662" s="354"/>
      <c r="F662" s="354"/>
      <c r="G662" s="354"/>
      <c r="H662" s="354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  <c r="AB662" s="354"/>
      <c r="AC662" s="354"/>
      <c r="AD662" s="354"/>
      <c r="AE662" s="354"/>
      <c r="AF662" s="354"/>
      <c r="AG662" s="354"/>
      <c r="AH662" s="354"/>
      <c r="AI662" s="354"/>
      <c r="AJ662" s="354"/>
      <c r="AK662" s="354"/>
      <c r="AL662" s="354"/>
      <c r="AM662" s="354"/>
      <c r="AN662" s="354"/>
      <c r="AO662" s="354"/>
      <c r="AP662" s="354"/>
      <c r="AQ662" s="354"/>
      <c r="AR662" s="354"/>
      <c r="AS662" s="354"/>
      <c r="AT662" s="354"/>
      <c r="AU662" s="354"/>
      <c r="AV662" s="354"/>
      <c r="AW662" s="354"/>
      <c r="AX662" s="354"/>
      <c r="AY662" s="354"/>
      <c r="AZ662" s="354"/>
      <c r="BA662" s="354"/>
      <c r="BB662" s="354"/>
      <c r="BC662" s="354"/>
      <c r="BD662" s="354"/>
      <c r="BE662" s="354"/>
      <c r="BF662" s="354"/>
      <c r="BG662" s="354"/>
      <c r="BH662" s="354"/>
      <c r="BI662" s="354"/>
      <c r="BJ662" s="354"/>
      <c r="BK662" s="354"/>
      <c r="BL662" s="354"/>
      <c r="BM662" s="354"/>
      <c r="BN662" s="354"/>
      <c r="BO662" s="354"/>
      <c r="BP662" s="354"/>
      <c r="BQ662" s="354"/>
      <c r="BR662" s="354"/>
      <c r="BS662" s="354"/>
      <c r="BT662" s="354"/>
      <c r="BU662" s="354"/>
      <c r="BV662" s="354"/>
      <c r="BW662" s="354"/>
      <c r="BX662" s="354"/>
      <c r="BY662" s="354"/>
      <c r="BZ662" s="354"/>
      <c r="CA662" s="354"/>
      <c r="CB662" s="354"/>
      <c r="CC662" s="354"/>
    </row>
    <row r="663" ht="13.5" customHeight="1">
      <c r="A663" s="354"/>
      <c r="B663" s="354"/>
      <c r="C663" s="354"/>
      <c r="D663" s="354"/>
      <c r="E663" s="354"/>
      <c r="F663" s="354"/>
      <c r="G663" s="354"/>
      <c r="H663" s="354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  <c r="AB663" s="354"/>
      <c r="AC663" s="354"/>
      <c r="AD663" s="354"/>
      <c r="AE663" s="354"/>
      <c r="AF663" s="354"/>
      <c r="AG663" s="354"/>
      <c r="AH663" s="354"/>
      <c r="AI663" s="354"/>
      <c r="AJ663" s="354"/>
      <c r="AK663" s="354"/>
      <c r="AL663" s="354"/>
      <c r="AM663" s="354"/>
      <c r="AN663" s="354"/>
      <c r="AO663" s="354"/>
      <c r="AP663" s="354"/>
      <c r="AQ663" s="354"/>
      <c r="AR663" s="354"/>
      <c r="AS663" s="354"/>
      <c r="AT663" s="354"/>
      <c r="AU663" s="354"/>
      <c r="AV663" s="354"/>
      <c r="AW663" s="354"/>
      <c r="AX663" s="354"/>
      <c r="AY663" s="354"/>
      <c r="AZ663" s="354"/>
      <c r="BA663" s="354"/>
      <c r="BB663" s="354"/>
      <c r="BC663" s="354"/>
      <c r="BD663" s="354"/>
      <c r="BE663" s="354"/>
      <c r="BF663" s="354"/>
      <c r="BG663" s="354"/>
      <c r="BH663" s="354"/>
      <c r="BI663" s="354"/>
      <c r="BJ663" s="354"/>
      <c r="BK663" s="354"/>
      <c r="BL663" s="354"/>
      <c r="BM663" s="354"/>
      <c r="BN663" s="354"/>
      <c r="BO663" s="354"/>
      <c r="BP663" s="354"/>
      <c r="BQ663" s="354"/>
      <c r="BR663" s="354"/>
      <c r="BS663" s="354"/>
      <c r="BT663" s="354"/>
      <c r="BU663" s="354"/>
      <c r="BV663" s="354"/>
      <c r="BW663" s="354"/>
      <c r="BX663" s="354"/>
      <c r="BY663" s="354"/>
      <c r="BZ663" s="354"/>
      <c r="CA663" s="354"/>
      <c r="CB663" s="354"/>
      <c r="CC663" s="354"/>
    </row>
    <row r="664" ht="13.5" customHeight="1">
      <c r="A664" s="354"/>
      <c r="B664" s="354"/>
      <c r="C664" s="354"/>
      <c r="D664" s="354"/>
      <c r="E664" s="354"/>
      <c r="F664" s="354"/>
      <c r="G664" s="354"/>
      <c r="H664" s="354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  <c r="AA664" s="354"/>
      <c r="AB664" s="354"/>
      <c r="AC664" s="354"/>
      <c r="AD664" s="354"/>
      <c r="AE664" s="354"/>
      <c r="AF664" s="354"/>
      <c r="AG664" s="354"/>
      <c r="AH664" s="354"/>
      <c r="AI664" s="354"/>
      <c r="AJ664" s="354"/>
      <c r="AK664" s="354"/>
      <c r="AL664" s="354"/>
      <c r="AM664" s="354"/>
      <c r="AN664" s="354"/>
      <c r="AO664" s="354"/>
      <c r="AP664" s="354"/>
      <c r="AQ664" s="354"/>
      <c r="AR664" s="354"/>
      <c r="AS664" s="354"/>
      <c r="AT664" s="354"/>
      <c r="AU664" s="354"/>
      <c r="AV664" s="354"/>
      <c r="AW664" s="354"/>
      <c r="AX664" s="354"/>
      <c r="AY664" s="354"/>
      <c r="AZ664" s="354"/>
      <c r="BA664" s="354"/>
      <c r="BB664" s="354"/>
      <c r="BC664" s="354"/>
      <c r="BD664" s="354"/>
      <c r="BE664" s="354"/>
      <c r="BF664" s="354"/>
      <c r="BG664" s="354"/>
      <c r="BH664" s="354"/>
      <c r="BI664" s="354"/>
      <c r="BJ664" s="354"/>
      <c r="BK664" s="354"/>
      <c r="BL664" s="354"/>
      <c r="BM664" s="354"/>
      <c r="BN664" s="354"/>
      <c r="BO664" s="354"/>
      <c r="BP664" s="354"/>
      <c r="BQ664" s="354"/>
      <c r="BR664" s="354"/>
      <c r="BS664" s="354"/>
      <c r="BT664" s="354"/>
      <c r="BU664" s="354"/>
      <c r="BV664" s="354"/>
      <c r="BW664" s="354"/>
      <c r="BX664" s="354"/>
      <c r="BY664" s="354"/>
      <c r="BZ664" s="354"/>
      <c r="CA664" s="354"/>
      <c r="CB664" s="354"/>
      <c r="CC664" s="354"/>
    </row>
    <row r="665" ht="13.5" customHeight="1">
      <c r="A665" s="354"/>
      <c r="B665" s="354"/>
      <c r="C665" s="354"/>
      <c r="D665" s="354"/>
      <c r="E665" s="354"/>
      <c r="F665" s="354"/>
      <c r="G665" s="354"/>
      <c r="H665" s="354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  <c r="AB665" s="354"/>
      <c r="AC665" s="354"/>
      <c r="AD665" s="354"/>
      <c r="AE665" s="354"/>
      <c r="AF665" s="354"/>
      <c r="AG665" s="354"/>
      <c r="AH665" s="354"/>
      <c r="AI665" s="354"/>
      <c r="AJ665" s="354"/>
      <c r="AK665" s="354"/>
      <c r="AL665" s="354"/>
      <c r="AM665" s="354"/>
      <c r="AN665" s="354"/>
      <c r="AO665" s="354"/>
      <c r="AP665" s="354"/>
      <c r="AQ665" s="354"/>
      <c r="AR665" s="354"/>
      <c r="AS665" s="354"/>
      <c r="AT665" s="354"/>
      <c r="AU665" s="354"/>
      <c r="AV665" s="354"/>
      <c r="AW665" s="354"/>
      <c r="AX665" s="354"/>
      <c r="AY665" s="354"/>
      <c r="AZ665" s="354"/>
      <c r="BA665" s="354"/>
      <c r="BB665" s="354"/>
      <c r="BC665" s="354"/>
      <c r="BD665" s="354"/>
      <c r="BE665" s="354"/>
      <c r="BF665" s="354"/>
      <c r="BG665" s="354"/>
      <c r="BH665" s="354"/>
      <c r="BI665" s="354"/>
      <c r="BJ665" s="354"/>
      <c r="BK665" s="354"/>
      <c r="BL665" s="354"/>
      <c r="BM665" s="354"/>
      <c r="BN665" s="354"/>
      <c r="BO665" s="354"/>
      <c r="BP665" s="354"/>
      <c r="BQ665" s="354"/>
      <c r="BR665" s="354"/>
      <c r="BS665" s="354"/>
      <c r="BT665" s="354"/>
      <c r="BU665" s="354"/>
      <c r="BV665" s="354"/>
      <c r="BW665" s="354"/>
      <c r="BX665" s="354"/>
      <c r="BY665" s="354"/>
      <c r="BZ665" s="354"/>
      <c r="CA665" s="354"/>
      <c r="CB665" s="354"/>
      <c r="CC665" s="354"/>
    </row>
    <row r="666" ht="13.5" customHeight="1">
      <c r="A666" s="354"/>
      <c r="B666" s="354"/>
      <c r="C666" s="354"/>
      <c r="D666" s="354"/>
      <c r="E666" s="354"/>
      <c r="F666" s="354"/>
      <c r="G666" s="354"/>
      <c r="H666" s="354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  <c r="AB666" s="354"/>
      <c r="AC666" s="354"/>
      <c r="AD666" s="354"/>
      <c r="AE666" s="354"/>
      <c r="AF666" s="354"/>
      <c r="AG666" s="354"/>
      <c r="AH666" s="354"/>
      <c r="AI666" s="354"/>
      <c r="AJ666" s="354"/>
      <c r="AK666" s="354"/>
      <c r="AL666" s="354"/>
      <c r="AM666" s="354"/>
      <c r="AN666" s="354"/>
      <c r="AO666" s="354"/>
      <c r="AP666" s="354"/>
      <c r="AQ666" s="354"/>
      <c r="AR666" s="354"/>
      <c r="AS666" s="354"/>
      <c r="AT666" s="354"/>
      <c r="AU666" s="354"/>
      <c r="AV666" s="354"/>
      <c r="AW666" s="354"/>
      <c r="AX666" s="354"/>
      <c r="AY666" s="354"/>
      <c r="AZ666" s="354"/>
      <c r="BA666" s="354"/>
      <c r="BB666" s="354"/>
      <c r="BC666" s="354"/>
      <c r="BD666" s="354"/>
      <c r="BE666" s="354"/>
      <c r="BF666" s="354"/>
      <c r="BG666" s="354"/>
      <c r="BH666" s="354"/>
      <c r="BI666" s="354"/>
      <c r="BJ666" s="354"/>
      <c r="BK666" s="354"/>
      <c r="BL666" s="354"/>
      <c r="BM666" s="354"/>
      <c r="BN666" s="354"/>
      <c r="BO666" s="354"/>
      <c r="BP666" s="354"/>
      <c r="BQ666" s="354"/>
      <c r="BR666" s="354"/>
      <c r="BS666" s="354"/>
      <c r="BT666" s="354"/>
      <c r="BU666" s="354"/>
      <c r="BV666" s="354"/>
      <c r="BW666" s="354"/>
      <c r="BX666" s="354"/>
      <c r="BY666" s="354"/>
      <c r="BZ666" s="354"/>
      <c r="CA666" s="354"/>
      <c r="CB666" s="354"/>
      <c r="CC666" s="354"/>
    </row>
    <row r="667" ht="13.5" customHeight="1">
      <c r="A667" s="354"/>
      <c r="B667" s="354"/>
      <c r="C667" s="354"/>
      <c r="D667" s="354"/>
      <c r="E667" s="354"/>
      <c r="F667" s="354"/>
      <c r="G667" s="354"/>
      <c r="H667" s="354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  <c r="AB667" s="354"/>
      <c r="AC667" s="354"/>
      <c r="AD667" s="354"/>
      <c r="AE667" s="354"/>
      <c r="AF667" s="354"/>
      <c r="AG667" s="354"/>
      <c r="AH667" s="354"/>
      <c r="AI667" s="354"/>
      <c r="AJ667" s="354"/>
      <c r="AK667" s="354"/>
      <c r="AL667" s="354"/>
      <c r="AM667" s="354"/>
      <c r="AN667" s="354"/>
      <c r="AO667" s="354"/>
      <c r="AP667" s="354"/>
      <c r="AQ667" s="354"/>
      <c r="AR667" s="354"/>
      <c r="AS667" s="354"/>
      <c r="AT667" s="354"/>
      <c r="AU667" s="354"/>
      <c r="AV667" s="354"/>
      <c r="AW667" s="354"/>
      <c r="AX667" s="354"/>
      <c r="AY667" s="354"/>
      <c r="AZ667" s="354"/>
      <c r="BA667" s="354"/>
      <c r="BB667" s="354"/>
      <c r="BC667" s="354"/>
      <c r="BD667" s="354"/>
      <c r="BE667" s="354"/>
      <c r="BF667" s="354"/>
      <c r="BG667" s="354"/>
      <c r="BH667" s="354"/>
      <c r="BI667" s="354"/>
      <c r="BJ667" s="354"/>
      <c r="BK667" s="354"/>
      <c r="BL667" s="354"/>
      <c r="BM667" s="354"/>
      <c r="BN667" s="354"/>
      <c r="BO667" s="354"/>
      <c r="BP667" s="354"/>
      <c r="BQ667" s="354"/>
      <c r="BR667" s="354"/>
      <c r="BS667" s="354"/>
      <c r="BT667" s="354"/>
      <c r="BU667" s="354"/>
      <c r="BV667" s="354"/>
      <c r="BW667" s="354"/>
      <c r="BX667" s="354"/>
      <c r="BY667" s="354"/>
      <c r="BZ667" s="354"/>
      <c r="CA667" s="354"/>
      <c r="CB667" s="354"/>
      <c r="CC667" s="354"/>
    </row>
    <row r="668" ht="13.5" customHeight="1">
      <c r="A668" s="354"/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  <c r="AB668" s="354"/>
      <c r="AC668" s="354"/>
      <c r="AD668" s="354"/>
      <c r="AE668" s="354"/>
      <c r="AF668" s="354"/>
      <c r="AG668" s="354"/>
      <c r="AH668" s="354"/>
      <c r="AI668" s="354"/>
      <c r="AJ668" s="354"/>
      <c r="AK668" s="354"/>
      <c r="AL668" s="354"/>
      <c r="AM668" s="354"/>
      <c r="AN668" s="354"/>
      <c r="AO668" s="354"/>
      <c r="AP668" s="354"/>
      <c r="AQ668" s="354"/>
      <c r="AR668" s="354"/>
      <c r="AS668" s="354"/>
      <c r="AT668" s="354"/>
      <c r="AU668" s="354"/>
      <c r="AV668" s="354"/>
      <c r="AW668" s="354"/>
      <c r="AX668" s="354"/>
      <c r="AY668" s="354"/>
      <c r="AZ668" s="354"/>
      <c r="BA668" s="354"/>
      <c r="BB668" s="354"/>
      <c r="BC668" s="354"/>
      <c r="BD668" s="354"/>
      <c r="BE668" s="354"/>
      <c r="BF668" s="354"/>
      <c r="BG668" s="354"/>
      <c r="BH668" s="354"/>
      <c r="BI668" s="354"/>
      <c r="BJ668" s="354"/>
      <c r="BK668" s="354"/>
      <c r="BL668" s="354"/>
      <c r="BM668" s="354"/>
      <c r="BN668" s="354"/>
      <c r="BO668" s="354"/>
      <c r="BP668" s="354"/>
      <c r="BQ668" s="354"/>
      <c r="BR668" s="354"/>
      <c r="BS668" s="354"/>
      <c r="BT668" s="354"/>
      <c r="BU668" s="354"/>
      <c r="BV668" s="354"/>
      <c r="BW668" s="354"/>
      <c r="BX668" s="354"/>
      <c r="BY668" s="354"/>
      <c r="BZ668" s="354"/>
      <c r="CA668" s="354"/>
      <c r="CB668" s="354"/>
      <c r="CC668" s="354"/>
    </row>
    <row r="669" ht="13.5" customHeight="1">
      <c r="A669" s="354"/>
      <c r="B669" s="354"/>
      <c r="C669" s="354"/>
      <c r="D669" s="354"/>
      <c r="E669" s="354"/>
      <c r="F669" s="354"/>
      <c r="G669" s="354"/>
      <c r="H669" s="354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  <c r="AB669" s="354"/>
      <c r="AC669" s="354"/>
      <c r="AD669" s="354"/>
      <c r="AE669" s="354"/>
      <c r="AF669" s="354"/>
      <c r="AG669" s="354"/>
      <c r="AH669" s="354"/>
      <c r="AI669" s="354"/>
      <c r="AJ669" s="354"/>
      <c r="AK669" s="354"/>
      <c r="AL669" s="354"/>
      <c r="AM669" s="354"/>
      <c r="AN669" s="354"/>
      <c r="AO669" s="354"/>
      <c r="AP669" s="354"/>
      <c r="AQ669" s="354"/>
      <c r="AR669" s="354"/>
      <c r="AS669" s="354"/>
      <c r="AT669" s="354"/>
      <c r="AU669" s="354"/>
      <c r="AV669" s="354"/>
      <c r="AW669" s="354"/>
      <c r="AX669" s="354"/>
      <c r="AY669" s="354"/>
      <c r="AZ669" s="354"/>
      <c r="BA669" s="354"/>
      <c r="BB669" s="354"/>
      <c r="BC669" s="354"/>
      <c r="BD669" s="354"/>
      <c r="BE669" s="354"/>
      <c r="BF669" s="354"/>
      <c r="BG669" s="354"/>
      <c r="BH669" s="354"/>
      <c r="BI669" s="354"/>
      <c r="BJ669" s="354"/>
      <c r="BK669" s="354"/>
      <c r="BL669" s="354"/>
      <c r="BM669" s="354"/>
      <c r="BN669" s="354"/>
      <c r="BO669" s="354"/>
      <c r="BP669" s="354"/>
      <c r="BQ669" s="354"/>
      <c r="BR669" s="354"/>
      <c r="BS669" s="354"/>
      <c r="BT669" s="354"/>
      <c r="BU669" s="354"/>
      <c r="BV669" s="354"/>
      <c r="BW669" s="354"/>
      <c r="BX669" s="354"/>
      <c r="BY669" s="354"/>
      <c r="BZ669" s="354"/>
      <c r="CA669" s="354"/>
      <c r="CB669" s="354"/>
      <c r="CC669" s="354"/>
    </row>
    <row r="670" ht="13.5" customHeight="1">
      <c r="A670" s="354"/>
      <c r="B670" s="354"/>
      <c r="C670" s="354"/>
      <c r="D670" s="354"/>
      <c r="E670" s="354"/>
      <c r="F670" s="354"/>
      <c r="G670" s="354"/>
      <c r="H670" s="354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  <c r="AB670" s="354"/>
      <c r="AC670" s="354"/>
      <c r="AD670" s="354"/>
      <c r="AE670" s="354"/>
      <c r="AF670" s="354"/>
      <c r="AG670" s="354"/>
      <c r="AH670" s="354"/>
      <c r="AI670" s="354"/>
      <c r="AJ670" s="354"/>
      <c r="AK670" s="354"/>
      <c r="AL670" s="354"/>
      <c r="AM670" s="354"/>
      <c r="AN670" s="354"/>
      <c r="AO670" s="354"/>
      <c r="AP670" s="354"/>
      <c r="AQ670" s="354"/>
      <c r="AR670" s="354"/>
      <c r="AS670" s="354"/>
      <c r="AT670" s="354"/>
      <c r="AU670" s="354"/>
      <c r="AV670" s="354"/>
      <c r="AW670" s="354"/>
      <c r="AX670" s="354"/>
      <c r="AY670" s="354"/>
      <c r="AZ670" s="354"/>
      <c r="BA670" s="354"/>
      <c r="BB670" s="354"/>
      <c r="BC670" s="354"/>
      <c r="BD670" s="354"/>
      <c r="BE670" s="354"/>
      <c r="BF670" s="354"/>
      <c r="BG670" s="354"/>
      <c r="BH670" s="354"/>
      <c r="BI670" s="354"/>
      <c r="BJ670" s="354"/>
      <c r="BK670" s="354"/>
      <c r="BL670" s="354"/>
      <c r="BM670" s="354"/>
      <c r="BN670" s="354"/>
      <c r="BO670" s="354"/>
      <c r="BP670" s="354"/>
      <c r="BQ670" s="354"/>
      <c r="BR670" s="354"/>
      <c r="BS670" s="354"/>
      <c r="BT670" s="354"/>
      <c r="BU670" s="354"/>
      <c r="BV670" s="354"/>
      <c r="BW670" s="354"/>
      <c r="BX670" s="354"/>
      <c r="BY670" s="354"/>
      <c r="BZ670" s="354"/>
      <c r="CA670" s="354"/>
      <c r="CB670" s="354"/>
      <c r="CC670" s="354"/>
    </row>
    <row r="671" ht="13.5" customHeight="1">
      <c r="A671" s="354"/>
      <c r="B671" s="354"/>
      <c r="C671" s="354"/>
      <c r="D671" s="354"/>
      <c r="E671" s="354"/>
      <c r="F671" s="354"/>
      <c r="G671" s="354"/>
      <c r="H671" s="354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  <c r="AB671" s="354"/>
      <c r="AC671" s="354"/>
      <c r="AD671" s="354"/>
      <c r="AE671" s="354"/>
      <c r="AF671" s="354"/>
      <c r="AG671" s="354"/>
      <c r="AH671" s="354"/>
      <c r="AI671" s="354"/>
      <c r="AJ671" s="354"/>
      <c r="AK671" s="354"/>
      <c r="AL671" s="354"/>
      <c r="AM671" s="354"/>
      <c r="AN671" s="354"/>
      <c r="AO671" s="354"/>
      <c r="AP671" s="354"/>
      <c r="AQ671" s="354"/>
      <c r="AR671" s="354"/>
      <c r="AS671" s="354"/>
      <c r="AT671" s="354"/>
      <c r="AU671" s="354"/>
      <c r="AV671" s="354"/>
      <c r="AW671" s="354"/>
      <c r="AX671" s="354"/>
      <c r="AY671" s="354"/>
      <c r="AZ671" s="354"/>
      <c r="BA671" s="354"/>
      <c r="BB671" s="354"/>
      <c r="BC671" s="354"/>
      <c r="BD671" s="354"/>
      <c r="BE671" s="354"/>
      <c r="BF671" s="354"/>
      <c r="BG671" s="354"/>
      <c r="BH671" s="354"/>
      <c r="BI671" s="354"/>
      <c r="BJ671" s="354"/>
      <c r="BK671" s="354"/>
      <c r="BL671" s="354"/>
      <c r="BM671" s="354"/>
      <c r="BN671" s="354"/>
      <c r="BO671" s="354"/>
      <c r="BP671" s="354"/>
      <c r="BQ671" s="354"/>
      <c r="BR671" s="354"/>
      <c r="BS671" s="354"/>
      <c r="BT671" s="354"/>
      <c r="BU671" s="354"/>
      <c r="BV671" s="354"/>
      <c r="BW671" s="354"/>
      <c r="BX671" s="354"/>
      <c r="BY671" s="354"/>
      <c r="BZ671" s="354"/>
      <c r="CA671" s="354"/>
      <c r="CB671" s="354"/>
      <c r="CC671" s="354"/>
    </row>
    <row r="672" ht="13.5" customHeight="1">
      <c r="A672" s="354"/>
      <c r="B672" s="354"/>
      <c r="C672" s="354"/>
      <c r="D672" s="354"/>
      <c r="E672" s="354"/>
      <c r="F672" s="354"/>
      <c r="G672" s="354"/>
      <c r="H672" s="354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  <c r="AB672" s="354"/>
      <c r="AC672" s="354"/>
      <c r="AD672" s="354"/>
      <c r="AE672" s="354"/>
      <c r="AF672" s="354"/>
      <c r="AG672" s="354"/>
      <c r="AH672" s="354"/>
      <c r="AI672" s="354"/>
      <c r="AJ672" s="354"/>
      <c r="AK672" s="354"/>
      <c r="AL672" s="354"/>
      <c r="AM672" s="354"/>
      <c r="AN672" s="354"/>
      <c r="AO672" s="354"/>
      <c r="AP672" s="354"/>
      <c r="AQ672" s="354"/>
      <c r="AR672" s="354"/>
      <c r="AS672" s="354"/>
      <c r="AT672" s="354"/>
      <c r="AU672" s="354"/>
      <c r="AV672" s="354"/>
      <c r="AW672" s="354"/>
      <c r="AX672" s="354"/>
      <c r="AY672" s="354"/>
      <c r="AZ672" s="354"/>
      <c r="BA672" s="354"/>
      <c r="BB672" s="354"/>
      <c r="BC672" s="354"/>
      <c r="BD672" s="354"/>
      <c r="BE672" s="354"/>
      <c r="BF672" s="354"/>
      <c r="BG672" s="354"/>
      <c r="BH672" s="354"/>
      <c r="BI672" s="354"/>
      <c r="BJ672" s="354"/>
      <c r="BK672" s="354"/>
      <c r="BL672" s="354"/>
      <c r="BM672" s="354"/>
      <c r="BN672" s="354"/>
      <c r="BO672" s="354"/>
      <c r="BP672" s="354"/>
      <c r="BQ672" s="354"/>
      <c r="BR672" s="354"/>
      <c r="BS672" s="354"/>
      <c r="BT672" s="354"/>
      <c r="BU672" s="354"/>
      <c r="BV672" s="354"/>
      <c r="BW672" s="354"/>
      <c r="BX672" s="354"/>
      <c r="BY672" s="354"/>
      <c r="BZ672" s="354"/>
      <c r="CA672" s="354"/>
      <c r="CB672" s="354"/>
      <c r="CC672" s="354"/>
    </row>
    <row r="673" ht="13.5" customHeight="1">
      <c r="A673" s="354"/>
      <c r="B673" s="354"/>
      <c r="C673" s="354"/>
      <c r="D673" s="354"/>
      <c r="E673" s="354"/>
      <c r="F673" s="354"/>
      <c r="G673" s="354"/>
      <c r="H673" s="354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  <c r="AB673" s="354"/>
      <c r="AC673" s="354"/>
      <c r="AD673" s="354"/>
      <c r="AE673" s="354"/>
      <c r="AF673" s="354"/>
      <c r="AG673" s="354"/>
      <c r="AH673" s="354"/>
      <c r="AI673" s="354"/>
      <c r="AJ673" s="354"/>
      <c r="AK673" s="354"/>
      <c r="AL673" s="354"/>
      <c r="AM673" s="354"/>
      <c r="AN673" s="354"/>
      <c r="AO673" s="354"/>
      <c r="AP673" s="354"/>
      <c r="AQ673" s="354"/>
      <c r="AR673" s="354"/>
      <c r="AS673" s="354"/>
      <c r="AT673" s="354"/>
      <c r="AU673" s="354"/>
      <c r="AV673" s="354"/>
      <c r="AW673" s="354"/>
      <c r="AX673" s="354"/>
      <c r="AY673" s="354"/>
      <c r="AZ673" s="354"/>
      <c r="BA673" s="354"/>
      <c r="BB673" s="354"/>
      <c r="BC673" s="354"/>
      <c r="BD673" s="354"/>
      <c r="BE673" s="354"/>
      <c r="BF673" s="354"/>
      <c r="BG673" s="354"/>
      <c r="BH673" s="354"/>
      <c r="BI673" s="354"/>
      <c r="BJ673" s="354"/>
      <c r="BK673" s="354"/>
      <c r="BL673" s="354"/>
      <c r="BM673" s="354"/>
      <c r="BN673" s="354"/>
      <c r="BO673" s="354"/>
      <c r="BP673" s="354"/>
      <c r="BQ673" s="354"/>
      <c r="BR673" s="354"/>
      <c r="BS673" s="354"/>
      <c r="BT673" s="354"/>
      <c r="BU673" s="354"/>
      <c r="BV673" s="354"/>
      <c r="BW673" s="354"/>
      <c r="BX673" s="354"/>
      <c r="BY673" s="354"/>
      <c r="BZ673" s="354"/>
      <c r="CA673" s="354"/>
      <c r="CB673" s="354"/>
      <c r="CC673" s="354"/>
    </row>
    <row r="674" ht="13.5" customHeight="1">
      <c r="A674" s="354"/>
      <c r="B674" s="354"/>
      <c r="C674" s="354"/>
      <c r="D674" s="354"/>
      <c r="E674" s="354"/>
      <c r="F674" s="354"/>
      <c r="G674" s="354"/>
      <c r="H674" s="354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  <c r="AB674" s="354"/>
      <c r="AC674" s="354"/>
      <c r="AD674" s="354"/>
      <c r="AE674" s="354"/>
      <c r="AF674" s="354"/>
      <c r="AG674" s="354"/>
      <c r="AH674" s="354"/>
      <c r="AI674" s="354"/>
      <c r="AJ674" s="354"/>
      <c r="AK674" s="354"/>
      <c r="AL674" s="354"/>
      <c r="AM674" s="354"/>
      <c r="AN674" s="354"/>
      <c r="AO674" s="354"/>
      <c r="AP674" s="354"/>
      <c r="AQ674" s="354"/>
      <c r="AR674" s="354"/>
      <c r="AS674" s="354"/>
      <c r="AT674" s="354"/>
      <c r="AU674" s="354"/>
      <c r="AV674" s="354"/>
      <c r="AW674" s="354"/>
      <c r="AX674" s="354"/>
      <c r="AY674" s="354"/>
      <c r="AZ674" s="354"/>
      <c r="BA674" s="354"/>
      <c r="BB674" s="354"/>
      <c r="BC674" s="354"/>
      <c r="BD674" s="354"/>
      <c r="BE674" s="354"/>
      <c r="BF674" s="354"/>
      <c r="BG674" s="354"/>
      <c r="BH674" s="354"/>
      <c r="BI674" s="354"/>
      <c r="BJ674" s="354"/>
      <c r="BK674" s="354"/>
      <c r="BL674" s="354"/>
      <c r="BM674" s="354"/>
      <c r="BN674" s="354"/>
      <c r="BO674" s="354"/>
      <c r="BP674" s="354"/>
      <c r="BQ674" s="354"/>
      <c r="BR674" s="354"/>
      <c r="BS674" s="354"/>
      <c r="BT674" s="354"/>
      <c r="BU674" s="354"/>
      <c r="BV674" s="354"/>
      <c r="BW674" s="354"/>
      <c r="BX674" s="354"/>
      <c r="BY674" s="354"/>
      <c r="BZ674" s="354"/>
      <c r="CA674" s="354"/>
      <c r="CB674" s="354"/>
      <c r="CC674" s="354"/>
    </row>
    <row r="675" ht="13.5" customHeight="1">
      <c r="A675" s="354"/>
      <c r="B675" s="354"/>
      <c r="C675" s="354"/>
      <c r="D675" s="354"/>
      <c r="E675" s="354"/>
      <c r="F675" s="354"/>
      <c r="G675" s="354"/>
      <c r="H675" s="354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  <c r="AB675" s="354"/>
      <c r="AC675" s="354"/>
      <c r="AD675" s="354"/>
      <c r="AE675" s="354"/>
      <c r="AF675" s="354"/>
      <c r="AG675" s="354"/>
      <c r="AH675" s="354"/>
      <c r="AI675" s="354"/>
      <c r="AJ675" s="354"/>
      <c r="AK675" s="354"/>
      <c r="AL675" s="354"/>
      <c r="AM675" s="354"/>
      <c r="AN675" s="354"/>
      <c r="AO675" s="354"/>
      <c r="AP675" s="354"/>
      <c r="AQ675" s="354"/>
      <c r="AR675" s="354"/>
      <c r="AS675" s="354"/>
      <c r="AT675" s="354"/>
      <c r="AU675" s="354"/>
      <c r="AV675" s="354"/>
      <c r="AW675" s="354"/>
      <c r="AX675" s="354"/>
      <c r="AY675" s="354"/>
      <c r="AZ675" s="354"/>
      <c r="BA675" s="354"/>
      <c r="BB675" s="354"/>
      <c r="BC675" s="354"/>
      <c r="BD675" s="354"/>
      <c r="BE675" s="354"/>
      <c r="BF675" s="354"/>
      <c r="BG675" s="354"/>
      <c r="BH675" s="354"/>
      <c r="BI675" s="354"/>
      <c r="BJ675" s="354"/>
      <c r="BK675" s="354"/>
      <c r="BL675" s="354"/>
      <c r="BM675" s="354"/>
      <c r="BN675" s="354"/>
      <c r="BO675" s="354"/>
      <c r="BP675" s="354"/>
      <c r="BQ675" s="354"/>
      <c r="BR675" s="354"/>
      <c r="BS675" s="354"/>
      <c r="BT675" s="354"/>
      <c r="BU675" s="354"/>
      <c r="BV675" s="354"/>
      <c r="BW675" s="354"/>
      <c r="BX675" s="354"/>
      <c r="BY675" s="354"/>
      <c r="BZ675" s="354"/>
      <c r="CA675" s="354"/>
      <c r="CB675" s="354"/>
      <c r="CC675" s="354"/>
    </row>
    <row r="676" ht="13.5" customHeight="1">
      <c r="A676" s="354"/>
      <c r="B676" s="354"/>
      <c r="C676" s="354"/>
      <c r="D676" s="354"/>
      <c r="E676" s="354"/>
      <c r="F676" s="354"/>
      <c r="G676" s="354"/>
      <c r="H676" s="354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  <c r="AB676" s="354"/>
      <c r="AC676" s="354"/>
      <c r="AD676" s="354"/>
      <c r="AE676" s="354"/>
      <c r="AF676" s="354"/>
      <c r="AG676" s="354"/>
      <c r="AH676" s="354"/>
      <c r="AI676" s="354"/>
      <c r="AJ676" s="354"/>
      <c r="AK676" s="354"/>
      <c r="AL676" s="354"/>
      <c r="AM676" s="354"/>
      <c r="AN676" s="354"/>
      <c r="AO676" s="354"/>
      <c r="AP676" s="354"/>
      <c r="AQ676" s="354"/>
      <c r="AR676" s="354"/>
      <c r="AS676" s="354"/>
      <c r="AT676" s="354"/>
      <c r="AU676" s="354"/>
      <c r="AV676" s="354"/>
      <c r="AW676" s="354"/>
      <c r="AX676" s="354"/>
      <c r="AY676" s="354"/>
      <c r="AZ676" s="354"/>
      <c r="BA676" s="354"/>
      <c r="BB676" s="354"/>
      <c r="BC676" s="354"/>
      <c r="BD676" s="354"/>
      <c r="BE676" s="354"/>
      <c r="BF676" s="354"/>
      <c r="BG676" s="354"/>
      <c r="BH676" s="354"/>
      <c r="BI676" s="354"/>
      <c r="BJ676" s="354"/>
      <c r="BK676" s="354"/>
      <c r="BL676" s="354"/>
      <c r="BM676" s="354"/>
      <c r="BN676" s="354"/>
      <c r="BO676" s="354"/>
      <c r="BP676" s="354"/>
      <c r="BQ676" s="354"/>
      <c r="BR676" s="354"/>
      <c r="BS676" s="354"/>
      <c r="BT676" s="354"/>
      <c r="BU676" s="354"/>
      <c r="BV676" s="354"/>
      <c r="BW676" s="354"/>
      <c r="BX676" s="354"/>
      <c r="BY676" s="354"/>
      <c r="BZ676" s="354"/>
      <c r="CA676" s="354"/>
      <c r="CB676" s="354"/>
      <c r="CC676" s="354"/>
    </row>
    <row r="677" ht="13.5" customHeight="1">
      <c r="A677" s="354"/>
      <c r="B677" s="354"/>
      <c r="C677" s="354"/>
      <c r="D677" s="354"/>
      <c r="E677" s="354"/>
      <c r="F677" s="354"/>
      <c r="G677" s="354"/>
      <c r="H677" s="354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  <c r="AB677" s="354"/>
      <c r="AC677" s="354"/>
      <c r="AD677" s="354"/>
      <c r="AE677" s="354"/>
      <c r="AF677" s="354"/>
      <c r="AG677" s="354"/>
      <c r="AH677" s="354"/>
      <c r="AI677" s="354"/>
      <c r="AJ677" s="354"/>
      <c r="AK677" s="354"/>
      <c r="AL677" s="354"/>
      <c r="AM677" s="354"/>
      <c r="AN677" s="354"/>
      <c r="AO677" s="354"/>
      <c r="AP677" s="354"/>
      <c r="AQ677" s="354"/>
      <c r="AR677" s="354"/>
      <c r="AS677" s="354"/>
      <c r="AT677" s="354"/>
      <c r="AU677" s="354"/>
      <c r="AV677" s="354"/>
      <c r="AW677" s="354"/>
      <c r="AX677" s="354"/>
      <c r="AY677" s="354"/>
      <c r="AZ677" s="354"/>
      <c r="BA677" s="354"/>
      <c r="BB677" s="354"/>
      <c r="BC677" s="354"/>
      <c r="BD677" s="354"/>
      <c r="BE677" s="354"/>
      <c r="BF677" s="354"/>
      <c r="BG677" s="354"/>
      <c r="BH677" s="354"/>
      <c r="BI677" s="354"/>
      <c r="BJ677" s="354"/>
      <c r="BK677" s="354"/>
      <c r="BL677" s="354"/>
      <c r="BM677" s="354"/>
      <c r="BN677" s="354"/>
      <c r="BO677" s="354"/>
      <c r="BP677" s="354"/>
      <c r="BQ677" s="354"/>
      <c r="BR677" s="354"/>
      <c r="BS677" s="354"/>
      <c r="BT677" s="354"/>
      <c r="BU677" s="354"/>
      <c r="BV677" s="354"/>
      <c r="BW677" s="354"/>
      <c r="BX677" s="354"/>
      <c r="BY677" s="354"/>
      <c r="BZ677" s="354"/>
      <c r="CA677" s="354"/>
      <c r="CB677" s="354"/>
      <c r="CC677" s="354"/>
    </row>
    <row r="678" ht="13.5" customHeight="1">
      <c r="A678" s="354"/>
      <c r="B678" s="354"/>
      <c r="C678" s="354"/>
      <c r="D678" s="354"/>
      <c r="E678" s="354"/>
      <c r="F678" s="354"/>
      <c r="G678" s="354"/>
      <c r="H678" s="354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  <c r="AB678" s="354"/>
      <c r="AC678" s="354"/>
      <c r="AD678" s="354"/>
      <c r="AE678" s="354"/>
      <c r="AF678" s="354"/>
      <c r="AG678" s="354"/>
      <c r="AH678" s="354"/>
      <c r="AI678" s="354"/>
      <c r="AJ678" s="354"/>
      <c r="AK678" s="354"/>
      <c r="AL678" s="354"/>
      <c r="AM678" s="354"/>
      <c r="AN678" s="354"/>
      <c r="AO678" s="354"/>
      <c r="AP678" s="354"/>
      <c r="AQ678" s="354"/>
      <c r="AR678" s="354"/>
      <c r="AS678" s="354"/>
      <c r="AT678" s="354"/>
      <c r="AU678" s="354"/>
      <c r="AV678" s="354"/>
      <c r="AW678" s="354"/>
      <c r="AX678" s="354"/>
      <c r="AY678" s="354"/>
      <c r="AZ678" s="354"/>
      <c r="BA678" s="354"/>
      <c r="BB678" s="354"/>
      <c r="BC678" s="354"/>
      <c r="BD678" s="354"/>
      <c r="BE678" s="354"/>
      <c r="BF678" s="354"/>
      <c r="BG678" s="354"/>
      <c r="BH678" s="354"/>
      <c r="BI678" s="354"/>
      <c r="BJ678" s="354"/>
      <c r="BK678" s="354"/>
      <c r="BL678" s="354"/>
      <c r="BM678" s="354"/>
      <c r="BN678" s="354"/>
      <c r="BO678" s="354"/>
      <c r="BP678" s="354"/>
      <c r="BQ678" s="354"/>
      <c r="BR678" s="354"/>
      <c r="BS678" s="354"/>
      <c r="BT678" s="354"/>
      <c r="BU678" s="354"/>
      <c r="BV678" s="354"/>
      <c r="BW678" s="354"/>
      <c r="BX678" s="354"/>
      <c r="BY678" s="354"/>
      <c r="BZ678" s="354"/>
      <c r="CA678" s="354"/>
      <c r="CB678" s="354"/>
      <c r="CC678" s="354"/>
    </row>
    <row r="679" ht="13.5" customHeight="1">
      <c r="A679" s="354"/>
      <c r="B679" s="354"/>
      <c r="C679" s="354"/>
      <c r="D679" s="354"/>
      <c r="E679" s="354"/>
      <c r="F679" s="354"/>
      <c r="G679" s="354"/>
      <c r="H679" s="354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  <c r="AB679" s="354"/>
      <c r="AC679" s="354"/>
      <c r="AD679" s="354"/>
      <c r="AE679" s="354"/>
      <c r="AF679" s="354"/>
      <c r="AG679" s="354"/>
      <c r="AH679" s="354"/>
      <c r="AI679" s="354"/>
      <c r="AJ679" s="354"/>
      <c r="AK679" s="354"/>
      <c r="AL679" s="354"/>
      <c r="AM679" s="354"/>
      <c r="AN679" s="354"/>
      <c r="AO679" s="354"/>
      <c r="AP679" s="354"/>
      <c r="AQ679" s="354"/>
      <c r="AR679" s="354"/>
      <c r="AS679" s="354"/>
      <c r="AT679" s="354"/>
      <c r="AU679" s="354"/>
      <c r="AV679" s="354"/>
      <c r="AW679" s="354"/>
      <c r="AX679" s="354"/>
      <c r="AY679" s="354"/>
      <c r="AZ679" s="354"/>
      <c r="BA679" s="354"/>
      <c r="BB679" s="354"/>
      <c r="BC679" s="354"/>
      <c r="BD679" s="354"/>
      <c r="BE679" s="354"/>
      <c r="BF679" s="354"/>
      <c r="BG679" s="354"/>
      <c r="BH679" s="354"/>
      <c r="BI679" s="354"/>
      <c r="BJ679" s="354"/>
      <c r="BK679" s="354"/>
      <c r="BL679" s="354"/>
      <c r="BM679" s="354"/>
      <c r="BN679" s="354"/>
      <c r="BO679" s="354"/>
      <c r="BP679" s="354"/>
      <c r="BQ679" s="354"/>
      <c r="BR679" s="354"/>
      <c r="BS679" s="354"/>
      <c r="BT679" s="354"/>
      <c r="BU679" s="354"/>
      <c r="BV679" s="354"/>
      <c r="BW679" s="354"/>
      <c r="BX679" s="354"/>
      <c r="BY679" s="354"/>
      <c r="BZ679" s="354"/>
      <c r="CA679" s="354"/>
      <c r="CB679" s="354"/>
      <c r="CC679" s="354"/>
    </row>
    <row r="680" ht="13.5" customHeight="1">
      <c r="A680" s="354"/>
      <c r="B680" s="354"/>
      <c r="C680" s="354"/>
      <c r="D680" s="354"/>
      <c r="E680" s="354"/>
      <c r="F680" s="354"/>
      <c r="G680" s="354"/>
      <c r="H680" s="354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  <c r="AB680" s="354"/>
      <c r="AC680" s="354"/>
      <c r="AD680" s="354"/>
      <c r="AE680" s="354"/>
      <c r="AF680" s="354"/>
      <c r="AG680" s="354"/>
      <c r="AH680" s="354"/>
      <c r="AI680" s="354"/>
      <c r="AJ680" s="354"/>
      <c r="AK680" s="354"/>
      <c r="AL680" s="354"/>
      <c r="AM680" s="354"/>
      <c r="AN680" s="354"/>
      <c r="AO680" s="354"/>
      <c r="AP680" s="354"/>
      <c r="AQ680" s="354"/>
      <c r="AR680" s="354"/>
      <c r="AS680" s="354"/>
      <c r="AT680" s="354"/>
      <c r="AU680" s="354"/>
      <c r="AV680" s="354"/>
      <c r="AW680" s="354"/>
      <c r="AX680" s="354"/>
      <c r="AY680" s="354"/>
      <c r="AZ680" s="354"/>
      <c r="BA680" s="354"/>
      <c r="BB680" s="354"/>
      <c r="BC680" s="354"/>
      <c r="BD680" s="354"/>
      <c r="BE680" s="354"/>
      <c r="BF680" s="354"/>
      <c r="BG680" s="354"/>
      <c r="BH680" s="354"/>
      <c r="BI680" s="354"/>
      <c r="BJ680" s="354"/>
      <c r="BK680" s="354"/>
      <c r="BL680" s="354"/>
      <c r="BM680" s="354"/>
      <c r="BN680" s="354"/>
      <c r="BO680" s="354"/>
      <c r="BP680" s="354"/>
      <c r="BQ680" s="354"/>
      <c r="BR680" s="354"/>
      <c r="BS680" s="354"/>
      <c r="BT680" s="354"/>
      <c r="BU680" s="354"/>
      <c r="BV680" s="354"/>
      <c r="BW680" s="354"/>
      <c r="BX680" s="354"/>
      <c r="BY680" s="354"/>
      <c r="BZ680" s="354"/>
      <c r="CA680" s="354"/>
      <c r="CB680" s="354"/>
      <c r="CC680" s="354"/>
    </row>
    <row r="681" ht="13.5" customHeight="1">
      <c r="A681" s="354"/>
      <c r="B681" s="354"/>
      <c r="C681" s="354"/>
      <c r="D681" s="354"/>
      <c r="E681" s="354"/>
      <c r="F681" s="354"/>
      <c r="G681" s="354"/>
      <c r="H681" s="354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  <c r="AB681" s="354"/>
      <c r="AC681" s="354"/>
      <c r="AD681" s="354"/>
      <c r="AE681" s="354"/>
      <c r="AF681" s="354"/>
      <c r="AG681" s="354"/>
      <c r="AH681" s="354"/>
      <c r="AI681" s="354"/>
      <c r="AJ681" s="354"/>
      <c r="AK681" s="354"/>
      <c r="AL681" s="354"/>
      <c r="AM681" s="354"/>
      <c r="AN681" s="354"/>
      <c r="AO681" s="354"/>
      <c r="AP681" s="354"/>
      <c r="AQ681" s="354"/>
      <c r="AR681" s="354"/>
      <c r="AS681" s="354"/>
      <c r="AT681" s="354"/>
      <c r="AU681" s="354"/>
      <c r="AV681" s="354"/>
      <c r="AW681" s="354"/>
      <c r="AX681" s="354"/>
      <c r="AY681" s="354"/>
      <c r="AZ681" s="354"/>
      <c r="BA681" s="354"/>
      <c r="BB681" s="354"/>
      <c r="BC681" s="354"/>
      <c r="BD681" s="354"/>
      <c r="BE681" s="354"/>
      <c r="BF681" s="354"/>
      <c r="BG681" s="354"/>
      <c r="BH681" s="354"/>
      <c r="BI681" s="354"/>
      <c r="BJ681" s="354"/>
      <c r="BK681" s="354"/>
      <c r="BL681" s="354"/>
      <c r="BM681" s="354"/>
      <c r="BN681" s="354"/>
      <c r="BO681" s="354"/>
      <c r="BP681" s="354"/>
      <c r="BQ681" s="354"/>
      <c r="BR681" s="354"/>
      <c r="BS681" s="354"/>
      <c r="BT681" s="354"/>
      <c r="BU681" s="354"/>
      <c r="BV681" s="354"/>
      <c r="BW681" s="354"/>
      <c r="BX681" s="354"/>
      <c r="BY681" s="354"/>
      <c r="BZ681" s="354"/>
      <c r="CA681" s="354"/>
      <c r="CB681" s="354"/>
      <c r="CC681" s="354"/>
    </row>
    <row r="682" ht="13.5" customHeight="1">
      <c r="A682" s="354"/>
      <c r="B682" s="354"/>
      <c r="C682" s="354"/>
      <c r="D682" s="354"/>
      <c r="E682" s="354"/>
      <c r="F682" s="354"/>
      <c r="G682" s="354"/>
      <c r="H682" s="354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  <c r="AB682" s="354"/>
      <c r="AC682" s="354"/>
      <c r="AD682" s="354"/>
      <c r="AE682" s="354"/>
      <c r="AF682" s="354"/>
      <c r="AG682" s="354"/>
      <c r="AH682" s="354"/>
      <c r="AI682" s="354"/>
      <c r="AJ682" s="354"/>
      <c r="AK682" s="354"/>
      <c r="AL682" s="354"/>
      <c r="AM682" s="354"/>
      <c r="AN682" s="354"/>
      <c r="AO682" s="354"/>
      <c r="AP682" s="354"/>
      <c r="AQ682" s="354"/>
      <c r="AR682" s="354"/>
      <c r="AS682" s="354"/>
      <c r="AT682" s="354"/>
      <c r="AU682" s="354"/>
      <c r="AV682" s="354"/>
      <c r="AW682" s="354"/>
      <c r="AX682" s="354"/>
      <c r="AY682" s="354"/>
      <c r="AZ682" s="354"/>
      <c r="BA682" s="354"/>
      <c r="BB682" s="354"/>
      <c r="BC682" s="354"/>
      <c r="BD682" s="354"/>
      <c r="BE682" s="354"/>
      <c r="BF682" s="354"/>
      <c r="BG682" s="354"/>
      <c r="BH682" s="354"/>
      <c r="BI682" s="354"/>
      <c r="BJ682" s="354"/>
      <c r="BK682" s="354"/>
      <c r="BL682" s="354"/>
      <c r="BM682" s="354"/>
      <c r="BN682" s="354"/>
      <c r="BO682" s="354"/>
      <c r="BP682" s="354"/>
      <c r="BQ682" s="354"/>
      <c r="BR682" s="354"/>
      <c r="BS682" s="354"/>
      <c r="BT682" s="354"/>
      <c r="BU682" s="354"/>
      <c r="BV682" s="354"/>
      <c r="BW682" s="354"/>
      <c r="BX682" s="354"/>
      <c r="BY682" s="354"/>
      <c r="BZ682" s="354"/>
      <c r="CA682" s="354"/>
      <c r="CB682" s="354"/>
      <c r="CC682" s="354"/>
    </row>
    <row r="683" ht="13.5" customHeight="1">
      <c r="A683" s="354"/>
      <c r="B683" s="354"/>
      <c r="C683" s="354"/>
      <c r="D683" s="354"/>
      <c r="E683" s="354"/>
      <c r="F683" s="354"/>
      <c r="G683" s="354"/>
      <c r="H683" s="354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  <c r="AB683" s="354"/>
      <c r="AC683" s="354"/>
      <c r="AD683" s="354"/>
      <c r="AE683" s="354"/>
      <c r="AF683" s="354"/>
      <c r="AG683" s="354"/>
      <c r="AH683" s="354"/>
      <c r="AI683" s="354"/>
      <c r="AJ683" s="354"/>
      <c r="AK683" s="354"/>
      <c r="AL683" s="354"/>
      <c r="AM683" s="354"/>
      <c r="AN683" s="354"/>
      <c r="AO683" s="354"/>
      <c r="AP683" s="354"/>
      <c r="AQ683" s="354"/>
      <c r="AR683" s="354"/>
      <c r="AS683" s="354"/>
      <c r="AT683" s="354"/>
      <c r="AU683" s="354"/>
      <c r="AV683" s="354"/>
      <c r="AW683" s="354"/>
      <c r="AX683" s="354"/>
      <c r="AY683" s="354"/>
      <c r="AZ683" s="354"/>
      <c r="BA683" s="354"/>
      <c r="BB683" s="354"/>
      <c r="BC683" s="354"/>
      <c r="BD683" s="354"/>
      <c r="BE683" s="354"/>
      <c r="BF683" s="354"/>
      <c r="BG683" s="354"/>
      <c r="BH683" s="354"/>
      <c r="BI683" s="354"/>
      <c r="BJ683" s="354"/>
      <c r="BK683" s="354"/>
      <c r="BL683" s="354"/>
      <c r="BM683" s="354"/>
      <c r="BN683" s="354"/>
      <c r="BO683" s="354"/>
      <c r="BP683" s="354"/>
      <c r="BQ683" s="354"/>
      <c r="BR683" s="354"/>
      <c r="BS683" s="354"/>
      <c r="BT683" s="354"/>
      <c r="BU683" s="354"/>
      <c r="BV683" s="354"/>
      <c r="BW683" s="354"/>
      <c r="BX683" s="354"/>
      <c r="BY683" s="354"/>
      <c r="BZ683" s="354"/>
      <c r="CA683" s="354"/>
      <c r="CB683" s="354"/>
      <c r="CC683" s="354"/>
    </row>
    <row r="684" ht="13.5" customHeight="1">
      <c r="A684" s="354"/>
      <c r="B684" s="354"/>
      <c r="C684" s="354"/>
      <c r="D684" s="354"/>
      <c r="E684" s="354"/>
      <c r="F684" s="354"/>
      <c r="G684" s="354"/>
      <c r="H684" s="354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  <c r="AB684" s="354"/>
      <c r="AC684" s="354"/>
      <c r="AD684" s="354"/>
      <c r="AE684" s="354"/>
      <c r="AF684" s="354"/>
      <c r="AG684" s="354"/>
      <c r="AH684" s="354"/>
      <c r="AI684" s="354"/>
      <c r="AJ684" s="354"/>
      <c r="AK684" s="354"/>
      <c r="AL684" s="354"/>
      <c r="AM684" s="354"/>
      <c r="AN684" s="354"/>
      <c r="AO684" s="354"/>
      <c r="AP684" s="354"/>
      <c r="AQ684" s="354"/>
      <c r="AR684" s="354"/>
      <c r="AS684" s="354"/>
      <c r="AT684" s="354"/>
      <c r="AU684" s="354"/>
      <c r="AV684" s="354"/>
      <c r="AW684" s="354"/>
      <c r="AX684" s="354"/>
      <c r="AY684" s="354"/>
      <c r="AZ684" s="354"/>
      <c r="BA684" s="354"/>
      <c r="BB684" s="354"/>
      <c r="BC684" s="354"/>
      <c r="BD684" s="354"/>
      <c r="BE684" s="354"/>
      <c r="BF684" s="354"/>
      <c r="BG684" s="354"/>
      <c r="BH684" s="354"/>
      <c r="BI684" s="354"/>
      <c r="BJ684" s="354"/>
      <c r="BK684" s="354"/>
      <c r="BL684" s="354"/>
      <c r="BM684" s="354"/>
      <c r="BN684" s="354"/>
      <c r="BO684" s="354"/>
      <c r="BP684" s="354"/>
      <c r="BQ684" s="354"/>
      <c r="BR684" s="354"/>
      <c r="BS684" s="354"/>
      <c r="BT684" s="354"/>
      <c r="BU684" s="354"/>
      <c r="BV684" s="354"/>
      <c r="BW684" s="354"/>
      <c r="BX684" s="354"/>
      <c r="BY684" s="354"/>
      <c r="BZ684" s="354"/>
      <c r="CA684" s="354"/>
      <c r="CB684" s="354"/>
      <c r="CC684" s="354"/>
    </row>
    <row r="685" ht="13.5" customHeight="1">
      <c r="A685" s="354"/>
      <c r="B685" s="354"/>
      <c r="C685" s="354"/>
      <c r="D685" s="354"/>
      <c r="E685" s="354"/>
      <c r="F685" s="354"/>
      <c r="G685" s="354"/>
      <c r="H685" s="354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  <c r="AB685" s="354"/>
      <c r="AC685" s="354"/>
      <c r="AD685" s="354"/>
      <c r="AE685" s="354"/>
      <c r="AF685" s="354"/>
      <c r="AG685" s="354"/>
      <c r="AH685" s="354"/>
      <c r="AI685" s="354"/>
      <c r="AJ685" s="354"/>
      <c r="AK685" s="354"/>
      <c r="AL685" s="354"/>
      <c r="AM685" s="354"/>
      <c r="AN685" s="354"/>
      <c r="AO685" s="354"/>
      <c r="AP685" s="354"/>
      <c r="AQ685" s="354"/>
      <c r="AR685" s="354"/>
      <c r="AS685" s="354"/>
      <c r="AT685" s="354"/>
      <c r="AU685" s="354"/>
      <c r="AV685" s="354"/>
      <c r="AW685" s="354"/>
      <c r="AX685" s="354"/>
      <c r="AY685" s="354"/>
      <c r="AZ685" s="354"/>
      <c r="BA685" s="354"/>
      <c r="BB685" s="354"/>
      <c r="BC685" s="354"/>
      <c r="BD685" s="354"/>
      <c r="BE685" s="354"/>
      <c r="BF685" s="354"/>
      <c r="BG685" s="354"/>
      <c r="BH685" s="354"/>
      <c r="BI685" s="354"/>
      <c r="BJ685" s="354"/>
      <c r="BK685" s="354"/>
      <c r="BL685" s="354"/>
      <c r="BM685" s="354"/>
      <c r="BN685" s="354"/>
      <c r="BO685" s="354"/>
      <c r="BP685" s="354"/>
      <c r="BQ685" s="354"/>
      <c r="BR685" s="354"/>
      <c r="BS685" s="354"/>
      <c r="BT685" s="354"/>
      <c r="BU685" s="354"/>
      <c r="BV685" s="354"/>
      <c r="BW685" s="354"/>
      <c r="BX685" s="354"/>
      <c r="BY685" s="354"/>
      <c r="BZ685" s="354"/>
      <c r="CA685" s="354"/>
      <c r="CB685" s="354"/>
      <c r="CC685" s="354"/>
    </row>
    <row r="686" ht="13.5" customHeight="1">
      <c r="A686" s="354"/>
      <c r="B686" s="354"/>
      <c r="C686" s="354"/>
      <c r="D686" s="354"/>
      <c r="E686" s="354"/>
      <c r="F686" s="354"/>
      <c r="G686" s="354"/>
      <c r="H686" s="354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  <c r="AB686" s="354"/>
      <c r="AC686" s="354"/>
      <c r="AD686" s="354"/>
      <c r="AE686" s="354"/>
      <c r="AF686" s="354"/>
      <c r="AG686" s="354"/>
      <c r="AH686" s="354"/>
      <c r="AI686" s="354"/>
      <c r="AJ686" s="354"/>
      <c r="AK686" s="354"/>
      <c r="AL686" s="354"/>
      <c r="AM686" s="354"/>
      <c r="AN686" s="354"/>
      <c r="AO686" s="354"/>
      <c r="AP686" s="354"/>
      <c r="AQ686" s="354"/>
      <c r="AR686" s="354"/>
      <c r="AS686" s="354"/>
      <c r="AT686" s="354"/>
      <c r="AU686" s="354"/>
      <c r="AV686" s="354"/>
      <c r="AW686" s="354"/>
      <c r="AX686" s="354"/>
      <c r="AY686" s="354"/>
      <c r="AZ686" s="354"/>
      <c r="BA686" s="354"/>
      <c r="BB686" s="354"/>
      <c r="BC686" s="354"/>
      <c r="BD686" s="354"/>
      <c r="BE686" s="354"/>
      <c r="BF686" s="354"/>
      <c r="BG686" s="354"/>
      <c r="BH686" s="354"/>
      <c r="BI686" s="354"/>
      <c r="BJ686" s="354"/>
      <c r="BK686" s="354"/>
      <c r="BL686" s="354"/>
      <c r="BM686" s="354"/>
      <c r="BN686" s="354"/>
      <c r="BO686" s="354"/>
      <c r="BP686" s="354"/>
      <c r="BQ686" s="354"/>
      <c r="BR686" s="354"/>
      <c r="BS686" s="354"/>
      <c r="BT686" s="354"/>
      <c r="BU686" s="354"/>
      <c r="BV686" s="354"/>
      <c r="BW686" s="354"/>
      <c r="BX686" s="354"/>
      <c r="BY686" s="354"/>
      <c r="BZ686" s="354"/>
      <c r="CA686" s="354"/>
      <c r="CB686" s="354"/>
      <c r="CC686" s="354"/>
    </row>
    <row r="687" ht="13.5" customHeight="1">
      <c r="A687" s="354"/>
      <c r="B687" s="354"/>
      <c r="C687" s="354"/>
      <c r="D687" s="354"/>
      <c r="E687" s="354"/>
      <c r="F687" s="354"/>
      <c r="G687" s="354"/>
      <c r="H687" s="354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  <c r="AB687" s="354"/>
      <c r="AC687" s="354"/>
      <c r="AD687" s="354"/>
      <c r="AE687" s="354"/>
      <c r="AF687" s="354"/>
      <c r="AG687" s="354"/>
      <c r="AH687" s="354"/>
      <c r="AI687" s="354"/>
      <c r="AJ687" s="354"/>
      <c r="AK687" s="354"/>
      <c r="AL687" s="354"/>
      <c r="AM687" s="354"/>
      <c r="AN687" s="354"/>
      <c r="AO687" s="354"/>
      <c r="AP687" s="354"/>
      <c r="AQ687" s="354"/>
      <c r="AR687" s="354"/>
      <c r="AS687" s="354"/>
      <c r="AT687" s="354"/>
      <c r="AU687" s="354"/>
      <c r="AV687" s="354"/>
      <c r="AW687" s="354"/>
      <c r="AX687" s="354"/>
      <c r="AY687" s="354"/>
      <c r="AZ687" s="354"/>
      <c r="BA687" s="354"/>
      <c r="BB687" s="354"/>
      <c r="BC687" s="354"/>
      <c r="BD687" s="354"/>
      <c r="BE687" s="354"/>
      <c r="BF687" s="354"/>
      <c r="BG687" s="354"/>
      <c r="BH687" s="354"/>
      <c r="BI687" s="354"/>
      <c r="BJ687" s="354"/>
      <c r="BK687" s="354"/>
      <c r="BL687" s="354"/>
      <c r="BM687" s="354"/>
      <c r="BN687" s="354"/>
      <c r="BO687" s="354"/>
      <c r="BP687" s="354"/>
      <c r="BQ687" s="354"/>
      <c r="BR687" s="354"/>
      <c r="BS687" s="354"/>
      <c r="BT687" s="354"/>
      <c r="BU687" s="354"/>
      <c r="BV687" s="354"/>
      <c r="BW687" s="354"/>
      <c r="BX687" s="354"/>
      <c r="BY687" s="354"/>
      <c r="BZ687" s="354"/>
      <c r="CA687" s="354"/>
      <c r="CB687" s="354"/>
      <c r="CC687" s="354"/>
    </row>
    <row r="688" ht="13.5" customHeight="1">
      <c r="A688" s="354"/>
      <c r="B688" s="354"/>
      <c r="C688" s="354"/>
      <c r="D688" s="354"/>
      <c r="E688" s="354"/>
      <c r="F688" s="354"/>
      <c r="G688" s="354"/>
      <c r="H688" s="354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  <c r="AB688" s="354"/>
      <c r="AC688" s="354"/>
      <c r="AD688" s="354"/>
      <c r="AE688" s="354"/>
      <c r="AF688" s="354"/>
      <c r="AG688" s="354"/>
      <c r="AH688" s="354"/>
      <c r="AI688" s="354"/>
      <c r="AJ688" s="354"/>
      <c r="AK688" s="354"/>
      <c r="AL688" s="354"/>
      <c r="AM688" s="354"/>
      <c r="AN688" s="354"/>
      <c r="AO688" s="354"/>
      <c r="AP688" s="354"/>
      <c r="AQ688" s="354"/>
      <c r="AR688" s="354"/>
      <c r="AS688" s="354"/>
      <c r="AT688" s="354"/>
      <c r="AU688" s="354"/>
      <c r="AV688" s="354"/>
      <c r="AW688" s="354"/>
      <c r="AX688" s="354"/>
      <c r="AY688" s="354"/>
      <c r="AZ688" s="354"/>
      <c r="BA688" s="354"/>
      <c r="BB688" s="354"/>
      <c r="BC688" s="354"/>
      <c r="BD688" s="354"/>
      <c r="BE688" s="354"/>
      <c r="BF688" s="354"/>
      <c r="BG688" s="354"/>
      <c r="BH688" s="354"/>
      <c r="BI688" s="354"/>
      <c r="BJ688" s="354"/>
      <c r="BK688" s="354"/>
      <c r="BL688" s="354"/>
      <c r="BM688" s="354"/>
      <c r="BN688" s="354"/>
      <c r="BO688" s="354"/>
      <c r="BP688" s="354"/>
      <c r="BQ688" s="354"/>
      <c r="BR688" s="354"/>
      <c r="BS688" s="354"/>
      <c r="BT688" s="354"/>
      <c r="BU688" s="354"/>
      <c r="BV688" s="354"/>
      <c r="BW688" s="354"/>
      <c r="BX688" s="354"/>
      <c r="BY688" s="354"/>
      <c r="BZ688" s="354"/>
      <c r="CA688" s="354"/>
      <c r="CB688" s="354"/>
      <c r="CC688" s="354"/>
    </row>
    <row r="689" ht="13.5" customHeight="1">
      <c r="A689" s="354"/>
      <c r="B689" s="354"/>
      <c r="C689" s="354"/>
      <c r="D689" s="354"/>
      <c r="E689" s="354"/>
      <c r="F689" s="354"/>
      <c r="G689" s="354"/>
      <c r="H689" s="354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  <c r="AB689" s="354"/>
      <c r="AC689" s="354"/>
      <c r="AD689" s="354"/>
      <c r="AE689" s="354"/>
      <c r="AF689" s="354"/>
      <c r="AG689" s="354"/>
      <c r="AH689" s="354"/>
      <c r="AI689" s="354"/>
      <c r="AJ689" s="354"/>
      <c r="AK689" s="354"/>
      <c r="AL689" s="354"/>
      <c r="AM689" s="354"/>
      <c r="AN689" s="354"/>
      <c r="AO689" s="354"/>
      <c r="AP689" s="354"/>
      <c r="AQ689" s="354"/>
      <c r="AR689" s="354"/>
      <c r="AS689" s="354"/>
      <c r="AT689" s="354"/>
      <c r="AU689" s="354"/>
      <c r="AV689" s="354"/>
      <c r="AW689" s="354"/>
      <c r="AX689" s="354"/>
      <c r="AY689" s="354"/>
      <c r="AZ689" s="354"/>
      <c r="BA689" s="354"/>
      <c r="BB689" s="354"/>
      <c r="BC689" s="354"/>
      <c r="BD689" s="354"/>
      <c r="BE689" s="354"/>
      <c r="BF689" s="354"/>
      <c r="BG689" s="354"/>
      <c r="BH689" s="354"/>
      <c r="BI689" s="354"/>
      <c r="BJ689" s="354"/>
      <c r="BK689" s="354"/>
      <c r="BL689" s="354"/>
      <c r="BM689" s="354"/>
      <c r="BN689" s="354"/>
      <c r="BO689" s="354"/>
      <c r="BP689" s="354"/>
      <c r="BQ689" s="354"/>
      <c r="BR689" s="354"/>
      <c r="BS689" s="354"/>
      <c r="BT689" s="354"/>
      <c r="BU689" s="354"/>
      <c r="BV689" s="354"/>
      <c r="BW689" s="354"/>
      <c r="BX689" s="354"/>
      <c r="BY689" s="354"/>
      <c r="BZ689" s="354"/>
      <c r="CA689" s="354"/>
      <c r="CB689" s="354"/>
      <c r="CC689" s="354"/>
    </row>
    <row r="690" ht="13.5" customHeight="1">
      <c r="A690" s="354"/>
      <c r="B690" s="354"/>
      <c r="C690" s="354"/>
      <c r="D690" s="354"/>
      <c r="E690" s="354"/>
      <c r="F690" s="354"/>
      <c r="G690" s="354"/>
      <c r="H690" s="354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  <c r="AB690" s="354"/>
      <c r="AC690" s="354"/>
      <c r="AD690" s="354"/>
      <c r="AE690" s="354"/>
      <c r="AF690" s="354"/>
      <c r="AG690" s="354"/>
      <c r="AH690" s="354"/>
      <c r="AI690" s="354"/>
      <c r="AJ690" s="354"/>
      <c r="AK690" s="354"/>
      <c r="AL690" s="354"/>
      <c r="AM690" s="354"/>
      <c r="AN690" s="354"/>
      <c r="AO690" s="354"/>
      <c r="AP690" s="354"/>
      <c r="AQ690" s="354"/>
      <c r="AR690" s="354"/>
      <c r="AS690" s="354"/>
      <c r="AT690" s="354"/>
      <c r="AU690" s="354"/>
      <c r="AV690" s="354"/>
      <c r="AW690" s="354"/>
      <c r="AX690" s="354"/>
      <c r="AY690" s="354"/>
      <c r="AZ690" s="354"/>
      <c r="BA690" s="354"/>
      <c r="BB690" s="354"/>
      <c r="BC690" s="354"/>
      <c r="BD690" s="354"/>
      <c r="BE690" s="354"/>
      <c r="BF690" s="354"/>
      <c r="BG690" s="354"/>
      <c r="BH690" s="354"/>
      <c r="BI690" s="354"/>
      <c r="BJ690" s="354"/>
      <c r="BK690" s="354"/>
      <c r="BL690" s="354"/>
      <c r="BM690" s="354"/>
      <c r="BN690" s="354"/>
      <c r="BO690" s="354"/>
      <c r="BP690" s="354"/>
      <c r="BQ690" s="354"/>
      <c r="BR690" s="354"/>
      <c r="BS690" s="354"/>
      <c r="BT690" s="354"/>
      <c r="BU690" s="354"/>
      <c r="BV690" s="354"/>
      <c r="BW690" s="354"/>
      <c r="BX690" s="354"/>
      <c r="BY690" s="354"/>
      <c r="BZ690" s="354"/>
      <c r="CA690" s="354"/>
      <c r="CB690" s="354"/>
      <c r="CC690" s="354"/>
    </row>
    <row r="691" ht="13.5" customHeight="1">
      <c r="A691" s="354"/>
      <c r="B691" s="354"/>
      <c r="C691" s="354"/>
      <c r="D691" s="354"/>
      <c r="E691" s="354"/>
      <c r="F691" s="354"/>
      <c r="G691" s="354"/>
      <c r="H691" s="354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  <c r="AB691" s="354"/>
      <c r="AC691" s="354"/>
      <c r="AD691" s="354"/>
      <c r="AE691" s="354"/>
      <c r="AF691" s="354"/>
      <c r="AG691" s="354"/>
      <c r="AH691" s="354"/>
      <c r="AI691" s="354"/>
      <c r="AJ691" s="354"/>
      <c r="AK691" s="354"/>
      <c r="AL691" s="354"/>
      <c r="AM691" s="354"/>
      <c r="AN691" s="354"/>
      <c r="AO691" s="354"/>
      <c r="AP691" s="354"/>
      <c r="AQ691" s="354"/>
      <c r="AR691" s="354"/>
      <c r="AS691" s="354"/>
      <c r="AT691" s="354"/>
      <c r="AU691" s="354"/>
      <c r="AV691" s="354"/>
      <c r="AW691" s="354"/>
      <c r="AX691" s="354"/>
      <c r="AY691" s="354"/>
      <c r="AZ691" s="354"/>
      <c r="BA691" s="354"/>
      <c r="BB691" s="354"/>
      <c r="BC691" s="354"/>
      <c r="BD691" s="354"/>
      <c r="BE691" s="354"/>
      <c r="BF691" s="354"/>
      <c r="BG691" s="354"/>
      <c r="BH691" s="354"/>
      <c r="BI691" s="354"/>
      <c r="BJ691" s="354"/>
      <c r="BK691" s="354"/>
      <c r="BL691" s="354"/>
      <c r="BM691" s="354"/>
      <c r="BN691" s="354"/>
      <c r="BO691" s="354"/>
      <c r="BP691" s="354"/>
      <c r="BQ691" s="354"/>
      <c r="BR691" s="354"/>
      <c r="BS691" s="354"/>
      <c r="BT691" s="354"/>
      <c r="BU691" s="354"/>
      <c r="BV691" s="354"/>
      <c r="BW691" s="354"/>
      <c r="BX691" s="354"/>
      <c r="BY691" s="354"/>
      <c r="BZ691" s="354"/>
      <c r="CA691" s="354"/>
      <c r="CB691" s="354"/>
      <c r="CC691" s="354"/>
    </row>
    <row r="692" ht="13.5" customHeight="1">
      <c r="A692" s="354"/>
      <c r="B692" s="354"/>
      <c r="C692" s="354"/>
      <c r="D692" s="354"/>
      <c r="E692" s="354"/>
      <c r="F692" s="354"/>
      <c r="G692" s="354"/>
      <c r="H692" s="354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  <c r="AA692" s="354"/>
      <c r="AB692" s="354"/>
      <c r="AC692" s="354"/>
      <c r="AD692" s="354"/>
      <c r="AE692" s="354"/>
      <c r="AF692" s="354"/>
      <c r="AG692" s="354"/>
      <c r="AH692" s="354"/>
      <c r="AI692" s="354"/>
      <c r="AJ692" s="354"/>
      <c r="AK692" s="354"/>
      <c r="AL692" s="354"/>
      <c r="AM692" s="354"/>
      <c r="AN692" s="354"/>
      <c r="AO692" s="354"/>
      <c r="AP692" s="354"/>
      <c r="AQ692" s="354"/>
      <c r="AR692" s="354"/>
      <c r="AS692" s="354"/>
      <c r="AT692" s="354"/>
      <c r="AU692" s="354"/>
      <c r="AV692" s="354"/>
      <c r="AW692" s="354"/>
      <c r="AX692" s="354"/>
      <c r="AY692" s="354"/>
      <c r="AZ692" s="354"/>
      <c r="BA692" s="354"/>
      <c r="BB692" s="354"/>
      <c r="BC692" s="354"/>
      <c r="BD692" s="354"/>
      <c r="BE692" s="354"/>
      <c r="BF692" s="354"/>
      <c r="BG692" s="354"/>
      <c r="BH692" s="354"/>
      <c r="BI692" s="354"/>
      <c r="BJ692" s="354"/>
      <c r="BK692" s="354"/>
      <c r="BL692" s="354"/>
      <c r="BM692" s="354"/>
      <c r="BN692" s="354"/>
      <c r="BO692" s="354"/>
      <c r="BP692" s="354"/>
      <c r="BQ692" s="354"/>
      <c r="BR692" s="354"/>
      <c r="BS692" s="354"/>
      <c r="BT692" s="354"/>
      <c r="BU692" s="354"/>
      <c r="BV692" s="354"/>
      <c r="BW692" s="354"/>
      <c r="BX692" s="354"/>
      <c r="BY692" s="354"/>
      <c r="BZ692" s="354"/>
      <c r="CA692" s="354"/>
      <c r="CB692" s="354"/>
      <c r="CC692" s="354"/>
    </row>
    <row r="693" ht="13.5" customHeight="1">
      <c r="A693" s="354"/>
      <c r="B693" s="354"/>
      <c r="C693" s="354"/>
      <c r="D693" s="354"/>
      <c r="E693" s="354"/>
      <c r="F693" s="354"/>
      <c r="G693" s="354"/>
      <c r="H693" s="354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  <c r="AA693" s="354"/>
      <c r="AB693" s="354"/>
      <c r="AC693" s="354"/>
      <c r="AD693" s="354"/>
      <c r="AE693" s="354"/>
      <c r="AF693" s="354"/>
      <c r="AG693" s="354"/>
      <c r="AH693" s="354"/>
      <c r="AI693" s="354"/>
      <c r="AJ693" s="354"/>
      <c r="AK693" s="354"/>
      <c r="AL693" s="354"/>
      <c r="AM693" s="354"/>
      <c r="AN693" s="354"/>
      <c r="AO693" s="354"/>
      <c r="AP693" s="354"/>
      <c r="AQ693" s="354"/>
      <c r="AR693" s="354"/>
      <c r="AS693" s="354"/>
      <c r="AT693" s="354"/>
      <c r="AU693" s="354"/>
      <c r="AV693" s="354"/>
      <c r="AW693" s="354"/>
      <c r="AX693" s="354"/>
      <c r="AY693" s="354"/>
      <c r="AZ693" s="354"/>
      <c r="BA693" s="354"/>
      <c r="BB693" s="354"/>
      <c r="BC693" s="354"/>
      <c r="BD693" s="354"/>
      <c r="BE693" s="354"/>
      <c r="BF693" s="354"/>
      <c r="BG693" s="354"/>
      <c r="BH693" s="354"/>
      <c r="BI693" s="354"/>
      <c r="BJ693" s="354"/>
      <c r="BK693" s="354"/>
      <c r="BL693" s="354"/>
      <c r="BM693" s="354"/>
      <c r="BN693" s="354"/>
      <c r="BO693" s="354"/>
      <c r="BP693" s="354"/>
      <c r="BQ693" s="354"/>
      <c r="BR693" s="354"/>
      <c r="BS693" s="354"/>
      <c r="BT693" s="354"/>
      <c r="BU693" s="354"/>
      <c r="BV693" s="354"/>
      <c r="BW693" s="354"/>
      <c r="BX693" s="354"/>
      <c r="BY693" s="354"/>
      <c r="BZ693" s="354"/>
      <c r="CA693" s="354"/>
      <c r="CB693" s="354"/>
      <c r="CC693" s="354"/>
    </row>
    <row r="694" ht="13.5" customHeight="1">
      <c r="A694" s="354"/>
      <c r="B694" s="354"/>
      <c r="C694" s="354"/>
      <c r="D694" s="354"/>
      <c r="E694" s="354"/>
      <c r="F694" s="354"/>
      <c r="G694" s="354"/>
      <c r="H694" s="354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  <c r="AA694" s="354"/>
      <c r="AB694" s="354"/>
      <c r="AC694" s="354"/>
      <c r="AD694" s="354"/>
      <c r="AE694" s="354"/>
      <c r="AF694" s="354"/>
      <c r="AG694" s="354"/>
      <c r="AH694" s="354"/>
      <c r="AI694" s="354"/>
      <c r="AJ694" s="354"/>
      <c r="AK694" s="354"/>
      <c r="AL694" s="354"/>
      <c r="AM694" s="354"/>
      <c r="AN694" s="354"/>
      <c r="AO694" s="354"/>
      <c r="AP694" s="354"/>
      <c r="AQ694" s="354"/>
      <c r="AR694" s="354"/>
      <c r="AS694" s="354"/>
      <c r="AT694" s="354"/>
      <c r="AU694" s="354"/>
      <c r="AV694" s="354"/>
      <c r="AW694" s="354"/>
      <c r="AX694" s="354"/>
      <c r="AY694" s="354"/>
      <c r="AZ694" s="354"/>
      <c r="BA694" s="354"/>
      <c r="BB694" s="354"/>
      <c r="BC694" s="354"/>
      <c r="BD694" s="354"/>
      <c r="BE694" s="354"/>
      <c r="BF694" s="354"/>
      <c r="BG694" s="354"/>
      <c r="BH694" s="354"/>
      <c r="BI694" s="354"/>
      <c r="BJ694" s="354"/>
      <c r="BK694" s="354"/>
      <c r="BL694" s="354"/>
      <c r="BM694" s="354"/>
      <c r="BN694" s="354"/>
      <c r="BO694" s="354"/>
      <c r="BP694" s="354"/>
      <c r="BQ694" s="354"/>
      <c r="BR694" s="354"/>
      <c r="BS694" s="354"/>
      <c r="BT694" s="354"/>
      <c r="BU694" s="354"/>
      <c r="BV694" s="354"/>
      <c r="BW694" s="354"/>
      <c r="BX694" s="354"/>
      <c r="BY694" s="354"/>
      <c r="BZ694" s="354"/>
      <c r="CA694" s="354"/>
      <c r="CB694" s="354"/>
      <c r="CC694" s="354"/>
    </row>
    <row r="695" ht="13.5" customHeight="1">
      <c r="A695" s="354"/>
      <c r="B695" s="354"/>
      <c r="C695" s="354"/>
      <c r="D695" s="354"/>
      <c r="E695" s="354"/>
      <c r="F695" s="354"/>
      <c r="G695" s="354"/>
      <c r="H695" s="354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  <c r="AA695" s="354"/>
      <c r="AB695" s="354"/>
      <c r="AC695" s="354"/>
      <c r="AD695" s="354"/>
      <c r="AE695" s="354"/>
      <c r="AF695" s="354"/>
      <c r="AG695" s="354"/>
      <c r="AH695" s="354"/>
      <c r="AI695" s="354"/>
      <c r="AJ695" s="354"/>
      <c r="AK695" s="354"/>
      <c r="AL695" s="354"/>
      <c r="AM695" s="354"/>
      <c r="AN695" s="354"/>
      <c r="AO695" s="354"/>
      <c r="AP695" s="354"/>
      <c r="AQ695" s="354"/>
      <c r="AR695" s="354"/>
      <c r="AS695" s="354"/>
      <c r="AT695" s="354"/>
      <c r="AU695" s="354"/>
      <c r="AV695" s="354"/>
      <c r="AW695" s="354"/>
      <c r="AX695" s="354"/>
      <c r="AY695" s="354"/>
      <c r="AZ695" s="354"/>
      <c r="BA695" s="354"/>
      <c r="BB695" s="354"/>
      <c r="BC695" s="354"/>
      <c r="BD695" s="354"/>
      <c r="BE695" s="354"/>
      <c r="BF695" s="354"/>
      <c r="BG695" s="354"/>
      <c r="BH695" s="354"/>
      <c r="BI695" s="354"/>
      <c r="BJ695" s="354"/>
      <c r="BK695" s="354"/>
      <c r="BL695" s="354"/>
      <c r="BM695" s="354"/>
      <c r="BN695" s="354"/>
      <c r="BO695" s="354"/>
      <c r="BP695" s="354"/>
      <c r="BQ695" s="354"/>
      <c r="BR695" s="354"/>
      <c r="BS695" s="354"/>
      <c r="BT695" s="354"/>
      <c r="BU695" s="354"/>
      <c r="BV695" s="354"/>
      <c r="BW695" s="354"/>
      <c r="BX695" s="354"/>
      <c r="BY695" s="354"/>
      <c r="BZ695" s="354"/>
      <c r="CA695" s="354"/>
      <c r="CB695" s="354"/>
      <c r="CC695" s="354"/>
    </row>
    <row r="696" ht="13.5" customHeight="1">
      <c r="A696" s="354"/>
      <c r="B696" s="354"/>
      <c r="C696" s="354"/>
      <c r="D696" s="354"/>
      <c r="E696" s="354"/>
      <c r="F696" s="354"/>
      <c r="G696" s="354"/>
      <c r="H696" s="354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  <c r="AA696" s="354"/>
      <c r="AB696" s="354"/>
      <c r="AC696" s="354"/>
      <c r="AD696" s="354"/>
      <c r="AE696" s="354"/>
      <c r="AF696" s="354"/>
      <c r="AG696" s="354"/>
      <c r="AH696" s="354"/>
      <c r="AI696" s="354"/>
      <c r="AJ696" s="354"/>
      <c r="AK696" s="354"/>
      <c r="AL696" s="354"/>
      <c r="AM696" s="354"/>
      <c r="AN696" s="354"/>
      <c r="AO696" s="354"/>
      <c r="AP696" s="354"/>
      <c r="AQ696" s="354"/>
      <c r="AR696" s="354"/>
      <c r="AS696" s="354"/>
      <c r="AT696" s="354"/>
      <c r="AU696" s="354"/>
      <c r="AV696" s="354"/>
      <c r="AW696" s="354"/>
      <c r="AX696" s="354"/>
      <c r="AY696" s="354"/>
      <c r="AZ696" s="354"/>
      <c r="BA696" s="354"/>
      <c r="BB696" s="354"/>
      <c r="BC696" s="354"/>
      <c r="BD696" s="354"/>
      <c r="BE696" s="354"/>
      <c r="BF696" s="354"/>
      <c r="BG696" s="354"/>
      <c r="BH696" s="354"/>
      <c r="BI696" s="354"/>
      <c r="BJ696" s="354"/>
      <c r="BK696" s="354"/>
      <c r="BL696" s="354"/>
      <c r="BM696" s="354"/>
      <c r="BN696" s="354"/>
      <c r="BO696" s="354"/>
      <c r="BP696" s="354"/>
      <c r="BQ696" s="354"/>
      <c r="BR696" s="354"/>
      <c r="BS696" s="354"/>
      <c r="BT696" s="354"/>
      <c r="BU696" s="354"/>
      <c r="BV696" s="354"/>
      <c r="BW696" s="354"/>
      <c r="BX696" s="354"/>
      <c r="BY696" s="354"/>
      <c r="BZ696" s="354"/>
      <c r="CA696" s="354"/>
      <c r="CB696" s="354"/>
      <c r="CC696" s="354"/>
    </row>
    <row r="697" ht="13.5" customHeight="1">
      <c r="A697" s="354"/>
      <c r="B697" s="354"/>
      <c r="C697" s="354"/>
      <c r="D697" s="354"/>
      <c r="E697" s="354"/>
      <c r="F697" s="354"/>
      <c r="G697" s="354"/>
      <c r="H697" s="354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  <c r="AA697" s="354"/>
      <c r="AB697" s="354"/>
      <c r="AC697" s="354"/>
      <c r="AD697" s="354"/>
      <c r="AE697" s="354"/>
      <c r="AF697" s="354"/>
      <c r="AG697" s="354"/>
      <c r="AH697" s="354"/>
      <c r="AI697" s="354"/>
      <c r="AJ697" s="354"/>
      <c r="AK697" s="354"/>
      <c r="AL697" s="354"/>
      <c r="AM697" s="354"/>
      <c r="AN697" s="354"/>
      <c r="AO697" s="354"/>
      <c r="AP697" s="354"/>
      <c r="AQ697" s="354"/>
      <c r="AR697" s="354"/>
      <c r="AS697" s="354"/>
      <c r="AT697" s="354"/>
      <c r="AU697" s="354"/>
      <c r="AV697" s="354"/>
      <c r="AW697" s="354"/>
      <c r="AX697" s="354"/>
      <c r="AY697" s="354"/>
      <c r="AZ697" s="354"/>
      <c r="BA697" s="354"/>
      <c r="BB697" s="354"/>
      <c r="BC697" s="354"/>
      <c r="BD697" s="354"/>
      <c r="BE697" s="354"/>
      <c r="BF697" s="354"/>
      <c r="BG697" s="354"/>
      <c r="BH697" s="354"/>
      <c r="BI697" s="354"/>
      <c r="BJ697" s="354"/>
      <c r="BK697" s="354"/>
      <c r="BL697" s="354"/>
      <c r="BM697" s="354"/>
      <c r="BN697" s="354"/>
      <c r="BO697" s="354"/>
      <c r="BP697" s="354"/>
      <c r="BQ697" s="354"/>
      <c r="BR697" s="354"/>
      <c r="BS697" s="354"/>
      <c r="BT697" s="354"/>
      <c r="BU697" s="354"/>
      <c r="BV697" s="354"/>
      <c r="BW697" s="354"/>
      <c r="BX697" s="354"/>
      <c r="BY697" s="354"/>
      <c r="BZ697" s="354"/>
      <c r="CA697" s="354"/>
      <c r="CB697" s="354"/>
      <c r="CC697" s="354"/>
    </row>
    <row r="698" ht="13.5" customHeight="1">
      <c r="A698" s="354"/>
      <c r="B698" s="354"/>
      <c r="C698" s="354"/>
      <c r="D698" s="354"/>
      <c r="E698" s="354"/>
      <c r="F698" s="354"/>
      <c r="G698" s="354"/>
      <c r="H698" s="354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  <c r="AA698" s="354"/>
      <c r="AB698" s="354"/>
      <c r="AC698" s="354"/>
      <c r="AD698" s="354"/>
      <c r="AE698" s="354"/>
      <c r="AF698" s="354"/>
      <c r="AG698" s="354"/>
      <c r="AH698" s="354"/>
      <c r="AI698" s="354"/>
      <c r="AJ698" s="354"/>
      <c r="AK698" s="354"/>
      <c r="AL698" s="354"/>
      <c r="AM698" s="354"/>
      <c r="AN698" s="354"/>
      <c r="AO698" s="354"/>
      <c r="AP698" s="354"/>
      <c r="AQ698" s="354"/>
      <c r="AR698" s="354"/>
      <c r="AS698" s="354"/>
      <c r="AT698" s="354"/>
      <c r="AU698" s="354"/>
      <c r="AV698" s="354"/>
      <c r="AW698" s="354"/>
      <c r="AX698" s="354"/>
      <c r="AY698" s="354"/>
      <c r="AZ698" s="354"/>
      <c r="BA698" s="354"/>
      <c r="BB698" s="354"/>
      <c r="BC698" s="354"/>
      <c r="BD698" s="354"/>
      <c r="BE698" s="354"/>
      <c r="BF698" s="354"/>
      <c r="BG698" s="354"/>
      <c r="BH698" s="354"/>
      <c r="BI698" s="354"/>
      <c r="BJ698" s="354"/>
      <c r="BK698" s="354"/>
      <c r="BL698" s="354"/>
      <c r="BM698" s="354"/>
      <c r="BN698" s="354"/>
      <c r="BO698" s="354"/>
      <c r="BP698" s="354"/>
      <c r="BQ698" s="354"/>
      <c r="BR698" s="354"/>
      <c r="BS698" s="354"/>
      <c r="BT698" s="354"/>
      <c r="BU698" s="354"/>
      <c r="BV698" s="354"/>
      <c r="BW698" s="354"/>
      <c r="BX698" s="354"/>
      <c r="BY698" s="354"/>
      <c r="BZ698" s="354"/>
      <c r="CA698" s="354"/>
      <c r="CB698" s="354"/>
      <c r="CC698" s="354"/>
    </row>
    <row r="699" ht="13.5" customHeight="1">
      <c r="A699" s="354"/>
      <c r="B699" s="354"/>
      <c r="C699" s="354"/>
      <c r="D699" s="354"/>
      <c r="E699" s="354"/>
      <c r="F699" s="354"/>
      <c r="G699" s="354"/>
      <c r="H699" s="354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  <c r="AA699" s="354"/>
      <c r="AB699" s="354"/>
      <c r="AC699" s="354"/>
      <c r="AD699" s="354"/>
      <c r="AE699" s="354"/>
      <c r="AF699" s="354"/>
      <c r="AG699" s="354"/>
      <c r="AH699" s="354"/>
      <c r="AI699" s="354"/>
      <c r="AJ699" s="354"/>
      <c r="AK699" s="354"/>
      <c r="AL699" s="354"/>
      <c r="AM699" s="354"/>
      <c r="AN699" s="354"/>
      <c r="AO699" s="354"/>
      <c r="AP699" s="354"/>
      <c r="AQ699" s="354"/>
      <c r="AR699" s="354"/>
      <c r="AS699" s="354"/>
      <c r="AT699" s="354"/>
      <c r="AU699" s="354"/>
      <c r="AV699" s="354"/>
      <c r="AW699" s="354"/>
      <c r="AX699" s="354"/>
      <c r="AY699" s="354"/>
      <c r="AZ699" s="354"/>
      <c r="BA699" s="354"/>
      <c r="BB699" s="354"/>
      <c r="BC699" s="354"/>
      <c r="BD699" s="354"/>
      <c r="BE699" s="354"/>
      <c r="BF699" s="354"/>
      <c r="BG699" s="354"/>
      <c r="BH699" s="354"/>
      <c r="BI699" s="354"/>
      <c r="BJ699" s="354"/>
      <c r="BK699" s="354"/>
      <c r="BL699" s="354"/>
      <c r="BM699" s="354"/>
      <c r="BN699" s="354"/>
      <c r="BO699" s="354"/>
      <c r="BP699" s="354"/>
      <c r="BQ699" s="354"/>
      <c r="BR699" s="354"/>
      <c r="BS699" s="354"/>
      <c r="BT699" s="354"/>
      <c r="BU699" s="354"/>
      <c r="BV699" s="354"/>
      <c r="BW699" s="354"/>
      <c r="BX699" s="354"/>
      <c r="BY699" s="354"/>
      <c r="BZ699" s="354"/>
      <c r="CA699" s="354"/>
      <c r="CB699" s="354"/>
      <c r="CC699" s="354"/>
    </row>
    <row r="700" ht="13.5" customHeight="1">
      <c r="A700" s="354"/>
      <c r="B700" s="354"/>
      <c r="C700" s="354"/>
      <c r="D700" s="354"/>
      <c r="E700" s="354"/>
      <c r="F700" s="354"/>
      <c r="G700" s="354"/>
      <c r="H700" s="354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  <c r="AA700" s="354"/>
      <c r="AB700" s="354"/>
      <c r="AC700" s="354"/>
      <c r="AD700" s="354"/>
      <c r="AE700" s="354"/>
      <c r="AF700" s="354"/>
      <c r="AG700" s="354"/>
      <c r="AH700" s="354"/>
      <c r="AI700" s="354"/>
      <c r="AJ700" s="354"/>
      <c r="AK700" s="354"/>
      <c r="AL700" s="354"/>
      <c r="AM700" s="354"/>
      <c r="AN700" s="354"/>
      <c r="AO700" s="354"/>
      <c r="AP700" s="354"/>
      <c r="AQ700" s="354"/>
      <c r="AR700" s="354"/>
      <c r="AS700" s="354"/>
      <c r="AT700" s="354"/>
      <c r="AU700" s="354"/>
      <c r="AV700" s="354"/>
      <c r="AW700" s="354"/>
      <c r="AX700" s="354"/>
      <c r="AY700" s="354"/>
      <c r="AZ700" s="354"/>
      <c r="BA700" s="354"/>
      <c r="BB700" s="354"/>
      <c r="BC700" s="354"/>
      <c r="BD700" s="354"/>
      <c r="BE700" s="354"/>
      <c r="BF700" s="354"/>
      <c r="BG700" s="354"/>
      <c r="BH700" s="354"/>
      <c r="BI700" s="354"/>
      <c r="BJ700" s="354"/>
      <c r="BK700" s="354"/>
      <c r="BL700" s="354"/>
      <c r="BM700" s="354"/>
      <c r="BN700" s="354"/>
      <c r="BO700" s="354"/>
      <c r="BP700" s="354"/>
      <c r="BQ700" s="354"/>
      <c r="BR700" s="354"/>
      <c r="BS700" s="354"/>
      <c r="BT700" s="354"/>
      <c r="BU700" s="354"/>
      <c r="BV700" s="354"/>
      <c r="BW700" s="354"/>
      <c r="BX700" s="354"/>
      <c r="BY700" s="354"/>
      <c r="BZ700" s="354"/>
      <c r="CA700" s="354"/>
      <c r="CB700" s="354"/>
      <c r="CC700" s="354"/>
    </row>
    <row r="701" ht="13.5" customHeight="1">
      <c r="A701" s="354"/>
      <c r="B701" s="354"/>
      <c r="C701" s="354"/>
      <c r="D701" s="354"/>
      <c r="E701" s="354"/>
      <c r="F701" s="354"/>
      <c r="G701" s="354"/>
      <c r="H701" s="354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  <c r="AA701" s="354"/>
      <c r="AB701" s="354"/>
      <c r="AC701" s="354"/>
      <c r="AD701" s="354"/>
      <c r="AE701" s="354"/>
      <c r="AF701" s="354"/>
      <c r="AG701" s="354"/>
      <c r="AH701" s="354"/>
      <c r="AI701" s="354"/>
      <c r="AJ701" s="354"/>
      <c r="AK701" s="354"/>
      <c r="AL701" s="354"/>
      <c r="AM701" s="354"/>
      <c r="AN701" s="354"/>
      <c r="AO701" s="354"/>
      <c r="AP701" s="354"/>
      <c r="AQ701" s="354"/>
      <c r="AR701" s="354"/>
      <c r="AS701" s="354"/>
      <c r="AT701" s="354"/>
      <c r="AU701" s="354"/>
      <c r="AV701" s="354"/>
      <c r="AW701" s="354"/>
      <c r="AX701" s="354"/>
      <c r="AY701" s="354"/>
      <c r="AZ701" s="354"/>
      <c r="BA701" s="354"/>
      <c r="BB701" s="354"/>
      <c r="BC701" s="354"/>
      <c r="BD701" s="354"/>
      <c r="BE701" s="354"/>
      <c r="BF701" s="354"/>
      <c r="BG701" s="354"/>
      <c r="BH701" s="354"/>
      <c r="BI701" s="354"/>
      <c r="BJ701" s="354"/>
      <c r="BK701" s="354"/>
      <c r="BL701" s="354"/>
      <c r="BM701" s="354"/>
      <c r="BN701" s="354"/>
      <c r="BO701" s="354"/>
      <c r="BP701" s="354"/>
      <c r="BQ701" s="354"/>
      <c r="BR701" s="354"/>
      <c r="BS701" s="354"/>
      <c r="BT701" s="354"/>
      <c r="BU701" s="354"/>
      <c r="BV701" s="354"/>
      <c r="BW701" s="354"/>
      <c r="BX701" s="354"/>
      <c r="BY701" s="354"/>
      <c r="BZ701" s="354"/>
      <c r="CA701" s="354"/>
      <c r="CB701" s="354"/>
      <c r="CC701" s="354"/>
    </row>
    <row r="702" ht="13.5" customHeight="1">
      <c r="A702" s="354"/>
      <c r="B702" s="354"/>
      <c r="C702" s="354"/>
      <c r="D702" s="354"/>
      <c r="E702" s="354"/>
      <c r="F702" s="354"/>
      <c r="G702" s="354"/>
      <c r="H702" s="354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  <c r="AA702" s="354"/>
      <c r="AB702" s="354"/>
      <c r="AC702" s="354"/>
      <c r="AD702" s="354"/>
      <c r="AE702" s="354"/>
      <c r="AF702" s="354"/>
      <c r="AG702" s="354"/>
      <c r="AH702" s="354"/>
      <c r="AI702" s="354"/>
      <c r="AJ702" s="354"/>
      <c r="AK702" s="354"/>
      <c r="AL702" s="354"/>
      <c r="AM702" s="354"/>
      <c r="AN702" s="354"/>
      <c r="AO702" s="354"/>
      <c r="AP702" s="354"/>
      <c r="AQ702" s="354"/>
      <c r="AR702" s="354"/>
      <c r="AS702" s="354"/>
      <c r="AT702" s="354"/>
      <c r="AU702" s="354"/>
      <c r="AV702" s="354"/>
      <c r="AW702" s="354"/>
      <c r="AX702" s="354"/>
      <c r="AY702" s="354"/>
      <c r="AZ702" s="354"/>
      <c r="BA702" s="354"/>
      <c r="BB702" s="354"/>
      <c r="BC702" s="354"/>
      <c r="BD702" s="354"/>
      <c r="BE702" s="354"/>
      <c r="BF702" s="354"/>
      <c r="BG702" s="354"/>
      <c r="BH702" s="354"/>
      <c r="BI702" s="354"/>
      <c r="BJ702" s="354"/>
      <c r="BK702" s="354"/>
      <c r="BL702" s="354"/>
      <c r="BM702" s="354"/>
      <c r="BN702" s="354"/>
      <c r="BO702" s="354"/>
      <c r="BP702" s="354"/>
      <c r="BQ702" s="354"/>
      <c r="BR702" s="354"/>
      <c r="BS702" s="354"/>
      <c r="BT702" s="354"/>
      <c r="BU702" s="354"/>
      <c r="BV702" s="354"/>
      <c r="BW702" s="354"/>
      <c r="BX702" s="354"/>
      <c r="BY702" s="354"/>
      <c r="BZ702" s="354"/>
      <c r="CA702" s="354"/>
      <c r="CB702" s="354"/>
      <c r="CC702" s="354"/>
    </row>
    <row r="703" ht="13.5" customHeight="1">
      <c r="A703" s="354"/>
      <c r="B703" s="354"/>
      <c r="C703" s="354"/>
      <c r="D703" s="354"/>
      <c r="E703" s="354"/>
      <c r="F703" s="354"/>
      <c r="G703" s="354"/>
      <c r="H703" s="354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  <c r="AA703" s="354"/>
      <c r="AB703" s="354"/>
      <c r="AC703" s="354"/>
      <c r="AD703" s="354"/>
      <c r="AE703" s="354"/>
      <c r="AF703" s="354"/>
      <c r="AG703" s="354"/>
      <c r="AH703" s="354"/>
      <c r="AI703" s="354"/>
      <c r="AJ703" s="354"/>
      <c r="AK703" s="354"/>
      <c r="AL703" s="354"/>
      <c r="AM703" s="354"/>
      <c r="AN703" s="354"/>
      <c r="AO703" s="354"/>
      <c r="AP703" s="354"/>
      <c r="AQ703" s="354"/>
      <c r="AR703" s="354"/>
      <c r="AS703" s="354"/>
      <c r="AT703" s="354"/>
      <c r="AU703" s="354"/>
      <c r="AV703" s="354"/>
      <c r="AW703" s="354"/>
      <c r="AX703" s="354"/>
      <c r="AY703" s="354"/>
      <c r="AZ703" s="354"/>
      <c r="BA703" s="354"/>
      <c r="BB703" s="354"/>
      <c r="BC703" s="354"/>
      <c r="BD703" s="354"/>
      <c r="BE703" s="354"/>
      <c r="BF703" s="354"/>
      <c r="BG703" s="354"/>
      <c r="BH703" s="354"/>
      <c r="BI703" s="354"/>
      <c r="BJ703" s="354"/>
      <c r="BK703" s="354"/>
      <c r="BL703" s="354"/>
      <c r="BM703" s="354"/>
      <c r="BN703" s="354"/>
      <c r="BO703" s="354"/>
      <c r="BP703" s="354"/>
      <c r="BQ703" s="354"/>
      <c r="BR703" s="354"/>
      <c r="BS703" s="354"/>
      <c r="BT703" s="354"/>
      <c r="BU703" s="354"/>
      <c r="BV703" s="354"/>
      <c r="BW703" s="354"/>
      <c r="BX703" s="354"/>
      <c r="BY703" s="354"/>
      <c r="BZ703" s="354"/>
      <c r="CA703" s="354"/>
      <c r="CB703" s="354"/>
      <c r="CC703" s="354"/>
    </row>
    <row r="704" ht="13.5" customHeight="1">
      <c r="A704" s="354"/>
      <c r="B704" s="354"/>
      <c r="C704" s="354"/>
      <c r="D704" s="354"/>
      <c r="E704" s="354"/>
      <c r="F704" s="354"/>
      <c r="G704" s="354"/>
      <c r="H704" s="354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  <c r="AA704" s="354"/>
      <c r="AB704" s="354"/>
      <c r="AC704" s="354"/>
      <c r="AD704" s="354"/>
      <c r="AE704" s="354"/>
      <c r="AF704" s="354"/>
      <c r="AG704" s="354"/>
      <c r="AH704" s="354"/>
      <c r="AI704" s="354"/>
      <c r="AJ704" s="354"/>
      <c r="AK704" s="354"/>
      <c r="AL704" s="354"/>
      <c r="AM704" s="354"/>
      <c r="AN704" s="354"/>
      <c r="AO704" s="354"/>
      <c r="AP704" s="354"/>
      <c r="AQ704" s="354"/>
      <c r="AR704" s="354"/>
      <c r="AS704" s="354"/>
      <c r="AT704" s="354"/>
      <c r="AU704" s="354"/>
      <c r="AV704" s="354"/>
      <c r="AW704" s="354"/>
      <c r="AX704" s="354"/>
      <c r="AY704" s="354"/>
      <c r="AZ704" s="354"/>
      <c r="BA704" s="354"/>
      <c r="BB704" s="354"/>
      <c r="BC704" s="354"/>
      <c r="BD704" s="354"/>
      <c r="BE704" s="354"/>
      <c r="BF704" s="354"/>
      <c r="BG704" s="354"/>
      <c r="BH704" s="354"/>
      <c r="BI704" s="354"/>
      <c r="BJ704" s="354"/>
      <c r="BK704" s="354"/>
      <c r="BL704" s="354"/>
      <c r="BM704" s="354"/>
      <c r="BN704" s="354"/>
      <c r="BO704" s="354"/>
      <c r="BP704" s="354"/>
      <c r="BQ704" s="354"/>
      <c r="BR704" s="354"/>
      <c r="BS704" s="354"/>
      <c r="BT704" s="354"/>
      <c r="BU704" s="354"/>
      <c r="BV704" s="354"/>
      <c r="BW704" s="354"/>
      <c r="BX704" s="354"/>
      <c r="BY704" s="354"/>
      <c r="BZ704" s="354"/>
      <c r="CA704" s="354"/>
      <c r="CB704" s="354"/>
      <c r="CC704" s="354"/>
    </row>
    <row r="705" ht="13.5" customHeight="1">
      <c r="A705" s="354"/>
      <c r="B705" s="354"/>
      <c r="C705" s="354"/>
      <c r="D705" s="354"/>
      <c r="E705" s="354"/>
      <c r="F705" s="354"/>
      <c r="G705" s="354"/>
      <c r="H705" s="354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  <c r="AA705" s="354"/>
      <c r="AB705" s="354"/>
      <c r="AC705" s="354"/>
      <c r="AD705" s="354"/>
      <c r="AE705" s="354"/>
      <c r="AF705" s="354"/>
      <c r="AG705" s="354"/>
      <c r="AH705" s="354"/>
      <c r="AI705" s="354"/>
      <c r="AJ705" s="354"/>
      <c r="AK705" s="354"/>
      <c r="AL705" s="354"/>
      <c r="AM705" s="354"/>
      <c r="AN705" s="354"/>
      <c r="AO705" s="354"/>
      <c r="AP705" s="354"/>
      <c r="AQ705" s="354"/>
      <c r="AR705" s="354"/>
      <c r="AS705" s="354"/>
      <c r="AT705" s="354"/>
      <c r="AU705" s="354"/>
      <c r="AV705" s="354"/>
      <c r="AW705" s="354"/>
      <c r="AX705" s="354"/>
      <c r="AY705" s="354"/>
      <c r="AZ705" s="354"/>
      <c r="BA705" s="354"/>
      <c r="BB705" s="354"/>
      <c r="BC705" s="354"/>
      <c r="BD705" s="354"/>
      <c r="BE705" s="354"/>
      <c r="BF705" s="354"/>
      <c r="BG705" s="354"/>
      <c r="BH705" s="354"/>
      <c r="BI705" s="354"/>
      <c r="BJ705" s="354"/>
      <c r="BK705" s="354"/>
      <c r="BL705" s="354"/>
      <c r="BM705" s="354"/>
      <c r="BN705" s="354"/>
      <c r="BO705" s="354"/>
      <c r="BP705" s="354"/>
      <c r="BQ705" s="354"/>
      <c r="BR705" s="354"/>
      <c r="BS705" s="354"/>
      <c r="BT705" s="354"/>
      <c r="BU705" s="354"/>
      <c r="BV705" s="354"/>
      <c r="BW705" s="354"/>
      <c r="BX705" s="354"/>
      <c r="BY705" s="354"/>
      <c r="BZ705" s="354"/>
      <c r="CA705" s="354"/>
      <c r="CB705" s="354"/>
      <c r="CC705" s="354"/>
    </row>
    <row r="706" ht="13.5" customHeight="1">
      <c r="A706" s="354"/>
      <c r="B706" s="354"/>
      <c r="C706" s="354"/>
      <c r="D706" s="354"/>
      <c r="E706" s="354"/>
      <c r="F706" s="354"/>
      <c r="G706" s="354"/>
      <c r="H706" s="354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  <c r="AA706" s="354"/>
      <c r="AB706" s="354"/>
      <c r="AC706" s="354"/>
      <c r="AD706" s="354"/>
      <c r="AE706" s="354"/>
      <c r="AF706" s="354"/>
      <c r="AG706" s="354"/>
      <c r="AH706" s="354"/>
      <c r="AI706" s="354"/>
      <c r="AJ706" s="354"/>
      <c r="AK706" s="354"/>
      <c r="AL706" s="354"/>
      <c r="AM706" s="354"/>
      <c r="AN706" s="354"/>
      <c r="AO706" s="354"/>
      <c r="AP706" s="354"/>
      <c r="AQ706" s="354"/>
      <c r="AR706" s="354"/>
      <c r="AS706" s="354"/>
      <c r="AT706" s="354"/>
      <c r="AU706" s="354"/>
      <c r="AV706" s="354"/>
      <c r="AW706" s="354"/>
      <c r="AX706" s="354"/>
      <c r="AY706" s="354"/>
      <c r="AZ706" s="354"/>
      <c r="BA706" s="354"/>
      <c r="BB706" s="354"/>
      <c r="BC706" s="354"/>
      <c r="BD706" s="354"/>
      <c r="BE706" s="354"/>
      <c r="BF706" s="354"/>
      <c r="BG706" s="354"/>
      <c r="BH706" s="354"/>
      <c r="BI706" s="354"/>
      <c r="BJ706" s="354"/>
      <c r="BK706" s="354"/>
      <c r="BL706" s="354"/>
      <c r="BM706" s="354"/>
      <c r="BN706" s="354"/>
      <c r="BO706" s="354"/>
      <c r="BP706" s="354"/>
      <c r="BQ706" s="354"/>
      <c r="BR706" s="354"/>
      <c r="BS706" s="354"/>
      <c r="BT706" s="354"/>
      <c r="BU706" s="354"/>
      <c r="BV706" s="354"/>
      <c r="BW706" s="354"/>
      <c r="BX706" s="354"/>
      <c r="BY706" s="354"/>
      <c r="BZ706" s="354"/>
      <c r="CA706" s="354"/>
      <c r="CB706" s="354"/>
      <c r="CC706" s="354"/>
    </row>
    <row r="707" ht="13.5" customHeight="1">
      <c r="A707" s="354"/>
      <c r="B707" s="354"/>
      <c r="C707" s="354"/>
      <c r="D707" s="354"/>
      <c r="E707" s="354"/>
      <c r="F707" s="354"/>
      <c r="G707" s="354"/>
      <c r="H707" s="354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  <c r="AA707" s="354"/>
      <c r="AB707" s="354"/>
      <c r="AC707" s="354"/>
      <c r="AD707" s="354"/>
      <c r="AE707" s="354"/>
      <c r="AF707" s="354"/>
      <c r="AG707" s="354"/>
      <c r="AH707" s="354"/>
      <c r="AI707" s="354"/>
      <c r="AJ707" s="354"/>
      <c r="AK707" s="354"/>
      <c r="AL707" s="354"/>
      <c r="AM707" s="354"/>
      <c r="AN707" s="354"/>
      <c r="AO707" s="354"/>
      <c r="AP707" s="354"/>
      <c r="AQ707" s="354"/>
      <c r="AR707" s="354"/>
      <c r="AS707" s="354"/>
      <c r="AT707" s="354"/>
      <c r="AU707" s="354"/>
      <c r="AV707" s="354"/>
      <c r="AW707" s="354"/>
      <c r="AX707" s="354"/>
      <c r="AY707" s="354"/>
      <c r="AZ707" s="354"/>
      <c r="BA707" s="354"/>
      <c r="BB707" s="354"/>
      <c r="BC707" s="354"/>
      <c r="BD707" s="354"/>
      <c r="BE707" s="354"/>
      <c r="BF707" s="354"/>
      <c r="BG707" s="354"/>
      <c r="BH707" s="354"/>
      <c r="BI707" s="354"/>
      <c r="BJ707" s="354"/>
      <c r="BK707" s="354"/>
      <c r="BL707" s="354"/>
      <c r="BM707" s="354"/>
      <c r="BN707" s="354"/>
      <c r="BO707" s="354"/>
      <c r="BP707" s="354"/>
      <c r="BQ707" s="354"/>
      <c r="BR707" s="354"/>
      <c r="BS707" s="354"/>
      <c r="BT707" s="354"/>
      <c r="BU707" s="354"/>
      <c r="BV707" s="354"/>
      <c r="BW707" s="354"/>
      <c r="BX707" s="354"/>
      <c r="BY707" s="354"/>
      <c r="BZ707" s="354"/>
      <c r="CA707" s="354"/>
      <c r="CB707" s="354"/>
      <c r="CC707" s="354"/>
    </row>
    <row r="708" ht="13.5" customHeight="1">
      <c r="A708" s="354"/>
      <c r="B708" s="354"/>
      <c r="C708" s="354"/>
      <c r="D708" s="354"/>
      <c r="E708" s="354"/>
      <c r="F708" s="354"/>
      <c r="G708" s="354"/>
      <c r="H708" s="354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  <c r="AA708" s="354"/>
      <c r="AB708" s="354"/>
      <c r="AC708" s="354"/>
      <c r="AD708" s="354"/>
      <c r="AE708" s="354"/>
      <c r="AF708" s="354"/>
      <c r="AG708" s="354"/>
      <c r="AH708" s="354"/>
      <c r="AI708" s="354"/>
      <c r="AJ708" s="354"/>
      <c r="AK708" s="354"/>
      <c r="AL708" s="354"/>
      <c r="AM708" s="354"/>
      <c r="AN708" s="354"/>
      <c r="AO708" s="354"/>
      <c r="AP708" s="354"/>
      <c r="AQ708" s="354"/>
      <c r="AR708" s="354"/>
      <c r="AS708" s="354"/>
      <c r="AT708" s="354"/>
      <c r="AU708" s="354"/>
      <c r="AV708" s="354"/>
      <c r="AW708" s="354"/>
      <c r="AX708" s="354"/>
      <c r="AY708" s="354"/>
      <c r="AZ708" s="354"/>
      <c r="BA708" s="354"/>
      <c r="BB708" s="354"/>
      <c r="BC708" s="354"/>
      <c r="BD708" s="354"/>
      <c r="BE708" s="354"/>
      <c r="BF708" s="354"/>
      <c r="BG708" s="354"/>
      <c r="BH708" s="354"/>
      <c r="BI708" s="354"/>
      <c r="BJ708" s="354"/>
      <c r="BK708" s="354"/>
      <c r="BL708" s="354"/>
      <c r="BM708" s="354"/>
      <c r="BN708" s="354"/>
      <c r="BO708" s="354"/>
      <c r="BP708" s="354"/>
      <c r="BQ708" s="354"/>
      <c r="BR708" s="354"/>
      <c r="BS708" s="354"/>
      <c r="BT708" s="354"/>
      <c r="BU708" s="354"/>
      <c r="BV708" s="354"/>
      <c r="BW708" s="354"/>
      <c r="BX708" s="354"/>
      <c r="BY708" s="354"/>
      <c r="BZ708" s="354"/>
      <c r="CA708" s="354"/>
      <c r="CB708" s="354"/>
      <c r="CC708" s="354"/>
    </row>
    <row r="709" ht="13.5" customHeight="1">
      <c r="A709" s="354"/>
      <c r="B709" s="354"/>
      <c r="C709" s="354"/>
      <c r="D709" s="354"/>
      <c r="E709" s="354"/>
      <c r="F709" s="354"/>
      <c r="G709" s="354"/>
      <c r="H709" s="354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  <c r="AA709" s="354"/>
      <c r="AB709" s="354"/>
      <c r="AC709" s="354"/>
      <c r="AD709" s="354"/>
      <c r="AE709" s="354"/>
      <c r="AF709" s="354"/>
      <c r="AG709" s="354"/>
      <c r="AH709" s="354"/>
      <c r="AI709" s="354"/>
      <c r="AJ709" s="354"/>
      <c r="AK709" s="354"/>
      <c r="AL709" s="354"/>
      <c r="AM709" s="354"/>
      <c r="AN709" s="354"/>
      <c r="AO709" s="354"/>
      <c r="AP709" s="354"/>
      <c r="AQ709" s="354"/>
      <c r="AR709" s="354"/>
      <c r="AS709" s="354"/>
      <c r="AT709" s="354"/>
      <c r="AU709" s="354"/>
      <c r="AV709" s="354"/>
      <c r="AW709" s="354"/>
      <c r="AX709" s="354"/>
      <c r="AY709" s="354"/>
      <c r="AZ709" s="354"/>
      <c r="BA709" s="354"/>
      <c r="BB709" s="354"/>
      <c r="BC709" s="354"/>
      <c r="BD709" s="354"/>
      <c r="BE709" s="354"/>
      <c r="BF709" s="354"/>
      <c r="BG709" s="354"/>
      <c r="BH709" s="354"/>
      <c r="BI709" s="354"/>
      <c r="BJ709" s="354"/>
      <c r="BK709" s="354"/>
      <c r="BL709" s="354"/>
      <c r="BM709" s="354"/>
      <c r="BN709" s="354"/>
      <c r="BO709" s="354"/>
      <c r="BP709" s="354"/>
      <c r="BQ709" s="354"/>
      <c r="BR709" s="354"/>
      <c r="BS709" s="354"/>
      <c r="BT709" s="354"/>
      <c r="BU709" s="354"/>
      <c r="BV709" s="354"/>
      <c r="BW709" s="354"/>
      <c r="BX709" s="354"/>
      <c r="BY709" s="354"/>
      <c r="BZ709" s="354"/>
      <c r="CA709" s="354"/>
      <c r="CB709" s="354"/>
      <c r="CC709" s="354"/>
    </row>
    <row r="710" ht="13.5" customHeight="1">
      <c r="A710" s="354"/>
      <c r="B710" s="354"/>
      <c r="C710" s="354"/>
      <c r="D710" s="354"/>
      <c r="E710" s="354"/>
      <c r="F710" s="354"/>
      <c r="G710" s="354"/>
      <c r="H710" s="354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  <c r="AA710" s="354"/>
      <c r="AB710" s="354"/>
      <c r="AC710" s="354"/>
      <c r="AD710" s="354"/>
      <c r="AE710" s="354"/>
      <c r="AF710" s="354"/>
      <c r="AG710" s="354"/>
      <c r="AH710" s="354"/>
      <c r="AI710" s="354"/>
      <c r="AJ710" s="354"/>
      <c r="AK710" s="354"/>
      <c r="AL710" s="354"/>
      <c r="AM710" s="354"/>
      <c r="AN710" s="354"/>
      <c r="AO710" s="354"/>
      <c r="AP710" s="354"/>
      <c r="AQ710" s="354"/>
      <c r="AR710" s="354"/>
      <c r="AS710" s="354"/>
      <c r="AT710" s="354"/>
      <c r="AU710" s="354"/>
      <c r="AV710" s="354"/>
      <c r="AW710" s="354"/>
      <c r="AX710" s="354"/>
      <c r="AY710" s="354"/>
      <c r="AZ710" s="354"/>
      <c r="BA710" s="354"/>
      <c r="BB710" s="354"/>
      <c r="BC710" s="354"/>
      <c r="BD710" s="354"/>
      <c r="BE710" s="354"/>
      <c r="BF710" s="354"/>
      <c r="BG710" s="354"/>
      <c r="BH710" s="354"/>
      <c r="BI710" s="354"/>
      <c r="BJ710" s="354"/>
      <c r="BK710" s="354"/>
      <c r="BL710" s="354"/>
      <c r="BM710" s="354"/>
      <c r="BN710" s="354"/>
      <c r="BO710" s="354"/>
      <c r="BP710" s="354"/>
      <c r="BQ710" s="354"/>
      <c r="BR710" s="354"/>
      <c r="BS710" s="354"/>
      <c r="BT710" s="354"/>
      <c r="BU710" s="354"/>
      <c r="BV710" s="354"/>
      <c r="BW710" s="354"/>
      <c r="BX710" s="354"/>
      <c r="BY710" s="354"/>
      <c r="BZ710" s="354"/>
      <c r="CA710" s="354"/>
      <c r="CB710" s="354"/>
      <c r="CC710" s="354"/>
    </row>
    <row r="711" ht="13.5" customHeight="1">
      <c r="A711" s="354"/>
      <c r="B711" s="354"/>
      <c r="C711" s="354"/>
      <c r="D711" s="354"/>
      <c r="E711" s="354"/>
      <c r="F711" s="354"/>
      <c r="G711" s="354"/>
      <c r="H711" s="354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  <c r="AA711" s="354"/>
      <c r="AB711" s="354"/>
      <c r="AC711" s="354"/>
      <c r="AD711" s="354"/>
      <c r="AE711" s="354"/>
      <c r="AF711" s="354"/>
      <c r="AG711" s="354"/>
      <c r="AH711" s="354"/>
      <c r="AI711" s="354"/>
      <c r="AJ711" s="354"/>
      <c r="AK711" s="354"/>
      <c r="AL711" s="354"/>
      <c r="AM711" s="354"/>
      <c r="AN711" s="354"/>
      <c r="AO711" s="354"/>
      <c r="AP711" s="354"/>
      <c r="AQ711" s="354"/>
      <c r="AR711" s="354"/>
      <c r="AS711" s="354"/>
      <c r="AT711" s="354"/>
      <c r="AU711" s="354"/>
      <c r="AV711" s="354"/>
      <c r="AW711" s="354"/>
      <c r="AX711" s="354"/>
      <c r="AY711" s="354"/>
      <c r="AZ711" s="354"/>
      <c r="BA711" s="354"/>
      <c r="BB711" s="354"/>
      <c r="BC711" s="354"/>
      <c r="BD711" s="354"/>
      <c r="BE711" s="354"/>
      <c r="BF711" s="354"/>
      <c r="BG711" s="354"/>
      <c r="BH711" s="354"/>
      <c r="BI711" s="354"/>
      <c r="BJ711" s="354"/>
      <c r="BK711" s="354"/>
      <c r="BL711" s="354"/>
      <c r="BM711" s="354"/>
      <c r="BN711" s="354"/>
      <c r="BO711" s="354"/>
      <c r="BP711" s="354"/>
      <c r="BQ711" s="354"/>
      <c r="BR711" s="354"/>
      <c r="BS711" s="354"/>
      <c r="BT711" s="354"/>
      <c r="BU711" s="354"/>
      <c r="BV711" s="354"/>
      <c r="BW711" s="354"/>
      <c r="BX711" s="354"/>
      <c r="BY711" s="354"/>
      <c r="BZ711" s="354"/>
      <c r="CA711" s="354"/>
      <c r="CB711" s="354"/>
      <c r="CC711" s="354"/>
    </row>
    <row r="712" ht="13.5" customHeight="1">
      <c r="A712" s="354"/>
      <c r="B712" s="354"/>
      <c r="C712" s="354"/>
      <c r="D712" s="354"/>
      <c r="E712" s="354"/>
      <c r="F712" s="354"/>
      <c r="G712" s="354"/>
      <c r="H712" s="354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  <c r="AA712" s="354"/>
      <c r="AB712" s="354"/>
      <c r="AC712" s="354"/>
      <c r="AD712" s="354"/>
      <c r="AE712" s="354"/>
      <c r="AF712" s="354"/>
      <c r="AG712" s="354"/>
      <c r="AH712" s="354"/>
      <c r="AI712" s="354"/>
      <c r="AJ712" s="354"/>
      <c r="AK712" s="354"/>
      <c r="AL712" s="354"/>
      <c r="AM712" s="354"/>
      <c r="AN712" s="354"/>
      <c r="AO712" s="354"/>
      <c r="AP712" s="354"/>
      <c r="AQ712" s="354"/>
      <c r="AR712" s="354"/>
      <c r="AS712" s="354"/>
      <c r="AT712" s="354"/>
      <c r="AU712" s="354"/>
      <c r="AV712" s="354"/>
      <c r="AW712" s="354"/>
      <c r="AX712" s="354"/>
      <c r="AY712" s="354"/>
      <c r="AZ712" s="354"/>
      <c r="BA712" s="354"/>
      <c r="BB712" s="354"/>
      <c r="BC712" s="354"/>
      <c r="BD712" s="354"/>
      <c r="BE712" s="354"/>
      <c r="BF712" s="354"/>
      <c r="BG712" s="354"/>
      <c r="BH712" s="354"/>
      <c r="BI712" s="354"/>
      <c r="BJ712" s="354"/>
      <c r="BK712" s="354"/>
      <c r="BL712" s="354"/>
      <c r="BM712" s="354"/>
      <c r="BN712" s="354"/>
      <c r="BO712" s="354"/>
      <c r="BP712" s="354"/>
      <c r="BQ712" s="354"/>
      <c r="BR712" s="354"/>
      <c r="BS712" s="354"/>
      <c r="BT712" s="354"/>
      <c r="BU712" s="354"/>
      <c r="BV712" s="354"/>
      <c r="BW712" s="354"/>
      <c r="BX712" s="354"/>
      <c r="BY712" s="354"/>
      <c r="BZ712" s="354"/>
      <c r="CA712" s="354"/>
      <c r="CB712" s="354"/>
      <c r="CC712" s="354"/>
    </row>
    <row r="713" ht="13.5" customHeight="1">
      <c r="A713" s="354"/>
      <c r="B713" s="354"/>
      <c r="C713" s="354"/>
      <c r="D713" s="354"/>
      <c r="E713" s="354"/>
      <c r="F713" s="354"/>
      <c r="G713" s="354"/>
      <c r="H713" s="354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  <c r="AA713" s="354"/>
      <c r="AB713" s="354"/>
      <c r="AC713" s="354"/>
      <c r="AD713" s="354"/>
      <c r="AE713" s="354"/>
      <c r="AF713" s="354"/>
      <c r="AG713" s="354"/>
      <c r="AH713" s="354"/>
      <c r="AI713" s="354"/>
      <c r="AJ713" s="354"/>
      <c r="AK713" s="354"/>
      <c r="AL713" s="354"/>
      <c r="AM713" s="354"/>
      <c r="AN713" s="354"/>
      <c r="AO713" s="354"/>
      <c r="AP713" s="354"/>
      <c r="AQ713" s="354"/>
      <c r="AR713" s="354"/>
      <c r="AS713" s="354"/>
      <c r="AT713" s="354"/>
      <c r="AU713" s="354"/>
      <c r="AV713" s="354"/>
      <c r="AW713" s="354"/>
      <c r="AX713" s="354"/>
      <c r="AY713" s="354"/>
      <c r="AZ713" s="354"/>
      <c r="BA713" s="354"/>
      <c r="BB713" s="354"/>
      <c r="BC713" s="354"/>
      <c r="BD713" s="354"/>
      <c r="BE713" s="354"/>
      <c r="BF713" s="354"/>
      <c r="BG713" s="354"/>
      <c r="BH713" s="354"/>
      <c r="BI713" s="354"/>
      <c r="BJ713" s="354"/>
      <c r="BK713" s="354"/>
      <c r="BL713" s="354"/>
      <c r="BM713" s="354"/>
      <c r="BN713" s="354"/>
      <c r="BO713" s="354"/>
      <c r="BP713" s="354"/>
      <c r="BQ713" s="354"/>
      <c r="BR713" s="354"/>
      <c r="BS713" s="354"/>
      <c r="BT713" s="354"/>
      <c r="BU713" s="354"/>
      <c r="BV713" s="354"/>
      <c r="BW713" s="354"/>
      <c r="BX713" s="354"/>
      <c r="BY713" s="354"/>
      <c r="BZ713" s="354"/>
      <c r="CA713" s="354"/>
      <c r="CB713" s="354"/>
      <c r="CC713" s="354"/>
    </row>
    <row r="714" ht="13.5" customHeight="1">
      <c r="A714" s="354"/>
      <c r="B714" s="354"/>
      <c r="C714" s="354"/>
      <c r="D714" s="354"/>
      <c r="E714" s="354"/>
      <c r="F714" s="354"/>
      <c r="G714" s="354"/>
      <c r="H714" s="354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  <c r="AA714" s="354"/>
      <c r="AB714" s="354"/>
      <c r="AC714" s="354"/>
      <c r="AD714" s="354"/>
      <c r="AE714" s="354"/>
      <c r="AF714" s="354"/>
      <c r="AG714" s="354"/>
      <c r="AH714" s="354"/>
      <c r="AI714" s="354"/>
      <c r="AJ714" s="354"/>
      <c r="AK714" s="354"/>
      <c r="AL714" s="354"/>
      <c r="AM714" s="354"/>
      <c r="AN714" s="354"/>
      <c r="AO714" s="354"/>
      <c r="AP714" s="354"/>
      <c r="AQ714" s="354"/>
      <c r="AR714" s="354"/>
      <c r="AS714" s="354"/>
      <c r="AT714" s="354"/>
      <c r="AU714" s="354"/>
      <c r="AV714" s="354"/>
      <c r="AW714" s="354"/>
      <c r="AX714" s="354"/>
      <c r="AY714" s="354"/>
      <c r="AZ714" s="354"/>
      <c r="BA714" s="354"/>
      <c r="BB714" s="354"/>
      <c r="BC714" s="354"/>
      <c r="BD714" s="354"/>
      <c r="BE714" s="354"/>
      <c r="BF714" s="354"/>
      <c r="BG714" s="354"/>
      <c r="BH714" s="354"/>
      <c r="BI714" s="354"/>
      <c r="BJ714" s="354"/>
      <c r="BK714" s="354"/>
      <c r="BL714" s="354"/>
      <c r="BM714" s="354"/>
      <c r="BN714" s="354"/>
      <c r="BO714" s="354"/>
      <c r="BP714" s="354"/>
      <c r="BQ714" s="354"/>
      <c r="BR714" s="354"/>
      <c r="BS714" s="354"/>
      <c r="BT714" s="354"/>
      <c r="BU714" s="354"/>
      <c r="BV714" s="354"/>
      <c r="BW714" s="354"/>
      <c r="BX714" s="354"/>
      <c r="BY714" s="354"/>
      <c r="BZ714" s="354"/>
      <c r="CA714" s="354"/>
      <c r="CB714" s="354"/>
      <c r="CC714" s="354"/>
    </row>
    <row r="715" ht="13.5" customHeight="1">
      <c r="A715" s="354"/>
      <c r="B715" s="354"/>
      <c r="C715" s="354"/>
      <c r="D715" s="354"/>
      <c r="E715" s="354"/>
      <c r="F715" s="354"/>
      <c r="G715" s="354"/>
      <c r="H715" s="354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  <c r="AA715" s="354"/>
      <c r="AB715" s="354"/>
      <c r="AC715" s="354"/>
      <c r="AD715" s="354"/>
      <c r="AE715" s="354"/>
      <c r="AF715" s="354"/>
      <c r="AG715" s="354"/>
      <c r="AH715" s="354"/>
      <c r="AI715" s="354"/>
      <c r="AJ715" s="354"/>
      <c r="AK715" s="354"/>
      <c r="AL715" s="354"/>
      <c r="AM715" s="354"/>
      <c r="AN715" s="354"/>
      <c r="AO715" s="354"/>
      <c r="AP715" s="354"/>
      <c r="AQ715" s="354"/>
      <c r="AR715" s="354"/>
      <c r="AS715" s="354"/>
      <c r="AT715" s="354"/>
      <c r="AU715" s="354"/>
      <c r="AV715" s="354"/>
      <c r="AW715" s="354"/>
      <c r="AX715" s="354"/>
      <c r="AY715" s="354"/>
      <c r="AZ715" s="354"/>
      <c r="BA715" s="354"/>
      <c r="BB715" s="354"/>
      <c r="BC715" s="354"/>
      <c r="BD715" s="354"/>
      <c r="BE715" s="354"/>
      <c r="BF715" s="354"/>
      <c r="BG715" s="354"/>
      <c r="BH715" s="354"/>
      <c r="BI715" s="354"/>
      <c r="BJ715" s="354"/>
      <c r="BK715" s="354"/>
      <c r="BL715" s="354"/>
      <c r="BM715" s="354"/>
      <c r="BN715" s="354"/>
      <c r="BO715" s="354"/>
      <c r="BP715" s="354"/>
      <c r="BQ715" s="354"/>
      <c r="BR715" s="354"/>
      <c r="BS715" s="354"/>
      <c r="BT715" s="354"/>
      <c r="BU715" s="354"/>
      <c r="BV715" s="354"/>
      <c r="BW715" s="354"/>
      <c r="BX715" s="354"/>
      <c r="BY715" s="354"/>
      <c r="BZ715" s="354"/>
      <c r="CA715" s="354"/>
      <c r="CB715" s="354"/>
      <c r="CC715" s="354"/>
    </row>
    <row r="716" ht="13.5" customHeight="1">
      <c r="A716" s="354"/>
      <c r="B716" s="354"/>
      <c r="C716" s="354"/>
      <c r="D716" s="354"/>
      <c r="E716" s="354"/>
      <c r="F716" s="354"/>
      <c r="G716" s="354"/>
      <c r="H716" s="354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  <c r="AA716" s="354"/>
      <c r="AB716" s="354"/>
      <c r="AC716" s="354"/>
      <c r="AD716" s="354"/>
      <c r="AE716" s="354"/>
      <c r="AF716" s="354"/>
      <c r="AG716" s="354"/>
      <c r="AH716" s="354"/>
      <c r="AI716" s="354"/>
      <c r="AJ716" s="354"/>
      <c r="AK716" s="354"/>
      <c r="AL716" s="354"/>
      <c r="AM716" s="354"/>
      <c r="AN716" s="354"/>
      <c r="AO716" s="354"/>
      <c r="AP716" s="354"/>
      <c r="AQ716" s="354"/>
      <c r="AR716" s="354"/>
      <c r="AS716" s="354"/>
      <c r="AT716" s="354"/>
      <c r="AU716" s="354"/>
      <c r="AV716" s="354"/>
      <c r="AW716" s="354"/>
      <c r="AX716" s="354"/>
      <c r="AY716" s="354"/>
      <c r="AZ716" s="354"/>
      <c r="BA716" s="354"/>
      <c r="BB716" s="354"/>
      <c r="BC716" s="354"/>
      <c r="BD716" s="354"/>
      <c r="BE716" s="354"/>
      <c r="BF716" s="354"/>
      <c r="BG716" s="354"/>
      <c r="BH716" s="354"/>
      <c r="BI716" s="354"/>
      <c r="BJ716" s="354"/>
      <c r="BK716" s="354"/>
      <c r="BL716" s="354"/>
      <c r="BM716" s="354"/>
      <c r="BN716" s="354"/>
      <c r="BO716" s="354"/>
      <c r="BP716" s="354"/>
      <c r="BQ716" s="354"/>
      <c r="BR716" s="354"/>
      <c r="BS716" s="354"/>
      <c r="BT716" s="354"/>
      <c r="BU716" s="354"/>
      <c r="BV716" s="354"/>
      <c r="BW716" s="354"/>
      <c r="BX716" s="354"/>
      <c r="BY716" s="354"/>
      <c r="BZ716" s="354"/>
      <c r="CA716" s="354"/>
      <c r="CB716" s="354"/>
      <c r="CC716" s="354"/>
    </row>
    <row r="717" ht="13.5" customHeight="1">
      <c r="A717" s="354"/>
      <c r="B717" s="354"/>
      <c r="C717" s="354"/>
      <c r="D717" s="354"/>
      <c r="E717" s="354"/>
      <c r="F717" s="354"/>
      <c r="G717" s="354"/>
      <c r="H717" s="354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  <c r="AA717" s="354"/>
      <c r="AB717" s="354"/>
      <c r="AC717" s="354"/>
      <c r="AD717" s="354"/>
      <c r="AE717" s="354"/>
      <c r="AF717" s="354"/>
      <c r="AG717" s="354"/>
      <c r="AH717" s="354"/>
      <c r="AI717" s="354"/>
      <c r="AJ717" s="354"/>
      <c r="AK717" s="354"/>
      <c r="AL717" s="354"/>
      <c r="AM717" s="354"/>
      <c r="AN717" s="354"/>
      <c r="AO717" s="354"/>
      <c r="AP717" s="354"/>
      <c r="AQ717" s="354"/>
      <c r="AR717" s="354"/>
      <c r="AS717" s="354"/>
      <c r="AT717" s="354"/>
      <c r="AU717" s="354"/>
      <c r="AV717" s="354"/>
      <c r="AW717" s="354"/>
      <c r="AX717" s="354"/>
      <c r="AY717" s="354"/>
      <c r="AZ717" s="354"/>
      <c r="BA717" s="354"/>
      <c r="BB717" s="354"/>
      <c r="BC717" s="354"/>
      <c r="BD717" s="354"/>
      <c r="BE717" s="354"/>
      <c r="BF717" s="354"/>
      <c r="BG717" s="354"/>
      <c r="BH717" s="354"/>
      <c r="BI717" s="354"/>
      <c r="BJ717" s="354"/>
      <c r="BK717" s="354"/>
      <c r="BL717" s="354"/>
      <c r="BM717" s="354"/>
      <c r="BN717" s="354"/>
      <c r="BO717" s="354"/>
      <c r="BP717" s="354"/>
      <c r="BQ717" s="354"/>
      <c r="BR717" s="354"/>
      <c r="BS717" s="354"/>
      <c r="BT717" s="354"/>
      <c r="BU717" s="354"/>
      <c r="BV717" s="354"/>
      <c r="BW717" s="354"/>
      <c r="BX717" s="354"/>
      <c r="BY717" s="354"/>
      <c r="BZ717" s="354"/>
      <c r="CA717" s="354"/>
      <c r="CB717" s="354"/>
      <c r="CC717" s="354"/>
    </row>
    <row r="718" ht="13.5" customHeight="1">
      <c r="A718" s="354"/>
      <c r="B718" s="354"/>
      <c r="C718" s="354"/>
      <c r="D718" s="354"/>
      <c r="E718" s="354"/>
      <c r="F718" s="354"/>
      <c r="G718" s="354"/>
      <c r="H718" s="354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  <c r="AA718" s="354"/>
      <c r="AB718" s="354"/>
      <c r="AC718" s="354"/>
      <c r="AD718" s="354"/>
      <c r="AE718" s="354"/>
      <c r="AF718" s="354"/>
      <c r="AG718" s="354"/>
      <c r="AH718" s="354"/>
      <c r="AI718" s="354"/>
      <c r="AJ718" s="354"/>
      <c r="AK718" s="354"/>
      <c r="AL718" s="354"/>
      <c r="AM718" s="354"/>
      <c r="AN718" s="354"/>
      <c r="AO718" s="354"/>
      <c r="AP718" s="354"/>
      <c r="AQ718" s="354"/>
      <c r="AR718" s="354"/>
      <c r="AS718" s="354"/>
      <c r="AT718" s="354"/>
      <c r="AU718" s="354"/>
      <c r="AV718" s="354"/>
      <c r="AW718" s="354"/>
      <c r="AX718" s="354"/>
      <c r="AY718" s="354"/>
      <c r="AZ718" s="354"/>
      <c r="BA718" s="354"/>
      <c r="BB718" s="354"/>
      <c r="BC718" s="354"/>
      <c r="BD718" s="354"/>
      <c r="BE718" s="354"/>
      <c r="BF718" s="354"/>
      <c r="BG718" s="354"/>
      <c r="BH718" s="354"/>
      <c r="BI718" s="354"/>
      <c r="BJ718" s="354"/>
      <c r="BK718" s="354"/>
      <c r="BL718" s="354"/>
      <c r="BM718" s="354"/>
      <c r="BN718" s="354"/>
      <c r="BO718" s="354"/>
      <c r="BP718" s="354"/>
      <c r="BQ718" s="354"/>
      <c r="BR718" s="354"/>
      <c r="BS718" s="354"/>
      <c r="BT718" s="354"/>
      <c r="BU718" s="354"/>
      <c r="BV718" s="354"/>
      <c r="BW718" s="354"/>
      <c r="BX718" s="354"/>
      <c r="BY718" s="354"/>
      <c r="BZ718" s="354"/>
      <c r="CA718" s="354"/>
      <c r="CB718" s="354"/>
      <c r="CC718" s="354"/>
    </row>
    <row r="719" ht="13.5" customHeight="1">
      <c r="A719" s="354"/>
      <c r="B719" s="354"/>
      <c r="C719" s="354"/>
      <c r="D719" s="354"/>
      <c r="E719" s="354"/>
      <c r="F719" s="354"/>
      <c r="G719" s="354"/>
      <c r="H719" s="354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  <c r="AA719" s="354"/>
      <c r="AB719" s="354"/>
      <c r="AC719" s="354"/>
      <c r="AD719" s="354"/>
      <c r="AE719" s="354"/>
      <c r="AF719" s="354"/>
      <c r="AG719" s="354"/>
      <c r="AH719" s="354"/>
      <c r="AI719" s="354"/>
      <c r="AJ719" s="354"/>
      <c r="AK719" s="354"/>
      <c r="AL719" s="354"/>
      <c r="AM719" s="354"/>
      <c r="AN719" s="354"/>
      <c r="AO719" s="354"/>
      <c r="AP719" s="354"/>
      <c r="AQ719" s="354"/>
      <c r="AR719" s="354"/>
      <c r="AS719" s="354"/>
      <c r="AT719" s="354"/>
      <c r="AU719" s="354"/>
      <c r="AV719" s="354"/>
      <c r="AW719" s="354"/>
      <c r="AX719" s="354"/>
      <c r="AY719" s="354"/>
      <c r="AZ719" s="354"/>
      <c r="BA719" s="354"/>
      <c r="BB719" s="354"/>
      <c r="BC719" s="354"/>
      <c r="BD719" s="354"/>
      <c r="BE719" s="354"/>
      <c r="BF719" s="354"/>
      <c r="BG719" s="354"/>
      <c r="BH719" s="354"/>
      <c r="BI719" s="354"/>
      <c r="BJ719" s="354"/>
      <c r="BK719" s="354"/>
      <c r="BL719" s="354"/>
      <c r="BM719" s="354"/>
      <c r="BN719" s="354"/>
      <c r="BO719" s="354"/>
      <c r="BP719" s="354"/>
      <c r="BQ719" s="354"/>
      <c r="BR719" s="354"/>
      <c r="BS719" s="354"/>
      <c r="BT719" s="354"/>
      <c r="BU719" s="354"/>
      <c r="BV719" s="354"/>
      <c r="BW719" s="354"/>
      <c r="BX719" s="354"/>
      <c r="BY719" s="354"/>
      <c r="BZ719" s="354"/>
      <c r="CA719" s="354"/>
      <c r="CB719" s="354"/>
      <c r="CC719" s="354"/>
    </row>
    <row r="720" ht="13.5" customHeight="1">
      <c r="A720" s="354"/>
      <c r="B720" s="354"/>
      <c r="C720" s="354"/>
      <c r="D720" s="354"/>
      <c r="E720" s="354"/>
      <c r="F720" s="354"/>
      <c r="G720" s="354"/>
      <c r="H720" s="354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  <c r="AA720" s="354"/>
      <c r="AB720" s="354"/>
      <c r="AC720" s="354"/>
      <c r="AD720" s="354"/>
      <c r="AE720" s="354"/>
      <c r="AF720" s="354"/>
      <c r="AG720" s="354"/>
      <c r="AH720" s="354"/>
      <c r="AI720" s="354"/>
      <c r="AJ720" s="354"/>
      <c r="AK720" s="354"/>
      <c r="AL720" s="354"/>
      <c r="AM720" s="354"/>
      <c r="AN720" s="354"/>
      <c r="AO720" s="354"/>
      <c r="AP720" s="354"/>
      <c r="AQ720" s="354"/>
      <c r="AR720" s="354"/>
      <c r="AS720" s="354"/>
      <c r="AT720" s="354"/>
      <c r="AU720" s="354"/>
      <c r="AV720" s="354"/>
      <c r="AW720" s="354"/>
      <c r="AX720" s="354"/>
      <c r="AY720" s="354"/>
      <c r="AZ720" s="354"/>
      <c r="BA720" s="354"/>
      <c r="BB720" s="354"/>
      <c r="BC720" s="354"/>
      <c r="BD720" s="354"/>
      <c r="BE720" s="354"/>
      <c r="BF720" s="354"/>
      <c r="BG720" s="354"/>
      <c r="BH720" s="354"/>
      <c r="BI720" s="354"/>
      <c r="BJ720" s="354"/>
      <c r="BK720" s="354"/>
      <c r="BL720" s="354"/>
      <c r="BM720" s="354"/>
      <c r="BN720" s="354"/>
      <c r="BO720" s="354"/>
      <c r="BP720" s="354"/>
      <c r="BQ720" s="354"/>
      <c r="BR720" s="354"/>
      <c r="BS720" s="354"/>
      <c r="BT720" s="354"/>
      <c r="BU720" s="354"/>
      <c r="BV720" s="354"/>
      <c r="BW720" s="354"/>
      <c r="BX720" s="354"/>
      <c r="BY720" s="354"/>
      <c r="BZ720" s="354"/>
      <c r="CA720" s="354"/>
      <c r="CB720" s="354"/>
      <c r="CC720" s="354"/>
    </row>
    <row r="721" ht="13.5" customHeight="1">
      <c r="A721" s="354"/>
      <c r="B721" s="354"/>
      <c r="C721" s="354"/>
      <c r="D721" s="354"/>
      <c r="E721" s="354"/>
      <c r="F721" s="354"/>
      <c r="G721" s="354"/>
      <c r="H721" s="354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  <c r="AA721" s="354"/>
      <c r="AB721" s="354"/>
      <c r="AC721" s="354"/>
      <c r="AD721" s="354"/>
      <c r="AE721" s="354"/>
      <c r="AF721" s="354"/>
      <c r="AG721" s="354"/>
      <c r="AH721" s="354"/>
      <c r="AI721" s="354"/>
      <c r="AJ721" s="354"/>
      <c r="AK721" s="354"/>
      <c r="AL721" s="354"/>
      <c r="AM721" s="354"/>
      <c r="AN721" s="354"/>
      <c r="AO721" s="354"/>
      <c r="AP721" s="354"/>
      <c r="AQ721" s="354"/>
      <c r="AR721" s="354"/>
      <c r="AS721" s="354"/>
      <c r="AT721" s="354"/>
      <c r="AU721" s="354"/>
      <c r="AV721" s="354"/>
      <c r="AW721" s="354"/>
      <c r="AX721" s="354"/>
      <c r="AY721" s="354"/>
      <c r="AZ721" s="354"/>
      <c r="BA721" s="354"/>
      <c r="BB721" s="354"/>
      <c r="BC721" s="354"/>
      <c r="BD721" s="354"/>
      <c r="BE721" s="354"/>
      <c r="BF721" s="354"/>
      <c r="BG721" s="354"/>
      <c r="BH721" s="354"/>
      <c r="BI721" s="354"/>
      <c r="BJ721" s="354"/>
      <c r="BK721" s="354"/>
      <c r="BL721" s="354"/>
      <c r="BM721" s="354"/>
      <c r="BN721" s="354"/>
      <c r="BO721" s="354"/>
      <c r="BP721" s="354"/>
      <c r="BQ721" s="354"/>
      <c r="BR721" s="354"/>
      <c r="BS721" s="354"/>
      <c r="BT721" s="354"/>
      <c r="BU721" s="354"/>
      <c r="BV721" s="354"/>
      <c r="BW721" s="354"/>
      <c r="BX721" s="354"/>
      <c r="BY721" s="354"/>
      <c r="BZ721" s="354"/>
      <c r="CA721" s="354"/>
      <c r="CB721" s="354"/>
      <c r="CC721" s="354"/>
    </row>
    <row r="722" ht="13.5" customHeight="1">
      <c r="A722" s="354"/>
      <c r="B722" s="354"/>
      <c r="C722" s="354"/>
      <c r="D722" s="354"/>
      <c r="E722" s="354"/>
      <c r="F722" s="354"/>
      <c r="G722" s="354"/>
      <c r="H722" s="354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  <c r="AA722" s="354"/>
      <c r="AB722" s="354"/>
      <c r="AC722" s="354"/>
      <c r="AD722" s="354"/>
      <c r="AE722" s="354"/>
      <c r="AF722" s="354"/>
      <c r="AG722" s="354"/>
      <c r="AH722" s="354"/>
      <c r="AI722" s="354"/>
      <c r="AJ722" s="354"/>
      <c r="AK722" s="354"/>
      <c r="AL722" s="354"/>
      <c r="AM722" s="354"/>
      <c r="AN722" s="354"/>
      <c r="AO722" s="354"/>
      <c r="AP722" s="354"/>
      <c r="AQ722" s="354"/>
      <c r="AR722" s="354"/>
      <c r="AS722" s="354"/>
      <c r="AT722" s="354"/>
      <c r="AU722" s="354"/>
      <c r="AV722" s="354"/>
      <c r="AW722" s="354"/>
      <c r="AX722" s="354"/>
      <c r="AY722" s="354"/>
      <c r="AZ722" s="354"/>
      <c r="BA722" s="354"/>
      <c r="BB722" s="354"/>
      <c r="BC722" s="354"/>
      <c r="BD722" s="354"/>
      <c r="BE722" s="354"/>
      <c r="BF722" s="354"/>
      <c r="BG722" s="354"/>
      <c r="BH722" s="354"/>
      <c r="BI722" s="354"/>
      <c r="BJ722" s="354"/>
      <c r="BK722" s="354"/>
      <c r="BL722" s="354"/>
      <c r="BM722" s="354"/>
      <c r="BN722" s="354"/>
      <c r="BO722" s="354"/>
      <c r="BP722" s="354"/>
      <c r="BQ722" s="354"/>
      <c r="BR722" s="354"/>
      <c r="BS722" s="354"/>
      <c r="BT722" s="354"/>
      <c r="BU722" s="354"/>
      <c r="BV722" s="354"/>
      <c r="BW722" s="354"/>
      <c r="BX722" s="354"/>
      <c r="BY722" s="354"/>
      <c r="BZ722" s="354"/>
      <c r="CA722" s="354"/>
      <c r="CB722" s="354"/>
      <c r="CC722" s="354"/>
    </row>
    <row r="723" ht="13.5" customHeight="1">
      <c r="A723" s="354"/>
      <c r="B723" s="354"/>
      <c r="C723" s="354"/>
      <c r="D723" s="354"/>
      <c r="E723" s="354"/>
      <c r="F723" s="354"/>
      <c r="G723" s="354"/>
      <c r="H723" s="354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  <c r="AA723" s="354"/>
      <c r="AB723" s="354"/>
      <c r="AC723" s="354"/>
      <c r="AD723" s="354"/>
      <c r="AE723" s="354"/>
      <c r="AF723" s="354"/>
      <c r="AG723" s="354"/>
      <c r="AH723" s="354"/>
      <c r="AI723" s="354"/>
      <c r="AJ723" s="354"/>
      <c r="AK723" s="354"/>
      <c r="AL723" s="354"/>
      <c r="AM723" s="354"/>
      <c r="AN723" s="354"/>
      <c r="AO723" s="354"/>
      <c r="AP723" s="354"/>
      <c r="AQ723" s="354"/>
      <c r="AR723" s="354"/>
      <c r="AS723" s="354"/>
      <c r="AT723" s="354"/>
      <c r="AU723" s="354"/>
      <c r="AV723" s="354"/>
      <c r="AW723" s="354"/>
      <c r="AX723" s="354"/>
      <c r="AY723" s="354"/>
      <c r="AZ723" s="354"/>
      <c r="BA723" s="354"/>
      <c r="BB723" s="354"/>
      <c r="BC723" s="354"/>
      <c r="BD723" s="354"/>
      <c r="BE723" s="354"/>
      <c r="BF723" s="354"/>
      <c r="BG723" s="354"/>
      <c r="BH723" s="354"/>
      <c r="BI723" s="354"/>
      <c r="BJ723" s="354"/>
      <c r="BK723" s="354"/>
      <c r="BL723" s="354"/>
      <c r="BM723" s="354"/>
      <c r="BN723" s="354"/>
      <c r="BO723" s="354"/>
      <c r="BP723" s="354"/>
      <c r="BQ723" s="354"/>
      <c r="BR723" s="354"/>
      <c r="BS723" s="354"/>
      <c r="BT723" s="354"/>
      <c r="BU723" s="354"/>
      <c r="BV723" s="354"/>
      <c r="BW723" s="354"/>
      <c r="BX723" s="354"/>
      <c r="BY723" s="354"/>
      <c r="BZ723" s="354"/>
      <c r="CA723" s="354"/>
      <c r="CB723" s="354"/>
      <c r="CC723" s="354"/>
    </row>
    <row r="724" ht="13.5" customHeight="1">
      <c r="A724" s="354"/>
      <c r="B724" s="354"/>
      <c r="C724" s="354"/>
      <c r="D724" s="354"/>
      <c r="E724" s="354"/>
      <c r="F724" s="354"/>
      <c r="G724" s="354"/>
      <c r="H724" s="354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  <c r="AA724" s="354"/>
      <c r="AB724" s="354"/>
      <c r="AC724" s="354"/>
      <c r="AD724" s="354"/>
      <c r="AE724" s="354"/>
      <c r="AF724" s="354"/>
      <c r="AG724" s="354"/>
      <c r="AH724" s="354"/>
      <c r="AI724" s="354"/>
      <c r="AJ724" s="354"/>
      <c r="AK724" s="354"/>
      <c r="AL724" s="354"/>
      <c r="AM724" s="354"/>
      <c r="AN724" s="354"/>
      <c r="AO724" s="354"/>
      <c r="AP724" s="354"/>
      <c r="AQ724" s="354"/>
      <c r="AR724" s="354"/>
      <c r="AS724" s="354"/>
      <c r="AT724" s="354"/>
      <c r="AU724" s="354"/>
      <c r="AV724" s="354"/>
      <c r="AW724" s="354"/>
      <c r="AX724" s="354"/>
      <c r="AY724" s="354"/>
      <c r="AZ724" s="354"/>
      <c r="BA724" s="354"/>
      <c r="BB724" s="354"/>
      <c r="BC724" s="354"/>
      <c r="BD724" s="354"/>
      <c r="BE724" s="354"/>
      <c r="BF724" s="354"/>
      <c r="BG724" s="354"/>
      <c r="BH724" s="354"/>
      <c r="BI724" s="354"/>
      <c r="BJ724" s="354"/>
      <c r="BK724" s="354"/>
      <c r="BL724" s="354"/>
      <c r="BM724" s="354"/>
      <c r="BN724" s="354"/>
      <c r="BO724" s="354"/>
      <c r="BP724" s="354"/>
      <c r="BQ724" s="354"/>
      <c r="BR724" s="354"/>
      <c r="BS724" s="354"/>
      <c r="BT724" s="354"/>
      <c r="BU724" s="354"/>
      <c r="BV724" s="354"/>
      <c r="BW724" s="354"/>
      <c r="BX724" s="354"/>
      <c r="BY724" s="354"/>
      <c r="BZ724" s="354"/>
      <c r="CA724" s="354"/>
      <c r="CB724" s="354"/>
      <c r="CC724" s="354"/>
    </row>
    <row r="725" ht="13.5" customHeight="1">
      <c r="A725" s="354"/>
      <c r="B725" s="354"/>
      <c r="C725" s="354"/>
      <c r="D725" s="354"/>
      <c r="E725" s="354"/>
      <c r="F725" s="354"/>
      <c r="G725" s="354"/>
      <c r="H725" s="354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  <c r="AA725" s="354"/>
      <c r="AB725" s="354"/>
      <c r="AC725" s="354"/>
      <c r="AD725" s="354"/>
      <c r="AE725" s="354"/>
      <c r="AF725" s="354"/>
      <c r="AG725" s="354"/>
      <c r="AH725" s="354"/>
      <c r="AI725" s="354"/>
      <c r="AJ725" s="354"/>
      <c r="AK725" s="354"/>
      <c r="AL725" s="354"/>
      <c r="AM725" s="354"/>
      <c r="AN725" s="354"/>
      <c r="AO725" s="354"/>
      <c r="AP725" s="354"/>
      <c r="AQ725" s="354"/>
      <c r="AR725" s="354"/>
      <c r="AS725" s="354"/>
      <c r="AT725" s="354"/>
      <c r="AU725" s="354"/>
      <c r="AV725" s="354"/>
      <c r="AW725" s="354"/>
      <c r="AX725" s="354"/>
      <c r="AY725" s="354"/>
      <c r="AZ725" s="354"/>
      <c r="BA725" s="354"/>
      <c r="BB725" s="354"/>
      <c r="BC725" s="354"/>
      <c r="BD725" s="354"/>
      <c r="BE725" s="354"/>
      <c r="BF725" s="354"/>
      <c r="BG725" s="354"/>
      <c r="BH725" s="354"/>
      <c r="BI725" s="354"/>
      <c r="BJ725" s="354"/>
      <c r="BK725" s="354"/>
      <c r="BL725" s="354"/>
      <c r="BM725" s="354"/>
      <c r="BN725" s="354"/>
      <c r="BO725" s="354"/>
      <c r="BP725" s="354"/>
      <c r="BQ725" s="354"/>
      <c r="BR725" s="354"/>
      <c r="BS725" s="354"/>
      <c r="BT725" s="354"/>
      <c r="BU725" s="354"/>
      <c r="BV725" s="354"/>
      <c r="BW725" s="354"/>
      <c r="BX725" s="354"/>
      <c r="BY725" s="354"/>
      <c r="BZ725" s="354"/>
      <c r="CA725" s="354"/>
      <c r="CB725" s="354"/>
      <c r="CC725" s="354"/>
    </row>
    <row r="726" ht="13.5" customHeight="1">
      <c r="A726" s="354"/>
      <c r="B726" s="354"/>
      <c r="C726" s="354"/>
      <c r="D726" s="354"/>
      <c r="E726" s="354"/>
      <c r="F726" s="354"/>
      <c r="G726" s="354"/>
      <c r="H726" s="354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  <c r="AA726" s="354"/>
      <c r="AB726" s="354"/>
      <c r="AC726" s="354"/>
      <c r="AD726" s="354"/>
      <c r="AE726" s="354"/>
      <c r="AF726" s="354"/>
      <c r="AG726" s="354"/>
      <c r="AH726" s="354"/>
      <c r="AI726" s="354"/>
      <c r="AJ726" s="354"/>
      <c r="AK726" s="354"/>
      <c r="AL726" s="354"/>
      <c r="AM726" s="354"/>
      <c r="AN726" s="354"/>
      <c r="AO726" s="354"/>
      <c r="AP726" s="354"/>
      <c r="AQ726" s="354"/>
      <c r="AR726" s="354"/>
      <c r="AS726" s="354"/>
      <c r="AT726" s="354"/>
      <c r="AU726" s="354"/>
      <c r="AV726" s="354"/>
      <c r="AW726" s="354"/>
      <c r="AX726" s="354"/>
      <c r="AY726" s="354"/>
      <c r="AZ726" s="354"/>
      <c r="BA726" s="354"/>
      <c r="BB726" s="354"/>
      <c r="BC726" s="354"/>
      <c r="BD726" s="354"/>
      <c r="BE726" s="354"/>
      <c r="BF726" s="354"/>
      <c r="BG726" s="354"/>
      <c r="BH726" s="354"/>
      <c r="BI726" s="354"/>
      <c r="BJ726" s="354"/>
      <c r="BK726" s="354"/>
      <c r="BL726" s="354"/>
      <c r="BM726" s="354"/>
      <c r="BN726" s="354"/>
      <c r="BO726" s="354"/>
      <c r="BP726" s="354"/>
      <c r="BQ726" s="354"/>
      <c r="BR726" s="354"/>
      <c r="BS726" s="354"/>
      <c r="BT726" s="354"/>
      <c r="BU726" s="354"/>
      <c r="BV726" s="354"/>
      <c r="BW726" s="354"/>
      <c r="BX726" s="354"/>
      <c r="BY726" s="354"/>
      <c r="BZ726" s="354"/>
      <c r="CA726" s="354"/>
      <c r="CB726" s="354"/>
      <c r="CC726" s="354"/>
    </row>
    <row r="727" ht="13.5" customHeight="1">
      <c r="A727" s="354"/>
      <c r="B727" s="354"/>
      <c r="C727" s="354"/>
      <c r="D727" s="354"/>
      <c r="E727" s="354"/>
      <c r="F727" s="354"/>
      <c r="G727" s="354"/>
      <c r="H727" s="354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  <c r="AA727" s="354"/>
      <c r="AB727" s="354"/>
      <c r="AC727" s="354"/>
      <c r="AD727" s="354"/>
      <c r="AE727" s="354"/>
      <c r="AF727" s="354"/>
      <c r="AG727" s="354"/>
      <c r="AH727" s="354"/>
      <c r="AI727" s="354"/>
      <c r="AJ727" s="354"/>
      <c r="AK727" s="354"/>
      <c r="AL727" s="354"/>
      <c r="AM727" s="354"/>
      <c r="AN727" s="354"/>
      <c r="AO727" s="354"/>
      <c r="AP727" s="354"/>
      <c r="AQ727" s="354"/>
      <c r="AR727" s="354"/>
      <c r="AS727" s="354"/>
      <c r="AT727" s="354"/>
      <c r="AU727" s="354"/>
      <c r="AV727" s="354"/>
      <c r="AW727" s="354"/>
      <c r="AX727" s="354"/>
      <c r="AY727" s="354"/>
      <c r="AZ727" s="354"/>
      <c r="BA727" s="354"/>
      <c r="BB727" s="354"/>
      <c r="BC727" s="354"/>
      <c r="BD727" s="354"/>
      <c r="BE727" s="354"/>
      <c r="BF727" s="354"/>
      <c r="BG727" s="354"/>
      <c r="BH727" s="354"/>
      <c r="BI727" s="354"/>
      <c r="BJ727" s="354"/>
      <c r="BK727" s="354"/>
      <c r="BL727" s="354"/>
      <c r="BM727" s="354"/>
      <c r="BN727" s="354"/>
      <c r="BO727" s="354"/>
      <c r="BP727" s="354"/>
      <c r="BQ727" s="354"/>
      <c r="BR727" s="354"/>
      <c r="BS727" s="354"/>
      <c r="BT727" s="354"/>
      <c r="BU727" s="354"/>
      <c r="BV727" s="354"/>
      <c r="BW727" s="354"/>
      <c r="BX727" s="354"/>
      <c r="BY727" s="354"/>
      <c r="BZ727" s="354"/>
      <c r="CA727" s="354"/>
      <c r="CB727" s="354"/>
      <c r="CC727" s="354"/>
    </row>
    <row r="728" ht="13.5" customHeight="1">
      <c r="A728" s="354"/>
      <c r="B728" s="354"/>
      <c r="C728" s="354"/>
      <c r="D728" s="354"/>
      <c r="E728" s="354"/>
      <c r="F728" s="354"/>
      <c r="G728" s="354"/>
      <c r="H728" s="354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  <c r="AA728" s="354"/>
      <c r="AB728" s="354"/>
      <c r="AC728" s="354"/>
      <c r="AD728" s="354"/>
      <c r="AE728" s="354"/>
      <c r="AF728" s="354"/>
      <c r="AG728" s="354"/>
      <c r="AH728" s="354"/>
      <c r="AI728" s="354"/>
      <c r="AJ728" s="354"/>
      <c r="AK728" s="354"/>
      <c r="AL728" s="354"/>
      <c r="AM728" s="354"/>
      <c r="AN728" s="354"/>
      <c r="AO728" s="354"/>
      <c r="AP728" s="354"/>
      <c r="AQ728" s="354"/>
      <c r="AR728" s="354"/>
      <c r="AS728" s="354"/>
      <c r="AT728" s="354"/>
      <c r="AU728" s="354"/>
      <c r="AV728" s="354"/>
      <c r="AW728" s="354"/>
      <c r="AX728" s="354"/>
      <c r="AY728" s="354"/>
      <c r="AZ728" s="354"/>
      <c r="BA728" s="354"/>
      <c r="BB728" s="354"/>
      <c r="BC728" s="354"/>
      <c r="BD728" s="354"/>
      <c r="BE728" s="354"/>
      <c r="BF728" s="354"/>
      <c r="BG728" s="354"/>
      <c r="BH728" s="354"/>
      <c r="BI728" s="354"/>
      <c r="BJ728" s="354"/>
      <c r="BK728" s="354"/>
      <c r="BL728" s="354"/>
      <c r="BM728" s="354"/>
      <c r="BN728" s="354"/>
      <c r="BO728" s="354"/>
      <c r="BP728" s="354"/>
      <c r="BQ728" s="354"/>
      <c r="BR728" s="354"/>
      <c r="BS728" s="354"/>
      <c r="BT728" s="354"/>
      <c r="BU728" s="354"/>
      <c r="BV728" s="354"/>
      <c r="BW728" s="354"/>
      <c r="BX728" s="354"/>
      <c r="BY728" s="354"/>
      <c r="BZ728" s="354"/>
      <c r="CA728" s="354"/>
      <c r="CB728" s="354"/>
      <c r="CC728" s="354"/>
    </row>
    <row r="729" ht="13.5" customHeight="1">
      <c r="A729" s="354"/>
      <c r="B729" s="354"/>
      <c r="C729" s="354"/>
      <c r="D729" s="354"/>
      <c r="E729" s="354"/>
      <c r="F729" s="354"/>
      <c r="G729" s="354"/>
      <c r="H729" s="354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  <c r="AA729" s="354"/>
      <c r="AB729" s="354"/>
      <c r="AC729" s="354"/>
      <c r="AD729" s="354"/>
      <c r="AE729" s="354"/>
      <c r="AF729" s="354"/>
      <c r="AG729" s="354"/>
      <c r="AH729" s="354"/>
      <c r="AI729" s="354"/>
      <c r="AJ729" s="354"/>
      <c r="AK729" s="354"/>
      <c r="AL729" s="354"/>
      <c r="AM729" s="354"/>
      <c r="AN729" s="354"/>
      <c r="AO729" s="354"/>
      <c r="AP729" s="354"/>
      <c r="AQ729" s="354"/>
      <c r="AR729" s="354"/>
      <c r="AS729" s="354"/>
      <c r="AT729" s="354"/>
      <c r="AU729" s="354"/>
      <c r="AV729" s="354"/>
      <c r="AW729" s="354"/>
      <c r="AX729" s="354"/>
      <c r="AY729" s="354"/>
      <c r="AZ729" s="354"/>
      <c r="BA729" s="354"/>
      <c r="BB729" s="354"/>
      <c r="BC729" s="354"/>
      <c r="BD729" s="354"/>
      <c r="BE729" s="354"/>
      <c r="BF729" s="354"/>
      <c r="BG729" s="354"/>
      <c r="BH729" s="354"/>
      <c r="BI729" s="354"/>
      <c r="BJ729" s="354"/>
      <c r="BK729" s="354"/>
      <c r="BL729" s="354"/>
      <c r="BM729" s="354"/>
      <c r="BN729" s="354"/>
      <c r="BO729" s="354"/>
      <c r="BP729" s="354"/>
      <c r="BQ729" s="354"/>
      <c r="BR729" s="354"/>
      <c r="BS729" s="354"/>
      <c r="BT729" s="354"/>
      <c r="BU729" s="354"/>
      <c r="BV729" s="354"/>
      <c r="BW729" s="354"/>
      <c r="BX729" s="354"/>
      <c r="BY729" s="354"/>
      <c r="BZ729" s="354"/>
      <c r="CA729" s="354"/>
      <c r="CB729" s="354"/>
      <c r="CC729" s="354"/>
    </row>
    <row r="730" ht="13.5" customHeight="1">
      <c r="A730" s="354"/>
      <c r="B730" s="354"/>
      <c r="C730" s="354"/>
      <c r="D730" s="354"/>
      <c r="E730" s="354"/>
      <c r="F730" s="354"/>
      <c r="G730" s="354"/>
      <c r="H730" s="354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  <c r="AA730" s="354"/>
      <c r="AB730" s="354"/>
      <c r="AC730" s="354"/>
      <c r="AD730" s="354"/>
      <c r="AE730" s="354"/>
      <c r="AF730" s="354"/>
      <c r="AG730" s="354"/>
      <c r="AH730" s="354"/>
      <c r="AI730" s="354"/>
      <c r="AJ730" s="354"/>
      <c r="AK730" s="354"/>
      <c r="AL730" s="354"/>
      <c r="AM730" s="354"/>
      <c r="AN730" s="354"/>
      <c r="AO730" s="354"/>
      <c r="AP730" s="354"/>
      <c r="AQ730" s="354"/>
      <c r="AR730" s="354"/>
      <c r="AS730" s="354"/>
      <c r="AT730" s="354"/>
      <c r="AU730" s="354"/>
      <c r="AV730" s="354"/>
      <c r="AW730" s="354"/>
      <c r="AX730" s="354"/>
      <c r="AY730" s="354"/>
      <c r="AZ730" s="354"/>
      <c r="BA730" s="354"/>
      <c r="BB730" s="354"/>
      <c r="BC730" s="354"/>
      <c r="BD730" s="354"/>
      <c r="BE730" s="354"/>
      <c r="BF730" s="354"/>
      <c r="BG730" s="354"/>
      <c r="BH730" s="354"/>
      <c r="BI730" s="354"/>
      <c r="BJ730" s="354"/>
      <c r="BK730" s="354"/>
      <c r="BL730" s="354"/>
      <c r="BM730" s="354"/>
      <c r="BN730" s="354"/>
      <c r="BO730" s="354"/>
      <c r="BP730" s="354"/>
      <c r="BQ730" s="354"/>
      <c r="BR730" s="354"/>
      <c r="BS730" s="354"/>
      <c r="BT730" s="354"/>
      <c r="BU730" s="354"/>
      <c r="BV730" s="354"/>
      <c r="BW730" s="354"/>
      <c r="BX730" s="354"/>
      <c r="BY730" s="354"/>
      <c r="BZ730" s="354"/>
      <c r="CA730" s="354"/>
      <c r="CB730" s="354"/>
      <c r="CC730" s="354"/>
    </row>
    <row r="731" ht="13.5" customHeight="1">
      <c r="A731" s="354"/>
      <c r="B731" s="354"/>
      <c r="C731" s="354"/>
      <c r="D731" s="354"/>
      <c r="E731" s="354"/>
      <c r="F731" s="354"/>
      <c r="G731" s="354"/>
      <c r="H731" s="354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  <c r="AA731" s="354"/>
      <c r="AB731" s="354"/>
      <c r="AC731" s="354"/>
      <c r="AD731" s="354"/>
      <c r="AE731" s="354"/>
      <c r="AF731" s="354"/>
      <c r="AG731" s="354"/>
      <c r="AH731" s="354"/>
      <c r="AI731" s="354"/>
      <c r="AJ731" s="354"/>
      <c r="AK731" s="354"/>
      <c r="AL731" s="354"/>
      <c r="AM731" s="354"/>
      <c r="AN731" s="354"/>
      <c r="AO731" s="354"/>
      <c r="AP731" s="354"/>
      <c r="AQ731" s="354"/>
      <c r="AR731" s="354"/>
      <c r="AS731" s="354"/>
      <c r="AT731" s="354"/>
      <c r="AU731" s="354"/>
      <c r="AV731" s="354"/>
      <c r="AW731" s="354"/>
      <c r="AX731" s="354"/>
      <c r="AY731" s="354"/>
      <c r="AZ731" s="354"/>
      <c r="BA731" s="354"/>
      <c r="BB731" s="354"/>
      <c r="BC731" s="354"/>
      <c r="BD731" s="354"/>
      <c r="BE731" s="354"/>
      <c r="BF731" s="354"/>
      <c r="BG731" s="354"/>
      <c r="BH731" s="354"/>
      <c r="BI731" s="354"/>
      <c r="BJ731" s="354"/>
      <c r="BK731" s="354"/>
      <c r="BL731" s="354"/>
      <c r="BM731" s="354"/>
      <c r="BN731" s="354"/>
      <c r="BO731" s="354"/>
      <c r="BP731" s="354"/>
      <c r="BQ731" s="354"/>
      <c r="BR731" s="354"/>
      <c r="BS731" s="354"/>
      <c r="BT731" s="354"/>
      <c r="BU731" s="354"/>
      <c r="BV731" s="354"/>
      <c r="BW731" s="354"/>
      <c r="BX731" s="354"/>
      <c r="BY731" s="354"/>
      <c r="BZ731" s="354"/>
      <c r="CA731" s="354"/>
      <c r="CB731" s="354"/>
      <c r="CC731" s="354"/>
    </row>
    <row r="732" ht="13.5" customHeight="1">
      <c r="A732" s="354"/>
      <c r="B732" s="354"/>
      <c r="C732" s="354"/>
      <c r="D732" s="354"/>
      <c r="E732" s="354"/>
      <c r="F732" s="354"/>
      <c r="G732" s="354"/>
      <c r="H732" s="354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  <c r="AA732" s="354"/>
      <c r="AB732" s="354"/>
      <c r="AC732" s="354"/>
      <c r="AD732" s="354"/>
      <c r="AE732" s="354"/>
      <c r="AF732" s="354"/>
      <c r="AG732" s="354"/>
      <c r="AH732" s="354"/>
      <c r="AI732" s="354"/>
      <c r="AJ732" s="354"/>
      <c r="AK732" s="354"/>
      <c r="AL732" s="354"/>
      <c r="AM732" s="354"/>
      <c r="AN732" s="354"/>
      <c r="AO732" s="354"/>
      <c r="AP732" s="354"/>
      <c r="AQ732" s="354"/>
      <c r="AR732" s="354"/>
      <c r="AS732" s="354"/>
      <c r="AT732" s="354"/>
      <c r="AU732" s="354"/>
      <c r="AV732" s="354"/>
      <c r="AW732" s="354"/>
      <c r="AX732" s="354"/>
      <c r="AY732" s="354"/>
      <c r="AZ732" s="354"/>
      <c r="BA732" s="354"/>
      <c r="BB732" s="354"/>
      <c r="BC732" s="354"/>
      <c r="BD732" s="354"/>
      <c r="BE732" s="354"/>
      <c r="BF732" s="354"/>
      <c r="BG732" s="354"/>
      <c r="BH732" s="354"/>
      <c r="BI732" s="354"/>
      <c r="BJ732" s="354"/>
      <c r="BK732" s="354"/>
      <c r="BL732" s="354"/>
      <c r="BM732" s="354"/>
      <c r="BN732" s="354"/>
      <c r="BO732" s="354"/>
      <c r="BP732" s="354"/>
      <c r="BQ732" s="354"/>
      <c r="BR732" s="354"/>
      <c r="BS732" s="354"/>
      <c r="BT732" s="354"/>
      <c r="BU732" s="354"/>
      <c r="BV732" s="354"/>
      <c r="BW732" s="354"/>
      <c r="BX732" s="354"/>
      <c r="BY732" s="354"/>
      <c r="BZ732" s="354"/>
      <c r="CA732" s="354"/>
      <c r="CB732" s="354"/>
      <c r="CC732" s="354"/>
    </row>
    <row r="733" ht="13.5" customHeight="1">
      <c r="A733" s="354"/>
      <c r="B733" s="354"/>
      <c r="C733" s="354"/>
      <c r="D733" s="354"/>
      <c r="E733" s="354"/>
      <c r="F733" s="354"/>
      <c r="G733" s="354"/>
      <c r="H733" s="354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  <c r="AA733" s="354"/>
      <c r="AB733" s="354"/>
      <c r="AC733" s="354"/>
      <c r="AD733" s="354"/>
      <c r="AE733" s="354"/>
      <c r="AF733" s="354"/>
      <c r="AG733" s="354"/>
      <c r="AH733" s="354"/>
      <c r="AI733" s="354"/>
      <c r="AJ733" s="354"/>
      <c r="AK733" s="354"/>
      <c r="AL733" s="354"/>
      <c r="AM733" s="354"/>
      <c r="AN733" s="354"/>
      <c r="AO733" s="354"/>
      <c r="AP733" s="354"/>
      <c r="AQ733" s="354"/>
      <c r="AR733" s="354"/>
      <c r="AS733" s="354"/>
      <c r="AT733" s="354"/>
      <c r="AU733" s="354"/>
      <c r="AV733" s="354"/>
      <c r="AW733" s="354"/>
      <c r="AX733" s="354"/>
      <c r="AY733" s="354"/>
      <c r="AZ733" s="354"/>
      <c r="BA733" s="354"/>
      <c r="BB733" s="354"/>
      <c r="BC733" s="354"/>
      <c r="BD733" s="354"/>
      <c r="BE733" s="354"/>
      <c r="BF733" s="354"/>
      <c r="BG733" s="354"/>
      <c r="BH733" s="354"/>
      <c r="BI733" s="354"/>
      <c r="BJ733" s="354"/>
      <c r="BK733" s="354"/>
      <c r="BL733" s="354"/>
      <c r="BM733" s="354"/>
      <c r="BN733" s="354"/>
      <c r="BO733" s="354"/>
      <c r="BP733" s="354"/>
      <c r="BQ733" s="354"/>
      <c r="BR733" s="354"/>
      <c r="BS733" s="354"/>
      <c r="BT733" s="354"/>
      <c r="BU733" s="354"/>
      <c r="BV733" s="354"/>
      <c r="BW733" s="354"/>
      <c r="BX733" s="354"/>
      <c r="BY733" s="354"/>
      <c r="BZ733" s="354"/>
      <c r="CA733" s="354"/>
      <c r="CB733" s="354"/>
      <c r="CC733" s="354"/>
    </row>
    <row r="734" ht="13.5" customHeight="1">
      <c r="A734" s="354"/>
      <c r="B734" s="354"/>
      <c r="C734" s="354"/>
      <c r="D734" s="354"/>
      <c r="E734" s="354"/>
      <c r="F734" s="354"/>
      <c r="G734" s="354"/>
      <c r="H734" s="354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  <c r="AA734" s="354"/>
      <c r="AB734" s="354"/>
      <c r="AC734" s="354"/>
      <c r="AD734" s="354"/>
      <c r="AE734" s="354"/>
      <c r="AF734" s="354"/>
      <c r="AG734" s="354"/>
      <c r="AH734" s="354"/>
      <c r="AI734" s="354"/>
      <c r="AJ734" s="354"/>
      <c r="AK734" s="354"/>
      <c r="AL734" s="354"/>
      <c r="AM734" s="354"/>
      <c r="AN734" s="354"/>
      <c r="AO734" s="354"/>
      <c r="AP734" s="354"/>
      <c r="AQ734" s="354"/>
      <c r="AR734" s="354"/>
      <c r="AS734" s="354"/>
      <c r="AT734" s="354"/>
      <c r="AU734" s="354"/>
      <c r="AV734" s="354"/>
      <c r="AW734" s="354"/>
      <c r="AX734" s="354"/>
      <c r="AY734" s="354"/>
      <c r="AZ734" s="354"/>
      <c r="BA734" s="354"/>
      <c r="BB734" s="354"/>
      <c r="BC734" s="354"/>
      <c r="BD734" s="354"/>
      <c r="BE734" s="354"/>
      <c r="BF734" s="354"/>
      <c r="BG734" s="354"/>
      <c r="BH734" s="354"/>
      <c r="BI734" s="354"/>
      <c r="BJ734" s="354"/>
      <c r="BK734" s="354"/>
      <c r="BL734" s="354"/>
      <c r="BM734" s="354"/>
      <c r="BN734" s="354"/>
      <c r="BO734" s="354"/>
      <c r="BP734" s="354"/>
      <c r="BQ734" s="354"/>
      <c r="BR734" s="354"/>
      <c r="BS734" s="354"/>
      <c r="BT734" s="354"/>
      <c r="BU734" s="354"/>
      <c r="BV734" s="354"/>
      <c r="BW734" s="354"/>
      <c r="BX734" s="354"/>
      <c r="BY734" s="354"/>
      <c r="BZ734" s="354"/>
      <c r="CA734" s="354"/>
      <c r="CB734" s="354"/>
      <c r="CC734" s="354"/>
    </row>
    <row r="735" ht="13.5" customHeight="1">
      <c r="A735" s="354"/>
      <c r="B735" s="354"/>
      <c r="C735" s="354"/>
      <c r="D735" s="354"/>
      <c r="E735" s="354"/>
      <c r="F735" s="354"/>
      <c r="G735" s="354"/>
      <c r="H735" s="354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  <c r="AA735" s="354"/>
      <c r="AB735" s="354"/>
      <c r="AC735" s="354"/>
      <c r="AD735" s="354"/>
      <c r="AE735" s="354"/>
      <c r="AF735" s="354"/>
      <c r="AG735" s="354"/>
      <c r="AH735" s="354"/>
      <c r="AI735" s="354"/>
      <c r="AJ735" s="354"/>
      <c r="AK735" s="354"/>
      <c r="AL735" s="354"/>
      <c r="AM735" s="354"/>
      <c r="AN735" s="354"/>
      <c r="AO735" s="354"/>
      <c r="AP735" s="354"/>
      <c r="AQ735" s="354"/>
      <c r="AR735" s="354"/>
      <c r="AS735" s="354"/>
      <c r="AT735" s="354"/>
      <c r="AU735" s="354"/>
      <c r="AV735" s="354"/>
      <c r="AW735" s="354"/>
      <c r="AX735" s="354"/>
      <c r="AY735" s="354"/>
      <c r="AZ735" s="354"/>
      <c r="BA735" s="354"/>
      <c r="BB735" s="354"/>
      <c r="BC735" s="354"/>
      <c r="BD735" s="354"/>
      <c r="BE735" s="354"/>
      <c r="BF735" s="354"/>
      <c r="BG735" s="354"/>
      <c r="BH735" s="354"/>
      <c r="BI735" s="354"/>
      <c r="BJ735" s="354"/>
      <c r="BK735" s="354"/>
      <c r="BL735" s="354"/>
      <c r="BM735" s="354"/>
      <c r="BN735" s="354"/>
      <c r="BO735" s="354"/>
      <c r="BP735" s="354"/>
      <c r="BQ735" s="354"/>
      <c r="BR735" s="354"/>
      <c r="BS735" s="354"/>
      <c r="BT735" s="354"/>
      <c r="BU735" s="354"/>
      <c r="BV735" s="354"/>
      <c r="BW735" s="354"/>
      <c r="BX735" s="354"/>
      <c r="BY735" s="354"/>
      <c r="BZ735" s="354"/>
      <c r="CA735" s="354"/>
      <c r="CB735" s="354"/>
      <c r="CC735" s="354"/>
    </row>
    <row r="736" ht="13.5" customHeight="1">
      <c r="A736" s="354"/>
      <c r="B736" s="354"/>
      <c r="C736" s="354"/>
      <c r="D736" s="354"/>
      <c r="E736" s="354"/>
      <c r="F736" s="354"/>
      <c r="G736" s="354"/>
      <c r="H736" s="354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  <c r="AA736" s="354"/>
      <c r="AB736" s="354"/>
      <c r="AC736" s="354"/>
      <c r="AD736" s="354"/>
      <c r="AE736" s="354"/>
      <c r="AF736" s="354"/>
      <c r="AG736" s="354"/>
      <c r="AH736" s="354"/>
      <c r="AI736" s="354"/>
      <c r="AJ736" s="354"/>
      <c r="AK736" s="354"/>
      <c r="AL736" s="354"/>
      <c r="AM736" s="354"/>
      <c r="AN736" s="354"/>
      <c r="AO736" s="354"/>
      <c r="AP736" s="354"/>
      <c r="AQ736" s="354"/>
      <c r="AR736" s="354"/>
      <c r="AS736" s="354"/>
      <c r="AT736" s="354"/>
      <c r="AU736" s="354"/>
      <c r="AV736" s="354"/>
      <c r="AW736" s="354"/>
      <c r="AX736" s="354"/>
      <c r="AY736" s="354"/>
      <c r="AZ736" s="354"/>
      <c r="BA736" s="354"/>
      <c r="BB736" s="354"/>
      <c r="BC736" s="354"/>
      <c r="BD736" s="354"/>
      <c r="BE736" s="354"/>
      <c r="BF736" s="354"/>
      <c r="BG736" s="354"/>
      <c r="BH736" s="354"/>
      <c r="BI736" s="354"/>
      <c r="BJ736" s="354"/>
      <c r="BK736" s="354"/>
      <c r="BL736" s="354"/>
      <c r="BM736" s="354"/>
      <c r="BN736" s="354"/>
      <c r="BO736" s="354"/>
      <c r="BP736" s="354"/>
      <c r="BQ736" s="354"/>
      <c r="BR736" s="354"/>
      <c r="BS736" s="354"/>
      <c r="BT736" s="354"/>
      <c r="BU736" s="354"/>
      <c r="BV736" s="354"/>
      <c r="BW736" s="354"/>
      <c r="BX736" s="354"/>
      <c r="BY736" s="354"/>
      <c r="BZ736" s="354"/>
      <c r="CA736" s="354"/>
      <c r="CB736" s="354"/>
      <c r="CC736" s="354"/>
    </row>
    <row r="737" ht="13.5" customHeight="1">
      <c r="A737" s="354"/>
      <c r="B737" s="354"/>
      <c r="C737" s="354"/>
      <c r="D737" s="354"/>
      <c r="E737" s="354"/>
      <c r="F737" s="354"/>
      <c r="G737" s="354"/>
      <c r="H737" s="354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  <c r="AA737" s="354"/>
      <c r="AB737" s="354"/>
      <c r="AC737" s="354"/>
      <c r="AD737" s="354"/>
      <c r="AE737" s="354"/>
      <c r="AF737" s="354"/>
      <c r="AG737" s="354"/>
      <c r="AH737" s="354"/>
      <c r="AI737" s="354"/>
      <c r="AJ737" s="354"/>
      <c r="AK737" s="354"/>
      <c r="AL737" s="354"/>
      <c r="AM737" s="354"/>
      <c r="AN737" s="354"/>
      <c r="AO737" s="354"/>
      <c r="AP737" s="354"/>
      <c r="AQ737" s="354"/>
      <c r="AR737" s="354"/>
      <c r="AS737" s="354"/>
      <c r="AT737" s="354"/>
      <c r="AU737" s="354"/>
      <c r="AV737" s="354"/>
      <c r="AW737" s="354"/>
      <c r="AX737" s="354"/>
      <c r="AY737" s="354"/>
      <c r="AZ737" s="354"/>
      <c r="BA737" s="354"/>
      <c r="BB737" s="354"/>
      <c r="BC737" s="354"/>
      <c r="BD737" s="354"/>
      <c r="BE737" s="354"/>
      <c r="BF737" s="354"/>
      <c r="BG737" s="354"/>
      <c r="BH737" s="354"/>
      <c r="BI737" s="354"/>
      <c r="BJ737" s="354"/>
      <c r="BK737" s="354"/>
      <c r="BL737" s="354"/>
      <c r="BM737" s="354"/>
      <c r="BN737" s="354"/>
      <c r="BO737" s="354"/>
      <c r="BP737" s="354"/>
      <c r="BQ737" s="354"/>
      <c r="BR737" s="354"/>
      <c r="BS737" s="354"/>
      <c r="BT737" s="354"/>
      <c r="BU737" s="354"/>
      <c r="BV737" s="354"/>
      <c r="BW737" s="354"/>
      <c r="BX737" s="354"/>
      <c r="BY737" s="354"/>
      <c r="BZ737" s="354"/>
      <c r="CA737" s="354"/>
      <c r="CB737" s="354"/>
      <c r="CC737" s="354"/>
    </row>
    <row r="738" ht="13.5" customHeight="1">
      <c r="A738" s="354"/>
      <c r="B738" s="354"/>
      <c r="C738" s="354"/>
      <c r="D738" s="354"/>
      <c r="E738" s="354"/>
      <c r="F738" s="354"/>
      <c r="G738" s="354"/>
      <c r="H738" s="354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  <c r="AA738" s="354"/>
      <c r="AB738" s="354"/>
      <c r="AC738" s="354"/>
      <c r="AD738" s="354"/>
      <c r="AE738" s="354"/>
      <c r="AF738" s="354"/>
      <c r="AG738" s="354"/>
      <c r="AH738" s="354"/>
      <c r="AI738" s="354"/>
      <c r="AJ738" s="354"/>
      <c r="AK738" s="354"/>
      <c r="AL738" s="354"/>
      <c r="AM738" s="354"/>
      <c r="AN738" s="354"/>
      <c r="AO738" s="354"/>
      <c r="AP738" s="354"/>
      <c r="AQ738" s="354"/>
      <c r="AR738" s="354"/>
      <c r="AS738" s="354"/>
      <c r="AT738" s="354"/>
      <c r="AU738" s="354"/>
      <c r="AV738" s="354"/>
      <c r="AW738" s="354"/>
      <c r="AX738" s="354"/>
      <c r="AY738" s="354"/>
      <c r="AZ738" s="354"/>
      <c r="BA738" s="354"/>
      <c r="BB738" s="354"/>
      <c r="BC738" s="354"/>
      <c r="BD738" s="354"/>
      <c r="BE738" s="354"/>
      <c r="BF738" s="354"/>
      <c r="BG738" s="354"/>
      <c r="BH738" s="354"/>
      <c r="BI738" s="354"/>
      <c r="BJ738" s="354"/>
      <c r="BK738" s="354"/>
      <c r="BL738" s="354"/>
      <c r="BM738" s="354"/>
      <c r="BN738" s="354"/>
      <c r="BO738" s="354"/>
      <c r="BP738" s="354"/>
      <c r="BQ738" s="354"/>
      <c r="BR738" s="354"/>
      <c r="BS738" s="354"/>
      <c r="BT738" s="354"/>
      <c r="BU738" s="354"/>
      <c r="BV738" s="354"/>
      <c r="BW738" s="354"/>
      <c r="BX738" s="354"/>
      <c r="BY738" s="354"/>
      <c r="BZ738" s="354"/>
      <c r="CA738" s="354"/>
      <c r="CB738" s="354"/>
      <c r="CC738" s="354"/>
    </row>
    <row r="739" ht="13.5" customHeight="1">
      <c r="A739" s="354"/>
      <c r="B739" s="354"/>
      <c r="C739" s="354"/>
      <c r="D739" s="354"/>
      <c r="E739" s="354"/>
      <c r="F739" s="354"/>
      <c r="G739" s="354"/>
      <c r="H739" s="354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  <c r="AA739" s="354"/>
      <c r="AB739" s="354"/>
      <c r="AC739" s="354"/>
      <c r="AD739" s="354"/>
      <c r="AE739" s="354"/>
      <c r="AF739" s="354"/>
      <c r="AG739" s="354"/>
      <c r="AH739" s="354"/>
      <c r="AI739" s="354"/>
      <c r="AJ739" s="354"/>
      <c r="AK739" s="354"/>
      <c r="AL739" s="354"/>
      <c r="AM739" s="354"/>
      <c r="AN739" s="354"/>
      <c r="AO739" s="354"/>
      <c r="AP739" s="354"/>
      <c r="AQ739" s="354"/>
      <c r="AR739" s="354"/>
      <c r="AS739" s="354"/>
      <c r="AT739" s="354"/>
      <c r="AU739" s="354"/>
      <c r="AV739" s="354"/>
      <c r="AW739" s="354"/>
      <c r="AX739" s="354"/>
      <c r="AY739" s="354"/>
      <c r="AZ739" s="354"/>
      <c r="BA739" s="354"/>
      <c r="BB739" s="354"/>
      <c r="BC739" s="354"/>
      <c r="BD739" s="354"/>
      <c r="BE739" s="354"/>
      <c r="BF739" s="354"/>
      <c r="BG739" s="354"/>
      <c r="BH739" s="354"/>
      <c r="BI739" s="354"/>
      <c r="BJ739" s="354"/>
      <c r="BK739" s="354"/>
      <c r="BL739" s="354"/>
      <c r="BM739" s="354"/>
      <c r="BN739" s="354"/>
      <c r="BO739" s="354"/>
      <c r="BP739" s="354"/>
      <c r="BQ739" s="354"/>
      <c r="BR739" s="354"/>
      <c r="BS739" s="354"/>
      <c r="BT739" s="354"/>
      <c r="BU739" s="354"/>
      <c r="BV739" s="354"/>
      <c r="BW739" s="354"/>
      <c r="BX739" s="354"/>
      <c r="BY739" s="354"/>
      <c r="BZ739" s="354"/>
      <c r="CA739" s="354"/>
      <c r="CB739" s="354"/>
      <c r="CC739" s="354"/>
    </row>
    <row r="740" ht="13.5" customHeight="1">
      <c r="A740" s="354"/>
      <c r="B740" s="354"/>
      <c r="C740" s="354"/>
      <c r="D740" s="354"/>
      <c r="E740" s="354"/>
      <c r="F740" s="354"/>
      <c r="G740" s="354"/>
      <c r="H740" s="354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  <c r="AA740" s="354"/>
      <c r="AB740" s="354"/>
      <c r="AC740" s="354"/>
      <c r="AD740" s="354"/>
      <c r="AE740" s="354"/>
      <c r="AF740" s="354"/>
      <c r="AG740" s="354"/>
      <c r="AH740" s="354"/>
      <c r="AI740" s="354"/>
      <c r="AJ740" s="354"/>
      <c r="AK740" s="354"/>
      <c r="AL740" s="354"/>
      <c r="AM740" s="354"/>
      <c r="AN740" s="354"/>
      <c r="AO740" s="354"/>
      <c r="AP740" s="354"/>
      <c r="AQ740" s="354"/>
      <c r="AR740" s="354"/>
      <c r="AS740" s="354"/>
      <c r="AT740" s="354"/>
      <c r="AU740" s="354"/>
      <c r="AV740" s="354"/>
      <c r="AW740" s="354"/>
      <c r="AX740" s="354"/>
      <c r="AY740" s="354"/>
      <c r="AZ740" s="354"/>
      <c r="BA740" s="354"/>
      <c r="BB740" s="354"/>
      <c r="BC740" s="354"/>
      <c r="BD740" s="354"/>
      <c r="BE740" s="354"/>
      <c r="BF740" s="354"/>
      <c r="BG740" s="354"/>
      <c r="BH740" s="354"/>
      <c r="BI740" s="354"/>
      <c r="BJ740" s="354"/>
      <c r="BK740" s="354"/>
      <c r="BL740" s="354"/>
      <c r="BM740" s="354"/>
      <c r="BN740" s="354"/>
      <c r="BO740" s="354"/>
      <c r="BP740" s="354"/>
      <c r="BQ740" s="354"/>
      <c r="BR740" s="354"/>
      <c r="BS740" s="354"/>
      <c r="BT740" s="354"/>
      <c r="BU740" s="354"/>
      <c r="BV740" s="354"/>
      <c r="BW740" s="354"/>
      <c r="BX740" s="354"/>
      <c r="BY740" s="354"/>
      <c r="BZ740" s="354"/>
      <c r="CA740" s="354"/>
      <c r="CB740" s="354"/>
      <c r="CC740" s="354"/>
    </row>
    <row r="741" ht="13.5" customHeight="1">
      <c r="A741" s="354"/>
      <c r="B741" s="354"/>
      <c r="C741" s="354"/>
      <c r="D741" s="354"/>
      <c r="E741" s="354"/>
      <c r="F741" s="354"/>
      <c r="G741" s="354"/>
      <c r="H741" s="354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  <c r="AA741" s="354"/>
      <c r="AB741" s="354"/>
      <c r="AC741" s="354"/>
      <c r="AD741" s="354"/>
      <c r="AE741" s="354"/>
      <c r="AF741" s="354"/>
      <c r="AG741" s="354"/>
      <c r="AH741" s="354"/>
      <c r="AI741" s="354"/>
      <c r="AJ741" s="354"/>
      <c r="AK741" s="354"/>
      <c r="AL741" s="354"/>
      <c r="AM741" s="354"/>
      <c r="AN741" s="354"/>
      <c r="AO741" s="354"/>
      <c r="AP741" s="354"/>
      <c r="AQ741" s="354"/>
      <c r="AR741" s="354"/>
      <c r="AS741" s="354"/>
      <c r="AT741" s="354"/>
      <c r="AU741" s="354"/>
      <c r="AV741" s="354"/>
      <c r="AW741" s="354"/>
      <c r="AX741" s="354"/>
      <c r="AY741" s="354"/>
      <c r="AZ741" s="354"/>
      <c r="BA741" s="354"/>
      <c r="BB741" s="354"/>
      <c r="BC741" s="354"/>
      <c r="BD741" s="354"/>
      <c r="BE741" s="354"/>
      <c r="BF741" s="354"/>
      <c r="BG741" s="354"/>
      <c r="BH741" s="354"/>
      <c r="BI741" s="354"/>
      <c r="BJ741" s="354"/>
      <c r="BK741" s="354"/>
      <c r="BL741" s="354"/>
      <c r="BM741" s="354"/>
      <c r="BN741" s="354"/>
      <c r="BO741" s="354"/>
      <c r="BP741" s="354"/>
      <c r="BQ741" s="354"/>
      <c r="BR741" s="354"/>
      <c r="BS741" s="354"/>
      <c r="BT741" s="354"/>
      <c r="BU741" s="354"/>
      <c r="BV741" s="354"/>
      <c r="BW741" s="354"/>
      <c r="BX741" s="354"/>
      <c r="BY741" s="354"/>
      <c r="BZ741" s="354"/>
      <c r="CA741" s="354"/>
      <c r="CB741" s="354"/>
      <c r="CC741" s="354"/>
    </row>
    <row r="742" ht="13.5" customHeight="1">
      <c r="A742" s="354"/>
      <c r="B742" s="354"/>
      <c r="C742" s="354"/>
      <c r="D742" s="354"/>
      <c r="E742" s="354"/>
      <c r="F742" s="354"/>
      <c r="G742" s="354"/>
      <c r="H742" s="354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  <c r="AA742" s="354"/>
      <c r="AB742" s="354"/>
      <c r="AC742" s="354"/>
      <c r="AD742" s="354"/>
      <c r="AE742" s="354"/>
      <c r="AF742" s="354"/>
      <c r="AG742" s="354"/>
      <c r="AH742" s="354"/>
      <c r="AI742" s="354"/>
      <c r="AJ742" s="354"/>
      <c r="AK742" s="354"/>
      <c r="AL742" s="354"/>
      <c r="AM742" s="354"/>
      <c r="AN742" s="354"/>
      <c r="AO742" s="354"/>
      <c r="AP742" s="354"/>
      <c r="AQ742" s="354"/>
      <c r="AR742" s="354"/>
      <c r="AS742" s="354"/>
      <c r="AT742" s="354"/>
      <c r="AU742" s="354"/>
      <c r="AV742" s="354"/>
      <c r="AW742" s="354"/>
      <c r="AX742" s="354"/>
      <c r="AY742" s="354"/>
      <c r="AZ742" s="354"/>
      <c r="BA742" s="354"/>
      <c r="BB742" s="354"/>
      <c r="BC742" s="354"/>
      <c r="BD742" s="354"/>
      <c r="BE742" s="354"/>
      <c r="BF742" s="354"/>
      <c r="BG742" s="354"/>
      <c r="BH742" s="354"/>
      <c r="BI742" s="354"/>
      <c r="BJ742" s="354"/>
      <c r="BK742" s="354"/>
      <c r="BL742" s="354"/>
      <c r="BM742" s="354"/>
      <c r="BN742" s="354"/>
      <c r="BO742" s="354"/>
      <c r="BP742" s="354"/>
      <c r="BQ742" s="354"/>
      <c r="BR742" s="354"/>
      <c r="BS742" s="354"/>
      <c r="BT742" s="354"/>
      <c r="BU742" s="354"/>
      <c r="BV742" s="354"/>
      <c r="BW742" s="354"/>
      <c r="BX742" s="354"/>
      <c r="BY742" s="354"/>
      <c r="BZ742" s="354"/>
      <c r="CA742" s="354"/>
      <c r="CB742" s="354"/>
      <c r="CC742" s="354"/>
    </row>
    <row r="743" ht="13.5" customHeight="1">
      <c r="A743" s="354"/>
      <c r="B743" s="354"/>
      <c r="C743" s="354"/>
      <c r="D743" s="354"/>
      <c r="E743" s="354"/>
      <c r="F743" s="354"/>
      <c r="G743" s="354"/>
      <c r="H743" s="354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  <c r="AA743" s="354"/>
      <c r="AB743" s="354"/>
      <c r="AC743" s="354"/>
      <c r="AD743" s="354"/>
      <c r="AE743" s="354"/>
      <c r="AF743" s="354"/>
      <c r="AG743" s="354"/>
      <c r="AH743" s="354"/>
      <c r="AI743" s="354"/>
      <c r="AJ743" s="354"/>
      <c r="AK743" s="354"/>
      <c r="AL743" s="354"/>
      <c r="AM743" s="354"/>
      <c r="AN743" s="354"/>
      <c r="AO743" s="354"/>
      <c r="AP743" s="354"/>
      <c r="AQ743" s="354"/>
      <c r="AR743" s="354"/>
      <c r="AS743" s="354"/>
      <c r="AT743" s="354"/>
      <c r="AU743" s="354"/>
      <c r="AV743" s="354"/>
      <c r="AW743" s="354"/>
      <c r="AX743" s="354"/>
      <c r="AY743" s="354"/>
      <c r="AZ743" s="354"/>
      <c r="BA743" s="354"/>
      <c r="BB743" s="354"/>
      <c r="BC743" s="354"/>
      <c r="BD743" s="354"/>
      <c r="BE743" s="354"/>
      <c r="BF743" s="354"/>
      <c r="BG743" s="354"/>
      <c r="BH743" s="354"/>
      <c r="BI743" s="354"/>
      <c r="BJ743" s="354"/>
      <c r="BK743" s="354"/>
      <c r="BL743" s="354"/>
      <c r="BM743" s="354"/>
      <c r="BN743" s="354"/>
      <c r="BO743" s="354"/>
      <c r="BP743" s="354"/>
      <c r="BQ743" s="354"/>
      <c r="BR743" s="354"/>
      <c r="BS743" s="354"/>
      <c r="BT743" s="354"/>
      <c r="BU743" s="354"/>
      <c r="BV743" s="354"/>
      <c r="BW743" s="354"/>
      <c r="BX743" s="354"/>
      <c r="BY743" s="354"/>
      <c r="BZ743" s="354"/>
      <c r="CA743" s="354"/>
      <c r="CB743" s="354"/>
      <c r="CC743" s="354"/>
    </row>
    <row r="744" ht="13.5" customHeight="1">
      <c r="A744" s="354"/>
      <c r="B744" s="354"/>
      <c r="C744" s="354"/>
      <c r="D744" s="354"/>
      <c r="E744" s="354"/>
      <c r="F744" s="354"/>
      <c r="G744" s="354"/>
      <c r="H744" s="354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  <c r="AA744" s="354"/>
      <c r="AB744" s="354"/>
      <c r="AC744" s="354"/>
      <c r="AD744" s="354"/>
      <c r="AE744" s="354"/>
      <c r="AF744" s="354"/>
      <c r="AG744" s="354"/>
      <c r="AH744" s="354"/>
      <c r="AI744" s="354"/>
      <c r="AJ744" s="354"/>
      <c r="AK744" s="354"/>
      <c r="AL744" s="354"/>
      <c r="AM744" s="354"/>
      <c r="AN744" s="354"/>
      <c r="AO744" s="354"/>
      <c r="AP744" s="354"/>
      <c r="AQ744" s="354"/>
      <c r="AR744" s="354"/>
      <c r="AS744" s="354"/>
      <c r="AT744" s="354"/>
      <c r="AU744" s="354"/>
      <c r="AV744" s="354"/>
      <c r="AW744" s="354"/>
      <c r="AX744" s="354"/>
      <c r="AY744" s="354"/>
      <c r="AZ744" s="354"/>
      <c r="BA744" s="354"/>
      <c r="BB744" s="354"/>
      <c r="BC744" s="354"/>
      <c r="BD744" s="354"/>
      <c r="BE744" s="354"/>
      <c r="BF744" s="354"/>
      <c r="BG744" s="354"/>
      <c r="BH744" s="354"/>
      <c r="BI744" s="354"/>
      <c r="BJ744" s="354"/>
      <c r="BK744" s="354"/>
      <c r="BL744" s="354"/>
      <c r="BM744" s="354"/>
      <c r="BN744" s="354"/>
      <c r="BO744" s="354"/>
      <c r="BP744" s="354"/>
      <c r="BQ744" s="354"/>
      <c r="BR744" s="354"/>
      <c r="BS744" s="354"/>
      <c r="BT744" s="354"/>
      <c r="BU744" s="354"/>
      <c r="BV744" s="354"/>
      <c r="BW744" s="354"/>
      <c r="BX744" s="354"/>
      <c r="BY744" s="354"/>
      <c r="BZ744" s="354"/>
      <c r="CA744" s="354"/>
      <c r="CB744" s="354"/>
      <c r="CC744" s="354"/>
    </row>
    <row r="745" ht="13.5" customHeight="1">
      <c r="A745" s="354"/>
      <c r="B745" s="354"/>
      <c r="C745" s="354"/>
      <c r="D745" s="354"/>
      <c r="E745" s="354"/>
      <c r="F745" s="354"/>
      <c r="G745" s="354"/>
      <c r="H745" s="354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  <c r="AA745" s="354"/>
      <c r="AB745" s="354"/>
      <c r="AC745" s="354"/>
      <c r="AD745" s="354"/>
      <c r="AE745" s="354"/>
      <c r="AF745" s="354"/>
      <c r="AG745" s="354"/>
      <c r="AH745" s="354"/>
      <c r="AI745" s="354"/>
      <c r="AJ745" s="354"/>
      <c r="AK745" s="354"/>
      <c r="AL745" s="354"/>
      <c r="AM745" s="354"/>
      <c r="AN745" s="354"/>
      <c r="AO745" s="354"/>
      <c r="AP745" s="354"/>
      <c r="AQ745" s="354"/>
      <c r="AR745" s="354"/>
      <c r="AS745" s="354"/>
      <c r="AT745" s="354"/>
      <c r="AU745" s="354"/>
      <c r="AV745" s="354"/>
      <c r="AW745" s="354"/>
      <c r="AX745" s="354"/>
      <c r="AY745" s="354"/>
      <c r="AZ745" s="354"/>
      <c r="BA745" s="354"/>
      <c r="BB745" s="354"/>
      <c r="BC745" s="354"/>
      <c r="BD745" s="354"/>
      <c r="BE745" s="354"/>
      <c r="BF745" s="354"/>
      <c r="BG745" s="354"/>
      <c r="BH745" s="354"/>
      <c r="BI745" s="354"/>
      <c r="BJ745" s="354"/>
      <c r="BK745" s="354"/>
      <c r="BL745" s="354"/>
      <c r="BM745" s="354"/>
      <c r="BN745" s="354"/>
      <c r="BO745" s="354"/>
      <c r="BP745" s="354"/>
      <c r="BQ745" s="354"/>
      <c r="BR745" s="354"/>
      <c r="BS745" s="354"/>
      <c r="BT745" s="354"/>
      <c r="BU745" s="354"/>
      <c r="BV745" s="354"/>
      <c r="BW745" s="354"/>
      <c r="BX745" s="354"/>
      <c r="BY745" s="354"/>
      <c r="BZ745" s="354"/>
      <c r="CA745" s="354"/>
      <c r="CB745" s="354"/>
      <c r="CC745" s="354"/>
    </row>
    <row r="746" ht="13.5" customHeight="1">
      <c r="A746" s="354"/>
      <c r="B746" s="354"/>
      <c r="C746" s="354"/>
      <c r="D746" s="354"/>
      <c r="E746" s="354"/>
      <c r="F746" s="354"/>
      <c r="G746" s="354"/>
      <c r="H746" s="354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  <c r="AA746" s="354"/>
      <c r="AB746" s="354"/>
      <c r="AC746" s="354"/>
      <c r="AD746" s="354"/>
      <c r="AE746" s="354"/>
      <c r="AF746" s="354"/>
      <c r="AG746" s="354"/>
      <c r="AH746" s="354"/>
      <c r="AI746" s="354"/>
      <c r="AJ746" s="354"/>
      <c r="AK746" s="354"/>
      <c r="AL746" s="354"/>
      <c r="AM746" s="354"/>
      <c r="AN746" s="354"/>
      <c r="AO746" s="354"/>
      <c r="AP746" s="354"/>
      <c r="AQ746" s="354"/>
      <c r="AR746" s="354"/>
      <c r="AS746" s="354"/>
      <c r="AT746" s="354"/>
      <c r="AU746" s="354"/>
      <c r="AV746" s="354"/>
      <c r="AW746" s="354"/>
      <c r="AX746" s="354"/>
      <c r="AY746" s="354"/>
      <c r="AZ746" s="354"/>
      <c r="BA746" s="354"/>
      <c r="BB746" s="354"/>
      <c r="BC746" s="354"/>
      <c r="BD746" s="354"/>
      <c r="BE746" s="354"/>
      <c r="BF746" s="354"/>
      <c r="BG746" s="354"/>
      <c r="BH746" s="354"/>
      <c r="BI746" s="354"/>
      <c r="BJ746" s="354"/>
      <c r="BK746" s="354"/>
      <c r="BL746" s="354"/>
      <c r="BM746" s="354"/>
      <c r="BN746" s="354"/>
      <c r="BO746" s="354"/>
      <c r="BP746" s="354"/>
      <c r="BQ746" s="354"/>
      <c r="BR746" s="354"/>
      <c r="BS746" s="354"/>
      <c r="BT746" s="354"/>
      <c r="BU746" s="354"/>
      <c r="BV746" s="354"/>
      <c r="BW746" s="354"/>
      <c r="BX746" s="354"/>
      <c r="BY746" s="354"/>
      <c r="BZ746" s="354"/>
      <c r="CA746" s="354"/>
      <c r="CB746" s="354"/>
      <c r="CC746" s="354"/>
    </row>
    <row r="747" ht="13.5" customHeight="1">
      <c r="A747" s="354"/>
      <c r="B747" s="354"/>
      <c r="C747" s="354"/>
      <c r="D747" s="354"/>
      <c r="E747" s="354"/>
      <c r="F747" s="354"/>
      <c r="G747" s="354"/>
      <c r="H747" s="354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  <c r="AA747" s="354"/>
      <c r="AB747" s="354"/>
      <c r="AC747" s="354"/>
      <c r="AD747" s="354"/>
      <c r="AE747" s="354"/>
      <c r="AF747" s="354"/>
      <c r="AG747" s="354"/>
      <c r="AH747" s="354"/>
      <c r="AI747" s="354"/>
      <c r="AJ747" s="354"/>
      <c r="AK747" s="354"/>
      <c r="AL747" s="354"/>
      <c r="AM747" s="354"/>
      <c r="AN747" s="354"/>
      <c r="AO747" s="354"/>
      <c r="AP747" s="354"/>
      <c r="AQ747" s="354"/>
      <c r="AR747" s="354"/>
      <c r="AS747" s="354"/>
      <c r="AT747" s="354"/>
      <c r="AU747" s="354"/>
      <c r="AV747" s="354"/>
      <c r="AW747" s="354"/>
      <c r="AX747" s="354"/>
      <c r="AY747" s="354"/>
      <c r="AZ747" s="354"/>
      <c r="BA747" s="354"/>
      <c r="BB747" s="354"/>
      <c r="BC747" s="354"/>
      <c r="BD747" s="354"/>
      <c r="BE747" s="354"/>
      <c r="BF747" s="354"/>
      <c r="BG747" s="354"/>
      <c r="BH747" s="354"/>
      <c r="BI747" s="354"/>
      <c r="BJ747" s="354"/>
      <c r="BK747" s="354"/>
      <c r="BL747" s="354"/>
      <c r="BM747" s="354"/>
      <c r="BN747" s="354"/>
      <c r="BO747" s="354"/>
      <c r="BP747" s="354"/>
      <c r="BQ747" s="354"/>
      <c r="BR747" s="354"/>
      <c r="BS747" s="354"/>
      <c r="BT747" s="354"/>
      <c r="BU747" s="354"/>
      <c r="BV747" s="354"/>
      <c r="BW747" s="354"/>
      <c r="BX747" s="354"/>
      <c r="BY747" s="354"/>
      <c r="BZ747" s="354"/>
      <c r="CA747" s="354"/>
      <c r="CB747" s="354"/>
      <c r="CC747" s="354"/>
    </row>
    <row r="748" ht="13.5" customHeight="1">
      <c r="A748" s="354"/>
      <c r="B748" s="354"/>
      <c r="C748" s="354"/>
      <c r="D748" s="354"/>
      <c r="E748" s="354"/>
      <c r="F748" s="354"/>
      <c r="G748" s="354"/>
      <c r="H748" s="354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  <c r="AA748" s="354"/>
      <c r="AB748" s="354"/>
      <c r="AC748" s="354"/>
      <c r="AD748" s="354"/>
      <c r="AE748" s="354"/>
      <c r="AF748" s="354"/>
      <c r="AG748" s="354"/>
      <c r="AH748" s="354"/>
      <c r="AI748" s="354"/>
      <c r="AJ748" s="354"/>
      <c r="AK748" s="354"/>
      <c r="AL748" s="354"/>
      <c r="AM748" s="354"/>
      <c r="AN748" s="354"/>
      <c r="AO748" s="354"/>
      <c r="AP748" s="354"/>
      <c r="AQ748" s="354"/>
      <c r="AR748" s="354"/>
      <c r="AS748" s="354"/>
      <c r="AT748" s="354"/>
      <c r="AU748" s="354"/>
      <c r="AV748" s="354"/>
      <c r="AW748" s="354"/>
      <c r="AX748" s="354"/>
      <c r="AY748" s="354"/>
      <c r="AZ748" s="354"/>
      <c r="BA748" s="354"/>
      <c r="BB748" s="354"/>
      <c r="BC748" s="354"/>
      <c r="BD748" s="354"/>
      <c r="BE748" s="354"/>
      <c r="BF748" s="354"/>
      <c r="BG748" s="354"/>
      <c r="BH748" s="354"/>
      <c r="BI748" s="354"/>
      <c r="BJ748" s="354"/>
      <c r="BK748" s="354"/>
      <c r="BL748" s="354"/>
      <c r="BM748" s="354"/>
      <c r="BN748" s="354"/>
      <c r="BO748" s="354"/>
      <c r="BP748" s="354"/>
      <c r="BQ748" s="354"/>
      <c r="BR748" s="354"/>
      <c r="BS748" s="354"/>
      <c r="BT748" s="354"/>
      <c r="BU748" s="354"/>
      <c r="BV748" s="354"/>
      <c r="BW748" s="354"/>
      <c r="BX748" s="354"/>
      <c r="BY748" s="354"/>
      <c r="BZ748" s="354"/>
      <c r="CA748" s="354"/>
      <c r="CB748" s="354"/>
      <c r="CC748" s="354"/>
    </row>
    <row r="749" ht="13.5" customHeight="1">
      <c r="A749" s="354"/>
      <c r="B749" s="354"/>
      <c r="C749" s="354"/>
      <c r="D749" s="354"/>
      <c r="E749" s="354"/>
      <c r="F749" s="354"/>
      <c r="G749" s="354"/>
      <c r="H749" s="354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  <c r="AA749" s="354"/>
      <c r="AB749" s="354"/>
      <c r="AC749" s="354"/>
      <c r="AD749" s="354"/>
      <c r="AE749" s="354"/>
      <c r="AF749" s="354"/>
      <c r="AG749" s="354"/>
      <c r="AH749" s="354"/>
      <c r="AI749" s="354"/>
      <c r="AJ749" s="354"/>
      <c r="AK749" s="354"/>
      <c r="AL749" s="354"/>
      <c r="AM749" s="354"/>
      <c r="AN749" s="354"/>
      <c r="AO749" s="354"/>
      <c r="AP749" s="354"/>
      <c r="AQ749" s="354"/>
      <c r="AR749" s="354"/>
      <c r="AS749" s="354"/>
      <c r="AT749" s="354"/>
      <c r="AU749" s="354"/>
      <c r="AV749" s="354"/>
      <c r="AW749" s="354"/>
      <c r="AX749" s="354"/>
      <c r="AY749" s="354"/>
      <c r="AZ749" s="354"/>
      <c r="BA749" s="354"/>
      <c r="BB749" s="354"/>
      <c r="BC749" s="354"/>
      <c r="BD749" s="354"/>
      <c r="BE749" s="354"/>
      <c r="BF749" s="354"/>
      <c r="BG749" s="354"/>
      <c r="BH749" s="354"/>
      <c r="BI749" s="354"/>
      <c r="BJ749" s="354"/>
      <c r="BK749" s="354"/>
      <c r="BL749" s="354"/>
      <c r="BM749" s="354"/>
      <c r="BN749" s="354"/>
      <c r="BO749" s="354"/>
      <c r="BP749" s="354"/>
      <c r="BQ749" s="354"/>
      <c r="BR749" s="354"/>
      <c r="BS749" s="354"/>
      <c r="BT749" s="354"/>
      <c r="BU749" s="354"/>
      <c r="BV749" s="354"/>
      <c r="BW749" s="354"/>
      <c r="BX749" s="354"/>
      <c r="BY749" s="354"/>
      <c r="BZ749" s="354"/>
      <c r="CA749" s="354"/>
      <c r="CB749" s="354"/>
      <c r="CC749" s="354"/>
    </row>
    <row r="750" ht="13.5" customHeight="1">
      <c r="A750" s="354"/>
      <c r="B750" s="354"/>
      <c r="C750" s="354"/>
      <c r="D750" s="354"/>
      <c r="E750" s="354"/>
      <c r="F750" s="354"/>
      <c r="G750" s="354"/>
      <c r="H750" s="354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  <c r="AA750" s="354"/>
      <c r="AB750" s="354"/>
      <c r="AC750" s="354"/>
      <c r="AD750" s="354"/>
      <c r="AE750" s="354"/>
      <c r="AF750" s="354"/>
      <c r="AG750" s="354"/>
      <c r="AH750" s="354"/>
      <c r="AI750" s="354"/>
      <c r="AJ750" s="354"/>
      <c r="AK750" s="354"/>
      <c r="AL750" s="354"/>
      <c r="AM750" s="354"/>
      <c r="AN750" s="354"/>
      <c r="AO750" s="354"/>
      <c r="AP750" s="354"/>
      <c r="AQ750" s="354"/>
      <c r="AR750" s="354"/>
      <c r="AS750" s="354"/>
      <c r="AT750" s="354"/>
      <c r="AU750" s="354"/>
      <c r="AV750" s="354"/>
      <c r="AW750" s="354"/>
      <c r="AX750" s="354"/>
      <c r="AY750" s="354"/>
      <c r="AZ750" s="354"/>
      <c r="BA750" s="354"/>
      <c r="BB750" s="354"/>
      <c r="BC750" s="354"/>
      <c r="BD750" s="354"/>
      <c r="BE750" s="354"/>
      <c r="BF750" s="354"/>
      <c r="BG750" s="354"/>
      <c r="BH750" s="354"/>
      <c r="BI750" s="354"/>
      <c r="BJ750" s="354"/>
      <c r="BK750" s="354"/>
      <c r="BL750" s="354"/>
      <c r="BM750" s="354"/>
      <c r="BN750" s="354"/>
      <c r="BO750" s="354"/>
      <c r="BP750" s="354"/>
      <c r="BQ750" s="354"/>
      <c r="BR750" s="354"/>
      <c r="BS750" s="354"/>
      <c r="BT750" s="354"/>
      <c r="BU750" s="354"/>
      <c r="BV750" s="354"/>
      <c r="BW750" s="354"/>
      <c r="BX750" s="354"/>
      <c r="BY750" s="354"/>
      <c r="BZ750" s="354"/>
      <c r="CA750" s="354"/>
      <c r="CB750" s="354"/>
      <c r="CC750" s="354"/>
    </row>
    <row r="751" ht="13.5" customHeight="1">
      <c r="A751" s="354"/>
      <c r="B751" s="354"/>
      <c r="C751" s="354"/>
      <c r="D751" s="354"/>
      <c r="E751" s="354"/>
      <c r="F751" s="354"/>
      <c r="G751" s="354"/>
      <c r="H751" s="354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  <c r="AA751" s="354"/>
      <c r="AB751" s="354"/>
      <c r="AC751" s="354"/>
      <c r="AD751" s="354"/>
      <c r="AE751" s="354"/>
      <c r="AF751" s="354"/>
      <c r="AG751" s="354"/>
      <c r="AH751" s="354"/>
      <c r="AI751" s="354"/>
      <c r="AJ751" s="354"/>
      <c r="AK751" s="354"/>
      <c r="AL751" s="354"/>
      <c r="AM751" s="354"/>
      <c r="AN751" s="354"/>
      <c r="AO751" s="354"/>
      <c r="AP751" s="354"/>
      <c r="AQ751" s="354"/>
      <c r="AR751" s="354"/>
      <c r="AS751" s="354"/>
      <c r="AT751" s="354"/>
      <c r="AU751" s="354"/>
      <c r="AV751" s="354"/>
      <c r="AW751" s="354"/>
      <c r="AX751" s="354"/>
      <c r="AY751" s="354"/>
      <c r="AZ751" s="354"/>
      <c r="BA751" s="354"/>
      <c r="BB751" s="354"/>
      <c r="BC751" s="354"/>
      <c r="BD751" s="354"/>
      <c r="BE751" s="354"/>
      <c r="BF751" s="354"/>
      <c r="BG751" s="354"/>
      <c r="BH751" s="354"/>
      <c r="BI751" s="354"/>
      <c r="BJ751" s="354"/>
      <c r="BK751" s="354"/>
      <c r="BL751" s="354"/>
      <c r="BM751" s="354"/>
      <c r="BN751" s="354"/>
      <c r="BO751" s="354"/>
      <c r="BP751" s="354"/>
      <c r="BQ751" s="354"/>
      <c r="BR751" s="354"/>
      <c r="BS751" s="354"/>
      <c r="BT751" s="354"/>
      <c r="BU751" s="354"/>
      <c r="BV751" s="354"/>
      <c r="BW751" s="354"/>
      <c r="BX751" s="354"/>
      <c r="BY751" s="354"/>
      <c r="BZ751" s="354"/>
      <c r="CA751" s="354"/>
      <c r="CB751" s="354"/>
      <c r="CC751" s="354"/>
    </row>
    <row r="752" ht="13.5" customHeight="1">
      <c r="A752" s="354"/>
      <c r="B752" s="354"/>
      <c r="C752" s="354"/>
      <c r="D752" s="354"/>
      <c r="E752" s="354"/>
      <c r="F752" s="354"/>
      <c r="G752" s="354"/>
      <c r="H752" s="354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  <c r="AA752" s="354"/>
      <c r="AB752" s="354"/>
      <c r="AC752" s="354"/>
      <c r="AD752" s="354"/>
      <c r="AE752" s="354"/>
      <c r="AF752" s="354"/>
      <c r="AG752" s="354"/>
      <c r="AH752" s="354"/>
      <c r="AI752" s="354"/>
      <c r="AJ752" s="354"/>
      <c r="AK752" s="354"/>
      <c r="AL752" s="354"/>
      <c r="AM752" s="354"/>
      <c r="AN752" s="354"/>
      <c r="AO752" s="354"/>
      <c r="AP752" s="354"/>
      <c r="AQ752" s="354"/>
      <c r="AR752" s="354"/>
      <c r="AS752" s="354"/>
      <c r="AT752" s="354"/>
      <c r="AU752" s="354"/>
      <c r="AV752" s="354"/>
      <c r="AW752" s="354"/>
      <c r="AX752" s="354"/>
      <c r="AY752" s="354"/>
      <c r="AZ752" s="354"/>
      <c r="BA752" s="354"/>
      <c r="BB752" s="354"/>
      <c r="BC752" s="354"/>
      <c r="BD752" s="354"/>
      <c r="BE752" s="354"/>
      <c r="BF752" s="354"/>
      <c r="BG752" s="354"/>
      <c r="BH752" s="354"/>
      <c r="BI752" s="354"/>
      <c r="BJ752" s="354"/>
      <c r="BK752" s="354"/>
      <c r="BL752" s="354"/>
      <c r="BM752" s="354"/>
      <c r="BN752" s="354"/>
      <c r="BO752" s="354"/>
      <c r="BP752" s="354"/>
      <c r="BQ752" s="354"/>
      <c r="BR752" s="354"/>
      <c r="BS752" s="354"/>
      <c r="BT752" s="354"/>
      <c r="BU752" s="354"/>
      <c r="BV752" s="354"/>
      <c r="BW752" s="354"/>
      <c r="BX752" s="354"/>
      <c r="BY752" s="354"/>
      <c r="BZ752" s="354"/>
      <c r="CA752" s="354"/>
      <c r="CB752" s="354"/>
      <c r="CC752" s="354"/>
    </row>
    <row r="753" ht="13.5" customHeight="1">
      <c r="A753" s="354"/>
      <c r="B753" s="354"/>
      <c r="C753" s="354"/>
      <c r="D753" s="354"/>
      <c r="E753" s="354"/>
      <c r="F753" s="354"/>
      <c r="G753" s="354"/>
      <c r="H753" s="354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  <c r="AA753" s="354"/>
      <c r="AB753" s="354"/>
      <c r="AC753" s="354"/>
      <c r="AD753" s="354"/>
      <c r="AE753" s="354"/>
      <c r="AF753" s="354"/>
      <c r="AG753" s="354"/>
      <c r="AH753" s="354"/>
      <c r="AI753" s="354"/>
      <c r="AJ753" s="354"/>
      <c r="AK753" s="354"/>
      <c r="AL753" s="354"/>
      <c r="AM753" s="354"/>
      <c r="AN753" s="354"/>
      <c r="AO753" s="354"/>
      <c r="AP753" s="354"/>
      <c r="AQ753" s="354"/>
      <c r="AR753" s="354"/>
      <c r="AS753" s="354"/>
      <c r="AT753" s="354"/>
      <c r="AU753" s="354"/>
      <c r="AV753" s="354"/>
      <c r="AW753" s="354"/>
      <c r="AX753" s="354"/>
      <c r="AY753" s="354"/>
      <c r="AZ753" s="354"/>
      <c r="BA753" s="354"/>
      <c r="BB753" s="354"/>
      <c r="BC753" s="354"/>
      <c r="BD753" s="354"/>
      <c r="BE753" s="354"/>
      <c r="BF753" s="354"/>
      <c r="BG753" s="354"/>
      <c r="BH753" s="354"/>
      <c r="BI753" s="354"/>
      <c r="BJ753" s="354"/>
      <c r="BK753" s="354"/>
      <c r="BL753" s="354"/>
      <c r="BM753" s="354"/>
      <c r="BN753" s="354"/>
      <c r="BO753" s="354"/>
      <c r="BP753" s="354"/>
      <c r="BQ753" s="354"/>
      <c r="BR753" s="354"/>
      <c r="BS753" s="354"/>
      <c r="BT753" s="354"/>
      <c r="BU753" s="354"/>
      <c r="BV753" s="354"/>
      <c r="BW753" s="354"/>
      <c r="BX753" s="354"/>
      <c r="BY753" s="354"/>
      <c r="BZ753" s="354"/>
      <c r="CA753" s="354"/>
      <c r="CB753" s="354"/>
      <c r="CC753" s="354"/>
    </row>
    <row r="754" ht="13.5" customHeight="1">
      <c r="A754" s="354"/>
      <c r="B754" s="354"/>
      <c r="C754" s="354"/>
      <c r="D754" s="354"/>
      <c r="E754" s="354"/>
      <c r="F754" s="354"/>
      <c r="G754" s="354"/>
      <c r="H754" s="354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  <c r="AA754" s="354"/>
      <c r="AB754" s="354"/>
      <c r="AC754" s="354"/>
      <c r="AD754" s="354"/>
      <c r="AE754" s="354"/>
      <c r="AF754" s="354"/>
      <c r="AG754" s="354"/>
      <c r="AH754" s="354"/>
      <c r="AI754" s="354"/>
      <c r="AJ754" s="354"/>
      <c r="AK754" s="354"/>
      <c r="AL754" s="354"/>
      <c r="AM754" s="354"/>
      <c r="AN754" s="354"/>
      <c r="AO754" s="354"/>
      <c r="AP754" s="354"/>
      <c r="AQ754" s="354"/>
      <c r="AR754" s="354"/>
      <c r="AS754" s="354"/>
      <c r="AT754" s="354"/>
      <c r="AU754" s="354"/>
      <c r="AV754" s="354"/>
      <c r="AW754" s="354"/>
      <c r="AX754" s="354"/>
      <c r="AY754" s="354"/>
      <c r="AZ754" s="354"/>
      <c r="BA754" s="354"/>
      <c r="BB754" s="354"/>
      <c r="BC754" s="354"/>
      <c r="BD754" s="354"/>
      <c r="BE754" s="354"/>
      <c r="BF754" s="354"/>
      <c r="BG754" s="354"/>
      <c r="BH754" s="354"/>
      <c r="BI754" s="354"/>
      <c r="BJ754" s="354"/>
      <c r="BK754" s="354"/>
      <c r="BL754" s="354"/>
      <c r="BM754" s="354"/>
      <c r="BN754" s="354"/>
      <c r="BO754" s="354"/>
      <c r="BP754" s="354"/>
      <c r="BQ754" s="354"/>
      <c r="BR754" s="354"/>
      <c r="BS754" s="354"/>
      <c r="BT754" s="354"/>
      <c r="BU754" s="354"/>
      <c r="BV754" s="354"/>
      <c r="BW754" s="354"/>
      <c r="BX754" s="354"/>
      <c r="BY754" s="354"/>
      <c r="BZ754" s="354"/>
      <c r="CA754" s="354"/>
      <c r="CB754" s="354"/>
      <c r="CC754" s="354"/>
    </row>
    <row r="755" ht="13.5" customHeight="1">
      <c r="A755" s="354"/>
      <c r="B755" s="354"/>
      <c r="C755" s="354"/>
      <c r="D755" s="354"/>
      <c r="E755" s="354"/>
      <c r="F755" s="354"/>
      <c r="G755" s="354"/>
      <c r="H755" s="354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  <c r="AA755" s="354"/>
      <c r="AB755" s="354"/>
      <c r="AC755" s="354"/>
      <c r="AD755" s="354"/>
      <c r="AE755" s="354"/>
      <c r="AF755" s="354"/>
      <c r="AG755" s="354"/>
      <c r="AH755" s="354"/>
      <c r="AI755" s="354"/>
      <c r="AJ755" s="354"/>
      <c r="AK755" s="354"/>
      <c r="AL755" s="354"/>
      <c r="AM755" s="354"/>
      <c r="AN755" s="354"/>
      <c r="AO755" s="354"/>
      <c r="AP755" s="354"/>
      <c r="AQ755" s="354"/>
      <c r="AR755" s="354"/>
      <c r="AS755" s="354"/>
      <c r="AT755" s="354"/>
      <c r="AU755" s="354"/>
      <c r="AV755" s="354"/>
      <c r="AW755" s="354"/>
      <c r="AX755" s="354"/>
      <c r="AY755" s="354"/>
      <c r="AZ755" s="354"/>
      <c r="BA755" s="354"/>
      <c r="BB755" s="354"/>
      <c r="BC755" s="354"/>
      <c r="BD755" s="354"/>
      <c r="BE755" s="354"/>
      <c r="BF755" s="354"/>
      <c r="BG755" s="354"/>
      <c r="BH755" s="354"/>
      <c r="BI755" s="354"/>
      <c r="BJ755" s="354"/>
      <c r="BK755" s="354"/>
      <c r="BL755" s="354"/>
      <c r="BM755" s="354"/>
      <c r="BN755" s="354"/>
      <c r="BO755" s="354"/>
      <c r="BP755" s="354"/>
      <c r="BQ755" s="354"/>
      <c r="BR755" s="354"/>
      <c r="BS755" s="354"/>
      <c r="BT755" s="354"/>
      <c r="BU755" s="354"/>
      <c r="BV755" s="354"/>
      <c r="BW755" s="354"/>
      <c r="BX755" s="354"/>
      <c r="BY755" s="354"/>
      <c r="BZ755" s="354"/>
      <c r="CA755" s="354"/>
      <c r="CB755" s="354"/>
      <c r="CC755" s="354"/>
    </row>
    <row r="756" ht="13.5" customHeight="1">
      <c r="A756" s="354"/>
      <c r="B756" s="354"/>
      <c r="C756" s="354"/>
      <c r="D756" s="354"/>
      <c r="E756" s="354"/>
      <c r="F756" s="354"/>
      <c r="G756" s="354"/>
      <c r="H756" s="354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  <c r="AA756" s="354"/>
      <c r="AB756" s="354"/>
      <c r="AC756" s="354"/>
      <c r="AD756" s="354"/>
      <c r="AE756" s="354"/>
      <c r="AF756" s="354"/>
      <c r="AG756" s="354"/>
      <c r="AH756" s="354"/>
      <c r="AI756" s="354"/>
      <c r="AJ756" s="354"/>
      <c r="AK756" s="354"/>
      <c r="AL756" s="354"/>
      <c r="AM756" s="354"/>
      <c r="AN756" s="354"/>
      <c r="AO756" s="354"/>
      <c r="AP756" s="354"/>
      <c r="AQ756" s="354"/>
      <c r="AR756" s="354"/>
      <c r="AS756" s="354"/>
      <c r="AT756" s="354"/>
      <c r="AU756" s="354"/>
      <c r="AV756" s="354"/>
      <c r="AW756" s="354"/>
      <c r="AX756" s="354"/>
      <c r="AY756" s="354"/>
      <c r="AZ756" s="354"/>
      <c r="BA756" s="354"/>
      <c r="BB756" s="354"/>
      <c r="BC756" s="354"/>
      <c r="BD756" s="354"/>
      <c r="BE756" s="354"/>
      <c r="BF756" s="354"/>
      <c r="BG756" s="354"/>
      <c r="BH756" s="354"/>
      <c r="BI756" s="354"/>
      <c r="BJ756" s="354"/>
      <c r="BK756" s="354"/>
      <c r="BL756" s="354"/>
      <c r="BM756" s="354"/>
      <c r="BN756" s="354"/>
      <c r="BO756" s="354"/>
      <c r="BP756" s="354"/>
      <c r="BQ756" s="354"/>
      <c r="BR756" s="354"/>
      <c r="BS756" s="354"/>
      <c r="BT756" s="354"/>
      <c r="BU756" s="354"/>
      <c r="BV756" s="354"/>
      <c r="BW756" s="354"/>
      <c r="BX756" s="354"/>
      <c r="BY756" s="354"/>
      <c r="BZ756" s="354"/>
      <c r="CA756" s="354"/>
      <c r="CB756" s="354"/>
      <c r="CC756" s="354"/>
    </row>
    <row r="757" ht="13.5" customHeight="1">
      <c r="A757" s="354"/>
      <c r="B757" s="354"/>
      <c r="C757" s="354"/>
      <c r="D757" s="354"/>
      <c r="E757" s="354"/>
      <c r="F757" s="354"/>
      <c r="G757" s="354"/>
      <c r="H757" s="354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  <c r="AA757" s="354"/>
      <c r="AB757" s="354"/>
      <c r="AC757" s="354"/>
      <c r="AD757" s="354"/>
      <c r="AE757" s="354"/>
      <c r="AF757" s="354"/>
      <c r="AG757" s="354"/>
      <c r="AH757" s="354"/>
      <c r="AI757" s="354"/>
      <c r="AJ757" s="354"/>
      <c r="AK757" s="354"/>
      <c r="AL757" s="354"/>
      <c r="AM757" s="354"/>
      <c r="AN757" s="354"/>
      <c r="AO757" s="354"/>
      <c r="AP757" s="354"/>
      <c r="AQ757" s="354"/>
      <c r="AR757" s="354"/>
      <c r="AS757" s="354"/>
      <c r="AT757" s="354"/>
      <c r="AU757" s="354"/>
      <c r="AV757" s="354"/>
      <c r="AW757" s="354"/>
      <c r="AX757" s="354"/>
      <c r="AY757" s="354"/>
      <c r="AZ757" s="354"/>
      <c r="BA757" s="354"/>
      <c r="BB757" s="354"/>
      <c r="BC757" s="354"/>
      <c r="BD757" s="354"/>
      <c r="BE757" s="354"/>
      <c r="BF757" s="354"/>
      <c r="BG757" s="354"/>
      <c r="BH757" s="354"/>
      <c r="BI757" s="354"/>
      <c r="BJ757" s="354"/>
      <c r="BK757" s="354"/>
      <c r="BL757" s="354"/>
      <c r="BM757" s="354"/>
      <c r="BN757" s="354"/>
      <c r="BO757" s="354"/>
      <c r="BP757" s="354"/>
      <c r="BQ757" s="354"/>
      <c r="BR757" s="354"/>
      <c r="BS757" s="354"/>
      <c r="BT757" s="354"/>
      <c r="BU757" s="354"/>
      <c r="BV757" s="354"/>
      <c r="BW757" s="354"/>
      <c r="BX757" s="354"/>
      <c r="BY757" s="354"/>
      <c r="BZ757" s="354"/>
      <c r="CA757" s="354"/>
      <c r="CB757" s="354"/>
      <c r="CC757" s="354"/>
    </row>
    <row r="758" ht="13.5" customHeight="1">
      <c r="A758" s="354"/>
      <c r="B758" s="354"/>
      <c r="C758" s="354"/>
      <c r="D758" s="354"/>
      <c r="E758" s="354"/>
      <c r="F758" s="354"/>
      <c r="G758" s="354"/>
      <c r="H758" s="354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  <c r="AA758" s="354"/>
      <c r="AB758" s="354"/>
      <c r="AC758" s="354"/>
      <c r="AD758" s="354"/>
      <c r="AE758" s="354"/>
      <c r="AF758" s="354"/>
      <c r="AG758" s="354"/>
      <c r="AH758" s="354"/>
      <c r="AI758" s="354"/>
      <c r="AJ758" s="354"/>
      <c r="AK758" s="354"/>
      <c r="AL758" s="354"/>
      <c r="AM758" s="354"/>
      <c r="AN758" s="354"/>
      <c r="AO758" s="354"/>
      <c r="AP758" s="354"/>
      <c r="AQ758" s="354"/>
      <c r="AR758" s="354"/>
      <c r="AS758" s="354"/>
      <c r="AT758" s="354"/>
      <c r="AU758" s="354"/>
      <c r="AV758" s="354"/>
      <c r="AW758" s="354"/>
      <c r="AX758" s="354"/>
      <c r="AY758" s="354"/>
      <c r="AZ758" s="354"/>
      <c r="BA758" s="354"/>
      <c r="BB758" s="354"/>
      <c r="BC758" s="354"/>
      <c r="BD758" s="354"/>
      <c r="BE758" s="354"/>
      <c r="BF758" s="354"/>
      <c r="BG758" s="354"/>
      <c r="BH758" s="354"/>
      <c r="BI758" s="354"/>
      <c r="BJ758" s="354"/>
      <c r="BK758" s="354"/>
      <c r="BL758" s="354"/>
      <c r="BM758" s="354"/>
      <c r="BN758" s="354"/>
      <c r="BO758" s="354"/>
      <c r="BP758" s="354"/>
      <c r="BQ758" s="354"/>
      <c r="BR758" s="354"/>
      <c r="BS758" s="354"/>
      <c r="BT758" s="354"/>
      <c r="BU758" s="354"/>
      <c r="BV758" s="354"/>
      <c r="BW758" s="354"/>
      <c r="BX758" s="354"/>
      <c r="BY758" s="354"/>
      <c r="BZ758" s="354"/>
      <c r="CA758" s="354"/>
      <c r="CB758" s="354"/>
      <c r="CC758" s="354"/>
    </row>
    <row r="759" ht="13.5" customHeight="1">
      <c r="A759" s="354"/>
      <c r="B759" s="354"/>
      <c r="C759" s="354"/>
      <c r="D759" s="354"/>
      <c r="E759" s="354"/>
      <c r="F759" s="354"/>
      <c r="G759" s="354"/>
      <c r="H759" s="354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  <c r="AA759" s="354"/>
      <c r="AB759" s="354"/>
      <c r="AC759" s="354"/>
      <c r="AD759" s="354"/>
      <c r="AE759" s="354"/>
      <c r="AF759" s="354"/>
      <c r="AG759" s="354"/>
      <c r="AH759" s="354"/>
      <c r="AI759" s="354"/>
      <c r="AJ759" s="354"/>
      <c r="AK759" s="354"/>
      <c r="AL759" s="354"/>
      <c r="AM759" s="354"/>
      <c r="AN759" s="354"/>
      <c r="AO759" s="354"/>
      <c r="AP759" s="354"/>
      <c r="AQ759" s="354"/>
      <c r="AR759" s="354"/>
      <c r="AS759" s="354"/>
      <c r="AT759" s="354"/>
      <c r="AU759" s="354"/>
      <c r="AV759" s="354"/>
      <c r="AW759" s="354"/>
      <c r="AX759" s="354"/>
      <c r="AY759" s="354"/>
      <c r="AZ759" s="354"/>
      <c r="BA759" s="354"/>
      <c r="BB759" s="354"/>
      <c r="BC759" s="354"/>
      <c r="BD759" s="354"/>
      <c r="BE759" s="354"/>
      <c r="BF759" s="354"/>
      <c r="BG759" s="354"/>
      <c r="BH759" s="354"/>
      <c r="BI759" s="354"/>
      <c r="BJ759" s="354"/>
      <c r="BK759" s="354"/>
      <c r="BL759" s="354"/>
      <c r="BM759" s="354"/>
      <c r="BN759" s="354"/>
      <c r="BO759" s="354"/>
      <c r="BP759" s="354"/>
      <c r="BQ759" s="354"/>
      <c r="BR759" s="354"/>
      <c r="BS759" s="354"/>
      <c r="BT759" s="354"/>
      <c r="BU759" s="354"/>
      <c r="BV759" s="354"/>
      <c r="BW759" s="354"/>
      <c r="BX759" s="354"/>
      <c r="BY759" s="354"/>
      <c r="BZ759" s="354"/>
      <c r="CA759" s="354"/>
      <c r="CB759" s="354"/>
      <c r="CC759" s="354"/>
    </row>
    <row r="760" ht="13.5" customHeight="1">
      <c r="A760" s="354"/>
      <c r="B760" s="354"/>
      <c r="C760" s="354"/>
      <c r="D760" s="354"/>
      <c r="E760" s="354"/>
      <c r="F760" s="354"/>
      <c r="G760" s="354"/>
      <c r="H760" s="354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  <c r="AA760" s="354"/>
      <c r="AB760" s="354"/>
      <c r="AC760" s="354"/>
      <c r="AD760" s="354"/>
      <c r="AE760" s="354"/>
      <c r="AF760" s="354"/>
      <c r="AG760" s="354"/>
      <c r="AH760" s="354"/>
      <c r="AI760" s="354"/>
      <c r="AJ760" s="354"/>
      <c r="AK760" s="354"/>
      <c r="AL760" s="354"/>
      <c r="AM760" s="354"/>
      <c r="AN760" s="354"/>
      <c r="AO760" s="354"/>
      <c r="AP760" s="354"/>
      <c r="AQ760" s="354"/>
      <c r="AR760" s="354"/>
      <c r="AS760" s="354"/>
      <c r="AT760" s="354"/>
      <c r="AU760" s="354"/>
      <c r="AV760" s="354"/>
      <c r="AW760" s="354"/>
      <c r="AX760" s="354"/>
      <c r="AY760" s="354"/>
      <c r="AZ760" s="354"/>
      <c r="BA760" s="354"/>
      <c r="BB760" s="354"/>
      <c r="BC760" s="354"/>
      <c r="BD760" s="354"/>
      <c r="BE760" s="354"/>
      <c r="BF760" s="354"/>
      <c r="BG760" s="354"/>
      <c r="BH760" s="354"/>
      <c r="BI760" s="354"/>
      <c r="BJ760" s="354"/>
      <c r="BK760" s="354"/>
      <c r="BL760" s="354"/>
      <c r="BM760" s="354"/>
      <c r="BN760" s="354"/>
      <c r="BO760" s="354"/>
      <c r="BP760" s="354"/>
      <c r="BQ760" s="354"/>
      <c r="BR760" s="354"/>
      <c r="BS760" s="354"/>
      <c r="BT760" s="354"/>
      <c r="BU760" s="354"/>
      <c r="BV760" s="354"/>
      <c r="BW760" s="354"/>
      <c r="BX760" s="354"/>
      <c r="BY760" s="354"/>
      <c r="BZ760" s="354"/>
      <c r="CA760" s="354"/>
      <c r="CB760" s="354"/>
      <c r="CC760" s="354"/>
    </row>
    <row r="761" ht="13.5" customHeight="1">
      <c r="A761" s="354"/>
      <c r="B761" s="354"/>
      <c r="C761" s="354"/>
      <c r="D761" s="354"/>
      <c r="E761" s="354"/>
      <c r="F761" s="354"/>
      <c r="G761" s="354"/>
      <c r="H761" s="354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  <c r="AA761" s="354"/>
      <c r="AB761" s="354"/>
      <c r="AC761" s="354"/>
      <c r="AD761" s="354"/>
      <c r="AE761" s="354"/>
      <c r="AF761" s="354"/>
      <c r="AG761" s="354"/>
      <c r="AH761" s="354"/>
      <c r="AI761" s="354"/>
      <c r="AJ761" s="354"/>
      <c r="AK761" s="354"/>
      <c r="AL761" s="354"/>
      <c r="AM761" s="354"/>
      <c r="AN761" s="354"/>
      <c r="AO761" s="354"/>
      <c r="AP761" s="354"/>
      <c r="AQ761" s="354"/>
      <c r="AR761" s="354"/>
      <c r="AS761" s="354"/>
      <c r="AT761" s="354"/>
      <c r="AU761" s="354"/>
      <c r="AV761" s="354"/>
      <c r="AW761" s="354"/>
      <c r="AX761" s="354"/>
      <c r="AY761" s="354"/>
      <c r="AZ761" s="354"/>
      <c r="BA761" s="354"/>
      <c r="BB761" s="354"/>
      <c r="BC761" s="354"/>
      <c r="BD761" s="354"/>
      <c r="BE761" s="354"/>
      <c r="BF761" s="354"/>
      <c r="BG761" s="354"/>
      <c r="BH761" s="354"/>
      <c r="BI761" s="354"/>
      <c r="BJ761" s="354"/>
      <c r="BK761" s="354"/>
      <c r="BL761" s="354"/>
      <c r="BM761" s="354"/>
      <c r="BN761" s="354"/>
      <c r="BO761" s="354"/>
      <c r="BP761" s="354"/>
      <c r="BQ761" s="354"/>
      <c r="BR761" s="354"/>
      <c r="BS761" s="354"/>
      <c r="BT761" s="354"/>
      <c r="BU761" s="354"/>
      <c r="BV761" s="354"/>
      <c r="BW761" s="354"/>
      <c r="BX761" s="354"/>
      <c r="BY761" s="354"/>
      <c r="BZ761" s="354"/>
      <c r="CA761" s="354"/>
      <c r="CB761" s="354"/>
      <c r="CC761" s="354"/>
    </row>
    <row r="762" ht="13.5" customHeight="1">
      <c r="A762" s="354"/>
      <c r="B762" s="354"/>
      <c r="C762" s="354"/>
      <c r="D762" s="354"/>
      <c r="E762" s="354"/>
      <c r="F762" s="354"/>
      <c r="G762" s="354"/>
      <c r="H762" s="354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  <c r="AA762" s="354"/>
      <c r="AB762" s="354"/>
      <c r="AC762" s="354"/>
      <c r="AD762" s="354"/>
      <c r="AE762" s="354"/>
      <c r="AF762" s="354"/>
      <c r="AG762" s="354"/>
      <c r="AH762" s="354"/>
      <c r="AI762" s="354"/>
      <c r="AJ762" s="354"/>
      <c r="AK762" s="354"/>
      <c r="AL762" s="354"/>
      <c r="AM762" s="354"/>
      <c r="AN762" s="354"/>
      <c r="AO762" s="354"/>
      <c r="AP762" s="354"/>
      <c r="AQ762" s="354"/>
      <c r="AR762" s="354"/>
      <c r="AS762" s="354"/>
      <c r="AT762" s="354"/>
      <c r="AU762" s="354"/>
      <c r="AV762" s="354"/>
      <c r="AW762" s="354"/>
      <c r="AX762" s="354"/>
      <c r="AY762" s="354"/>
      <c r="AZ762" s="354"/>
      <c r="BA762" s="354"/>
      <c r="BB762" s="354"/>
      <c r="BC762" s="354"/>
      <c r="BD762" s="354"/>
      <c r="BE762" s="354"/>
      <c r="BF762" s="354"/>
      <c r="BG762" s="354"/>
      <c r="BH762" s="354"/>
      <c r="BI762" s="354"/>
      <c r="BJ762" s="354"/>
      <c r="BK762" s="354"/>
      <c r="BL762" s="354"/>
      <c r="BM762" s="354"/>
      <c r="BN762" s="354"/>
      <c r="BO762" s="354"/>
      <c r="BP762" s="354"/>
      <c r="BQ762" s="354"/>
      <c r="BR762" s="354"/>
      <c r="BS762" s="354"/>
      <c r="BT762" s="354"/>
      <c r="BU762" s="354"/>
      <c r="BV762" s="354"/>
      <c r="BW762" s="354"/>
      <c r="BX762" s="354"/>
      <c r="BY762" s="354"/>
      <c r="BZ762" s="354"/>
      <c r="CA762" s="354"/>
      <c r="CB762" s="354"/>
      <c r="CC762" s="354"/>
    </row>
    <row r="763" ht="13.5" customHeight="1">
      <c r="A763" s="354"/>
      <c r="B763" s="354"/>
      <c r="C763" s="354"/>
      <c r="D763" s="354"/>
      <c r="E763" s="354"/>
      <c r="F763" s="354"/>
      <c r="G763" s="354"/>
      <c r="H763" s="354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  <c r="AA763" s="354"/>
      <c r="AB763" s="354"/>
      <c r="AC763" s="354"/>
      <c r="AD763" s="354"/>
      <c r="AE763" s="354"/>
      <c r="AF763" s="354"/>
      <c r="AG763" s="354"/>
      <c r="AH763" s="354"/>
      <c r="AI763" s="354"/>
      <c r="AJ763" s="354"/>
      <c r="AK763" s="354"/>
      <c r="AL763" s="354"/>
      <c r="AM763" s="354"/>
      <c r="AN763" s="354"/>
      <c r="AO763" s="354"/>
      <c r="AP763" s="354"/>
      <c r="AQ763" s="354"/>
      <c r="AR763" s="354"/>
      <c r="AS763" s="354"/>
      <c r="AT763" s="354"/>
      <c r="AU763" s="354"/>
      <c r="AV763" s="354"/>
      <c r="AW763" s="354"/>
      <c r="AX763" s="354"/>
      <c r="AY763" s="354"/>
      <c r="AZ763" s="354"/>
      <c r="BA763" s="354"/>
      <c r="BB763" s="354"/>
      <c r="BC763" s="354"/>
      <c r="BD763" s="354"/>
      <c r="BE763" s="354"/>
      <c r="BF763" s="354"/>
      <c r="BG763" s="354"/>
      <c r="BH763" s="354"/>
      <c r="BI763" s="354"/>
      <c r="BJ763" s="354"/>
      <c r="BK763" s="354"/>
      <c r="BL763" s="354"/>
      <c r="BM763" s="354"/>
      <c r="BN763" s="354"/>
      <c r="BO763" s="354"/>
      <c r="BP763" s="354"/>
      <c r="BQ763" s="354"/>
      <c r="BR763" s="354"/>
      <c r="BS763" s="354"/>
      <c r="BT763" s="354"/>
      <c r="BU763" s="354"/>
      <c r="BV763" s="354"/>
      <c r="BW763" s="354"/>
      <c r="BX763" s="354"/>
      <c r="BY763" s="354"/>
      <c r="BZ763" s="354"/>
      <c r="CA763" s="354"/>
      <c r="CB763" s="354"/>
      <c r="CC763" s="354"/>
    </row>
    <row r="764" ht="13.5" customHeight="1">
      <c r="A764" s="354"/>
      <c r="B764" s="354"/>
      <c r="C764" s="354"/>
      <c r="D764" s="354"/>
      <c r="E764" s="354"/>
      <c r="F764" s="354"/>
      <c r="G764" s="354"/>
      <c r="H764" s="354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  <c r="AA764" s="354"/>
      <c r="AB764" s="354"/>
      <c r="AC764" s="354"/>
      <c r="AD764" s="354"/>
      <c r="AE764" s="354"/>
      <c r="AF764" s="354"/>
      <c r="AG764" s="354"/>
      <c r="AH764" s="354"/>
      <c r="AI764" s="354"/>
      <c r="AJ764" s="354"/>
      <c r="AK764" s="354"/>
      <c r="AL764" s="354"/>
      <c r="AM764" s="354"/>
      <c r="AN764" s="354"/>
      <c r="AO764" s="354"/>
      <c r="AP764" s="354"/>
      <c r="AQ764" s="354"/>
      <c r="AR764" s="354"/>
      <c r="AS764" s="354"/>
      <c r="AT764" s="354"/>
      <c r="AU764" s="354"/>
      <c r="AV764" s="354"/>
      <c r="AW764" s="354"/>
      <c r="AX764" s="354"/>
      <c r="AY764" s="354"/>
      <c r="AZ764" s="354"/>
      <c r="BA764" s="354"/>
      <c r="BB764" s="354"/>
      <c r="BC764" s="354"/>
      <c r="BD764" s="354"/>
      <c r="BE764" s="354"/>
      <c r="BF764" s="354"/>
      <c r="BG764" s="354"/>
      <c r="BH764" s="354"/>
      <c r="BI764" s="354"/>
      <c r="BJ764" s="354"/>
      <c r="BK764" s="354"/>
      <c r="BL764" s="354"/>
      <c r="BM764" s="354"/>
      <c r="BN764" s="354"/>
      <c r="BO764" s="354"/>
      <c r="BP764" s="354"/>
      <c r="BQ764" s="354"/>
      <c r="BR764" s="354"/>
      <c r="BS764" s="354"/>
      <c r="BT764" s="354"/>
      <c r="BU764" s="354"/>
      <c r="BV764" s="354"/>
      <c r="BW764" s="354"/>
      <c r="BX764" s="354"/>
      <c r="BY764" s="354"/>
      <c r="BZ764" s="354"/>
      <c r="CA764" s="354"/>
      <c r="CB764" s="354"/>
      <c r="CC764" s="354"/>
    </row>
    <row r="765" ht="13.5" customHeight="1">
      <c r="A765" s="354"/>
      <c r="B765" s="354"/>
      <c r="C765" s="354"/>
      <c r="D765" s="354"/>
      <c r="E765" s="354"/>
      <c r="F765" s="354"/>
      <c r="G765" s="354"/>
      <c r="H765" s="354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  <c r="AA765" s="354"/>
      <c r="AB765" s="354"/>
      <c r="AC765" s="354"/>
      <c r="AD765" s="354"/>
      <c r="AE765" s="354"/>
      <c r="AF765" s="354"/>
      <c r="AG765" s="354"/>
      <c r="AH765" s="354"/>
      <c r="AI765" s="354"/>
      <c r="AJ765" s="354"/>
      <c r="AK765" s="354"/>
      <c r="AL765" s="354"/>
      <c r="AM765" s="354"/>
      <c r="AN765" s="354"/>
      <c r="AO765" s="354"/>
      <c r="AP765" s="354"/>
      <c r="AQ765" s="354"/>
      <c r="AR765" s="354"/>
      <c r="AS765" s="354"/>
      <c r="AT765" s="354"/>
      <c r="AU765" s="354"/>
      <c r="AV765" s="354"/>
      <c r="AW765" s="354"/>
      <c r="AX765" s="354"/>
      <c r="AY765" s="354"/>
      <c r="AZ765" s="354"/>
      <c r="BA765" s="354"/>
      <c r="BB765" s="354"/>
      <c r="BC765" s="354"/>
      <c r="BD765" s="354"/>
      <c r="BE765" s="354"/>
      <c r="BF765" s="354"/>
      <c r="BG765" s="354"/>
      <c r="BH765" s="354"/>
      <c r="BI765" s="354"/>
      <c r="BJ765" s="354"/>
      <c r="BK765" s="354"/>
      <c r="BL765" s="354"/>
      <c r="BM765" s="354"/>
      <c r="BN765" s="354"/>
      <c r="BO765" s="354"/>
      <c r="BP765" s="354"/>
      <c r="BQ765" s="354"/>
      <c r="BR765" s="354"/>
      <c r="BS765" s="354"/>
      <c r="BT765" s="354"/>
      <c r="BU765" s="354"/>
      <c r="BV765" s="354"/>
      <c r="BW765" s="354"/>
      <c r="BX765" s="354"/>
      <c r="BY765" s="354"/>
      <c r="BZ765" s="354"/>
      <c r="CA765" s="354"/>
      <c r="CB765" s="354"/>
      <c r="CC765" s="354"/>
    </row>
    <row r="766" ht="13.5" customHeight="1">
      <c r="A766" s="354"/>
      <c r="B766" s="354"/>
      <c r="C766" s="354"/>
      <c r="D766" s="354"/>
      <c r="E766" s="354"/>
      <c r="F766" s="354"/>
      <c r="G766" s="354"/>
      <c r="H766" s="354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  <c r="AA766" s="354"/>
      <c r="AB766" s="354"/>
      <c r="AC766" s="354"/>
      <c r="AD766" s="354"/>
      <c r="AE766" s="354"/>
      <c r="AF766" s="354"/>
      <c r="AG766" s="354"/>
      <c r="AH766" s="354"/>
      <c r="AI766" s="354"/>
      <c r="AJ766" s="354"/>
      <c r="AK766" s="354"/>
      <c r="AL766" s="354"/>
      <c r="AM766" s="354"/>
      <c r="AN766" s="354"/>
      <c r="AO766" s="354"/>
      <c r="AP766" s="354"/>
      <c r="AQ766" s="354"/>
      <c r="AR766" s="354"/>
      <c r="AS766" s="354"/>
      <c r="AT766" s="354"/>
      <c r="AU766" s="354"/>
      <c r="AV766" s="354"/>
      <c r="AW766" s="354"/>
      <c r="AX766" s="354"/>
      <c r="AY766" s="354"/>
      <c r="AZ766" s="354"/>
      <c r="BA766" s="354"/>
      <c r="BB766" s="354"/>
      <c r="BC766" s="354"/>
      <c r="BD766" s="354"/>
      <c r="BE766" s="354"/>
      <c r="BF766" s="354"/>
      <c r="BG766" s="354"/>
      <c r="BH766" s="354"/>
      <c r="BI766" s="354"/>
      <c r="BJ766" s="354"/>
      <c r="BK766" s="354"/>
      <c r="BL766" s="354"/>
      <c r="BM766" s="354"/>
      <c r="BN766" s="354"/>
      <c r="BO766" s="354"/>
      <c r="BP766" s="354"/>
      <c r="BQ766" s="354"/>
      <c r="BR766" s="354"/>
      <c r="BS766" s="354"/>
      <c r="BT766" s="354"/>
      <c r="BU766" s="354"/>
      <c r="BV766" s="354"/>
      <c r="BW766" s="354"/>
      <c r="BX766" s="354"/>
      <c r="BY766" s="354"/>
      <c r="BZ766" s="354"/>
      <c r="CA766" s="354"/>
      <c r="CB766" s="354"/>
      <c r="CC766" s="354"/>
    </row>
    <row r="767" ht="13.5" customHeight="1">
      <c r="A767" s="354"/>
      <c r="B767" s="354"/>
      <c r="C767" s="354"/>
      <c r="D767" s="354"/>
      <c r="E767" s="354"/>
      <c r="F767" s="354"/>
      <c r="G767" s="354"/>
      <c r="H767" s="354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  <c r="AA767" s="354"/>
      <c r="AB767" s="354"/>
      <c r="AC767" s="354"/>
      <c r="AD767" s="354"/>
      <c r="AE767" s="354"/>
      <c r="AF767" s="354"/>
      <c r="AG767" s="354"/>
      <c r="AH767" s="354"/>
      <c r="AI767" s="354"/>
      <c r="AJ767" s="354"/>
      <c r="AK767" s="354"/>
      <c r="AL767" s="354"/>
      <c r="AM767" s="354"/>
      <c r="AN767" s="354"/>
      <c r="AO767" s="354"/>
      <c r="AP767" s="354"/>
      <c r="AQ767" s="354"/>
      <c r="AR767" s="354"/>
      <c r="AS767" s="354"/>
      <c r="AT767" s="354"/>
      <c r="AU767" s="354"/>
      <c r="AV767" s="354"/>
      <c r="AW767" s="354"/>
      <c r="AX767" s="354"/>
      <c r="AY767" s="354"/>
      <c r="AZ767" s="354"/>
      <c r="BA767" s="354"/>
      <c r="BB767" s="354"/>
      <c r="BC767" s="354"/>
      <c r="BD767" s="354"/>
      <c r="BE767" s="354"/>
      <c r="BF767" s="354"/>
      <c r="BG767" s="354"/>
      <c r="BH767" s="354"/>
      <c r="BI767" s="354"/>
      <c r="BJ767" s="354"/>
      <c r="BK767" s="354"/>
      <c r="BL767" s="354"/>
      <c r="BM767" s="354"/>
      <c r="BN767" s="354"/>
      <c r="BO767" s="354"/>
      <c r="BP767" s="354"/>
      <c r="BQ767" s="354"/>
      <c r="BR767" s="354"/>
      <c r="BS767" s="354"/>
      <c r="BT767" s="354"/>
      <c r="BU767" s="354"/>
      <c r="BV767" s="354"/>
      <c r="BW767" s="354"/>
      <c r="BX767" s="354"/>
      <c r="BY767" s="354"/>
      <c r="BZ767" s="354"/>
      <c r="CA767" s="354"/>
      <c r="CB767" s="354"/>
      <c r="CC767" s="354"/>
    </row>
    <row r="768" ht="13.5" customHeight="1">
      <c r="A768" s="354"/>
      <c r="B768" s="354"/>
      <c r="C768" s="354"/>
      <c r="D768" s="354"/>
      <c r="E768" s="354"/>
      <c r="F768" s="354"/>
      <c r="G768" s="354"/>
      <c r="H768" s="354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  <c r="AA768" s="354"/>
      <c r="AB768" s="354"/>
      <c r="AC768" s="354"/>
      <c r="AD768" s="354"/>
      <c r="AE768" s="354"/>
      <c r="AF768" s="354"/>
      <c r="AG768" s="354"/>
      <c r="AH768" s="354"/>
      <c r="AI768" s="354"/>
      <c r="AJ768" s="354"/>
      <c r="AK768" s="354"/>
      <c r="AL768" s="354"/>
      <c r="AM768" s="354"/>
      <c r="AN768" s="354"/>
      <c r="AO768" s="354"/>
      <c r="AP768" s="354"/>
      <c r="AQ768" s="354"/>
      <c r="AR768" s="354"/>
      <c r="AS768" s="354"/>
      <c r="AT768" s="354"/>
      <c r="AU768" s="354"/>
      <c r="AV768" s="354"/>
      <c r="AW768" s="354"/>
      <c r="AX768" s="354"/>
      <c r="AY768" s="354"/>
      <c r="AZ768" s="354"/>
      <c r="BA768" s="354"/>
      <c r="BB768" s="354"/>
      <c r="BC768" s="354"/>
      <c r="BD768" s="354"/>
      <c r="BE768" s="354"/>
      <c r="BF768" s="354"/>
      <c r="BG768" s="354"/>
      <c r="BH768" s="354"/>
      <c r="BI768" s="354"/>
      <c r="BJ768" s="354"/>
      <c r="BK768" s="354"/>
      <c r="BL768" s="354"/>
      <c r="BM768" s="354"/>
      <c r="BN768" s="354"/>
      <c r="BO768" s="354"/>
      <c r="BP768" s="354"/>
      <c r="BQ768" s="354"/>
      <c r="BR768" s="354"/>
      <c r="BS768" s="354"/>
      <c r="BT768" s="354"/>
      <c r="BU768" s="354"/>
      <c r="BV768" s="354"/>
      <c r="BW768" s="354"/>
      <c r="BX768" s="354"/>
      <c r="BY768" s="354"/>
      <c r="BZ768" s="354"/>
      <c r="CA768" s="354"/>
      <c r="CB768" s="354"/>
      <c r="CC768" s="354"/>
    </row>
    <row r="769" ht="13.5" customHeight="1">
      <c r="A769" s="354"/>
      <c r="B769" s="354"/>
      <c r="C769" s="354"/>
      <c r="D769" s="354"/>
      <c r="E769" s="354"/>
      <c r="F769" s="354"/>
      <c r="G769" s="354"/>
      <c r="H769" s="354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  <c r="AA769" s="354"/>
      <c r="AB769" s="354"/>
      <c r="AC769" s="354"/>
      <c r="AD769" s="354"/>
      <c r="AE769" s="354"/>
      <c r="AF769" s="354"/>
      <c r="AG769" s="354"/>
      <c r="AH769" s="354"/>
      <c r="AI769" s="354"/>
      <c r="AJ769" s="354"/>
      <c r="AK769" s="354"/>
      <c r="AL769" s="354"/>
      <c r="AM769" s="354"/>
      <c r="AN769" s="354"/>
      <c r="AO769" s="354"/>
      <c r="AP769" s="354"/>
      <c r="AQ769" s="354"/>
      <c r="AR769" s="354"/>
      <c r="AS769" s="354"/>
      <c r="AT769" s="354"/>
      <c r="AU769" s="354"/>
      <c r="AV769" s="354"/>
      <c r="AW769" s="354"/>
      <c r="AX769" s="354"/>
      <c r="AY769" s="354"/>
      <c r="AZ769" s="354"/>
      <c r="BA769" s="354"/>
      <c r="BB769" s="354"/>
      <c r="BC769" s="354"/>
      <c r="BD769" s="354"/>
      <c r="BE769" s="354"/>
      <c r="BF769" s="354"/>
      <c r="BG769" s="354"/>
      <c r="BH769" s="354"/>
      <c r="BI769" s="354"/>
      <c r="BJ769" s="354"/>
      <c r="BK769" s="354"/>
      <c r="BL769" s="354"/>
      <c r="BM769" s="354"/>
      <c r="BN769" s="354"/>
      <c r="BO769" s="354"/>
      <c r="BP769" s="354"/>
      <c r="BQ769" s="354"/>
      <c r="BR769" s="354"/>
      <c r="BS769" s="354"/>
      <c r="BT769" s="354"/>
      <c r="BU769" s="354"/>
      <c r="BV769" s="354"/>
      <c r="BW769" s="354"/>
      <c r="BX769" s="354"/>
      <c r="BY769" s="354"/>
      <c r="BZ769" s="354"/>
      <c r="CA769" s="354"/>
      <c r="CB769" s="354"/>
      <c r="CC769" s="354"/>
    </row>
    <row r="770" ht="13.5" customHeight="1">
      <c r="A770" s="354"/>
      <c r="B770" s="354"/>
      <c r="C770" s="354"/>
      <c r="D770" s="354"/>
      <c r="E770" s="354"/>
      <c r="F770" s="354"/>
      <c r="G770" s="354"/>
      <c r="H770" s="354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  <c r="AA770" s="354"/>
      <c r="AB770" s="354"/>
      <c r="AC770" s="354"/>
      <c r="AD770" s="354"/>
      <c r="AE770" s="354"/>
      <c r="AF770" s="354"/>
      <c r="AG770" s="354"/>
      <c r="AH770" s="354"/>
      <c r="AI770" s="354"/>
      <c r="AJ770" s="354"/>
      <c r="AK770" s="354"/>
      <c r="AL770" s="354"/>
      <c r="AM770" s="354"/>
      <c r="AN770" s="354"/>
      <c r="AO770" s="354"/>
      <c r="AP770" s="354"/>
      <c r="AQ770" s="354"/>
      <c r="AR770" s="354"/>
      <c r="AS770" s="354"/>
      <c r="AT770" s="354"/>
      <c r="AU770" s="354"/>
      <c r="AV770" s="354"/>
      <c r="AW770" s="354"/>
      <c r="AX770" s="354"/>
      <c r="AY770" s="354"/>
      <c r="AZ770" s="354"/>
      <c r="BA770" s="354"/>
      <c r="BB770" s="354"/>
      <c r="BC770" s="354"/>
      <c r="BD770" s="354"/>
      <c r="BE770" s="354"/>
      <c r="BF770" s="354"/>
      <c r="BG770" s="354"/>
      <c r="BH770" s="354"/>
      <c r="BI770" s="354"/>
      <c r="BJ770" s="354"/>
      <c r="BK770" s="354"/>
      <c r="BL770" s="354"/>
      <c r="BM770" s="354"/>
      <c r="BN770" s="354"/>
      <c r="BO770" s="354"/>
      <c r="BP770" s="354"/>
      <c r="BQ770" s="354"/>
      <c r="BR770" s="354"/>
      <c r="BS770" s="354"/>
      <c r="BT770" s="354"/>
      <c r="BU770" s="354"/>
      <c r="BV770" s="354"/>
      <c r="BW770" s="354"/>
      <c r="BX770" s="354"/>
      <c r="BY770" s="354"/>
      <c r="BZ770" s="354"/>
      <c r="CA770" s="354"/>
      <c r="CB770" s="354"/>
      <c r="CC770" s="354"/>
    </row>
    <row r="771" ht="13.5" customHeight="1">
      <c r="A771" s="354"/>
      <c r="B771" s="354"/>
      <c r="C771" s="354"/>
      <c r="D771" s="354"/>
      <c r="E771" s="354"/>
      <c r="F771" s="354"/>
      <c r="G771" s="354"/>
      <c r="H771" s="354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  <c r="AA771" s="354"/>
      <c r="AB771" s="354"/>
      <c r="AC771" s="354"/>
      <c r="AD771" s="354"/>
      <c r="AE771" s="354"/>
      <c r="AF771" s="354"/>
      <c r="AG771" s="354"/>
      <c r="AH771" s="354"/>
      <c r="AI771" s="354"/>
      <c r="AJ771" s="354"/>
      <c r="AK771" s="354"/>
      <c r="AL771" s="354"/>
      <c r="AM771" s="354"/>
      <c r="AN771" s="354"/>
      <c r="AO771" s="354"/>
      <c r="AP771" s="354"/>
      <c r="AQ771" s="354"/>
      <c r="AR771" s="354"/>
      <c r="AS771" s="354"/>
      <c r="AT771" s="354"/>
      <c r="AU771" s="354"/>
      <c r="AV771" s="354"/>
      <c r="AW771" s="354"/>
      <c r="AX771" s="354"/>
      <c r="AY771" s="354"/>
      <c r="AZ771" s="354"/>
      <c r="BA771" s="354"/>
      <c r="BB771" s="354"/>
      <c r="BC771" s="354"/>
      <c r="BD771" s="354"/>
      <c r="BE771" s="354"/>
      <c r="BF771" s="354"/>
      <c r="BG771" s="354"/>
      <c r="BH771" s="354"/>
      <c r="BI771" s="354"/>
      <c r="BJ771" s="354"/>
      <c r="BK771" s="354"/>
      <c r="BL771" s="354"/>
      <c r="BM771" s="354"/>
      <c r="BN771" s="354"/>
      <c r="BO771" s="354"/>
      <c r="BP771" s="354"/>
      <c r="BQ771" s="354"/>
      <c r="BR771" s="354"/>
      <c r="BS771" s="354"/>
      <c r="BT771" s="354"/>
      <c r="BU771" s="354"/>
      <c r="BV771" s="354"/>
      <c r="BW771" s="354"/>
      <c r="BX771" s="354"/>
      <c r="BY771" s="354"/>
      <c r="BZ771" s="354"/>
      <c r="CA771" s="354"/>
      <c r="CB771" s="354"/>
      <c r="CC771" s="354"/>
    </row>
    <row r="772" ht="13.5" customHeight="1">
      <c r="A772" s="354"/>
      <c r="B772" s="354"/>
      <c r="C772" s="354"/>
      <c r="D772" s="354"/>
      <c r="E772" s="354"/>
      <c r="F772" s="354"/>
      <c r="G772" s="354"/>
      <c r="H772" s="354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  <c r="AA772" s="354"/>
      <c r="AB772" s="354"/>
      <c r="AC772" s="354"/>
      <c r="AD772" s="354"/>
      <c r="AE772" s="354"/>
      <c r="AF772" s="354"/>
      <c r="AG772" s="354"/>
      <c r="AH772" s="354"/>
      <c r="AI772" s="354"/>
      <c r="AJ772" s="354"/>
      <c r="AK772" s="354"/>
      <c r="AL772" s="354"/>
      <c r="AM772" s="354"/>
      <c r="AN772" s="354"/>
      <c r="AO772" s="354"/>
      <c r="AP772" s="354"/>
      <c r="AQ772" s="354"/>
      <c r="AR772" s="354"/>
      <c r="AS772" s="354"/>
      <c r="AT772" s="354"/>
      <c r="AU772" s="354"/>
      <c r="AV772" s="354"/>
      <c r="AW772" s="354"/>
      <c r="AX772" s="354"/>
      <c r="AY772" s="354"/>
      <c r="AZ772" s="354"/>
      <c r="BA772" s="354"/>
      <c r="BB772" s="354"/>
      <c r="BC772" s="354"/>
      <c r="BD772" s="354"/>
      <c r="BE772" s="354"/>
      <c r="BF772" s="354"/>
      <c r="BG772" s="354"/>
      <c r="BH772" s="354"/>
      <c r="BI772" s="354"/>
      <c r="BJ772" s="354"/>
      <c r="BK772" s="354"/>
      <c r="BL772" s="354"/>
      <c r="BM772" s="354"/>
      <c r="BN772" s="354"/>
      <c r="BO772" s="354"/>
      <c r="BP772" s="354"/>
      <c r="BQ772" s="354"/>
      <c r="BR772" s="354"/>
      <c r="BS772" s="354"/>
      <c r="BT772" s="354"/>
      <c r="BU772" s="354"/>
      <c r="BV772" s="354"/>
      <c r="BW772" s="354"/>
      <c r="BX772" s="354"/>
      <c r="BY772" s="354"/>
      <c r="BZ772" s="354"/>
      <c r="CA772" s="354"/>
      <c r="CB772" s="354"/>
      <c r="CC772" s="354"/>
    </row>
    <row r="773" ht="13.5" customHeight="1">
      <c r="A773" s="354"/>
      <c r="B773" s="354"/>
      <c r="C773" s="354"/>
      <c r="D773" s="354"/>
      <c r="E773" s="354"/>
      <c r="F773" s="354"/>
      <c r="G773" s="354"/>
      <c r="H773" s="354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  <c r="AA773" s="354"/>
      <c r="AB773" s="354"/>
      <c r="AC773" s="354"/>
      <c r="AD773" s="354"/>
      <c r="AE773" s="354"/>
      <c r="AF773" s="354"/>
      <c r="AG773" s="354"/>
      <c r="AH773" s="354"/>
      <c r="AI773" s="354"/>
      <c r="AJ773" s="354"/>
      <c r="AK773" s="354"/>
      <c r="AL773" s="354"/>
      <c r="AM773" s="354"/>
      <c r="AN773" s="354"/>
      <c r="AO773" s="354"/>
      <c r="AP773" s="354"/>
      <c r="AQ773" s="354"/>
      <c r="AR773" s="354"/>
      <c r="AS773" s="354"/>
      <c r="AT773" s="354"/>
      <c r="AU773" s="354"/>
      <c r="AV773" s="354"/>
      <c r="AW773" s="354"/>
      <c r="AX773" s="354"/>
      <c r="AY773" s="354"/>
      <c r="AZ773" s="354"/>
      <c r="BA773" s="354"/>
      <c r="BB773" s="354"/>
      <c r="BC773" s="354"/>
      <c r="BD773" s="354"/>
      <c r="BE773" s="354"/>
      <c r="BF773" s="354"/>
      <c r="BG773" s="354"/>
      <c r="BH773" s="354"/>
      <c r="BI773" s="354"/>
      <c r="BJ773" s="354"/>
      <c r="BK773" s="354"/>
      <c r="BL773" s="354"/>
      <c r="BM773" s="354"/>
      <c r="BN773" s="354"/>
      <c r="BO773" s="354"/>
      <c r="BP773" s="354"/>
      <c r="BQ773" s="354"/>
      <c r="BR773" s="354"/>
      <c r="BS773" s="354"/>
      <c r="BT773" s="354"/>
      <c r="BU773" s="354"/>
      <c r="BV773" s="354"/>
      <c r="BW773" s="354"/>
      <c r="BX773" s="354"/>
      <c r="BY773" s="354"/>
      <c r="BZ773" s="354"/>
      <c r="CA773" s="354"/>
      <c r="CB773" s="354"/>
      <c r="CC773" s="354"/>
    </row>
    <row r="774" ht="13.5" customHeight="1">
      <c r="A774" s="354"/>
      <c r="B774" s="354"/>
      <c r="C774" s="354"/>
      <c r="D774" s="354"/>
      <c r="E774" s="354"/>
      <c r="F774" s="354"/>
      <c r="G774" s="354"/>
      <c r="H774" s="354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  <c r="AA774" s="354"/>
      <c r="AB774" s="354"/>
      <c r="AC774" s="354"/>
      <c r="AD774" s="354"/>
      <c r="AE774" s="354"/>
      <c r="AF774" s="354"/>
      <c r="AG774" s="354"/>
      <c r="AH774" s="354"/>
      <c r="AI774" s="354"/>
      <c r="AJ774" s="354"/>
      <c r="AK774" s="354"/>
      <c r="AL774" s="354"/>
      <c r="AM774" s="354"/>
      <c r="AN774" s="354"/>
      <c r="AO774" s="354"/>
      <c r="AP774" s="354"/>
      <c r="AQ774" s="354"/>
      <c r="AR774" s="354"/>
      <c r="AS774" s="354"/>
      <c r="AT774" s="354"/>
      <c r="AU774" s="354"/>
      <c r="AV774" s="354"/>
      <c r="AW774" s="354"/>
      <c r="AX774" s="354"/>
      <c r="AY774" s="354"/>
      <c r="AZ774" s="354"/>
      <c r="BA774" s="354"/>
      <c r="BB774" s="354"/>
      <c r="BC774" s="354"/>
      <c r="BD774" s="354"/>
      <c r="BE774" s="354"/>
      <c r="BF774" s="354"/>
      <c r="BG774" s="354"/>
      <c r="BH774" s="354"/>
      <c r="BI774" s="354"/>
      <c r="BJ774" s="354"/>
      <c r="BK774" s="354"/>
      <c r="BL774" s="354"/>
      <c r="BM774" s="354"/>
      <c r="BN774" s="354"/>
      <c r="BO774" s="354"/>
      <c r="BP774" s="354"/>
      <c r="BQ774" s="354"/>
      <c r="BR774" s="354"/>
      <c r="BS774" s="354"/>
      <c r="BT774" s="354"/>
      <c r="BU774" s="354"/>
      <c r="BV774" s="354"/>
      <c r="BW774" s="354"/>
      <c r="BX774" s="354"/>
      <c r="BY774" s="354"/>
      <c r="BZ774" s="354"/>
      <c r="CA774" s="354"/>
      <c r="CB774" s="354"/>
      <c r="CC774" s="354"/>
    </row>
    <row r="775" ht="13.5" customHeight="1">
      <c r="A775" s="354"/>
      <c r="B775" s="354"/>
      <c r="C775" s="354"/>
      <c r="D775" s="354"/>
      <c r="E775" s="354"/>
      <c r="F775" s="354"/>
      <c r="G775" s="354"/>
      <c r="H775" s="354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  <c r="AA775" s="354"/>
      <c r="AB775" s="354"/>
      <c r="AC775" s="354"/>
      <c r="AD775" s="354"/>
      <c r="AE775" s="354"/>
      <c r="AF775" s="354"/>
      <c r="AG775" s="354"/>
      <c r="AH775" s="354"/>
      <c r="AI775" s="354"/>
      <c r="AJ775" s="354"/>
      <c r="AK775" s="354"/>
      <c r="AL775" s="354"/>
      <c r="AM775" s="354"/>
      <c r="AN775" s="354"/>
      <c r="AO775" s="354"/>
      <c r="AP775" s="354"/>
      <c r="AQ775" s="354"/>
      <c r="AR775" s="354"/>
      <c r="AS775" s="354"/>
      <c r="AT775" s="354"/>
      <c r="AU775" s="354"/>
      <c r="AV775" s="354"/>
      <c r="AW775" s="354"/>
      <c r="AX775" s="354"/>
      <c r="AY775" s="354"/>
      <c r="AZ775" s="354"/>
      <c r="BA775" s="354"/>
      <c r="BB775" s="354"/>
      <c r="BC775" s="354"/>
      <c r="BD775" s="354"/>
      <c r="BE775" s="354"/>
      <c r="BF775" s="354"/>
      <c r="BG775" s="354"/>
      <c r="BH775" s="354"/>
      <c r="BI775" s="354"/>
      <c r="BJ775" s="354"/>
      <c r="BK775" s="354"/>
      <c r="BL775" s="354"/>
      <c r="BM775" s="354"/>
      <c r="BN775" s="354"/>
      <c r="BO775" s="354"/>
      <c r="BP775" s="354"/>
      <c r="BQ775" s="354"/>
      <c r="BR775" s="354"/>
      <c r="BS775" s="354"/>
      <c r="BT775" s="354"/>
      <c r="BU775" s="354"/>
      <c r="BV775" s="354"/>
      <c r="BW775" s="354"/>
      <c r="BX775" s="354"/>
      <c r="BY775" s="354"/>
      <c r="BZ775" s="354"/>
      <c r="CA775" s="354"/>
      <c r="CB775" s="354"/>
      <c r="CC775" s="354"/>
    </row>
    <row r="776" ht="13.5" customHeight="1">
      <c r="A776" s="354"/>
      <c r="B776" s="354"/>
      <c r="C776" s="354"/>
      <c r="D776" s="354"/>
      <c r="E776" s="354"/>
      <c r="F776" s="354"/>
      <c r="G776" s="354"/>
      <c r="H776" s="354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  <c r="AA776" s="354"/>
      <c r="AB776" s="354"/>
      <c r="AC776" s="354"/>
      <c r="AD776" s="354"/>
      <c r="AE776" s="354"/>
      <c r="AF776" s="354"/>
      <c r="AG776" s="354"/>
      <c r="AH776" s="354"/>
      <c r="AI776" s="354"/>
      <c r="AJ776" s="354"/>
      <c r="AK776" s="354"/>
      <c r="AL776" s="354"/>
      <c r="AM776" s="354"/>
      <c r="AN776" s="354"/>
      <c r="AO776" s="354"/>
      <c r="AP776" s="354"/>
      <c r="AQ776" s="354"/>
      <c r="AR776" s="354"/>
      <c r="AS776" s="354"/>
      <c r="AT776" s="354"/>
      <c r="AU776" s="354"/>
      <c r="AV776" s="354"/>
      <c r="AW776" s="354"/>
      <c r="AX776" s="354"/>
      <c r="AY776" s="354"/>
      <c r="AZ776" s="354"/>
      <c r="BA776" s="354"/>
      <c r="BB776" s="354"/>
      <c r="BC776" s="354"/>
      <c r="BD776" s="354"/>
      <c r="BE776" s="354"/>
      <c r="BF776" s="354"/>
      <c r="BG776" s="354"/>
      <c r="BH776" s="354"/>
      <c r="BI776" s="354"/>
      <c r="BJ776" s="354"/>
      <c r="BK776" s="354"/>
      <c r="BL776" s="354"/>
      <c r="BM776" s="354"/>
      <c r="BN776" s="354"/>
      <c r="BO776" s="354"/>
      <c r="BP776" s="354"/>
      <c r="BQ776" s="354"/>
      <c r="BR776" s="354"/>
      <c r="BS776" s="354"/>
      <c r="BT776" s="354"/>
      <c r="BU776" s="354"/>
      <c r="BV776" s="354"/>
      <c r="BW776" s="354"/>
      <c r="BX776" s="354"/>
      <c r="BY776" s="354"/>
      <c r="BZ776" s="354"/>
      <c r="CA776" s="354"/>
      <c r="CB776" s="354"/>
      <c r="CC776" s="354"/>
    </row>
    <row r="777" ht="13.5" customHeight="1">
      <c r="A777" s="354"/>
      <c r="B777" s="354"/>
      <c r="C777" s="354"/>
      <c r="D777" s="354"/>
      <c r="E777" s="354"/>
      <c r="F777" s="354"/>
      <c r="G777" s="354"/>
      <c r="H777" s="354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  <c r="AA777" s="354"/>
      <c r="AB777" s="354"/>
      <c r="AC777" s="354"/>
      <c r="AD777" s="354"/>
      <c r="AE777" s="354"/>
      <c r="AF777" s="354"/>
      <c r="AG777" s="354"/>
      <c r="AH777" s="354"/>
      <c r="AI777" s="354"/>
      <c r="AJ777" s="354"/>
      <c r="AK777" s="354"/>
      <c r="AL777" s="354"/>
      <c r="AM777" s="354"/>
      <c r="AN777" s="354"/>
      <c r="AO777" s="354"/>
      <c r="AP777" s="354"/>
      <c r="AQ777" s="354"/>
      <c r="AR777" s="354"/>
      <c r="AS777" s="354"/>
      <c r="AT777" s="354"/>
      <c r="AU777" s="354"/>
      <c r="AV777" s="354"/>
      <c r="AW777" s="354"/>
      <c r="AX777" s="354"/>
      <c r="AY777" s="354"/>
      <c r="AZ777" s="354"/>
      <c r="BA777" s="354"/>
      <c r="BB777" s="354"/>
      <c r="BC777" s="354"/>
      <c r="BD777" s="354"/>
      <c r="BE777" s="354"/>
      <c r="BF777" s="354"/>
      <c r="BG777" s="354"/>
      <c r="BH777" s="354"/>
      <c r="BI777" s="354"/>
      <c r="BJ777" s="354"/>
      <c r="BK777" s="354"/>
      <c r="BL777" s="354"/>
      <c r="BM777" s="354"/>
      <c r="BN777" s="354"/>
      <c r="BO777" s="354"/>
      <c r="BP777" s="354"/>
      <c r="BQ777" s="354"/>
      <c r="BR777" s="354"/>
      <c r="BS777" s="354"/>
      <c r="BT777" s="354"/>
      <c r="BU777" s="354"/>
      <c r="BV777" s="354"/>
      <c r="BW777" s="354"/>
      <c r="BX777" s="354"/>
      <c r="BY777" s="354"/>
      <c r="BZ777" s="354"/>
      <c r="CA777" s="354"/>
      <c r="CB777" s="354"/>
      <c r="CC777" s="354"/>
    </row>
    <row r="778" ht="13.5" customHeight="1">
      <c r="A778" s="354"/>
      <c r="B778" s="354"/>
      <c r="C778" s="354"/>
      <c r="D778" s="354"/>
      <c r="E778" s="354"/>
      <c r="F778" s="354"/>
      <c r="G778" s="354"/>
      <c r="H778" s="354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  <c r="AA778" s="354"/>
      <c r="AB778" s="354"/>
      <c r="AC778" s="354"/>
      <c r="AD778" s="354"/>
      <c r="AE778" s="354"/>
      <c r="AF778" s="354"/>
      <c r="AG778" s="354"/>
      <c r="AH778" s="354"/>
      <c r="AI778" s="354"/>
      <c r="AJ778" s="354"/>
      <c r="AK778" s="354"/>
      <c r="AL778" s="354"/>
      <c r="AM778" s="354"/>
      <c r="AN778" s="354"/>
      <c r="AO778" s="354"/>
      <c r="AP778" s="354"/>
      <c r="AQ778" s="354"/>
      <c r="AR778" s="354"/>
      <c r="AS778" s="354"/>
      <c r="AT778" s="354"/>
      <c r="AU778" s="354"/>
      <c r="AV778" s="354"/>
      <c r="AW778" s="354"/>
      <c r="AX778" s="354"/>
      <c r="AY778" s="354"/>
      <c r="AZ778" s="354"/>
      <c r="BA778" s="354"/>
      <c r="BB778" s="354"/>
      <c r="BC778" s="354"/>
      <c r="BD778" s="354"/>
      <c r="BE778" s="354"/>
      <c r="BF778" s="354"/>
      <c r="BG778" s="354"/>
      <c r="BH778" s="354"/>
      <c r="BI778" s="354"/>
      <c r="BJ778" s="354"/>
      <c r="BK778" s="354"/>
      <c r="BL778" s="354"/>
      <c r="BM778" s="354"/>
      <c r="BN778" s="354"/>
      <c r="BO778" s="354"/>
      <c r="BP778" s="354"/>
      <c r="BQ778" s="354"/>
      <c r="BR778" s="354"/>
      <c r="BS778" s="354"/>
      <c r="BT778" s="354"/>
      <c r="BU778" s="354"/>
      <c r="BV778" s="354"/>
      <c r="BW778" s="354"/>
      <c r="BX778" s="354"/>
      <c r="BY778" s="354"/>
      <c r="BZ778" s="354"/>
      <c r="CA778" s="354"/>
      <c r="CB778" s="354"/>
      <c r="CC778" s="354"/>
    </row>
    <row r="779" ht="13.5" customHeight="1">
      <c r="A779" s="354"/>
      <c r="B779" s="354"/>
      <c r="C779" s="354"/>
      <c r="D779" s="354"/>
      <c r="E779" s="354"/>
      <c r="F779" s="354"/>
      <c r="G779" s="354"/>
      <c r="H779" s="354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  <c r="AA779" s="354"/>
      <c r="AB779" s="354"/>
      <c r="AC779" s="354"/>
      <c r="AD779" s="354"/>
      <c r="AE779" s="354"/>
      <c r="AF779" s="354"/>
      <c r="AG779" s="354"/>
      <c r="AH779" s="354"/>
      <c r="AI779" s="354"/>
      <c r="AJ779" s="354"/>
      <c r="AK779" s="354"/>
      <c r="AL779" s="354"/>
      <c r="AM779" s="354"/>
      <c r="AN779" s="354"/>
      <c r="AO779" s="354"/>
      <c r="AP779" s="354"/>
      <c r="AQ779" s="354"/>
      <c r="AR779" s="354"/>
      <c r="AS779" s="354"/>
      <c r="AT779" s="354"/>
      <c r="AU779" s="354"/>
      <c r="AV779" s="354"/>
      <c r="AW779" s="354"/>
      <c r="AX779" s="354"/>
      <c r="AY779" s="354"/>
      <c r="AZ779" s="354"/>
      <c r="BA779" s="354"/>
      <c r="BB779" s="354"/>
      <c r="BC779" s="354"/>
      <c r="BD779" s="354"/>
      <c r="BE779" s="354"/>
      <c r="BF779" s="354"/>
      <c r="BG779" s="354"/>
      <c r="BH779" s="354"/>
      <c r="BI779" s="354"/>
      <c r="BJ779" s="354"/>
      <c r="BK779" s="354"/>
      <c r="BL779" s="354"/>
      <c r="BM779" s="354"/>
      <c r="BN779" s="354"/>
      <c r="BO779" s="354"/>
      <c r="BP779" s="354"/>
      <c r="BQ779" s="354"/>
      <c r="BR779" s="354"/>
      <c r="BS779" s="354"/>
      <c r="BT779" s="354"/>
      <c r="BU779" s="354"/>
      <c r="BV779" s="354"/>
      <c r="BW779" s="354"/>
      <c r="BX779" s="354"/>
      <c r="BY779" s="354"/>
      <c r="BZ779" s="354"/>
      <c r="CA779" s="354"/>
      <c r="CB779" s="354"/>
      <c r="CC779" s="354"/>
    </row>
    <row r="780" ht="13.5" customHeight="1">
      <c r="A780" s="354"/>
      <c r="B780" s="354"/>
      <c r="C780" s="354"/>
      <c r="D780" s="354"/>
      <c r="E780" s="354"/>
      <c r="F780" s="354"/>
      <c r="G780" s="354"/>
      <c r="H780" s="354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  <c r="AA780" s="354"/>
      <c r="AB780" s="354"/>
      <c r="AC780" s="354"/>
      <c r="AD780" s="354"/>
      <c r="AE780" s="354"/>
      <c r="AF780" s="354"/>
      <c r="AG780" s="354"/>
      <c r="AH780" s="354"/>
      <c r="AI780" s="354"/>
      <c r="AJ780" s="354"/>
      <c r="AK780" s="354"/>
      <c r="AL780" s="354"/>
      <c r="AM780" s="354"/>
      <c r="AN780" s="354"/>
      <c r="AO780" s="354"/>
      <c r="AP780" s="354"/>
      <c r="AQ780" s="354"/>
      <c r="AR780" s="354"/>
      <c r="AS780" s="354"/>
      <c r="AT780" s="354"/>
      <c r="AU780" s="354"/>
      <c r="AV780" s="354"/>
      <c r="AW780" s="354"/>
      <c r="AX780" s="354"/>
      <c r="AY780" s="354"/>
      <c r="AZ780" s="354"/>
      <c r="BA780" s="354"/>
      <c r="BB780" s="354"/>
      <c r="BC780" s="354"/>
      <c r="BD780" s="354"/>
      <c r="BE780" s="354"/>
      <c r="BF780" s="354"/>
      <c r="BG780" s="354"/>
      <c r="BH780" s="354"/>
      <c r="BI780" s="354"/>
      <c r="BJ780" s="354"/>
      <c r="BK780" s="354"/>
      <c r="BL780" s="354"/>
      <c r="BM780" s="354"/>
      <c r="BN780" s="354"/>
      <c r="BO780" s="354"/>
      <c r="BP780" s="354"/>
      <c r="BQ780" s="354"/>
      <c r="BR780" s="354"/>
      <c r="BS780" s="354"/>
      <c r="BT780" s="354"/>
      <c r="BU780" s="354"/>
      <c r="BV780" s="354"/>
      <c r="BW780" s="354"/>
      <c r="BX780" s="354"/>
      <c r="BY780" s="354"/>
      <c r="BZ780" s="354"/>
      <c r="CA780" s="354"/>
      <c r="CB780" s="354"/>
      <c r="CC780" s="354"/>
    </row>
    <row r="781" ht="13.5" customHeight="1">
      <c r="A781" s="354"/>
      <c r="B781" s="354"/>
      <c r="C781" s="354"/>
      <c r="D781" s="354"/>
      <c r="E781" s="354"/>
      <c r="F781" s="354"/>
      <c r="G781" s="354"/>
      <c r="H781" s="354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  <c r="AA781" s="354"/>
      <c r="AB781" s="354"/>
      <c r="AC781" s="354"/>
      <c r="AD781" s="354"/>
      <c r="AE781" s="354"/>
      <c r="AF781" s="354"/>
      <c r="AG781" s="354"/>
      <c r="AH781" s="354"/>
      <c r="AI781" s="354"/>
      <c r="AJ781" s="354"/>
      <c r="AK781" s="354"/>
      <c r="AL781" s="354"/>
      <c r="AM781" s="354"/>
      <c r="AN781" s="354"/>
      <c r="AO781" s="354"/>
      <c r="AP781" s="354"/>
      <c r="AQ781" s="354"/>
      <c r="AR781" s="354"/>
      <c r="AS781" s="354"/>
      <c r="AT781" s="354"/>
      <c r="AU781" s="354"/>
      <c r="AV781" s="354"/>
      <c r="AW781" s="354"/>
      <c r="AX781" s="354"/>
      <c r="AY781" s="354"/>
      <c r="AZ781" s="354"/>
      <c r="BA781" s="354"/>
      <c r="BB781" s="354"/>
      <c r="BC781" s="354"/>
      <c r="BD781" s="354"/>
      <c r="BE781" s="354"/>
      <c r="BF781" s="354"/>
      <c r="BG781" s="354"/>
      <c r="BH781" s="354"/>
      <c r="BI781" s="354"/>
      <c r="BJ781" s="354"/>
      <c r="BK781" s="354"/>
      <c r="BL781" s="354"/>
      <c r="BM781" s="354"/>
      <c r="BN781" s="354"/>
      <c r="BO781" s="354"/>
      <c r="BP781" s="354"/>
      <c r="BQ781" s="354"/>
      <c r="BR781" s="354"/>
      <c r="BS781" s="354"/>
      <c r="BT781" s="354"/>
      <c r="BU781" s="354"/>
      <c r="BV781" s="354"/>
      <c r="BW781" s="354"/>
      <c r="BX781" s="354"/>
      <c r="BY781" s="354"/>
      <c r="BZ781" s="354"/>
      <c r="CA781" s="354"/>
      <c r="CB781" s="354"/>
      <c r="CC781" s="354"/>
    </row>
    <row r="782" ht="13.5" customHeight="1">
      <c r="A782" s="354"/>
      <c r="B782" s="354"/>
      <c r="C782" s="354"/>
      <c r="D782" s="354"/>
      <c r="E782" s="354"/>
      <c r="F782" s="354"/>
      <c r="G782" s="354"/>
      <c r="H782" s="354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  <c r="AA782" s="354"/>
      <c r="AB782" s="354"/>
      <c r="AC782" s="354"/>
      <c r="AD782" s="354"/>
      <c r="AE782" s="354"/>
      <c r="AF782" s="354"/>
      <c r="AG782" s="354"/>
      <c r="AH782" s="354"/>
      <c r="AI782" s="354"/>
      <c r="AJ782" s="354"/>
      <c r="AK782" s="354"/>
      <c r="AL782" s="354"/>
      <c r="AM782" s="354"/>
      <c r="AN782" s="354"/>
      <c r="AO782" s="354"/>
      <c r="AP782" s="354"/>
      <c r="AQ782" s="354"/>
      <c r="AR782" s="354"/>
      <c r="AS782" s="354"/>
      <c r="AT782" s="354"/>
      <c r="AU782" s="354"/>
      <c r="AV782" s="354"/>
      <c r="AW782" s="354"/>
      <c r="AX782" s="354"/>
      <c r="AY782" s="354"/>
      <c r="AZ782" s="354"/>
      <c r="BA782" s="354"/>
      <c r="BB782" s="354"/>
      <c r="BC782" s="354"/>
      <c r="BD782" s="354"/>
      <c r="BE782" s="354"/>
      <c r="BF782" s="354"/>
      <c r="BG782" s="354"/>
      <c r="BH782" s="354"/>
      <c r="BI782" s="354"/>
      <c r="BJ782" s="354"/>
      <c r="BK782" s="354"/>
      <c r="BL782" s="354"/>
      <c r="BM782" s="354"/>
      <c r="BN782" s="354"/>
      <c r="BO782" s="354"/>
      <c r="BP782" s="354"/>
      <c r="BQ782" s="354"/>
      <c r="BR782" s="354"/>
      <c r="BS782" s="354"/>
      <c r="BT782" s="354"/>
      <c r="BU782" s="354"/>
      <c r="BV782" s="354"/>
      <c r="BW782" s="354"/>
      <c r="BX782" s="354"/>
      <c r="BY782" s="354"/>
      <c r="BZ782" s="354"/>
      <c r="CA782" s="354"/>
      <c r="CB782" s="354"/>
      <c r="CC782" s="354"/>
    </row>
    <row r="783" ht="13.5" customHeight="1">
      <c r="A783" s="354"/>
      <c r="B783" s="354"/>
      <c r="C783" s="354"/>
      <c r="D783" s="354"/>
      <c r="E783" s="354"/>
      <c r="F783" s="354"/>
      <c r="G783" s="354"/>
      <c r="H783" s="354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  <c r="AA783" s="354"/>
      <c r="AB783" s="354"/>
      <c r="AC783" s="354"/>
      <c r="AD783" s="354"/>
      <c r="AE783" s="354"/>
      <c r="AF783" s="354"/>
      <c r="AG783" s="354"/>
      <c r="AH783" s="354"/>
      <c r="AI783" s="354"/>
      <c r="AJ783" s="354"/>
      <c r="AK783" s="354"/>
      <c r="AL783" s="354"/>
      <c r="AM783" s="354"/>
      <c r="AN783" s="354"/>
      <c r="AO783" s="354"/>
      <c r="AP783" s="354"/>
      <c r="AQ783" s="354"/>
      <c r="AR783" s="354"/>
      <c r="AS783" s="354"/>
      <c r="AT783" s="354"/>
      <c r="AU783" s="354"/>
      <c r="AV783" s="354"/>
      <c r="AW783" s="354"/>
      <c r="AX783" s="354"/>
      <c r="AY783" s="354"/>
      <c r="AZ783" s="354"/>
      <c r="BA783" s="354"/>
      <c r="BB783" s="354"/>
      <c r="BC783" s="354"/>
      <c r="BD783" s="354"/>
      <c r="BE783" s="354"/>
      <c r="BF783" s="354"/>
      <c r="BG783" s="354"/>
      <c r="BH783" s="354"/>
      <c r="BI783" s="354"/>
      <c r="BJ783" s="354"/>
      <c r="BK783" s="354"/>
      <c r="BL783" s="354"/>
      <c r="BM783" s="354"/>
      <c r="BN783" s="354"/>
      <c r="BO783" s="354"/>
      <c r="BP783" s="354"/>
      <c r="BQ783" s="354"/>
      <c r="BR783" s="354"/>
      <c r="BS783" s="354"/>
      <c r="BT783" s="354"/>
      <c r="BU783" s="354"/>
      <c r="BV783" s="354"/>
      <c r="BW783" s="354"/>
      <c r="BX783" s="354"/>
      <c r="BY783" s="354"/>
      <c r="BZ783" s="354"/>
      <c r="CA783" s="354"/>
      <c r="CB783" s="354"/>
      <c r="CC783" s="354"/>
    </row>
    <row r="784" ht="13.5" customHeight="1">
      <c r="A784" s="354"/>
      <c r="B784" s="354"/>
      <c r="C784" s="354"/>
      <c r="D784" s="354"/>
      <c r="E784" s="354"/>
      <c r="F784" s="354"/>
      <c r="G784" s="354"/>
      <c r="H784" s="354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  <c r="AA784" s="354"/>
      <c r="AB784" s="354"/>
      <c r="AC784" s="354"/>
      <c r="AD784" s="354"/>
      <c r="AE784" s="354"/>
      <c r="AF784" s="354"/>
      <c r="AG784" s="354"/>
      <c r="AH784" s="354"/>
      <c r="AI784" s="354"/>
      <c r="AJ784" s="354"/>
      <c r="AK784" s="354"/>
      <c r="AL784" s="354"/>
      <c r="AM784" s="354"/>
      <c r="AN784" s="354"/>
      <c r="AO784" s="354"/>
      <c r="AP784" s="354"/>
      <c r="AQ784" s="354"/>
      <c r="AR784" s="354"/>
      <c r="AS784" s="354"/>
      <c r="AT784" s="354"/>
      <c r="AU784" s="354"/>
      <c r="AV784" s="354"/>
      <c r="AW784" s="354"/>
      <c r="AX784" s="354"/>
      <c r="AY784" s="354"/>
      <c r="AZ784" s="354"/>
      <c r="BA784" s="354"/>
      <c r="BB784" s="354"/>
      <c r="BC784" s="354"/>
      <c r="BD784" s="354"/>
      <c r="BE784" s="354"/>
      <c r="BF784" s="354"/>
      <c r="BG784" s="354"/>
      <c r="BH784" s="354"/>
      <c r="BI784" s="354"/>
      <c r="BJ784" s="354"/>
      <c r="BK784" s="354"/>
      <c r="BL784" s="354"/>
      <c r="BM784" s="354"/>
      <c r="BN784" s="354"/>
      <c r="BO784" s="354"/>
      <c r="BP784" s="354"/>
      <c r="BQ784" s="354"/>
      <c r="BR784" s="354"/>
      <c r="BS784" s="354"/>
      <c r="BT784" s="354"/>
      <c r="BU784" s="354"/>
      <c r="BV784" s="354"/>
      <c r="BW784" s="354"/>
      <c r="BX784" s="354"/>
      <c r="BY784" s="354"/>
      <c r="BZ784" s="354"/>
      <c r="CA784" s="354"/>
      <c r="CB784" s="354"/>
      <c r="CC784" s="354"/>
    </row>
    <row r="785" ht="13.5" customHeight="1">
      <c r="A785" s="354"/>
      <c r="B785" s="354"/>
      <c r="C785" s="354"/>
      <c r="D785" s="354"/>
      <c r="E785" s="354"/>
      <c r="F785" s="354"/>
      <c r="G785" s="354"/>
      <c r="H785" s="354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  <c r="AA785" s="354"/>
      <c r="AB785" s="354"/>
      <c r="AC785" s="354"/>
      <c r="AD785" s="354"/>
      <c r="AE785" s="354"/>
      <c r="AF785" s="354"/>
      <c r="AG785" s="354"/>
      <c r="AH785" s="354"/>
      <c r="AI785" s="354"/>
      <c r="AJ785" s="354"/>
      <c r="AK785" s="354"/>
      <c r="AL785" s="354"/>
      <c r="AM785" s="354"/>
      <c r="AN785" s="354"/>
      <c r="AO785" s="354"/>
      <c r="AP785" s="354"/>
      <c r="AQ785" s="354"/>
      <c r="AR785" s="354"/>
      <c r="AS785" s="354"/>
      <c r="AT785" s="354"/>
      <c r="AU785" s="354"/>
      <c r="AV785" s="354"/>
      <c r="AW785" s="354"/>
      <c r="AX785" s="354"/>
      <c r="AY785" s="354"/>
      <c r="AZ785" s="354"/>
      <c r="BA785" s="354"/>
      <c r="BB785" s="354"/>
      <c r="BC785" s="354"/>
      <c r="BD785" s="354"/>
      <c r="BE785" s="354"/>
      <c r="BF785" s="354"/>
      <c r="BG785" s="354"/>
      <c r="BH785" s="354"/>
      <c r="BI785" s="354"/>
      <c r="BJ785" s="354"/>
      <c r="BK785" s="354"/>
      <c r="BL785" s="354"/>
      <c r="BM785" s="354"/>
      <c r="BN785" s="354"/>
      <c r="BO785" s="354"/>
      <c r="BP785" s="354"/>
      <c r="BQ785" s="354"/>
      <c r="BR785" s="354"/>
      <c r="BS785" s="354"/>
      <c r="BT785" s="354"/>
      <c r="BU785" s="354"/>
      <c r="BV785" s="354"/>
      <c r="BW785" s="354"/>
      <c r="BX785" s="354"/>
      <c r="BY785" s="354"/>
      <c r="BZ785" s="354"/>
      <c r="CA785" s="354"/>
      <c r="CB785" s="354"/>
      <c r="CC785" s="354"/>
    </row>
    <row r="786" ht="13.5" customHeight="1">
      <c r="A786" s="354"/>
      <c r="B786" s="354"/>
      <c r="C786" s="354"/>
      <c r="D786" s="354"/>
      <c r="E786" s="354"/>
      <c r="F786" s="354"/>
      <c r="G786" s="354"/>
      <c r="H786" s="354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  <c r="AA786" s="354"/>
      <c r="AB786" s="354"/>
      <c r="AC786" s="354"/>
      <c r="AD786" s="354"/>
      <c r="AE786" s="354"/>
      <c r="AF786" s="354"/>
      <c r="AG786" s="354"/>
      <c r="AH786" s="354"/>
      <c r="AI786" s="354"/>
      <c r="AJ786" s="354"/>
      <c r="AK786" s="354"/>
      <c r="AL786" s="354"/>
      <c r="AM786" s="354"/>
      <c r="AN786" s="354"/>
      <c r="AO786" s="354"/>
      <c r="AP786" s="354"/>
      <c r="AQ786" s="354"/>
      <c r="AR786" s="354"/>
      <c r="AS786" s="354"/>
      <c r="AT786" s="354"/>
      <c r="AU786" s="354"/>
      <c r="AV786" s="354"/>
      <c r="AW786" s="354"/>
      <c r="AX786" s="354"/>
      <c r="AY786" s="354"/>
      <c r="AZ786" s="354"/>
      <c r="BA786" s="354"/>
      <c r="BB786" s="354"/>
      <c r="BC786" s="354"/>
      <c r="BD786" s="354"/>
      <c r="BE786" s="354"/>
      <c r="BF786" s="354"/>
      <c r="BG786" s="354"/>
      <c r="BH786" s="354"/>
      <c r="BI786" s="354"/>
      <c r="BJ786" s="354"/>
      <c r="BK786" s="354"/>
      <c r="BL786" s="354"/>
      <c r="BM786" s="354"/>
      <c r="BN786" s="354"/>
      <c r="BO786" s="354"/>
      <c r="BP786" s="354"/>
      <c r="BQ786" s="354"/>
      <c r="BR786" s="354"/>
      <c r="BS786" s="354"/>
      <c r="BT786" s="354"/>
      <c r="BU786" s="354"/>
      <c r="BV786" s="354"/>
      <c r="BW786" s="354"/>
      <c r="BX786" s="354"/>
      <c r="BY786" s="354"/>
      <c r="BZ786" s="354"/>
      <c r="CA786" s="354"/>
      <c r="CB786" s="354"/>
      <c r="CC786" s="354"/>
    </row>
    <row r="787" ht="13.5" customHeight="1">
      <c r="A787" s="354"/>
      <c r="B787" s="354"/>
      <c r="C787" s="354"/>
      <c r="D787" s="354"/>
      <c r="E787" s="354"/>
      <c r="F787" s="354"/>
      <c r="G787" s="354"/>
      <c r="H787" s="354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  <c r="AA787" s="354"/>
      <c r="AB787" s="354"/>
      <c r="AC787" s="354"/>
      <c r="AD787" s="354"/>
      <c r="AE787" s="354"/>
      <c r="AF787" s="354"/>
      <c r="AG787" s="354"/>
      <c r="AH787" s="354"/>
      <c r="AI787" s="354"/>
      <c r="AJ787" s="354"/>
      <c r="AK787" s="354"/>
      <c r="AL787" s="354"/>
      <c r="AM787" s="354"/>
      <c r="AN787" s="354"/>
      <c r="AO787" s="354"/>
      <c r="AP787" s="354"/>
      <c r="AQ787" s="354"/>
      <c r="AR787" s="354"/>
      <c r="AS787" s="354"/>
      <c r="AT787" s="354"/>
      <c r="AU787" s="354"/>
      <c r="AV787" s="354"/>
      <c r="AW787" s="354"/>
      <c r="AX787" s="354"/>
      <c r="AY787" s="354"/>
      <c r="AZ787" s="354"/>
      <c r="BA787" s="354"/>
      <c r="BB787" s="354"/>
      <c r="BC787" s="354"/>
      <c r="BD787" s="354"/>
      <c r="BE787" s="354"/>
      <c r="BF787" s="354"/>
      <c r="BG787" s="354"/>
      <c r="BH787" s="354"/>
      <c r="BI787" s="354"/>
      <c r="BJ787" s="354"/>
      <c r="BK787" s="354"/>
      <c r="BL787" s="354"/>
      <c r="BM787" s="354"/>
      <c r="BN787" s="354"/>
      <c r="BO787" s="354"/>
      <c r="BP787" s="354"/>
      <c r="BQ787" s="354"/>
      <c r="BR787" s="354"/>
      <c r="BS787" s="354"/>
      <c r="BT787" s="354"/>
      <c r="BU787" s="354"/>
      <c r="BV787" s="354"/>
      <c r="BW787" s="354"/>
      <c r="BX787" s="354"/>
      <c r="BY787" s="354"/>
      <c r="BZ787" s="354"/>
      <c r="CA787" s="354"/>
      <c r="CB787" s="354"/>
      <c r="CC787" s="354"/>
    </row>
    <row r="788" ht="13.5" customHeight="1">
      <c r="A788" s="354"/>
      <c r="B788" s="354"/>
      <c r="C788" s="354"/>
      <c r="D788" s="354"/>
      <c r="E788" s="354"/>
      <c r="F788" s="354"/>
      <c r="G788" s="354"/>
      <c r="H788" s="354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  <c r="AA788" s="354"/>
      <c r="AB788" s="354"/>
      <c r="AC788" s="354"/>
      <c r="AD788" s="354"/>
      <c r="AE788" s="354"/>
      <c r="AF788" s="354"/>
      <c r="AG788" s="354"/>
      <c r="AH788" s="354"/>
      <c r="AI788" s="354"/>
      <c r="AJ788" s="354"/>
      <c r="AK788" s="354"/>
      <c r="AL788" s="354"/>
      <c r="AM788" s="354"/>
      <c r="AN788" s="354"/>
      <c r="AO788" s="354"/>
      <c r="AP788" s="354"/>
      <c r="AQ788" s="354"/>
      <c r="AR788" s="354"/>
      <c r="AS788" s="354"/>
      <c r="AT788" s="354"/>
      <c r="AU788" s="354"/>
      <c r="AV788" s="354"/>
      <c r="AW788" s="354"/>
      <c r="AX788" s="354"/>
      <c r="AY788" s="354"/>
      <c r="AZ788" s="354"/>
      <c r="BA788" s="354"/>
      <c r="BB788" s="354"/>
      <c r="BC788" s="354"/>
      <c r="BD788" s="354"/>
      <c r="BE788" s="354"/>
      <c r="BF788" s="354"/>
      <c r="BG788" s="354"/>
      <c r="BH788" s="354"/>
      <c r="BI788" s="354"/>
      <c r="BJ788" s="354"/>
      <c r="BK788" s="354"/>
      <c r="BL788" s="354"/>
      <c r="BM788" s="354"/>
      <c r="BN788" s="354"/>
      <c r="BO788" s="354"/>
      <c r="BP788" s="354"/>
      <c r="BQ788" s="354"/>
      <c r="BR788" s="354"/>
      <c r="BS788" s="354"/>
      <c r="BT788" s="354"/>
      <c r="BU788" s="354"/>
      <c r="BV788" s="354"/>
      <c r="BW788" s="354"/>
      <c r="BX788" s="354"/>
      <c r="BY788" s="354"/>
      <c r="BZ788" s="354"/>
      <c r="CA788" s="354"/>
      <c r="CB788" s="354"/>
      <c r="CC788" s="354"/>
    </row>
    <row r="789" ht="13.5" customHeight="1">
      <c r="A789" s="354"/>
      <c r="B789" s="354"/>
      <c r="C789" s="354"/>
      <c r="D789" s="354"/>
      <c r="E789" s="354"/>
      <c r="F789" s="354"/>
      <c r="G789" s="354"/>
      <c r="H789" s="354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  <c r="AA789" s="354"/>
      <c r="AB789" s="354"/>
      <c r="AC789" s="354"/>
      <c r="AD789" s="354"/>
      <c r="AE789" s="354"/>
      <c r="AF789" s="354"/>
      <c r="AG789" s="354"/>
      <c r="AH789" s="354"/>
      <c r="AI789" s="354"/>
      <c r="AJ789" s="354"/>
      <c r="AK789" s="354"/>
      <c r="AL789" s="354"/>
      <c r="AM789" s="354"/>
      <c r="AN789" s="354"/>
      <c r="AO789" s="354"/>
      <c r="AP789" s="354"/>
      <c r="AQ789" s="354"/>
      <c r="AR789" s="354"/>
      <c r="AS789" s="354"/>
      <c r="AT789" s="354"/>
      <c r="AU789" s="354"/>
      <c r="AV789" s="354"/>
      <c r="AW789" s="354"/>
      <c r="AX789" s="354"/>
      <c r="AY789" s="354"/>
      <c r="AZ789" s="354"/>
      <c r="BA789" s="354"/>
      <c r="BB789" s="354"/>
      <c r="BC789" s="354"/>
      <c r="BD789" s="354"/>
      <c r="BE789" s="354"/>
      <c r="BF789" s="354"/>
      <c r="BG789" s="354"/>
      <c r="BH789" s="354"/>
      <c r="BI789" s="354"/>
      <c r="BJ789" s="354"/>
      <c r="BK789" s="354"/>
      <c r="BL789" s="354"/>
      <c r="BM789" s="354"/>
      <c r="BN789" s="354"/>
      <c r="BO789" s="354"/>
      <c r="BP789" s="354"/>
      <c r="BQ789" s="354"/>
      <c r="BR789" s="354"/>
      <c r="BS789" s="354"/>
      <c r="BT789" s="354"/>
      <c r="BU789" s="354"/>
      <c r="BV789" s="354"/>
      <c r="BW789" s="354"/>
      <c r="BX789" s="354"/>
      <c r="BY789" s="354"/>
      <c r="BZ789" s="354"/>
      <c r="CA789" s="354"/>
      <c r="CB789" s="354"/>
      <c r="CC789" s="354"/>
    </row>
    <row r="790" ht="13.5" customHeight="1">
      <c r="A790" s="354"/>
      <c r="B790" s="354"/>
      <c r="C790" s="354"/>
      <c r="D790" s="354"/>
      <c r="E790" s="354"/>
      <c r="F790" s="354"/>
      <c r="G790" s="354"/>
      <c r="H790" s="354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  <c r="AA790" s="354"/>
      <c r="AB790" s="354"/>
      <c r="AC790" s="354"/>
      <c r="AD790" s="354"/>
      <c r="AE790" s="354"/>
      <c r="AF790" s="354"/>
      <c r="AG790" s="354"/>
      <c r="AH790" s="354"/>
      <c r="AI790" s="354"/>
      <c r="AJ790" s="354"/>
      <c r="AK790" s="354"/>
      <c r="AL790" s="354"/>
      <c r="AM790" s="354"/>
      <c r="AN790" s="354"/>
      <c r="AO790" s="354"/>
      <c r="AP790" s="354"/>
      <c r="AQ790" s="354"/>
      <c r="AR790" s="354"/>
      <c r="AS790" s="354"/>
      <c r="AT790" s="354"/>
      <c r="AU790" s="354"/>
      <c r="AV790" s="354"/>
      <c r="AW790" s="354"/>
      <c r="AX790" s="354"/>
      <c r="AY790" s="354"/>
      <c r="AZ790" s="354"/>
      <c r="BA790" s="354"/>
      <c r="BB790" s="354"/>
      <c r="BC790" s="354"/>
      <c r="BD790" s="354"/>
      <c r="BE790" s="354"/>
      <c r="BF790" s="354"/>
      <c r="BG790" s="354"/>
      <c r="BH790" s="354"/>
      <c r="BI790" s="354"/>
      <c r="BJ790" s="354"/>
      <c r="BK790" s="354"/>
      <c r="BL790" s="354"/>
      <c r="BM790" s="354"/>
      <c r="BN790" s="354"/>
      <c r="BO790" s="354"/>
      <c r="BP790" s="354"/>
      <c r="BQ790" s="354"/>
      <c r="BR790" s="354"/>
      <c r="BS790" s="354"/>
      <c r="BT790" s="354"/>
      <c r="BU790" s="354"/>
      <c r="BV790" s="354"/>
      <c r="BW790" s="354"/>
      <c r="BX790" s="354"/>
      <c r="BY790" s="354"/>
      <c r="BZ790" s="354"/>
      <c r="CA790" s="354"/>
      <c r="CB790" s="354"/>
      <c r="CC790" s="354"/>
    </row>
    <row r="791" ht="13.5" customHeight="1">
      <c r="A791" s="354"/>
      <c r="B791" s="354"/>
      <c r="C791" s="354"/>
      <c r="D791" s="354"/>
      <c r="E791" s="354"/>
      <c r="F791" s="354"/>
      <c r="G791" s="354"/>
      <c r="H791" s="354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  <c r="AA791" s="354"/>
      <c r="AB791" s="354"/>
      <c r="AC791" s="354"/>
      <c r="AD791" s="354"/>
      <c r="AE791" s="354"/>
      <c r="AF791" s="354"/>
      <c r="AG791" s="354"/>
      <c r="AH791" s="354"/>
      <c r="AI791" s="354"/>
      <c r="AJ791" s="354"/>
      <c r="AK791" s="354"/>
      <c r="AL791" s="354"/>
      <c r="AM791" s="354"/>
      <c r="AN791" s="354"/>
      <c r="AO791" s="354"/>
      <c r="AP791" s="354"/>
      <c r="AQ791" s="354"/>
      <c r="AR791" s="354"/>
      <c r="AS791" s="354"/>
      <c r="AT791" s="354"/>
      <c r="AU791" s="354"/>
      <c r="AV791" s="354"/>
      <c r="AW791" s="354"/>
      <c r="AX791" s="354"/>
      <c r="AY791" s="354"/>
      <c r="AZ791" s="354"/>
      <c r="BA791" s="354"/>
      <c r="BB791" s="354"/>
      <c r="BC791" s="354"/>
      <c r="BD791" s="354"/>
      <c r="BE791" s="354"/>
      <c r="BF791" s="354"/>
      <c r="BG791" s="354"/>
      <c r="BH791" s="354"/>
      <c r="BI791" s="354"/>
      <c r="BJ791" s="354"/>
      <c r="BK791" s="354"/>
      <c r="BL791" s="354"/>
      <c r="BM791" s="354"/>
      <c r="BN791" s="354"/>
      <c r="BO791" s="354"/>
      <c r="BP791" s="354"/>
      <c r="BQ791" s="354"/>
      <c r="BR791" s="354"/>
      <c r="BS791" s="354"/>
      <c r="BT791" s="354"/>
      <c r="BU791" s="354"/>
      <c r="BV791" s="354"/>
      <c r="BW791" s="354"/>
      <c r="BX791" s="354"/>
      <c r="BY791" s="354"/>
      <c r="BZ791" s="354"/>
      <c r="CA791" s="354"/>
      <c r="CB791" s="354"/>
      <c r="CC791" s="354"/>
    </row>
    <row r="792" ht="13.5" customHeight="1">
      <c r="A792" s="354"/>
      <c r="B792" s="354"/>
      <c r="C792" s="354"/>
      <c r="D792" s="354"/>
      <c r="E792" s="354"/>
      <c r="F792" s="354"/>
      <c r="G792" s="354"/>
      <c r="H792" s="354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  <c r="AA792" s="354"/>
      <c r="AB792" s="354"/>
      <c r="AC792" s="354"/>
      <c r="AD792" s="354"/>
      <c r="AE792" s="354"/>
      <c r="AF792" s="354"/>
      <c r="AG792" s="354"/>
      <c r="AH792" s="354"/>
      <c r="AI792" s="354"/>
      <c r="AJ792" s="354"/>
      <c r="AK792" s="354"/>
      <c r="AL792" s="354"/>
      <c r="AM792" s="354"/>
      <c r="AN792" s="354"/>
      <c r="AO792" s="354"/>
      <c r="AP792" s="354"/>
      <c r="AQ792" s="354"/>
      <c r="AR792" s="354"/>
      <c r="AS792" s="354"/>
      <c r="AT792" s="354"/>
      <c r="AU792" s="354"/>
      <c r="AV792" s="354"/>
      <c r="AW792" s="354"/>
      <c r="AX792" s="354"/>
      <c r="AY792" s="354"/>
      <c r="AZ792" s="354"/>
      <c r="BA792" s="354"/>
      <c r="BB792" s="354"/>
      <c r="BC792" s="354"/>
      <c r="BD792" s="354"/>
      <c r="BE792" s="354"/>
      <c r="BF792" s="354"/>
      <c r="BG792" s="354"/>
      <c r="BH792" s="354"/>
      <c r="BI792" s="354"/>
      <c r="BJ792" s="354"/>
      <c r="BK792" s="354"/>
      <c r="BL792" s="354"/>
      <c r="BM792" s="354"/>
      <c r="BN792" s="354"/>
      <c r="BO792" s="354"/>
      <c r="BP792" s="354"/>
      <c r="BQ792" s="354"/>
      <c r="BR792" s="354"/>
      <c r="BS792" s="354"/>
      <c r="BT792" s="354"/>
      <c r="BU792" s="354"/>
      <c r="BV792" s="354"/>
      <c r="BW792" s="354"/>
      <c r="BX792" s="354"/>
      <c r="BY792" s="354"/>
      <c r="BZ792" s="354"/>
      <c r="CA792" s="354"/>
      <c r="CB792" s="354"/>
      <c r="CC792" s="354"/>
    </row>
    <row r="793" ht="13.5" customHeight="1">
      <c r="A793" s="354"/>
      <c r="B793" s="354"/>
      <c r="C793" s="354"/>
      <c r="D793" s="354"/>
      <c r="E793" s="354"/>
      <c r="F793" s="354"/>
      <c r="G793" s="354"/>
      <c r="H793" s="354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  <c r="AA793" s="354"/>
      <c r="AB793" s="354"/>
      <c r="AC793" s="354"/>
      <c r="AD793" s="354"/>
      <c r="AE793" s="354"/>
      <c r="AF793" s="354"/>
      <c r="AG793" s="354"/>
      <c r="AH793" s="354"/>
      <c r="AI793" s="354"/>
      <c r="AJ793" s="354"/>
      <c r="AK793" s="354"/>
      <c r="AL793" s="354"/>
      <c r="AM793" s="354"/>
      <c r="AN793" s="354"/>
      <c r="AO793" s="354"/>
      <c r="AP793" s="354"/>
      <c r="AQ793" s="354"/>
      <c r="AR793" s="354"/>
      <c r="AS793" s="354"/>
      <c r="AT793" s="354"/>
      <c r="AU793" s="354"/>
      <c r="AV793" s="354"/>
      <c r="AW793" s="354"/>
      <c r="AX793" s="354"/>
      <c r="AY793" s="354"/>
      <c r="AZ793" s="354"/>
      <c r="BA793" s="354"/>
      <c r="BB793" s="354"/>
      <c r="BC793" s="354"/>
      <c r="BD793" s="354"/>
      <c r="BE793" s="354"/>
      <c r="BF793" s="354"/>
      <c r="BG793" s="354"/>
      <c r="BH793" s="354"/>
      <c r="BI793" s="354"/>
      <c r="BJ793" s="354"/>
      <c r="BK793" s="354"/>
      <c r="BL793" s="354"/>
      <c r="BM793" s="354"/>
      <c r="BN793" s="354"/>
      <c r="BO793" s="354"/>
      <c r="BP793" s="354"/>
      <c r="BQ793" s="354"/>
      <c r="BR793" s="354"/>
      <c r="BS793" s="354"/>
      <c r="BT793" s="354"/>
      <c r="BU793" s="354"/>
      <c r="BV793" s="354"/>
      <c r="BW793" s="354"/>
      <c r="BX793" s="354"/>
      <c r="BY793" s="354"/>
      <c r="BZ793" s="354"/>
      <c r="CA793" s="354"/>
      <c r="CB793" s="354"/>
      <c r="CC793" s="354"/>
    </row>
    <row r="794" ht="13.5" customHeight="1">
      <c r="A794" s="354"/>
      <c r="B794" s="354"/>
      <c r="C794" s="354"/>
      <c r="D794" s="354"/>
      <c r="E794" s="354"/>
      <c r="F794" s="354"/>
      <c r="G794" s="354"/>
      <c r="H794" s="354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  <c r="AA794" s="354"/>
      <c r="AB794" s="354"/>
      <c r="AC794" s="354"/>
      <c r="AD794" s="354"/>
      <c r="AE794" s="354"/>
      <c r="AF794" s="354"/>
      <c r="AG794" s="354"/>
      <c r="AH794" s="354"/>
      <c r="AI794" s="354"/>
      <c r="AJ794" s="354"/>
      <c r="AK794" s="354"/>
      <c r="AL794" s="354"/>
      <c r="AM794" s="354"/>
      <c r="AN794" s="354"/>
      <c r="AO794" s="354"/>
      <c r="AP794" s="354"/>
      <c r="AQ794" s="354"/>
      <c r="AR794" s="354"/>
      <c r="AS794" s="354"/>
      <c r="AT794" s="354"/>
      <c r="AU794" s="354"/>
      <c r="AV794" s="354"/>
      <c r="AW794" s="354"/>
      <c r="AX794" s="354"/>
      <c r="AY794" s="354"/>
      <c r="AZ794" s="354"/>
      <c r="BA794" s="354"/>
      <c r="BB794" s="354"/>
      <c r="BC794" s="354"/>
      <c r="BD794" s="354"/>
      <c r="BE794" s="354"/>
      <c r="BF794" s="354"/>
      <c r="BG794" s="354"/>
      <c r="BH794" s="354"/>
      <c r="BI794" s="354"/>
      <c r="BJ794" s="354"/>
      <c r="BK794" s="354"/>
      <c r="BL794" s="354"/>
      <c r="BM794" s="354"/>
      <c r="BN794" s="354"/>
      <c r="BO794" s="354"/>
      <c r="BP794" s="354"/>
      <c r="BQ794" s="354"/>
      <c r="BR794" s="354"/>
      <c r="BS794" s="354"/>
      <c r="BT794" s="354"/>
      <c r="BU794" s="354"/>
      <c r="BV794" s="354"/>
      <c r="BW794" s="354"/>
      <c r="BX794" s="354"/>
      <c r="BY794" s="354"/>
      <c r="BZ794" s="354"/>
      <c r="CA794" s="354"/>
      <c r="CB794" s="354"/>
      <c r="CC794" s="354"/>
    </row>
    <row r="795" ht="13.5" customHeight="1">
      <c r="A795" s="354"/>
      <c r="B795" s="354"/>
      <c r="C795" s="354"/>
      <c r="D795" s="354"/>
      <c r="E795" s="354"/>
      <c r="F795" s="354"/>
      <c r="G795" s="354"/>
      <c r="H795" s="354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  <c r="AA795" s="354"/>
      <c r="AB795" s="354"/>
      <c r="AC795" s="354"/>
      <c r="AD795" s="354"/>
      <c r="AE795" s="354"/>
      <c r="AF795" s="354"/>
      <c r="AG795" s="354"/>
      <c r="AH795" s="354"/>
      <c r="AI795" s="354"/>
      <c r="AJ795" s="354"/>
      <c r="AK795" s="354"/>
      <c r="AL795" s="354"/>
      <c r="AM795" s="354"/>
      <c r="AN795" s="354"/>
      <c r="AO795" s="354"/>
      <c r="AP795" s="354"/>
      <c r="AQ795" s="354"/>
      <c r="AR795" s="354"/>
      <c r="AS795" s="354"/>
      <c r="AT795" s="354"/>
      <c r="AU795" s="354"/>
      <c r="AV795" s="354"/>
      <c r="AW795" s="354"/>
      <c r="AX795" s="354"/>
      <c r="AY795" s="354"/>
      <c r="AZ795" s="354"/>
      <c r="BA795" s="354"/>
      <c r="BB795" s="354"/>
      <c r="BC795" s="354"/>
      <c r="BD795" s="354"/>
      <c r="BE795" s="354"/>
      <c r="BF795" s="354"/>
      <c r="BG795" s="354"/>
      <c r="BH795" s="354"/>
      <c r="BI795" s="354"/>
      <c r="BJ795" s="354"/>
      <c r="BK795" s="354"/>
      <c r="BL795" s="354"/>
      <c r="BM795" s="354"/>
      <c r="BN795" s="354"/>
      <c r="BO795" s="354"/>
      <c r="BP795" s="354"/>
      <c r="BQ795" s="354"/>
      <c r="BR795" s="354"/>
      <c r="BS795" s="354"/>
      <c r="BT795" s="354"/>
      <c r="BU795" s="354"/>
      <c r="BV795" s="354"/>
      <c r="BW795" s="354"/>
      <c r="BX795" s="354"/>
      <c r="BY795" s="354"/>
      <c r="BZ795" s="354"/>
      <c r="CA795" s="354"/>
      <c r="CB795" s="354"/>
      <c r="CC795" s="354"/>
    </row>
    <row r="796" ht="13.5" customHeight="1">
      <c r="A796" s="354"/>
      <c r="B796" s="354"/>
      <c r="C796" s="354"/>
      <c r="D796" s="354"/>
      <c r="E796" s="354"/>
      <c r="F796" s="354"/>
      <c r="G796" s="354"/>
      <c r="H796" s="354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  <c r="AA796" s="354"/>
      <c r="AB796" s="354"/>
      <c r="AC796" s="354"/>
      <c r="AD796" s="354"/>
      <c r="AE796" s="354"/>
      <c r="AF796" s="354"/>
      <c r="AG796" s="354"/>
      <c r="AH796" s="354"/>
      <c r="AI796" s="354"/>
      <c r="AJ796" s="354"/>
      <c r="AK796" s="354"/>
      <c r="AL796" s="354"/>
      <c r="AM796" s="354"/>
      <c r="AN796" s="354"/>
      <c r="AO796" s="354"/>
      <c r="AP796" s="354"/>
      <c r="AQ796" s="354"/>
      <c r="AR796" s="354"/>
      <c r="AS796" s="354"/>
      <c r="AT796" s="354"/>
      <c r="AU796" s="354"/>
      <c r="AV796" s="354"/>
      <c r="AW796" s="354"/>
      <c r="AX796" s="354"/>
      <c r="AY796" s="354"/>
      <c r="AZ796" s="354"/>
      <c r="BA796" s="354"/>
      <c r="BB796" s="354"/>
      <c r="BC796" s="354"/>
      <c r="BD796" s="354"/>
      <c r="BE796" s="354"/>
      <c r="BF796" s="354"/>
      <c r="BG796" s="354"/>
      <c r="BH796" s="354"/>
      <c r="BI796" s="354"/>
      <c r="BJ796" s="354"/>
      <c r="BK796" s="354"/>
      <c r="BL796" s="354"/>
      <c r="BM796" s="354"/>
      <c r="BN796" s="354"/>
      <c r="BO796" s="354"/>
      <c r="BP796" s="354"/>
      <c r="BQ796" s="354"/>
      <c r="BR796" s="354"/>
      <c r="BS796" s="354"/>
      <c r="BT796" s="354"/>
      <c r="BU796" s="354"/>
      <c r="BV796" s="354"/>
      <c r="BW796" s="354"/>
      <c r="BX796" s="354"/>
      <c r="BY796" s="354"/>
      <c r="BZ796" s="354"/>
      <c r="CA796" s="354"/>
      <c r="CB796" s="354"/>
      <c r="CC796" s="354"/>
    </row>
    <row r="797" ht="13.5" customHeight="1">
      <c r="A797" s="354"/>
      <c r="B797" s="354"/>
      <c r="C797" s="354"/>
      <c r="D797" s="354"/>
      <c r="E797" s="354"/>
      <c r="F797" s="354"/>
      <c r="G797" s="354"/>
      <c r="H797" s="354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  <c r="AA797" s="354"/>
      <c r="AB797" s="354"/>
      <c r="AC797" s="354"/>
      <c r="AD797" s="354"/>
      <c r="AE797" s="354"/>
      <c r="AF797" s="354"/>
      <c r="AG797" s="354"/>
      <c r="AH797" s="354"/>
      <c r="AI797" s="354"/>
      <c r="AJ797" s="354"/>
      <c r="AK797" s="354"/>
      <c r="AL797" s="354"/>
      <c r="AM797" s="354"/>
      <c r="AN797" s="354"/>
      <c r="AO797" s="354"/>
      <c r="AP797" s="354"/>
      <c r="AQ797" s="354"/>
      <c r="AR797" s="354"/>
      <c r="AS797" s="354"/>
      <c r="AT797" s="354"/>
      <c r="AU797" s="354"/>
      <c r="AV797" s="354"/>
      <c r="AW797" s="354"/>
      <c r="AX797" s="354"/>
      <c r="AY797" s="354"/>
      <c r="AZ797" s="354"/>
      <c r="BA797" s="354"/>
      <c r="BB797" s="354"/>
      <c r="BC797" s="354"/>
      <c r="BD797" s="354"/>
      <c r="BE797" s="354"/>
      <c r="BF797" s="354"/>
      <c r="BG797" s="354"/>
      <c r="BH797" s="354"/>
      <c r="BI797" s="354"/>
      <c r="BJ797" s="354"/>
      <c r="BK797" s="354"/>
      <c r="BL797" s="354"/>
      <c r="BM797" s="354"/>
      <c r="BN797" s="354"/>
      <c r="BO797" s="354"/>
      <c r="BP797" s="354"/>
      <c r="BQ797" s="354"/>
      <c r="BR797" s="354"/>
      <c r="BS797" s="354"/>
      <c r="BT797" s="354"/>
      <c r="BU797" s="354"/>
      <c r="BV797" s="354"/>
      <c r="BW797" s="354"/>
      <c r="BX797" s="354"/>
      <c r="BY797" s="354"/>
      <c r="BZ797" s="354"/>
      <c r="CA797" s="354"/>
      <c r="CB797" s="354"/>
      <c r="CC797" s="354"/>
    </row>
    <row r="798" ht="13.5" customHeight="1">
      <c r="A798" s="354"/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  <c r="AA798" s="354"/>
      <c r="AB798" s="354"/>
      <c r="AC798" s="354"/>
      <c r="AD798" s="354"/>
      <c r="AE798" s="354"/>
      <c r="AF798" s="354"/>
      <c r="AG798" s="354"/>
      <c r="AH798" s="354"/>
      <c r="AI798" s="354"/>
      <c r="AJ798" s="354"/>
      <c r="AK798" s="354"/>
      <c r="AL798" s="354"/>
      <c r="AM798" s="354"/>
      <c r="AN798" s="354"/>
      <c r="AO798" s="354"/>
      <c r="AP798" s="354"/>
      <c r="AQ798" s="354"/>
      <c r="AR798" s="354"/>
      <c r="AS798" s="354"/>
      <c r="AT798" s="354"/>
      <c r="AU798" s="354"/>
      <c r="AV798" s="354"/>
      <c r="AW798" s="354"/>
      <c r="AX798" s="354"/>
      <c r="AY798" s="354"/>
      <c r="AZ798" s="354"/>
      <c r="BA798" s="354"/>
      <c r="BB798" s="354"/>
      <c r="BC798" s="354"/>
      <c r="BD798" s="354"/>
      <c r="BE798" s="354"/>
      <c r="BF798" s="354"/>
      <c r="BG798" s="354"/>
      <c r="BH798" s="354"/>
      <c r="BI798" s="354"/>
      <c r="BJ798" s="354"/>
      <c r="BK798" s="354"/>
      <c r="BL798" s="354"/>
      <c r="BM798" s="354"/>
      <c r="BN798" s="354"/>
      <c r="BO798" s="354"/>
      <c r="BP798" s="354"/>
      <c r="BQ798" s="354"/>
      <c r="BR798" s="354"/>
      <c r="BS798" s="354"/>
      <c r="BT798" s="354"/>
      <c r="BU798" s="354"/>
      <c r="BV798" s="354"/>
      <c r="BW798" s="354"/>
      <c r="BX798" s="354"/>
      <c r="BY798" s="354"/>
      <c r="BZ798" s="354"/>
      <c r="CA798" s="354"/>
      <c r="CB798" s="354"/>
      <c r="CC798" s="354"/>
    </row>
    <row r="799" ht="13.5" customHeight="1">
      <c r="A799" s="354"/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  <c r="AA799" s="354"/>
      <c r="AB799" s="354"/>
      <c r="AC799" s="354"/>
      <c r="AD799" s="354"/>
      <c r="AE799" s="354"/>
      <c r="AF799" s="354"/>
      <c r="AG799" s="354"/>
      <c r="AH799" s="354"/>
      <c r="AI799" s="354"/>
      <c r="AJ799" s="354"/>
      <c r="AK799" s="354"/>
      <c r="AL799" s="354"/>
      <c r="AM799" s="354"/>
      <c r="AN799" s="354"/>
      <c r="AO799" s="354"/>
      <c r="AP799" s="354"/>
      <c r="AQ799" s="354"/>
      <c r="AR799" s="354"/>
      <c r="AS799" s="354"/>
      <c r="AT799" s="354"/>
      <c r="AU799" s="354"/>
      <c r="AV799" s="354"/>
      <c r="AW799" s="354"/>
      <c r="AX799" s="354"/>
      <c r="AY799" s="354"/>
      <c r="AZ799" s="354"/>
      <c r="BA799" s="354"/>
      <c r="BB799" s="354"/>
      <c r="BC799" s="354"/>
      <c r="BD799" s="354"/>
      <c r="BE799" s="354"/>
      <c r="BF799" s="354"/>
      <c r="BG799" s="354"/>
      <c r="BH799" s="354"/>
      <c r="BI799" s="354"/>
      <c r="BJ799" s="354"/>
      <c r="BK799" s="354"/>
      <c r="BL799" s="354"/>
      <c r="BM799" s="354"/>
      <c r="BN799" s="354"/>
      <c r="BO799" s="354"/>
      <c r="BP799" s="354"/>
      <c r="BQ799" s="354"/>
      <c r="BR799" s="354"/>
      <c r="BS799" s="354"/>
      <c r="BT799" s="354"/>
      <c r="BU799" s="354"/>
      <c r="BV799" s="354"/>
      <c r="BW799" s="354"/>
      <c r="BX799" s="354"/>
      <c r="BY799" s="354"/>
      <c r="BZ799" s="354"/>
      <c r="CA799" s="354"/>
      <c r="CB799" s="354"/>
      <c r="CC799" s="354"/>
    </row>
    <row r="800" ht="13.5" customHeight="1">
      <c r="A800" s="354"/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  <c r="AA800" s="354"/>
      <c r="AB800" s="354"/>
      <c r="AC800" s="354"/>
      <c r="AD800" s="354"/>
      <c r="AE800" s="354"/>
      <c r="AF800" s="354"/>
      <c r="AG800" s="354"/>
      <c r="AH800" s="354"/>
      <c r="AI800" s="354"/>
      <c r="AJ800" s="354"/>
      <c r="AK800" s="354"/>
      <c r="AL800" s="354"/>
      <c r="AM800" s="354"/>
      <c r="AN800" s="354"/>
      <c r="AO800" s="354"/>
      <c r="AP800" s="354"/>
      <c r="AQ800" s="354"/>
      <c r="AR800" s="354"/>
      <c r="AS800" s="354"/>
      <c r="AT800" s="354"/>
      <c r="AU800" s="354"/>
      <c r="AV800" s="354"/>
      <c r="AW800" s="354"/>
      <c r="AX800" s="354"/>
      <c r="AY800" s="354"/>
      <c r="AZ800" s="354"/>
      <c r="BA800" s="354"/>
      <c r="BB800" s="354"/>
      <c r="BC800" s="354"/>
      <c r="BD800" s="354"/>
      <c r="BE800" s="354"/>
      <c r="BF800" s="354"/>
      <c r="BG800" s="354"/>
      <c r="BH800" s="354"/>
      <c r="BI800" s="354"/>
      <c r="BJ800" s="354"/>
      <c r="BK800" s="354"/>
      <c r="BL800" s="354"/>
      <c r="BM800" s="354"/>
      <c r="BN800" s="354"/>
      <c r="BO800" s="354"/>
      <c r="BP800" s="354"/>
      <c r="BQ800" s="354"/>
      <c r="BR800" s="354"/>
      <c r="BS800" s="354"/>
      <c r="BT800" s="354"/>
      <c r="BU800" s="354"/>
      <c r="BV800" s="354"/>
      <c r="BW800" s="354"/>
      <c r="BX800" s="354"/>
      <c r="BY800" s="354"/>
      <c r="BZ800" s="354"/>
      <c r="CA800" s="354"/>
      <c r="CB800" s="354"/>
      <c r="CC800" s="354"/>
    </row>
    <row r="801" ht="13.5" customHeight="1">
      <c r="A801" s="354"/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  <c r="AA801" s="354"/>
      <c r="AB801" s="354"/>
      <c r="AC801" s="354"/>
      <c r="AD801" s="354"/>
      <c r="AE801" s="354"/>
      <c r="AF801" s="354"/>
      <c r="AG801" s="354"/>
      <c r="AH801" s="354"/>
      <c r="AI801" s="354"/>
      <c r="AJ801" s="354"/>
      <c r="AK801" s="354"/>
      <c r="AL801" s="354"/>
      <c r="AM801" s="354"/>
      <c r="AN801" s="354"/>
      <c r="AO801" s="354"/>
      <c r="AP801" s="354"/>
      <c r="AQ801" s="354"/>
      <c r="AR801" s="354"/>
      <c r="AS801" s="354"/>
      <c r="AT801" s="354"/>
      <c r="AU801" s="354"/>
      <c r="AV801" s="354"/>
      <c r="AW801" s="354"/>
      <c r="AX801" s="354"/>
      <c r="AY801" s="354"/>
      <c r="AZ801" s="354"/>
      <c r="BA801" s="354"/>
      <c r="BB801" s="354"/>
      <c r="BC801" s="354"/>
      <c r="BD801" s="354"/>
      <c r="BE801" s="354"/>
      <c r="BF801" s="354"/>
      <c r="BG801" s="354"/>
      <c r="BH801" s="354"/>
      <c r="BI801" s="354"/>
      <c r="BJ801" s="354"/>
      <c r="BK801" s="354"/>
      <c r="BL801" s="354"/>
      <c r="BM801" s="354"/>
      <c r="BN801" s="354"/>
      <c r="BO801" s="354"/>
      <c r="BP801" s="354"/>
      <c r="BQ801" s="354"/>
      <c r="BR801" s="354"/>
      <c r="BS801" s="354"/>
      <c r="BT801" s="354"/>
      <c r="BU801" s="354"/>
      <c r="BV801" s="354"/>
      <c r="BW801" s="354"/>
      <c r="BX801" s="354"/>
      <c r="BY801" s="354"/>
      <c r="BZ801" s="354"/>
      <c r="CA801" s="354"/>
      <c r="CB801" s="354"/>
      <c r="CC801" s="354"/>
    </row>
    <row r="802" ht="13.5" customHeight="1">
      <c r="A802" s="354"/>
      <c r="B802" s="354"/>
      <c r="C802" s="354"/>
      <c r="D802" s="354"/>
      <c r="E802" s="354"/>
      <c r="F802" s="354"/>
      <c r="G802" s="354"/>
      <c r="H802" s="354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  <c r="AA802" s="354"/>
      <c r="AB802" s="354"/>
      <c r="AC802" s="354"/>
      <c r="AD802" s="354"/>
      <c r="AE802" s="354"/>
      <c r="AF802" s="354"/>
      <c r="AG802" s="354"/>
      <c r="AH802" s="354"/>
      <c r="AI802" s="354"/>
      <c r="AJ802" s="354"/>
      <c r="AK802" s="354"/>
      <c r="AL802" s="354"/>
      <c r="AM802" s="354"/>
      <c r="AN802" s="354"/>
      <c r="AO802" s="354"/>
      <c r="AP802" s="354"/>
      <c r="AQ802" s="354"/>
      <c r="AR802" s="354"/>
      <c r="AS802" s="354"/>
      <c r="AT802" s="354"/>
      <c r="AU802" s="354"/>
      <c r="AV802" s="354"/>
      <c r="AW802" s="354"/>
      <c r="AX802" s="354"/>
      <c r="AY802" s="354"/>
      <c r="AZ802" s="354"/>
      <c r="BA802" s="354"/>
      <c r="BB802" s="354"/>
      <c r="BC802" s="354"/>
      <c r="BD802" s="354"/>
      <c r="BE802" s="354"/>
      <c r="BF802" s="354"/>
      <c r="BG802" s="354"/>
      <c r="BH802" s="354"/>
      <c r="BI802" s="354"/>
      <c r="BJ802" s="354"/>
      <c r="BK802" s="354"/>
      <c r="BL802" s="354"/>
      <c r="BM802" s="354"/>
      <c r="BN802" s="354"/>
      <c r="BO802" s="354"/>
      <c r="BP802" s="354"/>
      <c r="BQ802" s="354"/>
      <c r="BR802" s="354"/>
      <c r="BS802" s="354"/>
      <c r="BT802" s="354"/>
      <c r="BU802" s="354"/>
      <c r="BV802" s="354"/>
      <c r="BW802" s="354"/>
      <c r="BX802" s="354"/>
      <c r="BY802" s="354"/>
      <c r="BZ802" s="354"/>
      <c r="CA802" s="354"/>
      <c r="CB802" s="354"/>
      <c r="CC802" s="354"/>
    </row>
    <row r="803" ht="13.5" customHeight="1">
      <c r="A803" s="354"/>
      <c r="B803" s="354"/>
      <c r="C803" s="354"/>
      <c r="D803" s="354"/>
      <c r="E803" s="354"/>
      <c r="F803" s="354"/>
      <c r="G803" s="354"/>
      <c r="H803" s="354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  <c r="AA803" s="354"/>
      <c r="AB803" s="354"/>
      <c r="AC803" s="354"/>
      <c r="AD803" s="354"/>
      <c r="AE803" s="354"/>
      <c r="AF803" s="354"/>
      <c r="AG803" s="354"/>
      <c r="AH803" s="354"/>
      <c r="AI803" s="354"/>
      <c r="AJ803" s="354"/>
      <c r="AK803" s="354"/>
      <c r="AL803" s="354"/>
      <c r="AM803" s="354"/>
      <c r="AN803" s="354"/>
      <c r="AO803" s="354"/>
      <c r="AP803" s="354"/>
      <c r="AQ803" s="354"/>
      <c r="AR803" s="354"/>
      <c r="AS803" s="354"/>
      <c r="AT803" s="354"/>
      <c r="AU803" s="354"/>
      <c r="AV803" s="354"/>
      <c r="AW803" s="354"/>
      <c r="AX803" s="354"/>
      <c r="AY803" s="354"/>
      <c r="AZ803" s="354"/>
      <c r="BA803" s="354"/>
      <c r="BB803" s="354"/>
      <c r="BC803" s="354"/>
      <c r="BD803" s="354"/>
      <c r="BE803" s="354"/>
      <c r="BF803" s="354"/>
      <c r="BG803" s="354"/>
      <c r="BH803" s="354"/>
      <c r="BI803" s="354"/>
      <c r="BJ803" s="354"/>
      <c r="BK803" s="354"/>
      <c r="BL803" s="354"/>
      <c r="BM803" s="354"/>
      <c r="BN803" s="354"/>
      <c r="BO803" s="354"/>
      <c r="BP803" s="354"/>
      <c r="BQ803" s="354"/>
      <c r="BR803" s="354"/>
      <c r="BS803" s="354"/>
      <c r="BT803" s="354"/>
      <c r="BU803" s="354"/>
      <c r="BV803" s="354"/>
      <c r="BW803" s="354"/>
      <c r="BX803" s="354"/>
      <c r="BY803" s="354"/>
      <c r="BZ803" s="354"/>
      <c r="CA803" s="354"/>
      <c r="CB803" s="354"/>
      <c r="CC803" s="354"/>
    </row>
    <row r="804" ht="13.5" customHeight="1">
      <c r="A804" s="354"/>
      <c r="B804" s="354"/>
      <c r="C804" s="354"/>
      <c r="D804" s="354"/>
      <c r="E804" s="354"/>
      <c r="F804" s="354"/>
      <c r="G804" s="354"/>
      <c r="H804" s="354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  <c r="AA804" s="354"/>
      <c r="AB804" s="354"/>
      <c r="AC804" s="354"/>
      <c r="AD804" s="354"/>
      <c r="AE804" s="354"/>
      <c r="AF804" s="354"/>
      <c r="AG804" s="354"/>
      <c r="AH804" s="354"/>
      <c r="AI804" s="354"/>
      <c r="AJ804" s="354"/>
      <c r="AK804" s="354"/>
      <c r="AL804" s="354"/>
      <c r="AM804" s="354"/>
      <c r="AN804" s="354"/>
      <c r="AO804" s="354"/>
      <c r="AP804" s="354"/>
      <c r="AQ804" s="354"/>
      <c r="AR804" s="354"/>
      <c r="AS804" s="354"/>
      <c r="AT804" s="354"/>
      <c r="AU804" s="354"/>
      <c r="AV804" s="354"/>
      <c r="AW804" s="354"/>
      <c r="AX804" s="354"/>
      <c r="AY804" s="354"/>
      <c r="AZ804" s="354"/>
      <c r="BA804" s="354"/>
      <c r="BB804" s="354"/>
      <c r="BC804" s="354"/>
      <c r="BD804" s="354"/>
      <c r="BE804" s="354"/>
      <c r="BF804" s="354"/>
      <c r="BG804" s="354"/>
      <c r="BH804" s="354"/>
      <c r="BI804" s="354"/>
      <c r="BJ804" s="354"/>
      <c r="BK804" s="354"/>
      <c r="BL804" s="354"/>
      <c r="BM804" s="354"/>
      <c r="BN804" s="354"/>
      <c r="BO804" s="354"/>
      <c r="BP804" s="354"/>
      <c r="BQ804" s="354"/>
      <c r="BR804" s="354"/>
      <c r="BS804" s="354"/>
      <c r="BT804" s="354"/>
      <c r="BU804" s="354"/>
      <c r="BV804" s="354"/>
      <c r="BW804" s="354"/>
      <c r="BX804" s="354"/>
      <c r="BY804" s="354"/>
      <c r="BZ804" s="354"/>
      <c r="CA804" s="354"/>
      <c r="CB804" s="354"/>
      <c r="CC804" s="354"/>
    </row>
    <row r="805" ht="13.5" customHeight="1">
      <c r="A805" s="354"/>
      <c r="B805" s="354"/>
      <c r="C805" s="354"/>
      <c r="D805" s="354"/>
      <c r="E805" s="354"/>
      <c r="F805" s="354"/>
      <c r="G805" s="354"/>
      <c r="H805" s="354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  <c r="AA805" s="354"/>
      <c r="AB805" s="354"/>
      <c r="AC805" s="354"/>
      <c r="AD805" s="354"/>
      <c r="AE805" s="354"/>
      <c r="AF805" s="354"/>
      <c r="AG805" s="354"/>
      <c r="AH805" s="354"/>
      <c r="AI805" s="354"/>
      <c r="AJ805" s="354"/>
      <c r="AK805" s="354"/>
      <c r="AL805" s="354"/>
      <c r="AM805" s="354"/>
      <c r="AN805" s="354"/>
      <c r="AO805" s="354"/>
      <c r="AP805" s="354"/>
      <c r="AQ805" s="354"/>
      <c r="AR805" s="354"/>
      <c r="AS805" s="354"/>
      <c r="AT805" s="354"/>
      <c r="AU805" s="354"/>
      <c r="AV805" s="354"/>
      <c r="AW805" s="354"/>
      <c r="AX805" s="354"/>
      <c r="AY805" s="354"/>
      <c r="AZ805" s="354"/>
      <c r="BA805" s="354"/>
      <c r="BB805" s="354"/>
      <c r="BC805" s="354"/>
      <c r="BD805" s="354"/>
      <c r="BE805" s="354"/>
      <c r="BF805" s="354"/>
      <c r="BG805" s="354"/>
      <c r="BH805" s="354"/>
      <c r="BI805" s="354"/>
      <c r="BJ805" s="354"/>
      <c r="BK805" s="354"/>
      <c r="BL805" s="354"/>
      <c r="BM805" s="354"/>
      <c r="BN805" s="354"/>
      <c r="BO805" s="354"/>
      <c r="BP805" s="354"/>
      <c r="BQ805" s="354"/>
      <c r="BR805" s="354"/>
      <c r="BS805" s="354"/>
      <c r="BT805" s="354"/>
      <c r="BU805" s="354"/>
      <c r="BV805" s="354"/>
      <c r="BW805" s="354"/>
      <c r="BX805" s="354"/>
      <c r="BY805" s="354"/>
      <c r="BZ805" s="354"/>
      <c r="CA805" s="354"/>
      <c r="CB805" s="354"/>
      <c r="CC805" s="354"/>
    </row>
    <row r="806" ht="13.5" customHeight="1">
      <c r="A806" s="354"/>
      <c r="B806" s="354"/>
      <c r="C806" s="354"/>
      <c r="D806" s="354"/>
      <c r="E806" s="354"/>
      <c r="F806" s="354"/>
      <c r="G806" s="354"/>
      <c r="H806" s="354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  <c r="AA806" s="354"/>
      <c r="AB806" s="354"/>
      <c r="AC806" s="354"/>
      <c r="AD806" s="354"/>
      <c r="AE806" s="354"/>
      <c r="AF806" s="354"/>
      <c r="AG806" s="354"/>
      <c r="AH806" s="354"/>
      <c r="AI806" s="354"/>
      <c r="AJ806" s="354"/>
      <c r="AK806" s="354"/>
      <c r="AL806" s="354"/>
      <c r="AM806" s="354"/>
      <c r="AN806" s="354"/>
      <c r="AO806" s="354"/>
      <c r="AP806" s="354"/>
      <c r="AQ806" s="354"/>
      <c r="AR806" s="354"/>
      <c r="AS806" s="354"/>
      <c r="AT806" s="354"/>
      <c r="AU806" s="354"/>
      <c r="AV806" s="354"/>
      <c r="AW806" s="354"/>
      <c r="AX806" s="354"/>
      <c r="AY806" s="354"/>
      <c r="AZ806" s="354"/>
      <c r="BA806" s="354"/>
      <c r="BB806" s="354"/>
      <c r="BC806" s="354"/>
      <c r="BD806" s="354"/>
      <c r="BE806" s="354"/>
      <c r="BF806" s="354"/>
      <c r="BG806" s="354"/>
      <c r="BH806" s="354"/>
      <c r="BI806" s="354"/>
      <c r="BJ806" s="354"/>
      <c r="BK806" s="354"/>
      <c r="BL806" s="354"/>
      <c r="BM806" s="354"/>
      <c r="BN806" s="354"/>
      <c r="BO806" s="354"/>
      <c r="BP806" s="354"/>
      <c r="BQ806" s="354"/>
      <c r="BR806" s="354"/>
      <c r="BS806" s="354"/>
      <c r="BT806" s="354"/>
      <c r="BU806" s="354"/>
      <c r="BV806" s="354"/>
      <c r="BW806" s="354"/>
      <c r="BX806" s="354"/>
      <c r="BY806" s="354"/>
      <c r="BZ806" s="354"/>
      <c r="CA806" s="354"/>
      <c r="CB806" s="354"/>
      <c r="CC806" s="354"/>
    </row>
    <row r="807" ht="13.5" customHeight="1">
      <c r="A807" s="354"/>
      <c r="B807" s="354"/>
      <c r="C807" s="354"/>
      <c r="D807" s="354"/>
      <c r="E807" s="354"/>
      <c r="F807" s="354"/>
      <c r="G807" s="354"/>
      <c r="H807" s="354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  <c r="AA807" s="354"/>
      <c r="AB807" s="354"/>
      <c r="AC807" s="354"/>
      <c r="AD807" s="354"/>
      <c r="AE807" s="354"/>
      <c r="AF807" s="354"/>
      <c r="AG807" s="354"/>
      <c r="AH807" s="354"/>
      <c r="AI807" s="354"/>
      <c r="AJ807" s="354"/>
      <c r="AK807" s="354"/>
      <c r="AL807" s="354"/>
      <c r="AM807" s="354"/>
      <c r="AN807" s="354"/>
      <c r="AO807" s="354"/>
      <c r="AP807" s="354"/>
      <c r="AQ807" s="354"/>
      <c r="AR807" s="354"/>
      <c r="AS807" s="354"/>
      <c r="AT807" s="354"/>
      <c r="AU807" s="354"/>
      <c r="AV807" s="354"/>
      <c r="AW807" s="354"/>
      <c r="AX807" s="354"/>
      <c r="AY807" s="354"/>
      <c r="AZ807" s="354"/>
      <c r="BA807" s="354"/>
      <c r="BB807" s="354"/>
      <c r="BC807" s="354"/>
      <c r="BD807" s="354"/>
      <c r="BE807" s="354"/>
      <c r="BF807" s="354"/>
      <c r="BG807" s="354"/>
      <c r="BH807" s="354"/>
      <c r="BI807" s="354"/>
      <c r="BJ807" s="354"/>
      <c r="BK807" s="354"/>
      <c r="BL807" s="354"/>
      <c r="BM807" s="354"/>
      <c r="BN807" s="354"/>
      <c r="BO807" s="354"/>
      <c r="BP807" s="354"/>
      <c r="BQ807" s="354"/>
      <c r="BR807" s="354"/>
      <c r="BS807" s="354"/>
      <c r="BT807" s="354"/>
      <c r="BU807" s="354"/>
      <c r="BV807" s="354"/>
      <c r="BW807" s="354"/>
      <c r="BX807" s="354"/>
      <c r="BY807" s="354"/>
      <c r="BZ807" s="354"/>
      <c r="CA807" s="354"/>
      <c r="CB807" s="354"/>
      <c r="CC807" s="354"/>
    </row>
    <row r="808" ht="13.5" customHeight="1">
      <c r="A808" s="354"/>
      <c r="B808" s="354"/>
      <c r="C808" s="354"/>
      <c r="D808" s="354"/>
      <c r="E808" s="354"/>
      <c r="F808" s="354"/>
      <c r="G808" s="354"/>
      <c r="H808" s="354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  <c r="AA808" s="354"/>
      <c r="AB808" s="354"/>
      <c r="AC808" s="354"/>
      <c r="AD808" s="354"/>
      <c r="AE808" s="354"/>
      <c r="AF808" s="354"/>
      <c r="AG808" s="354"/>
      <c r="AH808" s="354"/>
      <c r="AI808" s="354"/>
      <c r="AJ808" s="354"/>
      <c r="AK808" s="354"/>
      <c r="AL808" s="354"/>
      <c r="AM808" s="354"/>
      <c r="AN808" s="354"/>
      <c r="AO808" s="354"/>
      <c r="AP808" s="354"/>
      <c r="AQ808" s="354"/>
      <c r="AR808" s="354"/>
      <c r="AS808" s="354"/>
      <c r="AT808" s="354"/>
      <c r="AU808" s="354"/>
      <c r="AV808" s="354"/>
      <c r="AW808" s="354"/>
      <c r="AX808" s="354"/>
      <c r="AY808" s="354"/>
      <c r="AZ808" s="354"/>
      <c r="BA808" s="354"/>
      <c r="BB808" s="354"/>
      <c r="BC808" s="354"/>
      <c r="BD808" s="354"/>
      <c r="BE808" s="354"/>
      <c r="BF808" s="354"/>
      <c r="BG808" s="354"/>
      <c r="BH808" s="354"/>
      <c r="BI808" s="354"/>
      <c r="BJ808" s="354"/>
      <c r="BK808" s="354"/>
      <c r="BL808" s="354"/>
      <c r="BM808" s="354"/>
      <c r="BN808" s="354"/>
      <c r="BO808" s="354"/>
      <c r="BP808" s="354"/>
      <c r="BQ808" s="354"/>
      <c r="BR808" s="354"/>
      <c r="BS808" s="354"/>
      <c r="BT808" s="354"/>
      <c r="BU808" s="354"/>
      <c r="BV808" s="354"/>
      <c r="BW808" s="354"/>
      <c r="BX808" s="354"/>
      <c r="BY808" s="354"/>
      <c r="BZ808" s="354"/>
      <c r="CA808" s="354"/>
      <c r="CB808" s="354"/>
      <c r="CC808" s="354"/>
    </row>
    <row r="809" ht="13.5" customHeight="1">
      <c r="A809" s="354"/>
      <c r="B809" s="354"/>
      <c r="C809" s="354"/>
      <c r="D809" s="354"/>
      <c r="E809" s="354"/>
      <c r="F809" s="354"/>
      <c r="G809" s="354"/>
      <c r="H809" s="354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  <c r="AA809" s="354"/>
      <c r="AB809" s="354"/>
      <c r="AC809" s="354"/>
      <c r="AD809" s="354"/>
      <c r="AE809" s="354"/>
      <c r="AF809" s="354"/>
      <c r="AG809" s="354"/>
      <c r="AH809" s="354"/>
      <c r="AI809" s="354"/>
      <c r="AJ809" s="354"/>
      <c r="AK809" s="354"/>
      <c r="AL809" s="354"/>
      <c r="AM809" s="354"/>
      <c r="AN809" s="354"/>
      <c r="AO809" s="354"/>
      <c r="AP809" s="354"/>
      <c r="AQ809" s="354"/>
      <c r="AR809" s="354"/>
      <c r="AS809" s="354"/>
      <c r="AT809" s="354"/>
      <c r="AU809" s="354"/>
      <c r="AV809" s="354"/>
      <c r="AW809" s="354"/>
      <c r="AX809" s="354"/>
      <c r="AY809" s="354"/>
      <c r="AZ809" s="354"/>
      <c r="BA809" s="354"/>
      <c r="BB809" s="354"/>
      <c r="BC809" s="354"/>
      <c r="BD809" s="354"/>
      <c r="BE809" s="354"/>
      <c r="BF809" s="354"/>
      <c r="BG809" s="354"/>
      <c r="BH809" s="354"/>
      <c r="BI809" s="354"/>
      <c r="BJ809" s="354"/>
      <c r="BK809" s="354"/>
      <c r="BL809" s="354"/>
      <c r="BM809" s="354"/>
      <c r="BN809" s="354"/>
      <c r="BO809" s="354"/>
      <c r="BP809" s="354"/>
      <c r="BQ809" s="354"/>
      <c r="BR809" s="354"/>
      <c r="BS809" s="354"/>
      <c r="BT809" s="354"/>
      <c r="BU809" s="354"/>
      <c r="BV809" s="354"/>
      <c r="BW809" s="354"/>
      <c r="BX809" s="354"/>
      <c r="BY809" s="354"/>
      <c r="BZ809" s="354"/>
      <c r="CA809" s="354"/>
      <c r="CB809" s="354"/>
      <c r="CC809" s="354"/>
    </row>
    <row r="810" ht="13.5" customHeight="1">
      <c r="A810" s="354"/>
      <c r="B810" s="354"/>
      <c r="C810" s="354"/>
      <c r="D810" s="354"/>
      <c r="E810" s="354"/>
      <c r="F810" s="354"/>
      <c r="G810" s="354"/>
      <c r="H810" s="354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  <c r="AA810" s="354"/>
      <c r="AB810" s="354"/>
      <c r="AC810" s="354"/>
      <c r="AD810" s="354"/>
      <c r="AE810" s="354"/>
      <c r="AF810" s="354"/>
      <c r="AG810" s="354"/>
      <c r="AH810" s="354"/>
      <c r="AI810" s="354"/>
      <c r="AJ810" s="354"/>
      <c r="AK810" s="354"/>
      <c r="AL810" s="354"/>
      <c r="AM810" s="354"/>
      <c r="AN810" s="354"/>
      <c r="AO810" s="354"/>
      <c r="AP810" s="354"/>
      <c r="AQ810" s="354"/>
      <c r="AR810" s="354"/>
      <c r="AS810" s="354"/>
      <c r="AT810" s="354"/>
      <c r="AU810" s="354"/>
      <c r="AV810" s="354"/>
      <c r="AW810" s="354"/>
      <c r="AX810" s="354"/>
      <c r="AY810" s="354"/>
      <c r="AZ810" s="354"/>
      <c r="BA810" s="354"/>
      <c r="BB810" s="354"/>
      <c r="BC810" s="354"/>
      <c r="BD810" s="354"/>
      <c r="BE810" s="354"/>
      <c r="BF810" s="354"/>
      <c r="BG810" s="354"/>
      <c r="BH810" s="354"/>
      <c r="BI810" s="354"/>
      <c r="BJ810" s="354"/>
      <c r="BK810" s="354"/>
      <c r="BL810" s="354"/>
      <c r="BM810" s="354"/>
      <c r="BN810" s="354"/>
      <c r="BO810" s="354"/>
      <c r="BP810" s="354"/>
      <c r="BQ810" s="354"/>
      <c r="BR810" s="354"/>
      <c r="BS810" s="354"/>
      <c r="BT810" s="354"/>
      <c r="BU810" s="354"/>
      <c r="BV810" s="354"/>
      <c r="BW810" s="354"/>
      <c r="BX810" s="354"/>
      <c r="BY810" s="354"/>
      <c r="BZ810" s="354"/>
      <c r="CA810" s="354"/>
      <c r="CB810" s="354"/>
      <c r="CC810" s="354"/>
    </row>
    <row r="811" ht="13.5" customHeight="1">
      <c r="A811" s="354"/>
      <c r="B811" s="354"/>
      <c r="C811" s="354"/>
      <c r="D811" s="354"/>
      <c r="E811" s="354"/>
      <c r="F811" s="354"/>
      <c r="G811" s="354"/>
      <c r="H811" s="354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  <c r="AA811" s="354"/>
      <c r="AB811" s="354"/>
      <c r="AC811" s="354"/>
      <c r="AD811" s="354"/>
      <c r="AE811" s="354"/>
      <c r="AF811" s="354"/>
      <c r="AG811" s="354"/>
      <c r="AH811" s="354"/>
      <c r="AI811" s="354"/>
      <c r="AJ811" s="354"/>
      <c r="AK811" s="354"/>
      <c r="AL811" s="354"/>
      <c r="AM811" s="354"/>
      <c r="AN811" s="354"/>
      <c r="AO811" s="354"/>
      <c r="AP811" s="354"/>
      <c r="AQ811" s="354"/>
      <c r="AR811" s="354"/>
      <c r="AS811" s="354"/>
      <c r="AT811" s="354"/>
      <c r="AU811" s="354"/>
      <c r="AV811" s="354"/>
      <c r="AW811" s="354"/>
      <c r="AX811" s="354"/>
      <c r="AY811" s="354"/>
      <c r="AZ811" s="354"/>
      <c r="BA811" s="354"/>
      <c r="BB811" s="354"/>
      <c r="BC811" s="354"/>
      <c r="BD811" s="354"/>
      <c r="BE811" s="354"/>
      <c r="BF811" s="354"/>
      <c r="BG811" s="354"/>
      <c r="BH811" s="354"/>
      <c r="BI811" s="354"/>
      <c r="BJ811" s="354"/>
      <c r="BK811" s="354"/>
      <c r="BL811" s="354"/>
      <c r="BM811" s="354"/>
      <c r="BN811" s="354"/>
      <c r="BO811" s="354"/>
      <c r="BP811" s="354"/>
      <c r="BQ811" s="354"/>
      <c r="BR811" s="354"/>
      <c r="BS811" s="354"/>
      <c r="BT811" s="354"/>
      <c r="BU811" s="354"/>
      <c r="BV811" s="354"/>
      <c r="BW811" s="354"/>
      <c r="BX811" s="354"/>
      <c r="BY811" s="354"/>
      <c r="BZ811" s="354"/>
      <c r="CA811" s="354"/>
      <c r="CB811" s="354"/>
      <c r="CC811" s="354"/>
    </row>
    <row r="812" ht="13.5" customHeight="1">
      <c r="A812" s="354"/>
      <c r="B812" s="354"/>
      <c r="C812" s="354"/>
      <c r="D812" s="354"/>
      <c r="E812" s="354"/>
      <c r="F812" s="354"/>
      <c r="G812" s="354"/>
      <c r="H812" s="354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  <c r="AA812" s="354"/>
      <c r="AB812" s="354"/>
      <c r="AC812" s="354"/>
      <c r="AD812" s="354"/>
      <c r="AE812" s="354"/>
      <c r="AF812" s="354"/>
      <c r="AG812" s="354"/>
      <c r="AH812" s="354"/>
      <c r="AI812" s="354"/>
      <c r="AJ812" s="354"/>
      <c r="AK812" s="354"/>
      <c r="AL812" s="354"/>
      <c r="AM812" s="354"/>
      <c r="AN812" s="354"/>
      <c r="AO812" s="354"/>
      <c r="AP812" s="354"/>
      <c r="AQ812" s="354"/>
      <c r="AR812" s="354"/>
      <c r="AS812" s="354"/>
      <c r="AT812" s="354"/>
      <c r="AU812" s="354"/>
      <c r="AV812" s="354"/>
      <c r="AW812" s="354"/>
      <c r="AX812" s="354"/>
      <c r="AY812" s="354"/>
      <c r="AZ812" s="354"/>
      <c r="BA812" s="354"/>
      <c r="BB812" s="354"/>
      <c r="BC812" s="354"/>
      <c r="BD812" s="354"/>
      <c r="BE812" s="354"/>
      <c r="BF812" s="354"/>
      <c r="BG812" s="354"/>
      <c r="BH812" s="354"/>
      <c r="BI812" s="354"/>
      <c r="BJ812" s="354"/>
      <c r="BK812" s="354"/>
      <c r="BL812" s="354"/>
      <c r="BM812" s="354"/>
      <c r="BN812" s="354"/>
      <c r="BO812" s="354"/>
      <c r="BP812" s="354"/>
      <c r="BQ812" s="354"/>
      <c r="BR812" s="354"/>
      <c r="BS812" s="354"/>
      <c r="BT812" s="354"/>
      <c r="BU812" s="354"/>
      <c r="BV812" s="354"/>
      <c r="BW812" s="354"/>
      <c r="BX812" s="354"/>
      <c r="BY812" s="354"/>
      <c r="BZ812" s="354"/>
      <c r="CA812" s="354"/>
      <c r="CB812" s="354"/>
      <c r="CC812" s="354"/>
    </row>
    <row r="813" ht="13.5" customHeight="1">
      <c r="A813" s="354"/>
      <c r="B813" s="354"/>
      <c r="C813" s="354"/>
      <c r="D813" s="354"/>
      <c r="E813" s="354"/>
      <c r="F813" s="354"/>
      <c r="G813" s="354"/>
      <c r="H813" s="354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  <c r="AA813" s="354"/>
      <c r="AB813" s="354"/>
      <c r="AC813" s="354"/>
      <c r="AD813" s="354"/>
      <c r="AE813" s="354"/>
      <c r="AF813" s="354"/>
      <c r="AG813" s="354"/>
      <c r="AH813" s="354"/>
      <c r="AI813" s="354"/>
      <c r="AJ813" s="354"/>
      <c r="AK813" s="354"/>
      <c r="AL813" s="354"/>
      <c r="AM813" s="354"/>
      <c r="AN813" s="354"/>
      <c r="AO813" s="354"/>
      <c r="AP813" s="354"/>
      <c r="AQ813" s="354"/>
      <c r="AR813" s="354"/>
      <c r="AS813" s="354"/>
      <c r="AT813" s="354"/>
      <c r="AU813" s="354"/>
      <c r="AV813" s="354"/>
      <c r="AW813" s="354"/>
      <c r="AX813" s="354"/>
      <c r="AY813" s="354"/>
      <c r="AZ813" s="354"/>
      <c r="BA813" s="354"/>
      <c r="BB813" s="354"/>
      <c r="BC813" s="354"/>
      <c r="BD813" s="354"/>
      <c r="BE813" s="354"/>
      <c r="BF813" s="354"/>
      <c r="BG813" s="354"/>
      <c r="BH813" s="354"/>
      <c r="BI813" s="354"/>
      <c r="BJ813" s="354"/>
      <c r="BK813" s="354"/>
      <c r="BL813" s="354"/>
      <c r="BM813" s="354"/>
      <c r="BN813" s="354"/>
      <c r="BO813" s="354"/>
      <c r="BP813" s="354"/>
      <c r="BQ813" s="354"/>
      <c r="BR813" s="354"/>
      <c r="BS813" s="354"/>
      <c r="BT813" s="354"/>
      <c r="BU813" s="354"/>
      <c r="BV813" s="354"/>
      <c r="BW813" s="354"/>
      <c r="BX813" s="354"/>
      <c r="BY813" s="354"/>
      <c r="BZ813" s="354"/>
      <c r="CA813" s="354"/>
      <c r="CB813" s="354"/>
      <c r="CC813" s="354"/>
    </row>
    <row r="814" ht="13.5" customHeight="1">
      <c r="A814" s="354"/>
      <c r="B814" s="354"/>
      <c r="C814" s="354"/>
      <c r="D814" s="354"/>
      <c r="E814" s="354"/>
      <c r="F814" s="354"/>
      <c r="G814" s="354"/>
      <c r="H814" s="354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  <c r="AA814" s="354"/>
      <c r="AB814" s="354"/>
      <c r="AC814" s="354"/>
      <c r="AD814" s="354"/>
      <c r="AE814" s="354"/>
      <c r="AF814" s="354"/>
      <c r="AG814" s="354"/>
      <c r="AH814" s="354"/>
      <c r="AI814" s="354"/>
      <c r="AJ814" s="354"/>
      <c r="AK814" s="354"/>
      <c r="AL814" s="354"/>
      <c r="AM814" s="354"/>
      <c r="AN814" s="354"/>
      <c r="AO814" s="354"/>
      <c r="AP814" s="354"/>
      <c r="AQ814" s="354"/>
      <c r="AR814" s="354"/>
      <c r="AS814" s="354"/>
      <c r="AT814" s="354"/>
      <c r="AU814" s="354"/>
      <c r="AV814" s="354"/>
      <c r="AW814" s="354"/>
      <c r="AX814" s="354"/>
      <c r="AY814" s="354"/>
      <c r="AZ814" s="354"/>
      <c r="BA814" s="354"/>
      <c r="BB814" s="354"/>
      <c r="BC814" s="354"/>
      <c r="BD814" s="354"/>
      <c r="BE814" s="354"/>
      <c r="BF814" s="354"/>
      <c r="BG814" s="354"/>
      <c r="BH814" s="354"/>
      <c r="BI814" s="354"/>
      <c r="BJ814" s="354"/>
      <c r="BK814" s="354"/>
      <c r="BL814" s="354"/>
      <c r="BM814" s="354"/>
      <c r="BN814" s="354"/>
      <c r="BO814" s="354"/>
      <c r="BP814" s="354"/>
      <c r="BQ814" s="354"/>
      <c r="BR814" s="354"/>
      <c r="BS814" s="354"/>
      <c r="BT814" s="354"/>
      <c r="BU814" s="354"/>
      <c r="BV814" s="354"/>
      <c r="BW814" s="354"/>
      <c r="BX814" s="354"/>
      <c r="BY814" s="354"/>
      <c r="BZ814" s="354"/>
      <c r="CA814" s="354"/>
      <c r="CB814" s="354"/>
      <c r="CC814" s="354"/>
    </row>
    <row r="815" ht="13.5" customHeight="1">
      <c r="A815" s="354"/>
      <c r="B815" s="354"/>
      <c r="C815" s="354"/>
      <c r="D815" s="354"/>
      <c r="E815" s="354"/>
      <c r="F815" s="354"/>
      <c r="G815" s="354"/>
      <c r="H815" s="354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  <c r="AA815" s="354"/>
      <c r="AB815" s="354"/>
      <c r="AC815" s="354"/>
      <c r="AD815" s="354"/>
      <c r="AE815" s="354"/>
      <c r="AF815" s="354"/>
      <c r="AG815" s="354"/>
      <c r="AH815" s="354"/>
      <c r="AI815" s="354"/>
      <c r="AJ815" s="354"/>
      <c r="AK815" s="354"/>
      <c r="AL815" s="354"/>
      <c r="AM815" s="354"/>
      <c r="AN815" s="354"/>
      <c r="AO815" s="354"/>
      <c r="AP815" s="354"/>
      <c r="AQ815" s="354"/>
      <c r="AR815" s="354"/>
      <c r="AS815" s="354"/>
      <c r="AT815" s="354"/>
      <c r="AU815" s="354"/>
      <c r="AV815" s="354"/>
      <c r="AW815" s="354"/>
      <c r="AX815" s="354"/>
      <c r="AY815" s="354"/>
      <c r="AZ815" s="354"/>
      <c r="BA815" s="354"/>
      <c r="BB815" s="354"/>
      <c r="BC815" s="354"/>
      <c r="BD815" s="354"/>
      <c r="BE815" s="354"/>
      <c r="BF815" s="354"/>
      <c r="BG815" s="354"/>
      <c r="BH815" s="354"/>
      <c r="BI815" s="354"/>
      <c r="BJ815" s="354"/>
      <c r="BK815" s="354"/>
      <c r="BL815" s="354"/>
      <c r="BM815" s="354"/>
      <c r="BN815" s="354"/>
      <c r="BO815" s="354"/>
      <c r="BP815" s="354"/>
      <c r="BQ815" s="354"/>
      <c r="BR815" s="354"/>
      <c r="BS815" s="354"/>
      <c r="BT815" s="354"/>
      <c r="BU815" s="354"/>
      <c r="BV815" s="354"/>
      <c r="BW815" s="354"/>
      <c r="BX815" s="354"/>
      <c r="BY815" s="354"/>
      <c r="BZ815" s="354"/>
      <c r="CA815" s="354"/>
      <c r="CB815" s="354"/>
      <c r="CC815" s="354"/>
    </row>
    <row r="816" ht="13.5" customHeight="1">
      <c r="A816" s="354"/>
      <c r="B816" s="354"/>
      <c r="C816" s="354"/>
      <c r="D816" s="354"/>
      <c r="E816" s="354"/>
      <c r="F816" s="354"/>
      <c r="G816" s="354"/>
      <c r="H816" s="354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  <c r="AA816" s="354"/>
      <c r="AB816" s="354"/>
      <c r="AC816" s="354"/>
      <c r="AD816" s="354"/>
      <c r="AE816" s="354"/>
      <c r="AF816" s="354"/>
      <c r="AG816" s="354"/>
      <c r="AH816" s="354"/>
      <c r="AI816" s="354"/>
      <c r="AJ816" s="354"/>
      <c r="AK816" s="354"/>
      <c r="AL816" s="354"/>
      <c r="AM816" s="354"/>
      <c r="AN816" s="354"/>
      <c r="AO816" s="354"/>
      <c r="AP816" s="354"/>
      <c r="AQ816" s="354"/>
      <c r="AR816" s="354"/>
      <c r="AS816" s="354"/>
      <c r="AT816" s="354"/>
      <c r="AU816" s="354"/>
      <c r="AV816" s="354"/>
      <c r="AW816" s="354"/>
      <c r="AX816" s="354"/>
      <c r="AY816" s="354"/>
      <c r="AZ816" s="354"/>
      <c r="BA816" s="354"/>
      <c r="BB816" s="354"/>
      <c r="BC816" s="354"/>
      <c r="BD816" s="354"/>
      <c r="BE816" s="354"/>
      <c r="BF816" s="354"/>
      <c r="BG816" s="354"/>
      <c r="BH816" s="354"/>
      <c r="BI816" s="354"/>
      <c r="BJ816" s="354"/>
      <c r="BK816" s="354"/>
      <c r="BL816" s="354"/>
      <c r="BM816" s="354"/>
      <c r="BN816" s="354"/>
      <c r="BO816" s="354"/>
      <c r="BP816" s="354"/>
      <c r="BQ816" s="354"/>
      <c r="BR816" s="354"/>
      <c r="BS816" s="354"/>
      <c r="BT816" s="354"/>
      <c r="BU816" s="354"/>
      <c r="BV816" s="354"/>
      <c r="BW816" s="354"/>
      <c r="BX816" s="354"/>
      <c r="BY816" s="354"/>
      <c r="BZ816" s="354"/>
      <c r="CA816" s="354"/>
      <c r="CB816" s="354"/>
      <c r="CC816" s="354"/>
    </row>
    <row r="817" ht="13.5" customHeight="1">
      <c r="A817" s="354"/>
      <c r="B817" s="354"/>
      <c r="C817" s="354"/>
      <c r="D817" s="354"/>
      <c r="E817" s="354"/>
      <c r="F817" s="354"/>
      <c r="G817" s="354"/>
      <c r="H817" s="354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  <c r="AA817" s="354"/>
      <c r="AB817" s="354"/>
      <c r="AC817" s="354"/>
      <c r="AD817" s="354"/>
      <c r="AE817" s="354"/>
      <c r="AF817" s="354"/>
      <c r="AG817" s="354"/>
      <c r="AH817" s="354"/>
      <c r="AI817" s="354"/>
      <c r="AJ817" s="354"/>
      <c r="AK817" s="354"/>
      <c r="AL817" s="354"/>
      <c r="AM817" s="354"/>
      <c r="AN817" s="354"/>
      <c r="AO817" s="354"/>
      <c r="AP817" s="354"/>
      <c r="AQ817" s="354"/>
      <c r="AR817" s="354"/>
      <c r="AS817" s="354"/>
      <c r="AT817" s="354"/>
      <c r="AU817" s="354"/>
      <c r="AV817" s="354"/>
      <c r="AW817" s="354"/>
      <c r="AX817" s="354"/>
      <c r="AY817" s="354"/>
      <c r="AZ817" s="354"/>
      <c r="BA817" s="354"/>
      <c r="BB817" s="354"/>
      <c r="BC817" s="354"/>
      <c r="BD817" s="354"/>
      <c r="BE817" s="354"/>
      <c r="BF817" s="354"/>
      <c r="BG817" s="354"/>
      <c r="BH817" s="354"/>
      <c r="BI817" s="354"/>
      <c r="BJ817" s="354"/>
      <c r="BK817" s="354"/>
      <c r="BL817" s="354"/>
      <c r="BM817" s="354"/>
      <c r="BN817" s="354"/>
      <c r="BO817" s="354"/>
      <c r="BP817" s="354"/>
      <c r="BQ817" s="354"/>
      <c r="BR817" s="354"/>
      <c r="BS817" s="354"/>
      <c r="BT817" s="354"/>
      <c r="BU817" s="354"/>
      <c r="BV817" s="354"/>
      <c r="BW817" s="354"/>
      <c r="BX817" s="354"/>
      <c r="BY817" s="354"/>
      <c r="BZ817" s="354"/>
      <c r="CA817" s="354"/>
      <c r="CB817" s="354"/>
      <c r="CC817" s="354"/>
    </row>
    <row r="818" ht="13.5" customHeight="1">
      <c r="A818" s="354"/>
      <c r="B818" s="354"/>
      <c r="C818" s="354"/>
      <c r="D818" s="354"/>
      <c r="E818" s="354"/>
      <c r="F818" s="354"/>
      <c r="G818" s="354"/>
      <c r="H818" s="354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  <c r="AA818" s="354"/>
      <c r="AB818" s="354"/>
      <c r="AC818" s="354"/>
      <c r="AD818" s="354"/>
      <c r="AE818" s="354"/>
      <c r="AF818" s="354"/>
      <c r="AG818" s="354"/>
      <c r="AH818" s="354"/>
      <c r="AI818" s="354"/>
      <c r="AJ818" s="354"/>
      <c r="AK818" s="354"/>
      <c r="AL818" s="354"/>
      <c r="AM818" s="354"/>
      <c r="AN818" s="354"/>
      <c r="AO818" s="354"/>
      <c r="AP818" s="354"/>
      <c r="AQ818" s="354"/>
      <c r="AR818" s="354"/>
      <c r="AS818" s="354"/>
      <c r="AT818" s="354"/>
      <c r="AU818" s="354"/>
      <c r="AV818" s="354"/>
      <c r="AW818" s="354"/>
      <c r="AX818" s="354"/>
      <c r="AY818" s="354"/>
      <c r="AZ818" s="354"/>
      <c r="BA818" s="354"/>
      <c r="BB818" s="354"/>
      <c r="BC818" s="354"/>
      <c r="BD818" s="354"/>
      <c r="BE818" s="354"/>
      <c r="BF818" s="354"/>
      <c r="BG818" s="354"/>
      <c r="BH818" s="354"/>
      <c r="BI818" s="354"/>
      <c r="BJ818" s="354"/>
      <c r="BK818" s="354"/>
      <c r="BL818" s="354"/>
      <c r="BM818" s="354"/>
      <c r="BN818" s="354"/>
      <c r="BO818" s="354"/>
      <c r="BP818" s="354"/>
      <c r="BQ818" s="354"/>
      <c r="BR818" s="354"/>
      <c r="BS818" s="354"/>
      <c r="BT818" s="354"/>
      <c r="BU818" s="354"/>
      <c r="BV818" s="354"/>
      <c r="BW818" s="354"/>
      <c r="BX818" s="354"/>
      <c r="BY818" s="354"/>
      <c r="BZ818" s="354"/>
      <c r="CA818" s="354"/>
      <c r="CB818" s="354"/>
      <c r="CC818" s="354"/>
    </row>
    <row r="819" ht="13.5" customHeight="1">
      <c r="A819" s="354"/>
      <c r="B819" s="354"/>
      <c r="C819" s="354"/>
      <c r="D819" s="354"/>
      <c r="E819" s="354"/>
      <c r="F819" s="354"/>
      <c r="G819" s="354"/>
      <c r="H819" s="354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  <c r="AA819" s="354"/>
      <c r="AB819" s="354"/>
      <c r="AC819" s="354"/>
      <c r="AD819" s="354"/>
      <c r="AE819" s="354"/>
      <c r="AF819" s="354"/>
      <c r="AG819" s="354"/>
      <c r="AH819" s="354"/>
      <c r="AI819" s="354"/>
      <c r="AJ819" s="354"/>
      <c r="AK819" s="354"/>
      <c r="AL819" s="354"/>
      <c r="AM819" s="354"/>
      <c r="AN819" s="354"/>
      <c r="AO819" s="354"/>
      <c r="AP819" s="354"/>
      <c r="AQ819" s="354"/>
      <c r="AR819" s="354"/>
      <c r="AS819" s="354"/>
      <c r="AT819" s="354"/>
      <c r="AU819" s="354"/>
      <c r="AV819" s="354"/>
      <c r="AW819" s="354"/>
      <c r="AX819" s="354"/>
      <c r="AY819" s="354"/>
      <c r="AZ819" s="354"/>
      <c r="BA819" s="354"/>
      <c r="BB819" s="354"/>
      <c r="BC819" s="354"/>
      <c r="BD819" s="354"/>
      <c r="BE819" s="354"/>
      <c r="BF819" s="354"/>
      <c r="BG819" s="354"/>
      <c r="BH819" s="354"/>
      <c r="BI819" s="354"/>
      <c r="BJ819" s="354"/>
      <c r="BK819" s="354"/>
      <c r="BL819" s="354"/>
      <c r="BM819" s="354"/>
      <c r="BN819" s="354"/>
      <c r="BO819" s="354"/>
      <c r="BP819" s="354"/>
      <c r="BQ819" s="354"/>
      <c r="BR819" s="354"/>
      <c r="BS819" s="354"/>
      <c r="BT819" s="354"/>
      <c r="BU819" s="354"/>
      <c r="BV819" s="354"/>
      <c r="BW819" s="354"/>
      <c r="BX819" s="354"/>
      <c r="BY819" s="354"/>
      <c r="BZ819" s="354"/>
      <c r="CA819" s="354"/>
      <c r="CB819" s="354"/>
      <c r="CC819" s="354"/>
    </row>
    <row r="820" ht="13.5" customHeight="1">
      <c r="A820" s="354"/>
      <c r="B820" s="354"/>
      <c r="C820" s="354"/>
      <c r="D820" s="354"/>
      <c r="E820" s="354"/>
      <c r="F820" s="354"/>
      <c r="G820" s="354"/>
      <c r="H820" s="354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  <c r="AA820" s="354"/>
      <c r="AB820" s="354"/>
      <c r="AC820" s="354"/>
      <c r="AD820" s="354"/>
      <c r="AE820" s="354"/>
      <c r="AF820" s="354"/>
      <c r="AG820" s="354"/>
      <c r="AH820" s="354"/>
      <c r="AI820" s="354"/>
      <c r="AJ820" s="354"/>
      <c r="AK820" s="354"/>
      <c r="AL820" s="354"/>
      <c r="AM820" s="354"/>
      <c r="AN820" s="354"/>
      <c r="AO820" s="354"/>
      <c r="AP820" s="354"/>
      <c r="AQ820" s="354"/>
      <c r="AR820" s="354"/>
      <c r="AS820" s="354"/>
      <c r="AT820" s="354"/>
      <c r="AU820" s="354"/>
      <c r="AV820" s="354"/>
      <c r="AW820" s="354"/>
      <c r="AX820" s="354"/>
      <c r="AY820" s="354"/>
      <c r="AZ820" s="354"/>
      <c r="BA820" s="354"/>
      <c r="BB820" s="354"/>
      <c r="BC820" s="354"/>
      <c r="BD820" s="354"/>
      <c r="BE820" s="354"/>
      <c r="BF820" s="354"/>
      <c r="BG820" s="354"/>
      <c r="BH820" s="354"/>
      <c r="BI820" s="354"/>
      <c r="BJ820" s="354"/>
      <c r="BK820" s="354"/>
      <c r="BL820" s="354"/>
      <c r="BM820" s="354"/>
      <c r="BN820" s="354"/>
      <c r="BO820" s="354"/>
      <c r="BP820" s="354"/>
      <c r="BQ820" s="354"/>
      <c r="BR820" s="354"/>
      <c r="BS820" s="354"/>
      <c r="BT820" s="354"/>
      <c r="BU820" s="354"/>
      <c r="BV820" s="354"/>
      <c r="BW820" s="354"/>
      <c r="BX820" s="354"/>
      <c r="BY820" s="354"/>
      <c r="BZ820" s="354"/>
      <c r="CA820" s="354"/>
      <c r="CB820" s="354"/>
      <c r="CC820" s="354"/>
    </row>
    <row r="821" ht="13.5" customHeight="1">
      <c r="A821" s="354"/>
      <c r="B821" s="354"/>
      <c r="C821" s="354"/>
      <c r="D821" s="354"/>
      <c r="E821" s="354"/>
      <c r="F821" s="354"/>
      <c r="G821" s="354"/>
      <c r="H821" s="354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  <c r="AA821" s="354"/>
      <c r="AB821" s="354"/>
      <c r="AC821" s="354"/>
      <c r="AD821" s="354"/>
      <c r="AE821" s="354"/>
      <c r="AF821" s="354"/>
      <c r="AG821" s="354"/>
      <c r="AH821" s="354"/>
      <c r="AI821" s="354"/>
      <c r="AJ821" s="354"/>
      <c r="AK821" s="354"/>
      <c r="AL821" s="354"/>
      <c r="AM821" s="354"/>
      <c r="AN821" s="354"/>
      <c r="AO821" s="354"/>
      <c r="AP821" s="354"/>
      <c r="AQ821" s="354"/>
      <c r="AR821" s="354"/>
      <c r="AS821" s="354"/>
      <c r="AT821" s="354"/>
      <c r="AU821" s="354"/>
      <c r="AV821" s="354"/>
      <c r="AW821" s="354"/>
      <c r="AX821" s="354"/>
      <c r="AY821" s="354"/>
      <c r="AZ821" s="354"/>
      <c r="BA821" s="354"/>
      <c r="BB821" s="354"/>
      <c r="BC821" s="354"/>
      <c r="BD821" s="354"/>
      <c r="BE821" s="354"/>
      <c r="BF821" s="354"/>
      <c r="BG821" s="354"/>
      <c r="BH821" s="354"/>
      <c r="BI821" s="354"/>
      <c r="BJ821" s="354"/>
      <c r="BK821" s="354"/>
      <c r="BL821" s="354"/>
      <c r="BM821" s="354"/>
      <c r="BN821" s="354"/>
      <c r="BO821" s="354"/>
      <c r="BP821" s="354"/>
      <c r="BQ821" s="354"/>
      <c r="BR821" s="354"/>
      <c r="BS821" s="354"/>
      <c r="BT821" s="354"/>
      <c r="BU821" s="354"/>
      <c r="BV821" s="354"/>
      <c r="BW821" s="354"/>
      <c r="BX821" s="354"/>
      <c r="BY821" s="354"/>
      <c r="BZ821" s="354"/>
      <c r="CA821" s="354"/>
      <c r="CB821" s="354"/>
      <c r="CC821" s="354"/>
    </row>
    <row r="822" ht="13.5" customHeight="1">
      <c r="A822" s="354"/>
      <c r="B822" s="354"/>
      <c r="C822" s="354"/>
      <c r="D822" s="354"/>
      <c r="E822" s="354"/>
      <c r="F822" s="354"/>
      <c r="G822" s="354"/>
      <c r="H822" s="354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  <c r="AA822" s="354"/>
      <c r="AB822" s="354"/>
      <c r="AC822" s="354"/>
      <c r="AD822" s="354"/>
      <c r="AE822" s="354"/>
      <c r="AF822" s="354"/>
      <c r="AG822" s="354"/>
      <c r="AH822" s="354"/>
      <c r="AI822" s="354"/>
      <c r="AJ822" s="354"/>
      <c r="AK822" s="354"/>
      <c r="AL822" s="354"/>
      <c r="AM822" s="354"/>
      <c r="AN822" s="354"/>
      <c r="AO822" s="354"/>
      <c r="AP822" s="354"/>
      <c r="AQ822" s="354"/>
      <c r="AR822" s="354"/>
      <c r="AS822" s="354"/>
      <c r="AT822" s="354"/>
      <c r="AU822" s="354"/>
      <c r="AV822" s="354"/>
      <c r="AW822" s="354"/>
      <c r="AX822" s="354"/>
      <c r="AY822" s="354"/>
      <c r="AZ822" s="354"/>
      <c r="BA822" s="354"/>
      <c r="BB822" s="354"/>
      <c r="BC822" s="354"/>
      <c r="BD822" s="354"/>
      <c r="BE822" s="354"/>
      <c r="BF822" s="354"/>
      <c r="BG822" s="354"/>
      <c r="BH822" s="354"/>
      <c r="BI822" s="354"/>
      <c r="BJ822" s="354"/>
      <c r="BK822" s="354"/>
      <c r="BL822" s="354"/>
      <c r="BM822" s="354"/>
      <c r="BN822" s="354"/>
      <c r="BO822" s="354"/>
      <c r="BP822" s="354"/>
      <c r="BQ822" s="354"/>
      <c r="BR822" s="354"/>
      <c r="BS822" s="354"/>
      <c r="BT822" s="354"/>
      <c r="BU822" s="354"/>
      <c r="BV822" s="354"/>
      <c r="BW822" s="354"/>
      <c r="BX822" s="354"/>
      <c r="BY822" s="354"/>
      <c r="BZ822" s="354"/>
      <c r="CA822" s="354"/>
      <c r="CB822" s="354"/>
      <c r="CC822" s="354"/>
    </row>
    <row r="823" ht="13.5" customHeight="1">
      <c r="A823" s="354"/>
      <c r="B823" s="354"/>
      <c r="C823" s="354"/>
      <c r="D823" s="354"/>
      <c r="E823" s="354"/>
      <c r="F823" s="354"/>
      <c r="G823" s="354"/>
      <c r="H823" s="354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  <c r="AA823" s="354"/>
      <c r="AB823" s="354"/>
      <c r="AC823" s="354"/>
      <c r="AD823" s="354"/>
      <c r="AE823" s="354"/>
      <c r="AF823" s="354"/>
      <c r="AG823" s="354"/>
      <c r="AH823" s="354"/>
      <c r="AI823" s="354"/>
      <c r="AJ823" s="354"/>
      <c r="AK823" s="354"/>
      <c r="AL823" s="354"/>
      <c r="AM823" s="354"/>
      <c r="AN823" s="354"/>
      <c r="AO823" s="354"/>
      <c r="AP823" s="354"/>
      <c r="AQ823" s="354"/>
      <c r="AR823" s="354"/>
      <c r="AS823" s="354"/>
      <c r="AT823" s="354"/>
      <c r="AU823" s="354"/>
      <c r="AV823" s="354"/>
      <c r="AW823" s="354"/>
      <c r="AX823" s="354"/>
      <c r="AY823" s="354"/>
      <c r="AZ823" s="354"/>
      <c r="BA823" s="354"/>
      <c r="BB823" s="354"/>
      <c r="BC823" s="354"/>
      <c r="BD823" s="354"/>
      <c r="BE823" s="354"/>
      <c r="BF823" s="354"/>
      <c r="BG823" s="354"/>
      <c r="BH823" s="354"/>
      <c r="BI823" s="354"/>
      <c r="BJ823" s="354"/>
      <c r="BK823" s="354"/>
      <c r="BL823" s="354"/>
      <c r="BM823" s="354"/>
      <c r="BN823" s="354"/>
      <c r="BO823" s="354"/>
      <c r="BP823" s="354"/>
      <c r="BQ823" s="354"/>
      <c r="BR823" s="354"/>
      <c r="BS823" s="354"/>
      <c r="BT823" s="354"/>
      <c r="BU823" s="354"/>
      <c r="BV823" s="354"/>
      <c r="BW823" s="354"/>
      <c r="BX823" s="354"/>
      <c r="BY823" s="354"/>
      <c r="BZ823" s="354"/>
      <c r="CA823" s="354"/>
      <c r="CB823" s="354"/>
      <c r="CC823" s="354"/>
    </row>
    <row r="824" ht="13.5" customHeight="1">
      <c r="A824" s="354"/>
      <c r="B824" s="354"/>
      <c r="C824" s="354"/>
      <c r="D824" s="354"/>
      <c r="E824" s="354"/>
      <c r="F824" s="354"/>
      <c r="G824" s="354"/>
      <c r="H824" s="354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  <c r="AA824" s="354"/>
      <c r="AB824" s="354"/>
      <c r="AC824" s="354"/>
      <c r="AD824" s="354"/>
      <c r="AE824" s="354"/>
      <c r="AF824" s="354"/>
      <c r="AG824" s="354"/>
      <c r="AH824" s="354"/>
      <c r="AI824" s="354"/>
      <c r="AJ824" s="354"/>
      <c r="AK824" s="354"/>
      <c r="AL824" s="354"/>
      <c r="AM824" s="354"/>
      <c r="AN824" s="354"/>
      <c r="AO824" s="354"/>
      <c r="AP824" s="354"/>
      <c r="AQ824" s="354"/>
      <c r="AR824" s="354"/>
      <c r="AS824" s="354"/>
      <c r="AT824" s="354"/>
      <c r="AU824" s="354"/>
      <c r="AV824" s="354"/>
      <c r="AW824" s="354"/>
      <c r="AX824" s="354"/>
      <c r="AY824" s="354"/>
      <c r="AZ824" s="354"/>
      <c r="BA824" s="354"/>
      <c r="BB824" s="354"/>
      <c r="BC824" s="354"/>
      <c r="BD824" s="354"/>
      <c r="BE824" s="354"/>
      <c r="BF824" s="354"/>
      <c r="BG824" s="354"/>
      <c r="BH824" s="354"/>
      <c r="BI824" s="354"/>
      <c r="BJ824" s="354"/>
      <c r="BK824" s="354"/>
      <c r="BL824" s="354"/>
      <c r="BM824" s="354"/>
      <c r="BN824" s="354"/>
      <c r="BO824" s="354"/>
      <c r="BP824" s="354"/>
      <c r="BQ824" s="354"/>
      <c r="BR824" s="354"/>
      <c r="BS824" s="354"/>
      <c r="BT824" s="354"/>
      <c r="BU824" s="354"/>
      <c r="BV824" s="354"/>
      <c r="BW824" s="354"/>
      <c r="BX824" s="354"/>
      <c r="BY824" s="354"/>
      <c r="BZ824" s="354"/>
      <c r="CA824" s="354"/>
      <c r="CB824" s="354"/>
      <c r="CC824" s="354"/>
    </row>
    <row r="825" ht="13.5" customHeight="1">
      <c r="A825" s="354"/>
      <c r="B825" s="354"/>
      <c r="C825" s="354"/>
      <c r="D825" s="354"/>
      <c r="E825" s="354"/>
      <c r="F825" s="354"/>
      <c r="G825" s="354"/>
      <c r="H825" s="354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  <c r="AA825" s="354"/>
      <c r="AB825" s="354"/>
      <c r="AC825" s="354"/>
      <c r="AD825" s="354"/>
      <c r="AE825" s="354"/>
      <c r="AF825" s="354"/>
      <c r="AG825" s="354"/>
      <c r="AH825" s="354"/>
      <c r="AI825" s="354"/>
      <c r="AJ825" s="354"/>
      <c r="AK825" s="354"/>
      <c r="AL825" s="354"/>
      <c r="AM825" s="354"/>
      <c r="AN825" s="354"/>
      <c r="AO825" s="354"/>
      <c r="AP825" s="354"/>
      <c r="AQ825" s="354"/>
      <c r="AR825" s="354"/>
      <c r="AS825" s="354"/>
      <c r="AT825" s="354"/>
      <c r="AU825" s="354"/>
      <c r="AV825" s="354"/>
      <c r="AW825" s="354"/>
      <c r="AX825" s="354"/>
      <c r="AY825" s="354"/>
      <c r="AZ825" s="354"/>
      <c r="BA825" s="354"/>
      <c r="BB825" s="354"/>
      <c r="BC825" s="354"/>
      <c r="BD825" s="354"/>
      <c r="BE825" s="354"/>
      <c r="BF825" s="354"/>
      <c r="BG825" s="354"/>
      <c r="BH825" s="354"/>
      <c r="BI825" s="354"/>
      <c r="BJ825" s="354"/>
      <c r="BK825" s="354"/>
      <c r="BL825" s="354"/>
      <c r="BM825" s="354"/>
      <c r="BN825" s="354"/>
      <c r="BO825" s="354"/>
      <c r="BP825" s="354"/>
      <c r="BQ825" s="354"/>
      <c r="BR825" s="354"/>
      <c r="BS825" s="354"/>
      <c r="BT825" s="354"/>
      <c r="BU825" s="354"/>
      <c r="BV825" s="354"/>
      <c r="BW825" s="354"/>
      <c r="BX825" s="354"/>
      <c r="BY825" s="354"/>
      <c r="BZ825" s="354"/>
      <c r="CA825" s="354"/>
      <c r="CB825" s="354"/>
      <c r="CC825" s="354"/>
    </row>
    <row r="826" ht="13.5" customHeight="1">
      <c r="A826" s="354"/>
      <c r="B826" s="354"/>
      <c r="C826" s="354"/>
      <c r="D826" s="354"/>
      <c r="E826" s="354"/>
      <c r="F826" s="354"/>
      <c r="G826" s="354"/>
      <c r="H826" s="354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  <c r="AA826" s="354"/>
      <c r="AB826" s="354"/>
      <c r="AC826" s="354"/>
      <c r="AD826" s="354"/>
      <c r="AE826" s="354"/>
      <c r="AF826" s="354"/>
      <c r="AG826" s="354"/>
      <c r="AH826" s="354"/>
      <c r="AI826" s="354"/>
      <c r="AJ826" s="354"/>
      <c r="AK826" s="354"/>
      <c r="AL826" s="354"/>
      <c r="AM826" s="354"/>
      <c r="AN826" s="354"/>
      <c r="AO826" s="354"/>
      <c r="AP826" s="354"/>
      <c r="AQ826" s="354"/>
      <c r="AR826" s="354"/>
      <c r="AS826" s="354"/>
      <c r="AT826" s="354"/>
      <c r="AU826" s="354"/>
      <c r="AV826" s="354"/>
      <c r="AW826" s="354"/>
      <c r="AX826" s="354"/>
      <c r="AY826" s="354"/>
      <c r="AZ826" s="354"/>
      <c r="BA826" s="354"/>
      <c r="BB826" s="354"/>
      <c r="BC826" s="354"/>
      <c r="BD826" s="354"/>
      <c r="BE826" s="354"/>
      <c r="BF826" s="354"/>
      <c r="BG826" s="354"/>
      <c r="BH826" s="354"/>
      <c r="BI826" s="354"/>
      <c r="BJ826" s="354"/>
      <c r="BK826" s="354"/>
      <c r="BL826" s="354"/>
      <c r="BM826" s="354"/>
      <c r="BN826" s="354"/>
      <c r="BO826" s="354"/>
      <c r="BP826" s="354"/>
      <c r="BQ826" s="354"/>
      <c r="BR826" s="354"/>
      <c r="BS826" s="354"/>
      <c r="BT826" s="354"/>
      <c r="BU826" s="354"/>
      <c r="BV826" s="354"/>
      <c r="BW826" s="354"/>
      <c r="BX826" s="354"/>
      <c r="BY826" s="354"/>
      <c r="BZ826" s="354"/>
      <c r="CA826" s="354"/>
      <c r="CB826" s="354"/>
      <c r="CC826" s="354"/>
    </row>
    <row r="827" ht="13.5" customHeight="1">
      <c r="A827" s="354"/>
      <c r="B827" s="354"/>
      <c r="C827" s="354"/>
      <c r="D827" s="354"/>
      <c r="E827" s="354"/>
      <c r="F827" s="354"/>
      <c r="G827" s="354"/>
      <c r="H827" s="354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  <c r="AA827" s="354"/>
      <c r="AB827" s="354"/>
      <c r="AC827" s="354"/>
      <c r="AD827" s="354"/>
      <c r="AE827" s="354"/>
      <c r="AF827" s="354"/>
      <c r="AG827" s="354"/>
      <c r="AH827" s="354"/>
      <c r="AI827" s="354"/>
      <c r="AJ827" s="354"/>
      <c r="AK827" s="354"/>
      <c r="AL827" s="354"/>
      <c r="AM827" s="354"/>
      <c r="AN827" s="354"/>
      <c r="AO827" s="354"/>
      <c r="AP827" s="354"/>
      <c r="AQ827" s="354"/>
      <c r="AR827" s="354"/>
      <c r="AS827" s="354"/>
      <c r="AT827" s="354"/>
      <c r="AU827" s="354"/>
      <c r="AV827" s="354"/>
      <c r="AW827" s="354"/>
      <c r="AX827" s="354"/>
      <c r="AY827" s="354"/>
      <c r="AZ827" s="354"/>
      <c r="BA827" s="354"/>
      <c r="BB827" s="354"/>
      <c r="BC827" s="354"/>
      <c r="BD827" s="354"/>
      <c r="BE827" s="354"/>
      <c r="BF827" s="354"/>
      <c r="BG827" s="354"/>
      <c r="BH827" s="354"/>
      <c r="BI827" s="354"/>
      <c r="BJ827" s="354"/>
      <c r="BK827" s="354"/>
      <c r="BL827" s="354"/>
      <c r="BM827" s="354"/>
      <c r="BN827" s="354"/>
      <c r="BO827" s="354"/>
      <c r="BP827" s="354"/>
      <c r="BQ827" s="354"/>
      <c r="BR827" s="354"/>
      <c r="BS827" s="354"/>
      <c r="BT827" s="354"/>
      <c r="BU827" s="354"/>
      <c r="BV827" s="354"/>
      <c r="BW827" s="354"/>
      <c r="BX827" s="354"/>
      <c r="BY827" s="354"/>
      <c r="BZ827" s="354"/>
      <c r="CA827" s="354"/>
      <c r="CB827" s="354"/>
      <c r="CC827" s="354"/>
    </row>
    <row r="828" ht="13.5" customHeight="1">
      <c r="A828" s="354"/>
      <c r="B828" s="354"/>
      <c r="C828" s="354"/>
      <c r="D828" s="354"/>
      <c r="E828" s="354"/>
      <c r="F828" s="354"/>
      <c r="G828" s="354"/>
      <c r="H828" s="354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  <c r="AA828" s="354"/>
      <c r="AB828" s="354"/>
      <c r="AC828" s="354"/>
      <c r="AD828" s="354"/>
      <c r="AE828" s="354"/>
      <c r="AF828" s="354"/>
      <c r="AG828" s="354"/>
      <c r="AH828" s="354"/>
      <c r="AI828" s="354"/>
      <c r="AJ828" s="354"/>
      <c r="AK828" s="354"/>
      <c r="AL828" s="354"/>
      <c r="AM828" s="354"/>
      <c r="AN828" s="354"/>
      <c r="AO828" s="354"/>
      <c r="AP828" s="354"/>
      <c r="AQ828" s="354"/>
      <c r="AR828" s="354"/>
      <c r="AS828" s="354"/>
      <c r="AT828" s="354"/>
      <c r="AU828" s="354"/>
      <c r="AV828" s="354"/>
      <c r="AW828" s="354"/>
      <c r="AX828" s="354"/>
      <c r="AY828" s="354"/>
      <c r="AZ828" s="354"/>
      <c r="BA828" s="354"/>
      <c r="BB828" s="354"/>
      <c r="BC828" s="354"/>
      <c r="BD828" s="354"/>
      <c r="BE828" s="354"/>
      <c r="BF828" s="354"/>
      <c r="BG828" s="354"/>
      <c r="BH828" s="354"/>
      <c r="BI828" s="354"/>
      <c r="BJ828" s="354"/>
      <c r="BK828" s="354"/>
      <c r="BL828" s="354"/>
      <c r="BM828" s="354"/>
      <c r="BN828" s="354"/>
      <c r="BO828" s="354"/>
      <c r="BP828" s="354"/>
      <c r="BQ828" s="354"/>
      <c r="BR828" s="354"/>
      <c r="BS828" s="354"/>
      <c r="BT828" s="354"/>
      <c r="BU828" s="354"/>
      <c r="BV828" s="354"/>
      <c r="BW828" s="354"/>
      <c r="BX828" s="354"/>
      <c r="BY828" s="354"/>
      <c r="BZ828" s="354"/>
      <c r="CA828" s="354"/>
      <c r="CB828" s="354"/>
      <c r="CC828" s="354"/>
    </row>
    <row r="829" ht="13.5" customHeight="1">
      <c r="A829" s="354"/>
      <c r="B829" s="354"/>
      <c r="C829" s="354"/>
      <c r="D829" s="354"/>
      <c r="E829" s="354"/>
      <c r="F829" s="354"/>
      <c r="G829" s="354"/>
      <c r="H829" s="354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  <c r="AA829" s="354"/>
      <c r="AB829" s="354"/>
      <c r="AC829" s="354"/>
      <c r="AD829" s="354"/>
      <c r="AE829" s="354"/>
      <c r="AF829" s="354"/>
      <c r="AG829" s="354"/>
      <c r="AH829" s="354"/>
      <c r="AI829" s="354"/>
      <c r="AJ829" s="354"/>
      <c r="AK829" s="354"/>
      <c r="AL829" s="354"/>
      <c r="AM829" s="354"/>
      <c r="AN829" s="354"/>
      <c r="AO829" s="354"/>
      <c r="AP829" s="354"/>
      <c r="AQ829" s="354"/>
      <c r="AR829" s="354"/>
      <c r="AS829" s="354"/>
      <c r="AT829" s="354"/>
      <c r="AU829" s="354"/>
      <c r="AV829" s="354"/>
      <c r="AW829" s="354"/>
      <c r="AX829" s="354"/>
      <c r="AY829" s="354"/>
      <c r="AZ829" s="354"/>
      <c r="BA829" s="354"/>
      <c r="BB829" s="354"/>
      <c r="BC829" s="354"/>
      <c r="BD829" s="354"/>
      <c r="BE829" s="354"/>
      <c r="BF829" s="354"/>
      <c r="BG829" s="354"/>
      <c r="BH829" s="354"/>
      <c r="BI829" s="354"/>
      <c r="BJ829" s="354"/>
      <c r="BK829" s="354"/>
      <c r="BL829" s="354"/>
      <c r="BM829" s="354"/>
      <c r="BN829" s="354"/>
      <c r="BO829" s="354"/>
      <c r="BP829" s="354"/>
      <c r="BQ829" s="354"/>
      <c r="BR829" s="354"/>
      <c r="BS829" s="354"/>
      <c r="BT829" s="354"/>
      <c r="BU829" s="354"/>
      <c r="BV829" s="354"/>
      <c r="BW829" s="354"/>
      <c r="BX829" s="354"/>
      <c r="BY829" s="354"/>
      <c r="BZ829" s="354"/>
      <c r="CA829" s="354"/>
      <c r="CB829" s="354"/>
      <c r="CC829" s="354"/>
    </row>
    <row r="830" ht="13.5" customHeight="1">
      <c r="A830" s="354"/>
      <c r="B830" s="354"/>
      <c r="C830" s="354"/>
      <c r="D830" s="354"/>
      <c r="E830" s="354"/>
      <c r="F830" s="354"/>
      <c r="G830" s="354"/>
      <c r="H830" s="354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  <c r="AA830" s="354"/>
      <c r="AB830" s="354"/>
      <c r="AC830" s="354"/>
      <c r="AD830" s="354"/>
      <c r="AE830" s="354"/>
      <c r="AF830" s="354"/>
      <c r="AG830" s="354"/>
      <c r="AH830" s="354"/>
      <c r="AI830" s="354"/>
      <c r="AJ830" s="354"/>
      <c r="AK830" s="354"/>
      <c r="AL830" s="354"/>
      <c r="AM830" s="354"/>
      <c r="AN830" s="354"/>
      <c r="AO830" s="354"/>
      <c r="AP830" s="354"/>
      <c r="AQ830" s="354"/>
      <c r="AR830" s="354"/>
      <c r="AS830" s="354"/>
      <c r="AT830" s="354"/>
      <c r="AU830" s="354"/>
      <c r="AV830" s="354"/>
      <c r="AW830" s="354"/>
      <c r="AX830" s="354"/>
      <c r="AY830" s="354"/>
      <c r="AZ830" s="354"/>
      <c r="BA830" s="354"/>
      <c r="BB830" s="354"/>
      <c r="BC830" s="354"/>
      <c r="BD830" s="354"/>
      <c r="BE830" s="354"/>
      <c r="BF830" s="354"/>
      <c r="BG830" s="354"/>
      <c r="BH830" s="354"/>
      <c r="BI830" s="354"/>
      <c r="BJ830" s="354"/>
      <c r="BK830" s="354"/>
      <c r="BL830" s="354"/>
      <c r="BM830" s="354"/>
      <c r="BN830" s="354"/>
      <c r="BO830" s="354"/>
      <c r="BP830" s="354"/>
      <c r="BQ830" s="354"/>
      <c r="BR830" s="354"/>
      <c r="BS830" s="354"/>
      <c r="BT830" s="354"/>
      <c r="BU830" s="354"/>
      <c r="BV830" s="354"/>
      <c r="BW830" s="354"/>
      <c r="BX830" s="354"/>
      <c r="BY830" s="354"/>
      <c r="BZ830" s="354"/>
      <c r="CA830" s="354"/>
      <c r="CB830" s="354"/>
      <c r="CC830" s="354"/>
    </row>
    <row r="831" ht="13.5" customHeight="1">
      <c r="A831" s="354"/>
      <c r="B831" s="354"/>
      <c r="C831" s="354"/>
      <c r="D831" s="354"/>
      <c r="E831" s="354"/>
      <c r="F831" s="354"/>
      <c r="G831" s="354"/>
      <c r="H831" s="354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  <c r="AA831" s="354"/>
      <c r="AB831" s="354"/>
      <c r="AC831" s="354"/>
      <c r="AD831" s="354"/>
      <c r="AE831" s="354"/>
      <c r="AF831" s="354"/>
      <c r="AG831" s="354"/>
      <c r="AH831" s="354"/>
      <c r="AI831" s="354"/>
      <c r="AJ831" s="354"/>
      <c r="AK831" s="354"/>
      <c r="AL831" s="354"/>
      <c r="AM831" s="354"/>
      <c r="AN831" s="354"/>
      <c r="AO831" s="354"/>
      <c r="AP831" s="354"/>
      <c r="AQ831" s="354"/>
      <c r="AR831" s="354"/>
      <c r="AS831" s="354"/>
      <c r="AT831" s="354"/>
      <c r="AU831" s="354"/>
      <c r="AV831" s="354"/>
      <c r="AW831" s="354"/>
      <c r="AX831" s="354"/>
      <c r="AY831" s="354"/>
      <c r="AZ831" s="354"/>
      <c r="BA831" s="354"/>
      <c r="BB831" s="354"/>
      <c r="BC831" s="354"/>
      <c r="BD831" s="354"/>
      <c r="BE831" s="354"/>
      <c r="BF831" s="354"/>
      <c r="BG831" s="354"/>
      <c r="BH831" s="354"/>
      <c r="BI831" s="354"/>
      <c r="BJ831" s="354"/>
      <c r="BK831" s="354"/>
      <c r="BL831" s="354"/>
      <c r="BM831" s="354"/>
      <c r="BN831" s="354"/>
      <c r="BO831" s="354"/>
      <c r="BP831" s="354"/>
      <c r="BQ831" s="354"/>
      <c r="BR831" s="354"/>
      <c r="BS831" s="354"/>
      <c r="BT831" s="354"/>
      <c r="BU831" s="354"/>
      <c r="BV831" s="354"/>
      <c r="BW831" s="354"/>
      <c r="BX831" s="354"/>
      <c r="BY831" s="354"/>
      <c r="BZ831" s="354"/>
      <c r="CA831" s="354"/>
      <c r="CB831" s="354"/>
      <c r="CC831" s="354"/>
    </row>
    <row r="832" ht="13.5" customHeight="1">
      <c r="A832" s="354"/>
      <c r="B832" s="354"/>
      <c r="C832" s="354"/>
      <c r="D832" s="354"/>
      <c r="E832" s="354"/>
      <c r="F832" s="354"/>
      <c r="G832" s="354"/>
      <c r="H832" s="354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  <c r="AA832" s="354"/>
      <c r="AB832" s="354"/>
      <c r="AC832" s="354"/>
      <c r="AD832" s="354"/>
      <c r="AE832" s="354"/>
      <c r="AF832" s="354"/>
      <c r="AG832" s="354"/>
      <c r="AH832" s="354"/>
      <c r="AI832" s="354"/>
      <c r="AJ832" s="354"/>
      <c r="AK832" s="354"/>
      <c r="AL832" s="354"/>
      <c r="AM832" s="354"/>
      <c r="AN832" s="354"/>
      <c r="AO832" s="354"/>
      <c r="AP832" s="354"/>
      <c r="AQ832" s="354"/>
      <c r="AR832" s="354"/>
      <c r="AS832" s="354"/>
      <c r="AT832" s="354"/>
      <c r="AU832" s="354"/>
      <c r="AV832" s="354"/>
      <c r="AW832" s="354"/>
      <c r="AX832" s="354"/>
      <c r="AY832" s="354"/>
      <c r="AZ832" s="354"/>
      <c r="BA832" s="354"/>
      <c r="BB832" s="354"/>
      <c r="BC832" s="354"/>
      <c r="BD832" s="354"/>
      <c r="BE832" s="354"/>
      <c r="BF832" s="354"/>
      <c r="BG832" s="354"/>
      <c r="BH832" s="354"/>
      <c r="BI832" s="354"/>
      <c r="BJ832" s="354"/>
      <c r="BK832" s="354"/>
      <c r="BL832" s="354"/>
      <c r="BM832" s="354"/>
      <c r="BN832" s="354"/>
      <c r="BO832" s="354"/>
      <c r="BP832" s="354"/>
      <c r="BQ832" s="354"/>
      <c r="BR832" s="354"/>
      <c r="BS832" s="354"/>
      <c r="BT832" s="354"/>
      <c r="BU832" s="354"/>
      <c r="BV832" s="354"/>
      <c r="BW832" s="354"/>
      <c r="BX832" s="354"/>
      <c r="BY832" s="354"/>
      <c r="BZ832" s="354"/>
      <c r="CA832" s="354"/>
      <c r="CB832" s="354"/>
      <c r="CC832" s="354"/>
    </row>
    <row r="833" ht="13.5" customHeight="1">
      <c r="A833" s="354"/>
      <c r="B833" s="354"/>
      <c r="C833" s="354"/>
      <c r="D833" s="354"/>
      <c r="E833" s="354"/>
      <c r="F833" s="354"/>
      <c r="G833" s="354"/>
      <c r="H833" s="354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  <c r="AA833" s="354"/>
      <c r="AB833" s="354"/>
      <c r="AC833" s="354"/>
      <c r="AD833" s="354"/>
      <c r="AE833" s="354"/>
      <c r="AF833" s="354"/>
      <c r="AG833" s="354"/>
      <c r="AH833" s="354"/>
      <c r="AI833" s="354"/>
      <c r="AJ833" s="354"/>
      <c r="AK833" s="354"/>
      <c r="AL833" s="354"/>
      <c r="AM833" s="354"/>
      <c r="AN833" s="354"/>
      <c r="AO833" s="354"/>
      <c r="AP833" s="354"/>
      <c r="AQ833" s="354"/>
      <c r="AR833" s="354"/>
      <c r="AS833" s="354"/>
      <c r="AT833" s="354"/>
      <c r="AU833" s="354"/>
      <c r="AV833" s="354"/>
      <c r="AW833" s="354"/>
      <c r="AX833" s="354"/>
      <c r="AY833" s="354"/>
      <c r="AZ833" s="354"/>
      <c r="BA833" s="354"/>
      <c r="BB833" s="354"/>
      <c r="BC833" s="354"/>
      <c r="BD833" s="354"/>
      <c r="BE833" s="354"/>
      <c r="BF833" s="354"/>
      <c r="BG833" s="354"/>
      <c r="BH833" s="354"/>
      <c r="BI833" s="354"/>
      <c r="BJ833" s="354"/>
      <c r="BK833" s="354"/>
      <c r="BL833" s="354"/>
      <c r="BM833" s="354"/>
      <c r="BN833" s="354"/>
      <c r="BO833" s="354"/>
      <c r="BP833" s="354"/>
      <c r="BQ833" s="354"/>
      <c r="BR833" s="354"/>
      <c r="BS833" s="354"/>
      <c r="BT833" s="354"/>
      <c r="BU833" s="354"/>
      <c r="BV833" s="354"/>
      <c r="BW833" s="354"/>
      <c r="BX833" s="354"/>
      <c r="BY833" s="354"/>
      <c r="BZ833" s="354"/>
      <c r="CA833" s="354"/>
      <c r="CB833" s="354"/>
      <c r="CC833" s="354"/>
    </row>
    <row r="834" ht="13.5" customHeight="1">
      <c r="A834" s="354"/>
      <c r="B834" s="354"/>
      <c r="C834" s="354"/>
      <c r="D834" s="354"/>
      <c r="E834" s="354"/>
      <c r="F834" s="354"/>
      <c r="G834" s="354"/>
      <c r="H834" s="354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  <c r="AA834" s="354"/>
      <c r="AB834" s="354"/>
      <c r="AC834" s="354"/>
      <c r="AD834" s="354"/>
      <c r="AE834" s="354"/>
      <c r="AF834" s="354"/>
      <c r="AG834" s="354"/>
      <c r="AH834" s="354"/>
      <c r="AI834" s="354"/>
      <c r="AJ834" s="354"/>
      <c r="AK834" s="354"/>
      <c r="AL834" s="354"/>
      <c r="AM834" s="354"/>
      <c r="AN834" s="354"/>
      <c r="AO834" s="354"/>
      <c r="AP834" s="354"/>
      <c r="AQ834" s="354"/>
      <c r="AR834" s="354"/>
      <c r="AS834" s="354"/>
      <c r="AT834" s="354"/>
      <c r="AU834" s="354"/>
      <c r="AV834" s="354"/>
      <c r="AW834" s="354"/>
      <c r="AX834" s="354"/>
      <c r="AY834" s="354"/>
      <c r="AZ834" s="354"/>
      <c r="BA834" s="354"/>
      <c r="BB834" s="354"/>
      <c r="BC834" s="354"/>
      <c r="BD834" s="354"/>
      <c r="BE834" s="354"/>
      <c r="BF834" s="354"/>
      <c r="BG834" s="354"/>
      <c r="BH834" s="354"/>
      <c r="BI834" s="354"/>
      <c r="BJ834" s="354"/>
      <c r="BK834" s="354"/>
      <c r="BL834" s="354"/>
      <c r="BM834" s="354"/>
      <c r="BN834" s="354"/>
      <c r="BO834" s="354"/>
      <c r="BP834" s="354"/>
      <c r="BQ834" s="354"/>
      <c r="BR834" s="354"/>
      <c r="BS834" s="354"/>
      <c r="BT834" s="354"/>
      <c r="BU834" s="354"/>
      <c r="BV834" s="354"/>
      <c r="BW834" s="354"/>
      <c r="BX834" s="354"/>
      <c r="BY834" s="354"/>
      <c r="BZ834" s="354"/>
      <c r="CA834" s="354"/>
      <c r="CB834" s="354"/>
      <c r="CC834" s="354"/>
    </row>
    <row r="835" ht="13.5" customHeight="1">
      <c r="A835" s="354"/>
      <c r="B835" s="354"/>
      <c r="C835" s="354"/>
      <c r="D835" s="354"/>
      <c r="E835" s="354"/>
      <c r="F835" s="354"/>
      <c r="G835" s="354"/>
      <c r="H835" s="354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  <c r="AA835" s="354"/>
      <c r="AB835" s="354"/>
      <c r="AC835" s="354"/>
      <c r="AD835" s="354"/>
      <c r="AE835" s="354"/>
      <c r="AF835" s="354"/>
      <c r="AG835" s="354"/>
      <c r="AH835" s="354"/>
      <c r="AI835" s="354"/>
      <c r="AJ835" s="354"/>
      <c r="AK835" s="354"/>
      <c r="AL835" s="354"/>
      <c r="AM835" s="354"/>
      <c r="AN835" s="354"/>
      <c r="AO835" s="354"/>
      <c r="AP835" s="354"/>
      <c r="AQ835" s="354"/>
      <c r="AR835" s="354"/>
      <c r="AS835" s="354"/>
      <c r="AT835" s="354"/>
      <c r="AU835" s="354"/>
      <c r="AV835" s="354"/>
      <c r="AW835" s="354"/>
      <c r="AX835" s="354"/>
      <c r="AY835" s="354"/>
      <c r="AZ835" s="354"/>
      <c r="BA835" s="354"/>
      <c r="BB835" s="354"/>
      <c r="BC835" s="354"/>
      <c r="BD835" s="354"/>
      <c r="BE835" s="354"/>
      <c r="BF835" s="354"/>
      <c r="BG835" s="354"/>
      <c r="BH835" s="354"/>
      <c r="BI835" s="354"/>
      <c r="BJ835" s="354"/>
      <c r="BK835" s="354"/>
      <c r="BL835" s="354"/>
      <c r="BM835" s="354"/>
      <c r="BN835" s="354"/>
      <c r="BO835" s="354"/>
      <c r="BP835" s="354"/>
      <c r="BQ835" s="354"/>
      <c r="BR835" s="354"/>
      <c r="BS835" s="354"/>
      <c r="BT835" s="354"/>
      <c r="BU835" s="354"/>
      <c r="BV835" s="354"/>
      <c r="BW835" s="354"/>
      <c r="BX835" s="354"/>
      <c r="BY835" s="354"/>
      <c r="BZ835" s="354"/>
      <c r="CA835" s="354"/>
      <c r="CB835" s="354"/>
      <c r="CC835" s="354"/>
    </row>
    <row r="836" ht="13.5" customHeight="1">
      <c r="A836" s="354"/>
      <c r="B836" s="354"/>
      <c r="C836" s="354"/>
      <c r="D836" s="354"/>
      <c r="E836" s="354"/>
      <c r="F836" s="354"/>
      <c r="G836" s="354"/>
      <c r="H836" s="354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  <c r="AA836" s="354"/>
      <c r="AB836" s="354"/>
      <c r="AC836" s="354"/>
      <c r="AD836" s="354"/>
      <c r="AE836" s="354"/>
      <c r="AF836" s="354"/>
      <c r="AG836" s="354"/>
      <c r="AH836" s="354"/>
      <c r="AI836" s="354"/>
      <c r="AJ836" s="354"/>
      <c r="AK836" s="354"/>
      <c r="AL836" s="354"/>
      <c r="AM836" s="354"/>
      <c r="AN836" s="354"/>
      <c r="AO836" s="354"/>
      <c r="AP836" s="354"/>
      <c r="AQ836" s="354"/>
      <c r="AR836" s="354"/>
      <c r="AS836" s="354"/>
      <c r="AT836" s="354"/>
      <c r="AU836" s="354"/>
      <c r="AV836" s="354"/>
      <c r="AW836" s="354"/>
      <c r="AX836" s="354"/>
      <c r="AY836" s="354"/>
      <c r="AZ836" s="354"/>
      <c r="BA836" s="354"/>
      <c r="BB836" s="354"/>
      <c r="BC836" s="354"/>
      <c r="BD836" s="354"/>
      <c r="BE836" s="354"/>
      <c r="BF836" s="354"/>
      <c r="BG836" s="354"/>
      <c r="BH836" s="354"/>
      <c r="BI836" s="354"/>
      <c r="BJ836" s="354"/>
      <c r="BK836" s="354"/>
      <c r="BL836" s="354"/>
      <c r="BM836" s="354"/>
      <c r="BN836" s="354"/>
      <c r="BO836" s="354"/>
      <c r="BP836" s="354"/>
      <c r="BQ836" s="354"/>
      <c r="BR836" s="354"/>
      <c r="BS836" s="354"/>
      <c r="BT836" s="354"/>
      <c r="BU836" s="354"/>
      <c r="BV836" s="354"/>
      <c r="BW836" s="354"/>
      <c r="BX836" s="354"/>
      <c r="BY836" s="354"/>
      <c r="BZ836" s="354"/>
      <c r="CA836" s="354"/>
      <c r="CB836" s="354"/>
      <c r="CC836" s="354"/>
    </row>
    <row r="837" ht="13.5" customHeight="1">
      <c r="A837" s="354"/>
      <c r="B837" s="354"/>
      <c r="C837" s="354"/>
      <c r="D837" s="354"/>
      <c r="E837" s="354"/>
      <c r="F837" s="354"/>
      <c r="G837" s="354"/>
      <c r="H837" s="354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  <c r="AA837" s="354"/>
      <c r="AB837" s="354"/>
      <c r="AC837" s="354"/>
      <c r="AD837" s="354"/>
      <c r="AE837" s="354"/>
      <c r="AF837" s="354"/>
      <c r="AG837" s="354"/>
      <c r="AH837" s="354"/>
      <c r="AI837" s="354"/>
      <c r="AJ837" s="354"/>
      <c r="AK837" s="354"/>
      <c r="AL837" s="354"/>
      <c r="AM837" s="354"/>
      <c r="AN837" s="354"/>
      <c r="AO837" s="354"/>
      <c r="AP837" s="354"/>
      <c r="AQ837" s="354"/>
      <c r="AR837" s="354"/>
      <c r="AS837" s="354"/>
      <c r="AT837" s="354"/>
      <c r="AU837" s="354"/>
      <c r="AV837" s="354"/>
      <c r="AW837" s="354"/>
      <c r="AX837" s="354"/>
      <c r="AY837" s="354"/>
      <c r="AZ837" s="354"/>
      <c r="BA837" s="354"/>
      <c r="BB837" s="354"/>
      <c r="BC837" s="354"/>
      <c r="BD837" s="354"/>
      <c r="BE837" s="354"/>
      <c r="BF837" s="354"/>
      <c r="BG837" s="354"/>
      <c r="BH837" s="354"/>
      <c r="BI837" s="354"/>
      <c r="BJ837" s="354"/>
      <c r="BK837" s="354"/>
      <c r="BL837" s="354"/>
      <c r="BM837" s="354"/>
      <c r="BN837" s="354"/>
      <c r="BO837" s="354"/>
      <c r="BP837" s="354"/>
      <c r="BQ837" s="354"/>
      <c r="BR837" s="354"/>
      <c r="BS837" s="354"/>
      <c r="BT837" s="354"/>
      <c r="BU837" s="354"/>
      <c r="BV837" s="354"/>
      <c r="BW837" s="354"/>
      <c r="BX837" s="354"/>
      <c r="BY837" s="354"/>
      <c r="BZ837" s="354"/>
      <c r="CA837" s="354"/>
      <c r="CB837" s="354"/>
      <c r="CC837" s="354"/>
    </row>
    <row r="838" ht="13.5" customHeight="1">
      <c r="A838" s="354"/>
      <c r="B838" s="354"/>
      <c r="C838" s="354"/>
      <c r="D838" s="354"/>
      <c r="E838" s="354"/>
      <c r="F838" s="354"/>
      <c r="G838" s="354"/>
      <c r="H838" s="354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  <c r="AA838" s="354"/>
      <c r="AB838" s="354"/>
      <c r="AC838" s="354"/>
      <c r="AD838" s="354"/>
      <c r="AE838" s="354"/>
      <c r="AF838" s="354"/>
      <c r="AG838" s="354"/>
      <c r="AH838" s="354"/>
      <c r="AI838" s="354"/>
      <c r="AJ838" s="354"/>
      <c r="AK838" s="354"/>
      <c r="AL838" s="354"/>
      <c r="AM838" s="354"/>
      <c r="AN838" s="354"/>
      <c r="AO838" s="354"/>
      <c r="AP838" s="354"/>
      <c r="AQ838" s="354"/>
      <c r="AR838" s="354"/>
      <c r="AS838" s="354"/>
      <c r="AT838" s="354"/>
      <c r="AU838" s="354"/>
      <c r="AV838" s="354"/>
      <c r="AW838" s="354"/>
      <c r="AX838" s="354"/>
      <c r="AY838" s="354"/>
      <c r="AZ838" s="354"/>
      <c r="BA838" s="354"/>
      <c r="BB838" s="354"/>
      <c r="BC838" s="354"/>
      <c r="BD838" s="354"/>
      <c r="BE838" s="354"/>
      <c r="BF838" s="354"/>
      <c r="BG838" s="354"/>
      <c r="BH838" s="354"/>
      <c r="BI838" s="354"/>
      <c r="BJ838" s="354"/>
      <c r="BK838" s="354"/>
      <c r="BL838" s="354"/>
      <c r="BM838" s="354"/>
      <c r="BN838" s="354"/>
      <c r="BO838" s="354"/>
      <c r="BP838" s="354"/>
      <c r="BQ838" s="354"/>
      <c r="BR838" s="354"/>
      <c r="BS838" s="354"/>
      <c r="BT838" s="354"/>
      <c r="BU838" s="354"/>
      <c r="BV838" s="354"/>
      <c r="BW838" s="354"/>
      <c r="BX838" s="354"/>
      <c r="BY838" s="354"/>
      <c r="BZ838" s="354"/>
      <c r="CA838" s="354"/>
      <c r="CB838" s="354"/>
      <c r="CC838" s="354"/>
    </row>
    <row r="839" ht="13.5" customHeight="1">
      <c r="A839" s="354"/>
      <c r="B839" s="354"/>
      <c r="C839" s="354"/>
      <c r="D839" s="354"/>
      <c r="E839" s="354"/>
      <c r="F839" s="354"/>
      <c r="G839" s="354"/>
      <c r="H839" s="354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  <c r="AA839" s="354"/>
      <c r="AB839" s="354"/>
      <c r="AC839" s="354"/>
      <c r="AD839" s="354"/>
      <c r="AE839" s="354"/>
      <c r="AF839" s="354"/>
      <c r="AG839" s="354"/>
      <c r="AH839" s="354"/>
      <c r="AI839" s="354"/>
      <c r="AJ839" s="354"/>
      <c r="AK839" s="354"/>
      <c r="AL839" s="354"/>
      <c r="AM839" s="354"/>
      <c r="AN839" s="354"/>
      <c r="AO839" s="354"/>
      <c r="AP839" s="354"/>
      <c r="AQ839" s="354"/>
      <c r="AR839" s="354"/>
      <c r="AS839" s="354"/>
      <c r="AT839" s="354"/>
      <c r="AU839" s="354"/>
      <c r="AV839" s="354"/>
      <c r="AW839" s="354"/>
      <c r="AX839" s="354"/>
      <c r="AY839" s="354"/>
      <c r="AZ839" s="354"/>
      <c r="BA839" s="354"/>
      <c r="BB839" s="354"/>
      <c r="BC839" s="354"/>
      <c r="BD839" s="354"/>
      <c r="BE839" s="354"/>
      <c r="BF839" s="354"/>
      <c r="BG839" s="354"/>
      <c r="BH839" s="354"/>
      <c r="BI839" s="354"/>
      <c r="BJ839" s="354"/>
      <c r="BK839" s="354"/>
      <c r="BL839" s="354"/>
      <c r="BM839" s="354"/>
      <c r="BN839" s="354"/>
      <c r="BO839" s="354"/>
      <c r="BP839" s="354"/>
      <c r="BQ839" s="354"/>
      <c r="BR839" s="354"/>
      <c r="BS839" s="354"/>
      <c r="BT839" s="354"/>
      <c r="BU839" s="354"/>
      <c r="BV839" s="354"/>
      <c r="BW839" s="354"/>
      <c r="BX839" s="354"/>
      <c r="BY839" s="354"/>
      <c r="BZ839" s="354"/>
      <c r="CA839" s="354"/>
      <c r="CB839" s="354"/>
      <c r="CC839" s="354"/>
    </row>
    <row r="840" ht="13.5" customHeight="1">
      <c r="A840" s="354"/>
      <c r="B840" s="354"/>
      <c r="C840" s="354"/>
      <c r="D840" s="354"/>
      <c r="E840" s="354"/>
      <c r="F840" s="354"/>
      <c r="G840" s="354"/>
      <c r="H840" s="354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  <c r="AA840" s="354"/>
      <c r="AB840" s="354"/>
      <c r="AC840" s="354"/>
      <c r="AD840" s="354"/>
      <c r="AE840" s="354"/>
      <c r="AF840" s="354"/>
      <c r="AG840" s="354"/>
      <c r="AH840" s="354"/>
      <c r="AI840" s="354"/>
      <c r="AJ840" s="354"/>
      <c r="AK840" s="354"/>
      <c r="AL840" s="354"/>
      <c r="AM840" s="354"/>
      <c r="AN840" s="354"/>
      <c r="AO840" s="354"/>
      <c r="AP840" s="354"/>
      <c r="AQ840" s="354"/>
      <c r="AR840" s="354"/>
      <c r="AS840" s="354"/>
      <c r="AT840" s="354"/>
      <c r="AU840" s="354"/>
      <c r="AV840" s="354"/>
      <c r="AW840" s="354"/>
      <c r="AX840" s="354"/>
      <c r="AY840" s="354"/>
      <c r="AZ840" s="354"/>
      <c r="BA840" s="354"/>
      <c r="BB840" s="354"/>
      <c r="BC840" s="354"/>
      <c r="BD840" s="354"/>
      <c r="BE840" s="354"/>
      <c r="BF840" s="354"/>
      <c r="BG840" s="354"/>
      <c r="BH840" s="354"/>
      <c r="BI840" s="354"/>
      <c r="BJ840" s="354"/>
      <c r="BK840" s="354"/>
      <c r="BL840" s="354"/>
      <c r="BM840" s="354"/>
      <c r="BN840" s="354"/>
      <c r="BO840" s="354"/>
      <c r="BP840" s="354"/>
      <c r="BQ840" s="354"/>
      <c r="BR840" s="354"/>
      <c r="BS840" s="354"/>
      <c r="BT840" s="354"/>
      <c r="BU840" s="354"/>
      <c r="BV840" s="354"/>
      <c r="BW840" s="354"/>
      <c r="BX840" s="354"/>
      <c r="BY840" s="354"/>
      <c r="BZ840" s="354"/>
      <c r="CA840" s="354"/>
      <c r="CB840" s="354"/>
      <c r="CC840" s="354"/>
    </row>
    <row r="841" ht="13.5" customHeight="1">
      <c r="A841" s="354"/>
      <c r="B841" s="354"/>
      <c r="C841" s="354"/>
      <c r="D841" s="354"/>
      <c r="E841" s="354"/>
      <c r="F841" s="354"/>
      <c r="G841" s="354"/>
      <c r="H841" s="354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  <c r="AA841" s="354"/>
      <c r="AB841" s="354"/>
      <c r="AC841" s="354"/>
      <c r="AD841" s="354"/>
      <c r="AE841" s="354"/>
      <c r="AF841" s="354"/>
      <c r="AG841" s="354"/>
      <c r="AH841" s="354"/>
      <c r="AI841" s="354"/>
      <c r="AJ841" s="354"/>
      <c r="AK841" s="354"/>
      <c r="AL841" s="354"/>
      <c r="AM841" s="354"/>
      <c r="AN841" s="354"/>
      <c r="AO841" s="354"/>
      <c r="AP841" s="354"/>
      <c r="AQ841" s="354"/>
      <c r="AR841" s="354"/>
      <c r="AS841" s="354"/>
      <c r="AT841" s="354"/>
      <c r="AU841" s="354"/>
      <c r="AV841" s="354"/>
      <c r="AW841" s="354"/>
      <c r="AX841" s="354"/>
      <c r="AY841" s="354"/>
      <c r="AZ841" s="354"/>
      <c r="BA841" s="354"/>
      <c r="BB841" s="354"/>
      <c r="BC841" s="354"/>
      <c r="BD841" s="354"/>
      <c r="BE841" s="354"/>
      <c r="BF841" s="354"/>
      <c r="BG841" s="354"/>
      <c r="BH841" s="354"/>
      <c r="BI841" s="354"/>
      <c r="BJ841" s="354"/>
      <c r="BK841" s="354"/>
      <c r="BL841" s="354"/>
      <c r="BM841" s="354"/>
      <c r="BN841" s="354"/>
      <c r="BO841" s="354"/>
      <c r="BP841" s="354"/>
      <c r="BQ841" s="354"/>
      <c r="BR841" s="354"/>
      <c r="BS841" s="354"/>
      <c r="BT841" s="354"/>
      <c r="BU841" s="354"/>
      <c r="BV841" s="354"/>
      <c r="BW841" s="354"/>
      <c r="BX841" s="354"/>
      <c r="BY841" s="354"/>
      <c r="BZ841" s="354"/>
      <c r="CA841" s="354"/>
      <c r="CB841" s="354"/>
      <c r="CC841" s="354"/>
    </row>
    <row r="842" ht="13.5" customHeight="1">
      <c r="A842" s="354"/>
      <c r="B842" s="354"/>
      <c r="C842" s="354"/>
      <c r="D842" s="354"/>
      <c r="E842" s="354"/>
      <c r="F842" s="354"/>
      <c r="G842" s="354"/>
      <c r="H842" s="354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  <c r="AA842" s="354"/>
      <c r="AB842" s="354"/>
      <c r="AC842" s="354"/>
      <c r="AD842" s="354"/>
      <c r="AE842" s="354"/>
      <c r="AF842" s="354"/>
      <c r="AG842" s="354"/>
      <c r="AH842" s="354"/>
      <c r="AI842" s="354"/>
      <c r="AJ842" s="354"/>
      <c r="AK842" s="354"/>
      <c r="AL842" s="354"/>
      <c r="AM842" s="354"/>
      <c r="AN842" s="354"/>
      <c r="AO842" s="354"/>
      <c r="AP842" s="354"/>
      <c r="AQ842" s="354"/>
      <c r="AR842" s="354"/>
      <c r="AS842" s="354"/>
      <c r="AT842" s="354"/>
      <c r="AU842" s="354"/>
      <c r="AV842" s="354"/>
      <c r="AW842" s="354"/>
      <c r="AX842" s="354"/>
      <c r="AY842" s="354"/>
      <c r="AZ842" s="354"/>
      <c r="BA842" s="354"/>
      <c r="BB842" s="354"/>
      <c r="BC842" s="354"/>
      <c r="BD842" s="354"/>
      <c r="BE842" s="354"/>
      <c r="BF842" s="354"/>
      <c r="BG842" s="354"/>
      <c r="BH842" s="354"/>
      <c r="BI842" s="354"/>
      <c r="BJ842" s="354"/>
      <c r="BK842" s="354"/>
      <c r="BL842" s="354"/>
      <c r="BM842" s="354"/>
      <c r="BN842" s="354"/>
      <c r="BO842" s="354"/>
      <c r="BP842" s="354"/>
      <c r="BQ842" s="354"/>
      <c r="BR842" s="354"/>
      <c r="BS842" s="354"/>
      <c r="BT842" s="354"/>
      <c r="BU842" s="354"/>
      <c r="BV842" s="354"/>
      <c r="BW842" s="354"/>
      <c r="BX842" s="354"/>
      <c r="BY842" s="354"/>
      <c r="BZ842" s="354"/>
      <c r="CA842" s="354"/>
      <c r="CB842" s="354"/>
      <c r="CC842" s="354"/>
    </row>
    <row r="843" ht="13.5" customHeight="1">
      <c r="A843" s="354"/>
      <c r="B843" s="354"/>
      <c r="C843" s="354"/>
      <c r="D843" s="354"/>
      <c r="E843" s="354"/>
      <c r="F843" s="354"/>
      <c r="G843" s="354"/>
      <c r="H843" s="354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  <c r="AA843" s="354"/>
      <c r="AB843" s="354"/>
      <c r="AC843" s="354"/>
      <c r="AD843" s="354"/>
      <c r="AE843" s="354"/>
      <c r="AF843" s="354"/>
      <c r="AG843" s="354"/>
      <c r="AH843" s="354"/>
      <c r="AI843" s="354"/>
      <c r="AJ843" s="354"/>
      <c r="AK843" s="354"/>
      <c r="AL843" s="354"/>
      <c r="AM843" s="354"/>
      <c r="AN843" s="354"/>
      <c r="AO843" s="354"/>
      <c r="AP843" s="354"/>
      <c r="AQ843" s="354"/>
      <c r="AR843" s="354"/>
      <c r="AS843" s="354"/>
      <c r="AT843" s="354"/>
      <c r="AU843" s="354"/>
      <c r="AV843" s="354"/>
      <c r="AW843" s="354"/>
      <c r="AX843" s="354"/>
      <c r="AY843" s="354"/>
      <c r="AZ843" s="354"/>
      <c r="BA843" s="354"/>
      <c r="BB843" s="354"/>
      <c r="BC843" s="354"/>
      <c r="BD843" s="354"/>
      <c r="BE843" s="354"/>
      <c r="BF843" s="354"/>
      <c r="BG843" s="354"/>
      <c r="BH843" s="354"/>
      <c r="BI843" s="354"/>
      <c r="BJ843" s="354"/>
      <c r="BK843" s="354"/>
      <c r="BL843" s="354"/>
      <c r="BM843" s="354"/>
      <c r="BN843" s="354"/>
      <c r="BO843" s="354"/>
      <c r="BP843" s="354"/>
      <c r="BQ843" s="354"/>
      <c r="BR843" s="354"/>
      <c r="BS843" s="354"/>
      <c r="BT843" s="354"/>
      <c r="BU843" s="354"/>
      <c r="BV843" s="354"/>
      <c r="BW843" s="354"/>
      <c r="BX843" s="354"/>
      <c r="BY843" s="354"/>
      <c r="BZ843" s="354"/>
      <c r="CA843" s="354"/>
      <c r="CB843" s="354"/>
      <c r="CC843" s="354"/>
    </row>
    <row r="844" ht="13.5" customHeight="1">
      <c r="A844" s="354"/>
      <c r="B844" s="354"/>
      <c r="C844" s="354"/>
      <c r="D844" s="354"/>
      <c r="E844" s="354"/>
      <c r="F844" s="354"/>
      <c r="G844" s="354"/>
      <c r="H844" s="354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  <c r="AA844" s="354"/>
      <c r="AB844" s="354"/>
      <c r="AC844" s="354"/>
      <c r="AD844" s="354"/>
      <c r="AE844" s="354"/>
      <c r="AF844" s="354"/>
      <c r="AG844" s="354"/>
      <c r="AH844" s="354"/>
      <c r="AI844" s="354"/>
      <c r="AJ844" s="354"/>
      <c r="AK844" s="354"/>
      <c r="AL844" s="354"/>
      <c r="AM844" s="354"/>
      <c r="AN844" s="354"/>
      <c r="AO844" s="354"/>
      <c r="AP844" s="354"/>
      <c r="AQ844" s="354"/>
      <c r="AR844" s="354"/>
      <c r="AS844" s="354"/>
      <c r="AT844" s="354"/>
      <c r="AU844" s="354"/>
      <c r="AV844" s="354"/>
      <c r="AW844" s="354"/>
      <c r="AX844" s="354"/>
      <c r="AY844" s="354"/>
      <c r="AZ844" s="354"/>
      <c r="BA844" s="354"/>
      <c r="BB844" s="354"/>
      <c r="BC844" s="354"/>
      <c r="BD844" s="354"/>
      <c r="BE844" s="354"/>
      <c r="BF844" s="354"/>
      <c r="BG844" s="354"/>
      <c r="BH844" s="354"/>
      <c r="BI844" s="354"/>
      <c r="BJ844" s="354"/>
      <c r="BK844" s="354"/>
      <c r="BL844" s="354"/>
      <c r="BM844" s="354"/>
      <c r="BN844" s="354"/>
      <c r="BO844" s="354"/>
      <c r="BP844" s="354"/>
      <c r="BQ844" s="354"/>
      <c r="BR844" s="354"/>
      <c r="BS844" s="354"/>
      <c r="BT844" s="354"/>
      <c r="BU844" s="354"/>
      <c r="BV844" s="354"/>
      <c r="BW844" s="354"/>
      <c r="BX844" s="354"/>
      <c r="BY844" s="354"/>
      <c r="BZ844" s="354"/>
      <c r="CA844" s="354"/>
      <c r="CB844" s="354"/>
      <c r="CC844" s="354"/>
    </row>
    <row r="845" ht="13.5" customHeight="1">
      <c r="A845" s="354"/>
      <c r="B845" s="354"/>
      <c r="C845" s="354"/>
      <c r="D845" s="354"/>
      <c r="E845" s="354"/>
      <c r="F845" s="354"/>
      <c r="G845" s="354"/>
      <c r="H845" s="354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  <c r="AA845" s="354"/>
      <c r="AB845" s="354"/>
      <c r="AC845" s="354"/>
      <c r="AD845" s="354"/>
      <c r="AE845" s="354"/>
      <c r="AF845" s="354"/>
      <c r="AG845" s="354"/>
      <c r="AH845" s="354"/>
      <c r="AI845" s="354"/>
      <c r="AJ845" s="354"/>
      <c r="AK845" s="354"/>
      <c r="AL845" s="354"/>
      <c r="AM845" s="354"/>
      <c r="AN845" s="354"/>
      <c r="AO845" s="354"/>
      <c r="AP845" s="354"/>
      <c r="AQ845" s="354"/>
      <c r="AR845" s="354"/>
      <c r="AS845" s="354"/>
      <c r="AT845" s="354"/>
      <c r="AU845" s="354"/>
      <c r="AV845" s="354"/>
      <c r="AW845" s="354"/>
      <c r="AX845" s="354"/>
      <c r="AY845" s="354"/>
      <c r="AZ845" s="354"/>
      <c r="BA845" s="354"/>
      <c r="BB845" s="354"/>
      <c r="BC845" s="354"/>
      <c r="BD845" s="354"/>
      <c r="BE845" s="354"/>
      <c r="BF845" s="354"/>
      <c r="BG845" s="354"/>
      <c r="BH845" s="354"/>
      <c r="BI845" s="354"/>
      <c r="BJ845" s="354"/>
      <c r="BK845" s="354"/>
      <c r="BL845" s="354"/>
      <c r="BM845" s="354"/>
      <c r="BN845" s="354"/>
      <c r="BO845" s="354"/>
      <c r="BP845" s="354"/>
      <c r="BQ845" s="354"/>
      <c r="BR845" s="354"/>
      <c r="BS845" s="354"/>
      <c r="BT845" s="354"/>
      <c r="BU845" s="354"/>
      <c r="BV845" s="354"/>
      <c r="BW845" s="354"/>
      <c r="BX845" s="354"/>
      <c r="BY845" s="354"/>
      <c r="BZ845" s="354"/>
      <c r="CA845" s="354"/>
      <c r="CB845" s="354"/>
      <c r="CC845" s="354"/>
    </row>
    <row r="846" ht="13.5" customHeight="1">
      <c r="A846" s="354"/>
      <c r="B846" s="354"/>
      <c r="C846" s="354"/>
      <c r="D846" s="354"/>
      <c r="E846" s="354"/>
      <c r="F846" s="354"/>
      <c r="G846" s="354"/>
      <c r="H846" s="354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  <c r="AA846" s="354"/>
      <c r="AB846" s="354"/>
      <c r="AC846" s="354"/>
      <c r="AD846" s="354"/>
      <c r="AE846" s="354"/>
      <c r="AF846" s="354"/>
      <c r="AG846" s="354"/>
      <c r="AH846" s="354"/>
      <c r="AI846" s="354"/>
      <c r="AJ846" s="354"/>
      <c r="AK846" s="354"/>
      <c r="AL846" s="354"/>
      <c r="AM846" s="354"/>
      <c r="AN846" s="354"/>
      <c r="AO846" s="354"/>
      <c r="AP846" s="354"/>
      <c r="AQ846" s="354"/>
      <c r="AR846" s="354"/>
      <c r="AS846" s="354"/>
      <c r="AT846" s="354"/>
      <c r="AU846" s="354"/>
      <c r="AV846" s="354"/>
      <c r="AW846" s="354"/>
      <c r="AX846" s="354"/>
      <c r="AY846" s="354"/>
      <c r="AZ846" s="354"/>
      <c r="BA846" s="354"/>
      <c r="BB846" s="354"/>
      <c r="BC846" s="354"/>
      <c r="BD846" s="354"/>
      <c r="BE846" s="354"/>
      <c r="BF846" s="354"/>
      <c r="BG846" s="354"/>
      <c r="BH846" s="354"/>
      <c r="BI846" s="354"/>
      <c r="BJ846" s="354"/>
      <c r="BK846" s="354"/>
      <c r="BL846" s="354"/>
      <c r="BM846" s="354"/>
      <c r="BN846" s="354"/>
      <c r="BO846" s="354"/>
      <c r="BP846" s="354"/>
      <c r="BQ846" s="354"/>
      <c r="BR846" s="354"/>
      <c r="BS846" s="354"/>
      <c r="BT846" s="354"/>
      <c r="BU846" s="354"/>
      <c r="BV846" s="354"/>
      <c r="BW846" s="354"/>
      <c r="BX846" s="354"/>
      <c r="BY846" s="354"/>
      <c r="BZ846" s="354"/>
      <c r="CA846" s="354"/>
      <c r="CB846" s="354"/>
      <c r="CC846" s="354"/>
    </row>
    <row r="847" ht="13.5" customHeight="1">
      <c r="A847" s="354"/>
      <c r="B847" s="354"/>
      <c r="C847" s="354"/>
      <c r="D847" s="354"/>
      <c r="E847" s="354"/>
      <c r="F847" s="354"/>
      <c r="G847" s="354"/>
      <c r="H847" s="354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  <c r="AA847" s="354"/>
      <c r="AB847" s="354"/>
      <c r="AC847" s="354"/>
      <c r="AD847" s="354"/>
      <c r="AE847" s="354"/>
      <c r="AF847" s="354"/>
      <c r="AG847" s="354"/>
      <c r="AH847" s="354"/>
      <c r="AI847" s="354"/>
      <c r="AJ847" s="354"/>
      <c r="AK847" s="354"/>
      <c r="AL847" s="354"/>
      <c r="AM847" s="354"/>
      <c r="AN847" s="354"/>
      <c r="AO847" s="354"/>
      <c r="AP847" s="354"/>
      <c r="AQ847" s="354"/>
      <c r="AR847" s="354"/>
      <c r="AS847" s="354"/>
      <c r="AT847" s="354"/>
      <c r="AU847" s="354"/>
      <c r="AV847" s="354"/>
      <c r="AW847" s="354"/>
      <c r="AX847" s="354"/>
      <c r="AY847" s="354"/>
      <c r="AZ847" s="354"/>
      <c r="BA847" s="354"/>
      <c r="BB847" s="354"/>
      <c r="BC847" s="354"/>
      <c r="BD847" s="354"/>
      <c r="BE847" s="354"/>
      <c r="BF847" s="354"/>
      <c r="BG847" s="354"/>
      <c r="BH847" s="354"/>
      <c r="BI847" s="354"/>
      <c r="BJ847" s="354"/>
      <c r="BK847" s="354"/>
      <c r="BL847" s="354"/>
      <c r="BM847" s="354"/>
      <c r="BN847" s="354"/>
      <c r="BO847" s="354"/>
      <c r="BP847" s="354"/>
      <c r="BQ847" s="354"/>
      <c r="BR847" s="354"/>
      <c r="BS847" s="354"/>
      <c r="BT847" s="354"/>
      <c r="BU847" s="354"/>
      <c r="BV847" s="354"/>
      <c r="BW847" s="354"/>
      <c r="BX847" s="354"/>
      <c r="BY847" s="354"/>
      <c r="BZ847" s="354"/>
      <c r="CA847" s="354"/>
      <c r="CB847" s="354"/>
      <c r="CC847" s="354"/>
    </row>
    <row r="848" ht="13.5" customHeight="1">
      <c r="A848" s="354"/>
      <c r="B848" s="354"/>
      <c r="C848" s="354"/>
      <c r="D848" s="354"/>
      <c r="E848" s="354"/>
      <c r="F848" s="354"/>
      <c r="G848" s="354"/>
      <c r="H848" s="354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  <c r="AA848" s="354"/>
      <c r="AB848" s="354"/>
      <c r="AC848" s="354"/>
      <c r="AD848" s="354"/>
      <c r="AE848" s="354"/>
      <c r="AF848" s="354"/>
      <c r="AG848" s="354"/>
      <c r="AH848" s="354"/>
      <c r="AI848" s="354"/>
      <c r="AJ848" s="354"/>
      <c r="AK848" s="354"/>
      <c r="AL848" s="354"/>
      <c r="AM848" s="354"/>
      <c r="AN848" s="354"/>
      <c r="AO848" s="354"/>
      <c r="AP848" s="354"/>
      <c r="AQ848" s="354"/>
      <c r="AR848" s="354"/>
      <c r="AS848" s="354"/>
      <c r="AT848" s="354"/>
      <c r="AU848" s="354"/>
      <c r="AV848" s="354"/>
      <c r="AW848" s="354"/>
      <c r="AX848" s="354"/>
      <c r="AY848" s="354"/>
      <c r="AZ848" s="354"/>
      <c r="BA848" s="354"/>
      <c r="BB848" s="354"/>
      <c r="BC848" s="354"/>
      <c r="BD848" s="354"/>
      <c r="BE848" s="354"/>
      <c r="BF848" s="354"/>
      <c r="BG848" s="354"/>
      <c r="BH848" s="354"/>
      <c r="BI848" s="354"/>
      <c r="BJ848" s="354"/>
      <c r="BK848" s="354"/>
      <c r="BL848" s="354"/>
      <c r="BM848" s="354"/>
      <c r="BN848" s="354"/>
      <c r="BO848" s="354"/>
      <c r="BP848" s="354"/>
      <c r="BQ848" s="354"/>
      <c r="BR848" s="354"/>
      <c r="BS848" s="354"/>
      <c r="BT848" s="354"/>
      <c r="BU848" s="354"/>
      <c r="BV848" s="354"/>
      <c r="BW848" s="354"/>
      <c r="BX848" s="354"/>
      <c r="BY848" s="354"/>
      <c r="BZ848" s="354"/>
      <c r="CA848" s="354"/>
      <c r="CB848" s="354"/>
      <c r="CC848" s="354"/>
    </row>
    <row r="849" ht="13.5" customHeight="1">
      <c r="A849" s="354"/>
      <c r="B849" s="354"/>
      <c r="C849" s="354"/>
      <c r="D849" s="354"/>
      <c r="E849" s="354"/>
      <c r="F849" s="354"/>
      <c r="G849" s="354"/>
      <c r="H849" s="354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  <c r="AA849" s="354"/>
      <c r="AB849" s="354"/>
      <c r="AC849" s="354"/>
      <c r="AD849" s="354"/>
      <c r="AE849" s="354"/>
      <c r="AF849" s="354"/>
      <c r="AG849" s="354"/>
      <c r="AH849" s="354"/>
      <c r="AI849" s="354"/>
      <c r="AJ849" s="354"/>
      <c r="AK849" s="354"/>
      <c r="AL849" s="354"/>
      <c r="AM849" s="354"/>
      <c r="AN849" s="354"/>
      <c r="AO849" s="354"/>
      <c r="AP849" s="354"/>
      <c r="AQ849" s="354"/>
      <c r="AR849" s="354"/>
      <c r="AS849" s="354"/>
      <c r="AT849" s="354"/>
      <c r="AU849" s="354"/>
      <c r="AV849" s="354"/>
      <c r="AW849" s="354"/>
      <c r="AX849" s="354"/>
      <c r="AY849" s="354"/>
      <c r="AZ849" s="354"/>
      <c r="BA849" s="354"/>
      <c r="BB849" s="354"/>
      <c r="BC849" s="354"/>
      <c r="BD849" s="354"/>
      <c r="BE849" s="354"/>
      <c r="BF849" s="354"/>
      <c r="BG849" s="354"/>
      <c r="BH849" s="354"/>
      <c r="BI849" s="354"/>
      <c r="BJ849" s="354"/>
      <c r="BK849" s="354"/>
      <c r="BL849" s="354"/>
      <c r="BM849" s="354"/>
      <c r="BN849" s="354"/>
      <c r="BO849" s="354"/>
      <c r="BP849" s="354"/>
      <c r="BQ849" s="354"/>
      <c r="BR849" s="354"/>
      <c r="BS849" s="354"/>
      <c r="BT849" s="354"/>
      <c r="BU849" s="354"/>
      <c r="BV849" s="354"/>
      <c r="BW849" s="354"/>
      <c r="BX849" s="354"/>
      <c r="BY849" s="354"/>
      <c r="BZ849" s="354"/>
      <c r="CA849" s="354"/>
      <c r="CB849" s="354"/>
      <c r="CC849" s="354"/>
    </row>
    <row r="850" ht="13.5" customHeight="1">
      <c r="A850" s="354"/>
      <c r="B850" s="354"/>
      <c r="C850" s="354"/>
      <c r="D850" s="354"/>
      <c r="E850" s="354"/>
      <c r="F850" s="354"/>
      <c r="G850" s="354"/>
      <c r="H850" s="354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  <c r="AA850" s="354"/>
      <c r="AB850" s="354"/>
      <c r="AC850" s="354"/>
      <c r="AD850" s="354"/>
      <c r="AE850" s="354"/>
      <c r="AF850" s="354"/>
      <c r="AG850" s="354"/>
      <c r="AH850" s="354"/>
      <c r="AI850" s="354"/>
      <c r="AJ850" s="354"/>
      <c r="AK850" s="354"/>
      <c r="AL850" s="354"/>
      <c r="AM850" s="354"/>
      <c r="AN850" s="354"/>
      <c r="AO850" s="354"/>
      <c r="AP850" s="354"/>
      <c r="AQ850" s="354"/>
      <c r="AR850" s="354"/>
      <c r="AS850" s="354"/>
      <c r="AT850" s="354"/>
      <c r="AU850" s="354"/>
      <c r="AV850" s="354"/>
      <c r="AW850" s="354"/>
      <c r="AX850" s="354"/>
      <c r="AY850" s="354"/>
      <c r="AZ850" s="354"/>
      <c r="BA850" s="354"/>
      <c r="BB850" s="354"/>
      <c r="BC850" s="354"/>
      <c r="BD850" s="354"/>
      <c r="BE850" s="354"/>
      <c r="BF850" s="354"/>
      <c r="BG850" s="354"/>
      <c r="BH850" s="354"/>
      <c r="BI850" s="354"/>
      <c r="BJ850" s="354"/>
      <c r="BK850" s="354"/>
      <c r="BL850" s="354"/>
      <c r="BM850" s="354"/>
      <c r="BN850" s="354"/>
      <c r="BO850" s="354"/>
      <c r="BP850" s="354"/>
      <c r="BQ850" s="354"/>
      <c r="BR850" s="354"/>
      <c r="BS850" s="354"/>
      <c r="BT850" s="354"/>
      <c r="BU850" s="354"/>
      <c r="BV850" s="354"/>
      <c r="BW850" s="354"/>
      <c r="BX850" s="354"/>
      <c r="BY850" s="354"/>
      <c r="BZ850" s="354"/>
      <c r="CA850" s="354"/>
      <c r="CB850" s="354"/>
      <c r="CC850" s="354"/>
    </row>
    <row r="851" ht="13.5" customHeight="1">
      <c r="A851" s="354"/>
      <c r="B851" s="354"/>
      <c r="C851" s="354"/>
      <c r="D851" s="354"/>
      <c r="E851" s="354"/>
      <c r="F851" s="354"/>
      <c r="G851" s="354"/>
      <c r="H851" s="354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  <c r="AA851" s="354"/>
      <c r="AB851" s="354"/>
      <c r="AC851" s="354"/>
      <c r="AD851" s="354"/>
      <c r="AE851" s="354"/>
      <c r="AF851" s="354"/>
      <c r="AG851" s="354"/>
      <c r="AH851" s="354"/>
      <c r="AI851" s="354"/>
      <c r="AJ851" s="354"/>
      <c r="AK851" s="354"/>
      <c r="AL851" s="354"/>
      <c r="AM851" s="354"/>
      <c r="AN851" s="354"/>
      <c r="AO851" s="354"/>
      <c r="AP851" s="354"/>
      <c r="AQ851" s="354"/>
      <c r="AR851" s="354"/>
      <c r="AS851" s="354"/>
      <c r="AT851" s="354"/>
      <c r="AU851" s="354"/>
      <c r="AV851" s="354"/>
      <c r="AW851" s="354"/>
      <c r="AX851" s="354"/>
      <c r="AY851" s="354"/>
      <c r="AZ851" s="354"/>
      <c r="BA851" s="354"/>
      <c r="BB851" s="354"/>
      <c r="BC851" s="354"/>
      <c r="BD851" s="354"/>
      <c r="BE851" s="354"/>
      <c r="BF851" s="354"/>
      <c r="BG851" s="354"/>
      <c r="BH851" s="354"/>
      <c r="BI851" s="354"/>
      <c r="BJ851" s="354"/>
      <c r="BK851" s="354"/>
      <c r="BL851" s="354"/>
      <c r="BM851" s="354"/>
      <c r="BN851" s="354"/>
      <c r="BO851" s="354"/>
      <c r="BP851" s="354"/>
      <c r="BQ851" s="354"/>
      <c r="BR851" s="354"/>
      <c r="BS851" s="354"/>
      <c r="BT851" s="354"/>
      <c r="BU851" s="354"/>
      <c r="BV851" s="354"/>
      <c r="BW851" s="354"/>
      <c r="BX851" s="354"/>
      <c r="BY851" s="354"/>
      <c r="BZ851" s="354"/>
      <c r="CA851" s="354"/>
      <c r="CB851" s="354"/>
      <c r="CC851" s="354"/>
    </row>
    <row r="852" ht="13.5" customHeight="1">
      <c r="A852" s="354"/>
      <c r="B852" s="354"/>
      <c r="C852" s="354"/>
      <c r="D852" s="354"/>
      <c r="E852" s="354"/>
      <c r="F852" s="354"/>
      <c r="G852" s="354"/>
      <c r="H852" s="354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  <c r="AA852" s="354"/>
      <c r="AB852" s="354"/>
      <c r="AC852" s="354"/>
      <c r="AD852" s="354"/>
      <c r="AE852" s="354"/>
      <c r="AF852" s="354"/>
      <c r="AG852" s="354"/>
      <c r="AH852" s="354"/>
      <c r="AI852" s="354"/>
      <c r="AJ852" s="354"/>
      <c r="AK852" s="354"/>
      <c r="AL852" s="354"/>
      <c r="AM852" s="354"/>
      <c r="AN852" s="354"/>
      <c r="AO852" s="354"/>
      <c r="AP852" s="354"/>
      <c r="AQ852" s="354"/>
      <c r="AR852" s="354"/>
      <c r="AS852" s="354"/>
      <c r="AT852" s="354"/>
      <c r="AU852" s="354"/>
      <c r="AV852" s="354"/>
      <c r="AW852" s="354"/>
      <c r="AX852" s="354"/>
      <c r="AY852" s="354"/>
      <c r="AZ852" s="354"/>
      <c r="BA852" s="354"/>
      <c r="BB852" s="354"/>
      <c r="BC852" s="354"/>
      <c r="BD852" s="354"/>
      <c r="BE852" s="354"/>
      <c r="BF852" s="354"/>
      <c r="BG852" s="354"/>
      <c r="BH852" s="354"/>
      <c r="BI852" s="354"/>
      <c r="BJ852" s="354"/>
      <c r="BK852" s="354"/>
      <c r="BL852" s="354"/>
      <c r="BM852" s="354"/>
      <c r="BN852" s="354"/>
      <c r="BO852" s="354"/>
      <c r="BP852" s="354"/>
      <c r="BQ852" s="354"/>
      <c r="BR852" s="354"/>
      <c r="BS852" s="354"/>
      <c r="BT852" s="354"/>
      <c r="BU852" s="354"/>
      <c r="BV852" s="354"/>
      <c r="BW852" s="354"/>
      <c r="BX852" s="354"/>
      <c r="BY852" s="354"/>
      <c r="BZ852" s="354"/>
      <c r="CA852" s="354"/>
      <c r="CB852" s="354"/>
      <c r="CC852" s="354"/>
    </row>
    <row r="853" ht="13.5" customHeight="1">
      <c r="A853" s="354"/>
      <c r="B853" s="354"/>
      <c r="C853" s="354"/>
      <c r="D853" s="354"/>
      <c r="E853" s="354"/>
      <c r="F853" s="354"/>
      <c r="G853" s="354"/>
      <c r="H853" s="354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  <c r="AA853" s="354"/>
      <c r="AB853" s="354"/>
      <c r="AC853" s="354"/>
      <c r="AD853" s="354"/>
      <c r="AE853" s="354"/>
      <c r="AF853" s="354"/>
      <c r="AG853" s="354"/>
      <c r="AH853" s="354"/>
      <c r="AI853" s="354"/>
      <c r="AJ853" s="354"/>
      <c r="AK853" s="354"/>
      <c r="AL853" s="354"/>
      <c r="AM853" s="354"/>
      <c r="AN853" s="354"/>
      <c r="AO853" s="354"/>
      <c r="AP853" s="354"/>
      <c r="AQ853" s="354"/>
      <c r="AR853" s="354"/>
      <c r="AS853" s="354"/>
      <c r="AT853" s="354"/>
      <c r="AU853" s="354"/>
      <c r="AV853" s="354"/>
      <c r="AW853" s="354"/>
      <c r="AX853" s="354"/>
      <c r="AY853" s="354"/>
      <c r="AZ853" s="354"/>
      <c r="BA853" s="354"/>
      <c r="BB853" s="354"/>
      <c r="BC853" s="354"/>
      <c r="BD853" s="354"/>
      <c r="BE853" s="354"/>
      <c r="BF853" s="354"/>
      <c r="BG853" s="354"/>
      <c r="BH853" s="354"/>
      <c r="BI853" s="354"/>
      <c r="BJ853" s="354"/>
      <c r="BK853" s="354"/>
      <c r="BL853" s="354"/>
      <c r="BM853" s="354"/>
      <c r="BN853" s="354"/>
      <c r="BO853" s="354"/>
      <c r="BP853" s="354"/>
      <c r="BQ853" s="354"/>
      <c r="BR853" s="354"/>
      <c r="BS853" s="354"/>
      <c r="BT853" s="354"/>
      <c r="BU853" s="354"/>
      <c r="BV853" s="354"/>
      <c r="BW853" s="354"/>
      <c r="BX853" s="354"/>
      <c r="BY853" s="354"/>
      <c r="BZ853" s="354"/>
      <c r="CA853" s="354"/>
      <c r="CB853" s="354"/>
      <c r="CC853" s="354"/>
    </row>
    <row r="854" ht="13.5" customHeight="1">
      <c r="A854" s="354"/>
      <c r="B854" s="354"/>
      <c r="C854" s="354"/>
      <c r="D854" s="354"/>
      <c r="E854" s="354"/>
      <c r="F854" s="354"/>
      <c r="G854" s="354"/>
      <c r="H854" s="354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  <c r="AA854" s="354"/>
      <c r="AB854" s="354"/>
      <c r="AC854" s="354"/>
      <c r="AD854" s="354"/>
      <c r="AE854" s="354"/>
      <c r="AF854" s="354"/>
      <c r="AG854" s="354"/>
      <c r="AH854" s="354"/>
      <c r="AI854" s="354"/>
      <c r="AJ854" s="354"/>
      <c r="AK854" s="354"/>
      <c r="AL854" s="354"/>
      <c r="AM854" s="354"/>
      <c r="AN854" s="354"/>
      <c r="AO854" s="354"/>
      <c r="AP854" s="354"/>
      <c r="AQ854" s="354"/>
      <c r="AR854" s="354"/>
      <c r="AS854" s="354"/>
      <c r="AT854" s="354"/>
      <c r="AU854" s="354"/>
      <c r="AV854" s="354"/>
      <c r="AW854" s="354"/>
      <c r="AX854" s="354"/>
      <c r="AY854" s="354"/>
      <c r="AZ854" s="354"/>
      <c r="BA854" s="354"/>
      <c r="BB854" s="354"/>
      <c r="BC854" s="354"/>
      <c r="BD854" s="354"/>
      <c r="BE854" s="354"/>
      <c r="BF854" s="354"/>
      <c r="BG854" s="354"/>
      <c r="BH854" s="354"/>
      <c r="BI854" s="354"/>
      <c r="BJ854" s="354"/>
      <c r="BK854" s="354"/>
      <c r="BL854" s="354"/>
      <c r="BM854" s="354"/>
      <c r="BN854" s="354"/>
      <c r="BO854" s="354"/>
      <c r="BP854" s="354"/>
      <c r="BQ854" s="354"/>
      <c r="BR854" s="354"/>
      <c r="BS854" s="354"/>
      <c r="BT854" s="354"/>
      <c r="BU854" s="354"/>
      <c r="BV854" s="354"/>
      <c r="BW854" s="354"/>
      <c r="BX854" s="354"/>
      <c r="BY854" s="354"/>
      <c r="BZ854" s="354"/>
      <c r="CA854" s="354"/>
      <c r="CB854" s="354"/>
      <c r="CC854" s="354"/>
    </row>
    <row r="855" ht="13.5" customHeight="1">
      <c r="A855" s="354"/>
      <c r="B855" s="354"/>
      <c r="C855" s="354"/>
      <c r="D855" s="354"/>
      <c r="E855" s="354"/>
      <c r="F855" s="354"/>
      <c r="G855" s="354"/>
      <c r="H855" s="354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  <c r="AA855" s="354"/>
      <c r="AB855" s="354"/>
      <c r="AC855" s="354"/>
      <c r="AD855" s="354"/>
      <c r="AE855" s="354"/>
      <c r="AF855" s="354"/>
      <c r="AG855" s="354"/>
      <c r="AH855" s="354"/>
      <c r="AI855" s="354"/>
      <c r="AJ855" s="354"/>
      <c r="AK855" s="354"/>
      <c r="AL855" s="354"/>
      <c r="AM855" s="354"/>
      <c r="AN855" s="354"/>
      <c r="AO855" s="354"/>
      <c r="AP855" s="354"/>
      <c r="AQ855" s="354"/>
      <c r="AR855" s="354"/>
      <c r="AS855" s="354"/>
      <c r="AT855" s="354"/>
      <c r="AU855" s="354"/>
      <c r="AV855" s="354"/>
      <c r="AW855" s="354"/>
      <c r="AX855" s="354"/>
      <c r="AY855" s="354"/>
      <c r="AZ855" s="354"/>
      <c r="BA855" s="354"/>
      <c r="BB855" s="354"/>
      <c r="BC855" s="354"/>
      <c r="BD855" s="354"/>
      <c r="BE855" s="354"/>
      <c r="BF855" s="354"/>
      <c r="BG855" s="354"/>
      <c r="BH855" s="354"/>
      <c r="BI855" s="354"/>
      <c r="BJ855" s="354"/>
      <c r="BK855" s="354"/>
      <c r="BL855" s="354"/>
      <c r="BM855" s="354"/>
      <c r="BN855" s="354"/>
      <c r="BO855" s="354"/>
      <c r="BP855" s="354"/>
      <c r="BQ855" s="354"/>
      <c r="BR855" s="354"/>
      <c r="BS855" s="354"/>
      <c r="BT855" s="354"/>
      <c r="BU855" s="354"/>
      <c r="BV855" s="354"/>
      <c r="BW855" s="354"/>
      <c r="BX855" s="354"/>
      <c r="BY855" s="354"/>
      <c r="BZ855" s="354"/>
      <c r="CA855" s="354"/>
      <c r="CB855" s="354"/>
      <c r="CC855" s="354"/>
    </row>
    <row r="856" ht="13.5" customHeight="1">
      <c r="A856" s="354"/>
      <c r="B856" s="354"/>
      <c r="C856" s="354"/>
      <c r="D856" s="354"/>
      <c r="E856" s="354"/>
      <c r="F856" s="354"/>
      <c r="G856" s="354"/>
      <c r="H856" s="354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  <c r="AA856" s="354"/>
      <c r="AB856" s="354"/>
      <c r="AC856" s="354"/>
      <c r="AD856" s="354"/>
      <c r="AE856" s="354"/>
      <c r="AF856" s="354"/>
      <c r="AG856" s="354"/>
      <c r="AH856" s="354"/>
      <c r="AI856" s="354"/>
      <c r="AJ856" s="354"/>
      <c r="AK856" s="354"/>
      <c r="AL856" s="354"/>
      <c r="AM856" s="354"/>
      <c r="AN856" s="354"/>
      <c r="AO856" s="354"/>
      <c r="AP856" s="354"/>
      <c r="AQ856" s="354"/>
      <c r="AR856" s="354"/>
      <c r="AS856" s="354"/>
      <c r="AT856" s="354"/>
      <c r="AU856" s="354"/>
      <c r="AV856" s="354"/>
      <c r="AW856" s="354"/>
      <c r="AX856" s="354"/>
      <c r="AY856" s="354"/>
      <c r="AZ856" s="354"/>
      <c r="BA856" s="354"/>
      <c r="BB856" s="354"/>
      <c r="BC856" s="354"/>
      <c r="BD856" s="354"/>
      <c r="BE856" s="354"/>
      <c r="BF856" s="354"/>
      <c r="BG856" s="354"/>
      <c r="BH856" s="354"/>
      <c r="BI856" s="354"/>
      <c r="BJ856" s="354"/>
      <c r="BK856" s="354"/>
      <c r="BL856" s="354"/>
      <c r="BM856" s="354"/>
      <c r="BN856" s="354"/>
      <c r="BO856" s="354"/>
      <c r="BP856" s="354"/>
      <c r="BQ856" s="354"/>
      <c r="BR856" s="354"/>
      <c r="BS856" s="354"/>
      <c r="BT856" s="354"/>
      <c r="BU856" s="354"/>
      <c r="BV856" s="354"/>
      <c r="BW856" s="354"/>
      <c r="BX856" s="354"/>
      <c r="BY856" s="354"/>
      <c r="BZ856" s="354"/>
      <c r="CA856" s="354"/>
      <c r="CB856" s="354"/>
      <c r="CC856" s="354"/>
    </row>
    <row r="857" ht="13.5" customHeight="1">
      <c r="A857" s="354"/>
      <c r="B857" s="354"/>
      <c r="C857" s="354"/>
      <c r="D857" s="354"/>
      <c r="E857" s="354"/>
      <c r="F857" s="354"/>
      <c r="G857" s="354"/>
      <c r="H857" s="354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  <c r="AA857" s="354"/>
      <c r="AB857" s="354"/>
      <c r="AC857" s="354"/>
      <c r="AD857" s="354"/>
      <c r="AE857" s="354"/>
      <c r="AF857" s="354"/>
      <c r="AG857" s="354"/>
      <c r="AH857" s="354"/>
      <c r="AI857" s="354"/>
      <c r="AJ857" s="354"/>
      <c r="AK857" s="354"/>
      <c r="AL857" s="354"/>
      <c r="AM857" s="354"/>
      <c r="AN857" s="354"/>
      <c r="AO857" s="354"/>
      <c r="AP857" s="354"/>
      <c r="AQ857" s="354"/>
      <c r="AR857" s="354"/>
      <c r="AS857" s="354"/>
      <c r="AT857" s="354"/>
      <c r="AU857" s="354"/>
      <c r="AV857" s="354"/>
      <c r="AW857" s="354"/>
      <c r="AX857" s="354"/>
      <c r="AY857" s="354"/>
      <c r="AZ857" s="354"/>
      <c r="BA857" s="354"/>
      <c r="BB857" s="354"/>
      <c r="BC857" s="354"/>
      <c r="BD857" s="354"/>
      <c r="BE857" s="354"/>
      <c r="BF857" s="354"/>
      <c r="BG857" s="354"/>
      <c r="BH857" s="354"/>
      <c r="BI857" s="354"/>
      <c r="BJ857" s="354"/>
      <c r="BK857" s="354"/>
      <c r="BL857" s="354"/>
      <c r="BM857" s="354"/>
      <c r="BN857" s="354"/>
      <c r="BO857" s="354"/>
      <c r="BP857" s="354"/>
      <c r="BQ857" s="354"/>
      <c r="BR857" s="354"/>
      <c r="BS857" s="354"/>
      <c r="BT857" s="354"/>
      <c r="BU857" s="354"/>
      <c r="BV857" s="354"/>
      <c r="BW857" s="354"/>
      <c r="BX857" s="354"/>
      <c r="BY857" s="354"/>
      <c r="BZ857" s="354"/>
      <c r="CA857" s="354"/>
      <c r="CB857" s="354"/>
      <c r="CC857" s="354"/>
    </row>
    <row r="858" ht="13.5" customHeight="1">
      <c r="A858" s="354"/>
      <c r="B858" s="354"/>
      <c r="C858" s="354"/>
      <c r="D858" s="354"/>
      <c r="E858" s="354"/>
      <c r="F858" s="354"/>
      <c r="G858" s="354"/>
      <c r="H858" s="354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  <c r="AA858" s="354"/>
      <c r="AB858" s="354"/>
      <c r="AC858" s="354"/>
      <c r="AD858" s="354"/>
      <c r="AE858" s="354"/>
      <c r="AF858" s="354"/>
      <c r="AG858" s="354"/>
      <c r="AH858" s="354"/>
      <c r="AI858" s="354"/>
      <c r="AJ858" s="354"/>
      <c r="AK858" s="354"/>
      <c r="AL858" s="354"/>
      <c r="AM858" s="354"/>
      <c r="AN858" s="354"/>
      <c r="AO858" s="354"/>
      <c r="AP858" s="354"/>
      <c r="AQ858" s="354"/>
      <c r="AR858" s="354"/>
      <c r="AS858" s="354"/>
      <c r="AT858" s="354"/>
      <c r="AU858" s="354"/>
      <c r="AV858" s="354"/>
      <c r="AW858" s="354"/>
      <c r="AX858" s="354"/>
      <c r="AY858" s="354"/>
      <c r="AZ858" s="354"/>
      <c r="BA858" s="354"/>
      <c r="BB858" s="354"/>
      <c r="BC858" s="354"/>
      <c r="BD858" s="354"/>
      <c r="BE858" s="354"/>
      <c r="BF858" s="354"/>
      <c r="BG858" s="354"/>
      <c r="BH858" s="354"/>
      <c r="BI858" s="354"/>
      <c r="BJ858" s="354"/>
      <c r="BK858" s="354"/>
      <c r="BL858" s="354"/>
      <c r="BM858" s="354"/>
      <c r="BN858" s="354"/>
      <c r="BO858" s="354"/>
      <c r="BP858" s="354"/>
      <c r="BQ858" s="354"/>
      <c r="BR858" s="354"/>
      <c r="BS858" s="354"/>
      <c r="BT858" s="354"/>
      <c r="BU858" s="354"/>
      <c r="BV858" s="354"/>
      <c r="BW858" s="354"/>
      <c r="BX858" s="354"/>
      <c r="BY858" s="354"/>
      <c r="BZ858" s="354"/>
      <c r="CA858" s="354"/>
      <c r="CB858" s="354"/>
      <c r="CC858" s="354"/>
    </row>
    <row r="859" ht="13.5" customHeight="1">
      <c r="A859" s="354"/>
      <c r="B859" s="354"/>
      <c r="C859" s="354"/>
      <c r="D859" s="354"/>
      <c r="E859" s="354"/>
      <c r="F859" s="354"/>
      <c r="G859" s="354"/>
      <c r="H859" s="354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  <c r="AB859" s="354"/>
      <c r="AC859" s="354"/>
      <c r="AD859" s="354"/>
      <c r="AE859" s="354"/>
      <c r="AF859" s="354"/>
      <c r="AG859" s="354"/>
      <c r="AH859" s="354"/>
      <c r="AI859" s="354"/>
      <c r="AJ859" s="354"/>
      <c r="AK859" s="354"/>
      <c r="AL859" s="354"/>
      <c r="AM859" s="354"/>
      <c r="AN859" s="354"/>
      <c r="AO859" s="354"/>
      <c r="AP859" s="354"/>
      <c r="AQ859" s="354"/>
      <c r="AR859" s="354"/>
      <c r="AS859" s="354"/>
      <c r="AT859" s="354"/>
      <c r="AU859" s="354"/>
      <c r="AV859" s="354"/>
      <c r="AW859" s="354"/>
      <c r="AX859" s="354"/>
      <c r="AY859" s="354"/>
      <c r="AZ859" s="354"/>
      <c r="BA859" s="354"/>
      <c r="BB859" s="354"/>
      <c r="BC859" s="354"/>
      <c r="BD859" s="354"/>
      <c r="BE859" s="354"/>
      <c r="BF859" s="354"/>
      <c r="BG859" s="354"/>
      <c r="BH859" s="354"/>
      <c r="BI859" s="354"/>
      <c r="BJ859" s="354"/>
      <c r="BK859" s="354"/>
      <c r="BL859" s="354"/>
      <c r="BM859" s="354"/>
      <c r="BN859" s="354"/>
      <c r="BO859" s="354"/>
      <c r="BP859" s="354"/>
      <c r="BQ859" s="354"/>
      <c r="BR859" s="354"/>
      <c r="BS859" s="354"/>
      <c r="BT859" s="354"/>
      <c r="BU859" s="354"/>
      <c r="BV859" s="354"/>
      <c r="BW859" s="354"/>
      <c r="BX859" s="354"/>
      <c r="BY859" s="354"/>
      <c r="BZ859" s="354"/>
      <c r="CA859" s="354"/>
      <c r="CB859" s="354"/>
      <c r="CC859" s="354"/>
    </row>
    <row r="860" ht="13.5" customHeight="1">
      <c r="A860" s="354"/>
      <c r="B860" s="354"/>
      <c r="C860" s="354"/>
      <c r="D860" s="354"/>
      <c r="E860" s="354"/>
      <c r="F860" s="354"/>
      <c r="G860" s="354"/>
      <c r="H860" s="354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  <c r="AA860" s="354"/>
      <c r="AB860" s="354"/>
      <c r="AC860" s="354"/>
      <c r="AD860" s="354"/>
      <c r="AE860" s="354"/>
      <c r="AF860" s="354"/>
      <c r="AG860" s="354"/>
      <c r="AH860" s="354"/>
      <c r="AI860" s="354"/>
      <c r="AJ860" s="354"/>
      <c r="AK860" s="354"/>
      <c r="AL860" s="354"/>
      <c r="AM860" s="354"/>
      <c r="AN860" s="354"/>
      <c r="AO860" s="354"/>
      <c r="AP860" s="354"/>
      <c r="AQ860" s="354"/>
      <c r="AR860" s="354"/>
      <c r="AS860" s="354"/>
      <c r="AT860" s="354"/>
      <c r="AU860" s="354"/>
      <c r="AV860" s="354"/>
      <c r="AW860" s="354"/>
      <c r="AX860" s="354"/>
      <c r="AY860" s="354"/>
      <c r="AZ860" s="354"/>
      <c r="BA860" s="354"/>
      <c r="BB860" s="354"/>
      <c r="BC860" s="354"/>
      <c r="BD860" s="354"/>
      <c r="BE860" s="354"/>
      <c r="BF860" s="354"/>
      <c r="BG860" s="354"/>
      <c r="BH860" s="354"/>
      <c r="BI860" s="354"/>
      <c r="BJ860" s="354"/>
      <c r="BK860" s="354"/>
      <c r="BL860" s="354"/>
      <c r="BM860" s="354"/>
      <c r="BN860" s="354"/>
      <c r="BO860" s="354"/>
      <c r="BP860" s="354"/>
      <c r="BQ860" s="354"/>
      <c r="BR860" s="354"/>
      <c r="BS860" s="354"/>
      <c r="BT860" s="354"/>
      <c r="BU860" s="354"/>
      <c r="BV860" s="354"/>
      <c r="BW860" s="354"/>
      <c r="BX860" s="354"/>
      <c r="BY860" s="354"/>
      <c r="BZ860" s="354"/>
      <c r="CA860" s="354"/>
      <c r="CB860" s="354"/>
      <c r="CC860" s="354"/>
    </row>
    <row r="861" ht="13.5" customHeight="1">
      <c r="A861" s="354"/>
      <c r="B861" s="354"/>
      <c r="C861" s="354"/>
      <c r="D861" s="354"/>
      <c r="E861" s="354"/>
      <c r="F861" s="354"/>
      <c r="G861" s="354"/>
      <c r="H861" s="354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  <c r="AA861" s="354"/>
      <c r="AB861" s="354"/>
      <c r="AC861" s="354"/>
      <c r="AD861" s="354"/>
      <c r="AE861" s="354"/>
      <c r="AF861" s="354"/>
      <c r="AG861" s="354"/>
      <c r="AH861" s="354"/>
      <c r="AI861" s="354"/>
      <c r="AJ861" s="354"/>
      <c r="AK861" s="354"/>
      <c r="AL861" s="354"/>
      <c r="AM861" s="354"/>
      <c r="AN861" s="354"/>
      <c r="AO861" s="354"/>
      <c r="AP861" s="354"/>
      <c r="AQ861" s="354"/>
      <c r="AR861" s="354"/>
      <c r="AS861" s="354"/>
      <c r="AT861" s="354"/>
      <c r="AU861" s="354"/>
      <c r="AV861" s="354"/>
      <c r="AW861" s="354"/>
      <c r="AX861" s="354"/>
      <c r="AY861" s="354"/>
      <c r="AZ861" s="354"/>
      <c r="BA861" s="354"/>
      <c r="BB861" s="354"/>
      <c r="BC861" s="354"/>
      <c r="BD861" s="354"/>
      <c r="BE861" s="354"/>
      <c r="BF861" s="354"/>
      <c r="BG861" s="354"/>
      <c r="BH861" s="354"/>
      <c r="BI861" s="354"/>
      <c r="BJ861" s="354"/>
      <c r="BK861" s="354"/>
      <c r="BL861" s="354"/>
      <c r="BM861" s="354"/>
      <c r="BN861" s="354"/>
      <c r="BO861" s="354"/>
      <c r="BP861" s="354"/>
      <c r="BQ861" s="354"/>
      <c r="BR861" s="354"/>
      <c r="BS861" s="354"/>
      <c r="BT861" s="354"/>
      <c r="BU861" s="354"/>
      <c r="BV861" s="354"/>
      <c r="BW861" s="354"/>
      <c r="BX861" s="354"/>
      <c r="BY861" s="354"/>
      <c r="BZ861" s="354"/>
      <c r="CA861" s="354"/>
      <c r="CB861" s="354"/>
      <c r="CC861" s="354"/>
    </row>
    <row r="862" ht="13.5" customHeight="1">
      <c r="A862" s="354"/>
      <c r="B862" s="354"/>
      <c r="C862" s="354"/>
      <c r="D862" s="354"/>
      <c r="E862" s="354"/>
      <c r="F862" s="354"/>
      <c r="G862" s="354"/>
      <c r="H862" s="354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  <c r="AA862" s="354"/>
      <c r="AB862" s="354"/>
      <c r="AC862" s="354"/>
      <c r="AD862" s="354"/>
      <c r="AE862" s="354"/>
      <c r="AF862" s="354"/>
      <c r="AG862" s="354"/>
      <c r="AH862" s="354"/>
      <c r="AI862" s="354"/>
      <c r="AJ862" s="354"/>
      <c r="AK862" s="354"/>
      <c r="AL862" s="354"/>
      <c r="AM862" s="354"/>
      <c r="AN862" s="354"/>
      <c r="AO862" s="354"/>
      <c r="AP862" s="354"/>
      <c r="AQ862" s="354"/>
      <c r="AR862" s="354"/>
      <c r="AS862" s="354"/>
      <c r="AT862" s="354"/>
      <c r="AU862" s="354"/>
      <c r="AV862" s="354"/>
      <c r="AW862" s="354"/>
      <c r="AX862" s="354"/>
      <c r="AY862" s="354"/>
      <c r="AZ862" s="354"/>
      <c r="BA862" s="354"/>
      <c r="BB862" s="354"/>
      <c r="BC862" s="354"/>
      <c r="BD862" s="354"/>
      <c r="BE862" s="354"/>
      <c r="BF862" s="354"/>
      <c r="BG862" s="354"/>
      <c r="BH862" s="354"/>
      <c r="BI862" s="354"/>
      <c r="BJ862" s="354"/>
      <c r="BK862" s="354"/>
      <c r="BL862" s="354"/>
      <c r="BM862" s="354"/>
      <c r="BN862" s="354"/>
      <c r="BO862" s="354"/>
      <c r="BP862" s="354"/>
      <c r="BQ862" s="354"/>
      <c r="BR862" s="354"/>
      <c r="BS862" s="354"/>
      <c r="BT862" s="354"/>
      <c r="BU862" s="354"/>
      <c r="BV862" s="354"/>
      <c r="BW862" s="354"/>
      <c r="BX862" s="354"/>
      <c r="BY862" s="354"/>
      <c r="BZ862" s="354"/>
      <c r="CA862" s="354"/>
      <c r="CB862" s="354"/>
      <c r="CC862" s="354"/>
    </row>
    <row r="863" ht="13.5" customHeight="1">
      <c r="A863" s="354"/>
      <c r="B863" s="354"/>
      <c r="C863" s="354"/>
      <c r="D863" s="354"/>
      <c r="E863" s="354"/>
      <c r="F863" s="354"/>
      <c r="G863" s="354"/>
      <c r="H863" s="354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  <c r="AA863" s="354"/>
      <c r="AB863" s="354"/>
      <c r="AC863" s="354"/>
      <c r="AD863" s="354"/>
      <c r="AE863" s="354"/>
      <c r="AF863" s="354"/>
      <c r="AG863" s="354"/>
      <c r="AH863" s="354"/>
      <c r="AI863" s="354"/>
      <c r="AJ863" s="354"/>
      <c r="AK863" s="354"/>
      <c r="AL863" s="354"/>
      <c r="AM863" s="354"/>
      <c r="AN863" s="354"/>
      <c r="AO863" s="354"/>
      <c r="AP863" s="354"/>
      <c r="AQ863" s="354"/>
      <c r="AR863" s="354"/>
      <c r="AS863" s="354"/>
      <c r="AT863" s="354"/>
      <c r="AU863" s="354"/>
      <c r="AV863" s="354"/>
      <c r="AW863" s="354"/>
      <c r="AX863" s="354"/>
      <c r="AY863" s="354"/>
      <c r="AZ863" s="354"/>
      <c r="BA863" s="354"/>
      <c r="BB863" s="354"/>
      <c r="BC863" s="354"/>
      <c r="BD863" s="354"/>
      <c r="BE863" s="354"/>
      <c r="BF863" s="354"/>
      <c r="BG863" s="354"/>
      <c r="BH863" s="354"/>
      <c r="BI863" s="354"/>
      <c r="BJ863" s="354"/>
      <c r="BK863" s="354"/>
      <c r="BL863" s="354"/>
      <c r="BM863" s="354"/>
      <c r="BN863" s="354"/>
      <c r="BO863" s="354"/>
      <c r="BP863" s="354"/>
      <c r="BQ863" s="354"/>
      <c r="BR863" s="354"/>
      <c r="BS863" s="354"/>
      <c r="BT863" s="354"/>
      <c r="BU863" s="354"/>
      <c r="BV863" s="354"/>
      <c r="BW863" s="354"/>
      <c r="BX863" s="354"/>
      <c r="BY863" s="354"/>
      <c r="BZ863" s="354"/>
      <c r="CA863" s="354"/>
      <c r="CB863" s="354"/>
      <c r="CC863" s="354"/>
    </row>
    <row r="864" ht="13.5" customHeight="1">
      <c r="A864" s="354"/>
      <c r="B864" s="354"/>
      <c r="C864" s="354"/>
      <c r="D864" s="354"/>
      <c r="E864" s="354"/>
      <c r="F864" s="354"/>
      <c r="G864" s="354"/>
      <c r="H864" s="354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  <c r="AA864" s="354"/>
      <c r="AB864" s="354"/>
      <c r="AC864" s="354"/>
      <c r="AD864" s="354"/>
      <c r="AE864" s="354"/>
      <c r="AF864" s="354"/>
      <c r="AG864" s="354"/>
      <c r="AH864" s="354"/>
      <c r="AI864" s="354"/>
      <c r="AJ864" s="354"/>
      <c r="AK864" s="354"/>
      <c r="AL864" s="354"/>
      <c r="AM864" s="354"/>
      <c r="AN864" s="354"/>
      <c r="AO864" s="354"/>
      <c r="AP864" s="354"/>
      <c r="AQ864" s="354"/>
      <c r="AR864" s="354"/>
      <c r="AS864" s="354"/>
      <c r="AT864" s="354"/>
      <c r="AU864" s="354"/>
      <c r="AV864" s="354"/>
      <c r="AW864" s="354"/>
      <c r="AX864" s="354"/>
      <c r="AY864" s="354"/>
      <c r="AZ864" s="354"/>
      <c r="BA864" s="354"/>
      <c r="BB864" s="354"/>
      <c r="BC864" s="354"/>
      <c r="BD864" s="354"/>
      <c r="BE864" s="354"/>
      <c r="BF864" s="354"/>
      <c r="BG864" s="354"/>
      <c r="BH864" s="354"/>
      <c r="BI864" s="354"/>
      <c r="BJ864" s="354"/>
      <c r="BK864" s="354"/>
      <c r="BL864" s="354"/>
      <c r="BM864" s="354"/>
      <c r="BN864" s="354"/>
      <c r="BO864" s="354"/>
      <c r="BP864" s="354"/>
      <c r="BQ864" s="354"/>
      <c r="BR864" s="354"/>
      <c r="BS864" s="354"/>
      <c r="BT864" s="354"/>
      <c r="BU864" s="354"/>
      <c r="BV864" s="354"/>
      <c r="BW864" s="354"/>
      <c r="BX864" s="354"/>
      <c r="BY864" s="354"/>
      <c r="BZ864" s="354"/>
      <c r="CA864" s="354"/>
      <c r="CB864" s="354"/>
      <c r="CC864" s="354"/>
    </row>
    <row r="865" ht="13.5" customHeight="1">
      <c r="A865" s="354"/>
      <c r="B865" s="354"/>
      <c r="C865" s="354"/>
      <c r="D865" s="354"/>
      <c r="E865" s="354"/>
      <c r="F865" s="354"/>
      <c r="G865" s="354"/>
      <c r="H865" s="354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  <c r="AA865" s="354"/>
      <c r="AB865" s="354"/>
      <c r="AC865" s="354"/>
      <c r="AD865" s="354"/>
      <c r="AE865" s="354"/>
      <c r="AF865" s="354"/>
      <c r="AG865" s="354"/>
      <c r="AH865" s="354"/>
      <c r="AI865" s="354"/>
      <c r="AJ865" s="354"/>
      <c r="AK865" s="354"/>
      <c r="AL865" s="354"/>
      <c r="AM865" s="354"/>
      <c r="AN865" s="354"/>
      <c r="AO865" s="354"/>
      <c r="AP865" s="354"/>
      <c r="AQ865" s="354"/>
      <c r="AR865" s="354"/>
      <c r="AS865" s="354"/>
      <c r="AT865" s="354"/>
      <c r="AU865" s="354"/>
      <c r="AV865" s="354"/>
      <c r="AW865" s="354"/>
      <c r="AX865" s="354"/>
      <c r="AY865" s="354"/>
      <c r="AZ865" s="354"/>
      <c r="BA865" s="354"/>
      <c r="BB865" s="354"/>
      <c r="BC865" s="354"/>
      <c r="BD865" s="354"/>
      <c r="BE865" s="354"/>
      <c r="BF865" s="354"/>
      <c r="BG865" s="354"/>
      <c r="BH865" s="354"/>
      <c r="BI865" s="354"/>
      <c r="BJ865" s="354"/>
      <c r="BK865" s="354"/>
      <c r="BL865" s="354"/>
      <c r="BM865" s="354"/>
      <c r="BN865" s="354"/>
      <c r="BO865" s="354"/>
      <c r="BP865" s="354"/>
      <c r="BQ865" s="354"/>
      <c r="BR865" s="354"/>
      <c r="BS865" s="354"/>
      <c r="BT865" s="354"/>
      <c r="BU865" s="354"/>
      <c r="BV865" s="354"/>
      <c r="BW865" s="354"/>
      <c r="BX865" s="354"/>
      <c r="BY865" s="354"/>
      <c r="BZ865" s="354"/>
      <c r="CA865" s="354"/>
      <c r="CB865" s="354"/>
      <c r="CC865" s="354"/>
    </row>
    <row r="866" ht="13.5" customHeight="1">
      <c r="A866" s="354"/>
      <c r="B866" s="354"/>
      <c r="C866" s="354"/>
      <c r="D866" s="354"/>
      <c r="E866" s="354"/>
      <c r="F866" s="354"/>
      <c r="G866" s="354"/>
      <c r="H866" s="354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  <c r="AA866" s="354"/>
      <c r="AB866" s="354"/>
      <c r="AC866" s="354"/>
      <c r="AD866" s="354"/>
      <c r="AE866" s="354"/>
      <c r="AF866" s="354"/>
      <c r="AG866" s="354"/>
      <c r="AH866" s="354"/>
      <c r="AI866" s="354"/>
      <c r="AJ866" s="354"/>
      <c r="AK866" s="354"/>
      <c r="AL866" s="354"/>
      <c r="AM866" s="354"/>
      <c r="AN866" s="354"/>
      <c r="AO866" s="354"/>
      <c r="AP866" s="354"/>
      <c r="AQ866" s="354"/>
      <c r="AR866" s="354"/>
      <c r="AS866" s="354"/>
      <c r="AT866" s="354"/>
      <c r="AU866" s="354"/>
      <c r="AV866" s="354"/>
      <c r="AW866" s="354"/>
      <c r="AX866" s="354"/>
      <c r="AY866" s="354"/>
      <c r="AZ866" s="354"/>
      <c r="BA866" s="354"/>
      <c r="BB866" s="354"/>
      <c r="BC866" s="354"/>
      <c r="BD866" s="354"/>
      <c r="BE866" s="354"/>
      <c r="BF866" s="354"/>
      <c r="BG866" s="354"/>
      <c r="BH866" s="354"/>
      <c r="BI866" s="354"/>
      <c r="BJ866" s="354"/>
      <c r="BK866" s="354"/>
      <c r="BL866" s="354"/>
      <c r="BM866" s="354"/>
      <c r="BN866" s="354"/>
      <c r="BO866" s="354"/>
      <c r="BP866" s="354"/>
      <c r="BQ866" s="354"/>
      <c r="BR866" s="354"/>
      <c r="BS866" s="354"/>
      <c r="BT866" s="354"/>
      <c r="BU866" s="354"/>
      <c r="BV866" s="354"/>
      <c r="BW866" s="354"/>
      <c r="BX866" s="354"/>
      <c r="BY866" s="354"/>
      <c r="BZ866" s="354"/>
      <c r="CA866" s="354"/>
      <c r="CB866" s="354"/>
      <c r="CC866" s="354"/>
    </row>
    <row r="867" ht="13.5" customHeight="1">
      <c r="A867" s="354"/>
      <c r="B867" s="354"/>
      <c r="C867" s="354"/>
      <c r="D867" s="354"/>
      <c r="E867" s="354"/>
      <c r="F867" s="354"/>
      <c r="G867" s="354"/>
      <c r="H867" s="354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  <c r="AA867" s="354"/>
      <c r="AB867" s="354"/>
      <c r="AC867" s="354"/>
      <c r="AD867" s="354"/>
      <c r="AE867" s="354"/>
      <c r="AF867" s="354"/>
      <c r="AG867" s="354"/>
      <c r="AH867" s="354"/>
      <c r="AI867" s="354"/>
      <c r="AJ867" s="354"/>
      <c r="AK867" s="354"/>
      <c r="AL867" s="354"/>
      <c r="AM867" s="354"/>
      <c r="AN867" s="354"/>
      <c r="AO867" s="354"/>
      <c r="AP867" s="354"/>
      <c r="AQ867" s="354"/>
      <c r="AR867" s="354"/>
      <c r="AS867" s="354"/>
      <c r="AT867" s="354"/>
      <c r="AU867" s="354"/>
      <c r="AV867" s="354"/>
      <c r="AW867" s="354"/>
      <c r="AX867" s="354"/>
      <c r="AY867" s="354"/>
      <c r="AZ867" s="354"/>
      <c r="BA867" s="354"/>
      <c r="BB867" s="354"/>
      <c r="BC867" s="354"/>
      <c r="BD867" s="354"/>
      <c r="BE867" s="354"/>
      <c r="BF867" s="354"/>
      <c r="BG867" s="354"/>
      <c r="BH867" s="354"/>
      <c r="BI867" s="354"/>
      <c r="BJ867" s="354"/>
      <c r="BK867" s="354"/>
      <c r="BL867" s="354"/>
      <c r="BM867" s="354"/>
      <c r="BN867" s="354"/>
      <c r="BO867" s="354"/>
      <c r="BP867" s="354"/>
      <c r="BQ867" s="354"/>
      <c r="BR867" s="354"/>
      <c r="BS867" s="354"/>
      <c r="BT867" s="354"/>
      <c r="BU867" s="354"/>
      <c r="BV867" s="354"/>
      <c r="BW867" s="354"/>
      <c r="BX867" s="354"/>
      <c r="BY867" s="354"/>
      <c r="BZ867" s="354"/>
      <c r="CA867" s="354"/>
      <c r="CB867" s="354"/>
      <c r="CC867" s="354"/>
    </row>
    <row r="868" ht="13.5" customHeight="1">
      <c r="A868" s="354"/>
      <c r="B868" s="354"/>
      <c r="C868" s="354"/>
      <c r="D868" s="354"/>
      <c r="E868" s="354"/>
      <c r="F868" s="354"/>
      <c r="G868" s="354"/>
      <c r="H868" s="354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  <c r="AA868" s="354"/>
      <c r="AB868" s="354"/>
      <c r="AC868" s="354"/>
      <c r="AD868" s="354"/>
      <c r="AE868" s="354"/>
      <c r="AF868" s="354"/>
      <c r="AG868" s="354"/>
      <c r="AH868" s="354"/>
      <c r="AI868" s="354"/>
      <c r="AJ868" s="354"/>
      <c r="AK868" s="354"/>
      <c r="AL868" s="354"/>
      <c r="AM868" s="354"/>
      <c r="AN868" s="354"/>
      <c r="AO868" s="354"/>
      <c r="AP868" s="354"/>
      <c r="AQ868" s="354"/>
      <c r="AR868" s="354"/>
      <c r="AS868" s="354"/>
      <c r="AT868" s="354"/>
      <c r="AU868" s="354"/>
      <c r="AV868" s="354"/>
      <c r="AW868" s="354"/>
      <c r="AX868" s="354"/>
      <c r="AY868" s="354"/>
      <c r="AZ868" s="354"/>
      <c r="BA868" s="354"/>
      <c r="BB868" s="354"/>
      <c r="BC868" s="354"/>
      <c r="BD868" s="354"/>
      <c r="BE868" s="354"/>
      <c r="BF868" s="354"/>
      <c r="BG868" s="354"/>
      <c r="BH868" s="354"/>
      <c r="BI868" s="354"/>
      <c r="BJ868" s="354"/>
      <c r="BK868" s="354"/>
      <c r="BL868" s="354"/>
      <c r="BM868" s="354"/>
      <c r="BN868" s="354"/>
      <c r="BO868" s="354"/>
      <c r="BP868" s="354"/>
      <c r="BQ868" s="354"/>
      <c r="BR868" s="354"/>
      <c r="BS868" s="354"/>
      <c r="BT868" s="354"/>
      <c r="BU868" s="354"/>
      <c r="BV868" s="354"/>
      <c r="BW868" s="354"/>
      <c r="BX868" s="354"/>
      <c r="BY868" s="354"/>
      <c r="BZ868" s="354"/>
      <c r="CA868" s="354"/>
      <c r="CB868" s="354"/>
      <c r="CC868" s="354"/>
    </row>
    <row r="869" ht="13.5" customHeight="1">
      <c r="A869" s="354"/>
      <c r="B869" s="354"/>
      <c r="C869" s="354"/>
      <c r="D869" s="354"/>
      <c r="E869" s="354"/>
      <c r="F869" s="354"/>
      <c r="G869" s="354"/>
      <c r="H869" s="354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  <c r="AA869" s="354"/>
      <c r="AB869" s="354"/>
      <c r="AC869" s="354"/>
      <c r="AD869" s="354"/>
      <c r="AE869" s="354"/>
      <c r="AF869" s="354"/>
      <c r="AG869" s="354"/>
      <c r="AH869" s="354"/>
      <c r="AI869" s="354"/>
      <c r="AJ869" s="354"/>
      <c r="AK869" s="354"/>
      <c r="AL869" s="354"/>
      <c r="AM869" s="354"/>
      <c r="AN869" s="354"/>
      <c r="AO869" s="354"/>
      <c r="AP869" s="354"/>
      <c r="AQ869" s="354"/>
      <c r="AR869" s="354"/>
      <c r="AS869" s="354"/>
      <c r="AT869" s="354"/>
      <c r="AU869" s="354"/>
      <c r="AV869" s="354"/>
      <c r="AW869" s="354"/>
      <c r="AX869" s="354"/>
      <c r="AY869" s="354"/>
      <c r="AZ869" s="354"/>
      <c r="BA869" s="354"/>
      <c r="BB869" s="354"/>
      <c r="BC869" s="354"/>
      <c r="BD869" s="354"/>
      <c r="BE869" s="354"/>
      <c r="BF869" s="354"/>
      <c r="BG869" s="354"/>
      <c r="BH869" s="354"/>
      <c r="BI869" s="354"/>
      <c r="BJ869" s="354"/>
      <c r="BK869" s="354"/>
      <c r="BL869" s="354"/>
      <c r="BM869" s="354"/>
      <c r="BN869" s="354"/>
      <c r="BO869" s="354"/>
      <c r="BP869" s="354"/>
      <c r="BQ869" s="354"/>
      <c r="BR869" s="354"/>
      <c r="BS869" s="354"/>
      <c r="BT869" s="354"/>
      <c r="BU869" s="354"/>
      <c r="BV869" s="354"/>
      <c r="BW869" s="354"/>
      <c r="BX869" s="354"/>
      <c r="BY869" s="354"/>
      <c r="BZ869" s="354"/>
      <c r="CA869" s="354"/>
      <c r="CB869" s="354"/>
      <c r="CC869" s="354"/>
    </row>
    <row r="870" ht="13.5" customHeight="1">
      <c r="A870" s="354"/>
      <c r="B870" s="354"/>
      <c r="C870" s="354"/>
      <c r="D870" s="354"/>
      <c r="E870" s="354"/>
      <c r="F870" s="354"/>
      <c r="G870" s="354"/>
      <c r="H870" s="354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  <c r="AA870" s="354"/>
      <c r="AB870" s="354"/>
      <c r="AC870" s="354"/>
      <c r="AD870" s="354"/>
      <c r="AE870" s="354"/>
      <c r="AF870" s="354"/>
      <c r="AG870" s="354"/>
      <c r="AH870" s="354"/>
      <c r="AI870" s="354"/>
      <c r="AJ870" s="354"/>
      <c r="AK870" s="354"/>
      <c r="AL870" s="354"/>
      <c r="AM870" s="354"/>
      <c r="AN870" s="354"/>
      <c r="AO870" s="354"/>
      <c r="AP870" s="354"/>
      <c r="AQ870" s="354"/>
      <c r="AR870" s="354"/>
      <c r="AS870" s="354"/>
      <c r="AT870" s="354"/>
      <c r="AU870" s="354"/>
      <c r="AV870" s="354"/>
      <c r="AW870" s="354"/>
      <c r="AX870" s="354"/>
      <c r="AY870" s="354"/>
      <c r="AZ870" s="354"/>
      <c r="BA870" s="354"/>
      <c r="BB870" s="354"/>
      <c r="BC870" s="354"/>
      <c r="BD870" s="354"/>
      <c r="BE870" s="354"/>
      <c r="BF870" s="354"/>
      <c r="BG870" s="354"/>
      <c r="BH870" s="354"/>
      <c r="BI870" s="354"/>
      <c r="BJ870" s="354"/>
      <c r="BK870" s="354"/>
      <c r="BL870" s="354"/>
      <c r="BM870" s="354"/>
      <c r="BN870" s="354"/>
      <c r="BO870" s="354"/>
      <c r="BP870" s="354"/>
      <c r="BQ870" s="354"/>
      <c r="BR870" s="354"/>
      <c r="BS870" s="354"/>
      <c r="BT870" s="354"/>
      <c r="BU870" s="354"/>
      <c r="BV870" s="354"/>
      <c r="BW870" s="354"/>
      <c r="BX870" s="354"/>
      <c r="BY870" s="354"/>
      <c r="BZ870" s="354"/>
      <c r="CA870" s="354"/>
      <c r="CB870" s="354"/>
      <c r="CC870" s="354"/>
    </row>
    <row r="871" ht="13.5" customHeight="1">
      <c r="A871" s="354"/>
      <c r="B871" s="354"/>
      <c r="C871" s="354"/>
      <c r="D871" s="354"/>
      <c r="E871" s="354"/>
      <c r="F871" s="354"/>
      <c r="G871" s="354"/>
      <c r="H871" s="354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  <c r="AA871" s="354"/>
      <c r="AB871" s="354"/>
      <c r="AC871" s="354"/>
      <c r="AD871" s="354"/>
      <c r="AE871" s="354"/>
      <c r="AF871" s="354"/>
      <c r="AG871" s="354"/>
      <c r="AH871" s="354"/>
      <c r="AI871" s="354"/>
      <c r="AJ871" s="354"/>
      <c r="AK871" s="354"/>
      <c r="AL871" s="354"/>
      <c r="AM871" s="354"/>
      <c r="AN871" s="354"/>
      <c r="AO871" s="354"/>
      <c r="AP871" s="354"/>
      <c r="AQ871" s="354"/>
      <c r="AR871" s="354"/>
      <c r="AS871" s="354"/>
      <c r="AT871" s="354"/>
      <c r="AU871" s="354"/>
      <c r="AV871" s="354"/>
      <c r="AW871" s="354"/>
      <c r="AX871" s="354"/>
      <c r="AY871" s="354"/>
      <c r="AZ871" s="354"/>
      <c r="BA871" s="354"/>
      <c r="BB871" s="354"/>
      <c r="BC871" s="354"/>
      <c r="BD871" s="354"/>
      <c r="BE871" s="354"/>
      <c r="BF871" s="354"/>
      <c r="BG871" s="354"/>
      <c r="BH871" s="354"/>
      <c r="BI871" s="354"/>
      <c r="BJ871" s="354"/>
      <c r="BK871" s="354"/>
      <c r="BL871" s="354"/>
      <c r="BM871" s="354"/>
      <c r="BN871" s="354"/>
      <c r="BO871" s="354"/>
      <c r="BP871" s="354"/>
      <c r="BQ871" s="354"/>
      <c r="BR871" s="354"/>
      <c r="BS871" s="354"/>
      <c r="BT871" s="354"/>
      <c r="BU871" s="354"/>
      <c r="BV871" s="354"/>
      <c r="BW871" s="354"/>
      <c r="BX871" s="354"/>
      <c r="BY871" s="354"/>
      <c r="BZ871" s="354"/>
      <c r="CA871" s="354"/>
      <c r="CB871" s="354"/>
      <c r="CC871" s="354"/>
    </row>
    <row r="872" ht="13.5" customHeight="1">
      <c r="A872" s="354"/>
      <c r="B872" s="354"/>
      <c r="C872" s="354"/>
      <c r="D872" s="354"/>
      <c r="E872" s="354"/>
      <c r="F872" s="354"/>
      <c r="G872" s="354"/>
      <c r="H872" s="354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  <c r="AA872" s="354"/>
      <c r="AB872" s="354"/>
      <c r="AC872" s="354"/>
      <c r="AD872" s="354"/>
      <c r="AE872" s="354"/>
      <c r="AF872" s="354"/>
      <c r="AG872" s="354"/>
      <c r="AH872" s="354"/>
      <c r="AI872" s="354"/>
      <c r="AJ872" s="354"/>
      <c r="AK872" s="354"/>
      <c r="AL872" s="354"/>
      <c r="AM872" s="354"/>
      <c r="AN872" s="354"/>
      <c r="AO872" s="354"/>
      <c r="AP872" s="354"/>
      <c r="AQ872" s="354"/>
      <c r="AR872" s="354"/>
      <c r="AS872" s="354"/>
      <c r="AT872" s="354"/>
      <c r="AU872" s="354"/>
      <c r="AV872" s="354"/>
      <c r="AW872" s="354"/>
      <c r="AX872" s="354"/>
      <c r="AY872" s="354"/>
      <c r="AZ872" s="354"/>
      <c r="BA872" s="354"/>
      <c r="BB872" s="354"/>
      <c r="BC872" s="354"/>
      <c r="BD872" s="354"/>
      <c r="BE872" s="354"/>
      <c r="BF872" s="354"/>
      <c r="BG872" s="354"/>
      <c r="BH872" s="354"/>
      <c r="BI872" s="354"/>
      <c r="BJ872" s="354"/>
      <c r="BK872" s="354"/>
      <c r="BL872" s="354"/>
      <c r="BM872" s="354"/>
      <c r="BN872" s="354"/>
      <c r="BO872" s="354"/>
      <c r="BP872" s="354"/>
      <c r="BQ872" s="354"/>
      <c r="BR872" s="354"/>
      <c r="BS872" s="354"/>
      <c r="BT872" s="354"/>
      <c r="BU872" s="354"/>
      <c r="BV872" s="354"/>
      <c r="BW872" s="354"/>
      <c r="BX872" s="354"/>
      <c r="BY872" s="354"/>
      <c r="BZ872" s="354"/>
      <c r="CA872" s="354"/>
      <c r="CB872" s="354"/>
      <c r="CC872" s="354"/>
    </row>
    <row r="873" ht="13.5" customHeight="1">
      <c r="A873" s="354"/>
      <c r="B873" s="354"/>
      <c r="C873" s="354"/>
      <c r="D873" s="354"/>
      <c r="E873" s="354"/>
      <c r="F873" s="354"/>
      <c r="G873" s="354"/>
      <c r="H873" s="354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  <c r="AA873" s="354"/>
      <c r="AB873" s="354"/>
      <c r="AC873" s="354"/>
      <c r="AD873" s="354"/>
      <c r="AE873" s="354"/>
      <c r="AF873" s="354"/>
      <c r="AG873" s="354"/>
      <c r="AH873" s="354"/>
      <c r="AI873" s="354"/>
      <c r="AJ873" s="354"/>
      <c r="AK873" s="354"/>
      <c r="AL873" s="354"/>
      <c r="AM873" s="354"/>
      <c r="AN873" s="354"/>
      <c r="AO873" s="354"/>
      <c r="AP873" s="354"/>
      <c r="AQ873" s="354"/>
      <c r="AR873" s="354"/>
      <c r="AS873" s="354"/>
      <c r="AT873" s="354"/>
      <c r="AU873" s="354"/>
      <c r="AV873" s="354"/>
      <c r="AW873" s="354"/>
      <c r="AX873" s="354"/>
      <c r="AY873" s="354"/>
      <c r="AZ873" s="354"/>
      <c r="BA873" s="354"/>
      <c r="BB873" s="354"/>
      <c r="BC873" s="354"/>
      <c r="BD873" s="354"/>
      <c r="BE873" s="354"/>
      <c r="BF873" s="354"/>
      <c r="BG873" s="354"/>
      <c r="BH873" s="354"/>
      <c r="BI873" s="354"/>
      <c r="BJ873" s="354"/>
      <c r="BK873" s="354"/>
      <c r="BL873" s="354"/>
      <c r="BM873" s="354"/>
      <c r="BN873" s="354"/>
      <c r="BO873" s="354"/>
      <c r="BP873" s="354"/>
      <c r="BQ873" s="354"/>
      <c r="BR873" s="354"/>
      <c r="BS873" s="354"/>
      <c r="BT873" s="354"/>
      <c r="BU873" s="354"/>
      <c r="BV873" s="354"/>
      <c r="BW873" s="354"/>
      <c r="BX873" s="354"/>
      <c r="BY873" s="354"/>
      <c r="BZ873" s="354"/>
      <c r="CA873" s="354"/>
      <c r="CB873" s="354"/>
      <c r="CC873" s="354"/>
    </row>
    <row r="874" ht="13.5" customHeight="1">
      <c r="A874" s="354"/>
      <c r="B874" s="354"/>
      <c r="C874" s="354"/>
      <c r="D874" s="354"/>
      <c r="E874" s="354"/>
      <c r="F874" s="354"/>
      <c r="G874" s="354"/>
      <c r="H874" s="354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  <c r="AA874" s="354"/>
      <c r="AB874" s="354"/>
      <c r="AC874" s="354"/>
      <c r="AD874" s="354"/>
      <c r="AE874" s="354"/>
      <c r="AF874" s="354"/>
      <c r="AG874" s="354"/>
      <c r="AH874" s="354"/>
      <c r="AI874" s="354"/>
      <c r="AJ874" s="354"/>
      <c r="AK874" s="354"/>
      <c r="AL874" s="354"/>
      <c r="AM874" s="354"/>
      <c r="AN874" s="354"/>
      <c r="AO874" s="354"/>
      <c r="AP874" s="354"/>
      <c r="AQ874" s="354"/>
      <c r="AR874" s="354"/>
      <c r="AS874" s="354"/>
      <c r="AT874" s="354"/>
      <c r="AU874" s="354"/>
      <c r="AV874" s="354"/>
      <c r="AW874" s="354"/>
      <c r="AX874" s="354"/>
      <c r="AY874" s="354"/>
      <c r="AZ874" s="354"/>
      <c r="BA874" s="354"/>
      <c r="BB874" s="354"/>
      <c r="BC874" s="354"/>
      <c r="BD874" s="354"/>
      <c r="BE874" s="354"/>
      <c r="BF874" s="354"/>
      <c r="BG874" s="354"/>
      <c r="BH874" s="354"/>
      <c r="BI874" s="354"/>
      <c r="BJ874" s="354"/>
      <c r="BK874" s="354"/>
      <c r="BL874" s="354"/>
      <c r="BM874" s="354"/>
      <c r="BN874" s="354"/>
      <c r="BO874" s="354"/>
      <c r="BP874" s="354"/>
      <c r="BQ874" s="354"/>
      <c r="BR874" s="354"/>
      <c r="BS874" s="354"/>
      <c r="BT874" s="354"/>
      <c r="BU874" s="354"/>
      <c r="BV874" s="354"/>
      <c r="BW874" s="354"/>
      <c r="BX874" s="354"/>
      <c r="BY874" s="354"/>
      <c r="BZ874" s="354"/>
      <c r="CA874" s="354"/>
      <c r="CB874" s="354"/>
      <c r="CC874" s="354"/>
    </row>
    <row r="875" ht="13.5" customHeight="1">
      <c r="A875" s="354"/>
      <c r="B875" s="354"/>
      <c r="C875" s="354"/>
      <c r="D875" s="354"/>
      <c r="E875" s="354"/>
      <c r="F875" s="354"/>
      <c r="G875" s="354"/>
      <c r="H875" s="354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  <c r="AA875" s="354"/>
      <c r="AB875" s="354"/>
      <c r="AC875" s="354"/>
      <c r="AD875" s="354"/>
      <c r="AE875" s="354"/>
      <c r="AF875" s="354"/>
      <c r="AG875" s="354"/>
      <c r="AH875" s="354"/>
      <c r="AI875" s="354"/>
      <c r="AJ875" s="354"/>
      <c r="AK875" s="354"/>
      <c r="AL875" s="354"/>
      <c r="AM875" s="354"/>
      <c r="AN875" s="354"/>
      <c r="AO875" s="354"/>
      <c r="AP875" s="354"/>
      <c r="AQ875" s="354"/>
      <c r="AR875" s="354"/>
      <c r="AS875" s="354"/>
      <c r="AT875" s="354"/>
      <c r="AU875" s="354"/>
      <c r="AV875" s="354"/>
      <c r="AW875" s="354"/>
      <c r="AX875" s="354"/>
      <c r="AY875" s="354"/>
      <c r="AZ875" s="354"/>
      <c r="BA875" s="354"/>
      <c r="BB875" s="354"/>
      <c r="BC875" s="354"/>
      <c r="BD875" s="354"/>
      <c r="BE875" s="354"/>
      <c r="BF875" s="354"/>
      <c r="BG875" s="354"/>
      <c r="BH875" s="354"/>
      <c r="BI875" s="354"/>
      <c r="BJ875" s="354"/>
      <c r="BK875" s="354"/>
      <c r="BL875" s="354"/>
      <c r="BM875" s="354"/>
      <c r="BN875" s="354"/>
      <c r="BO875" s="354"/>
      <c r="BP875" s="354"/>
      <c r="BQ875" s="354"/>
      <c r="BR875" s="354"/>
      <c r="BS875" s="354"/>
      <c r="BT875" s="354"/>
      <c r="BU875" s="354"/>
      <c r="BV875" s="354"/>
      <c r="BW875" s="354"/>
      <c r="BX875" s="354"/>
      <c r="BY875" s="354"/>
      <c r="BZ875" s="354"/>
      <c r="CA875" s="354"/>
      <c r="CB875" s="354"/>
      <c r="CC875" s="354"/>
    </row>
    <row r="876" ht="13.5" customHeight="1">
      <c r="A876" s="354"/>
      <c r="B876" s="354"/>
      <c r="C876" s="354"/>
      <c r="D876" s="354"/>
      <c r="E876" s="354"/>
      <c r="F876" s="354"/>
      <c r="G876" s="354"/>
      <c r="H876" s="354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  <c r="AA876" s="354"/>
      <c r="AB876" s="354"/>
      <c r="AC876" s="354"/>
      <c r="AD876" s="354"/>
      <c r="AE876" s="354"/>
      <c r="AF876" s="354"/>
      <c r="AG876" s="354"/>
      <c r="AH876" s="354"/>
      <c r="AI876" s="354"/>
      <c r="AJ876" s="354"/>
      <c r="AK876" s="354"/>
      <c r="AL876" s="354"/>
      <c r="AM876" s="354"/>
      <c r="AN876" s="354"/>
      <c r="AO876" s="354"/>
      <c r="AP876" s="354"/>
      <c r="AQ876" s="354"/>
      <c r="AR876" s="354"/>
      <c r="AS876" s="354"/>
      <c r="AT876" s="354"/>
      <c r="AU876" s="354"/>
      <c r="AV876" s="354"/>
      <c r="AW876" s="354"/>
      <c r="AX876" s="354"/>
      <c r="AY876" s="354"/>
      <c r="AZ876" s="354"/>
      <c r="BA876" s="354"/>
      <c r="BB876" s="354"/>
      <c r="BC876" s="354"/>
      <c r="BD876" s="354"/>
      <c r="BE876" s="354"/>
      <c r="BF876" s="354"/>
      <c r="BG876" s="354"/>
      <c r="BH876" s="354"/>
      <c r="BI876" s="354"/>
      <c r="BJ876" s="354"/>
      <c r="BK876" s="354"/>
      <c r="BL876" s="354"/>
      <c r="BM876" s="354"/>
      <c r="BN876" s="354"/>
      <c r="BO876" s="354"/>
      <c r="BP876" s="354"/>
      <c r="BQ876" s="354"/>
      <c r="BR876" s="354"/>
      <c r="BS876" s="354"/>
      <c r="BT876" s="354"/>
      <c r="BU876" s="354"/>
      <c r="BV876" s="354"/>
      <c r="BW876" s="354"/>
      <c r="BX876" s="354"/>
      <c r="BY876" s="354"/>
      <c r="BZ876" s="354"/>
      <c r="CA876" s="354"/>
      <c r="CB876" s="354"/>
      <c r="CC876" s="354"/>
    </row>
    <row r="877" ht="13.5" customHeight="1">
      <c r="A877" s="354"/>
      <c r="B877" s="354"/>
      <c r="C877" s="354"/>
      <c r="D877" s="354"/>
      <c r="E877" s="354"/>
      <c r="F877" s="354"/>
      <c r="G877" s="354"/>
      <c r="H877" s="354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  <c r="AA877" s="354"/>
      <c r="AB877" s="354"/>
      <c r="AC877" s="354"/>
      <c r="AD877" s="354"/>
      <c r="AE877" s="354"/>
      <c r="AF877" s="354"/>
      <c r="AG877" s="354"/>
      <c r="AH877" s="354"/>
      <c r="AI877" s="354"/>
      <c r="AJ877" s="354"/>
      <c r="AK877" s="354"/>
      <c r="AL877" s="354"/>
      <c r="AM877" s="354"/>
      <c r="AN877" s="354"/>
      <c r="AO877" s="354"/>
      <c r="AP877" s="354"/>
      <c r="AQ877" s="354"/>
      <c r="AR877" s="354"/>
      <c r="AS877" s="354"/>
      <c r="AT877" s="354"/>
      <c r="AU877" s="354"/>
      <c r="AV877" s="354"/>
      <c r="AW877" s="354"/>
      <c r="AX877" s="354"/>
      <c r="AY877" s="354"/>
      <c r="AZ877" s="354"/>
      <c r="BA877" s="354"/>
      <c r="BB877" s="354"/>
      <c r="BC877" s="354"/>
      <c r="BD877" s="354"/>
      <c r="BE877" s="354"/>
      <c r="BF877" s="354"/>
      <c r="BG877" s="354"/>
      <c r="BH877" s="354"/>
      <c r="BI877" s="354"/>
      <c r="BJ877" s="354"/>
      <c r="BK877" s="354"/>
      <c r="BL877" s="354"/>
      <c r="BM877" s="354"/>
      <c r="BN877" s="354"/>
      <c r="BO877" s="354"/>
      <c r="BP877" s="354"/>
      <c r="BQ877" s="354"/>
      <c r="BR877" s="354"/>
      <c r="BS877" s="354"/>
      <c r="BT877" s="354"/>
      <c r="BU877" s="354"/>
      <c r="BV877" s="354"/>
      <c r="BW877" s="354"/>
      <c r="BX877" s="354"/>
      <c r="BY877" s="354"/>
      <c r="BZ877" s="354"/>
      <c r="CA877" s="354"/>
      <c r="CB877" s="354"/>
      <c r="CC877" s="354"/>
    </row>
    <row r="878" ht="13.5" customHeight="1">
      <c r="A878" s="354"/>
      <c r="B878" s="354"/>
      <c r="C878" s="354"/>
      <c r="D878" s="354"/>
      <c r="E878" s="354"/>
      <c r="F878" s="354"/>
      <c r="G878" s="354"/>
      <c r="H878" s="354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  <c r="AA878" s="354"/>
      <c r="AB878" s="354"/>
      <c r="AC878" s="354"/>
      <c r="AD878" s="354"/>
      <c r="AE878" s="354"/>
      <c r="AF878" s="354"/>
      <c r="AG878" s="354"/>
      <c r="AH878" s="354"/>
      <c r="AI878" s="354"/>
      <c r="AJ878" s="354"/>
      <c r="AK878" s="354"/>
      <c r="AL878" s="354"/>
      <c r="AM878" s="354"/>
      <c r="AN878" s="354"/>
      <c r="AO878" s="354"/>
      <c r="AP878" s="354"/>
      <c r="AQ878" s="354"/>
      <c r="AR878" s="354"/>
      <c r="AS878" s="354"/>
      <c r="AT878" s="354"/>
      <c r="AU878" s="354"/>
      <c r="AV878" s="354"/>
      <c r="AW878" s="354"/>
      <c r="AX878" s="354"/>
      <c r="AY878" s="354"/>
      <c r="AZ878" s="354"/>
      <c r="BA878" s="354"/>
      <c r="BB878" s="354"/>
      <c r="BC878" s="354"/>
      <c r="BD878" s="354"/>
      <c r="BE878" s="354"/>
      <c r="BF878" s="354"/>
      <c r="BG878" s="354"/>
      <c r="BH878" s="354"/>
      <c r="BI878" s="354"/>
      <c r="BJ878" s="354"/>
      <c r="BK878" s="354"/>
      <c r="BL878" s="354"/>
      <c r="BM878" s="354"/>
      <c r="BN878" s="354"/>
      <c r="BO878" s="354"/>
      <c r="BP878" s="354"/>
      <c r="BQ878" s="354"/>
      <c r="BR878" s="354"/>
      <c r="BS878" s="354"/>
      <c r="BT878" s="354"/>
      <c r="BU878" s="354"/>
      <c r="BV878" s="354"/>
      <c r="BW878" s="354"/>
      <c r="BX878" s="354"/>
      <c r="BY878" s="354"/>
      <c r="BZ878" s="354"/>
      <c r="CA878" s="354"/>
      <c r="CB878" s="354"/>
      <c r="CC878" s="354"/>
    </row>
    <row r="879" ht="13.5" customHeight="1">
      <c r="A879" s="354"/>
      <c r="B879" s="354"/>
      <c r="C879" s="354"/>
      <c r="D879" s="354"/>
      <c r="E879" s="354"/>
      <c r="F879" s="354"/>
      <c r="G879" s="354"/>
      <c r="H879" s="354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  <c r="AA879" s="354"/>
      <c r="AB879" s="354"/>
      <c r="AC879" s="354"/>
      <c r="AD879" s="354"/>
      <c r="AE879" s="354"/>
      <c r="AF879" s="354"/>
      <c r="AG879" s="354"/>
      <c r="AH879" s="354"/>
      <c r="AI879" s="354"/>
      <c r="AJ879" s="354"/>
      <c r="AK879" s="354"/>
      <c r="AL879" s="354"/>
      <c r="AM879" s="354"/>
      <c r="AN879" s="354"/>
      <c r="AO879" s="354"/>
      <c r="AP879" s="354"/>
      <c r="AQ879" s="354"/>
      <c r="AR879" s="354"/>
      <c r="AS879" s="354"/>
      <c r="AT879" s="354"/>
      <c r="AU879" s="354"/>
      <c r="AV879" s="354"/>
      <c r="AW879" s="354"/>
      <c r="AX879" s="354"/>
      <c r="AY879" s="354"/>
      <c r="AZ879" s="354"/>
      <c r="BA879" s="354"/>
      <c r="BB879" s="354"/>
      <c r="BC879" s="354"/>
      <c r="BD879" s="354"/>
      <c r="BE879" s="354"/>
      <c r="BF879" s="354"/>
      <c r="BG879" s="354"/>
      <c r="BH879" s="354"/>
      <c r="BI879" s="354"/>
      <c r="BJ879" s="354"/>
      <c r="BK879" s="354"/>
      <c r="BL879" s="354"/>
      <c r="BM879" s="354"/>
      <c r="BN879" s="354"/>
      <c r="BO879" s="354"/>
      <c r="BP879" s="354"/>
      <c r="BQ879" s="354"/>
      <c r="BR879" s="354"/>
      <c r="BS879" s="354"/>
      <c r="BT879" s="354"/>
      <c r="BU879" s="354"/>
      <c r="BV879" s="354"/>
      <c r="BW879" s="354"/>
      <c r="BX879" s="354"/>
      <c r="BY879" s="354"/>
      <c r="BZ879" s="354"/>
      <c r="CA879" s="354"/>
      <c r="CB879" s="354"/>
      <c r="CC879" s="354"/>
    </row>
    <row r="880" ht="13.5" customHeight="1">
      <c r="A880" s="354"/>
      <c r="B880" s="354"/>
      <c r="C880" s="354"/>
      <c r="D880" s="354"/>
      <c r="E880" s="354"/>
      <c r="F880" s="354"/>
      <c r="G880" s="354"/>
      <c r="H880" s="354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  <c r="AA880" s="354"/>
      <c r="AB880" s="354"/>
      <c r="AC880" s="354"/>
      <c r="AD880" s="354"/>
      <c r="AE880" s="354"/>
      <c r="AF880" s="354"/>
      <c r="AG880" s="354"/>
      <c r="AH880" s="354"/>
      <c r="AI880" s="354"/>
      <c r="AJ880" s="354"/>
      <c r="AK880" s="354"/>
      <c r="AL880" s="354"/>
      <c r="AM880" s="354"/>
      <c r="AN880" s="354"/>
      <c r="AO880" s="354"/>
      <c r="AP880" s="354"/>
      <c r="AQ880" s="354"/>
      <c r="AR880" s="354"/>
      <c r="AS880" s="354"/>
      <c r="AT880" s="354"/>
      <c r="AU880" s="354"/>
      <c r="AV880" s="354"/>
      <c r="AW880" s="354"/>
      <c r="AX880" s="354"/>
      <c r="AY880" s="354"/>
      <c r="AZ880" s="354"/>
      <c r="BA880" s="354"/>
      <c r="BB880" s="354"/>
      <c r="BC880" s="354"/>
      <c r="BD880" s="354"/>
      <c r="BE880" s="354"/>
      <c r="BF880" s="354"/>
      <c r="BG880" s="354"/>
      <c r="BH880" s="354"/>
      <c r="BI880" s="354"/>
      <c r="BJ880" s="354"/>
      <c r="BK880" s="354"/>
      <c r="BL880" s="354"/>
      <c r="BM880" s="354"/>
      <c r="BN880" s="354"/>
      <c r="BO880" s="354"/>
      <c r="BP880" s="354"/>
      <c r="BQ880" s="354"/>
      <c r="BR880" s="354"/>
      <c r="BS880" s="354"/>
      <c r="BT880" s="354"/>
      <c r="BU880" s="354"/>
      <c r="BV880" s="354"/>
      <c r="BW880" s="354"/>
      <c r="BX880" s="354"/>
      <c r="BY880" s="354"/>
      <c r="BZ880" s="354"/>
      <c r="CA880" s="354"/>
      <c r="CB880" s="354"/>
      <c r="CC880" s="354"/>
    </row>
    <row r="881" ht="13.5" customHeight="1">
      <c r="A881" s="354"/>
      <c r="B881" s="354"/>
      <c r="C881" s="354"/>
      <c r="D881" s="354"/>
      <c r="E881" s="354"/>
      <c r="F881" s="354"/>
      <c r="G881" s="354"/>
      <c r="H881" s="354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  <c r="AA881" s="354"/>
      <c r="AB881" s="354"/>
      <c r="AC881" s="354"/>
      <c r="AD881" s="354"/>
      <c r="AE881" s="354"/>
      <c r="AF881" s="354"/>
      <c r="AG881" s="354"/>
      <c r="AH881" s="354"/>
      <c r="AI881" s="354"/>
      <c r="AJ881" s="354"/>
      <c r="AK881" s="354"/>
      <c r="AL881" s="354"/>
      <c r="AM881" s="354"/>
      <c r="AN881" s="354"/>
      <c r="AO881" s="354"/>
      <c r="AP881" s="354"/>
      <c r="AQ881" s="354"/>
      <c r="AR881" s="354"/>
      <c r="AS881" s="354"/>
      <c r="AT881" s="354"/>
      <c r="AU881" s="354"/>
      <c r="AV881" s="354"/>
      <c r="AW881" s="354"/>
      <c r="AX881" s="354"/>
      <c r="AY881" s="354"/>
      <c r="AZ881" s="354"/>
      <c r="BA881" s="354"/>
      <c r="BB881" s="354"/>
      <c r="BC881" s="354"/>
      <c r="BD881" s="354"/>
      <c r="BE881" s="354"/>
      <c r="BF881" s="354"/>
      <c r="BG881" s="354"/>
      <c r="BH881" s="354"/>
      <c r="BI881" s="354"/>
      <c r="BJ881" s="354"/>
      <c r="BK881" s="354"/>
      <c r="BL881" s="354"/>
      <c r="BM881" s="354"/>
      <c r="BN881" s="354"/>
      <c r="BO881" s="354"/>
      <c r="BP881" s="354"/>
      <c r="BQ881" s="354"/>
      <c r="BR881" s="354"/>
      <c r="BS881" s="354"/>
      <c r="BT881" s="354"/>
      <c r="BU881" s="354"/>
      <c r="BV881" s="354"/>
      <c r="BW881" s="354"/>
      <c r="BX881" s="354"/>
      <c r="BY881" s="354"/>
      <c r="BZ881" s="354"/>
      <c r="CA881" s="354"/>
      <c r="CB881" s="354"/>
      <c r="CC881" s="354"/>
    </row>
    <row r="882" ht="13.5" customHeight="1">
      <c r="A882" s="354"/>
      <c r="B882" s="354"/>
      <c r="C882" s="354"/>
      <c r="D882" s="354"/>
      <c r="E882" s="354"/>
      <c r="F882" s="354"/>
      <c r="G882" s="354"/>
      <c r="H882" s="354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  <c r="AA882" s="354"/>
      <c r="AB882" s="354"/>
      <c r="AC882" s="354"/>
      <c r="AD882" s="354"/>
      <c r="AE882" s="354"/>
      <c r="AF882" s="354"/>
      <c r="AG882" s="354"/>
      <c r="AH882" s="354"/>
      <c r="AI882" s="354"/>
      <c r="AJ882" s="354"/>
      <c r="AK882" s="354"/>
      <c r="AL882" s="354"/>
      <c r="AM882" s="354"/>
      <c r="AN882" s="354"/>
      <c r="AO882" s="354"/>
      <c r="AP882" s="354"/>
      <c r="AQ882" s="354"/>
      <c r="AR882" s="354"/>
      <c r="AS882" s="354"/>
      <c r="AT882" s="354"/>
      <c r="AU882" s="354"/>
      <c r="AV882" s="354"/>
      <c r="AW882" s="354"/>
      <c r="AX882" s="354"/>
      <c r="AY882" s="354"/>
      <c r="AZ882" s="354"/>
      <c r="BA882" s="354"/>
      <c r="BB882" s="354"/>
      <c r="BC882" s="354"/>
      <c r="BD882" s="354"/>
      <c r="BE882" s="354"/>
      <c r="BF882" s="354"/>
      <c r="BG882" s="354"/>
      <c r="BH882" s="354"/>
      <c r="BI882" s="354"/>
      <c r="BJ882" s="354"/>
      <c r="BK882" s="354"/>
      <c r="BL882" s="354"/>
      <c r="BM882" s="354"/>
      <c r="BN882" s="354"/>
      <c r="BO882" s="354"/>
      <c r="BP882" s="354"/>
      <c r="BQ882" s="354"/>
      <c r="BR882" s="354"/>
      <c r="BS882" s="354"/>
      <c r="BT882" s="354"/>
      <c r="BU882" s="354"/>
      <c r="BV882" s="354"/>
      <c r="BW882" s="354"/>
      <c r="BX882" s="354"/>
      <c r="BY882" s="354"/>
      <c r="BZ882" s="354"/>
      <c r="CA882" s="354"/>
      <c r="CB882" s="354"/>
      <c r="CC882" s="354"/>
    </row>
    <row r="883" ht="13.5" customHeight="1">
      <c r="A883" s="354"/>
      <c r="B883" s="354"/>
      <c r="C883" s="354"/>
      <c r="D883" s="354"/>
      <c r="E883" s="354"/>
      <c r="F883" s="354"/>
      <c r="G883" s="354"/>
      <c r="H883" s="354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  <c r="AA883" s="354"/>
      <c r="AB883" s="354"/>
      <c r="AC883" s="354"/>
      <c r="AD883" s="354"/>
      <c r="AE883" s="354"/>
      <c r="AF883" s="354"/>
      <c r="AG883" s="354"/>
      <c r="AH883" s="354"/>
      <c r="AI883" s="354"/>
      <c r="AJ883" s="354"/>
      <c r="AK883" s="354"/>
      <c r="AL883" s="354"/>
      <c r="AM883" s="354"/>
      <c r="AN883" s="354"/>
      <c r="AO883" s="354"/>
      <c r="AP883" s="354"/>
      <c r="AQ883" s="354"/>
      <c r="AR883" s="354"/>
      <c r="AS883" s="354"/>
      <c r="AT883" s="354"/>
      <c r="AU883" s="354"/>
      <c r="AV883" s="354"/>
      <c r="AW883" s="354"/>
      <c r="AX883" s="354"/>
      <c r="AY883" s="354"/>
      <c r="AZ883" s="354"/>
      <c r="BA883" s="354"/>
      <c r="BB883" s="354"/>
      <c r="BC883" s="354"/>
      <c r="BD883" s="354"/>
      <c r="BE883" s="354"/>
      <c r="BF883" s="354"/>
      <c r="BG883" s="354"/>
      <c r="BH883" s="354"/>
      <c r="BI883" s="354"/>
      <c r="BJ883" s="354"/>
      <c r="BK883" s="354"/>
      <c r="BL883" s="354"/>
      <c r="BM883" s="354"/>
      <c r="BN883" s="354"/>
      <c r="BO883" s="354"/>
      <c r="BP883" s="354"/>
      <c r="BQ883" s="354"/>
      <c r="BR883" s="354"/>
      <c r="BS883" s="354"/>
      <c r="BT883" s="354"/>
      <c r="BU883" s="354"/>
      <c r="BV883" s="354"/>
      <c r="BW883" s="354"/>
      <c r="BX883" s="354"/>
      <c r="BY883" s="354"/>
      <c r="BZ883" s="354"/>
      <c r="CA883" s="354"/>
      <c r="CB883" s="354"/>
      <c r="CC883" s="354"/>
    </row>
    <row r="884" ht="13.5" customHeight="1">
      <c r="A884" s="354"/>
      <c r="B884" s="354"/>
      <c r="C884" s="354"/>
      <c r="D884" s="354"/>
      <c r="E884" s="354"/>
      <c r="F884" s="354"/>
      <c r="G884" s="354"/>
      <c r="H884" s="354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  <c r="AA884" s="354"/>
      <c r="AB884" s="354"/>
      <c r="AC884" s="354"/>
      <c r="AD884" s="354"/>
      <c r="AE884" s="354"/>
      <c r="AF884" s="354"/>
      <c r="AG884" s="354"/>
      <c r="AH884" s="354"/>
      <c r="AI884" s="354"/>
      <c r="AJ884" s="354"/>
      <c r="AK884" s="354"/>
      <c r="AL884" s="354"/>
      <c r="AM884" s="354"/>
      <c r="AN884" s="354"/>
      <c r="AO884" s="354"/>
      <c r="AP884" s="354"/>
      <c r="AQ884" s="354"/>
      <c r="AR884" s="354"/>
      <c r="AS884" s="354"/>
      <c r="AT884" s="354"/>
      <c r="AU884" s="354"/>
      <c r="AV884" s="354"/>
      <c r="AW884" s="354"/>
      <c r="AX884" s="354"/>
      <c r="AY884" s="354"/>
      <c r="AZ884" s="354"/>
      <c r="BA884" s="354"/>
      <c r="BB884" s="354"/>
      <c r="BC884" s="354"/>
      <c r="BD884" s="354"/>
      <c r="BE884" s="354"/>
      <c r="BF884" s="354"/>
      <c r="BG884" s="354"/>
      <c r="BH884" s="354"/>
      <c r="BI884" s="354"/>
      <c r="BJ884" s="354"/>
      <c r="BK884" s="354"/>
      <c r="BL884" s="354"/>
      <c r="BM884" s="354"/>
      <c r="BN884" s="354"/>
      <c r="BO884" s="354"/>
      <c r="BP884" s="354"/>
      <c r="BQ884" s="354"/>
      <c r="BR884" s="354"/>
      <c r="BS884" s="354"/>
      <c r="BT884" s="354"/>
      <c r="BU884" s="354"/>
      <c r="BV884" s="354"/>
      <c r="BW884" s="354"/>
      <c r="BX884" s="354"/>
      <c r="BY884" s="354"/>
      <c r="BZ884" s="354"/>
      <c r="CA884" s="354"/>
      <c r="CB884" s="354"/>
      <c r="CC884" s="354"/>
    </row>
    <row r="885" ht="13.5" customHeight="1">
      <c r="A885" s="354"/>
      <c r="B885" s="354"/>
      <c r="C885" s="354"/>
      <c r="D885" s="354"/>
      <c r="E885" s="354"/>
      <c r="F885" s="354"/>
      <c r="G885" s="354"/>
      <c r="H885" s="354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  <c r="AA885" s="354"/>
      <c r="AB885" s="354"/>
      <c r="AC885" s="354"/>
      <c r="AD885" s="354"/>
      <c r="AE885" s="354"/>
      <c r="AF885" s="354"/>
      <c r="AG885" s="354"/>
      <c r="AH885" s="354"/>
      <c r="AI885" s="354"/>
      <c r="AJ885" s="354"/>
      <c r="AK885" s="354"/>
      <c r="AL885" s="354"/>
      <c r="AM885" s="354"/>
      <c r="AN885" s="354"/>
      <c r="AO885" s="354"/>
      <c r="AP885" s="354"/>
      <c r="AQ885" s="354"/>
      <c r="AR885" s="354"/>
      <c r="AS885" s="354"/>
      <c r="AT885" s="354"/>
      <c r="AU885" s="354"/>
      <c r="AV885" s="354"/>
      <c r="AW885" s="354"/>
      <c r="AX885" s="354"/>
      <c r="AY885" s="354"/>
      <c r="AZ885" s="354"/>
      <c r="BA885" s="354"/>
      <c r="BB885" s="354"/>
      <c r="BC885" s="354"/>
      <c r="BD885" s="354"/>
      <c r="BE885" s="354"/>
      <c r="BF885" s="354"/>
      <c r="BG885" s="354"/>
      <c r="BH885" s="354"/>
      <c r="BI885" s="354"/>
      <c r="BJ885" s="354"/>
      <c r="BK885" s="354"/>
      <c r="BL885" s="354"/>
      <c r="BM885" s="354"/>
      <c r="BN885" s="354"/>
      <c r="BO885" s="354"/>
      <c r="BP885" s="354"/>
      <c r="BQ885" s="354"/>
      <c r="BR885" s="354"/>
      <c r="BS885" s="354"/>
      <c r="BT885" s="354"/>
      <c r="BU885" s="354"/>
      <c r="BV885" s="354"/>
      <c r="BW885" s="354"/>
      <c r="BX885" s="354"/>
      <c r="BY885" s="354"/>
      <c r="BZ885" s="354"/>
      <c r="CA885" s="354"/>
      <c r="CB885" s="354"/>
      <c r="CC885" s="354"/>
    </row>
    <row r="886" ht="13.5" customHeight="1">
      <c r="A886" s="354"/>
      <c r="B886" s="354"/>
      <c r="C886" s="354"/>
      <c r="D886" s="354"/>
      <c r="E886" s="354"/>
      <c r="F886" s="354"/>
      <c r="G886" s="354"/>
      <c r="H886" s="354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  <c r="AA886" s="354"/>
      <c r="AB886" s="354"/>
      <c r="AC886" s="354"/>
      <c r="AD886" s="354"/>
      <c r="AE886" s="354"/>
      <c r="AF886" s="354"/>
      <c r="AG886" s="354"/>
      <c r="AH886" s="354"/>
      <c r="AI886" s="354"/>
      <c r="AJ886" s="354"/>
      <c r="AK886" s="354"/>
      <c r="AL886" s="354"/>
      <c r="AM886" s="354"/>
      <c r="AN886" s="354"/>
      <c r="AO886" s="354"/>
      <c r="AP886" s="354"/>
      <c r="AQ886" s="354"/>
      <c r="AR886" s="354"/>
      <c r="AS886" s="354"/>
      <c r="AT886" s="354"/>
      <c r="AU886" s="354"/>
      <c r="AV886" s="354"/>
      <c r="AW886" s="354"/>
      <c r="AX886" s="354"/>
      <c r="AY886" s="354"/>
      <c r="AZ886" s="354"/>
      <c r="BA886" s="354"/>
      <c r="BB886" s="354"/>
      <c r="BC886" s="354"/>
      <c r="BD886" s="354"/>
      <c r="BE886" s="354"/>
      <c r="BF886" s="354"/>
      <c r="BG886" s="354"/>
      <c r="BH886" s="354"/>
      <c r="BI886" s="354"/>
      <c r="BJ886" s="354"/>
      <c r="BK886" s="354"/>
      <c r="BL886" s="354"/>
      <c r="BM886" s="354"/>
      <c r="BN886" s="354"/>
      <c r="BO886" s="354"/>
      <c r="BP886" s="354"/>
      <c r="BQ886" s="354"/>
      <c r="BR886" s="354"/>
      <c r="BS886" s="354"/>
      <c r="BT886" s="354"/>
      <c r="BU886" s="354"/>
      <c r="BV886" s="354"/>
      <c r="BW886" s="354"/>
      <c r="BX886" s="354"/>
      <c r="BY886" s="354"/>
      <c r="BZ886" s="354"/>
      <c r="CA886" s="354"/>
      <c r="CB886" s="354"/>
      <c r="CC886" s="354"/>
    </row>
    <row r="887" ht="13.5" customHeight="1">
      <c r="A887" s="354"/>
      <c r="B887" s="354"/>
      <c r="C887" s="354"/>
      <c r="D887" s="354"/>
      <c r="E887" s="354"/>
      <c r="F887" s="354"/>
      <c r="G887" s="354"/>
      <c r="H887" s="354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  <c r="AA887" s="354"/>
      <c r="AB887" s="354"/>
      <c r="AC887" s="354"/>
      <c r="AD887" s="354"/>
      <c r="AE887" s="354"/>
      <c r="AF887" s="354"/>
      <c r="AG887" s="354"/>
      <c r="AH887" s="354"/>
      <c r="AI887" s="354"/>
      <c r="AJ887" s="354"/>
      <c r="AK887" s="354"/>
      <c r="AL887" s="354"/>
      <c r="AM887" s="354"/>
      <c r="AN887" s="354"/>
      <c r="AO887" s="354"/>
      <c r="AP887" s="354"/>
      <c r="AQ887" s="354"/>
      <c r="AR887" s="354"/>
      <c r="AS887" s="354"/>
      <c r="AT887" s="354"/>
      <c r="AU887" s="354"/>
      <c r="AV887" s="354"/>
      <c r="AW887" s="354"/>
      <c r="AX887" s="354"/>
      <c r="AY887" s="354"/>
      <c r="AZ887" s="354"/>
      <c r="BA887" s="354"/>
      <c r="BB887" s="354"/>
      <c r="BC887" s="354"/>
      <c r="BD887" s="354"/>
      <c r="BE887" s="354"/>
      <c r="BF887" s="354"/>
      <c r="BG887" s="354"/>
      <c r="BH887" s="354"/>
      <c r="BI887" s="354"/>
      <c r="BJ887" s="354"/>
      <c r="BK887" s="354"/>
      <c r="BL887" s="354"/>
      <c r="BM887" s="354"/>
      <c r="BN887" s="354"/>
      <c r="BO887" s="354"/>
      <c r="BP887" s="354"/>
      <c r="BQ887" s="354"/>
      <c r="BR887" s="354"/>
      <c r="BS887" s="354"/>
      <c r="BT887" s="354"/>
      <c r="BU887" s="354"/>
      <c r="BV887" s="354"/>
      <c r="BW887" s="354"/>
      <c r="BX887" s="354"/>
      <c r="BY887" s="354"/>
      <c r="BZ887" s="354"/>
      <c r="CA887" s="354"/>
      <c r="CB887" s="354"/>
      <c r="CC887" s="354"/>
    </row>
    <row r="888" ht="13.5" customHeight="1">
      <c r="A888" s="354"/>
      <c r="B888" s="354"/>
      <c r="C888" s="354"/>
      <c r="D888" s="354"/>
      <c r="E888" s="354"/>
      <c r="F888" s="354"/>
      <c r="G888" s="354"/>
      <c r="H888" s="354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  <c r="AA888" s="354"/>
      <c r="AB888" s="354"/>
      <c r="AC888" s="354"/>
      <c r="AD888" s="354"/>
      <c r="AE888" s="354"/>
      <c r="AF888" s="354"/>
      <c r="AG888" s="354"/>
      <c r="AH888" s="354"/>
      <c r="AI888" s="354"/>
      <c r="AJ888" s="354"/>
      <c r="AK888" s="354"/>
      <c r="AL888" s="354"/>
      <c r="AM888" s="354"/>
      <c r="AN888" s="354"/>
      <c r="AO888" s="354"/>
      <c r="AP888" s="354"/>
      <c r="AQ888" s="354"/>
      <c r="AR888" s="354"/>
      <c r="AS888" s="354"/>
      <c r="AT888" s="354"/>
      <c r="AU888" s="354"/>
      <c r="AV888" s="354"/>
      <c r="AW888" s="354"/>
      <c r="AX888" s="354"/>
      <c r="AY888" s="354"/>
      <c r="AZ888" s="354"/>
      <c r="BA888" s="354"/>
      <c r="BB888" s="354"/>
      <c r="BC888" s="354"/>
      <c r="BD888" s="354"/>
      <c r="BE888" s="354"/>
      <c r="BF888" s="354"/>
      <c r="BG888" s="354"/>
      <c r="BH888" s="354"/>
      <c r="BI888" s="354"/>
      <c r="BJ888" s="354"/>
      <c r="BK888" s="354"/>
      <c r="BL888" s="354"/>
      <c r="BM888" s="354"/>
      <c r="BN888" s="354"/>
      <c r="BO888" s="354"/>
      <c r="BP888" s="354"/>
      <c r="BQ888" s="354"/>
      <c r="BR888" s="354"/>
      <c r="BS888" s="354"/>
      <c r="BT888" s="354"/>
      <c r="BU888" s="354"/>
      <c r="BV888" s="354"/>
      <c r="BW888" s="354"/>
      <c r="BX888" s="354"/>
      <c r="BY888" s="354"/>
      <c r="BZ888" s="354"/>
      <c r="CA888" s="354"/>
      <c r="CB888" s="354"/>
      <c r="CC888" s="354"/>
    </row>
    <row r="889" ht="13.5" customHeight="1">
      <c r="A889" s="354"/>
      <c r="B889" s="354"/>
      <c r="C889" s="354"/>
      <c r="D889" s="354"/>
      <c r="E889" s="354"/>
      <c r="F889" s="354"/>
      <c r="G889" s="354"/>
      <c r="H889" s="354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  <c r="AA889" s="354"/>
      <c r="AB889" s="354"/>
      <c r="AC889" s="354"/>
      <c r="AD889" s="354"/>
      <c r="AE889" s="354"/>
      <c r="AF889" s="354"/>
      <c r="AG889" s="354"/>
      <c r="AH889" s="354"/>
      <c r="AI889" s="354"/>
      <c r="AJ889" s="354"/>
      <c r="AK889" s="354"/>
      <c r="AL889" s="354"/>
      <c r="AM889" s="354"/>
      <c r="AN889" s="354"/>
      <c r="AO889" s="354"/>
      <c r="AP889" s="354"/>
      <c r="AQ889" s="354"/>
      <c r="AR889" s="354"/>
      <c r="AS889" s="354"/>
      <c r="AT889" s="354"/>
      <c r="AU889" s="354"/>
      <c r="AV889" s="354"/>
      <c r="AW889" s="354"/>
      <c r="AX889" s="354"/>
      <c r="AY889" s="354"/>
      <c r="AZ889" s="354"/>
      <c r="BA889" s="354"/>
      <c r="BB889" s="354"/>
      <c r="BC889" s="354"/>
      <c r="BD889" s="354"/>
      <c r="BE889" s="354"/>
      <c r="BF889" s="354"/>
      <c r="BG889" s="354"/>
      <c r="BH889" s="354"/>
      <c r="BI889" s="354"/>
      <c r="BJ889" s="354"/>
      <c r="BK889" s="354"/>
      <c r="BL889" s="354"/>
      <c r="BM889" s="354"/>
      <c r="BN889" s="354"/>
      <c r="BO889" s="354"/>
      <c r="BP889" s="354"/>
      <c r="BQ889" s="354"/>
      <c r="BR889" s="354"/>
      <c r="BS889" s="354"/>
      <c r="BT889" s="354"/>
      <c r="BU889" s="354"/>
      <c r="BV889" s="354"/>
      <c r="BW889" s="354"/>
      <c r="BX889" s="354"/>
      <c r="BY889" s="354"/>
      <c r="BZ889" s="354"/>
      <c r="CA889" s="354"/>
      <c r="CB889" s="354"/>
      <c r="CC889" s="354"/>
    </row>
    <row r="890" ht="13.5" customHeight="1">
      <c r="A890" s="354"/>
      <c r="B890" s="354"/>
      <c r="C890" s="354"/>
      <c r="D890" s="354"/>
      <c r="E890" s="354"/>
      <c r="F890" s="354"/>
      <c r="G890" s="354"/>
      <c r="H890" s="354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  <c r="AA890" s="354"/>
      <c r="AB890" s="354"/>
      <c r="AC890" s="354"/>
      <c r="AD890" s="354"/>
      <c r="AE890" s="354"/>
      <c r="AF890" s="354"/>
      <c r="AG890" s="354"/>
      <c r="AH890" s="354"/>
      <c r="AI890" s="354"/>
      <c r="AJ890" s="354"/>
      <c r="AK890" s="354"/>
      <c r="AL890" s="354"/>
      <c r="AM890" s="354"/>
      <c r="AN890" s="354"/>
      <c r="AO890" s="354"/>
      <c r="AP890" s="354"/>
      <c r="AQ890" s="354"/>
      <c r="AR890" s="354"/>
      <c r="AS890" s="354"/>
      <c r="AT890" s="354"/>
      <c r="AU890" s="354"/>
      <c r="AV890" s="354"/>
      <c r="AW890" s="354"/>
      <c r="AX890" s="354"/>
      <c r="AY890" s="354"/>
      <c r="AZ890" s="354"/>
      <c r="BA890" s="354"/>
      <c r="BB890" s="354"/>
      <c r="BC890" s="354"/>
      <c r="BD890" s="354"/>
      <c r="BE890" s="354"/>
      <c r="BF890" s="354"/>
      <c r="BG890" s="354"/>
      <c r="BH890" s="354"/>
      <c r="BI890" s="354"/>
      <c r="BJ890" s="354"/>
      <c r="BK890" s="354"/>
      <c r="BL890" s="354"/>
      <c r="BM890" s="354"/>
      <c r="BN890" s="354"/>
      <c r="BO890" s="354"/>
      <c r="BP890" s="354"/>
      <c r="BQ890" s="354"/>
      <c r="BR890" s="354"/>
      <c r="BS890" s="354"/>
      <c r="BT890" s="354"/>
      <c r="BU890" s="354"/>
      <c r="BV890" s="354"/>
      <c r="BW890" s="354"/>
      <c r="BX890" s="354"/>
      <c r="BY890" s="354"/>
      <c r="BZ890" s="354"/>
      <c r="CA890" s="354"/>
      <c r="CB890" s="354"/>
      <c r="CC890" s="354"/>
    </row>
    <row r="891" ht="13.5" customHeight="1">
      <c r="A891" s="354"/>
      <c r="B891" s="354"/>
      <c r="C891" s="354"/>
      <c r="D891" s="354"/>
      <c r="E891" s="354"/>
      <c r="F891" s="354"/>
      <c r="G891" s="354"/>
      <c r="H891" s="354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  <c r="AA891" s="354"/>
      <c r="AB891" s="354"/>
      <c r="AC891" s="354"/>
      <c r="AD891" s="354"/>
      <c r="AE891" s="354"/>
      <c r="AF891" s="354"/>
      <c r="AG891" s="354"/>
      <c r="AH891" s="354"/>
      <c r="AI891" s="354"/>
      <c r="AJ891" s="354"/>
      <c r="AK891" s="354"/>
      <c r="AL891" s="354"/>
      <c r="AM891" s="354"/>
      <c r="AN891" s="354"/>
      <c r="AO891" s="354"/>
      <c r="AP891" s="354"/>
      <c r="AQ891" s="354"/>
      <c r="AR891" s="354"/>
      <c r="AS891" s="354"/>
      <c r="AT891" s="354"/>
      <c r="AU891" s="354"/>
      <c r="AV891" s="354"/>
      <c r="AW891" s="354"/>
      <c r="AX891" s="354"/>
      <c r="AY891" s="354"/>
      <c r="AZ891" s="354"/>
      <c r="BA891" s="354"/>
      <c r="BB891" s="354"/>
      <c r="BC891" s="354"/>
      <c r="BD891" s="354"/>
      <c r="BE891" s="354"/>
      <c r="BF891" s="354"/>
      <c r="BG891" s="354"/>
      <c r="BH891" s="354"/>
      <c r="BI891" s="354"/>
      <c r="BJ891" s="354"/>
      <c r="BK891" s="354"/>
      <c r="BL891" s="354"/>
      <c r="BM891" s="354"/>
      <c r="BN891" s="354"/>
      <c r="BO891" s="354"/>
      <c r="BP891" s="354"/>
      <c r="BQ891" s="354"/>
      <c r="BR891" s="354"/>
      <c r="BS891" s="354"/>
      <c r="BT891" s="354"/>
      <c r="BU891" s="354"/>
      <c r="BV891" s="354"/>
      <c r="BW891" s="354"/>
      <c r="BX891" s="354"/>
      <c r="BY891" s="354"/>
      <c r="BZ891" s="354"/>
      <c r="CA891" s="354"/>
      <c r="CB891" s="354"/>
      <c r="CC891" s="354"/>
    </row>
    <row r="892" ht="13.5" customHeight="1">
      <c r="A892" s="354"/>
      <c r="B892" s="354"/>
      <c r="C892" s="354"/>
      <c r="D892" s="354"/>
      <c r="E892" s="354"/>
      <c r="F892" s="354"/>
      <c r="G892" s="354"/>
      <c r="H892" s="354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  <c r="AA892" s="354"/>
      <c r="AB892" s="354"/>
      <c r="AC892" s="354"/>
      <c r="AD892" s="354"/>
      <c r="AE892" s="354"/>
      <c r="AF892" s="354"/>
      <c r="AG892" s="354"/>
      <c r="AH892" s="354"/>
      <c r="AI892" s="354"/>
      <c r="AJ892" s="354"/>
      <c r="AK892" s="354"/>
      <c r="AL892" s="354"/>
      <c r="AM892" s="354"/>
      <c r="AN892" s="354"/>
      <c r="AO892" s="354"/>
      <c r="AP892" s="354"/>
      <c r="AQ892" s="354"/>
      <c r="AR892" s="354"/>
      <c r="AS892" s="354"/>
      <c r="AT892" s="354"/>
      <c r="AU892" s="354"/>
      <c r="AV892" s="354"/>
      <c r="AW892" s="354"/>
      <c r="AX892" s="354"/>
      <c r="AY892" s="354"/>
      <c r="AZ892" s="354"/>
      <c r="BA892" s="354"/>
      <c r="BB892" s="354"/>
      <c r="BC892" s="354"/>
      <c r="BD892" s="354"/>
      <c r="BE892" s="354"/>
      <c r="BF892" s="354"/>
      <c r="BG892" s="354"/>
      <c r="BH892" s="354"/>
      <c r="BI892" s="354"/>
      <c r="BJ892" s="354"/>
      <c r="BK892" s="354"/>
      <c r="BL892" s="354"/>
      <c r="BM892" s="354"/>
      <c r="BN892" s="354"/>
      <c r="BO892" s="354"/>
      <c r="BP892" s="354"/>
      <c r="BQ892" s="354"/>
      <c r="BR892" s="354"/>
      <c r="BS892" s="354"/>
      <c r="BT892" s="354"/>
      <c r="BU892" s="354"/>
      <c r="BV892" s="354"/>
      <c r="BW892" s="354"/>
      <c r="BX892" s="354"/>
      <c r="BY892" s="354"/>
      <c r="BZ892" s="354"/>
      <c r="CA892" s="354"/>
      <c r="CB892" s="354"/>
      <c r="CC892" s="354"/>
    </row>
    <row r="893" ht="13.5" customHeight="1">
      <c r="A893" s="354"/>
      <c r="B893" s="354"/>
      <c r="C893" s="354"/>
      <c r="D893" s="354"/>
      <c r="E893" s="354"/>
      <c r="F893" s="354"/>
      <c r="G893" s="354"/>
      <c r="H893" s="354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  <c r="AA893" s="354"/>
      <c r="AB893" s="354"/>
      <c r="AC893" s="354"/>
      <c r="AD893" s="354"/>
      <c r="AE893" s="354"/>
      <c r="AF893" s="354"/>
      <c r="AG893" s="354"/>
      <c r="AH893" s="354"/>
      <c r="AI893" s="354"/>
      <c r="AJ893" s="354"/>
      <c r="AK893" s="354"/>
      <c r="AL893" s="354"/>
      <c r="AM893" s="354"/>
      <c r="AN893" s="354"/>
      <c r="AO893" s="354"/>
      <c r="AP893" s="354"/>
      <c r="AQ893" s="354"/>
      <c r="AR893" s="354"/>
      <c r="AS893" s="354"/>
      <c r="AT893" s="354"/>
      <c r="AU893" s="354"/>
      <c r="AV893" s="354"/>
      <c r="AW893" s="354"/>
      <c r="AX893" s="354"/>
      <c r="AY893" s="354"/>
      <c r="AZ893" s="354"/>
      <c r="BA893" s="354"/>
      <c r="BB893" s="354"/>
      <c r="BC893" s="354"/>
      <c r="BD893" s="354"/>
      <c r="BE893" s="354"/>
      <c r="BF893" s="354"/>
      <c r="BG893" s="354"/>
      <c r="BH893" s="354"/>
      <c r="BI893" s="354"/>
      <c r="BJ893" s="354"/>
      <c r="BK893" s="354"/>
      <c r="BL893" s="354"/>
      <c r="BM893" s="354"/>
      <c r="BN893" s="354"/>
      <c r="BO893" s="354"/>
      <c r="BP893" s="354"/>
      <c r="BQ893" s="354"/>
      <c r="BR893" s="354"/>
      <c r="BS893" s="354"/>
      <c r="BT893" s="354"/>
      <c r="BU893" s="354"/>
      <c r="BV893" s="354"/>
      <c r="BW893" s="354"/>
      <c r="BX893" s="354"/>
      <c r="BY893" s="354"/>
      <c r="BZ893" s="354"/>
      <c r="CA893" s="354"/>
      <c r="CB893" s="354"/>
      <c r="CC893" s="354"/>
    </row>
    <row r="894" ht="13.5" customHeight="1">
      <c r="A894" s="354"/>
      <c r="B894" s="354"/>
      <c r="C894" s="354"/>
      <c r="D894" s="354"/>
      <c r="E894" s="354"/>
      <c r="F894" s="354"/>
      <c r="G894" s="354"/>
      <c r="H894" s="354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  <c r="AA894" s="354"/>
      <c r="AB894" s="354"/>
      <c r="AC894" s="354"/>
      <c r="AD894" s="354"/>
      <c r="AE894" s="354"/>
      <c r="AF894" s="354"/>
      <c r="AG894" s="354"/>
      <c r="AH894" s="354"/>
      <c r="AI894" s="354"/>
      <c r="AJ894" s="354"/>
      <c r="AK894" s="354"/>
      <c r="AL894" s="354"/>
      <c r="AM894" s="354"/>
      <c r="AN894" s="354"/>
      <c r="AO894" s="354"/>
      <c r="AP894" s="354"/>
      <c r="AQ894" s="354"/>
      <c r="AR894" s="354"/>
      <c r="AS894" s="354"/>
      <c r="AT894" s="354"/>
      <c r="AU894" s="354"/>
      <c r="AV894" s="354"/>
      <c r="AW894" s="354"/>
      <c r="AX894" s="354"/>
      <c r="AY894" s="354"/>
      <c r="AZ894" s="354"/>
      <c r="BA894" s="354"/>
      <c r="BB894" s="354"/>
      <c r="BC894" s="354"/>
      <c r="BD894" s="354"/>
      <c r="BE894" s="354"/>
      <c r="BF894" s="354"/>
      <c r="BG894" s="354"/>
      <c r="BH894" s="354"/>
      <c r="BI894" s="354"/>
      <c r="BJ894" s="354"/>
      <c r="BK894" s="354"/>
      <c r="BL894" s="354"/>
      <c r="BM894" s="354"/>
      <c r="BN894" s="354"/>
      <c r="BO894" s="354"/>
      <c r="BP894" s="354"/>
      <c r="BQ894" s="354"/>
      <c r="BR894" s="354"/>
      <c r="BS894" s="354"/>
      <c r="BT894" s="354"/>
      <c r="BU894" s="354"/>
      <c r="BV894" s="354"/>
      <c r="BW894" s="354"/>
      <c r="BX894" s="354"/>
      <c r="BY894" s="354"/>
      <c r="BZ894" s="354"/>
      <c r="CA894" s="354"/>
      <c r="CB894" s="354"/>
      <c r="CC894" s="354"/>
    </row>
    <row r="895" ht="13.5" customHeight="1">
      <c r="A895" s="354"/>
      <c r="B895" s="354"/>
      <c r="C895" s="354"/>
      <c r="D895" s="354"/>
      <c r="E895" s="354"/>
      <c r="F895" s="354"/>
      <c r="G895" s="354"/>
      <c r="H895" s="354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  <c r="AA895" s="354"/>
      <c r="AB895" s="354"/>
      <c r="AC895" s="354"/>
      <c r="AD895" s="354"/>
      <c r="AE895" s="354"/>
      <c r="AF895" s="354"/>
      <c r="AG895" s="354"/>
      <c r="AH895" s="354"/>
      <c r="AI895" s="354"/>
      <c r="AJ895" s="354"/>
      <c r="AK895" s="354"/>
      <c r="AL895" s="354"/>
      <c r="AM895" s="354"/>
      <c r="AN895" s="354"/>
      <c r="AO895" s="354"/>
      <c r="AP895" s="354"/>
      <c r="AQ895" s="354"/>
      <c r="AR895" s="354"/>
      <c r="AS895" s="354"/>
      <c r="AT895" s="354"/>
      <c r="AU895" s="354"/>
      <c r="AV895" s="354"/>
      <c r="AW895" s="354"/>
      <c r="AX895" s="354"/>
      <c r="AY895" s="354"/>
      <c r="AZ895" s="354"/>
      <c r="BA895" s="354"/>
      <c r="BB895" s="354"/>
      <c r="BC895" s="354"/>
      <c r="BD895" s="354"/>
      <c r="BE895" s="354"/>
      <c r="BF895" s="354"/>
      <c r="BG895" s="354"/>
      <c r="BH895" s="354"/>
      <c r="BI895" s="354"/>
      <c r="BJ895" s="354"/>
      <c r="BK895" s="354"/>
      <c r="BL895" s="354"/>
      <c r="BM895" s="354"/>
      <c r="BN895" s="354"/>
      <c r="BO895" s="354"/>
      <c r="BP895" s="354"/>
      <c r="BQ895" s="354"/>
      <c r="BR895" s="354"/>
      <c r="BS895" s="354"/>
      <c r="BT895" s="354"/>
      <c r="BU895" s="354"/>
      <c r="BV895" s="354"/>
      <c r="BW895" s="354"/>
      <c r="BX895" s="354"/>
      <c r="BY895" s="354"/>
      <c r="BZ895" s="354"/>
      <c r="CA895" s="354"/>
      <c r="CB895" s="354"/>
      <c r="CC895" s="354"/>
    </row>
    <row r="896" ht="13.5" customHeight="1">
      <c r="A896" s="354"/>
      <c r="B896" s="354"/>
      <c r="C896" s="354"/>
      <c r="D896" s="354"/>
      <c r="E896" s="354"/>
      <c r="F896" s="354"/>
      <c r="G896" s="354"/>
      <c r="H896" s="354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  <c r="AA896" s="354"/>
      <c r="AB896" s="354"/>
      <c r="AC896" s="354"/>
      <c r="AD896" s="354"/>
      <c r="AE896" s="354"/>
      <c r="AF896" s="354"/>
      <c r="AG896" s="354"/>
      <c r="AH896" s="354"/>
      <c r="AI896" s="354"/>
      <c r="AJ896" s="354"/>
      <c r="AK896" s="354"/>
      <c r="AL896" s="354"/>
      <c r="AM896" s="354"/>
      <c r="AN896" s="354"/>
      <c r="AO896" s="354"/>
      <c r="AP896" s="354"/>
      <c r="AQ896" s="354"/>
      <c r="AR896" s="354"/>
      <c r="AS896" s="354"/>
      <c r="AT896" s="354"/>
      <c r="AU896" s="354"/>
      <c r="AV896" s="354"/>
      <c r="AW896" s="354"/>
      <c r="AX896" s="354"/>
      <c r="AY896" s="354"/>
      <c r="AZ896" s="354"/>
      <c r="BA896" s="354"/>
      <c r="BB896" s="354"/>
      <c r="BC896" s="354"/>
      <c r="BD896" s="354"/>
      <c r="BE896" s="354"/>
      <c r="BF896" s="354"/>
      <c r="BG896" s="354"/>
      <c r="BH896" s="354"/>
      <c r="BI896" s="354"/>
      <c r="BJ896" s="354"/>
      <c r="BK896" s="354"/>
      <c r="BL896" s="354"/>
      <c r="BM896" s="354"/>
      <c r="BN896" s="354"/>
      <c r="BO896" s="354"/>
      <c r="BP896" s="354"/>
      <c r="BQ896" s="354"/>
      <c r="BR896" s="354"/>
      <c r="BS896" s="354"/>
      <c r="BT896" s="354"/>
      <c r="BU896" s="354"/>
      <c r="BV896" s="354"/>
      <c r="BW896" s="354"/>
      <c r="BX896" s="354"/>
      <c r="BY896" s="354"/>
      <c r="BZ896" s="354"/>
      <c r="CA896" s="354"/>
      <c r="CB896" s="354"/>
      <c r="CC896" s="354"/>
    </row>
    <row r="897" ht="13.5" customHeight="1">
      <c r="A897" s="354"/>
      <c r="B897" s="354"/>
      <c r="C897" s="354"/>
      <c r="D897" s="354"/>
      <c r="E897" s="354"/>
      <c r="F897" s="354"/>
      <c r="G897" s="354"/>
      <c r="H897" s="354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  <c r="AA897" s="354"/>
      <c r="AB897" s="354"/>
      <c r="AC897" s="354"/>
      <c r="AD897" s="354"/>
      <c r="AE897" s="354"/>
      <c r="AF897" s="354"/>
      <c r="AG897" s="354"/>
      <c r="AH897" s="354"/>
      <c r="AI897" s="354"/>
      <c r="AJ897" s="354"/>
      <c r="AK897" s="354"/>
      <c r="AL897" s="354"/>
      <c r="AM897" s="354"/>
      <c r="AN897" s="354"/>
      <c r="AO897" s="354"/>
      <c r="AP897" s="354"/>
      <c r="AQ897" s="354"/>
      <c r="AR897" s="354"/>
      <c r="AS897" s="354"/>
      <c r="AT897" s="354"/>
      <c r="AU897" s="354"/>
      <c r="AV897" s="354"/>
      <c r="AW897" s="354"/>
      <c r="AX897" s="354"/>
      <c r="AY897" s="354"/>
      <c r="AZ897" s="354"/>
      <c r="BA897" s="354"/>
      <c r="BB897" s="354"/>
      <c r="BC897" s="354"/>
      <c r="BD897" s="354"/>
      <c r="BE897" s="354"/>
      <c r="BF897" s="354"/>
      <c r="BG897" s="354"/>
      <c r="BH897" s="354"/>
      <c r="BI897" s="354"/>
      <c r="BJ897" s="354"/>
      <c r="BK897" s="354"/>
      <c r="BL897" s="354"/>
      <c r="BM897" s="354"/>
      <c r="BN897" s="354"/>
      <c r="BO897" s="354"/>
      <c r="BP897" s="354"/>
      <c r="BQ897" s="354"/>
      <c r="BR897" s="354"/>
      <c r="BS897" s="354"/>
      <c r="BT897" s="354"/>
      <c r="BU897" s="354"/>
      <c r="BV897" s="354"/>
      <c r="BW897" s="354"/>
      <c r="BX897" s="354"/>
      <c r="BY897" s="354"/>
      <c r="BZ897" s="354"/>
      <c r="CA897" s="354"/>
      <c r="CB897" s="354"/>
      <c r="CC897" s="354"/>
    </row>
    <row r="898" ht="13.5" customHeight="1">
      <c r="A898" s="354"/>
      <c r="B898" s="354"/>
      <c r="C898" s="354"/>
      <c r="D898" s="354"/>
      <c r="E898" s="354"/>
      <c r="F898" s="354"/>
      <c r="G898" s="354"/>
      <c r="H898" s="354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  <c r="AA898" s="354"/>
      <c r="AB898" s="354"/>
      <c r="AC898" s="354"/>
      <c r="AD898" s="354"/>
      <c r="AE898" s="354"/>
      <c r="AF898" s="354"/>
      <c r="AG898" s="354"/>
      <c r="AH898" s="354"/>
      <c r="AI898" s="354"/>
      <c r="AJ898" s="354"/>
      <c r="AK898" s="354"/>
      <c r="AL898" s="354"/>
      <c r="AM898" s="354"/>
      <c r="AN898" s="354"/>
      <c r="AO898" s="354"/>
      <c r="AP898" s="354"/>
      <c r="AQ898" s="354"/>
      <c r="AR898" s="354"/>
      <c r="AS898" s="354"/>
      <c r="AT898" s="354"/>
      <c r="AU898" s="354"/>
      <c r="AV898" s="354"/>
      <c r="AW898" s="354"/>
      <c r="AX898" s="354"/>
      <c r="AY898" s="354"/>
      <c r="AZ898" s="354"/>
      <c r="BA898" s="354"/>
      <c r="BB898" s="354"/>
      <c r="BC898" s="354"/>
      <c r="BD898" s="354"/>
      <c r="BE898" s="354"/>
      <c r="BF898" s="354"/>
      <c r="BG898" s="354"/>
      <c r="BH898" s="354"/>
      <c r="BI898" s="354"/>
      <c r="BJ898" s="354"/>
      <c r="BK898" s="354"/>
      <c r="BL898" s="354"/>
      <c r="BM898" s="354"/>
      <c r="BN898" s="354"/>
      <c r="BO898" s="354"/>
      <c r="BP898" s="354"/>
      <c r="BQ898" s="354"/>
      <c r="BR898" s="354"/>
      <c r="BS898" s="354"/>
      <c r="BT898" s="354"/>
      <c r="BU898" s="354"/>
      <c r="BV898" s="354"/>
      <c r="BW898" s="354"/>
      <c r="BX898" s="354"/>
      <c r="BY898" s="354"/>
      <c r="BZ898" s="354"/>
      <c r="CA898" s="354"/>
      <c r="CB898" s="354"/>
      <c r="CC898" s="354"/>
    </row>
    <row r="899" ht="13.5" customHeight="1">
      <c r="A899" s="354"/>
      <c r="B899" s="354"/>
      <c r="C899" s="354"/>
      <c r="D899" s="354"/>
      <c r="E899" s="354"/>
      <c r="F899" s="354"/>
      <c r="G899" s="354"/>
      <c r="H899" s="354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  <c r="AA899" s="354"/>
      <c r="AB899" s="354"/>
      <c r="AC899" s="354"/>
      <c r="AD899" s="354"/>
      <c r="AE899" s="354"/>
      <c r="AF899" s="354"/>
      <c r="AG899" s="354"/>
      <c r="AH899" s="354"/>
      <c r="AI899" s="354"/>
      <c r="AJ899" s="354"/>
      <c r="AK899" s="354"/>
      <c r="AL899" s="354"/>
      <c r="AM899" s="354"/>
      <c r="AN899" s="354"/>
      <c r="AO899" s="354"/>
      <c r="AP899" s="354"/>
      <c r="AQ899" s="354"/>
      <c r="AR899" s="354"/>
      <c r="AS899" s="354"/>
      <c r="AT899" s="354"/>
      <c r="AU899" s="354"/>
      <c r="AV899" s="354"/>
      <c r="AW899" s="354"/>
      <c r="AX899" s="354"/>
      <c r="AY899" s="354"/>
      <c r="AZ899" s="354"/>
      <c r="BA899" s="354"/>
      <c r="BB899" s="354"/>
      <c r="BC899" s="354"/>
      <c r="BD899" s="354"/>
      <c r="BE899" s="354"/>
      <c r="BF899" s="354"/>
      <c r="BG899" s="354"/>
      <c r="BH899" s="354"/>
      <c r="BI899" s="354"/>
      <c r="BJ899" s="354"/>
      <c r="BK899" s="354"/>
      <c r="BL899" s="354"/>
      <c r="BM899" s="354"/>
      <c r="BN899" s="354"/>
      <c r="BO899" s="354"/>
      <c r="BP899" s="354"/>
      <c r="BQ899" s="354"/>
      <c r="BR899" s="354"/>
      <c r="BS899" s="354"/>
      <c r="BT899" s="354"/>
      <c r="BU899" s="354"/>
      <c r="BV899" s="354"/>
      <c r="BW899" s="354"/>
      <c r="BX899" s="354"/>
      <c r="BY899" s="354"/>
      <c r="BZ899" s="354"/>
      <c r="CA899" s="354"/>
      <c r="CB899" s="354"/>
      <c r="CC899" s="354"/>
    </row>
    <row r="900" ht="13.5" customHeight="1">
      <c r="A900" s="354"/>
      <c r="B900" s="354"/>
      <c r="C900" s="354"/>
      <c r="D900" s="354"/>
      <c r="E900" s="354"/>
      <c r="F900" s="354"/>
      <c r="G900" s="354"/>
      <c r="H900" s="354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  <c r="AA900" s="354"/>
      <c r="AB900" s="354"/>
      <c r="AC900" s="354"/>
      <c r="AD900" s="354"/>
      <c r="AE900" s="354"/>
      <c r="AF900" s="354"/>
      <c r="AG900" s="354"/>
      <c r="AH900" s="354"/>
      <c r="AI900" s="354"/>
      <c r="AJ900" s="354"/>
      <c r="AK900" s="354"/>
      <c r="AL900" s="354"/>
      <c r="AM900" s="354"/>
      <c r="AN900" s="354"/>
      <c r="AO900" s="354"/>
      <c r="AP900" s="354"/>
      <c r="AQ900" s="354"/>
      <c r="AR900" s="354"/>
      <c r="AS900" s="354"/>
      <c r="AT900" s="354"/>
      <c r="AU900" s="354"/>
      <c r="AV900" s="354"/>
      <c r="AW900" s="354"/>
      <c r="AX900" s="354"/>
      <c r="AY900" s="354"/>
      <c r="AZ900" s="354"/>
      <c r="BA900" s="354"/>
      <c r="BB900" s="354"/>
      <c r="BC900" s="354"/>
      <c r="BD900" s="354"/>
      <c r="BE900" s="354"/>
      <c r="BF900" s="354"/>
      <c r="BG900" s="354"/>
      <c r="BH900" s="354"/>
      <c r="BI900" s="354"/>
      <c r="BJ900" s="354"/>
      <c r="BK900" s="354"/>
      <c r="BL900" s="354"/>
      <c r="BM900" s="354"/>
      <c r="BN900" s="354"/>
      <c r="BO900" s="354"/>
      <c r="BP900" s="354"/>
      <c r="BQ900" s="354"/>
      <c r="BR900" s="354"/>
      <c r="BS900" s="354"/>
      <c r="BT900" s="354"/>
      <c r="BU900" s="354"/>
      <c r="BV900" s="354"/>
      <c r="BW900" s="354"/>
      <c r="BX900" s="354"/>
      <c r="BY900" s="354"/>
      <c r="BZ900" s="354"/>
      <c r="CA900" s="354"/>
      <c r="CB900" s="354"/>
      <c r="CC900" s="354"/>
    </row>
    <row r="901" ht="13.5" customHeight="1">
      <c r="A901" s="354"/>
      <c r="B901" s="354"/>
      <c r="C901" s="354"/>
      <c r="D901" s="354"/>
      <c r="E901" s="354"/>
      <c r="F901" s="354"/>
      <c r="G901" s="354"/>
      <c r="H901" s="354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  <c r="AA901" s="354"/>
      <c r="AB901" s="354"/>
      <c r="AC901" s="354"/>
      <c r="AD901" s="354"/>
      <c r="AE901" s="354"/>
      <c r="AF901" s="354"/>
      <c r="AG901" s="354"/>
      <c r="AH901" s="354"/>
      <c r="AI901" s="354"/>
      <c r="AJ901" s="354"/>
      <c r="AK901" s="354"/>
      <c r="AL901" s="354"/>
      <c r="AM901" s="354"/>
      <c r="AN901" s="354"/>
      <c r="AO901" s="354"/>
      <c r="AP901" s="354"/>
      <c r="AQ901" s="354"/>
      <c r="AR901" s="354"/>
      <c r="AS901" s="354"/>
      <c r="AT901" s="354"/>
      <c r="AU901" s="354"/>
      <c r="AV901" s="354"/>
      <c r="AW901" s="354"/>
      <c r="AX901" s="354"/>
      <c r="AY901" s="354"/>
      <c r="AZ901" s="354"/>
      <c r="BA901" s="354"/>
      <c r="BB901" s="354"/>
      <c r="BC901" s="354"/>
      <c r="BD901" s="354"/>
      <c r="BE901" s="354"/>
      <c r="BF901" s="354"/>
      <c r="BG901" s="354"/>
      <c r="BH901" s="354"/>
      <c r="BI901" s="354"/>
      <c r="BJ901" s="354"/>
      <c r="BK901" s="354"/>
      <c r="BL901" s="354"/>
      <c r="BM901" s="354"/>
      <c r="BN901" s="354"/>
      <c r="BO901" s="354"/>
      <c r="BP901" s="354"/>
      <c r="BQ901" s="354"/>
      <c r="BR901" s="354"/>
      <c r="BS901" s="354"/>
      <c r="BT901" s="354"/>
      <c r="BU901" s="354"/>
      <c r="BV901" s="354"/>
      <c r="BW901" s="354"/>
      <c r="BX901" s="354"/>
      <c r="BY901" s="354"/>
      <c r="BZ901" s="354"/>
      <c r="CA901" s="354"/>
      <c r="CB901" s="354"/>
      <c r="CC901" s="354"/>
    </row>
    <row r="902" ht="13.5" customHeight="1">
      <c r="A902" s="354"/>
      <c r="B902" s="354"/>
      <c r="C902" s="354"/>
      <c r="D902" s="354"/>
      <c r="E902" s="354"/>
      <c r="F902" s="354"/>
      <c r="G902" s="354"/>
      <c r="H902" s="354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  <c r="AA902" s="354"/>
      <c r="AB902" s="354"/>
      <c r="AC902" s="354"/>
      <c r="AD902" s="354"/>
      <c r="AE902" s="354"/>
      <c r="AF902" s="354"/>
      <c r="AG902" s="354"/>
      <c r="AH902" s="354"/>
      <c r="AI902" s="354"/>
      <c r="AJ902" s="354"/>
      <c r="AK902" s="354"/>
      <c r="AL902" s="354"/>
      <c r="AM902" s="354"/>
      <c r="AN902" s="354"/>
      <c r="AO902" s="354"/>
      <c r="AP902" s="354"/>
      <c r="AQ902" s="354"/>
      <c r="AR902" s="354"/>
      <c r="AS902" s="354"/>
      <c r="AT902" s="354"/>
      <c r="AU902" s="354"/>
      <c r="AV902" s="354"/>
      <c r="AW902" s="354"/>
      <c r="AX902" s="354"/>
      <c r="AY902" s="354"/>
      <c r="AZ902" s="354"/>
      <c r="BA902" s="354"/>
      <c r="BB902" s="354"/>
      <c r="BC902" s="354"/>
      <c r="BD902" s="354"/>
      <c r="BE902" s="354"/>
      <c r="BF902" s="354"/>
      <c r="BG902" s="354"/>
      <c r="BH902" s="354"/>
      <c r="BI902" s="354"/>
      <c r="BJ902" s="354"/>
      <c r="BK902" s="354"/>
      <c r="BL902" s="354"/>
      <c r="BM902" s="354"/>
      <c r="BN902" s="354"/>
      <c r="BO902" s="354"/>
      <c r="BP902" s="354"/>
      <c r="BQ902" s="354"/>
      <c r="BR902" s="354"/>
      <c r="BS902" s="354"/>
      <c r="BT902" s="354"/>
      <c r="BU902" s="354"/>
      <c r="BV902" s="354"/>
      <c r="BW902" s="354"/>
      <c r="BX902" s="354"/>
      <c r="BY902" s="354"/>
      <c r="BZ902" s="354"/>
      <c r="CA902" s="354"/>
      <c r="CB902" s="354"/>
      <c r="CC902" s="354"/>
    </row>
    <row r="903" ht="13.5" customHeight="1">
      <c r="A903" s="354"/>
      <c r="B903" s="354"/>
      <c r="C903" s="354"/>
      <c r="D903" s="354"/>
      <c r="E903" s="354"/>
      <c r="F903" s="354"/>
      <c r="G903" s="354"/>
      <c r="H903" s="354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  <c r="AA903" s="354"/>
      <c r="AB903" s="354"/>
      <c r="AC903" s="354"/>
      <c r="AD903" s="354"/>
      <c r="AE903" s="354"/>
      <c r="AF903" s="354"/>
      <c r="AG903" s="354"/>
      <c r="AH903" s="354"/>
      <c r="AI903" s="354"/>
      <c r="AJ903" s="354"/>
      <c r="AK903" s="354"/>
      <c r="AL903" s="354"/>
      <c r="AM903" s="354"/>
      <c r="AN903" s="354"/>
      <c r="AO903" s="354"/>
      <c r="AP903" s="354"/>
      <c r="AQ903" s="354"/>
      <c r="AR903" s="354"/>
      <c r="AS903" s="354"/>
      <c r="AT903" s="354"/>
      <c r="AU903" s="354"/>
      <c r="AV903" s="354"/>
      <c r="AW903" s="354"/>
      <c r="AX903" s="354"/>
      <c r="AY903" s="354"/>
      <c r="AZ903" s="354"/>
      <c r="BA903" s="354"/>
      <c r="BB903" s="354"/>
      <c r="BC903" s="354"/>
      <c r="BD903" s="354"/>
      <c r="BE903" s="354"/>
      <c r="BF903" s="354"/>
      <c r="BG903" s="354"/>
      <c r="BH903" s="354"/>
      <c r="BI903" s="354"/>
      <c r="BJ903" s="354"/>
      <c r="BK903" s="354"/>
      <c r="BL903" s="354"/>
      <c r="BM903" s="354"/>
      <c r="BN903" s="354"/>
      <c r="BO903" s="354"/>
      <c r="BP903" s="354"/>
      <c r="BQ903" s="354"/>
      <c r="BR903" s="354"/>
      <c r="BS903" s="354"/>
      <c r="BT903" s="354"/>
      <c r="BU903" s="354"/>
      <c r="BV903" s="354"/>
      <c r="BW903" s="354"/>
      <c r="BX903" s="354"/>
      <c r="BY903" s="354"/>
      <c r="BZ903" s="354"/>
      <c r="CA903" s="354"/>
      <c r="CB903" s="354"/>
      <c r="CC903" s="354"/>
    </row>
    <row r="904" ht="13.5" customHeight="1">
      <c r="A904" s="354"/>
      <c r="B904" s="354"/>
      <c r="C904" s="354"/>
      <c r="D904" s="354"/>
      <c r="E904" s="354"/>
      <c r="F904" s="354"/>
      <c r="G904" s="354"/>
      <c r="H904" s="354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  <c r="AA904" s="354"/>
      <c r="AB904" s="354"/>
      <c r="AC904" s="354"/>
      <c r="AD904" s="354"/>
      <c r="AE904" s="354"/>
      <c r="AF904" s="354"/>
      <c r="AG904" s="354"/>
      <c r="AH904" s="354"/>
      <c r="AI904" s="354"/>
      <c r="AJ904" s="354"/>
      <c r="AK904" s="354"/>
      <c r="AL904" s="354"/>
      <c r="AM904" s="354"/>
      <c r="AN904" s="354"/>
      <c r="AO904" s="354"/>
      <c r="AP904" s="354"/>
      <c r="AQ904" s="354"/>
      <c r="AR904" s="354"/>
      <c r="AS904" s="354"/>
      <c r="AT904" s="354"/>
      <c r="AU904" s="354"/>
      <c r="AV904" s="354"/>
      <c r="AW904" s="354"/>
      <c r="AX904" s="354"/>
      <c r="AY904" s="354"/>
      <c r="AZ904" s="354"/>
      <c r="BA904" s="354"/>
      <c r="BB904" s="354"/>
      <c r="BC904" s="354"/>
      <c r="BD904" s="354"/>
      <c r="BE904" s="354"/>
      <c r="BF904" s="354"/>
      <c r="BG904" s="354"/>
      <c r="BH904" s="354"/>
      <c r="BI904" s="354"/>
      <c r="BJ904" s="354"/>
      <c r="BK904" s="354"/>
      <c r="BL904" s="354"/>
      <c r="BM904" s="354"/>
      <c r="BN904" s="354"/>
      <c r="BO904" s="354"/>
      <c r="BP904" s="354"/>
      <c r="BQ904" s="354"/>
      <c r="BR904" s="354"/>
      <c r="BS904" s="354"/>
      <c r="BT904" s="354"/>
      <c r="BU904" s="354"/>
      <c r="BV904" s="354"/>
      <c r="BW904" s="354"/>
      <c r="BX904" s="354"/>
      <c r="BY904" s="354"/>
      <c r="BZ904" s="354"/>
      <c r="CA904" s="354"/>
      <c r="CB904" s="354"/>
      <c r="CC904" s="354"/>
    </row>
    <row r="905" ht="13.5" customHeight="1">
      <c r="A905" s="354"/>
      <c r="B905" s="354"/>
      <c r="C905" s="354"/>
      <c r="D905" s="354"/>
      <c r="E905" s="354"/>
      <c r="F905" s="354"/>
      <c r="G905" s="354"/>
      <c r="H905" s="354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  <c r="AA905" s="354"/>
      <c r="AB905" s="354"/>
      <c r="AC905" s="354"/>
      <c r="AD905" s="354"/>
      <c r="AE905" s="354"/>
      <c r="AF905" s="354"/>
      <c r="AG905" s="354"/>
      <c r="AH905" s="354"/>
      <c r="AI905" s="354"/>
      <c r="AJ905" s="354"/>
      <c r="AK905" s="354"/>
      <c r="AL905" s="354"/>
      <c r="AM905" s="354"/>
      <c r="AN905" s="354"/>
      <c r="AO905" s="354"/>
      <c r="AP905" s="354"/>
      <c r="AQ905" s="354"/>
      <c r="AR905" s="354"/>
      <c r="AS905" s="354"/>
      <c r="AT905" s="354"/>
      <c r="AU905" s="354"/>
      <c r="AV905" s="354"/>
      <c r="AW905" s="354"/>
      <c r="AX905" s="354"/>
      <c r="AY905" s="354"/>
      <c r="AZ905" s="354"/>
      <c r="BA905" s="354"/>
      <c r="BB905" s="354"/>
      <c r="BC905" s="354"/>
      <c r="BD905" s="354"/>
      <c r="BE905" s="354"/>
      <c r="BF905" s="354"/>
      <c r="BG905" s="354"/>
      <c r="BH905" s="354"/>
      <c r="BI905" s="354"/>
      <c r="BJ905" s="354"/>
      <c r="BK905" s="354"/>
      <c r="BL905" s="354"/>
      <c r="BM905" s="354"/>
      <c r="BN905" s="354"/>
      <c r="BO905" s="354"/>
      <c r="BP905" s="354"/>
      <c r="BQ905" s="354"/>
      <c r="BR905" s="354"/>
      <c r="BS905" s="354"/>
      <c r="BT905" s="354"/>
      <c r="BU905" s="354"/>
      <c r="BV905" s="354"/>
      <c r="BW905" s="354"/>
      <c r="BX905" s="354"/>
      <c r="BY905" s="354"/>
      <c r="BZ905" s="354"/>
      <c r="CA905" s="354"/>
      <c r="CB905" s="354"/>
      <c r="CC905" s="354"/>
    </row>
    <row r="906" ht="13.5" customHeight="1">
      <c r="A906" s="354"/>
      <c r="B906" s="354"/>
      <c r="C906" s="354"/>
      <c r="D906" s="354"/>
      <c r="E906" s="354"/>
      <c r="F906" s="354"/>
      <c r="G906" s="354"/>
      <c r="H906" s="354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  <c r="AA906" s="354"/>
      <c r="AB906" s="354"/>
      <c r="AC906" s="354"/>
      <c r="AD906" s="354"/>
      <c r="AE906" s="354"/>
      <c r="AF906" s="354"/>
      <c r="AG906" s="354"/>
      <c r="AH906" s="354"/>
      <c r="AI906" s="354"/>
      <c r="AJ906" s="354"/>
      <c r="AK906" s="354"/>
      <c r="AL906" s="354"/>
      <c r="AM906" s="354"/>
      <c r="AN906" s="354"/>
      <c r="AO906" s="354"/>
      <c r="AP906" s="354"/>
      <c r="AQ906" s="354"/>
      <c r="AR906" s="354"/>
      <c r="AS906" s="354"/>
      <c r="AT906" s="354"/>
      <c r="AU906" s="354"/>
      <c r="AV906" s="354"/>
      <c r="AW906" s="354"/>
      <c r="AX906" s="354"/>
      <c r="AY906" s="354"/>
      <c r="AZ906" s="354"/>
      <c r="BA906" s="354"/>
      <c r="BB906" s="354"/>
      <c r="BC906" s="354"/>
      <c r="BD906" s="354"/>
      <c r="BE906" s="354"/>
      <c r="BF906" s="354"/>
      <c r="BG906" s="354"/>
      <c r="BH906" s="354"/>
      <c r="BI906" s="354"/>
      <c r="BJ906" s="354"/>
      <c r="BK906" s="354"/>
      <c r="BL906" s="354"/>
      <c r="BM906" s="354"/>
      <c r="BN906" s="354"/>
      <c r="BO906" s="354"/>
      <c r="BP906" s="354"/>
      <c r="BQ906" s="354"/>
      <c r="BR906" s="354"/>
      <c r="BS906" s="354"/>
      <c r="BT906" s="354"/>
      <c r="BU906" s="354"/>
      <c r="BV906" s="354"/>
      <c r="BW906" s="354"/>
      <c r="BX906" s="354"/>
      <c r="BY906" s="354"/>
      <c r="BZ906" s="354"/>
      <c r="CA906" s="354"/>
      <c r="CB906" s="354"/>
      <c r="CC906" s="354"/>
    </row>
    <row r="907" ht="13.5" customHeight="1">
      <c r="A907" s="354"/>
      <c r="B907" s="354"/>
      <c r="C907" s="354"/>
      <c r="D907" s="354"/>
      <c r="E907" s="354"/>
      <c r="F907" s="354"/>
      <c r="G907" s="354"/>
      <c r="H907" s="354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  <c r="AA907" s="354"/>
      <c r="AB907" s="354"/>
      <c r="AC907" s="354"/>
      <c r="AD907" s="354"/>
      <c r="AE907" s="354"/>
      <c r="AF907" s="354"/>
      <c r="AG907" s="354"/>
      <c r="AH907" s="354"/>
      <c r="AI907" s="354"/>
      <c r="AJ907" s="354"/>
      <c r="AK907" s="354"/>
      <c r="AL907" s="354"/>
      <c r="AM907" s="354"/>
      <c r="AN907" s="354"/>
      <c r="AO907" s="354"/>
      <c r="AP907" s="354"/>
      <c r="AQ907" s="354"/>
      <c r="AR907" s="354"/>
      <c r="AS907" s="354"/>
      <c r="AT907" s="354"/>
      <c r="AU907" s="354"/>
      <c r="AV907" s="354"/>
      <c r="AW907" s="354"/>
      <c r="AX907" s="354"/>
      <c r="AY907" s="354"/>
      <c r="AZ907" s="354"/>
      <c r="BA907" s="354"/>
      <c r="BB907" s="354"/>
      <c r="BC907" s="354"/>
      <c r="BD907" s="354"/>
      <c r="BE907" s="354"/>
      <c r="BF907" s="354"/>
      <c r="BG907" s="354"/>
      <c r="BH907" s="354"/>
      <c r="BI907" s="354"/>
      <c r="BJ907" s="354"/>
      <c r="BK907" s="354"/>
      <c r="BL907" s="354"/>
      <c r="BM907" s="354"/>
      <c r="BN907" s="354"/>
      <c r="BO907" s="354"/>
      <c r="BP907" s="354"/>
      <c r="BQ907" s="354"/>
      <c r="BR907" s="354"/>
      <c r="BS907" s="354"/>
      <c r="BT907" s="354"/>
      <c r="BU907" s="354"/>
      <c r="BV907" s="354"/>
      <c r="BW907" s="354"/>
      <c r="BX907" s="354"/>
      <c r="BY907" s="354"/>
      <c r="BZ907" s="354"/>
      <c r="CA907" s="354"/>
      <c r="CB907" s="354"/>
      <c r="CC907" s="354"/>
    </row>
    <row r="908" ht="13.5" customHeight="1">
      <c r="A908" s="354"/>
      <c r="B908" s="354"/>
      <c r="C908" s="354"/>
      <c r="D908" s="354"/>
      <c r="E908" s="354"/>
      <c r="F908" s="354"/>
      <c r="G908" s="354"/>
      <c r="H908" s="354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  <c r="AA908" s="354"/>
      <c r="AB908" s="354"/>
      <c r="AC908" s="354"/>
      <c r="AD908" s="354"/>
      <c r="AE908" s="354"/>
      <c r="AF908" s="354"/>
      <c r="AG908" s="354"/>
      <c r="AH908" s="354"/>
      <c r="AI908" s="354"/>
      <c r="AJ908" s="354"/>
      <c r="AK908" s="354"/>
      <c r="AL908" s="354"/>
      <c r="AM908" s="354"/>
      <c r="AN908" s="354"/>
      <c r="AO908" s="354"/>
      <c r="AP908" s="354"/>
      <c r="AQ908" s="354"/>
      <c r="AR908" s="354"/>
      <c r="AS908" s="354"/>
      <c r="AT908" s="354"/>
      <c r="AU908" s="354"/>
      <c r="AV908" s="354"/>
      <c r="AW908" s="354"/>
      <c r="AX908" s="354"/>
      <c r="AY908" s="354"/>
      <c r="AZ908" s="354"/>
      <c r="BA908" s="354"/>
      <c r="BB908" s="354"/>
      <c r="BC908" s="354"/>
      <c r="BD908" s="354"/>
      <c r="BE908" s="354"/>
      <c r="BF908" s="354"/>
      <c r="BG908" s="354"/>
      <c r="BH908" s="354"/>
      <c r="BI908" s="354"/>
      <c r="BJ908" s="354"/>
      <c r="BK908" s="354"/>
      <c r="BL908" s="354"/>
      <c r="BM908" s="354"/>
      <c r="BN908" s="354"/>
      <c r="BO908" s="354"/>
      <c r="BP908" s="354"/>
      <c r="BQ908" s="354"/>
      <c r="BR908" s="354"/>
      <c r="BS908" s="354"/>
      <c r="BT908" s="354"/>
      <c r="BU908" s="354"/>
      <c r="BV908" s="354"/>
      <c r="BW908" s="354"/>
      <c r="BX908" s="354"/>
      <c r="BY908" s="354"/>
      <c r="BZ908" s="354"/>
      <c r="CA908" s="354"/>
      <c r="CB908" s="354"/>
      <c r="CC908" s="354"/>
    </row>
    <row r="909" ht="13.5" customHeight="1">
      <c r="A909" s="354"/>
      <c r="B909" s="354"/>
      <c r="C909" s="354"/>
      <c r="D909" s="354"/>
      <c r="E909" s="354"/>
      <c r="F909" s="354"/>
      <c r="G909" s="354"/>
      <c r="H909" s="354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  <c r="AA909" s="354"/>
      <c r="AB909" s="354"/>
      <c r="AC909" s="354"/>
      <c r="AD909" s="354"/>
      <c r="AE909" s="354"/>
      <c r="AF909" s="354"/>
      <c r="AG909" s="354"/>
      <c r="AH909" s="354"/>
      <c r="AI909" s="354"/>
      <c r="AJ909" s="354"/>
      <c r="AK909" s="354"/>
      <c r="AL909" s="354"/>
      <c r="AM909" s="354"/>
      <c r="AN909" s="354"/>
      <c r="AO909" s="354"/>
      <c r="AP909" s="354"/>
      <c r="AQ909" s="354"/>
      <c r="AR909" s="354"/>
      <c r="AS909" s="354"/>
      <c r="AT909" s="354"/>
      <c r="AU909" s="354"/>
      <c r="AV909" s="354"/>
      <c r="AW909" s="354"/>
      <c r="AX909" s="354"/>
      <c r="AY909" s="354"/>
      <c r="AZ909" s="354"/>
      <c r="BA909" s="354"/>
      <c r="BB909" s="354"/>
      <c r="BC909" s="354"/>
      <c r="BD909" s="354"/>
      <c r="BE909" s="354"/>
      <c r="BF909" s="354"/>
      <c r="BG909" s="354"/>
      <c r="BH909" s="354"/>
      <c r="BI909" s="354"/>
      <c r="BJ909" s="354"/>
      <c r="BK909" s="354"/>
      <c r="BL909" s="354"/>
      <c r="BM909" s="354"/>
      <c r="BN909" s="354"/>
      <c r="BO909" s="354"/>
      <c r="BP909" s="354"/>
      <c r="BQ909" s="354"/>
      <c r="BR909" s="354"/>
      <c r="BS909" s="354"/>
      <c r="BT909" s="354"/>
      <c r="BU909" s="354"/>
      <c r="BV909" s="354"/>
      <c r="BW909" s="354"/>
      <c r="BX909" s="354"/>
      <c r="BY909" s="354"/>
      <c r="BZ909" s="354"/>
      <c r="CA909" s="354"/>
      <c r="CB909" s="354"/>
      <c r="CC909" s="354"/>
    </row>
    <row r="910" ht="13.5" customHeight="1">
      <c r="A910" s="354"/>
      <c r="B910" s="354"/>
      <c r="C910" s="354"/>
      <c r="D910" s="354"/>
      <c r="E910" s="354"/>
      <c r="F910" s="354"/>
      <c r="G910" s="354"/>
      <c r="H910" s="354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  <c r="AA910" s="354"/>
      <c r="AB910" s="354"/>
      <c r="AC910" s="354"/>
      <c r="AD910" s="354"/>
      <c r="AE910" s="354"/>
      <c r="AF910" s="354"/>
      <c r="AG910" s="354"/>
      <c r="AH910" s="354"/>
      <c r="AI910" s="354"/>
      <c r="AJ910" s="354"/>
      <c r="AK910" s="354"/>
      <c r="AL910" s="354"/>
      <c r="AM910" s="354"/>
      <c r="AN910" s="354"/>
      <c r="AO910" s="354"/>
      <c r="AP910" s="354"/>
      <c r="AQ910" s="354"/>
      <c r="AR910" s="354"/>
      <c r="AS910" s="354"/>
      <c r="AT910" s="354"/>
      <c r="AU910" s="354"/>
      <c r="AV910" s="354"/>
      <c r="AW910" s="354"/>
      <c r="AX910" s="354"/>
      <c r="AY910" s="354"/>
      <c r="AZ910" s="354"/>
      <c r="BA910" s="354"/>
      <c r="BB910" s="354"/>
      <c r="BC910" s="354"/>
      <c r="BD910" s="354"/>
      <c r="BE910" s="354"/>
      <c r="BF910" s="354"/>
      <c r="BG910" s="354"/>
      <c r="BH910" s="354"/>
      <c r="BI910" s="354"/>
      <c r="BJ910" s="354"/>
      <c r="BK910" s="354"/>
      <c r="BL910" s="354"/>
      <c r="BM910" s="354"/>
      <c r="BN910" s="354"/>
      <c r="BO910" s="354"/>
      <c r="BP910" s="354"/>
      <c r="BQ910" s="354"/>
      <c r="BR910" s="354"/>
      <c r="BS910" s="354"/>
      <c r="BT910" s="354"/>
      <c r="BU910" s="354"/>
      <c r="BV910" s="354"/>
      <c r="BW910" s="354"/>
      <c r="BX910" s="354"/>
      <c r="BY910" s="354"/>
      <c r="BZ910" s="354"/>
      <c r="CA910" s="354"/>
      <c r="CB910" s="354"/>
      <c r="CC910" s="354"/>
    </row>
    <row r="911" ht="13.5" customHeight="1">
      <c r="A911" s="354"/>
      <c r="B911" s="354"/>
      <c r="C911" s="354"/>
      <c r="D911" s="354"/>
      <c r="E911" s="354"/>
      <c r="F911" s="354"/>
      <c r="G911" s="354"/>
      <c r="H911" s="354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  <c r="AA911" s="354"/>
      <c r="AB911" s="354"/>
      <c r="AC911" s="354"/>
      <c r="AD911" s="354"/>
      <c r="AE911" s="354"/>
      <c r="AF911" s="354"/>
      <c r="AG911" s="354"/>
      <c r="AH911" s="354"/>
      <c r="AI911" s="354"/>
      <c r="AJ911" s="354"/>
      <c r="AK911" s="354"/>
      <c r="AL911" s="354"/>
      <c r="AM911" s="354"/>
      <c r="AN911" s="354"/>
      <c r="AO911" s="354"/>
      <c r="AP911" s="354"/>
      <c r="AQ911" s="354"/>
      <c r="AR911" s="354"/>
      <c r="AS911" s="354"/>
      <c r="AT911" s="354"/>
      <c r="AU911" s="354"/>
      <c r="AV911" s="354"/>
      <c r="AW911" s="354"/>
      <c r="AX911" s="354"/>
      <c r="AY911" s="354"/>
      <c r="AZ911" s="354"/>
      <c r="BA911" s="354"/>
      <c r="BB911" s="354"/>
      <c r="BC911" s="354"/>
      <c r="BD911" s="354"/>
      <c r="BE911" s="354"/>
      <c r="BF911" s="354"/>
      <c r="BG911" s="354"/>
      <c r="BH911" s="354"/>
      <c r="BI911" s="354"/>
      <c r="BJ911" s="354"/>
      <c r="BK911" s="354"/>
      <c r="BL911" s="354"/>
      <c r="BM911" s="354"/>
      <c r="BN911" s="354"/>
      <c r="BO911" s="354"/>
      <c r="BP911" s="354"/>
      <c r="BQ911" s="354"/>
      <c r="BR911" s="354"/>
      <c r="BS911" s="354"/>
      <c r="BT911" s="354"/>
      <c r="BU911" s="354"/>
      <c r="BV911" s="354"/>
      <c r="BW911" s="354"/>
      <c r="BX911" s="354"/>
      <c r="BY911" s="354"/>
      <c r="BZ911" s="354"/>
      <c r="CA911" s="354"/>
      <c r="CB911" s="354"/>
      <c r="CC911" s="354"/>
    </row>
    <row r="912" ht="13.5" customHeight="1">
      <c r="A912" s="354"/>
      <c r="B912" s="354"/>
      <c r="C912" s="354"/>
      <c r="D912" s="354"/>
      <c r="E912" s="354"/>
      <c r="F912" s="354"/>
      <c r="G912" s="354"/>
      <c r="H912" s="354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  <c r="AA912" s="354"/>
      <c r="AB912" s="354"/>
      <c r="AC912" s="354"/>
      <c r="AD912" s="354"/>
      <c r="AE912" s="354"/>
      <c r="AF912" s="354"/>
      <c r="AG912" s="354"/>
      <c r="AH912" s="354"/>
      <c r="AI912" s="354"/>
      <c r="AJ912" s="354"/>
      <c r="AK912" s="354"/>
      <c r="AL912" s="354"/>
      <c r="AM912" s="354"/>
      <c r="AN912" s="354"/>
      <c r="AO912" s="354"/>
      <c r="AP912" s="354"/>
      <c r="AQ912" s="354"/>
      <c r="AR912" s="354"/>
      <c r="AS912" s="354"/>
      <c r="AT912" s="354"/>
      <c r="AU912" s="354"/>
      <c r="AV912" s="354"/>
      <c r="AW912" s="354"/>
      <c r="AX912" s="354"/>
      <c r="AY912" s="354"/>
      <c r="AZ912" s="354"/>
      <c r="BA912" s="354"/>
      <c r="BB912" s="354"/>
      <c r="BC912" s="354"/>
      <c r="BD912" s="354"/>
      <c r="BE912" s="354"/>
      <c r="BF912" s="354"/>
      <c r="BG912" s="354"/>
      <c r="BH912" s="354"/>
      <c r="BI912" s="354"/>
      <c r="BJ912" s="354"/>
      <c r="BK912" s="354"/>
      <c r="BL912" s="354"/>
      <c r="BM912" s="354"/>
      <c r="BN912" s="354"/>
      <c r="BO912" s="354"/>
      <c r="BP912" s="354"/>
      <c r="BQ912" s="354"/>
      <c r="BR912" s="354"/>
      <c r="BS912" s="354"/>
      <c r="BT912" s="354"/>
      <c r="BU912" s="354"/>
      <c r="BV912" s="354"/>
      <c r="BW912" s="354"/>
      <c r="BX912" s="354"/>
      <c r="BY912" s="354"/>
      <c r="BZ912" s="354"/>
      <c r="CA912" s="354"/>
      <c r="CB912" s="354"/>
      <c r="CC912" s="354"/>
    </row>
    <row r="913" ht="13.5" customHeight="1">
      <c r="A913" s="354"/>
      <c r="B913" s="354"/>
      <c r="C913" s="354"/>
      <c r="D913" s="354"/>
      <c r="E913" s="354"/>
      <c r="F913" s="354"/>
      <c r="G913" s="354"/>
      <c r="H913" s="354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  <c r="AA913" s="354"/>
      <c r="AB913" s="354"/>
      <c r="AC913" s="354"/>
      <c r="AD913" s="354"/>
      <c r="AE913" s="354"/>
      <c r="AF913" s="354"/>
      <c r="AG913" s="354"/>
      <c r="AH913" s="354"/>
      <c r="AI913" s="354"/>
      <c r="AJ913" s="354"/>
      <c r="AK913" s="354"/>
      <c r="AL913" s="354"/>
      <c r="AM913" s="354"/>
      <c r="AN913" s="354"/>
      <c r="AO913" s="354"/>
      <c r="AP913" s="354"/>
      <c r="AQ913" s="354"/>
      <c r="AR913" s="354"/>
      <c r="AS913" s="354"/>
      <c r="AT913" s="354"/>
      <c r="AU913" s="354"/>
      <c r="AV913" s="354"/>
      <c r="AW913" s="354"/>
      <c r="AX913" s="354"/>
      <c r="AY913" s="354"/>
      <c r="AZ913" s="354"/>
      <c r="BA913" s="354"/>
      <c r="BB913" s="354"/>
      <c r="BC913" s="354"/>
      <c r="BD913" s="354"/>
      <c r="BE913" s="354"/>
      <c r="BF913" s="354"/>
      <c r="BG913" s="354"/>
      <c r="BH913" s="354"/>
      <c r="BI913" s="354"/>
      <c r="BJ913" s="354"/>
      <c r="BK913" s="354"/>
      <c r="BL913" s="354"/>
      <c r="BM913" s="354"/>
      <c r="BN913" s="354"/>
      <c r="BO913" s="354"/>
      <c r="BP913" s="354"/>
      <c r="BQ913" s="354"/>
      <c r="BR913" s="354"/>
      <c r="BS913" s="354"/>
      <c r="BT913" s="354"/>
      <c r="BU913" s="354"/>
      <c r="BV913" s="354"/>
      <c r="BW913" s="354"/>
      <c r="BX913" s="354"/>
      <c r="BY913" s="354"/>
      <c r="BZ913" s="354"/>
      <c r="CA913" s="354"/>
      <c r="CB913" s="354"/>
      <c r="CC913" s="354"/>
    </row>
    <row r="914" ht="13.5" customHeight="1">
      <c r="A914" s="354"/>
      <c r="B914" s="354"/>
      <c r="C914" s="354"/>
      <c r="D914" s="354"/>
      <c r="E914" s="354"/>
      <c r="F914" s="354"/>
      <c r="G914" s="354"/>
      <c r="H914" s="354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  <c r="AA914" s="354"/>
      <c r="AB914" s="354"/>
      <c r="AC914" s="354"/>
      <c r="AD914" s="354"/>
      <c r="AE914" s="354"/>
      <c r="AF914" s="354"/>
      <c r="AG914" s="354"/>
      <c r="AH914" s="354"/>
      <c r="AI914" s="354"/>
      <c r="AJ914" s="354"/>
      <c r="AK914" s="354"/>
      <c r="AL914" s="354"/>
      <c r="AM914" s="354"/>
      <c r="AN914" s="354"/>
      <c r="AO914" s="354"/>
      <c r="AP914" s="354"/>
      <c r="AQ914" s="354"/>
      <c r="AR914" s="354"/>
      <c r="AS914" s="354"/>
      <c r="AT914" s="354"/>
      <c r="AU914" s="354"/>
      <c r="AV914" s="354"/>
      <c r="AW914" s="354"/>
      <c r="AX914" s="354"/>
      <c r="AY914" s="354"/>
      <c r="AZ914" s="354"/>
      <c r="BA914" s="354"/>
      <c r="BB914" s="354"/>
      <c r="BC914" s="354"/>
      <c r="BD914" s="354"/>
      <c r="BE914" s="354"/>
      <c r="BF914" s="354"/>
      <c r="BG914" s="354"/>
      <c r="BH914" s="354"/>
      <c r="BI914" s="354"/>
      <c r="BJ914" s="354"/>
      <c r="BK914" s="354"/>
      <c r="BL914" s="354"/>
      <c r="BM914" s="354"/>
      <c r="BN914" s="354"/>
      <c r="BO914" s="354"/>
      <c r="BP914" s="354"/>
      <c r="BQ914" s="354"/>
      <c r="BR914" s="354"/>
      <c r="BS914" s="354"/>
      <c r="BT914" s="354"/>
      <c r="BU914" s="354"/>
      <c r="BV914" s="354"/>
      <c r="BW914" s="354"/>
      <c r="BX914" s="354"/>
      <c r="BY914" s="354"/>
      <c r="BZ914" s="354"/>
      <c r="CA914" s="354"/>
      <c r="CB914" s="354"/>
      <c r="CC914" s="354"/>
    </row>
    <row r="915" ht="13.5" customHeight="1">
      <c r="A915" s="354"/>
      <c r="B915" s="354"/>
      <c r="C915" s="354"/>
      <c r="D915" s="354"/>
      <c r="E915" s="354"/>
      <c r="F915" s="354"/>
      <c r="G915" s="354"/>
      <c r="H915" s="354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  <c r="AA915" s="354"/>
      <c r="AB915" s="354"/>
      <c r="AC915" s="354"/>
      <c r="AD915" s="354"/>
      <c r="AE915" s="354"/>
      <c r="AF915" s="354"/>
      <c r="AG915" s="354"/>
      <c r="AH915" s="354"/>
      <c r="AI915" s="354"/>
      <c r="AJ915" s="354"/>
      <c r="AK915" s="354"/>
      <c r="AL915" s="354"/>
      <c r="AM915" s="354"/>
      <c r="AN915" s="354"/>
      <c r="AO915" s="354"/>
      <c r="AP915" s="354"/>
      <c r="AQ915" s="354"/>
      <c r="AR915" s="354"/>
      <c r="AS915" s="354"/>
      <c r="AT915" s="354"/>
      <c r="AU915" s="354"/>
      <c r="AV915" s="354"/>
      <c r="AW915" s="354"/>
      <c r="AX915" s="354"/>
      <c r="AY915" s="354"/>
      <c r="AZ915" s="354"/>
      <c r="BA915" s="354"/>
      <c r="BB915" s="354"/>
      <c r="BC915" s="354"/>
      <c r="BD915" s="354"/>
      <c r="BE915" s="354"/>
      <c r="BF915" s="354"/>
      <c r="BG915" s="354"/>
      <c r="BH915" s="354"/>
      <c r="BI915" s="354"/>
      <c r="BJ915" s="354"/>
      <c r="BK915" s="354"/>
      <c r="BL915" s="354"/>
      <c r="BM915" s="354"/>
      <c r="BN915" s="354"/>
      <c r="BO915" s="354"/>
      <c r="BP915" s="354"/>
      <c r="BQ915" s="354"/>
      <c r="BR915" s="354"/>
      <c r="BS915" s="354"/>
      <c r="BT915" s="354"/>
      <c r="BU915" s="354"/>
      <c r="BV915" s="354"/>
      <c r="BW915" s="354"/>
      <c r="BX915" s="354"/>
      <c r="BY915" s="354"/>
      <c r="BZ915" s="354"/>
      <c r="CA915" s="354"/>
      <c r="CB915" s="354"/>
      <c r="CC915" s="354"/>
    </row>
    <row r="916" ht="13.5" customHeight="1">
      <c r="A916" s="354"/>
      <c r="B916" s="354"/>
      <c r="C916" s="354"/>
      <c r="D916" s="354"/>
      <c r="E916" s="354"/>
      <c r="F916" s="354"/>
      <c r="G916" s="354"/>
      <c r="H916" s="354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  <c r="AA916" s="354"/>
      <c r="AB916" s="354"/>
      <c r="AC916" s="354"/>
      <c r="AD916" s="354"/>
      <c r="AE916" s="354"/>
      <c r="AF916" s="354"/>
      <c r="AG916" s="354"/>
      <c r="AH916" s="354"/>
      <c r="AI916" s="354"/>
      <c r="AJ916" s="354"/>
      <c r="AK916" s="354"/>
      <c r="AL916" s="354"/>
      <c r="AM916" s="354"/>
      <c r="AN916" s="354"/>
      <c r="AO916" s="354"/>
      <c r="AP916" s="354"/>
      <c r="AQ916" s="354"/>
      <c r="AR916" s="354"/>
      <c r="AS916" s="354"/>
      <c r="AT916" s="354"/>
      <c r="AU916" s="354"/>
      <c r="AV916" s="354"/>
      <c r="AW916" s="354"/>
      <c r="AX916" s="354"/>
      <c r="AY916" s="354"/>
      <c r="AZ916" s="354"/>
      <c r="BA916" s="354"/>
      <c r="BB916" s="354"/>
      <c r="BC916" s="354"/>
      <c r="BD916" s="354"/>
      <c r="BE916" s="354"/>
      <c r="BF916" s="354"/>
      <c r="BG916" s="354"/>
      <c r="BH916" s="354"/>
      <c r="BI916" s="354"/>
      <c r="BJ916" s="354"/>
      <c r="BK916" s="354"/>
      <c r="BL916" s="354"/>
      <c r="BM916" s="354"/>
      <c r="BN916" s="354"/>
      <c r="BO916" s="354"/>
      <c r="BP916" s="354"/>
      <c r="BQ916" s="354"/>
      <c r="BR916" s="354"/>
      <c r="BS916" s="354"/>
      <c r="BT916" s="354"/>
      <c r="BU916" s="354"/>
      <c r="BV916" s="354"/>
      <c r="BW916" s="354"/>
      <c r="BX916" s="354"/>
      <c r="BY916" s="354"/>
      <c r="BZ916" s="354"/>
      <c r="CA916" s="354"/>
      <c r="CB916" s="354"/>
      <c r="CC916" s="354"/>
    </row>
    <row r="917" ht="13.5" customHeight="1">
      <c r="A917" s="354"/>
      <c r="B917" s="354"/>
      <c r="C917" s="354"/>
      <c r="D917" s="354"/>
      <c r="E917" s="354"/>
      <c r="F917" s="354"/>
      <c r="G917" s="354"/>
      <c r="H917" s="354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  <c r="AA917" s="354"/>
      <c r="AB917" s="354"/>
      <c r="AC917" s="354"/>
      <c r="AD917" s="354"/>
      <c r="AE917" s="354"/>
      <c r="AF917" s="354"/>
      <c r="AG917" s="354"/>
      <c r="AH917" s="354"/>
      <c r="AI917" s="354"/>
      <c r="AJ917" s="354"/>
      <c r="AK917" s="354"/>
      <c r="AL917" s="354"/>
      <c r="AM917" s="354"/>
      <c r="AN917" s="354"/>
      <c r="AO917" s="354"/>
      <c r="AP917" s="354"/>
      <c r="AQ917" s="354"/>
      <c r="AR917" s="354"/>
      <c r="AS917" s="354"/>
      <c r="AT917" s="354"/>
      <c r="AU917" s="354"/>
      <c r="AV917" s="354"/>
      <c r="AW917" s="354"/>
      <c r="AX917" s="354"/>
      <c r="AY917" s="354"/>
      <c r="AZ917" s="354"/>
      <c r="BA917" s="354"/>
      <c r="BB917" s="354"/>
      <c r="BC917" s="354"/>
      <c r="BD917" s="354"/>
      <c r="BE917" s="354"/>
      <c r="BF917" s="354"/>
      <c r="BG917" s="354"/>
      <c r="BH917" s="354"/>
      <c r="BI917" s="354"/>
      <c r="BJ917" s="354"/>
      <c r="BK917" s="354"/>
      <c r="BL917" s="354"/>
      <c r="BM917" s="354"/>
      <c r="BN917" s="354"/>
      <c r="BO917" s="354"/>
      <c r="BP917" s="354"/>
      <c r="BQ917" s="354"/>
      <c r="BR917" s="354"/>
      <c r="BS917" s="354"/>
      <c r="BT917" s="354"/>
      <c r="BU917" s="354"/>
      <c r="BV917" s="354"/>
      <c r="BW917" s="354"/>
      <c r="BX917" s="354"/>
      <c r="BY917" s="354"/>
      <c r="BZ917" s="354"/>
      <c r="CA917" s="354"/>
      <c r="CB917" s="354"/>
      <c r="CC917" s="354"/>
    </row>
    <row r="918" ht="13.5" customHeight="1">
      <c r="A918" s="354"/>
      <c r="B918" s="354"/>
      <c r="C918" s="354"/>
      <c r="D918" s="354"/>
      <c r="E918" s="354"/>
      <c r="F918" s="354"/>
      <c r="G918" s="354"/>
      <c r="H918" s="354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  <c r="AA918" s="354"/>
      <c r="AB918" s="354"/>
      <c r="AC918" s="354"/>
      <c r="AD918" s="354"/>
      <c r="AE918" s="354"/>
      <c r="AF918" s="354"/>
      <c r="AG918" s="354"/>
      <c r="AH918" s="354"/>
      <c r="AI918" s="354"/>
      <c r="AJ918" s="354"/>
      <c r="AK918" s="354"/>
      <c r="AL918" s="354"/>
      <c r="AM918" s="354"/>
      <c r="AN918" s="354"/>
      <c r="AO918" s="354"/>
      <c r="AP918" s="354"/>
      <c r="AQ918" s="354"/>
      <c r="AR918" s="354"/>
      <c r="AS918" s="354"/>
      <c r="AT918" s="354"/>
      <c r="AU918" s="354"/>
      <c r="AV918" s="354"/>
      <c r="AW918" s="354"/>
      <c r="AX918" s="354"/>
      <c r="AY918" s="354"/>
      <c r="AZ918" s="354"/>
      <c r="BA918" s="354"/>
      <c r="BB918" s="354"/>
      <c r="BC918" s="354"/>
      <c r="BD918" s="354"/>
      <c r="BE918" s="354"/>
      <c r="BF918" s="354"/>
      <c r="BG918" s="354"/>
      <c r="BH918" s="354"/>
      <c r="BI918" s="354"/>
      <c r="BJ918" s="354"/>
      <c r="BK918" s="354"/>
      <c r="BL918" s="354"/>
      <c r="BM918" s="354"/>
      <c r="BN918" s="354"/>
      <c r="BO918" s="354"/>
      <c r="BP918" s="354"/>
      <c r="BQ918" s="354"/>
      <c r="BR918" s="354"/>
      <c r="BS918" s="354"/>
      <c r="BT918" s="354"/>
      <c r="BU918" s="354"/>
      <c r="BV918" s="354"/>
      <c r="BW918" s="354"/>
      <c r="BX918" s="354"/>
      <c r="BY918" s="354"/>
      <c r="BZ918" s="354"/>
      <c r="CA918" s="354"/>
      <c r="CB918" s="354"/>
      <c r="CC918" s="354"/>
    </row>
    <row r="919" ht="13.5" customHeight="1">
      <c r="A919" s="354"/>
      <c r="B919" s="354"/>
      <c r="C919" s="354"/>
      <c r="D919" s="354"/>
      <c r="E919" s="354"/>
      <c r="F919" s="354"/>
      <c r="G919" s="354"/>
      <c r="H919" s="354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  <c r="AA919" s="354"/>
      <c r="AB919" s="354"/>
      <c r="AC919" s="354"/>
      <c r="AD919" s="354"/>
      <c r="AE919" s="354"/>
      <c r="AF919" s="354"/>
      <c r="AG919" s="354"/>
      <c r="AH919" s="354"/>
      <c r="AI919" s="354"/>
      <c r="AJ919" s="354"/>
      <c r="AK919" s="354"/>
      <c r="AL919" s="354"/>
      <c r="AM919" s="354"/>
      <c r="AN919" s="354"/>
      <c r="AO919" s="354"/>
      <c r="AP919" s="354"/>
      <c r="AQ919" s="354"/>
      <c r="AR919" s="354"/>
      <c r="AS919" s="354"/>
      <c r="AT919" s="354"/>
      <c r="AU919" s="354"/>
      <c r="AV919" s="354"/>
      <c r="AW919" s="354"/>
      <c r="AX919" s="354"/>
      <c r="AY919" s="354"/>
      <c r="AZ919" s="354"/>
      <c r="BA919" s="354"/>
      <c r="BB919" s="354"/>
      <c r="BC919" s="354"/>
      <c r="BD919" s="354"/>
      <c r="BE919" s="354"/>
      <c r="BF919" s="354"/>
      <c r="BG919" s="354"/>
      <c r="BH919" s="354"/>
      <c r="BI919" s="354"/>
      <c r="BJ919" s="354"/>
      <c r="BK919" s="354"/>
      <c r="BL919" s="354"/>
      <c r="BM919" s="354"/>
      <c r="BN919" s="354"/>
      <c r="BO919" s="354"/>
      <c r="BP919" s="354"/>
      <c r="BQ919" s="354"/>
      <c r="BR919" s="354"/>
      <c r="BS919" s="354"/>
      <c r="BT919" s="354"/>
      <c r="BU919" s="354"/>
      <c r="BV919" s="354"/>
      <c r="BW919" s="354"/>
      <c r="BX919" s="354"/>
      <c r="BY919" s="354"/>
      <c r="BZ919" s="354"/>
      <c r="CA919" s="354"/>
      <c r="CB919" s="354"/>
      <c r="CC919" s="354"/>
    </row>
    <row r="920" ht="13.5" customHeight="1">
      <c r="A920" s="354"/>
      <c r="B920" s="354"/>
      <c r="C920" s="354"/>
      <c r="D920" s="354"/>
      <c r="E920" s="354"/>
      <c r="F920" s="354"/>
      <c r="G920" s="354"/>
      <c r="H920" s="354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  <c r="AA920" s="354"/>
      <c r="AB920" s="354"/>
      <c r="AC920" s="354"/>
      <c r="AD920" s="354"/>
      <c r="AE920" s="354"/>
      <c r="AF920" s="354"/>
      <c r="AG920" s="354"/>
      <c r="AH920" s="354"/>
      <c r="AI920" s="354"/>
      <c r="AJ920" s="354"/>
      <c r="AK920" s="354"/>
      <c r="AL920" s="354"/>
      <c r="AM920" s="354"/>
      <c r="AN920" s="354"/>
      <c r="AO920" s="354"/>
      <c r="AP920" s="354"/>
      <c r="AQ920" s="354"/>
      <c r="AR920" s="354"/>
      <c r="AS920" s="354"/>
      <c r="AT920" s="354"/>
      <c r="AU920" s="354"/>
      <c r="AV920" s="354"/>
      <c r="AW920" s="354"/>
      <c r="AX920" s="354"/>
      <c r="AY920" s="354"/>
      <c r="AZ920" s="354"/>
      <c r="BA920" s="354"/>
      <c r="BB920" s="354"/>
      <c r="BC920" s="354"/>
      <c r="BD920" s="354"/>
      <c r="BE920" s="354"/>
      <c r="BF920" s="354"/>
      <c r="BG920" s="354"/>
      <c r="BH920" s="354"/>
      <c r="BI920" s="354"/>
      <c r="BJ920" s="354"/>
      <c r="BK920" s="354"/>
      <c r="BL920" s="354"/>
      <c r="BM920" s="354"/>
      <c r="BN920" s="354"/>
      <c r="BO920" s="354"/>
      <c r="BP920" s="354"/>
      <c r="BQ920" s="354"/>
      <c r="BR920" s="354"/>
      <c r="BS920" s="354"/>
      <c r="BT920" s="354"/>
      <c r="BU920" s="354"/>
      <c r="BV920" s="354"/>
      <c r="BW920" s="354"/>
      <c r="BX920" s="354"/>
      <c r="BY920" s="354"/>
      <c r="BZ920" s="354"/>
      <c r="CA920" s="354"/>
      <c r="CB920" s="354"/>
      <c r="CC920" s="354"/>
    </row>
    <row r="921" ht="13.5" customHeight="1">
      <c r="A921" s="354"/>
      <c r="B921" s="354"/>
      <c r="C921" s="354"/>
      <c r="D921" s="354"/>
      <c r="E921" s="354"/>
      <c r="F921" s="354"/>
      <c r="G921" s="354"/>
      <c r="H921" s="354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  <c r="AA921" s="354"/>
      <c r="AB921" s="354"/>
      <c r="AC921" s="354"/>
      <c r="AD921" s="354"/>
      <c r="AE921" s="354"/>
      <c r="AF921" s="354"/>
      <c r="AG921" s="354"/>
      <c r="AH921" s="354"/>
      <c r="AI921" s="354"/>
      <c r="AJ921" s="354"/>
      <c r="AK921" s="354"/>
      <c r="AL921" s="354"/>
      <c r="AM921" s="354"/>
      <c r="AN921" s="354"/>
      <c r="AO921" s="354"/>
      <c r="AP921" s="354"/>
      <c r="AQ921" s="354"/>
      <c r="AR921" s="354"/>
      <c r="AS921" s="354"/>
      <c r="AT921" s="354"/>
      <c r="AU921" s="354"/>
      <c r="AV921" s="354"/>
      <c r="AW921" s="354"/>
      <c r="AX921" s="354"/>
      <c r="AY921" s="354"/>
      <c r="AZ921" s="354"/>
      <c r="BA921" s="354"/>
      <c r="BB921" s="354"/>
      <c r="BC921" s="354"/>
      <c r="BD921" s="354"/>
      <c r="BE921" s="354"/>
      <c r="BF921" s="354"/>
      <c r="BG921" s="354"/>
      <c r="BH921" s="354"/>
      <c r="BI921" s="354"/>
      <c r="BJ921" s="354"/>
      <c r="BK921" s="354"/>
      <c r="BL921" s="354"/>
      <c r="BM921" s="354"/>
      <c r="BN921" s="354"/>
      <c r="BO921" s="354"/>
      <c r="BP921" s="354"/>
      <c r="BQ921" s="354"/>
      <c r="BR921" s="354"/>
      <c r="BS921" s="354"/>
      <c r="BT921" s="354"/>
      <c r="BU921" s="354"/>
      <c r="BV921" s="354"/>
      <c r="BW921" s="354"/>
      <c r="BX921" s="354"/>
      <c r="BY921" s="354"/>
      <c r="BZ921" s="354"/>
      <c r="CA921" s="354"/>
      <c r="CB921" s="354"/>
      <c r="CC921" s="354"/>
    </row>
    <row r="922" ht="13.5" customHeight="1">
      <c r="A922" s="354"/>
      <c r="B922" s="354"/>
      <c r="C922" s="354"/>
      <c r="D922" s="354"/>
      <c r="E922" s="354"/>
      <c r="F922" s="354"/>
      <c r="G922" s="354"/>
      <c r="H922" s="354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  <c r="AA922" s="354"/>
      <c r="AB922" s="354"/>
      <c r="AC922" s="354"/>
      <c r="AD922" s="354"/>
      <c r="AE922" s="354"/>
      <c r="AF922" s="354"/>
      <c r="AG922" s="354"/>
      <c r="AH922" s="354"/>
      <c r="AI922" s="354"/>
      <c r="AJ922" s="354"/>
      <c r="AK922" s="354"/>
      <c r="AL922" s="354"/>
      <c r="AM922" s="354"/>
      <c r="AN922" s="354"/>
      <c r="AO922" s="354"/>
      <c r="AP922" s="354"/>
      <c r="AQ922" s="354"/>
      <c r="AR922" s="354"/>
      <c r="AS922" s="354"/>
      <c r="AT922" s="354"/>
      <c r="AU922" s="354"/>
      <c r="AV922" s="354"/>
      <c r="AW922" s="354"/>
      <c r="AX922" s="354"/>
      <c r="AY922" s="354"/>
      <c r="AZ922" s="354"/>
      <c r="BA922" s="354"/>
      <c r="BB922" s="354"/>
      <c r="BC922" s="354"/>
      <c r="BD922" s="354"/>
      <c r="BE922" s="354"/>
      <c r="BF922" s="354"/>
      <c r="BG922" s="354"/>
      <c r="BH922" s="354"/>
      <c r="BI922" s="354"/>
      <c r="BJ922" s="354"/>
      <c r="BK922" s="354"/>
      <c r="BL922" s="354"/>
      <c r="BM922" s="354"/>
      <c r="BN922" s="354"/>
      <c r="BO922" s="354"/>
      <c r="BP922" s="354"/>
      <c r="BQ922" s="354"/>
      <c r="BR922" s="354"/>
      <c r="BS922" s="354"/>
      <c r="BT922" s="354"/>
      <c r="BU922" s="354"/>
      <c r="BV922" s="354"/>
      <c r="BW922" s="354"/>
      <c r="BX922" s="354"/>
      <c r="BY922" s="354"/>
      <c r="BZ922" s="354"/>
      <c r="CA922" s="354"/>
      <c r="CB922" s="354"/>
      <c r="CC922" s="354"/>
    </row>
    <row r="923" ht="13.5" customHeight="1">
      <c r="A923" s="354"/>
      <c r="B923" s="354"/>
      <c r="C923" s="354"/>
      <c r="D923" s="354"/>
      <c r="E923" s="354"/>
      <c r="F923" s="354"/>
      <c r="G923" s="354"/>
      <c r="H923" s="354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  <c r="AA923" s="354"/>
      <c r="AB923" s="354"/>
      <c r="AC923" s="354"/>
      <c r="AD923" s="354"/>
      <c r="AE923" s="354"/>
      <c r="AF923" s="354"/>
      <c r="AG923" s="354"/>
      <c r="AH923" s="354"/>
      <c r="AI923" s="354"/>
      <c r="AJ923" s="354"/>
      <c r="AK923" s="354"/>
      <c r="AL923" s="354"/>
      <c r="AM923" s="354"/>
      <c r="AN923" s="354"/>
      <c r="AO923" s="354"/>
      <c r="AP923" s="354"/>
      <c r="AQ923" s="354"/>
      <c r="AR923" s="354"/>
      <c r="AS923" s="354"/>
      <c r="AT923" s="354"/>
      <c r="AU923" s="354"/>
      <c r="AV923" s="354"/>
      <c r="AW923" s="354"/>
      <c r="AX923" s="354"/>
      <c r="AY923" s="354"/>
      <c r="AZ923" s="354"/>
      <c r="BA923" s="354"/>
      <c r="BB923" s="354"/>
      <c r="BC923" s="354"/>
      <c r="BD923" s="354"/>
      <c r="BE923" s="354"/>
      <c r="BF923" s="354"/>
      <c r="BG923" s="354"/>
      <c r="BH923" s="354"/>
      <c r="BI923" s="354"/>
      <c r="BJ923" s="354"/>
      <c r="BK923" s="354"/>
      <c r="BL923" s="354"/>
      <c r="BM923" s="354"/>
      <c r="BN923" s="354"/>
      <c r="BO923" s="354"/>
      <c r="BP923" s="354"/>
      <c r="BQ923" s="354"/>
      <c r="BR923" s="354"/>
      <c r="BS923" s="354"/>
      <c r="BT923" s="354"/>
      <c r="BU923" s="354"/>
      <c r="BV923" s="354"/>
      <c r="BW923" s="354"/>
      <c r="BX923" s="354"/>
      <c r="BY923" s="354"/>
      <c r="BZ923" s="354"/>
      <c r="CA923" s="354"/>
      <c r="CB923" s="354"/>
      <c r="CC923" s="354"/>
    </row>
    <row r="924" ht="13.5" customHeight="1">
      <c r="A924" s="354"/>
      <c r="B924" s="354"/>
      <c r="C924" s="354"/>
      <c r="D924" s="354"/>
      <c r="E924" s="354"/>
      <c r="F924" s="354"/>
      <c r="G924" s="354"/>
      <c r="H924" s="354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  <c r="AA924" s="354"/>
      <c r="AB924" s="354"/>
      <c r="AC924" s="354"/>
      <c r="AD924" s="354"/>
      <c r="AE924" s="354"/>
      <c r="AF924" s="354"/>
      <c r="AG924" s="354"/>
      <c r="AH924" s="354"/>
      <c r="AI924" s="354"/>
      <c r="AJ924" s="354"/>
      <c r="AK924" s="354"/>
      <c r="AL924" s="354"/>
      <c r="AM924" s="354"/>
      <c r="AN924" s="354"/>
      <c r="AO924" s="354"/>
      <c r="AP924" s="354"/>
      <c r="AQ924" s="354"/>
      <c r="AR924" s="354"/>
      <c r="AS924" s="354"/>
      <c r="AT924" s="354"/>
      <c r="AU924" s="354"/>
      <c r="AV924" s="354"/>
      <c r="AW924" s="354"/>
      <c r="AX924" s="354"/>
      <c r="AY924" s="354"/>
      <c r="AZ924" s="354"/>
      <c r="BA924" s="354"/>
      <c r="BB924" s="354"/>
      <c r="BC924" s="354"/>
      <c r="BD924" s="354"/>
      <c r="BE924" s="354"/>
      <c r="BF924" s="354"/>
      <c r="BG924" s="354"/>
      <c r="BH924" s="354"/>
      <c r="BI924" s="354"/>
      <c r="BJ924" s="354"/>
      <c r="BK924" s="354"/>
      <c r="BL924" s="354"/>
      <c r="BM924" s="354"/>
      <c r="BN924" s="354"/>
      <c r="BO924" s="354"/>
      <c r="BP924" s="354"/>
      <c r="BQ924" s="354"/>
      <c r="BR924" s="354"/>
      <c r="BS924" s="354"/>
      <c r="BT924" s="354"/>
      <c r="BU924" s="354"/>
      <c r="BV924" s="354"/>
      <c r="BW924" s="354"/>
      <c r="BX924" s="354"/>
      <c r="BY924" s="354"/>
      <c r="BZ924" s="354"/>
      <c r="CA924" s="354"/>
      <c r="CB924" s="354"/>
      <c r="CC924" s="354"/>
    </row>
    <row r="925" ht="13.5" customHeight="1">
      <c r="A925" s="354"/>
      <c r="B925" s="354"/>
      <c r="C925" s="354"/>
      <c r="D925" s="354"/>
      <c r="E925" s="354"/>
      <c r="F925" s="354"/>
      <c r="G925" s="354"/>
      <c r="H925" s="354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  <c r="AA925" s="354"/>
      <c r="AB925" s="354"/>
      <c r="AC925" s="354"/>
      <c r="AD925" s="354"/>
      <c r="AE925" s="354"/>
      <c r="AF925" s="354"/>
      <c r="AG925" s="354"/>
      <c r="AH925" s="354"/>
      <c r="AI925" s="354"/>
      <c r="AJ925" s="354"/>
      <c r="AK925" s="354"/>
      <c r="AL925" s="354"/>
      <c r="AM925" s="354"/>
      <c r="AN925" s="354"/>
      <c r="AO925" s="354"/>
      <c r="AP925" s="354"/>
      <c r="AQ925" s="354"/>
      <c r="AR925" s="354"/>
      <c r="AS925" s="354"/>
      <c r="AT925" s="354"/>
      <c r="AU925" s="354"/>
      <c r="AV925" s="354"/>
      <c r="AW925" s="354"/>
      <c r="AX925" s="354"/>
      <c r="AY925" s="354"/>
      <c r="AZ925" s="354"/>
      <c r="BA925" s="354"/>
      <c r="BB925" s="354"/>
      <c r="BC925" s="354"/>
      <c r="BD925" s="354"/>
      <c r="BE925" s="354"/>
      <c r="BF925" s="354"/>
      <c r="BG925" s="354"/>
      <c r="BH925" s="354"/>
      <c r="BI925" s="354"/>
      <c r="BJ925" s="354"/>
      <c r="BK925" s="354"/>
      <c r="BL925" s="354"/>
      <c r="BM925" s="354"/>
      <c r="BN925" s="354"/>
      <c r="BO925" s="354"/>
      <c r="BP925" s="354"/>
      <c r="BQ925" s="354"/>
      <c r="BR925" s="354"/>
      <c r="BS925" s="354"/>
      <c r="BT925" s="354"/>
      <c r="BU925" s="354"/>
      <c r="BV925" s="354"/>
      <c r="BW925" s="354"/>
      <c r="BX925" s="354"/>
      <c r="BY925" s="354"/>
      <c r="BZ925" s="354"/>
      <c r="CA925" s="354"/>
      <c r="CB925" s="354"/>
      <c r="CC925" s="354"/>
    </row>
    <row r="926" ht="13.5" customHeight="1">
      <c r="A926" s="354"/>
      <c r="B926" s="354"/>
      <c r="C926" s="354"/>
      <c r="D926" s="354"/>
      <c r="E926" s="354"/>
      <c r="F926" s="354"/>
      <c r="G926" s="354"/>
      <c r="H926" s="354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  <c r="AA926" s="354"/>
      <c r="AB926" s="354"/>
      <c r="AC926" s="354"/>
      <c r="AD926" s="354"/>
      <c r="AE926" s="354"/>
      <c r="AF926" s="354"/>
      <c r="AG926" s="354"/>
      <c r="AH926" s="354"/>
      <c r="AI926" s="354"/>
      <c r="AJ926" s="354"/>
      <c r="AK926" s="354"/>
      <c r="AL926" s="354"/>
      <c r="AM926" s="354"/>
      <c r="AN926" s="354"/>
      <c r="AO926" s="354"/>
      <c r="AP926" s="354"/>
      <c r="AQ926" s="354"/>
      <c r="AR926" s="354"/>
      <c r="AS926" s="354"/>
      <c r="AT926" s="354"/>
      <c r="AU926" s="354"/>
      <c r="AV926" s="354"/>
      <c r="AW926" s="354"/>
      <c r="AX926" s="354"/>
      <c r="AY926" s="354"/>
      <c r="AZ926" s="354"/>
      <c r="BA926" s="354"/>
      <c r="BB926" s="354"/>
      <c r="BC926" s="354"/>
      <c r="BD926" s="354"/>
      <c r="BE926" s="354"/>
      <c r="BF926" s="354"/>
      <c r="BG926" s="354"/>
      <c r="BH926" s="354"/>
      <c r="BI926" s="354"/>
      <c r="BJ926" s="354"/>
      <c r="BK926" s="354"/>
      <c r="BL926" s="354"/>
      <c r="BM926" s="354"/>
      <c r="BN926" s="354"/>
      <c r="BO926" s="354"/>
      <c r="BP926" s="354"/>
      <c r="BQ926" s="354"/>
      <c r="BR926" s="354"/>
      <c r="BS926" s="354"/>
      <c r="BT926" s="354"/>
      <c r="BU926" s="354"/>
      <c r="BV926" s="354"/>
      <c r="BW926" s="354"/>
      <c r="BX926" s="354"/>
      <c r="BY926" s="354"/>
      <c r="BZ926" s="354"/>
      <c r="CA926" s="354"/>
      <c r="CB926" s="354"/>
      <c r="CC926" s="354"/>
    </row>
    <row r="927" ht="13.5" customHeight="1">
      <c r="A927" s="354"/>
      <c r="B927" s="354"/>
      <c r="C927" s="354"/>
      <c r="D927" s="354"/>
      <c r="E927" s="354"/>
      <c r="F927" s="354"/>
      <c r="G927" s="354"/>
      <c r="H927" s="354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  <c r="AA927" s="354"/>
      <c r="AB927" s="354"/>
      <c r="AC927" s="354"/>
      <c r="AD927" s="354"/>
      <c r="AE927" s="354"/>
      <c r="AF927" s="354"/>
      <c r="AG927" s="354"/>
      <c r="AH927" s="354"/>
      <c r="AI927" s="354"/>
      <c r="AJ927" s="354"/>
      <c r="AK927" s="354"/>
      <c r="AL927" s="354"/>
      <c r="AM927" s="354"/>
      <c r="AN927" s="354"/>
      <c r="AO927" s="354"/>
      <c r="AP927" s="354"/>
      <c r="AQ927" s="354"/>
      <c r="AR927" s="354"/>
      <c r="AS927" s="354"/>
      <c r="AT927" s="354"/>
      <c r="AU927" s="354"/>
      <c r="AV927" s="354"/>
      <c r="AW927" s="354"/>
      <c r="AX927" s="354"/>
      <c r="AY927" s="354"/>
      <c r="AZ927" s="354"/>
      <c r="BA927" s="354"/>
      <c r="BB927" s="354"/>
      <c r="BC927" s="354"/>
      <c r="BD927" s="354"/>
      <c r="BE927" s="354"/>
      <c r="BF927" s="354"/>
      <c r="BG927" s="354"/>
      <c r="BH927" s="354"/>
      <c r="BI927" s="354"/>
      <c r="BJ927" s="354"/>
      <c r="BK927" s="354"/>
      <c r="BL927" s="354"/>
      <c r="BM927" s="354"/>
      <c r="BN927" s="354"/>
      <c r="BO927" s="354"/>
      <c r="BP927" s="354"/>
      <c r="BQ927" s="354"/>
      <c r="BR927" s="354"/>
      <c r="BS927" s="354"/>
      <c r="BT927" s="354"/>
      <c r="BU927" s="354"/>
      <c r="BV927" s="354"/>
      <c r="BW927" s="354"/>
      <c r="BX927" s="354"/>
      <c r="BY927" s="354"/>
      <c r="BZ927" s="354"/>
      <c r="CA927" s="354"/>
      <c r="CB927" s="354"/>
      <c r="CC927" s="354"/>
    </row>
    <row r="928" ht="13.5" customHeight="1">
      <c r="A928" s="354"/>
      <c r="B928" s="354"/>
      <c r="C928" s="354"/>
      <c r="D928" s="354"/>
      <c r="E928" s="354"/>
      <c r="F928" s="354"/>
      <c r="G928" s="354"/>
      <c r="H928" s="354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  <c r="AA928" s="354"/>
      <c r="AB928" s="354"/>
      <c r="AC928" s="354"/>
      <c r="AD928" s="354"/>
      <c r="AE928" s="354"/>
      <c r="AF928" s="354"/>
      <c r="AG928" s="354"/>
      <c r="AH928" s="354"/>
      <c r="AI928" s="354"/>
      <c r="AJ928" s="354"/>
      <c r="AK928" s="354"/>
      <c r="AL928" s="354"/>
      <c r="AM928" s="354"/>
      <c r="AN928" s="354"/>
      <c r="AO928" s="354"/>
      <c r="AP928" s="354"/>
      <c r="AQ928" s="354"/>
      <c r="AR928" s="354"/>
      <c r="AS928" s="354"/>
      <c r="AT928" s="354"/>
      <c r="AU928" s="354"/>
      <c r="AV928" s="354"/>
      <c r="AW928" s="354"/>
      <c r="AX928" s="354"/>
      <c r="AY928" s="354"/>
      <c r="AZ928" s="354"/>
      <c r="BA928" s="354"/>
      <c r="BB928" s="354"/>
      <c r="BC928" s="354"/>
      <c r="BD928" s="354"/>
      <c r="BE928" s="354"/>
      <c r="BF928" s="354"/>
      <c r="BG928" s="354"/>
      <c r="BH928" s="354"/>
      <c r="BI928" s="354"/>
      <c r="BJ928" s="354"/>
      <c r="BK928" s="354"/>
      <c r="BL928" s="354"/>
      <c r="BM928" s="354"/>
      <c r="BN928" s="354"/>
      <c r="BO928" s="354"/>
      <c r="BP928" s="354"/>
      <c r="BQ928" s="354"/>
      <c r="BR928" s="354"/>
      <c r="BS928" s="354"/>
      <c r="BT928" s="354"/>
      <c r="BU928" s="354"/>
      <c r="BV928" s="354"/>
      <c r="BW928" s="354"/>
      <c r="BX928" s="354"/>
      <c r="BY928" s="354"/>
      <c r="BZ928" s="354"/>
      <c r="CA928" s="354"/>
      <c r="CB928" s="354"/>
      <c r="CC928" s="354"/>
    </row>
    <row r="929" ht="13.5" customHeight="1">
      <c r="A929" s="354"/>
      <c r="B929" s="354"/>
      <c r="C929" s="354"/>
      <c r="D929" s="354"/>
      <c r="E929" s="354"/>
      <c r="F929" s="354"/>
      <c r="G929" s="354"/>
      <c r="H929" s="354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  <c r="AA929" s="354"/>
      <c r="AB929" s="354"/>
      <c r="AC929" s="354"/>
      <c r="AD929" s="354"/>
      <c r="AE929" s="354"/>
      <c r="AF929" s="354"/>
      <c r="AG929" s="354"/>
      <c r="AH929" s="354"/>
      <c r="AI929" s="354"/>
      <c r="AJ929" s="354"/>
      <c r="AK929" s="354"/>
      <c r="AL929" s="354"/>
      <c r="AM929" s="354"/>
      <c r="AN929" s="354"/>
      <c r="AO929" s="354"/>
      <c r="AP929" s="354"/>
      <c r="AQ929" s="354"/>
      <c r="AR929" s="354"/>
      <c r="AS929" s="354"/>
      <c r="AT929" s="354"/>
      <c r="AU929" s="354"/>
      <c r="AV929" s="354"/>
      <c r="AW929" s="354"/>
      <c r="AX929" s="354"/>
      <c r="AY929" s="354"/>
      <c r="AZ929" s="354"/>
      <c r="BA929" s="354"/>
      <c r="BB929" s="354"/>
      <c r="BC929" s="354"/>
      <c r="BD929" s="354"/>
      <c r="BE929" s="354"/>
      <c r="BF929" s="354"/>
      <c r="BG929" s="354"/>
      <c r="BH929" s="354"/>
      <c r="BI929" s="354"/>
      <c r="BJ929" s="354"/>
      <c r="BK929" s="354"/>
      <c r="BL929" s="354"/>
      <c r="BM929" s="354"/>
      <c r="BN929" s="354"/>
      <c r="BO929" s="354"/>
      <c r="BP929" s="354"/>
      <c r="BQ929" s="354"/>
      <c r="BR929" s="354"/>
      <c r="BS929" s="354"/>
      <c r="BT929" s="354"/>
      <c r="BU929" s="354"/>
      <c r="BV929" s="354"/>
      <c r="BW929" s="354"/>
      <c r="BX929" s="354"/>
      <c r="BY929" s="354"/>
      <c r="BZ929" s="354"/>
      <c r="CA929" s="354"/>
      <c r="CB929" s="354"/>
      <c r="CC929" s="354"/>
    </row>
    <row r="930" ht="13.5" customHeight="1">
      <c r="A930" s="354"/>
      <c r="B930" s="354"/>
      <c r="C930" s="354"/>
      <c r="D930" s="354"/>
      <c r="E930" s="354"/>
      <c r="F930" s="354"/>
      <c r="G930" s="354"/>
      <c r="H930" s="354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  <c r="AA930" s="354"/>
      <c r="AB930" s="354"/>
      <c r="AC930" s="354"/>
      <c r="AD930" s="354"/>
      <c r="AE930" s="354"/>
      <c r="AF930" s="354"/>
      <c r="AG930" s="354"/>
      <c r="AH930" s="354"/>
      <c r="AI930" s="354"/>
      <c r="AJ930" s="354"/>
      <c r="AK930" s="354"/>
      <c r="AL930" s="354"/>
      <c r="AM930" s="354"/>
      <c r="AN930" s="354"/>
      <c r="AO930" s="354"/>
      <c r="AP930" s="354"/>
      <c r="AQ930" s="354"/>
      <c r="AR930" s="354"/>
      <c r="AS930" s="354"/>
      <c r="AT930" s="354"/>
      <c r="AU930" s="354"/>
      <c r="AV930" s="354"/>
      <c r="AW930" s="354"/>
      <c r="AX930" s="354"/>
      <c r="AY930" s="354"/>
      <c r="AZ930" s="354"/>
      <c r="BA930" s="354"/>
      <c r="BB930" s="354"/>
      <c r="BC930" s="354"/>
      <c r="BD930" s="354"/>
      <c r="BE930" s="354"/>
      <c r="BF930" s="354"/>
      <c r="BG930" s="354"/>
      <c r="BH930" s="354"/>
      <c r="BI930" s="354"/>
      <c r="BJ930" s="354"/>
      <c r="BK930" s="354"/>
      <c r="BL930" s="354"/>
      <c r="BM930" s="354"/>
      <c r="BN930" s="354"/>
      <c r="BO930" s="354"/>
      <c r="BP930" s="354"/>
      <c r="BQ930" s="354"/>
      <c r="BR930" s="354"/>
      <c r="BS930" s="354"/>
      <c r="BT930" s="354"/>
      <c r="BU930" s="354"/>
      <c r="BV930" s="354"/>
      <c r="BW930" s="354"/>
      <c r="BX930" s="354"/>
      <c r="BY930" s="354"/>
      <c r="BZ930" s="354"/>
      <c r="CA930" s="354"/>
      <c r="CB930" s="354"/>
      <c r="CC930" s="354"/>
    </row>
    <row r="931" ht="13.5" customHeight="1">
      <c r="A931" s="354"/>
      <c r="B931" s="354"/>
      <c r="C931" s="354"/>
      <c r="D931" s="354"/>
      <c r="E931" s="354"/>
      <c r="F931" s="354"/>
      <c r="G931" s="354"/>
      <c r="H931" s="354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  <c r="AA931" s="354"/>
      <c r="AB931" s="354"/>
      <c r="AC931" s="354"/>
      <c r="AD931" s="354"/>
      <c r="AE931" s="354"/>
      <c r="AF931" s="354"/>
      <c r="AG931" s="354"/>
      <c r="AH931" s="354"/>
      <c r="AI931" s="354"/>
      <c r="AJ931" s="354"/>
      <c r="AK931" s="354"/>
      <c r="AL931" s="354"/>
      <c r="AM931" s="354"/>
      <c r="AN931" s="354"/>
      <c r="AO931" s="354"/>
      <c r="AP931" s="354"/>
      <c r="AQ931" s="354"/>
      <c r="AR931" s="354"/>
      <c r="AS931" s="354"/>
      <c r="AT931" s="354"/>
      <c r="AU931" s="354"/>
      <c r="AV931" s="354"/>
      <c r="AW931" s="354"/>
      <c r="AX931" s="354"/>
      <c r="AY931" s="354"/>
      <c r="AZ931" s="354"/>
      <c r="BA931" s="354"/>
      <c r="BB931" s="354"/>
      <c r="BC931" s="354"/>
      <c r="BD931" s="354"/>
      <c r="BE931" s="354"/>
      <c r="BF931" s="354"/>
      <c r="BG931" s="354"/>
      <c r="BH931" s="354"/>
      <c r="BI931" s="354"/>
      <c r="BJ931" s="354"/>
      <c r="BK931" s="354"/>
      <c r="BL931" s="354"/>
      <c r="BM931" s="354"/>
      <c r="BN931" s="354"/>
      <c r="BO931" s="354"/>
      <c r="BP931" s="354"/>
      <c r="BQ931" s="354"/>
      <c r="BR931" s="354"/>
      <c r="BS931" s="354"/>
      <c r="BT931" s="354"/>
      <c r="BU931" s="354"/>
      <c r="BV931" s="354"/>
      <c r="BW931" s="354"/>
      <c r="BX931" s="354"/>
      <c r="BY931" s="354"/>
      <c r="BZ931" s="354"/>
      <c r="CA931" s="354"/>
      <c r="CB931" s="354"/>
      <c r="CC931" s="354"/>
    </row>
    <row r="932" ht="13.5" customHeight="1">
      <c r="A932" s="354"/>
      <c r="B932" s="354"/>
      <c r="C932" s="354"/>
      <c r="D932" s="354"/>
      <c r="E932" s="354"/>
      <c r="F932" s="354"/>
      <c r="G932" s="354"/>
      <c r="H932" s="354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  <c r="AA932" s="354"/>
      <c r="AB932" s="354"/>
      <c r="AC932" s="354"/>
      <c r="AD932" s="354"/>
      <c r="AE932" s="354"/>
      <c r="AF932" s="354"/>
      <c r="AG932" s="354"/>
      <c r="AH932" s="354"/>
      <c r="AI932" s="354"/>
      <c r="AJ932" s="354"/>
      <c r="AK932" s="354"/>
      <c r="AL932" s="354"/>
      <c r="AM932" s="354"/>
      <c r="AN932" s="354"/>
      <c r="AO932" s="354"/>
      <c r="AP932" s="354"/>
      <c r="AQ932" s="354"/>
      <c r="AR932" s="354"/>
      <c r="AS932" s="354"/>
      <c r="AT932" s="354"/>
      <c r="AU932" s="354"/>
      <c r="AV932" s="354"/>
      <c r="AW932" s="354"/>
      <c r="AX932" s="354"/>
      <c r="AY932" s="354"/>
      <c r="AZ932" s="354"/>
      <c r="BA932" s="354"/>
      <c r="BB932" s="354"/>
      <c r="BC932" s="354"/>
      <c r="BD932" s="354"/>
      <c r="BE932" s="354"/>
      <c r="BF932" s="354"/>
      <c r="BG932" s="354"/>
      <c r="BH932" s="354"/>
      <c r="BI932" s="354"/>
      <c r="BJ932" s="354"/>
      <c r="BK932" s="354"/>
      <c r="BL932" s="354"/>
      <c r="BM932" s="354"/>
      <c r="BN932" s="354"/>
      <c r="BO932" s="354"/>
      <c r="BP932" s="354"/>
      <c r="BQ932" s="354"/>
      <c r="BR932" s="354"/>
      <c r="BS932" s="354"/>
      <c r="BT932" s="354"/>
      <c r="BU932" s="354"/>
      <c r="BV932" s="354"/>
      <c r="BW932" s="354"/>
      <c r="BX932" s="354"/>
      <c r="BY932" s="354"/>
      <c r="BZ932" s="354"/>
      <c r="CA932" s="354"/>
      <c r="CB932" s="354"/>
      <c r="CC932" s="354"/>
    </row>
    <row r="933" ht="13.5" customHeight="1">
      <c r="A933" s="354"/>
      <c r="B933" s="354"/>
      <c r="C933" s="354"/>
      <c r="D933" s="354"/>
      <c r="E933" s="354"/>
      <c r="F933" s="354"/>
      <c r="G933" s="354"/>
      <c r="H933" s="354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  <c r="AA933" s="354"/>
      <c r="AB933" s="354"/>
      <c r="AC933" s="354"/>
      <c r="AD933" s="354"/>
      <c r="AE933" s="354"/>
      <c r="AF933" s="354"/>
      <c r="AG933" s="354"/>
      <c r="AH933" s="354"/>
      <c r="AI933" s="354"/>
      <c r="AJ933" s="354"/>
      <c r="AK933" s="354"/>
      <c r="AL933" s="354"/>
      <c r="AM933" s="354"/>
      <c r="AN933" s="354"/>
      <c r="AO933" s="354"/>
      <c r="AP933" s="354"/>
      <c r="AQ933" s="354"/>
      <c r="AR933" s="354"/>
      <c r="AS933" s="354"/>
      <c r="AT933" s="354"/>
      <c r="AU933" s="354"/>
      <c r="AV933" s="354"/>
      <c r="AW933" s="354"/>
      <c r="AX933" s="354"/>
      <c r="AY933" s="354"/>
      <c r="AZ933" s="354"/>
      <c r="BA933" s="354"/>
      <c r="BB933" s="354"/>
      <c r="BC933" s="354"/>
      <c r="BD933" s="354"/>
      <c r="BE933" s="354"/>
      <c r="BF933" s="354"/>
      <c r="BG933" s="354"/>
      <c r="BH933" s="354"/>
      <c r="BI933" s="354"/>
      <c r="BJ933" s="354"/>
      <c r="BK933" s="354"/>
      <c r="BL933" s="354"/>
      <c r="BM933" s="354"/>
      <c r="BN933" s="354"/>
      <c r="BO933" s="354"/>
      <c r="BP933" s="354"/>
      <c r="BQ933" s="354"/>
      <c r="BR933" s="354"/>
      <c r="BS933" s="354"/>
      <c r="BT933" s="354"/>
      <c r="BU933" s="354"/>
      <c r="BV933" s="354"/>
      <c r="BW933" s="354"/>
      <c r="BX933" s="354"/>
      <c r="BY933" s="354"/>
      <c r="BZ933" s="354"/>
      <c r="CA933" s="354"/>
      <c r="CB933" s="354"/>
      <c r="CC933" s="354"/>
    </row>
    <row r="934" ht="13.5" customHeight="1">
      <c r="A934" s="354"/>
      <c r="B934" s="354"/>
      <c r="C934" s="354"/>
      <c r="D934" s="354"/>
      <c r="E934" s="354"/>
      <c r="F934" s="354"/>
      <c r="G934" s="354"/>
      <c r="H934" s="354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  <c r="AA934" s="354"/>
      <c r="AB934" s="354"/>
      <c r="AC934" s="354"/>
      <c r="AD934" s="354"/>
      <c r="AE934" s="354"/>
      <c r="AF934" s="354"/>
      <c r="AG934" s="354"/>
      <c r="AH934" s="354"/>
      <c r="AI934" s="354"/>
      <c r="AJ934" s="354"/>
      <c r="AK934" s="354"/>
      <c r="AL934" s="354"/>
      <c r="AM934" s="354"/>
      <c r="AN934" s="354"/>
      <c r="AO934" s="354"/>
      <c r="AP934" s="354"/>
      <c r="AQ934" s="354"/>
      <c r="AR934" s="354"/>
      <c r="AS934" s="354"/>
      <c r="AT934" s="354"/>
      <c r="AU934" s="354"/>
      <c r="AV934" s="354"/>
      <c r="AW934" s="354"/>
      <c r="AX934" s="354"/>
      <c r="AY934" s="354"/>
      <c r="AZ934" s="354"/>
      <c r="BA934" s="354"/>
      <c r="BB934" s="354"/>
      <c r="BC934" s="354"/>
      <c r="BD934" s="354"/>
      <c r="BE934" s="354"/>
      <c r="BF934" s="354"/>
      <c r="BG934" s="354"/>
      <c r="BH934" s="354"/>
      <c r="BI934" s="354"/>
      <c r="BJ934" s="354"/>
      <c r="BK934" s="354"/>
      <c r="BL934" s="354"/>
      <c r="BM934" s="354"/>
      <c r="BN934" s="354"/>
      <c r="BO934" s="354"/>
      <c r="BP934" s="354"/>
      <c r="BQ934" s="354"/>
      <c r="BR934" s="354"/>
      <c r="BS934" s="354"/>
      <c r="BT934" s="354"/>
      <c r="BU934" s="354"/>
      <c r="BV934" s="354"/>
      <c r="BW934" s="354"/>
      <c r="BX934" s="354"/>
      <c r="BY934" s="354"/>
      <c r="BZ934" s="354"/>
      <c r="CA934" s="354"/>
      <c r="CB934" s="354"/>
      <c r="CC934" s="354"/>
    </row>
    <row r="935" ht="13.5" customHeight="1">
      <c r="A935" s="354"/>
      <c r="B935" s="354"/>
      <c r="C935" s="354"/>
      <c r="D935" s="354"/>
      <c r="E935" s="354"/>
      <c r="F935" s="354"/>
      <c r="G935" s="354"/>
      <c r="H935" s="354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  <c r="AA935" s="354"/>
      <c r="AB935" s="354"/>
      <c r="AC935" s="354"/>
      <c r="AD935" s="354"/>
      <c r="AE935" s="354"/>
      <c r="AF935" s="354"/>
      <c r="AG935" s="354"/>
      <c r="AH935" s="354"/>
      <c r="AI935" s="354"/>
      <c r="AJ935" s="354"/>
      <c r="AK935" s="354"/>
      <c r="AL935" s="354"/>
      <c r="AM935" s="354"/>
      <c r="AN935" s="354"/>
      <c r="AO935" s="354"/>
      <c r="AP935" s="354"/>
      <c r="AQ935" s="354"/>
      <c r="AR935" s="354"/>
      <c r="AS935" s="354"/>
      <c r="AT935" s="354"/>
      <c r="AU935" s="354"/>
      <c r="AV935" s="354"/>
      <c r="AW935" s="354"/>
      <c r="AX935" s="354"/>
      <c r="AY935" s="354"/>
      <c r="AZ935" s="354"/>
      <c r="BA935" s="354"/>
      <c r="BB935" s="354"/>
      <c r="BC935" s="354"/>
      <c r="BD935" s="354"/>
      <c r="BE935" s="354"/>
      <c r="BF935" s="354"/>
      <c r="BG935" s="354"/>
      <c r="BH935" s="354"/>
      <c r="BI935" s="354"/>
      <c r="BJ935" s="354"/>
      <c r="BK935" s="354"/>
      <c r="BL935" s="354"/>
      <c r="BM935" s="354"/>
      <c r="BN935" s="354"/>
      <c r="BO935" s="354"/>
      <c r="BP935" s="354"/>
      <c r="BQ935" s="354"/>
      <c r="BR935" s="354"/>
      <c r="BS935" s="354"/>
      <c r="BT935" s="354"/>
      <c r="BU935" s="354"/>
      <c r="BV935" s="354"/>
      <c r="BW935" s="354"/>
      <c r="BX935" s="354"/>
      <c r="BY935" s="354"/>
      <c r="BZ935" s="354"/>
      <c r="CA935" s="354"/>
      <c r="CB935" s="354"/>
      <c r="CC935" s="354"/>
    </row>
    <row r="936" ht="13.5" customHeight="1">
      <c r="A936" s="354"/>
      <c r="B936" s="354"/>
      <c r="C936" s="354"/>
      <c r="D936" s="354"/>
      <c r="E936" s="354"/>
      <c r="F936" s="354"/>
      <c r="G936" s="354"/>
      <c r="H936" s="354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  <c r="AA936" s="354"/>
      <c r="AB936" s="354"/>
      <c r="AC936" s="354"/>
      <c r="AD936" s="354"/>
      <c r="AE936" s="354"/>
      <c r="AF936" s="354"/>
      <c r="AG936" s="354"/>
      <c r="AH936" s="354"/>
      <c r="AI936" s="354"/>
      <c r="AJ936" s="354"/>
      <c r="AK936" s="354"/>
      <c r="AL936" s="354"/>
      <c r="AM936" s="354"/>
      <c r="AN936" s="354"/>
      <c r="AO936" s="354"/>
      <c r="AP936" s="354"/>
      <c r="AQ936" s="354"/>
      <c r="AR936" s="354"/>
      <c r="AS936" s="354"/>
      <c r="AT936" s="354"/>
      <c r="AU936" s="354"/>
      <c r="AV936" s="354"/>
      <c r="AW936" s="354"/>
      <c r="AX936" s="354"/>
      <c r="AY936" s="354"/>
      <c r="AZ936" s="354"/>
      <c r="BA936" s="354"/>
      <c r="BB936" s="354"/>
      <c r="BC936" s="354"/>
      <c r="BD936" s="354"/>
      <c r="BE936" s="354"/>
      <c r="BF936" s="354"/>
      <c r="BG936" s="354"/>
      <c r="BH936" s="354"/>
      <c r="BI936" s="354"/>
      <c r="BJ936" s="354"/>
      <c r="BK936" s="354"/>
      <c r="BL936" s="354"/>
      <c r="BM936" s="354"/>
      <c r="BN936" s="354"/>
      <c r="BO936" s="354"/>
      <c r="BP936" s="354"/>
      <c r="BQ936" s="354"/>
      <c r="BR936" s="354"/>
      <c r="BS936" s="354"/>
      <c r="BT936" s="354"/>
      <c r="BU936" s="354"/>
      <c r="BV936" s="354"/>
      <c r="BW936" s="354"/>
      <c r="BX936" s="354"/>
      <c r="BY936" s="354"/>
      <c r="BZ936" s="354"/>
      <c r="CA936" s="354"/>
      <c r="CB936" s="354"/>
      <c r="CC936" s="354"/>
    </row>
    <row r="937" ht="13.5" customHeight="1">
      <c r="A937" s="354"/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  <c r="AB937" s="354"/>
      <c r="AC937" s="354"/>
      <c r="AD937" s="354"/>
      <c r="AE937" s="354"/>
      <c r="AF937" s="354"/>
      <c r="AG937" s="354"/>
      <c r="AH937" s="354"/>
      <c r="AI937" s="354"/>
      <c r="AJ937" s="354"/>
      <c r="AK937" s="354"/>
      <c r="AL937" s="354"/>
      <c r="AM937" s="354"/>
      <c r="AN937" s="354"/>
      <c r="AO937" s="354"/>
      <c r="AP937" s="354"/>
      <c r="AQ937" s="354"/>
      <c r="AR937" s="354"/>
      <c r="AS937" s="354"/>
      <c r="AT937" s="354"/>
      <c r="AU937" s="354"/>
      <c r="AV937" s="354"/>
      <c r="AW937" s="354"/>
      <c r="AX937" s="354"/>
      <c r="AY937" s="354"/>
      <c r="AZ937" s="354"/>
      <c r="BA937" s="354"/>
      <c r="BB937" s="354"/>
      <c r="BC937" s="354"/>
      <c r="BD937" s="354"/>
      <c r="BE937" s="354"/>
      <c r="BF937" s="354"/>
      <c r="BG937" s="354"/>
      <c r="BH937" s="354"/>
      <c r="BI937" s="354"/>
      <c r="BJ937" s="354"/>
      <c r="BK937" s="354"/>
      <c r="BL937" s="354"/>
      <c r="BM937" s="354"/>
      <c r="BN937" s="354"/>
      <c r="BO937" s="354"/>
      <c r="BP937" s="354"/>
      <c r="BQ937" s="354"/>
      <c r="BR937" s="354"/>
      <c r="BS937" s="354"/>
      <c r="BT937" s="354"/>
      <c r="BU937" s="354"/>
      <c r="BV937" s="354"/>
      <c r="BW937" s="354"/>
      <c r="BX937" s="354"/>
      <c r="BY937" s="354"/>
      <c r="BZ937" s="354"/>
      <c r="CA937" s="354"/>
      <c r="CB937" s="354"/>
      <c r="CC937" s="354"/>
    </row>
    <row r="938" ht="13.5" customHeight="1">
      <c r="A938" s="354"/>
      <c r="B938" s="354"/>
      <c r="C938" s="354"/>
      <c r="D938" s="354"/>
      <c r="E938" s="354"/>
      <c r="F938" s="354"/>
      <c r="G938" s="354"/>
      <c r="H938" s="354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  <c r="AA938" s="354"/>
      <c r="AB938" s="354"/>
      <c r="AC938" s="354"/>
      <c r="AD938" s="354"/>
      <c r="AE938" s="354"/>
      <c r="AF938" s="354"/>
      <c r="AG938" s="354"/>
      <c r="AH938" s="354"/>
      <c r="AI938" s="354"/>
      <c r="AJ938" s="354"/>
      <c r="AK938" s="354"/>
      <c r="AL938" s="354"/>
      <c r="AM938" s="354"/>
      <c r="AN938" s="354"/>
      <c r="AO938" s="354"/>
      <c r="AP938" s="354"/>
      <c r="AQ938" s="354"/>
      <c r="AR938" s="354"/>
      <c r="AS938" s="354"/>
      <c r="AT938" s="354"/>
      <c r="AU938" s="354"/>
      <c r="AV938" s="354"/>
      <c r="AW938" s="354"/>
      <c r="AX938" s="354"/>
      <c r="AY938" s="354"/>
      <c r="AZ938" s="354"/>
      <c r="BA938" s="354"/>
      <c r="BB938" s="354"/>
      <c r="BC938" s="354"/>
      <c r="BD938" s="354"/>
      <c r="BE938" s="354"/>
      <c r="BF938" s="354"/>
      <c r="BG938" s="354"/>
      <c r="BH938" s="354"/>
      <c r="BI938" s="354"/>
      <c r="BJ938" s="354"/>
      <c r="BK938" s="354"/>
      <c r="BL938" s="354"/>
      <c r="BM938" s="354"/>
      <c r="BN938" s="354"/>
      <c r="BO938" s="354"/>
      <c r="BP938" s="354"/>
      <c r="BQ938" s="354"/>
      <c r="BR938" s="354"/>
      <c r="BS938" s="354"/>
      <c r="BT938" s="354"/>
      <c r="BU938" s="354"/>
      <c r="BV938" s="354"/>
      <c r="BW938" s="354"/>
      <c r="BX938" s="354"/>
      <c r="BY938" s="354"/>
      <c r="BZ938" s="354"/>
      <c r="CA938" s="354"/>
      <c r="CB938" s="354"/>
      <c r="CC938" s="354"/>
    </row>
    <row r="939" ht="13.5" customHeight="1">
      <c r="A939" s="354"/>
      <c r="B939" s="354"/>
      <c r="C939" s="354"/>
      <c r="D939" s="354"/>
      <c r="E939" s="354"/>
      <c r="F939" s="354"/>
      <c r="G939" s="354"/>
      <c r="H939" s="354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  <c r="AA939" s="354"/>
      <c r="AB939" s="354"/>
      <c r="AC939" s="354"/>
      <c r="AD939" s="354"/>
      <c r="AE939" s="354"/>
      <c r="AF939" s="354"/>
      <c r="AG939" s="354"/>
      <c r="AH939" s="354"/>
      <c r="AI939" s="354"/>
      <c r="AJ939" s="354"/>
      <c r="AK939" s="354"/>
      <c r="AL939" s="354"/>
      <c r="AM939" s="354"/>
      <c r="AN939" s="354"/>
      <c r="AO939" s="354"/>
      <c r="AP939" s="354"/>
      <c r="AQ939" s="354"/>
      <c r="AR939" s="354"/>
      <c r="AS939" s="354"/>
      <c r="AT939" s="354"/>
      <c r="AU939" s="354"/>
      <c r="AV939" s="354"/>
      <c r="AW939" s="354"/>
      <c r="AX939" s="354"/>
      <c r="AY939" s="354"/>
      <c r="AZ939" s="354"/>
      <c r="BA939" s="354"/>
      <c r="BB939" s="354"/>
      <c r="BC939" s="354"/>
      <c r="BD939" s="354"/>
      <c r="BE939" s="354"/>
      <c r="BF939" s="354"/>
      <c r="BG939" s="354"/>
      <c r="BH939" s="354"/>
      <c r="BI939" s="354"/>
      <c r="BJ939" s="354"/>
      <c r="BK939" s="354"/>
      <c r="BL939" s="354"/>
      <c r="BM939" s="354"/>
      <c r="BN939" s="354"/>
      <c r="BO939" s="354"/>
      <c r="BP939" s="354"/>
      <c r="BQ939" s="354"/>
      <c r="BR939" s="354"/>
      <c r="BS939" s="354"/>
      <c r="BT939" s="354"/>
      <c r="BU939" s="354"/>
      <c r="BV939" s="354"/>
      <c r="BW939" s="354"/>
      <c r="BX939" s="354"/>
      <c r="BY939" s="354"/>
      <c r="BZ939" s="354"/>
      <c r="CA939" s="354"/>
      <c r="CB939" s="354"/>
      <c r="CC939" s="354"/>
    </row>
    <row r="940" ht="13.5" customHeight="1">
      <c r="A940" s="354"/>
      <c r="B940" s="354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  <c r="AB940" s="354"/>
      <c r="AC940" s="354"/>
      <c r="AD940" s="354"/>
      <c r="AE940" s="354"/>
      <c r="AF940" s="354"/>
      <c r="AG940" s="354"/>
      <c r="AH940" s="354"/>
      <c r="AI940" s="354"/>
      <c r="AJ940" s="354"/>
      <c r="AK940" s="354"/>
      <c r="AL940" s="354"/>
      <c r="AM940" s="354"/>
      <c r="AN940" s="354"/>
      <c r="AO940" s="354"/>
      <c r="AP940" s="354"/>
      <c r="AQ940" s="354"/>
      <c r="AR940" s="354"/>
      <c r="AS940" s="354"/>
      <c r="AT940" s="354"/>
      <c r="AU940" s="354"/>
      <c r="AV940" s="354"/>
      <c r="AW940" s="354"/>
      <c r="AX940" s="354"/>
      <c r="AY940" s="354"/>
      <c r="AZ940" s="354"/>
      <c r="BA940" s="354"/>
      <c r="BB940" s="354"/>
      <c r="BC940" s="354"/>
      <c r="BD940" s="354"/>
      <c r="BE940" s="354"/>
      <c r="BF940" s="354"/>
      <c r="BG940" s="354"/>
      <c r="BH940" s="354"/>
      <c r="BI940" s="354"/>
      <c r="BJ940" s="354"/>
      <c r="BK940" s="354"/>
      <c r="BL940" s="354"/>
      <c r="BM940" s="354"/>
      <c r="BN940" s="354"/>
      <c r="BO940" s="354"/>
      <c r="BP940" s="354"/>
      <c r="BQ940" s="354"/>
      <c r="BR940" s="354"/>
      <c r="BS940" s="354"/>
      <c r="BT940" s="354"/>
      <c r="BU940" s="354"/>
      <c r="BV940" s="354"/>
      <c r="BW940" s="354"/>
      <c r="BX940" s="354"/>
      <c r="BY940" s="354"/>
      <c r="BZ940" s="354"/>
      <c r="CA940" s="354"/>
      <c r="CB940" s="354"/>
      <c r="CC940" s="354"/>
    </row>
    <row r="941" ht="13.5" customHeight="1">
      <c r="A941" s="354"/>
      <c r="B941" s="354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  <c r="AB941" s="354"/>
      <c r="AC941" s="354"/>
      <c r="AD941" s="354"/>
      <c r="AE941" s="354"/>
      <c r="AF941" s="354"/>
      <c r="AG941" s="354"/>
      <c r="AH941" s="354"/>
      <c r="AI941" s="354"/>
      <c r="AJ941" s="354"/>
      <c r="AK941" s="354"/>
      <c r="AL941" s="354"/>
      <c r="AM941" s="354"/>
      <c r="AN941" s="354"/>
      <c r="AO941" s="354"/>
      <c r="AP941" s="354"/>
      <c r="AQ941" s="354"/>
      <c r="AR941" s="354"/>
      <c r="AS941" s="354"/>
      <c r="AT941" s="354"/>
      <c r="AU941" s="354"/>
      <c r="AV941" s="354"/>
      <c r="AW941" s="354"/>
      <c r="AX941" s="354"/>
      <c r="AY941" s="354"/>
      <c r="AZ941" s="354"/>
      <c r="BA941" s="354"/>
      <c r="BB941" s="354"/>
      <c r="BC941" s="354"/>
      <c r="BD941" s="354"/>
      <c r="BE941" s="354"/>
      <c r="BF941" s="354"/>
      <c r="BG941" s="354"/>
      <c r="BH941" s="354"/>
      <c r="BI941" s="354"/>
      <c r="BJ941" s="354"/>
      <c r="BK941" s="354"/>
      <c r="BL941" s="354"/>
      <c r="BM941" s="354"/>
      <c r="BN941" s="354"/>
      <c r="BO941" s="354"/>
      <c r="BP941" s="354"/>
      <c r="BQ941" s="354"/>
      <c r="BR941" s="354"/>
      <c r="BS941" s="354"/>
      <c r="BT941" s="354"/>
      <c r="BU941" s="354"/>
      <c r="BV941" s="354"/>
      <c r="BW941" s="354"/>
      <c r="BX941" s="354"/>
      <c r="BY941" s="354"/>
      <c r="BZ941" s="354"/>
      <c r="CA941" s="354"/>
      <c r="CB941" s="354"/>
      <c r="CC941" s="354"/>
    </row>
    <row r="942" ht="13.5" customHeight="1">
      <c r="A942" s="354"/>
      <c r="B942" s="354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  <c r="AB942" s="354"/>
      <c r="AC942" s="354"/>
      <c r="AD942" s="354"/>
      <c r="AE942" s="354"/>
      <c r="AF942" s="354"/>
      <c r="AG942" s="354"/>
      <c r="AH942" s="354"/>
      <c r="AI942" s="354"/>
      <c r="AJ942" s="354"/>
      <c r="AK942" s="354"/>
      <c r="AL942" s="354"/>
      <c r="AM942" s="354"/>
      <c r="AN942" s="354"/>
      <c r="AO942" s="354"/>
      <c r="AP942" s="354"/>
      <c r="AQ942" s="354"/>
      <c r="AR942" s="354"/>
      <c r="AS942" s="354"/>
      <c r="AT942" s="354"/>
      <c r="AU942" s="354"/>
      <c r="AV942" s="354"/>
      <c r="AW942" s="354"/>
      <c r="AX942" s="354"/>
      <c r="AY942" s="354"/>
      <c r="AZ942" s="354"/>
      <c r="BA942" s="354"/>
      <c r="BB942" s="354"/>
      <c r="BC942" s="354"/>
      <c r="BD942" s="354"/>
      <c r="BE942" s="354"/>
      <c r="BF942" s="354"/>
      <c r="BG942" s="354"/>
      <c r="BH942" s="354"/>
      <c r="BI942" s="354"/>
      <c r="BJ942" s="354"/>
      <c r="BK942" s="354"/>
      <c r="BL942" s="354"/>
      <c r="BM942" s="354"/>
      <c r="BN942" s="354"/>
      <c r="BO942" s="354"/>
      <c r="BP942" s="354"/>
      <c r="BQ942" s="354"/>
      <c r="BR942" s="354"/>
      <c r="BS942" s="354"/>
      <c r="BT942" s="354"/>
      <c r="BU942" s="354"/>
      <c r="BV942" s="354"/>
      <c r="BW942" s="354"/>
      <c r="BX942" s="354"/>
      <c r="BY942" s="354"/>
      <c r="BZ942" s="354"/>
      <c r="CA942" s="354"/>
      <c r="CB942" s="354"/>
      <c r="CC942" s="354"/>
    </row>
    <row r="943" ht="13.5" customHeight="1">
      <c r="A943" s="354"/>
      <c r="B943" s="354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  <c r="AB943" s="354"/>
      <c r="AC943" s="354"/>
      <c r="AD943" s="354"/>
      <c r="AE943" s="354"/>
      <c r="AF943" s="354"/>
      <c r="AG943" s="354"/>
      <c r="AH943" s="354"/>
      <c r="AI943" s="354"/>
      <c r="AJ943" s="354"/>
      <c r="AK943" s="354"/>
      <c r="AL943" s="354"/>
      <c r="AM943" s="354"/>
      <c r="AN943" s="354"/>
      <c r="AO943" s="354"/>
      <c r="AP943" s="354"/>
      <c r="AQ943" s="354"/>
      <c r="AR943" s="354"/>
      <c r="AS943" s="354"/>
      <c r="AT943" s="354"/>
      <c r="AU943" s="354"/>
      <c r="AV943" s="354"/>
      <c r="AW943" s="354"/>
      <c r="AX943" s="354"/>
      <c r="AY943" s="354"/>
      <c r="AZ943" s="354"/>
      <c r="BA943" s="354"/>
      <c r="BB943" s="354"/>
      <c r="BC943" s="354"/>
      <c r="BD943" s="354"/>
      <c r="BE943" s="354"/>
      <c r="BF943" s="354"/>
      <c r="BG943" s="354"/>
      <c r="BH943" s="354"/>
      <c r="BI943" s="354"/>
      <c r="BJ943" s="354"/>
      <c r="BK943" s="354"/>
      <c r="BL943" s="354"/>
      <c r="BM943" s="354"/>
      <c r="BN943" s="354"/>
      <c r="BO943" s="354"/>
      <c r="BP943" s="354"/>
      <c r="BQ943" s="354"/>
      <c r="BR943" s="354"/>
      <c r="BS943" s="354"/>
      <c r="BT943" s="354"/>
      <c r="BU943" s="354"/>
      <c r="BV943" s="354"/>
      <c r="BW943" s="354"/>
      <c r="BX943" s="354"/>
      <c r="BY943" s="354"/>
      <c r="BZ943" s="354"/>
      <c r="CA943" s="354"/>
      <c r="CB943" s="354"/>
      <c r="CC943" s="354"/>
    </row>
    <row r="944" ht="13.5" customHeight="1">
      <c r="A944" s="354"/>
      <c r="B944" s="354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  <c r="AB944" s="354"/>
      <c r="AC944" s="354"/>
      <c r="AD944" s="354"/>
      <c r="AE944" s="354"/>
      <c r="AF944" s="354"/>
      <c r="AG944" s="354"/>
      <c r="AH944" s="354"/>
      <c r="AI944" s="354"/>
      <c r="AJ944" s="354"/>
      <c r="AK944" s="354"/>
      <c r="AL944" s="354"/>
      <c r="AM944" s="354"/>
      <c r="AN944" s="354"/>
      <c r="AO944" s="354"/>
      <c r="AP944" s="354"/>
      <c r="AQ944" s="354"/>
      <c r="AR944" s="354"/>
      <c r="AS944" s="354"/>
      <c r="AT944" s="354"/>
      <c r="AU944" s="354"/>
      <c r="AV944" s="354"/>
      <c r="AW944" s="354"/>
      <c r="AX944" s="354"/>
      <c r="AY944" s="354"/>
      <c r="AZ944" s="354"/>
      <c r="BA944" s="354"/>
      <c r="BB944" s="354"/>
      <c r="BC944" s="354"/>
      <c r="BD944" s="354"/>
      <c r="BE944" s="354"/>
      <c r="BF944" s="354"/>
      <c r="BG944" s="354"/>
      <c r="BH944" s="354"/>
      <c r="BI944" s="354"/>
      <c r="BJ944" s="354"/>
      <c r="BK944" s="354"/>
      <c r="BL944" s="354"/>
      <c r="BM944" s="354"/>
      <c r="BN944" s="354"/>
      <c r="BO944" s="354"/>
      <c r="BP944" s="354"/>
      <c r="BQ944" s="354"/>
      <c r="BR944" s="354"/>
      <c r="BS944" s="354"/>
      <c r="BT944" s="354"/>
      <c r="BU944" s="354"/>
      <c r="BV944" s="354"/>
      <c r="BW944" s="354"/>
      <c r="BX944" s="354"/>
      <c r="BY944" s="354"/>
      <c r="BZ944" s="354"/>
      <c r="CA944" s="354"/>
      <c r="CB944" s="354"/>
      <c r="CC944" s="354"/>
    </row>
    <row r="945" ht="13.5" customHeight="1">
      <c r="A945" s="354"/>
      <c r="B945" s="354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  <c r="AB945" s="354"/>
      <c r="AC945" s="354"/>
      <c r="AD945" s="354"/>
      <c r="AE945" s="354"/>
      <c r="AF945" s="354"/>
      <c r="AG945" s="354"/>
      <c r="AH945" s="354"/>
      <c r="AI945" s="354"/>
      <c r="AJ945" s="354"/>
      <c r="AK945" s="354"/>
      <c r="AL945" s="354"/>
      <c r="AM945" s="354"/>
      <c r="AN945" s="354"/>
      <c r="AO945" s="354"/>
      <c r="AP945" s="354"/>
      <c r="AQ945" s="354"/>
      <c r="AR945" s="354"/>
      <c r="AS945" s="354"/>
      <c r="AT945" s="354"/>
      <c r="AU945" s="354"/>
      <c r="AV945" s="354"/>
      <c r="AW945" s="354"/>
      <c r="AX945" s="354"/>
      <c r="AY945" s="354"/>
      <c r="AZ945" s="354"/>
      <c r="BA945" s="354"/>
      <c r="BB945" s="354"/>
      <c r="BC945" s="354"/>
      <c r="BD945" s="354"/>
      <c r="BE945" s="354"/>
      <c r="BF945" s="354"/>
      <c r="BG945" s="354"/>
      <c r="BH945" s="354"/>
      <c r="BI945" s="354"/>
      <c r="BJ945" s="354"/>
      <c r="BK945" s="354"/>
      <c r="BL945" s="354"/>
      <c r="BM945" s="354"/>
      <c r="BN945" s="354"/>
      <c r="BO945" s="354"/>
      <c r="BP945" s="354"/>
      <c r="BQ945" s="354"/>
      <c r="BR945" s="354"/>
      <c r="BS945" s="354"/>
      <c r="BT945" s="354"/>
      <c r="BU945" s="354"/>
      <c r="BV945" s="354"/>
      <c r="BW945" s="354"/>
      <c r="BX945" s="354"/>
      <c r="BY945" s="354"/>
      <c r="BZ945" s="354"/>
      <c r="CA945" s="354"/>
      <c r="CB945" s="354"/>
      <c r="CC945" s="354"/>
    </row>
    <row r="946" ht="13.5" customHeight="1">
      <c r="A946" s="354"/>
      <c r="B946" s="354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  <c r="AB946" s="354"/>
      <c r="AC946" s="354"/>
      <c r="AD946" s="354"/>
      <c r="AE946" s="354"/>
      <c r="AF946" s="354"/>
      <c r="AG946" s="354"/>
      <c r="AH946" s="354"/>
      <c r="AI946" s="354"/>
      <c r="AJ946" s="354"/>
      <c r="AK946" s="354"/>
      <c r="AL946" s="354"/>
      <c r="AM946" s="354"/>
      <c r="AN946" s="354"/>
      <c r="AO946" s="354"/>
      <c r="AP946" s="354"/>
      <c r="AQ946" s="354"/>
      <c r="AR946" s="354"/>
      <c r="AS946" s="354"/>
      <c r="AT946" s="354"/>
      <c r="AU946" s="354"/>
      <c r="AV946" s="354"/>
      <c r="AW946" s="354"/>
      <c r="AX946" s="354"/>
      <c r="AY946" s="354"/>
      <c r="AZ946" s="354"/>
      <c r="BA946" s="354"/>
      <c r="BB946" s="354"/>
      <c r="BC946" s="354"/>
      <c r="BD946" s="354"/>
      <c r="BE946" s="354"/>
      <c r="BF946" s="354"/>
      <c r="BG946" s="354"/>
      <c r="BH946" s="354"/>
      <c r="BI946" s="354"/>
      <c r="BJ946" s="354"/>
      <c r="BK946" s="354"/>
      <c r="BL946" s="354"/>
      <c r="BM946" s="354"/>
      <c r="BN946" s="354"/>
      <c r="BO946" s="354"/>
      <c r="BP946" s="354"/>
      <c r="BQ946" s="354"/>
      <c r="BR946" s="354"/>
      <c r="BS946" s="354"/>
      <c r="BT946" s="354"/>
      <c r="BU946" s="354"/>
      <c r="BV946" s="354"/>
      <c r="BW946" s="354"/>
      <c r="BX946" s="354"/>
      <c r="BY946" s="354"/>
      <c r="BZ946" s="354"/>
      <c r="CA946" s="354"/>
      <c r="CB946" s="354"/>
      <c r="CC946" s="354"/>
    </row>
    <row r="947" ht="13.5" customHeight="1">
      <c r="A947" s="354"/>
      <c r="B947" s="354"/>
      <c r="C947" s="354"/>
      <c r="D947" s="354"/>
      <c r="E947" s="354"/>
      <c r="F947" s="354"/>
      <c r="G947" s="354"/>
      <c r="H947" s="354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  <c r="AA947" s="354"/>
      <c r="AB947" s="354"/>
      <c r="AC947" s="354"/>
      <c r="AD947" s="354"/>
      <c r="AE947" s="354"/>
      <c r="AF947" s="354"/>
      <c r="AG947" s="354"/>
      <c r="AH947" s="354"/>
      <c r="AI947" s="354"/>
      <c r="AJ947" s="354"/>
      <c r="AK947" s="354"/>
      <c r="AL947" s="354"/>
      <c r="AM947" s="354"/>
      <c r="AN947" s="354"/>
      <c r="AO947" s="354"/>
      <c r="AP947" s="354"/>
      <c r="AQ947" s="354"/>
      <c r="AR947" s="354"/>
      <c r="AS947" s="354"/>
      <c r="AT947" s="354"/>
      <c r="AU947" s="354"/>
      <c r="AV947" s="354"/>
      <c r="AW947" s="354"/>
      <c r="AX947" s="354"/>
      <c r="AY947" s="354"/>
      <c r="AZ947" s="354"/>
      <c r="BA947" s="354"/>
      <c r="BB947" s="354"/>
      <c r="BC947" s="354"/>
      <c r="BD947" s="354"/>
      <c r="BE947" s="354"/>
      <c r="BF947" s="354"/>
      <c r="BG947" s="354"/>
      <c r="BH947" s="354"/>
      <c r="BI947" s="354"/>
      <c r="BJ947" s="354"/>
      <c r="BK947" s="354"/>
      <c r="BL947" s="354"/>
      <c r="BM947" s="354"/>
      <c r="BN947" s="354"/>
      <c r="BO947" s="354"/>
      <c r="BP947" s="354"/>
      <c r="BQ947" s="354"/>
      <c r="BR947" s="354"/>
      <c r="BS947" s="354"/>
      <c r="BT947" s="354"/>
      <c r="BU947" s="354"/>
      <c r="BV947" s="354"/>
      <c r="BW947" s="354"/>
      <c r="BX947" s="354"/>
      <c r="BY947" s="354"/>
      <c r="BZ947" s="354"/>
      <c r="CA947" s="354"/>
      <c r="CB947" s="354"/>
      <c r="CC947" s="354"/>
    </row>
    <row r="948" ht="13.5" customHeight="1">
      <c r="A948" s="354"/>
      <c r="B948" s="354"/>
      <c r="C948" s="354"/>
      <c r="D948" s="354"/>
      <c r="E948" s="354"/>
      <c r="F948" s="354"/>
      <c r="G948" s="354"/>
      <c r="H948" s="354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  <c r="AA948" s="354"/>
      <c r="AB948" s="354"/>
      <c r="AC948" s="354"/>
      <c r="AD948" s="354"/>
      <c r="AE948" s="354"/>
      <c r="AF948" s="354"/>
      <c r="AG948" s="354"/>
      <c r="AH948" s="354"/>
      <c r="AI948" s="354"/>
      <c r="AJ948" s="354"/>
      <c r="AK948" s="354"/>
      <c r="AL948" s="354"/>
      <c r="AM948" s="354"/>
      <c r="AN948" s="354"/>
      <c r="AO948" s="354"/>
      <c r="AP948" s="354"/>
      <c r="AQ948" s="354"/>
      <c r="AR948" s="354"/>
      <c r="AS948" s="354"/>
      <c r="AT948" s="354"/>
      <c r="AU948" s="354"/>
      <c r="AV948" s="354"/>
      <c r="AW948" s="354"/>
      <c r="AX948" s="354"/>
      <c r="AY948" s="354"/>
      <c r="AZ948" s="354"/>
      <c r="BA948" s="354"/>
      <c r="BB948" s="354"/>
      <c r="BC948" s="354"/>
      <c r="BD948" s="354"/>
      <c r="BE948" s="354"/>
      <c r="BF948" s="354"/>
      <c r="BG948" s="354"/>
      <c r="BH948" s="354"/>
      <c r="BI948" s="354"/>
      <c r="BJ948" s="354"/>
      <c r="BK948" s="354"/>
      <c r="BL948" s="354"/>
      <c r="BM948" s="354"/>
      <c r="BN948" s="354"/>
      <c r="BO948" s="354"/>
      <c r="BP948" s="354"/>
      <c r="BQ948" s="354"/>
      <c r="BR948" s="354"/>
      <c r="BS948" s="354"/>
      <c r="BT948" s="354"/>
      <c r="BU948" s="354"/>
      <c r="BV948" s="354"/>
      <c r="BW948" s="354"/>
      <c r="BX948" s="354"/>
      <c r="BY948" s="354"/>
      <c r="BZ948" s="354"/>
      <c r="CA948" s="354"/>
      <c r="CB948" s="354"/>
      <c r="CC948" s="354"/>
    </row>
    <row r="949" ht="13.5" customHeight="1">
      <c r="A949" s="354"/>
      <c r="B949" s="354"/>
      <c r="C949" s="354"/>
      <c r="D949" s="354"/>
      <c r="E949" s="354"/>
      <c r="F949" s="354"/>
      <c r="G949" s="354"/>
      <c r="H949" s="354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  <c r="AA949" s="354"/>
      <c r="AB949" s="354"/>
      <c r="AC949" s="354"/>
      <c r="AD949" s="354"/>
      <c r="AE949" s="354"/>
      <c r="AF949" s="354"/>
      <c r="AG949" s="354"/>
      <c r="AH949" s="354"/>
      <c r="AI949" s="354"/>
      <c r="AJ949" s="354"/>
      <c r="AK949" s="354"/>
      <c r="AL949" s="354"/>
      <c r="AM949" s="354"/>
      <c r="AN949" s="354"/>
      <c r="AO949" s="354"/>
      <c r="AP949" s="354"/>
      <c r="AQ949" s="354"/>
      <c r="AR949" s="354"/>
      <c r="AS949" s="354"/>
      <c r="AT949" s="354"/>
      <c r="AU949" s="354"/>
      <c r="AV949" s="354"/>
      <c r="AW949" s="354"/>
      <c r="AX949" s="354"/>
      <c r="AY949" s="354"/>
      <c r="AZ949" s="354"/>
      <c r="BA949" s="354"/>
      <c r="BB949" s="354"/>
      <c r="BC949" s="354"/>
      <c r="BD949" s="354"/>
      <c r="BE949" s="354"/>
      <c r="BF949" s="354"/>
      <c r="BG949" s="354"/>
      <c r="BH949" s="354"/>
      <c r="BI949" s="354"/>
      <c r="BJ949" s="354"/>
      <c r="BK949" s="354"/>
      <c r="BL949" s="354"/>
      <c r="BM949" s="354"/>
      <c r="BN949" s="354"/>
      <c r="BO949" s="354"/>
      <c r="BP949" s="354"/>
      <c r="BQ949" s="354"/>
      <c r="BR949" s="354"/>
      <c r="BS949" s="354"/>
      <c r="BT949" s="354"/>
      <c r="BU949" s="354"/>
      <c r="BV949" s="354"/>
      <c r="BW949" s="354"/>
      <c r="BX949" s="354"/>
      <c r="BY949" s="354"/>
      <c r="BZ949" s="354"/>
      <c r="CA949" s="354"/>
      <c r="CB949" s="354"/>
      <c r="CC949" s="354"/>
    </row>
    <row r="950" ht="13.5" customHeight="1">
      <c r="A950" s="354"/>
      <c r="B950" s="354"/>
      <c r="C950" s="354"/>
      <c r="D950" s="354"/>
      <c r="E950" s="354"/>
      <c r="F950" s="354"/>
      <c r="G950" s="354"/>
      <c r="H950" s="354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  <c r="AA950" s="354"/>
      <c r="AB950" s="354"/>
      <c r="AC950" s="354"/>
      <c r="AD950" s="354"/>
      <c r="AE950" s="354"/>
      <c r="AF950" s="354"/>
      <c r="AG950" s="354"/>
      <c r="AH950" s="354"/>
      <c r="AI950" s="354"/>
      <c r="AJ950" s="354"/>
      <c r="AK950" s="354"/>
      <c r="AL950" s="354"/>
      <c r="AM950" s="354"/>
      <c r="AN950" s="354"/>
      <c r="AO950" s="354"/>
      <c r="AP950" s="354"/>
      <c r="AQ950" s="354"/>
      <c r="AR950" s="354"/>
      <c r="AS950" s="354"/>
      <c r="AT950" s="354"/>
      <c r="AU950" s="354"/>
      <c r="AV950" s="354"/>
      <c r="AW950" s="354"/>
      <c r="AX950" s="354"/>
      <c r="AY950" s="354"/>
      <c r="AZ950" s="354"/>
      <c r="BA950" s="354"/>
      <c r="BB950" s="354"/>
      <c r="BC950" s="354"/>
      <c r="BD950" s="354"/>
      <c r="BE950" s="354"/>
      <c r="BF950" s="354"/>
      <c r="BG950" s="354"/>
      <c r="BH950" s="354"/>
      <c r="BI950" s="354"/>
      <c r="BJ950" s="354"/>
      <c r="BK950" s="354"/>
      <c r="BL950" s="354"/>
      <c r="BM950" s="354"/>
      <c r="BN950" s="354"/>
      <c r="BO950" s="354"/>
      <c r="BP950" s="354"/>
      <c r="BQ950" s="354"/>
      <c r="BR950" s="354"/>
      <c r="BS950" s="354"/>
      <c r="BT950" s="354"/>
      <c r="BU950" s="354"/>
      <c r="BV950" s="354"/>
      <c r="BW950" s="354"/>
      <c r="BX950" s="354"/>
      <c r="BY950" s="354"/>
      <c r="BZ950" s="354"/>
      <c r="CA950" s="354"/>
      <c r="CB950" s="354"/>
      <c r="CC950" s="354"/>
    </row>
    <row r="951" ht="13.5" customHeight="1">
      <c r="A951" s="354"/>
      <c r="B951" s="354"/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  <c r="AA951" s="354"/>
      <c r="AB951" s="354"/>
      <c r="AC951" s="354"/>
      <c r="AD951" s="354"/>
      <c r="AE951" s="354"/>
      <c r="AF951" s="354"/>
      <c r="AG951" s="354"/>
      <c r="AH951" s="354"/>
      <c r="AI951" s="354"/>
      <c r="AJ951" s="354"/>
      <c r="AK951" s="354"/>
      <c r="AL951" s="354"/>
      <c r="AM951" s="354"/>
      <c r="AN951" s="354"/>
      <c r="AO951" s="354"/>
      <c r="AP951" s="354"/>
      <c r="AQ951" s="354"/>
      <c r="AR951" s="354"/>
      <c r="AS951" s="354"/>
      <c r="AT951" s="354"/>
      <c r="AU951" s="354"/>
      <c r="AV951" s="354"/>
      <c r="AW951" s="354"/>
      <c r="AX951" s="354"/>
      <c r="AY951" s="354"/>
      <c r="AZ951" s="354"/>
      <c r="BA951" s="354"/>
      <c r="BB951" s="354"/>
      <c r="BC951" s="354"/>
      <c r="BD951" s="354"/>
      <c r="BE951" s="354"/>
      <c r="BF951" s="354"/>
      <c r="BG951" s="354"/>
      <c r="BH951" s="354"/>
      <c r="BI951" s="354"/>
      <c r="BJ951" s="354"/>
      <c r="BK951" s="354"/>
      <c r="BL951" s="354"/>
      <c r="BM951" s="354"/>
      <c r="BN951" s="354"/>
      <c r="BO951" s="354"/>
      <c r="BP951" s="354"/>
      <c r="BQ951" s="354"/>
      <c r="BR951" s="354"/>
      <c r="BS951" s="354"/>
      <c r="BT951" s="354"/>
      <c r="BU951" s="354"/>
      <c r="BV951" s="354"/>
      <c r="BW951" s="354"/>
      <c r="BX951" s="354"/>
      <c r="BY951" s="354"/>
      <c r="BZ951" s="354"/>
      <c r="CA951" s="354"/>
      <c r="CB951" s="354"/>
      <c r="CC951" s="354"/>
    </row>
    <row r="952" ht="13.5" customHeight="1">
      <c r="A952" s="354"/>
      <c r="B952" s="354"/>
      <c r="C952" s="354"/>
      <c r="D952" s="354"/>
      <c r="E952" s="354"/>
      <c r="F952" s="354"/>
      <c r="G952" s="354"/>
      <c r="H952" s="354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  <c r="AA952" s="354"/>
      <c r="AB952" s="354"/>
      <c r="AC952" s="354"/>
      <c r="AD952" s="354"/>
      <c r="AE952" s="354"/>
      <c r="AF952" s="354"/>
      <c r="AG952" s="354"/>
      <c r="AH952" s="354"/>
      <c r="AI952" s="354"/>
      <c r="AJ952" s="354"/>
      <c r="AK952" s="354"/>
      <c r="AL952" s="354"/>
      <c r="AM952" s="354"/>
      <c r="AN952" s="354"/>
      <c r="AO952" s="354"/>
      <c r="AP952" s="354"/>
      <c r="AQ952" s="354"/>
      <c r="AR952" s="354"/>
      <c r="AS952" s="354"/>
      <c r="AT952" s="354"/>
      <c r="AU952" s="354"/>
      <c r="AV952" s="354"/>
      <c r="AW952" s="354"/>
      <c r="AX952" s="354"/>
      <c r="AY952" s="354"/>
      <c r="AZ952" s="354"/>
      <c r="BA952" s="354"/>
      <c r="BB952" s="354"/>
      <c r="BC952" s="354"/>
      <c r="BD952" s="354"/>
      <c r="BE952" s="354"/>
      <c r="BF952" s="354"/>
      <c r="BG952" s="354"/>
      <c r="BH952" s="354"/>
      <c r="BI952" s="354"/>
      <c r="BJ952" s="354"/>
      <c r="BK952" s="354"/>
      <c r="BL952" s="354"/>
      <c r="BM952" s="354"/>
      <c r="BN952" s="354"/>
      <c r="BO952" s="354"/>
      <c r="BP952" s="354"/>
      <c r="BQ952" s="354"/>
      <c r="BR952" s="354"/>
      <c r="BS952" s="354"/>
      <c r="BT952" s="354"/>
      <c r="BU952" s="354"/>
      <c r="BV952" s="354"/>
      <c r="BW952" s="354"/>
      <c r="BX952" s="354"/>
      <c r="BY952" s="354"/>
      <c r="BZ952" s="354"/>
      <c r="CA952" s="354"/>
      <c r="CB952" s="354"/>
      <c r="CC952" s="354"/>
    </row>
    <row r="953" ht="13.5" customHeight="1">
      <c r="A953" s="354"/>
      <c r="B953" s="354"/>
      <c r="C953" s="354"/>
      <c r="D953" s="354"/>
      <c r="E953" s="354"/>
      <c r="F953" s="354"/>
      <c r="G953" s="354"/>
      <c r="H953" s="354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  <c r="AA953" s="354"/>
      <c r="AB953" s="354"/>
      <c r="AC953" s="354"/>
      <c r="AD953" s="354"/>
      <c r="AE953" s="354"/>
      <c r="AF953" s="354"/>
      <c r="AG953" s="354"/>
      <c r="AH953" s="354"/>
      <c r="AI953" s="354"/>
      <c r="AJ953" s="354"/>
      <c r="AK953" s="354"/>
      <c r="AL953" s="354"/>
      <c r="AM953" s="354"/>
      <c r="AN953" s="354"/>
      <c r="AO953" s="354"/>
      <c r="AP953" s="354"/>
      <c r="AQ953" s="354"/>
      <c r="AR953" s="354"/>
      <c r="AS953" s="354"/>
      <c r="AT953" s="354"/>
      <c r="AU953" s="354"/>
      <c r="AV953" s="354"/>
      <c r="AW953" s="354"/>
      <c r="AX953" s="354"/>
      <c r="AY953" s="354"/>
      <c r="AZ953" s="354"/>
      <c r="BA953" s="354"/>
      <c r="BB953" s="354"/>
      <c r="BC953" s="354"/>
      <c r="BD953" s="354"/>
      <c r="BE953" s="354"/>
      <c r="BF953" s="354"/>
      <c r="BG953" s="354"/>
      <c r="BH953" s="354"/>
      <c r="BI953" s="354"/>
      <c r="BJ953" s="354"/>
      <c r="BK953" s="354"/>
      <c r="BL953" s="354"/>
      <c r="BM953" s="354"/>
      <c r="BN953" s="354"/>
      <c r="BO953" s="354"/>
      <c r="BP953" s="354"/>
      <c r="BQ953" s="354"/>
      <c r="BR953" s="354"/>
      <c r="BS953" s="354"/>
      <c r="BT953" s="354"/>
      <c r="BU953" s="354"/>
      <c r="BV953" s="354"/>
      <c r="BW953" s="354"/>
      <c r="BX953" s="354"/>
      <c r="BY953" s="354"/>
      <c r="BZ953" s="354"/>
      <c r="CA953" s="354"/>
      <c r="CB953" s="354"/>
      <c r="CC953" s="354"/>
    </row>
    <row r="954" ht="13.5" customHeight="1">
      <c r="A954" s="354"/>
      <c r="B954" s="354"/>
      <c r="C954" s="354"/>
      <c r="D954" s="354"/>
      <c r="E954" s="354"/>
      <c r="F954" s="354"/>
      <c r="G954" s="354"/>
      <c r="H954" s="354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  <c r="AA954" s="354"/>
      <c r="AB954" s="354"/>
      <c r="AC954" s="354"/>
      <c r="AD954" s="354"/>
      <c r="AE954" s="354"/>
      <c r="AF954" s="354"/>
      <c r="AG954" s="354"/>
      <c r="AH954" s="354"/>
      <c r="AI954" s="354"/>
      <c r="AJ954" s="354"/>
      <c r="AK954" s="354"/>
      <c r="AL954" s="354"/>
      <c r="AM954" s="354"/>
      <c r="AN954" s="354"/>
      <c r="AO954" s="354"/>
      <c r="AP954" s="354"/>
      <c r="AQ954" s="354"/>
      <c r="AR954" s="354"/>
      <c r="AS954" s="354"/>
      <c r="AT954" s="354"/>
      <c r="AU954" s="354"/>
      <c r="AV954" s="354"/>
      <c r="AW954" s="354"/>
      <c r="AX954" s="354"/>
      <c r="AY954" s="354"/>
      <c r="AZ954" s="354"/>
      <c r="BA954" s="354"/>
      <c r="BB954" s="354"/>
      <c r="BC954" s="354"/>
      <c r="BD954" s="354"/>
      <c r="BE954" s="354"/>
      <c r="BF954" s="354"/>
      <c r="BG954" s="354"/>
      <c r="BH954" s="354"/>
      <c r="BI954" s="354"/>
      <c r="BJ954" s="354"/>
      <c r="BK954" s="354"/>
      <c r="BL954" s="354"/>
      <c r="BM954" s="354"/>
      <c r="BN954" s="354"/>
      <c r="BO954" s="354"/>
      <c r="BP954" s="354"/>
      <c r="BQ954" s="354"/>
      <c r="BR954" s="354"/>
      <c r="BS954" s="354"/>
      <c r="BT954" s="354"/>
      <c r="BU954" s="354"/>
      <c r="BV954" s="354"/>
      <c r="BW954" s="354"/>
      <c r="BX954" s="354"/>
      <c r="BY954" s="354"/>
      <c r="BZ954" s="354"/>
      <c r="CA954" s="354"/>
      <c r="CB954" s="354"/>
      <c r="CC954" s="354"/>
    </row>
    <row r="955" ht="13.5" customHeight="1">
      <c r="A955" s="354"/>
      <c r="B955" s="354"/>
      <c r="C955" s="354"/>
      <c r="D955" s="354"/>
      <c r="E955" s="354"/>
      <c r="F955" s="354"/>
      <c r="G955" s="354"/>
      <c r="H955" s="354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  <c r="AA955" s="354"/>
      <c r="AB955" s="354"/>
      <c r="AC955" s="354"/>
      <c r="AD955" s="354"/>
      <c r="AE955" s="354"/>
      <c r="AF955" s="354"/>
      <c r="AG955" s="354"/>
      <c r="AH955" s="354"/>
      <c r="AI955" s="354"/>
      <c r="AJ955" s="354"/>
      <c r="AK955" s="354"/>
      <c r="AL955" s="354"/>
      <c r="AM955" s="354"/>
      <c r="AN955" s="354"/>
      <c r="AO955" s="354"/>
      <c r="AP955" s="354"/>
      <c r="AQ955" s="354"/>
      <c r="AR955" s="354"/>
      <c r="AS955" s="354"/>
      <c r="AT955" s="354"/>
      <c r="AU955" s="354"/>
      <c r="AV955" s="354"/>
      <c r="AW955" s="354"/>
      <c r="AX955" s="354"/>
      <c r="AY955" s="354"/>
      <c r="AZ955" s="354"/>
      <c r="BA955" s="354"/>
      <c r="BB955" s="354"/>
      <c r="BC955" s="354"/>
      <c r="BD955" s="354"/>
      <c r="BE955" s="354"/>
      <c r="BF955" s="354"/>
      <c r="BG955" s="354"/>
      <c r="BH955" s="354"/>
      <c r="BI955" s="354"/>
      <c r="BJ955" s="354"/>
      <c r="BK955" s="354"/>
      <c r="BL955" s="354"/>
      <c r="BM955" s="354"/>
      <c r="BN955" s="354"/>
      <c r="BO955" s="354"/>
      <c r="BP955" s="354"/>
      <c r="BQ955" s="354"/>
      <c r="BR955" s="354"/>
      <c r="BS955" s="354"/>
      <c r="BT955" s="354"/>
      <c r="BU955" s="354"/>
      <c r="BV955" s="354"/>
      <c r="BW955" s="354"/>
      <c r="BX955" s="354"/>
      <c r="BY955" s="354"/>
      <c r="BZ955" s="354"/>
      <c r="CA955" s="354"/>
      <c r="CB955" s="354"/>
      <c r="CC955" s="354"/>
    </row>
    <row r="956" ht="13.5" customHeight="1">
      <c r="A956" s="354"/>
      <c r="B956" s="354"/>
      <c r="C956" s="354"/>
      <c r="D956" s="354"/>
      <c r="E956" s="354"/>
      <c r="F956" s="354"/>
      <c r="G956" s="354"/>
      <c r="H956" s="354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  <c r="AA956" s="354"/>
      <c r="AB956" s="354"/>
      <c r="AC956" s="354"/>
      <c r="AD956" s="354"/>
      <c r="AE956" s="354"/>
      <c r="AF956" s="354"/>
      <c r="AG956" s="354"/>
      <c r="AH956" s="354"/>
      <c r="AI956" s="354"/>
      <c r="AJ956" s="354"/>
      <c r="AK956" s="354"/>
      <c r="AL956" s="354"/>
      <c r="AM956" s="354"/>
      <c r="AN956" s="354"/>
      <c r="AO956" s="354"/>
      <c r="AP956" s="354"/>
      <c r="AQ956" s="354"/>
      <c r="AR956" s="354"/>
      <c r="AS956" s="354"/>
      <c r="AT956" s="354"/>
      <c r="AU956" s="354"/>
      <c r="AV956" s="354"/>
      <c r="AW956" s="354"/>
      <c r="AX956" s="354"/>
      <c r="AY956" s="354"/>
      <c r="AZ956" s="354"/>
      <c r="BA956" s="354"/>
      <c r="BB956" s="354"/>
      <c r="BC956" s="354"/>
      <c r="BD956" s="354"/>
      <c r="BE956" s="354"/>
      <c r="BF956" s="354"/>
      <c r="BG956" s="354"/>
      <c r="BH956" s="354"/>
      <c r="BI956" s="354"/>
      <c r="BJ956" s="354"/>
      <c r="BK956" s="354"/>
      <c r="BL956" s="354"/>
      <c r="BM956" s="354"/>
      <c r="BN956" s="354"/>
      <c r="BO956" s="354"/>
      <c r="BP956" s="354"/>
      <c r="BQ956" s="354"/>
      <c r="BR956" s="354"/>
      <c r="BS956" s="354"/>
      <c r="BT956" s="354"/>
      <c r="BU956" s="354"/>
      <c r="BV956" s="354"/>
      <c r="BW956" s="354"/>
      <c r="BX956" s="354"/>
      <c r="BY956" s="354"/>
      <c r="BZ956" s="354"/>
      <c r="CA956" s="354"/>
      <c r="CB956" s="354"/>
      <c r="CC956" s="354"/>
    </row>
    <row r="957" ht="13.5" customHeight="1">
      <c r="A957" s="354"/>
      <c r="B957" s="354"/>
      <c r="C957" s="354"/>
      <c r="D957" s="354"/>
      <c r="E957" s="354"/>
      <c r="F957" s="354"/>
      <c r="G957" s="354"/>
      <c r="H957" s="354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  <c r="AA957" s="354"/>
      <c r="AB957" s="354"/>
      <c r="AC957" s="354"/>
      <c r="AD957" s="354"/>
      <c r="AE957" s="354"/>
      <c r="AF957" s="354"/>
      <c r="AG957" s="354"/>
      <c r="AH957" s="354"/>
      <c r="AI957" s="354"/>
      <c r="AJ957" s="354"/>
      <c r="AK957" s="354"/>
      <c r="AL957" s="354"/>
      <c r="AM957" s="354"/>
      <c r="AN957" s="354"/>
      <c r="AO957" s="354"/>
      <c r="AP957" s="354"/>
      <c r="AQ957" s="354"/>
      <c r="AR957" s="354"/>
      <c r="AS957" s="354"/>
      <c r="AT957" s="354"/>
      <c r="AU957" s="354"/>
      <c r="AV957" s="354"/>
      <c r="AW957" s="354"/>
      <c r="AX957" s="354"/>
      <c r="AY957" s="354"/>
      <c r="AZ957" s="354"/>
      <c r="BA957" s="354"/>
      <c r="BB957" s="354"/>
      <c r="BC957" s="354"/>
      <c r="BD957" s="354"/>
      <c r="BE957" s="354"/>
      <c r="BF957" s="354"/>
      <c r="BG957" s="354"/>
      <c r="BH957" s="354"/>
      <c r="BI957" s="354"/>
      <c r="BJ957" s="354"/>
      <c r="BK957" s="354"/>
      <c r="BL957" s="354"/>
      <c r="BM957" s="354"/>
      <c r="BN957" s="354"/>
      <c r="BO957" s="354"/>
      <c r="BP957" s="354"/>
      <c r="BQ957" s="354"/>
      <c r="BR957" s="354"/>
      <c r="BS957" s="354"/>
      <c r="BT957" s="354"/>
      <c r="BU957" s="354"/>
      <c r="BV957" s="354"/>
      <c r="BW957" s="354"/>
      <c r="BX957" s="354"/>
      <c r="BY957" s="354"/>
      <c r="BZ957" s="354"/>
      <c r="CA957" s="354"/>
      <c r="CB957" s="354"/>
      <c r="CC957" s="354"/>
    </row>
    <row r="958" ht="13.5" customHeight="1">
      <c r="A958" s="354"/>
      <c r="B958" s="354"/>
      <c r="C958" s="354"/>
      <c r="D958" s="354"/>
      <c r="E958" s="354"/>
      <c r="F958" s="354"/>
      <c r="G958" s="354"/>
      <c r="H958" s="354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  <c r="AA958" s="354"/>
      <c r="AB958" s="354"/>
      <c r="AC958" s="354"/>
      <c r="AD958" s="354"/>
      <c r="AE958" s="354"/>
      <c r="AF958" s="354"/>
      <c r="AG958" s="354"/>
      <c r="AH958" s="354"/>
      <c r="AI958" s="354"/>
      <c r="AJ958" s="354"/>
      <c r="AK958" s="354"/>
      <c r="AL958" s="354"/>
      <c r="AM958" s="354"/>
      <c r="AN958" s="354"/>
      <c r="AO958" s="354"/>
      <c r="AP958" s="354"/>
      <c r="AQ958" s="354"/>
      <c r="AR958" s="354"/>
      <c r="AS958" s="354"/>
      <c r="AT958" s="354"/>
      <c r="AU958" s="354"/>
      <c r="AV958" s="354"/>
      <c r="AW958" s="354"/>
      <c r="AX958" s="354"/>
      <c r="AY958" s="354"/>
      <c r="AZ958" s="354"/>
      <c r="BA958" s="354"/>
      <c r="BB958" s="354"/>
      <c r="BC958" s="354"/>
      <c r="BD958" s="354"/>
      <c r="BE958" s="354"/>
      <c r="BF958" s="354"/>
      <c r="BG958" s="354"/>
      <c r="BH958" s="354"/>
      <c r="BI958" s="354"/>
      <c r="BJ958" s="354"/>
      <c r="BK958" s="354"/>
      <c r="BL958" s="354"/>
      <c r="BM958" s="354"/>
      <c r="BN958" s="354"/>
      <c r="BO958" s="354"/>
      <c r="BP958" s="354"/>
      <c r="BQ958" s="354"/>
      <c r="BR958" s="354"/>
      <c r="BS958" s="354"/>
      <c r="BT958" s="354"/>
      <c r="BU958" s="354"/>
      <c r="BV958" s="354"/>
      <c r="BW958" s="354"/>
      <c r="BX958" s="354"/>
      <c r="BY958" s="354"/>
      <c r="BZ958" s="354"/>
      <c r="CA958" s="354"/>
      <c r="CB958" s="354"/>
      <c r="CC958" s="354"/>
    </row>
    <row r="959" ht="13.5" customHeight="1">
      <c r="A959" s="354"/>
      <c r="B959" s="354"/>
      <c r="C959" s="354"/>
      <c r="D959" s="354"/>
      <c r="E959" s="354"/>
      <c r="F959" s="354"/>
      <c r="G959" s="354"/>
      <c r="H959" s="354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  <c r="AA959" s="354"/>
      <c r="AB959" s="354"/>
      <c r="AC959" s="354"/>
      <c r="AD959" s="354"/>
      <c r="AE959" s="354"/>
      <c r="AF959" s="354"/>
      <c r="AG959" s="354"/>
      <c r="AH959" s="354"/>
      <c r="AI959" s="354"/>
      <c r="AJ959" s="354"/>
      <c r="AK959" s="354"/>
      <c r="AL959" s="354"/>
      <c r="AM959" s="354"/>
      <c r="AN959" s="354"/>
      <c r="AO959" s="354"/>
      <c r="AP959" s="354"/>
      <c r="AQ959" s="354"/>
      <c r="AR959" s="354"/>
      <c r="AS959" s="354"/>
      <c r="AT959" s="354"/>
      <c r="AU959" s="354"/>
      <c r="AV959" s="354"/>
      <c r="AW959" s="354"/>
      <c r="AX959" s="354"/>
      <c r="AY959" s="354"/>
      <c r="AZ959" s="354"/>
      <c r="BA959" s="354"/>
      <c r="BB959" s="354"/>
      <c r="BC959" s="354"/>
      <c r="BD959" s="354"/>
      <c r="BE959" s="354"/>
      <c r="BF959" s="354"/>
      <c r="BG959" s="354"/>
      <c r="BH959" s="354"/>
      <c r="BI959" s="354"/>
      <c r="BJ959" s="354"/>
      <c r="BK959" s="354"/>
      <c r="BL959" s="354"/>
      <c r="BM959" s="354"/>
      <c r="BN959" s="354"/>
      <c r="BO959" s="354"/>
      <c r="BP959" s="354"/>
      <c r="BQ959" s="354"/>
      <c r="BR959" s="354"/>
      <c r="BS959" s="354"/>
      <c r="BT959" s="354"/>
      <c r="BU959" s="354"/>
      <c r="BV959" s="354"/>
      <c r="BW959" s="354"/>
      <c r="BX959" s="354"/>
      <c r="BY959" s="354"/>
      <c r="BZ959" s="354"/>
      <c r="CA959" s="354"/>
      <c r="CB959" s="354"/>
      <c r="CC959" s="354"/>
    </row>
    <row r="960" ht="13.5" customHeight="1">
      <c r="A960" s="354"/>
      <c r="B960" s="354"/>
      <c r="C960" s="354"/>
      <c r="D960" s="354"/>
      <c r="E960" s="354"/>
      <c r="F960" s="354"/>
      <c r="G960" s="354"/>
      <c r="H960" s="354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  <c r="AA960" s="354"/>
      <c r="AB960" s="354"/>
      <c r="AC960" s="354"/>
      <c r="AD960" s="354"/>
      <c r="AE960" s="354"/>
      <c r="AF960" s="354"/>
      <c r="AG960" s="354"/>
      <c r="AH960" s="354"/>
      <c r="AI960" s="354"/>
      <c r="AJ960" s="354"/>
      <c r="AK960" s="354"/>
      <c r="AL960" s="354"/>
      <c r="AM960" s="354"/>
      <c r="AN960" s="354"/>
      <c r="AO960" s="354"/>
      <c r="AP960" s="354"/>
      <c r="AQ960" s="354"/>
      <c r="AR960" s="354"/>
      <c r="AS960" s="354"/>
      <c r="AT960" s="354"/>
      <c r="AU960" s="354"/>
      <c r="AV960" s="354"/>
      <c r="AW960" s="354"/>
      <c r="AX960" s="354"/>
      <c r="AY960" s="354"/>
      <c r="AZ960" s="354"/>
      <c r="BA960" s="354"/>
      <c r="BB960" s="354"/>
      <c r="BC960" s="354"/>
      <c r="BD960" s="354"/>
      <c r="BE960" s="354"/>
      <c r="BF960" s="354"/>
      <c r="BG960" s="354"/>
      <c r="BH960" s="354"/>
      <c r="BI960" s="354"/>
      <c r="BJ960" s="354"/>
      <c r="BK960" s="354"/>
      <c r="BL960" s="354"/>
      <c r="BM960" s="354"/>
      <c r="BN960" s="354"/>
      <c r="BO960" s="354"/>
      <c r="BP960" s="354"/>
      <c r="BQ960" s="354"/>
      <c r="BR960" s="354"/>
      <c r="BS960" s="354"/>
      <c r="BT960" s="354"/>
      <c r="BU960" s="354"/>
      <c r="BV960" s="354"/>
      <c r="BW960" s="354"/>
      <c r="BX960" s="354"/>
      <c r="BY960" s="354"/>
      <c r="BZ960" s="354"/>
      <c r="CA960" s="354"/>
      <c r="CB960" s="354"/>
      <c r="CC960" s="354"/>
    </row>
    <row r="961" ht="13.5" customHeight="1">
      <c r="A961" s="354"/>
      <c r="B961" s="354"/>
      <c r="C961" s="354"/>
      <c r="D961" s="354"/>
      <c r="E961" s="354"/>
      <c r="F961" s="354"/>
      <c r="G961" s="354"/>
      <c r="H961" s="354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  <c r="AA961" s="354"/>
      <c r="AB961" s="354"/>
      <c r="AC961" s="354"/>
      <c r="AD961" s="354"/>
      <c r="AE961" s="354"/>
      <c r="AF961" s="354"/>
      <c r="AG961" s="354"/>
      <c r="AH961" s="354"/>
      <c r="AI961" s="354"/>
      <c r="AJ961" s="354"/>
      <c r="AK961" s="354"/>
      <c r="AL961" s="354"/>
      <c r="AM961" s="354"/>
      <c r="AN961" s="354"/>
      <c r="AO961" s="354"/>
      <c r="AP961" s="354"/>
      <c r="AQ961" s="354"/>
      <c r="AR961" s="354"/>
      <c r="AS961" s="354"/>
      <c r="AT961" s="354"/>
      <c r="AU961" s="354"/>
      <c r="AV961" s="354"/>
      <c r="AW961" s="354"/>
      <c r="AX961" s="354"/>
      <c r="AY961" s="354"/>
      <c r="AZ961" s="354"/>
      <c r="BA961" s="354"/>
      <c r="BB961" s="354"/>
      <c r="BC961" s="354"/>
      <c r="BD961" s="354"/>
      <c r="BE961" s="354"/>
      <c r="BF961" s="354"/>
      <c r="BG961" s="354"/>
      <c r="BH961" s="354"/>
      <c r="BI961" s="354"/>
      <c r="BJ961" s="354"/>
      <c r="BK961" s="354"/>
      <c r="BL961" s="354"/>
      <c r="BM961" s="354"/>
      <c r="BN961" s="354"/>
      <c r="BO961" s="354"/>
      <c r="BP961" s="354"/>
      <c r="BQ961" s="354"/>
      <c r="BR961" s="354"/>
      <c r="BS961" s="354"/>
      <c r="BT961" s="354"/>
      <c r="BU961" s="354"/>
      <c r="BV961" s="354"/>
      <c r="BW961" s="354"/>
      <c r="BX961" s="354"/>
      <c r="BY961" s="354"/>
      <c r="BZ961" s="354"/>
      <c r="CA961" s="354"/>
      <c r="CB961" s="354"/>
      <c r="CC961" s="354"/>
    </row>
    <row r="962" ht="13.5" customHeight="1">
      <c r="A962" s="354"/>
      <c r="B962" s="354"/>
      <c r="C962" s="354"/>
      <c r="D962" s="354"/>
      <c r="E962" s="354"/>
      <c r="F962" s="354"/>
      <c r="G962" s="354"/>
      <c r="H962" s="354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  <c r="AA962" s="354"/>
      <c r="AB962" s="354"/>
      <c r="AC962" s="354"/>
      <c r="AD962" s="354"/>
      <c r="AE962" s="354"/>
      <c r="AF962" s="354"/>
      <c r="AG962" s="354"/>
      <c r="AH962" s="354"/>
      <c r="AI962" s="354"/>
      <c r="AJ962" s="354"/>
      <c r="AK962" s="354"/>
      <c r="AL962" s="354"/>
      <c r="AM962" s="354"/>
      <c r="AN962" s="354"/>
      <c r="AO962" s="354"/>
      <c r="AP962" s="354"/>
      <c r="AQ962" s="354"/>
      <c r="AR962" s="354"/>
      <c r="AS962" s="354"/>
      <c r="AT962" s="354"/>
      <c r="AU962" s="354"/>
      <c r="AV962" s="354"/>
      <c r="AW962" s="354"/>
      <c r="AX962" s="354"/>
      <c r="AY962" s="354"/>
      <c r="AZ962" s="354"/>
      <c r="BA962" s="354"/>
      <c r="BB962" s="354"/>
      <c r="BC962" s="354"/>
      <c r="BD962" s="354"/>
      <c r="BE962" s="354"/>
      <c r="BF962" s="354"/>
      <c r="BG962" s="354"/>
      <c r="BH962" s="354"/>
      <c r="BI962" s="354"/>
      <c r="BJ962" s="354"/>
      <c r="BK962" s="354"/>
      <c r="BL962" s="354"/>
      <c r="BM962" s="354"/>
      <c r="BN962" s="354"/>
      <c r="BO962" s="354"/>
      <c r="BP962" s="354"/>
      <c r="BQ962" s="354"/>
      <c r="BR962" s="354"/>
      <c r="BS962" s="354"/>
      <c r="BT962" s="354"/>
      <c r="BU962" s="354"/>
      <c r="BV962" s="354"/>
      <c r="BW962" s="354"/>
      <c r="BX962" s="354"/>
      <c r="BY962" s="354"/>
      <c r="BZ962" s="354"/>
      <c r="CA962" s="354"/>
      <c r="CB962" s="354"/>
      <c r="CC962" s="354"/>
    </row>
    <row r="963" ht="13.5" customHeight="1">
      <c r="A963" s="354"/>
      <c r="B963" s="354"/>
      <c r="C963" s="354"/>
      <c r="D963" s="354"/>
      <c r="E963" s="354"/>
      <c r="F963" s="354"/>
      <c r="G963" s="354"/>
      <c r="H963" s="354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  <c r="AA963" s="354"/>
      <c r="AB963" s="354"/>
      <c r="AC963" s="354"/>
      <c r="AD963" s="354"/>
      <c r="AE963" s="354"/>
      <c r="AF963" s="354"/>
      <c r="AG963" s="354"/>
      <c r="AH963" s="354"/>
      <c r="AI963" s="354"/>
      <c r="AJ963" s="354"/>
      <c r="AK963" s="354"/>
      <c r="AL963" s="354"/>
      <c r="AM963" s="354"/>
      <c r="AN963" s="354"/>
      <c r="AO963" s="354"/>
      <c r="AP963" s="354"/>
      <c r="AQ963" s="354"/>
      <c r="AR963" s="354"/>
      <c r="AS963" s="354"/>
      <c r="AT963" s="354"/>
      <c r="AU963" s="354"/>
      <c r="AV963" s="354"/>
      <c r="AW963" s="354"/>
      <c r="AX963" s="354"/>
      <c r="AY963" s="354"/>
      <c r="AZ963" s="354"/>
      <c r="BA963" s="354"/>
      <c r="BB963" s="354"/>
      <c r="BC963" s="354"/>
      <c r="BD963" s="354"/>
      <c r="BE963" s="354"/>
      <c r="BF963" s="354"/>
      <c r="BG963" s="354"/>
      <c r="BH963" s="354"/>
      <c r="BI963" s="354"/>
      <c r="BJ963" s="354"/>
      <c r="BK963" s="354"/>
      <c r="BL963" s="354"/>
      <c r="BM963" s="354"/>
      <c r="BN963" s="354"/>
      <c r="BO963" s="354"/>
      <c r="BP963" s="354"/>
      <c r="BQ963" s="354"/>
      <c r="BR963" s="354"/>
      <c r="BS963" s="354"/>
      <c r="BT963" s="354"/>
      <c r="BU963" s="354"/>
      <c r="BV963" s="354"/>
      <c r="BW963" s="354"/>
      <c r="BX963" s="354"/>
      <c r="BY963" s="354"/>
      <c r="BZ963" s="354"/>
      <c r="CA963" s="354"/>
      <c r="CB963" s="354"/>
      <c r="CC963" s="354"/>
    </row>
    <row r="964" ht="13.5" customHeight="1">
      <c r="A964" s="354"/>
      <c r="B964" s="354"/>
      <c r="C964" s="354"/>
      <c r="D964" s="354"/>
      <c r="E964" s="354"/>
      <c r="F964" s="354"/>
      <c r="G964" s="354"/>
      <c r="H964" s="354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  <c r="AA964" s="354"/>
      <c r="AB964" s="354"/>
      <c r="AC964" s="354"/>
      <c r="AD964" s="354"/>
      <c r="AE964" s="354"/>
      <c r="AF964" s="354"/>
      <c r="AG964" s="354"/>
      <c r="AH964" s="354"/>
      <c r="AI964" s="354"/>
      <c r="AJ964" s="354"/>
      <c r="AK964" s="354"/>
      <c r="AL964" s="354"/>
      <c r="AM964" s="354"/>
      <c r="AN964" s="354"/>
      <c r="AO964" s="354"/>
      <c r="AP964" s="354"/>
      <c r="AQ964" s="354"/>
      <c r="AR964" s="354"/>
      <c r="AS964" s="354"/>
      <c r="AT964" s="354"/>
      <c r="AU964" s="354"/>
      <c r="AV964" s="354"/>
      <c r="AW964" s="354"/>
      <c r="AX964" s="354"/>
      <c r="AY964" s="354"/>
      <c r="AZ964" s="354"/>
      <c r="BA964" s="354"/>
      <c r="BB964" s="354"/>
      <c r="BC964" s="354"/>
      <c r="BD964" s="354"/>
      <c r="BE964" s="354"/>
      <c r="BF964" s="354"/>
      <c r="BG964" s="354"/>
      <c r="BH964" s="354"/>
      <c r="BI964" s="354"/>
      <c r="BJ964" s="354"/>
      <c r="BK964" s="354"/>
      <c r="BL964" s="354"/>
      <c r="BM964" s="354"/>
      <c r="BN964" s="354"/>
      <c r="BO964" s="354"/>
      <c r="BP964" s="354"/>
      <c r="BQ964" s="354"/>
      <c r="BR964" s="354"/>
      <c r="BS964" s="354"/>
      <c r="BT964" s="354"/>
      <c r="BU964" s="354"/>
      <c r="BV964" s="354"/>
      <c r="BW964" s="354"/>
      <c r="BX964" s="354"/>
      <c r="BY964" s="354"/>
      <c r="BZ964" s="354"/>
      <c r="CA964" s="354"/>
      <c r="CB964" s="354"/>
      <c r="CC964" s="354"/>
    </row>
    <row r="965" ht="13.5" customHeight="1">
      <c r="A965" s="354"/>
      <c r="B965" s="354"/>
      <c r="C965" s="354"/>
      <c r="D965" s="354"/>
      <c r="E965" s="354"/>
      <c r="F965" s="354"/>
      <c r="G965" s="354"/>
      <c r="H965" s="354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  <c r="AA965" s="354"/>
      <c r="AB965" s="354"/>
      <c r="AC965" s="354"/>
      <c r="AD965" s="354"/>
      <c r="AE965" s="354"/>
      <c r="AF965" s="354"/>
      <c r="AG965" s="354"/>
      <c r="AH965" s="354"/>
      <c r="AI965" s="354"/>
      <c r="AJ965" s="354"/>
      <c r="AK965" s="354"/>
      <c r="AL965" s="354"/>
      <c r="AM965" s="354"/>
      <c r="AN965" s="354"/>
      <c r="AO965" s="354"/>
      <c r="AP965" s="354"/>
      <c r="AQ965" s="354"/>
      <c r="AR965" s="354"/>
      <c r="AS965" s="354"/>
      <c r="AT965" s="354"/>
      <c r="AU965" s="354"/>
      <c r="AV965" s="354"/>
      <c r="AW965" s="354"/>
      <c r="AX965" s="354"/>
      <c r="AY965" s="354"/>
      <c r="AZ965" s="354"/>
      <c r="BA965" s="354"/>
      <c r="BB965" s="354"/>
      <c r="BC965" s="354"/>
      <c r="BD965" s="354"/>
      <c r="BE965" s="354"/>
      <c r="BF965" s="354"/>
      <c r="BG965" s="354"/>
      <c r="BH965" s="354"/>
      <c r="BI965" s="354"/>
      <c r="BJ965" s="354"/>
      <c r="BK965" s="354"/>
      <c r="BL965" s="354"/>
      <c r="BM965" s="354"/>
      <c r="BN965" s="354"/>
      <c r="BO965" s="354"/>
      <c r="BP965" s="354"/>
      <c r="BQ965" s="354"/>
      <c r="BR965" s="354"/>
      <c r="BS965" s="354"/>
      <c r="BT965" s="354"/>
      <c r="BU965" s="354"/>
      <c r="BV965" s="354"/>
      <c r="BW965" s="354"/>
      <c r="BX965" s="354"/>
      <c r="BY965" s="354"/>
      <c r="BZ965" s="354"/>
      <c r="CA965" s="354"/>
      <c r="CB965" s="354"/>
      <c r="CC965" s="354"/>
    </row>
    <row r="966" ht="13.5" customHeight="1">
      <c r="A966" s="354"/>
      <c r="B966" s="354"/>
      <c r="C966" s="354"/>
      <c r="D966" s="354"/>
      <c r="E966" s="354"/>
      <c r="F966" s="354"/>
      <c r="G966" s="354"/>
      <c r="H966" s="354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  <c r="AA966" s="354"/>
      <c r="AB966" s="354"/>
      <c r="AC966" s="354"/>
      <c r="AD966" s="354"/>
      <c r="AE966" s="354"/>
      <c r="AF966" s="354"/>
      <c r="AG966" s="354"/>
      <c r="AH966" s="354"/>
      <c r="AI966" s="354"/>
      <c r="AJ966" s="354"/>
      <c r="AK966" s="354"/>
      <c r="AL966" s="354"/>
      <c r="AM966" s="354"/>
      <c r="AN966" s="354"/>
      <c r="AO966" s="354"/>
      <c r="AP966" s="354"/>
      <c r="AQ966" s="354"/>
      <c r="AR966" s="354"/>
      <c r="AS966" s="354"/>
      <c r="AT966" s="354"/>
      <c r="AU966" s="354"/>
      <c r="AV966" s="354"/>
      <c r="AW966" s="354"/>
      <c r="AX966" s="354"/>
      <c r="AY966" s="354"/>
      <c r="AZ966" s="354"/>
      <c r="BA966" s="354"/>
      <c r="BB966" s="354"/>
      <c r="BC966" s="354"/>
      <c r="BD966" s="354"/>
      <c r="BE966" s="354"/>
      <c r="BF966" s="354"/>
      <c r="BG966" s="354"/>
      <c r="BH966" s="354"/>
      <c r="BI966" s="354"/>
      <c r="BJ966" s="354"/>
      <c r="BK966" s="354"/>
      <c r="BL966" s="354"/>
      <c r="BM966" s="354"/>
      <c r="BN966" s="354"/>
      <c r="BO966" s="354"/>
      <c r="BP966" s="354"/>
      <c r="BQ966" s="354"/>
      <c r="BR966" s="354"/>
      <c r="BS966" s="354"/>
      <c r="BT966" s="354"/>
      <c r="BU966" s="354"/>
      <c r="BV966" s="354"/>
      <c r="BW966" s="354"/>
      <c r="BX966" s="354"/>
      <c r="BY966" s="354"/>
      <c r="BZ966" s="354"/>
      <c r="CA966" s="354"/>
      <c r="CB966" s="354"/>
      <c r="CC966" s="354"/>
    </row>
    <row r="967" ht="13.5" customHeight="1">
      <c r="A967" s="354"/>
      <c r="B967" s="354"/>
      <c r="C967" s="354"/>
      <c r="D967" s="354"/>
      <c r="E967" s="354"/>
      <c r="F967" s="354"/>
      <c r="G967" s="354"/>
      <c r="H967" s="354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  <c r="AA967" s="354"/>
      <c r="AB967" s="354"/>
      <c r="AC967" s="354"/>
      <c r="AD967" s="354"/>
      <c r="AE967" s="354"/>
      <c r="AF967" s="354"/>
      <c r="AG967" s="354"/>
      <c r="AH967" s="354"/>
      <c r="AI967" s="354"/>
      <c r="AJ967" s="354"/>
      <c r="AK967" s="354"/>
      <c r="AL967" s="354"/>
      <c r="AM967" s="354"/>
      <c r="AN967" s="354"/>
      <c r="AO967" s="354"/>
      <c r="AP967" s="354"/>
      <c r="AQ967" s="354"/>
      <c r="AR967" s="354"/>
      <c r="AS967" s="354"/>
      <c r="AT967" s="354"/>
      <c r="AU967" s="354"/>
      <c r="AV967" s="354"/>
      <c r="AW967" s="354"/>
      <c r="AX967" s="354"/>
      <c r="AY967" s="354"/>
      <c r="AZ967" s="354"/>
      <c r="BA967" s="354"/>
      <c r="BB967" s="354"/>
      <c r="BC967" s="354"/>
      <c r="BD967" s="354"/>
      <c r="BE967" s="354"/>
      <c r="BF967" s="354"/>
      <c r="BG967" s="354"/>
      <c r="BH967" s="354"/>
      <c r="BI967" s="354"/>
      <c r="BJ967" s="354"/>
      <c r="BK967" s="354"/>
      <c r="BL967" s="354"/>
      <c r="BM967" s="354"/>
      <c r="BN967" s="354"/>
      <c r="BO967" s="354"/>
      <c r="BP967" s="354"/>
      <c r="BQ967" s="354"/>
      <c r="BR967" s="354"/>
      <c r="BS967" s="354"/>
      <c r="BT967" s="354"/>
      <c r="BU967" s="354"/>
      <c r="BV967" s="354"/>
      <c r="BW967" s="354"/>
      <c r="BX967" s="354"/>
      <c r="BY967" s="354"/>
      <c r="BZ967" s="354"/>
      <c r="CA967" s="354"/>
      <c r="CB967" s="354"/>
      <c r="CC967" s="354"/>
    </row>
    <row r="968" ht="13.5" customHeight="1">
      <c r="A968" s="354"/>
      <c r="B968" s="354"/>
      <c r="C968" s="354"/>
      <c r="D968" s="354"/>
      <c r="E968" s="354"/>
      <c r="F968" s="354"/>
      <c r="G968" s="354"/>
      <c r="H968" s="354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  <c r="AA968" s="354"/>
      <c r="AB968" s="354"/>
      <c r="AC968" s="354"/>
      <c r="AD968" s="354"/>
      <c r="AE968" s="354"/>
      <c r="AF968" s="354"/>
      <c r="AG968" s="354"/>
      <c r="AH968" s="354"/>
      <c r="AI968" s="354"/>
      <c r="AJ968" s="354"/>
      <c r="AK968" s="354"/>
      <c r="AL968" s="354"/>
      <c r="AM968" s="354"/>
      <c r="AN968" s="354"/>
      <c r="AO968" s="354"/>
      <c r="AP968" s="354"/>
      <c r="AQ968" s="354"/>
      <c r="AR968" s="354"/>
      <c r="AS968" s="354"/>
      <c r="AT968" s="354"/>
      <c r="AU968" s="354"/>
      <c r="AV968" s="354"/>
      <c r="AW968" s="354"/>
      <c r="AX968" s="354"/>
      <c r="AY968" s="354"/>
      <c r="AZ968" s="354"/>
      <c r="BA968" s="354"/>
      <c r="BB968" s="354"/>
      <c r="BC968" s="354"/>
      <c r="BD968" s="354"/>
      <c r="BE968" s="354"/>
      <c r="BF968" s="354"/>
      <c r="BG968" s="354"/>
      <c r="BH968" s="354"/>
      <c r="BI968" s="354"/>
      <c r="BJ968" s="354"/>
      <c r="BK968" s="354"/>
      <c r="BL968" s="354"/>
      <c r="BM968" s="354"/>
      <c r="BN968" s="354"/>
      <c r="BO968" s="354"/>
      <c r="BP968" s="354"/>
      <c r="BQ968" s="354"/>
      <c r="BR968" s="354"/>
      <c r="BS968" s="354"/>
      <c r="BT968" s="354"/>
      <c r="BU968" s="354"/>
      <c r="BV968" s="354"/>
      <c r="BW968" s="354"/>
      <c r="BX968" s="354"/>
      <c r="BY968" s="354"/>
      <c r="BZ968" s="354"/>
      <c r="CA968" s="354"/>
      <c r="CB968" s="354"/>
      <c r="CC968" s="354"/>
    </row>
    <row r="969" ht="13.5" customHeight="1">
      <c r="A969" s="354"/>
      <c r="B969" s="354"/>
      <c r="C969" s="354"/>
      <c r="D969" s="354"/>
      <c r="E969" s="354"/>
      <c r="F969" s="354"/>
      <c r="G969" s="354"/>
      <c r="H969" s="354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  <c r="AA969" s="354"/>
      <c r="AB969" s="354"/>
      <c r="AC969" s="354"/>
      <c r="AD969" s="354"/>
      <c r="AE969" s="354"/>
      <c r="AF969" s="354"/>
      <c r="AG969" s="354"/>
      <c r="AH969" s="354"/>
      <c r="AI969" s="354"/>
      <c r="AJ969" s="354"/>
      <c r="AK969" s="354"/>
      <c r="AL969" s="354"/>
      <c r="AM969" s="354"/>
      <c r="AN969" s="354"/>
      <c r="AO969" s="354"/>
      <c r="AP969" s="354"/>
      <c r="AQ969" s="354"/>
      <c r="AR969" s="354"/>
      <c r="AS969" s="354"/>
      <c r="AT969" s="354"/>
      <c r="AU969" s="354"/>
      <c r="AV969" s="354"/>
      <c r="AW969" s="354"/>
      <c r="AX969" s="354"/>
      <c r="AY969" s="354"/>
      <c r="AZ969" s="354"/>
      <c r="BA969" s="354"/>
      <c r="BB969" s="354"/>
      <c r="BC969" s="354"/>
      <c r="BD969" s="354"/>
      <c r="BE969" s="354"/>
      <c r="BF969" s="354"/>
      <c r="BG969" s="354"/>
      <c r="BH969" s="354"/>
      <c r="BI969" s="354"/>
      <c r="BJ969" s="354"/>
      <c r="BK969" s="354"/>
      <c r="BL969" s="354"/>
      <c r="BM969" s="354"/>
      <c r="BN969" s="354"/>
      <c r="BO969" s="354"/>
      <c r="BP969" s="354"/>
      <c r="BQ969" s="354"/>
      <c r="BR969" s="354"/>
      <c r="BS969" s="354"/>
      <c r="BT969" s="354"/>
      <c r="BU969" s="354"/>
      <c r="BV969" s="354"/>
      <c r="BW969" s="354"/>
      <c r="BX969" s="354"/>
      <c r="BY969" s="354"/>
      <c r="BZ969" s="354"/>
      <c r="CA969" s="354"/>
      <c r="CB969" s="354"/>
      <c r="CC969" s="354"/>
    </row>
    <row r="970" ht="13.5" customHeight="1">
      <c r="A970" s="354"/>
      <c r="B970" s="354"/>
      <c r="C970" s="354"/>
      <c r="D970" s="354"/>
      <c r="E970" s="354"/>
      <c r="F970" s="354"/>
      <c r="G970" s="354"/>
      <c r="H970" s="354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  <c r="AA970" s="354"/>
      <c r="AB970" s="354"/>
      <c r="AC970" s="354"/>
      <c r="AD970" s="354"/>
      <c r="AE970" s="354"/>
      <c r="AF970" s="354"/>
      <c r="AG970" s="354"/>
      <c r="AH970" s="354"/>
      <c r="AI970" s="354"/>
      <c r="AJ970" s="354"/>
      <c r="AK970" s="354"/>
      <c r="AL970" s="354"/>
      <c r="AM970" s="354"/>
      <c r="AN970" s="354"/>
      <c r="AO970" s="354"/>
      <c r="AP970" s="354"/>
      <c r="AQ970" s="354"/>
      <c r="AR970" s="354"/>
      <c r="AS970" s="354"/>
      <c r="AT970" s="354"/>
      <c r="AU970" s="354"/>
      <c r="AV970" s="354"/>
      <c r="AW970" s="354"/>
      <c r="AX970" s="354"/>
      <c r="AY970" s="354"/>
      <c r="AZ970" s="354"/>
      <c r="BA970" s="354"/>
      <c r="BB970" s="354"/>
      <c r="BC970" s="354"/>
      <c r="BD970" s="354"/>
      <c r="BE970" s="354"/>
      <c r="BF970" s="354"/>
      <c r="BG970" s="354"/>
      <c r="BH970" s="354"/>
      <c r="BI970" s="354"/>
      <c r="BJ970" s="354"/>
      <c r="BK970" s="354"/>
      <c r="BL970" s="354"/>
      <c r="BM970" s="354"/>
      <c r="BN970" s="354"/>
      <c r="BO970" s="354"/>
      <c r="BP970" s="354"/>
      <c r="BQ970" s="354"/>
      <c r="BR970" s="354"/>
      <c r="BS970" s="354"/>
      <c r="BT970" s="354"/>
      <c r="BU970" s="354"/>
      <c r="BV970" s="354"/>
      <c r="BW970" s="354"/>
      <c r="BX970" s="354"/>
      <c r="BY970" s="354"/>
      <c r="BZ970" s="354"/>
      <c r="CA970" s="354"/>
      <c r="CB970" s="354"/>
      <c r="CC970" s="354"/>
    </row>
    <row r="971" ht="13.5" customHeight="1">
      <c r="A971" s="354"/>
      <c r="B971" s="354"/>
      <c r="C971" s="354"/>
      <c r="D971" s="354"/>
      <c r="E971" s="354"/>
      <c r="F971" s="354"/>
      <c r="G971" s="354"/>
      <c r="H971" s="354"/>
      <c r="I971" s="354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  <c r="Z971" s="354"/>
      <c r="AA971" s="354"/>
      <c r="AB971" s="354"/>
      <c r="AC971" s="354"/>
      <c r="AD971" s="354"/>
      <c r="AE971" s="354"/>
      <c r="AF971" s="354"/>
      <c r="AG971" s="354"/>
      <c r="AH971" s="354"/>
      <c r="AI971" s="354"/>
      <c r="AJ971" s="354"/>
      <c r="AK971" s="354"/>
      <c r="AL971" s="354"/>
      <c r="AM971" s="354"/>
      <c r="AN971" s="354"/>
      <c r="AO971" s="354"/>
      <c r="AP971" s="354"/>
      <c r="AQ971" s="354"/>
      <c r="AR971" s="354"/>
      <c r="AS971" s="354"/>
      <c r="AT971" s="354"/>
      <c r="AU971" s="354"/>
      <c r="AV971" s="354"/>
      <c r="AW971" s="354"/>
      <c r="AX971" s="354"/>
      <c r="AY971" s="354"/>
      <c r="AZ971" s="354"/>
      <c r="BA971" s="354"/>
      <c r="BB971" s="354"/>
      <c r="BC971" s="354"/>
      <c r="BD971" s="354"/>
      <c r="BE971" s="354"/>
      <c r="BF971" s="354"/>
      <c r="BG971" s="354"/>
      <c r="BH971" s="354"/>
      <c r="BI971" s="354"/>
      <c r="BJ971" s="354"/>
      <c r="BK971" s="354"/>
      <c r="BL971" s="354"/>
      <c r="BM971" s="354"/>
      <c r="BN971" s="354"/>
      <c r="BO971" s="354"/>
      <c r="BP971" s="354"/>
      <c r="BQ971" s="354"/>
      <c r="BR971" s="354"/>
      <c r="BS971" s="354"/>
      <c r="BT971" s="354"/>
      <c r="BU971" s="354"/>
      <c r="BV971" s="354"/>
      <c r="BW971" s="354"/>
      <c r="BX971" s="354"/>
      <c r="BY971" s="354"/>
      <c r="BZ971" s="354"/>
      <c r="CA971" s="354"/>
      <c r="CB971" s="354"/>
      <c r="CC971" s="354"/>
    </row>
    <row r="972" ht="13.5" customHeight="1">
      <c r="A972" s="354"/>
      <c r="B972" s="354"/>
      <c r="C972" s="354"/>
      <c r="D972" s="354"/>
      <c r="E972" s="354"/>
      <c r="F972" s="354"/>
      <c r="G972" s="354"/>
      <c r="H972" s="354"/>
      <c r="I972" s="354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  <c r="Z972" s="354"/>
      <c r="AA972" s="354"/>
      <c r="AB972" s="354"/>
      <c r="AC972" s="354"/>
      <c r="AD972" s="354"/>
      <c r="AE972" s="354"/>
      <c r="AF972" s="354"/>
      <c r="AG972" s="354"/>
      <c r="AH972" s="354"/>
      <c r="AI972" s="354"/>
      <c r="AJ972" s="354"/>
      <c r="AK972" s="354"/>
      <c r="AL972" s="354"/>
      <c r="AM972" s="354"/>
      <c r="AN972" s="354"/>
      <c r="AO972" s="354"/>
      <c r="AP972" s="354"/>
      <c r="AQ972" s="354"/>
      <c r="AR972" s="354"/>
      <c r="AS972" s="354"/>
      <c r="AT972" s="354"/>
      <c r="AU972" s="354"/>
      <c r="AV972" s="354"/>
      <c r="AW972" s="354"/>
      <c r="AX972" s="354"/>
      <c r="AY972" s="354"/>
      <c r="AZ972" s="354"/>
      <c r="BA972" s="354"/>
      <c r="BB972" s="354"/>
      <c r="BC972" s="354"/>
      <c r="BD972" s="354"/>
      <c r="BE972" s="354"/>
      <c r="BF972" s="354"/>
      <c r="BG972" s="354"/>
      <c r="BH972" s="354"/>
      <c r="BI972" s="354"/>
      <c r="BJ972" s="354"/>
      <c r="BK972" s="354"/>
      <c r="BL972" s="354"/>
      <c r="BM972" s="354"/>
      <c r="BN972" s="354"/>
      <c r="BO972" s="354"/>
      <c r="BP972" s="354"/>
      <c r="BQ972" s="354"/>
      <c r="BR972" s="354"/>
      <c r="BS972" s="354"/>
      <c r="BT972" s="354"/>
      <c r="BU972" s="354"/>
      <c r="BV972" s="354"/>
      <c r="BW972" s="354"/>
      <c r="BX972" s="354"/>
      <c r="BY972" s="354"/>
      <c r="BZ972" s="354"/>
      <c r="CA972" s="354"/>
      <c r="CB972" s="354"/>
      <c r="CC972" s="354"/>
    </row>
    <row r="973" ht="13.5" customHeight="1">
      <c r="A973" s="354"/>
      <c r="B973" s="354"/>
      <c r="C973" s="354"/>
      <c r="D973" s="354"/>
      <c r="E973" s="354"/>
      <c r="F973" s="354"/>
      <c r="G973" s="354"/>
      <c r="H973" s="354"/>
      <c r="I973" s="354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  <c r="Z973" s="354"/>
      <c r="AA973" s="354"/>
      <c r="AB973" s="354"/>
      <c r="AC973" s="354"/>
      <c r="AD973" s="354"/>
      <c r="AE973" s="354"/>
      <c r="AF973" s="354"/>
      <c r="AG973" s="354"/>
      <c r="AH973" s="354"/>
      <c r="AI973" s="354"/>
      <c r="AJ973" s="354"/>
      <c r="AK973" s="354"/>
      <c r="AL973" s="354"/>
      <c r="AM973" s="354"/>
      <c r="AN973" s="354"/>
      <c r="AO973" s="354"/>
      <c r="AP973" s="354"/>
      <c r="AQ973" s="354"/>
      <c r="AR973" s="354"/>
      <c r="AS973" s="354"/>
      <c r="AT973" s="354"/>
      <c r="AU973" s="354"/>
      <c r="AV973" s="354"/>
      <c r="AW973" s="354"/>
      <c r="AX973" s="354"/>
      <c r="AY973" s="354"/>
      <c r="AZ973" s="354"/>
      <c r="BA973" s="354"/>
      <c r="BB973" s="354"/>
      <c r="BC973" s="354"/>
      <c r="BD973" s="354"/>
      <c r="BE973" s="354"/>
      <c r="BF973" s="354"/>
      <c r="BG973" s="354"/>
      <c r="BH973" s="354"/>
      <c r="BI973" s="354"/>
      <c r="BJ973" s="354"/>
      <c r="BK973" s="354"/>
      <c r="BL973" s="354"/>
      <c r="BM973" s="354"/>
      <c r="BN973" s="354"/>
      <c r="BO973" s="354"/>
      <c r="BP973" s="354"/>
      <c r="BQ973" s="354"/>
      <c r="BR973" s="354"/>
      <c r="BS973" s="354"/>
      <c r="BT973" s="354"/>
      <c r="BU973" s="354"/>
      <c r="BV973" s="354"/>
      <c r="BW973" s="354"/>
      <c r="BX973" s="354"/>
      <c r="BY973" s="354"/>
      <c r="BZ973" s="354"/>
      <c r="CA973" s="354"/>
      <c r="CB973" s="354"/>
      <c r="CC973" s="354"/>
    </row>
    <row r="974" ht="13.5" customHeight="1">
      <c r="A974" s="354"/>
      <c r="B974" s="354"/>
      <c r="C974" s="354"/>
      <c r="D974" s="354"/>
      <c r="E974" s="354"/>
      <c r="F974" s="354"/>
      <c r="G974" s="354"/>
      <c r="H974" s="354"/>
      <c r="I974" s="354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  <c r="Z974" s="354"/>
      <c r="AA974" s="354"/>
      <c r="AB974" s="354"/>
      <c r="AC974" s="354"/>
      <c r="AD974" s="354"/>
      <c r="AE974" s="354"/>
      <c r="AF974" s="354"/>
      <c r="AG974" s="354"/>
      <c r="AH974" s="354"/>
      <c r="AI974" s="354"/>
      <c r="AJ974" s="354"/>
      <c r="AK974" s="354"/>
      <c r="AL974" s="354"/>
      <c r="AM974" s="354"/>
      <c r="AN974" s="354"/>
      <c r="AO974" s="354"/>
      <c r="AP974" s="354"/>
      <c r="AQ974" s="354"/>
      <c r="AR974" s="354"/>
      <c r="AS974" s="354"/>
      <c r="AT974" s="354"/>
      <c r="AU974" s="354"/>
      <c r="AV974" s="354"/>
      <c r="AW974" s="354"/>
      <c r="AX974" s="354"/>
      <c r="AY974" s="354"/>
      <c r="AZ974" s="354"/>
      <c r="BA974" s="354"/>
      <c r="BB974" s="354"/>
      <c r="BC974" s="354"/>
      <c r="BD974" s="354"/>
      <c r="BE974" s="354"/>
      <c r="BF974" s="354"/>
      <c r="BG974" s="354"/>
      <c r="BH974" s="354"/>
      <c r="BI974" s="354"/>
      <c r="BJ974" s="354"/>
      <c r="BK974" s="354"/>
      <c r="BL974" s="354"/>
      <c r="BM974" s="354"/>
      <c r="BN974" s="354"/>
      <c r="BO974" s="354"/>
      <c r="BP974" s="354"/>
      <c r="BQ974" s="354"/>
      <c r="BR974" s="354"/>
      <c r="BS974" s="354"/>
      <c r="BT974" s="354"/>
      <c r="BU974" s="354"/>
      <c r="BV974" s="354"/>
      <c r="BW974" s="354"/>
      <c r="BX974" s="354"/>
      <c r="BY974" s="354"/>
      <c r="BZ974" s="354"/>
      <c r="CA974" s="354"/>
      <c r="CB974" s="354"/>
      <c r="CC974" s="354"/>
    </row>
    <row r="975" ht="13.5" customHeight="1">
      <c r="A975" s="354"/>
      <c r="B975" s="354"/>
      <c r="C975" s="354"/>
      <c r="D975" s="354"/>
      <c r="E975" s="354"/>
      <c r="F975" s="354"/>
      <c r="G975" s="354"/>
      <c r="H975" s="354"/>
      <c r="I975" s="354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  <c r="Z975" s="354"/>
      <c r="AA975" s="354"/>
      <c r="AB975" s="354"/>
      <c r="AC975" s="354"/>
      <c r="AD975" s="354"/>
      <c r="AE975" s="354"/>
      <c r="AF975" s="354"/>
      <c r="AG975" s="354"/>
      <c r="AH975" s="354"/>
      <c r="AI975" s="354"/>
      <c r="AJ975" s="354"/>
      <c r="AK975" s="354"/>
      <c r="AL975" s="354"/>
      <c r="AM975" s="354"/>
      <c r="AN975" s="354"/>
      <c r="AO975" s="354"/>
      <c r="AP975" s="354"/>
      <c r="AQ975" s="354"/>
      <c r="AR975" s="354"/>
      <c r="AS975" s="354"/>
      <c r="AT975" s="354"/>
      <c r="AU975" s="354"/>
      <c r="AV975" s="354"/>
      <c r="AW975" s="354"/>
      <c r="AX975" s="354"/>
      <c r="AY975" s="354"/>
      <c r="AZ975" s="354"/>
      <c r="BA975" s="354"/>
      <c r="BB975" s="354"/>
      <c r="BC975" s="354"/>
      <c r="BD975" s="354"/>
      <c r="BE975" s="354"/>
      <c r="BF975" s="354"/>
      <c r="BG975" s="354"/>
      <c r="BH975" s="354"/>
      <c r="BI975" s="354"/>
      <c r="BJ975" s="354"/>
      <c r="BK975" s="354"/>
      <c r="BL975" s="354"/>
      <c r="BM975" s="354"/>
      <c r="BN975" s="354"/>
      <c r="BO975" s="354"/>
      <c r="BP975" s="354"/>
      <c r="BQ975" s="354"/>
      <c r="BR975" s="354"/>
      <c r="BS975" s="354"/>
      <c r="BT975" s="354"/>
      <c r="BU975" s="354"/>
      <c r="BV975" s="354"/>
      <c r="BW975" s="354"/>
      <c r="BX975" s="354"/>
      <c r="BY975" s="354"/>
      <c r="BZ975" s="354"/>
      <c r="CA975" s="354"/>
      <c r="CB975" s="354"/>
      <c r="CC975" s="354"/>
    </row>
    <row r="976" ht="13.5" customHeight="1">
      <c r="A976" s="354"/>
      <c r="B976" s="354"/>
      <c r="C976" s="354"/>
      <c r="D976" s="354"/>
      <c r="E976" s="354"/>
      <c r="F976" s="354"/>
      <c r="G976" s="354"/>
      <c r="H976" s="354"/>
      <c r="I976" s="354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  <c r="Z976" s="354"/>
      <c r="AA976" s="354"/>
      <c r="AB976" s="354"/>
      <c r="AC976" s="354"/>
      <c r="AD976" s="354"/>
      <c r="AE976" s="354"/>
      <c r="AF976" s="354"/>
      <c r="AG976" s="354"/>
      <c r="AH976" s="354"/>
      <c r="AI976" s="354"/>
      <c r="AJ976" s="354"/>
      <c r="AK976" s="354"/>
      <c r="AL976" s="354"/>
      <c r="AM976" s="354"/>
      <c r="AN976" s="354"/>
      <c r="AO976" s="354"/>
      <c r="AP976" s="354"/>
      <c r="AQ976" s="354"/>
      <c r="AR976" s="354"/>
      <c r="AS976" s="354"/>
      <c r="AT976" s="354"/>
      <c r="AU976" s="354"/>
      <c r="AV976" s="354"/>
      <c r="AW976" s="354"/>
      <c r="AX976" s="354"/>
      <c r="AY976" s="354"/>
      <c r="AZ976" s="354"/>
      <c r="BA976" s="354"/>
      <c r="BB976" s="354"/>
      <c r="BC976" s="354"/>
      <c r="BD976" s="354"/>
      <c r="BE976" s="354"/>
      <c r="BF976" s="354"/>
      <c r="BG976" s="354"/>
      <c r="BH976" s="354"/>
      <c r="BI976" s="354"/>
      <c r="BJ976" s="354"/>
      <c r="BK976" s="354"/>
      <c r="BL976" s="354"/>
      <c r="BM976" s="354"/>
      <c r="BN976" s="354"/>
      <c r="BO976" s="354"/>
      <c r="BP976" s="354"/>
      <c r="BQ976" s="354"/>
      <c r="BR976" s="354"/>
      <c r="BS976" s="354"/>
      <c r="BT976" s="354"/>
      <c r="BU976" s="354"/>
      <c r="BV976" s="354"/>
      <c r="BW976" s="354"/>
      <c r="BX976" s="354"/>
      <c r="BY976" s="354"/>
      <c r="BZ976" s="354"/>
      <c r="CA976" s="354"/>
      <c r="CB976" s="354"/>
      <c r="CC976" s="354"/>
    </row>
    <row r="977" ht="13.5" customHeight="1">
      <c r="A977" s="354"/>
      <c r="B977" s="354"/>
      <c r="C977" s="354"/>
      <c r="D977" s="354"/>
      <c r="E977" s="354"/>
      <c r="F977" s="354"/>
      <c r="G977" s="354"/>
      <c r="H977" s="354"/>
      <c r="I977" s="354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  <c r="Z977" s="354"/>
      <c r="AA977" s="354"/>
      <c r="AB977" s="354"/>
      <c r="AC977" s="354"/>
      <c r="AD977" s="354"/>
      <c r="AE977" s="354"/>
      <c r="AF977" s="354"/>
      <c r="AG977" s="354"/>
      <c r="AH977" s="354"/>
      <c r="AI977" s="354"/>
      <c r="AJ977" s="354"/>
      <c r="AK977" s="354"/>
      <c r="AL977" s="354"/>
      <c r="AM977" s="354"/>
      <c r="AN977" s="354"/>
      <c r="AO977" s="354"/>
      <c r="AP977" s="354"/>
      <c r="AQ977" s="354"/>
      <c r="AR977" s="354"/>
      <c r="AS977" s="354"/>
      <c r="AT977" s="354"/>
      <c r="AU977" s="354"/>
      <c r="AV977" s="354"/>
      <c r="AW977" s="354"/>
      <c r="AX977" s="354"/>
      <c r="AY977" s="354"/>
      <c r="AZ977" s="354"/>
      <c r="BA977" s="354"/>
      <c r="BB977" s="354"/>
      <c r="BC977" s="354"/>
      <c r="BD977" s="354"/>
      <c r="BE977" s="354"/>
      <c r="BF977" s="354"/>
      <c r="BG977" s="354"/>
      <c r="BH977" s="354"/>
      <c r="BI977" s="354"/>
      <c r="BJ977" s="354"/>
      <c r="BK977" s="354"/>
      <c r="BL977" s="354"/>
      <c r="BM977" s="354"/>
      <c r="BN977" s="354"/>
      <c r="BO977" s="354"/>
      <c r="BP977" s="354"/>
      <c r="BQ977" s="354"/>
      <c r="BR977" s="354"/>
      <c r="BS977" s="354"/>
      <c r="BT977" s="354"/>
      <c r="BU977" s="354"/>
      <c r="BV977" s="354"/>
      <c r="BW977" s="354"/>
      <c r="BX977" s="354"/>
      <c r="BY977" s="354"/>
      <c r="BZ977" s="354"/>
      <c r="CA977" s="354"/>
      <c r="CB977" s="354"/>
      <c r="CC977" s="354"/>
    </row>
    <row r="978" ht="13.5" customHeight="1">
      <c r="A978" s="354"/>
      <c r="B978" s="354"/>
      <c r="C978" s="354"/>
      <c r="D978" s="354"/>
      <c r="E978" s="354"/>
      <c r="F978" s="354"/>
      <c r="G978" s="354"/>
      <c r="H978" s="354"/>
      <c r="I978" s="354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  <c r="Z978" s="354"/>
      <c r="AA978" s="354"/>
      <c r="AB978" s="354"/>
      <c r="AC978" s="354"/>
      <c r="AD978" s="354"/>
      <c r="AE978" s="354"/>
      <c r="AF978" s="354"/>
      <c r="AG978" s="354"/>
      <c r="AH978" s="354"/>
      <c r="AI978" s="354"/>
      <c r="AJ978" s="354"/>
      <c r="AK978" s="354"/>
      <c r="AL978" s="354"/>
      <c r="AM978" s="354"/>
      <c r="AN978" s="354"/>
      <c r="AO978" s="354"/>
      <c r="AP978" s="354"/>
      <c r="AQ978" s="354"/>
      <c r="AR978" s="354"/>
      <c r="AS978" s="354"/>
      <c r="AT978" s="354"/>
      <c r="AU978" s="354"/>
      <c r="AV978" s="354"/>
      <c r="AW978" s="354"/>
      <c r="AX978" s="354"/>
      <c r="AY978" s="354"/>
      <c r="AZ978" s="354"/>
      <c r="BA978" s="354"/>
      <c r="BB978" s="354"/>
      <c r="BC978" s="354"/>
      <c r="BD978" s="354"/>
      <c r="BE978" s="354"/>
      <c r="BF978" s="354"/>
      <c r="BG978" s="354"/>
      <c r="BH978" s="354"/>
      <c r="BI978" s="354"/>
      <c r="BJ978" s="354"/>
      <c r="BK978" s="354"/>
      <c r="BL978" s="354"/>
      <c r="BM978" s="354"/>
      <c r="BN978" s="354"/>
      <c r="BO978" s="354"/>
      <c r="BP978" s="354"/>
      <c r="BQ978" s="354"/>
      <c r="BR978" s="354"/>
      <c r="BS978" s="354"/>
      <c r="BT978" s="354"/>
      <c r="BU978" s="354"/>
      <c r="BV978" s="354"/>
      <c r="BW978" s="354"/>
      <c r="BX978" s="354"/>
      <c r="BY978" s="354"/>
      <c r="BZ978" s="354"/>
      <c r="CA978" s="354"/>
      <c r="CB978" s="354"/>
      <c r="CC978" s="354"/>
    </row>
    <row r="979" ht="13.5" customHeight="1">
      <c r="A979" s="354"/>
      <c r="B979" s="354"/>
      <c r="C979" s="354"/>
      <c r="D979" s="354"/>
      <c r="E979" s="354"/>
      <c r="F979" s="354"/>
      <c r="G979" s="354"/>
      <c r="H979" s="354"/>
      <c r="I979" s="354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  <c r="Z979" s="354"/>
      <c r="AA979" s="354"/>
      <c r="AB979" s="354"/>
      <c r="AC979" s="354"/>
      <c r="AD979" s="354"/>
      <c r="AE979" s="354"/>
      <c r="AF979" s="354"/>
      <c r="AG979" s="354"/>
      <c r="AH979" s="354"/>
      <c r="AI979" s="354"/>
      <c r="AJ979" s="354"/>
      <c r="AK979" s="354"/>
      <c r="AL979" s="354"/>
      <c r="AM979" s="354"/>
      <c r="AN979" s="354"/>
      <c r="AO979" s="354"/>
      <c r="AP979" s="354"/>
      <c r="AQ979" s="354"/>
      <c r="AR979" s="354"/>
      <c r="AS979" s="354"/>
      <c r="AT979" s="354"/>
      <c r="AU979" s="354"/>
      <c r="AV979" s="354"/>
      <c r="AW979" s="354"/>
      <c r="AX979" s="354"/>
      <c r="AY979" s="354"/>
      <c r="AZ979" s="354"/>
      <c r="BA979" s="354"/>
      <c r="BB979" s="354"/>
      <c r="BC979" s="354"/>
      <c r="BD979" s="354"/>
      <c r="BE979" s="354"/>
      <c r="BF979" s="354"/>
      <c r="BG979" s="354"/>
      <c r="BH979" s="354"/>
      <c r="BI979" s="354"/>
      <c r="BJ979" s="354"/>
      <c r="BK979" s="354"/>
      <c r="BL979" s="354"/>
      <c r="BM979" s="354"/>
      <c r="BN979" s="354"/>
      <c r="BO979" s="354"/>
      <c r="BP979" s="354"/>
      <c r="BQ979" s="354"/>
      <c r="BR979" s="354"/>
      <c r="BS979" s="354"/>
      <c r="BT979" s="354"/>
      <c r="BU979" s="354"/>
      <c r="BV979" s="354"/>
      <c r="BW979" s="354"/>
      <c r="BX979" s="354"/>
      <c r="BY979" s="354"/>
      <c r="BZ979" s="354"/>
      <c r="CA979" s="354"/>
      <c r="CB979" s="354"/>
      <c r="CC979" s="354"/>
    </row>
    <row r="980" ht="13.5" customHeight="1">
      <c r="A980" s="354"/>
      <c r="B980" s="354"/>
      <c r="C980" s="354"/>
      <c r="D980" s="354"/>
      <c r="E980" s="354"/>
      <c r="F980" s="354"/>
      <c r="G980" s="354"/>
      <c r="H980" s="354"/>
      <c r="I980" s="354"/>
      <c r="J980" s="354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  <c r="Z980" s="354"/>
      <c r="AA980" s="354"/>
      <c r="AB980" s="354"/>
      <c r="AC980" s="354"/>
      <c r="AD980" s="354"/>
      <c r="AE980" s="354"/>
      <c r="AF980" s="354"/>
      <c r="AG980" s="354"/>
      <c r="AH980" s="354"/>
      <c r="AI980" s="354"/>
      <c r="AJ980" s="354"/>
      <c r="AK980" s="354"/>
      <c r="AL980" s="354"/>
      <c r="AM980" s="354"/>
      <c r="AN980" s="354"/>
      <c r="AO980" s="354"/>
      <c r="AP980" s="354"/>
      <c r="AQ980" s="354"/>
      <c r="AR980" s="354"/>
      <c r="AS980" s="354"/>
      <c r="AT980" s="354"/>
      <c r="AU980" s="354"/>
      <c r="AV980" s="354"/>
      <c r="AW980" s="354"/>
      <c r="AX980" s="354"/>
      <c r="AY980" s="354"/>
      <c r="AZ980" s="354"/>
      <c r="BA980" s="354"/>
      <c r="BB980" s="354"/>
      <c r="BC980" s="354"/>
      <c r="BD980" s="354"/>
      <c r="BE980" s="354"/>
      <c r="BF980" s="354"/>
      <c r="BG980" s="354"/>
      <c r="BH980" s="354"/>
      <c r="BI980" s="354"/>
      <c r="BJ980" s="354"/>
      <c r="BK980" s="354"/>
      <c r="BL980" s="354"/>
      <c r="BM980" s="354"/>
      <c r="BN980" s="354"/>
      <c r="BO980" s="354"/>
      <c r="BP980" s="354"/>
      <c r="BQ980" s="354"/>
      <c r="BR980" s="354"/>
      <c r="BS980" s="354"/>
      <c r="BT980" s="354"/>
      <c r="BU980" s="354"/>
      <c r="BV980" s="354"/>
      <c r="BW980" s="354"/>
      <c r="BX980" s="354"/>
      <c r="BY980" s="354"/>
      <c r="BZ980" s="354"/>
      <c r="CA980" s="354"/>
      <c r="CB980" s="354"/>
      <c r="CC980" s="354"/>
    </row>
    <row r="981" ht="13.5" customHeight="1">
      <c r="A981" s="354"/>
      <c r="B981" s="354"/>
      <c r="C981" s="354"/>
      <c r="D981" s="354"/>
      <c r="E981" s="354"/>
      <c r="F981" s="354"/>
      <c r="G981" s="354"/>
      <c r="H981" s="354"/>
      <c r="I981" s="354"/>
      <c r="J981" s="354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  <c r="Z981" s="354"/>
      <c r="AA981" s="354"/>
      <c r="AB981" s="354"/>
      <c r="AC981" s="354"/>
      <c r="AD981" s="354"/>
      <c r="AE981" s="354"/>
      <c r="AF981" s="354"/>
      <c r="AG981" s="354"/>
      <c r="AH981" s="354"/>
      <c r="AI981" s="354"/>
      <c r="AJ981" s="354"/>
      <c r="AK981" s="354"/>
      <c r="AL981" s="354"/>
      <c r="AM981" s="354"/>
      <c r="AN981" s="354"/>
      <c r="AO981" s="354"/>
      <c r="AP981" s="354"/>
      <c r="AQ981" s="354"/>
      <c r="AR981" s="354"/>
      <c r="AS981" s="354"/>
      <c r="AT981" s="354"/>
      <c r="AU981" s="354"/>
      <c r="AV981" s="354"/>
      <c r="AW981" s="354"/>
      <c r="AX981" s="354"/>
      <c r="AY981" s="354"/>
      <c r="AZ981" s="354"/>
      <c r="BA981" s="354"/>
      <c r="BB981" s="354"/>
      <c r="BC981" s="354"/>
      <c r="BD981" s="354"/>
      <c r="BE981" s="354"/>
      <c r="BF981" s="354"/>
      <c r="BG981" s="354"/>
      <c r="BH981" s="354"/>
      <c r="BI981" s="354"/>
      <c r="BJ981" s="354"/>
      <c r="BK981" s="354"/>
      <c r="BL981" s="354"/>
      <c r="BM981" s="354"/>
      <c r="BN981" s="354"/>
      <c r="BO981" s="354"/>
      <c r="BP981" s="354"/>
      <c r="BQ981" s="354"/>
      <c r="BR981" s="354"/>
      <c r="BS981" s="354"/>
      <c r="BT981" s="354"/>
      <c r="BU981" s="354"/>
      <c r="BV981" s="354"/>
      <c r="BW981" s="354"/>
      <c r="BX981" s="354"/>
      <c r="BY981" s="354"/>
      <c r="BZ981" s="354"/>
      <c r="CA981" s="354"/>
      <c r="CB981" s="354"/>
      <c r="CC981" s="354"/>
    </row>
    <row r="982" ht="13.5" customHeight="1">
      <c r="A982" s="354"/>
      <c r="B982" s="354"/>
      <c r="C982" s="354"/>
      <c r="D982" s="354"/>
      <c r="E982" s="354"/>
      <c r="F982" s="354"/>
      <c r="G982" s="354"/>
      <c r="H982" s="354"/>
      <c r="I982" s="354"/>
      <c r="J982" s="354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  <c r="Z982" s="354"/>
      <c r="AA982" s="354"/>
      <c r="AB982" s="354"/>
      <c r="AC982" s="354"/>
      <c r="AD982" s="354"/>
      <c r="AE982" s="354"/>
      <c r="AF982" s="354"/>
      <c r="AG982" s="354"/>
      <c r="AH982" s="354"/>
      <c r="AI982" s="354"/>
      <c r="AJ982" s="354"/>
      <c r="AK982" s="354"/>
      <c r="AL982" s="354"/>
      <c r="AM982" s="354"/>
      <c r="AN982" s="354"/>
      <c r="AO982" s="354"/>
      <c r="AP982" s="354"/>
      <c r="AQ982" s="354"/>
      <c r="AR982" s="354"/>
      <c r="AS982" s="354"/>
      <c r="AT982" s="354"/>
      <c r="AU982" s="354"/>
      <c r="AV982" s="354"/>
      <c r="AW982" s="354"/>
      <c r="AX982" s="354"/>
      <c r="AY982" s="354"/>
      <c r="AZ982" s="354"/>
      <c r="BA982" s="354"/>
      <c r="BB982" s="354"/>
      <c r="BC982" s="354"/>
      <c r="BD982" s="354"/>
      <c r="BE982" s="354"/>
      <c r="BF982" s="354"/>
      <c r="BG982" s="354"/>
      <c r="BH982" s="354"/>
      <c r="BI982" s="354"/>
      <c r="BJ982" s="354"/>
      <c r="BK982" s="354"/>
      <c r="BL982" s="354"/>
      <c r="BM982" s="354"/>
      <c r="BN982" s="354"/>
      <c r="BO982" s="354"/>
      <c r="BP982" s="354"/>
      <c r="BQ982" s="354"/>
      <c r="BR982" s="354"/>
      <c r="BS982" s="354"/>
      <c r="BT982" s="354"/>
      <c r="BU982" s="354"/>
      <c r="BV982" s="354"/>
      <c r="BW982" s="354"/>
      <c r="BX982" s="354"/>
      <c r="BY982" s="354"/>
      <c r="BZ982" s="354"/>
      <c r="CA982" s="354"/>
      <c r="CB982" s="354"/>
      <c r="CC982" s="354"/>
    </row>
    <row r="983" ht="13.5" customHeight="1">
      <c r="A983" s="354"/>
      <c r="B983" s="354"/>
      <c r="C983" s="354"/>
      <c r="D983" s="354"/>
      <c r="E983" s="354"/>
      <c r="F983" s="354"/>
      <c r="G983" s="354"/>
      <c r="H983" s="354"/>
      <c r="I983" s="354"/>
      <c r="J983" s="354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  <c r="Z983" s="354"/>
      <c r="AA983" s="354"/>
      <c r="AB983" s="354"/>
      <c r="AC983" s="354"/>
      <c r="AD983" s="354"/>
      <c r="AE983" s="354"/>
      <c r="AF983" s="354"/>
      <c r="AG983" s="354"/>
      <c r="AH983" s="354"/>
      <c r="AI983" s="354"/>
      <c r="AJ983" s="354"/>
      <c r="AK983" s="354"/>
      <c r="AL983" s="354"/>
      <c r="AM983" s="354"/>
      <c r="AN983" s="354"/>
      <c r="AO983" s="354"/>
      <c r="AP983" s="354"/>
      <c r="AQ983" s="354"/>
      <c r="AR983" s="354"/>
      <c r="AS983" s="354"/>
      <c r="AT983" s="354"/>
      <c r="AU983" s="354"/>
      <c r="AV983" s="354"/>
      <c r="AW983" s="354"/>
      <c r="AX983" s="354"/>
      <c r="AY983" s="354"/>
      <c r="AZ983" s="354"/>
      <c r="BA983" s="354"/>
      <c r="BB983" s="354"/>
      <c r="BC983" s="354"/>
      <c r="BD983" s="354"/>
      <c r="BE983" s="354"/>
      <c r="BF983" s="354"/>
      <c r="BG983" s="354"/>
      <c r="BH983" s="354"/>
      <c r="BI983" s="354"/>
      <c r="BJ983" s="354"/>
      <c r="BK983" s="354"/>
      <c r="BL983" s="354"/>
      <c r="BM983" s="354"/>
      <c r="BN983" s="354"/>
      <c r="BO983" s="354"/>
      <c r="BP983" s="354"/>
      <c r="BQ983" s="354"/>
      <c r="BR983" s="354"/>
      <c r="BS983" s="354"/>
      <c r="BT983" s="354"/>
      <c r="BU983" s="354"/>
      <c r="BV983" s="354"/>
      <c r="BW983" s="354"/>
      <c r="BX983" s="354"/>
      <c r="BY983" s="354"/>
      <c r="BZ983" s="354"/>
      <c r="CA983" s="354"/>
      <c r="CB983" s="354"/>
      <c r="CC983" s="354"/>
    </row>
    <row r="984" ht="13.5" customHeight="1">
      <c r="A984" s="354"/>
      <c r="B984" s="354"/>
      <c r="C984" s="354"/>
      <c r="D984" s="354"/>
      <c r="E984" s="354"/>
      <c r="F984" s="354"/>
      <c r="G984" s="354"/>
      <c r="H984" s="354"/>
      <c r="I984" s="354"/>
      <c r="J984" s="354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  <c r="Z984" s="354"/>
      <c r="AA984" s="354"/>
      <c r="AB984" s="354"/>
      <c r="AC984" s="354"/>
      <c r="AD984" s="354"/>
      <c r="AE984" s="354"/>
      <c r="AF984" s="354"/>
      <c r="AG984" s="354"/>
      <c r="AH984" s="354"/>
      <c r="AI984" s="354"/>
      <c r="AJ984" s="354"/>
      <c r="AK984" s="354"/>
      <c r="AL984" s="354"/>
      <c r="AM984" s="354"/>
      <c r="AN984" s="354"/>
      <c r="AO984" s="354"/>
      <c r="AP984" s="354"/>
      <c r="AQ984" s="354"/>
      <c r="AR984" s="354"/>
      <c r="AS984" s="354"/>
      <c r="AT984" s="354"/>
      <c r="AU984" s="354"/>
      <c r="AV984" s="354"/>
      <c r="AW984" s="354"/>
      <c r="AX984" s="354"/>
      <c r="AY984" s="354"/>
      <c r="AZ984" s="354"/>
      <c r="BA984" s="354"/>
      <c r="BB984" s="354"/>
      <c r="BC984" s="354"/>
      <c r="BD984" s="354"/>
      <c r="BE984" s="354"/>
      <c r="BF984" s="354"/>
      <c r="BG984" s="354"/>
      <c r="BH984" s="354"/>
      <c r="BI984" s="354"/>
      <c r="BJ984" s="354"/>
      <c r="BK984" s="354"/>
      <c r="BL984" s="354"/>
      <c r="BM984" s="354"/>
      <c r="BN984" s="354"/>
      <c r="BO984" s="354"/>
      <c r="BP984" s="354"/>
      <c r="BQ984" s="354"/>
      <c r="BR984" s="354"/>
      <c r="BS984" s="354"/>
      <c r="BT984" s="354"/>
      <c r="BU984" s="354"/>
      <c r="BV984" s="354"/>
      <c r="BW984" s="354"/>
      <c r="BX984" s="354"/>
      <c r="BY984" s="354"/>
      <c r="BZ984" s="354"/>
      <c r="CA984" s="354"/>
      <c r="CB984" s="354"/>
      <c r="CC984" s="354"/>
    </row>
    <row r="985" ht="13.5" customHeight="1">
      <c r="A985" s="354"/>
      <c r="B985" s="354"/>
      <c r="C985" s="354"/>
      <c r="D985" s="354"/>
      <c r="E985" s="354"/>
      <c r="F985" s="354"/>
      <c r="G985" s="354"/>
      <c r="H985" s="354"/>
      <c r="I985" s="354"/>
      <c r="J985" s="354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  <c r="Z985" s="354"/>
      <c r="AA985" s="354"/>
      <c r="AB985" s="354"/>
      <c r="AC985" s="354"/>
      <c r="AD985" s="354"/>
      <c r="AE985" s="354"/>
      <c r="AF985" s="354"/>
      <c r="AG985" s="354"/>
      <c r="AH985" s="354"/>
      <c r="AI985" s="354"/>
      <c r="AJ985" s="354"/>
      <c r="AK985" s="354"/>
      <c r="AL985" s="354"/>
      <c r="AM985" s="354"/>
      <c r="AN985" s="354"/>
      <c r="AO985" s="354"/>
      <c r="AP985" s="354"/>
      <c r="AQ985" s="354"/>
      <c r="AR985" s="354"/>
      <c r="AS985" s="354"/>
      <c r="AT985" s="354"/>
      <c r="AU985" s="354"/>
      <c r="AV985" s="354"/>
      <c r="AW985" s="354"/>
      <c r="AX985" s="354"/>
      <c r="AY985" s="354"/>
      <c r="AZ985" s="354"/>
      <c r="BA985" s="354"/>
      <c r="BB985" s="354"/>
      <c r="BC985" s="354"/>
      <c r="BD985" s="354"/>
      <c r="BE985" s="354"/>
      <c r="BF985" s="354"/>
      <c r="BG985" s="354"/>
      <c r="BH985" s="354"/>
      <c r="BI985" s="354"/>
      <c r="BJ985" s="354"/>
      <c r="BK985" s="354"/>
      <c r="BL985" s="354"/>
      <c r="BM985" s="354"/>
      <c r="BN985" s="354"/>
      <c r="BO985" s="354"/>
      <c r="BP985" s="354"/>
      <c r="BQ985" s="354"/>
      <c r="BR985" s="354"/>
      <c r="BS985" s="354"/>
      <c r="BT985" s="354"/>
      <c r="BU985" s="354"/>
      <c r="BV985" s="354"/>
      <c r="BW985" s="354"/>
      <c r="BX985" s="354"/>
      <c r="BY985" s="354"/>
      <c r="BZ985" s="354"/>
      <c r="CA985" s="354"/>
      <c r="CB985" s="354"/>
      <c r="CC985" s="354"/>
    </row>
    <row r="986" ht="13.5" customHeight="1">
      <c r="A986" s="354"/>
      <c r="B986" s="354"/>
      <c r="C986" s="354"/>
      <c r="D986" s="354"/>
      <c r="E986" s="354"/>
      <c r="F986" s="354"/>
      <c r="G986" s="354"/>
      <c r="H986" s="354"/>
      <c r="I986" s="354"/>
      <c r="J986" s="354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  <c r="Z986" s="354"/>
      <c r="AA986" s="354"/>
      <c r="AB986" s="354"/>
      <c r="AC986" s="354"/>
      <c r="AD986" s="354"/>
      <c r="AE986" s="354"/>
      <c r="AF986" s="354"/>
      <c r="AG986" s="354"/>
      <c r="AH986" s="354"/>
      <c r="AI986" s="354"/>
      <c r="AJ986" s="354"/>
      <c r="AK986" s="354"/>
      <c r="AL986" s="354"/>
      <c r="AM986" s="354"/>
      <c r="AN986" s="354"/>
      <c r="AO986" s="354"/>
      <c r="AP986" s="354"/>
      <c r="AQ986" s="354"/>
      <c r="AR986" s="354"/>
      <c r="AS986" s="354"/>
      <c r="AT986" s="354"/>
      <c r="AU986" s="354"/>
      <c r="AV986" s="354"/>
      <c r="AW986" s="354"/>
      <c r="AX986" s="354"/>
      <c r="AY986" s="354"/>
      <c r="AZ986" s="354"/>
      <c r="BA986" s="354"/>
      <c r="BB986" s="354"/>
      <c r="BC986" s="354"/>
      <c r="BD986" s="354"/>
      <c r="BE986" s="354"/>
      <c r="BF986" s="354"/>
      <c r="BG986" s="354"/>
      <c r="BH986" s="354"/>
      <c r="BI986" s="354"/>
      <c r="BJ986" s="354"/>
      <c r="BK986" s="354"/>
      <c r="BL986" s="354"/>
      <c r="BM986" s="354"/>
      <c r="BN986" s="354"/>
      <c r="BO986" s="354"/>
      <c r="BP986" s="354"/>
      <c r="BQ986" s="354"/>
      <c r="BR986" s="354"/>
      <c r="BS986" s="354"/>
      <c r="BT986" s="354"/>
      <c r="BU986" s="354"/>
      <c r="BV986" s="354"/>
      <c r="BW986" s="354"/>
      <c r="BX986" s="354"/>
      <c r="BY986" s="354"/>
      <c r="BZ986" s="354"/>
      <c r="CA986" s="354"/>
      <c r="CB986" s="354"/>
      <c r="CC986" s="354"/>
    </row>
    <row r="987" ht="13.5" customHeight="1">
      <c r="A987" s="354"/>
      <c r="B987" s="354"/>
      <c r="C987" s="354"/>
      <c r="D987" s="354"/>
      <c r="E987" s="354"/>
      <c r="F987" s="354"/>
      <c r="G987" s="354"/>
      <c r="H987" s="354"/>
      <c r="I987" s="354"/>
      <c r="J987" s="354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  <c r="AB987" s="354"/>
      <c r="AC987" s="354"/>
      <c r="AD987" s="354"/>
      <c r="AE987" s="354"/>
      <c r="AF987" s="354"/>
      <c r="AG987" s="354"/>
      <c r="AH987" s="354"/>
      <c r="AI987" s="354"/>
      <c r="AJ987" s="354"/>
      <c r="AK987" s="354"/>
      <c r="AL987" s="354"/>
      <c r="AM987" s="354"/>
      <c r="AN987" s="354"/>
      <c r="AO987" s="354"/>
      <c r="AP987" s="354"/>
      <c r="AQ987" s="354"/>
      <c r="AR987" s="354"/>
      <c r="AS987" s="354"/>
      <c r="AT987" s="354"/>
      <c r="AU987" s="354"/>
      <c r="AV987" s="354"/>
      <c r="AW987" s="354"/>
      <c r="AX987" s="354"/>
      <c r="AY987" s="354"/>
      <c r="AZ987" s="354"/>
      <c r="BA987" s="354"/>
      <c r="BB987" s="354"/>
      <c r="BC987" s="354"/>
      <c r="BD987" s="354"/>
      <c r="BE987" s="354"/>
      <c r="BF987" s="354"/>
      <c r="BG987" s="354"/>
      <c r="BH987" s="354"/>
      <c r="BI987" s="354"/>
      <c r="BJ987" s="354"/>
      <c r="BK987" s="354"/>
      <c r="BL987" s="354"/>
      <c r="BM987" s="354"/>
      <c r="BN987" s="354"/>
      <c r="BO987" s="354"/>
      <c r="BP987" s="354"/>
      <c r="BQ987" s="354"/>
      <c r="BR987" s="354"/>
      <c r="BS987" s="354"/>
      <c r="BT987" s="354"/>
      <c r="BU987" s="354"/>
      <c r="BV987" s="354"/>
      <c r="BW987" s="354"/>
      <c r="BX987" s="354"/>
      <c r="BY987" s="354"/>
      <c r="BZ987" s="354"/>
      <c r="CA987" s="354"/>
      <c r="CB987" s="354"/>
      <c r="CC987" s="354"/>
    </row>
    <row r="988" ht="13.5" customHeight="1">
      <c r="A988" s="354"/>
      <c r="B988" s="354"/>
      <c r="C988" s="354"/>
      <c r="D988" s="354"/>
      <c r="E988" s="354"/>
      <c r="F988" s="354"/>
      <c r="G988" s="354"/>
      <c r="H988" s="354"/>
      <c r="I988" s="354"/>
      <c r="J988" s="354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  <c r="Z988" s="354"/>
      <c r="AA988" s="354"/>
      <c r="AB988" s="354"/>
      <c r="AC988" s="354"/>
      <c r="AD988" s="354"/>
      <c r="AE988" s="354"/>
      <c r="AF988" s="354"/>
      <c r="AG988" s="354"/>
      <c r="AH988" s="354"/>
      <c r="AI988" s="354"/>
      <c r="AJ988" s="354"/>
      <c r="AK988" s="354"/>
      <c r="AL988" s="354"/>
      <c r="AM988" s="354"/>
      <c r="AN988" s="354"/>
      <c r="AO988" s="354"/>
      <c r="AP988" s="354"/>
      <c r="AQ988" s="354"/>
      <c r="AR988" s="354"/>
      <c r="AS988" s="354"/>
      <c r="AT988" s="354"/>
      <c r="AU988" s="354"/>
      <c r="AV988" s="354"/>
      <c r="AW988" s="354"/>
      <c r="AX988" s="354"/>
      <c r="AY988" s="354"/>
      <c r="AZ988" s="354"/>
      <c r="BA988" s="354"/>
      <c r="BB988" s="354"/>
      <c r="BC988" s="354"/>
      <c r="BD988" s="354"/>
      <c r="BE988" s="354"/>
      <c r="BF988" s="354"/>
      <c r="BG988" s="354"/>
      <c r="BH988" s="354"/>
      <c r="BI988" s="354"/>
      <c r="BJ988" s="354"/>
      <c r="BK988" s="354"/>
      <c r="BL988" s="354"/>
      <c r="BM988" s="354"/>
      <c r="BN988" s="354"/>
      <c r="BO988" s="354"/>
      <c r="BP988" s="354"/>
      <c r="BQ988" s="354"/>
      <c r="BR988" s="354"/>
      <c r="BS988" s="354"/>
      <c r="BT988" s="354"/>
      <c r="BU988" s="354"/>
      <c r="BV988" s="354"/>
      <c r="BW988" s="354"/>
      <c r="BX988" s="354"/>
      <c r="BY988" s="354"/>
      <c r="BZ988" s="354"/>
      <c r="CA988" s="354"/>
      <c r="CB988" s="354"/>
      <c r="CC988" s="354"/>
    </row>
    <row r="989" ht="13.5" customHeight="1">
      <c r="A989" s="354"/>
      <c r="B989" s="354"/>
      <c r="C989" s="354"/>
      <c r="D989" s="354"/>
      <c r="E989" s="354"/>
      <c r="F989" s="354"/>
      <c r="G989" s="354"/>
      <c r="H989" s="354"/>
      <c r="I989" s="354"/>
      <c r="J989" s="354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  <c r="Z989" s="354"/>
      <c r="AA989" s="354"/>
      <c r="AB989" s="354"/>
      <c r="AC989" s="354"/>
      <c r="AD989" s="354"/>
      <c r="AE989" s="354"/>
      <c r="AF989" s="354"/>
      <c r="AG989" s="354"/>
      <c r="AH989" s="354"/>
      <c r="AI989" s="354"/>
      <c r="AJ989" s="354"/>
      <c r="AK989" s="354"/>
      <c r="AL989" s="354"/>
      <c r="AM989" s="354"/>
      <c r="AN989" s="354"/>
      <c r="AO989" s="354"/>
      <c r="AP989" s="354"/>
      <c r="AQ989" s="354"/>
      <c r="AR989" s="354"/>
      <c r="AS989" s="354"/>
      <c r="AT989" s="354"/>
      <c r="AU989" s="354"/>
      <c r="AV989" s="354"/>
      <c r="AW989" s="354"/>
      <c r="AX989" s="354"/>
      <c r="AY989" s="354"/>
      <c r="AZ989" s="354"/>
      <c r="BA989" s="354"/>
      <c r="BB989" s="354"/>
      <c r="BC989" s="354"/>
      <c r="BD989" s="354"/>
      <c r="BE989" s="354"/>
      <c r="BF989" s="354"/>
      <c r="BG989" s="354"/>
      <c r="BH989" s="354"/>
      <c r="BI989" s="354"/>
      <c r="BJ989" s="354"/>
      <c r="BK989" s="354"/>
      <c r="BL989" s="354"/>
      <c r="BM989" s="354"/>
      <c r="BN989" s="354"/>
      <c r="BO989" s="354"/>
      <c r="BP989" s="354"/>
      <c r="BQ989" s="354"/>
      <c r="BR989" s="354"/>
      <c r="BS989" s="354"/>
      <c r="BT989" s="354"/>
      <c r="BU989" s="354"/>
      <c r="BV989" s="354"/>
      <c r="BW989" s="354"/>
      <c r="BX989" s="354"/>
      <c r="BY989" s="354"/>
      <c r="BZ989" s="354"/>
      <c r="CA989" s="354"/>
      <c r="CB989" s="354"/>
      <c r="CC989" s="354"/>
    </row>
    <row r="990" ht="13.5" customHeight="1">
      <c r="A990" s="354"/>
      <c r="B990" s="354"/>
      <c r="C990" s="354"/>
      <c r="D990" s="354"/>
      <c r="E990" s="354"/>
      <c r="F990" s="354"/>
      <c r="G990" s="354"/>
      <c r="H990" s="354"/>
      <c r="I990" s="354"/>
      <c r="J990" s="354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  <c r="Z990" s="354"/>
      <c r="AA990" s="354"/>
      <c r="AB990" s="354"/>
      <c r="AC990" s="354"/>
      <c r="AD990" s="354"/>
      <c r="AE990" s="354"/>
      <c r="AF990" s="354"/>
      <c r="AG990" s="354"/>
      <c r="AH990" s="354"/>
      <c r="AI990" s="354"/>
      <c r="AJ990" s="354"/>
      <c r="AK990" s="354"/>
      <c r="AL990" s="354"/>
      <c r="AM990" s="354"/>
      <c r="AN990" s="354"/>
      <c r="AO990" s="354"/>
      <c r="AP990" s="354"/>
      <c r="AQ990" s="354"/>
      <c r="AR990" s="354"/>
      <c r="AS990" s="354"/>
      <c r="AT990" s="354"/>
      <c r="AU990" s="354"/>
      <c r="AV990" s="354"/>
      <c r="AW990" s="354"/>
      <c r="AX990" s="354"/>
      <c r="AY990" s="354"/>
      <c r="AZ990" s="354"/>
      <c r="BA990" s="354"/>
      <c r="BB990" s="354"/>
      <c r="BC990" s="354"/>
      <c r="BD990" s="354"/>
      <c r="BE990" s="354"/>
      <c r="BF990" s="354"/>
      <c r="BG990" s="354"/>
      <c r="BH990" s="354"/>
      <c r="BI990" s="354"/>
      <c r="BJ990" s="354"/>
      <c r="BK990" s="354"/>
      <c r="BL990" s="354"/>
      <c r="BM990" s="354"/>
      <c r="BN990" s="354"/>
      <c r="BO990" s="354"/>
      <c r="BP990" s="354"/>
      <c r="BQ990" s="354"/>
      <c r="BR990" s="354"/>
      <c r="BS990" s="354"/>
      <c r="BT990" s="354"/>
      <c r="BU990" s="354"/>
      <c r="BV990" s="354"/>
      <c r="BW990" s="354"/>
      <c r="BX990" s="354"/>
      <c r="BY990" s="354"/>
      <c r="BZ990" s="354"/>
      <c r="CA990" s="354"/>
      <c r="CB990" s="354"/>
      <c r="CC990" s="354"/>
    </row>
    <row r="991" ht="13.5" customHeight="1">
      <c r="A991" s="354"/>
      <c r="B991" s="354"/>
      <c r="C991" s="354"/>
      <c r="D991" s="354"/>
      <c r="E991" s="354"/>
      <c r="F991" s="354"/>
      <c r="G991" s="354"/>
      <c r="H991" s="354"/>
      <c r="I991" s="354"/>
      <c r="J991" s="354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  <c r="Z991" s="354"/>
      <c r="AA991" s="354"/>
      <c r="AB991" s="354"/>
      <c r="AC991" s="354"/>
      <c r="AD991" s="354"/>
      <c r="AE991" s="354"/>
      <c r="AF991" s="354"/>
      <c r="AG991" s="354"/>
      <c r="AH991" s="354"/>
      <c r="AI991" s="354"/>
      <c r="AJ991" s="354"/>
      <c r="AK991" s="354"/>
      <c r="AL991" s="354"/>
      <c r="AM991" s="354"/>
      <c r="AN991" s="354"/>
      <c r="AO991" s="354"/>
      <c r="AP991" s="354"/>
      <c r="AQ991" s="354"/>
      <c r="AR991" s="354"/>
      <c r="AS991" s="354"/>
      <c r="AT991" s="354"/>
      <c r="AU991" s="354"/>
      <c r="AV991" s="354"/>
      <c r="AW991" s="354"/>
      <c r="AX991" s="354"/>
      <c r="AY991" s="354"/>
      <c r="AZ991" s="354"/>
      <c r="BA991" s="354"/>
      <c r="BB991" s="354"/>
      <c r="BC991" s="354"/>
      <c r="BD991" s="354"/>
      <c r="BE991" s="354"/>
      <c r="BF991" s="354"/>
      <c r="BG991" s="354"/>
      <c r="BH991" s="354"/>
      <c r="BI991" s="354"/>
      <c r="BJ991" s="354"/>
      <c r="BK991" s="354"/>
      <c r="BL991" s="354"/>
      <c r="BM991" s="354"/>
      <c r="BN991" s="354"/>
      <c r="BO991" s="354"/>
      <c r="BP991" s="354"/>
      <c r="BQ991" s="354"/>
      <c r="BR991" s="354"/>
      <c r="BS991" s="354"/>
      <c r="BT991" s="354"/>
      <c r="BU991" s="354"/>
      <c r="BV991" s="354"/>
      <c r="BW991" s="354"/>
      <c r="BX991" s="354"/>
      <c r="BY991" s="354"/>
      <c r="BZ991" s="354"/>
      <c r="CA991" s="354"/>
      <c r="CB991" s="354"/>
      <c r="CC991" s="354"/>
    </row>
    <row r="992" ht="13.5" customHeight="1">
      <c r="A992" s="354"/>
      <c r="B992" s="354"/>
      <c r="C992" s="354"/>
      <c r="D992" s="354"/>
      <c r="E992" s="354"/>
      <c r="F992" s="354"/>
      <c r="G992" s="354"/>
      <c r="H992" s="354"/>
      <c r="I992" s="354"/>
      <c r="J992" s="354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  <c r="Z992" s="354"/>
      <c r="AA992" s="354"/>
      <c r="AB992" s="354"/>
      <c r="AC992" s="354"/>
      <c r="AD992" s="354"/>
      <c r="AE992" s="354"/>
      <c r="AF992" s="354"/>
      <c r="AG992" s="354"/>
      <c r="AH992" s="354"/>
      <c r="AI992" s="354"/>
      <c r="AJ992" s="354"/>
      <c r="AK992" s="354"/>
      <c r="AL992" s="354"/>
      <c r="AM992" s="354"/>
      <c r="AN992" s="354"/>
      <c r="AO992" s="354"/>
      <c r="AP992" s="354"/>
      <c r="AQ992" s="354"/>
      <c r="AR992" s="354"/>
      <c r="AS992" s="354"/>
      <c r="AT992" s="354"/>
      <c r="AU992" s="354"/>
      <c r="AV992" s="354"/>
      <c r="AW992" s="354"/>
      <c r="AX992" s="354"/>
      <c r="AY992" s="354"/>
      <c r="AZ992" s="354"/>
      <c r="BA992" s="354"/>
      <c r="BB992" s="354"/>
      <c r="BC992" s="354"/>
      <c r="BD992" s="354"/>
      <c r="BE992" s="354"/>
      <c r="BF992" s="354"/>
      <c r="BG992" s="354"/>
      <c r="BH992" s="354"/>
      <c r="BI992" s="354"/>
      <c r="BJ992" s="354"/>
      <c r="BK992" s="354"/>
      <c r="BL992" s="354"/>
      <c r="BM992" s="354"/>
      <c r="BN992" s="354"/>
      <c r="BO992" s="354"/>
      <c r="BP992" s="354"/>
      <c r="BQ992" s="354"/>
      <c r="BR992" s="354"/>
      <c r="BS992" s="354"/>
      <c r="BT992" s="354"/>
      <c r="BU992" s="354"/>
      <c r="BV992" s="354"/>
      <c r="BW992" s="354"/>
      <c r="BX992" s="354"/>
      <c r="BY992" s="354"/>
      <c r="BZ992" s="354"/>
      <c r="CA992" s="354"/>
      <c r="CB992" s="354"/>
      <c r="CC992" s="354"/>
    </row>
    <row r="993" ht="13.5" customHeight="1">
      <c r="A993" s="354"/>
      <c r="B993" s="354"/>
      <c r="C993" s="354"/>
      <c r="D993" s="354"/>
      <c r="E993" s="354"/>
      <c r="F993" s="354"/>
      <c r="G993" s="354"/>
      <c r="H993" s="354"/>
      <c r="I993" s="354"/>
      <c r="J993" s="354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  <c r="Z993" s="354"/>
      <c r="AA993" s="354"/>
      <c r="AB993" s="354"/>
      <c r="AC993" s="354"/>
      <c r="AD993" s="354"/>
      <c r="AE993" s="354"/>
      <c r="AF993" s="354"/>
      <c r="AG993" s="354"/>
      <c r="AH993" s="354"/>
      <c r="AI993" s="354"/>
      <c r="AJ993" s="354"/>
      <c r="AK993" s="354"/>
      <c r="AL993" s="354"/>
      <c r="AM993" s="354"/>
      <c r="AN993" s="354"/>
      <c r="AO993" s="354"/>
      <c r="AP993" s="354"/>
      <c r="AQ993" s="354"/>
      <c r="AR993" s="354"/>
      <c r="AS993" s="354"/>
      <c r="AT993" s="354"/>
      <c r="AU993" s="354"/>
      <c r="AV993" s="354"/>
      <c r="AW993" s="354"/>
      <c r="AX993" s="354"/>
      <c r="AY993" s="354"/>
      <c r="AZ993" s="354"/>
      <c r="BA993" s="354"/>
      <c r="BB993" s="354"/>
      <c r="BC993" s="354"/>
      <c r="BD993" s="354"/>
      <c r="BE993" s="354"/>
      <c r="BF993" s="354"/>
      <c r="BG993" s="354"/>
      <c r="BH993" s="354"/>
      <c r="BI993" s="354"/>
      <c r="BJ993" s="354"/>
      <c r="BK993" s="354"/>
      <c r="BL993" s="354"/>
      <c r="BM993" s="354"/>
      <c r="BN993" s="354"/>
      <c r="BO993" s="354"/>
      <c r="BP993" s="354"/>
      <c r="BQ993" s="354"/>
      <c r="BR993" s="354"/>
      <c r="BS993" s="354"/>
      <c r="BT993" s="354"/>
      <c r="BU993" s="354"/>
      <c r="BV993" s="354"/>
      <c r="BW993" s="354"/>
      <c r="BX993" s="354"/>
      <c r="BY993" s="354"/>
      <c r="BZ993" s="354"/>
      <c r="CA993" s="354"/>
      <c r="CB993" s="354"/>
      <c r="CC993" s="354"/>
    </row>
    <row r="994" ht="13.5" customHeight="1">
      <c r="A994" s="354"/>
      <c r="B994" s="354"/>
      <c r="C994" s="354"/>
      <c r="D994" s="354"/>
      <c r="E994" s="354"/>
      <c r="F994" s="354"/>
      <c r="G994" s="354"/>
      <c r="H994" s="354"/>
      <c r="I994" s="354"/>
      <c r="J994" s="354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  <c r="Z994" s="354"/>
      <c r="AA994" s="354"/>
      <c r="AB994" s="354"/>
      <c r="AC994" s="354"/>
      <c r="AD994" s="354"/>
      <c r="AE994" s="354"/>
      <c r="AF994" s="354"/>
      <c r="AG994" s="354"/>
      <c r="AH994" s="354"/>
      <c r="AI994" s="354"/>
      <c r="AJ994" s="354"/>
      <c r="AK994" s="354"/>
      <c r="AL994" s="354"/>
      <c r="AM994" s="354"/>
      <c r="AN994" s="354"/>
      <c r="AO994" s="354"/>
      <c r="AP994" s="354"/>
      <c r="AQ994" s="354"/>
      <c r="AR994" s="354"/>
      <c r="AS994" s="354"/>
      <c r="AT994" s="354"/>
      <c r="AU994" s="354"/>
      <c r="AV994" s="354"/>
      <c r="AW994" s="354"/>
      <c r="AX994" s="354"/>
      <c r="AY994" s="354"/>
      <c r="AZ994" s="354"/>
      <c r="BA994" s="354"/>
      <c r="BB994" s="354"/>
      <c r="BC994" s="354"/>
      <c r="BD994" s="354"/>
      <c r="BE994" s="354"/>
      <c r="BF994" s="354"/>
      <c r="BG994" s="354"/>
      <c r="BH994" s="354"/>
      <c r="BI994" s="354"/>
      <c r="BJ994" s="354"/>
      <c r="BK994" s="354"/>
      <c r="BL994" s="354"/>
      <c r="BM994" s="354"/>
      <c r="BN994" s="354"/>
      <c r="BO994" s="354"/>
      <c r="BP994" s="354"/>
      <c r="BQ994" s="354"/>
      <c r="BR994" s="354"/>
      <c r="BS994" s="354"/>
      <c r="BT994" s="354"/>
      <c r="BU994" s="354"/>
      <c r="BV994" s="354"/>
      <c r="BW994" s="354"/>
      <c r="BX994" s="354"/>
      <c r="BY994" s="354"/>
      <c r="BZ994" s="354"/>
      <c r="CA994" s="354"/>
      <c r="CB994" s="354"/>
      <c r="CC994" s="354"/>
    </row>
    <row r="995" ht="13.5" customHeight="1">
      <c r="A995" s="354"/>
      <c r="B995" s="354"/>
      <c r="C995" s="354"/>
      <c r="D995" s="354"/>
      <c r="E995" s="354"/>
      <c r="F995" s="354"/>
      <c r="G995" s="354"/>
      <c r="H995" s="354"/>
      <c r="I995" s="354"/>
      <c r="J995" s="354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  <c r="Z995" s="354"/>
      <c r="AA995" s="354"/>
      <c r="AB995" s="354"/>
      <c r="AC995" s="354"/>
      <c r="AD995" s="354"/>
      <c r="AE995" s="354"/>
      <c r="AF995" s="354"/>
      <c r="AG995" s="354"/>
      <c r="AH995" s="354"/>
      <c r="AI995" s="354"/>
      <c r="AJ995" s="354"/>
      <c r="AK995" s="354"/>
      <c r="AL995" s="354"/>
      <c r="AM995" s="354"/>
      <c r="AN995" s="354"/>
      <c r="AO995" s="354"/>
      <c r="AP995" s="354"/>
      <c r="AQ995" s="354"/>
      <c r="AR995" s="354"/>
      <c r="AS995" s="354"/>
      <c r="AT995" s="354"/>
      <c r="AU995" s="354"/>
      <c r="AV995" s="354"/>
      <c r="AW995" s="354"/>
      <c r="AX995" s="354"/>
      <c r="AY995" s="354"/>
      <c r="AZ995" s="354"/>
      <c r="BA995" s="354"/>
      <c r="BB995" s="354"/>
      <c r="BC995" s="354"/>
      <c r="BD995" s="354"/>
      <c r="BE995" s="354"/>
      <c r="BF995" s="354"/>
      <c r="BG995" s="354"/>
      <c r="BH995" s="354"/>
      <c r="BI995" s="354"/>
      <c r="BJ995" s="354"/>
      <c r="BK995" s="354"/>
      <c r="BL995" s="354"/>
      <c r="BM995" s="354"/>
      <c r="BN995" s="354"/>
      <c r="BO995" s="354"/>
      <c r="BP995" s="354"/>
      <c r="BQ995" s="354"/>
      <c r="BR995" s="354"/>
      <c r="BS995" s="354"/>
      <c r="BT995" s="354"/>
      <c r="BU995" s="354"/>
      <c r="BV995" s="354"/>
      <c r="BW995" s="354"/>
      <c r="BX995" s="354"/>
      <c r="BY995" s="354"/>
      <c r="BZ995" s="354"/>
      <c r="CA995" s="354"/>
      <c r="CB995" s="354"/>
      <c r="CC995" s="354"/>
    </row>
    <row r="996" ht="13.5" customHeight="1">
      <c r="A996" s="354"/>
      <c r="B996" s="354"/>
      <c r="C996" s="354"/>
      <c r="D996" s="354"/>
      <c r="E996" s="354"/>
      <c r="F996" s="354"/>
      <c r="G996" s="354"/>
      <c r="H996" s="354"/>
      <c r="I996" s="354"/>
      <c r="J996" s="354"/>
      <c r="K996" s="354"/>
      <c r="L996" s="354"/>
      <c r="M996" s="354"/>
      <c r="N996" s="354"/>
      <c r="O996" s="354"/>
      <c r="P996" s="354"/>
      <c r="Q996" s="354"/>
      <c r="R996" s="354"/>
      <c r="S996" s="354"/>
      <c r="T996" s="354"/>
      <c r="U996" s="354"/>
      <c r="V996" s="354"/>
      <c r="W996" s="354"/>
      <c r="X996" s="354"/>
      <c r="Y996" s="354"/>
      <c r="Z996" s="354"/>
      <c r="AA996" s="354"/>
      <c r="AB996" s="354"/>
      <c r="AC996" s="354"/>
      <c r="AD996" s="354"/>
      <c r="AE996" s="354"/>
      <c r="AF996" s="354"/>
      <c r="AG996" s="354"/>
      <c r="AH996" s="354"/>
      <c r="AI996" s="354"/>
      <c r="AJ996" s="354"/>
      <c r="AK996" s="354"/>
      <c r="AL996" s="354"/>
      <c r="AM996" s="354"/>
      <c r="AN996" s="354"/>
      <c r="AO996" s="354"/>
      <c r="AP996" s="354"/>
      <c r="AQ996" s="354"/>
      <c r="AR996" s="354"/>
      <c r="AS996" s="354"/>
      <c r="AT996" s="354"/>
      <c r="AU996" s="354"/>
      <c r="AV996" s="354"/>
      <c r="AW996" s="354"/>
      <c r="AX996" s="354"/>
      <c r="AY996" s="354"/>
      <c r="AZ996" s="354"/>
      <c r="BA996" s="354"/>
      <c r="BB996" s="354"/>
      <c r="BC996" s="354"/>
      <c r="BD996" s="354"/>
      <c r="BE996" s="354"/>
      <c r="BF996" s="354"/>
      <c r="BG996" s="354"/>
      <c r="BH996" s="354"/>
      <c r="BI996" s="354"/>
      <c r="BJ996" s="354"/>
      <c r="BK996" s="354"/>
      <c r="BL996" s="354"/>
      <c r="BM996" s="354"/>
      <c r="BN996" s="354"/>
      <c r="BO996" s="354"/>
      <c r="BP996" s="354"/>
      <c r="BQ996" s="354"/>
      <c r="BR996" s="354"/>
      <c r="BS996" s="354"/>
      <c r="BT996" s="354"/>
      <c r="BU996" s="354"/>
      <c r="BV996" s="354"/>
      <c r="BW996" s="354"/>
      <c r="BX996" s="354"/>
      <c r="BY996" s="354"/>
      <c r="BZ996" s="354"/>
      <c r="CA996" s="354"/>
      <c r="CB996" s="354"/>
      <c r="CC996" s="354"/>
    </row>
    <row r="997" ht="13.5" customHeight="1">
      <c r="A997" s="354"/>
      <c r="B997" s="354"/>
      <c r="C997" s="354"/>
      <c r="D997" s="354"/>
      <c r="E997" s="354"/>
      <c r="F997" s="354"/>
      <c r="G997" s="354"/>
      <c r="H997" s="354"/>
      <c r="I997" s="354"/>
      <c r="J997" s="354"/>
      <c r="K997" s="354"/>
      <c r="L997" s="354"/>
      <c r="M997" s="354"/>
      <c r="N997" s="354"/>
      <c r="O997" s="354"/>
      <c r="P997" s="354"/>
      <c r="Q997" s="354"/>
      <c r="R997" s="354"/>
      <c r="S997" s="354"/>
      <c r="T997" s="354"/>
      <c r="U997" s="354"/>
      <c r="V997" s="354"/>
      <c r="W997" s="354"/>
      <c r="X997" s="354"/>
      <c r="Y997" s="354"/>
      <c r="Z997" s="354"/>
      <c r="AA997" s="354"/>
      <c r="AB997" s="354"/>
      <c r="AC997" s="354"/>
      <c r="AD997" s="354"/>
      <c r="AE997" s="354"/>
      <c r="AF997" s="354"/>
      <c r="AG997" s="354"/>
      <c r="AH997" s="354"/>
      <c r="AI997" s="354"/>
      <c r="AJ997" s="354"/>
      <c r="AK997" s="354"/>
      <c r="AL997" s="354"/>
      <c r="AM997" s="354"/>
      <c r="AN997" s="354"/>
      <c r="AO997" s="354"/>
      <c r="AP997" s="354"/>
      <c r="AQ997" s="354"/>
      <c r="AR997" s="354"/>
      <c r="AS997" s="354"/>
      <c r="AT997" s="354"/>
      <c r="AU997" s="354"/>
      <c r="AV997" s="354"/>
      <c r="AW997" s="354"/>
      <c r="AX997" s="354"/>
      <c r="AY997" s="354"/>
      <c r="AZ997" s="354"/>
      <c r="BA997" s="354"/>
      <c r="BB997" s="354"/>
      <c r="BC997" s="354"/>
      <c r="BD997" s="354"/>
      <c r="BE997" s="354"/>
      <c r="BF997" s="354"/>
      <c r="BG997" s="354"/>
      <c r="BH997" s="354"/>
      <c r="BI997" s="354"/>
      <c r="BJ997" s="354"/>
      <c r="BK997" s="354"/>
      <c r="BL997" s="354"/>
      <c r="BM997" s="354"/>
      <c r="BN997" s="354"/>
      <c r="BO997" s="354"/>
      <c r="BP997" s="354"/>
      <c r="BQ997" s="354"/>
      <c r="BR997" s="354"/>
      <c r="BS997" s="354"/>
      <c r="BT997" s="354"/>
      <c r="BU997" s="354"/>
      <c r="BV997" s="354"/>
      <c r="BW997" s="354"/>
      <c r="BX997" s="354"/>
      <c r="BY997" s="354"/>
      <c r="BZ997" s="354"/>
      <c r="CA997" s="354"/>
      <c r="CB997" s="354"/>
      <c r="CC997" s="354"/>
    </row>
    <row r="998" ht="13.5" customHeight="1">
      <c r="A998" s="354"/>
      <c r="B998" s="354"/>
      <c r="C998" s="354"/>
      <c r="D998" s="354"/>
      <c r="E998" s="354"/>
      <c r="F998" s="354"/>
      <c r="G998" s="354"/>
      <c r="H998" s="354"/>
      <c r="I998" s="354"/>
      <c r="J998" s="354"/>
      <c r="K998" s="354"/>
      <c r="L998" s="354"/>
      <c r="M998" s="354"/>
      <c r="N998" s="354"/>
      <c r="O998" s="354"/>
      <c r="P998" s="354"/>
      <c r="Q998" s="354"/>
      <c r="R998" s="354"/>
      <c r="S998" s="354"/>
      <c r="T998" s="354"/>
      <c r="U998" s="354"/>
      <c r="V998" s="354"/>
      <c r="W998" s="354"/>
      <c r="X998" s="354"/>
      <c r="Y998" s="354"/>
      <c r="Z998" s="354"/>
      <c r="AA998" s="354"/>
      <c r="AB998" s="354"/>
      <c r="AC998" s="354"/>
      <c r="AD998" s="354"/>
      <c r="AE998" s="354"/>
      <c r="AF998" s="354"/>
      <c r="AG998" s="354"/>
      <c r="AH998" s="354"/>
      <c r="AI998" s="354"/>
      <c r="AJ998" s="354"/>
      <c r="AK998" s="354"/>
      <c r="AL998" s="354"/>
      <c r="AM998" s="354"/>
      <c r="AN998" s="354"/>
      <c r="AO998" s="354"/>
      <c r="AP998" s="354"/>
      <c r="AQ998" s="354"/>
      <c r="AR998" s="354"/>
      <c r="AS998" s="354"/>
      <c r="AT998" s="354"/>
      <c r="AU998" s="354"/>
      <c r="AV998" s="354"/>
      <c r="AW998" s="354"/>
      <c r="AX998" s="354"/>
      <c r="AY998" s="354"/>
      <c r="AZ998" s="354"/>
      <c r="BA998" s="354"/>
      <c r="BB998" s="354"/>
      <c r="BC998" s="354"/>
      <c r="BD998" s="354"/>
      <c r="BE998" s="354"/>
      <c r="BF998" s="354"/>
      <c r="BG998" s="354"/>
      <c r="BH998" s="354"/>
      <c r="BI998" s="354"/>
      <c r="BJ998" s="354"/>
      <c r="BK998" s="354"/>
      <c r="BL998" s="354"/>
      <c r="BM998" s="354"/>
      <c r="BN998" s="354"/>
      <c r="BO998" s="354"/>
      <c r="BP998" s="354"/>
      <c r="BQ998" s="354"/>
      <c r="BR998" s="354"/>
      <c r="BS998" s="354"/>
      <c r="BT998" s="354"/>
      <c r="BU998" s="354"/>
      <c r="BV998" s="354"/>
      <c r="BW998" s="354"/>
      <c r="BX998" s="354"/>
      <c r="BY998" s="354"/>
      <c r="BZ998" s="354"/>
      <c r="CA998" s="354"/>
      <c r="CB998" s="354"/>
      <c r="CC998" s="354"/>
    </row>
    <row r="999" ht="13.5" customHeight="1">
      <c r="A999" s="354"/>
      <c r="B999" s="354"/>
      <c r="C999" s="354"/>
      <c r="D999" s="354"/>
      <c r="E999" s="354"/>
      <c r="F999" s="354"/>
      <c r="G999" s="354"/>
      <c r="H999" s="354"/>
      <c r="I999" s="354"/>
      <c r="J999" s="354"/>
      <c r="K999" s="354"/>
      <c r="L999" s="354"/>
      <c r="M999" s="354"/>
      <c r="N999" s="354"/>
      <c r="O999" s="354"/>
      <c r="P999" s="354"/>
      <c r="Q999" s="354"/>
      <c r="R999" s="354"/>
      <c r="S999" s="354"/>
      <c r="T999" s="354"/>
      <c r="U999" s="354"/>
      <c r="V999" s="354"/>
      <c r="W999" s="354"/>
      <c r="X999" s="354"/>
      <c r="Y999" s="354"/>
      <c r="Z999" s="354"/>
      <c r="AA999" s="354"/>
      <c r="AB999" s="354"/>
      <c r="AC999" s="354"/>
      <c r="AD999" s="354"/>
      <c r="AE999" s="354"/>
      <c r="AF999" s="354"/>
      <c r="AG999" s="354"/>
      <c r="AH999" s="354"/>
      <c r="AI999" s="354"/>
      <c r="AJ999" s="354"/>
      <c r="AK999" s="354"/>
      <c r="AL999" s="354"/>
      <c r="AM999" s="354"/>
      <c r="AN999" s="354"/>
      <c r="AO999" s="354"/>
      <c r="AP999" s="354"/>
      <c r="AQ999" s="354"/>
      <c r="AR999" s="354"/>
      <c r="AS999" s="354"/>
      <c r="AT999" s="354"/>
      <c r="AU999" s="354"/>
      <c r="AV999" s="354"/>
      <c r="AW999" s="354"/>
      <c r="AX999" s="354"/>
      <c r="AY999" s="354"/>
      <c r="AZ999" s="354"/>
      <c r="BA999" s="354"/>
      <c r="BB999" s="354"/>
      <c r="BC999" s="354"/>
      <c r="BD999" s="354"/>
      <c r="BE999" s="354"/>
      <c r="BF999" s="354"/>
      <c r="BG999" s="354"/>
      <c r="BH999" s="354"/>
      <c r="BI999" s="354"/>
      <c r="BJ999" s="354"/>
      <c r="BK999" s="354"/>
      <c r="BL999" s="354"/>
      <c r="BM999" s="354"/>
      <c r="BN999" s="354"/>
      <c r="BO999" s="354"/>
      <c r="BP999" s="354"/>
      <c r="BQ999" s="354"/>
      <c r="BR999" s="354"/>
      <c r="BS999" s="354"/>
      <c r="BT999" s="354"/>
      <c r="BU999" s="354"/>
      <c r="BV999" s="354"/>
      <c r="BW999" s="354"/>
      <c r="BX999" s="354"/>
      <c r="BY999" s="354"/>
      <c r="BZ999" s="354"/>
      <c r="CA999" s="354"/>
      <c r="CB999" s="354"/>
      <c r="CC999" s="354"/>
    </row>
    <row r="1000" ht="13.5" customHeight="1">
      <c r="A1000" s="354"/>
      <c r="B1000" s="354"/>
      <c r="C1000" s="354"/>
      <c r="D1000" s="354"/>
      <c r="E1000" s="354"/>
      <c r="F1000" s="354"/>
      <c r="G1000" s="354"/>
      <c r="H1000" s="354"/>
      <c r="I1000" s="354"/>
      <c r="J1000" s="354"/>
      <c r="K1000" s="354"/>
      <c r="L1000" s="354"/>
      <c r="M1000" s="354"/>
      <c r="N1000" s="354"/>
      <c r="O1000" s="354"/>
      <c r="P1000" s="354"/>
      <c r="Q1000" s="354"/>
      <c r="R1000" s="354"/>
      <c r="S1000" s="354"/>
      <c r="T1000" s="354"/>
      <c r="U1000" s="354"/>
      <c r="V1000" s="354"/>
      <c r="W1000" s="354"/>
      <c r="X1000" s="354"/>
      <c r="Y1000" s="354"/>
      <c r="Z1000" s="354"/>
      <c r="AA1000" s="354"/>
      <c r="AB1000" s="354"/>
      <c r="AC1000" s="354"/>
      <c r="AD1000" s="354"/>
      <c r="AE1000" s="354"/>
      <c r="AF1000" s="354"/>
      <c r="AG1000" s="354"/>
      <c r="AH1000" s="354"/>
      <c r="AI1000" s="354"/>
      <c r="AJ1000" s="354"/>
      <c r="AK1000" s="354"/>
      <c r="AL1000" s="354"/>
      <c r="AM1000" s="354"/>
      <c r="AN1000" s="354"/>
      <c r="AO1000" s="354"/>
      <c r="AP1000" s="354"/>
      <c r="AQ1000" s="354"/>
      <c r="AR1000" s="354"/>
      <c r="AS1000" s="354"/>
      <c r="AT1000" s="354"/>
      <c r="AU1000" s="354"/>
      <c r="AV1000" s="354"/>
      <c r="AW1000" s="354"/>
      <c r="AX1000" s="354"/>
      <c r="AY1000" s="354"/>
      <c r="AZ1000" s="354"/>
      <c r="BA1000" s="354"/>
      <c r="BB1000" s="354"/>
      <c r="BC1000" s="354"/>
      <c r="BD1000" s="354"/>
      <c r="BE1000" s="354"/>
      <c r="BF1000" s="354"/>
      <c r="BG1000" s="354"/>
      <c r="BH1000" s="354"/>
      <c r="BI1000" s="354"/>
      <c r="BJ1000" s="354"/>
      <c r="BK1000" s="354"/>
      <c r="BL1000" s="354"/>
      <c r="BM1000" s="354"/>
      <c r="BN1000" s="354"/>
      <c r="BO1000" s="354"/>
      <c r="BP1000" s="354"/>
      <c r="BQ1000" s="354"/>
      <c r="BR1000" s="354"/>
      <c r="BS1000" s="354"/>
      <c r="BT1000" s="354"/>
      <c r="BU1000" s="354"/>
      <c r="BV1000" s="354"/>
      <c r="BW1000" s="354"/>
      <c r="BX1000" s="354"/>
      <c r="BY1000" s="354"/>
      <c r="BZ1000" s="354"/>
      <c r="CA1000" s="354"/>
      <c r="CB1000" s="354"/>
      <c r="CC1000" s="354"/>
    </row>
  </sheetData>
  <mergeCells count="50">
    <mergeCell ref="B5:B6"/>
    <mergeCell ref="C5:C6"/>
    <mergeCell ref="D5:D6"/>
    <mergeCell ref="E5:I5"/>
    <mergeCell ref="J5:J6"/>
    <mergeCell ref="L5:L6"/>
    <mergeCell ref="M5:M6"/>
    <mergeCell ref="AD5:AD6"/>
    <mergeCell ref="AF5:AF6"/>
    <mergeCell ref="AG5:AG6"/>
    <mergeCell ref="AH5:AH6"/>
    <mergeCell ref="AI5:AM5"/>
    <mergeCell ref="AN5:AN6"/>
    <mergeCell ref="AP5:AP6"/>
    <mergeCell ref="AQ5:AQ6"/>
    <mergeCell ref="AR5:AR6"/>
    <mergeCell ref="AS5:AW5"/>
    <mergeCell ref="AX5:AX6"/>
    <mergeCell ref="AZ5:AZ6"/>
    <mergeCell ref="BA5:BA6"/>
    <mergeCell ref="BB5:BB6"/>
    <mergeCell ref="BT5:BT6"/>
    <mergeCell ref="BU5:BU6"/>
    <mergeCell ref="BV5:BV6"/>
    <mergeCell ref="BW5:CA5"/>
    <mergeCell ref="CB5:CB6"/>
    <mergeCell ref="BC5:BG5"/>
    <mergeCell ref="BH5:BH6"/>
    <mergeCell ref="BJ5:BJ6"/>
    <mergeCell ref="BK5:BK6"/>
    <mergeCell ref="BL5:BL6"/>
    <mergeCell ref="BM5:BQ5"/>
    <mergeCell ref="BR5:BR6"/>
    <mergeCell ref="N5:N6"/>
    <mergeCell ref="O5:S5"/>
    <mergeCell ref="T5:T6"/>
    <mergeCell ref="V5:V6"/>
    <mergeCell ref="W5:W6"/>
    <mergeCell ref="X5:X6"/>
    <mergeCell ref="Y5:AC5"/>
    <mergeCell ref="Y19:AC19"/>
    <mergeCell ref="V33:AD33"/>
    <mergeCell ref="V34:AD34"/>
    <mergeCell ref="V15:AD15"/>
    <mergeCell ref="V16:AD16"/>
    <mergeCell ref="V17:AD17"/>
    <mergeCell ref="V19:V20"/>
    <mergeCell ref="W19:W20"/>
    <mergeCell ref="X19:X20"/>
    <mergeCell ref="AD19:AD20"/>
  </mergeCells>
  <printOptions/>
  <pageMargins bottom="0.7480314960629921" footer="0.0" header="0.0" left="0.7086614173228347" right="0.7086614173228347" top="0.7480314960629921"/>
  <pageSetup paperSize="9" scale="90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3.14"/>
    <col customWidth="1" min="2" max="2" width="16.0"/>
    <col customWidth="1" min="3" max="3" width="9.86"/>
    <col customWidth="1" min="4" max="6" width="8.43"/>
    <col customWidth="1" min="7" max="18" width="9.43"/>
    <col customWidth="1" min="19" max="25" width="8.43"/>
    <col customWidth="1" min="26" max="31" width="10.14"/>
    <col customWidth="1" min="32" max="32" width="8.43"/>
    <col customWidth="1" min="33" max="35" width="9.43"/>
  </cols>
  <sheetData>
    <row r="1" ht="13.5" customHeight="1">
      <c r="A1" s="464"/>
      <c r="B1" s="464"/>
      <c r="C1" s="465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464"/>
    </row>
    <row r="2" ht="13.5" customHeight="1">
      <c r="A2" s="337"/>
      <c r="B2" s="464"/>
      <c r="C2" s="465"/>
      <c r="D2" s="464"/>
      <c r="E2" s="466"/>
      <c r="F2" s="464"/>
      <c r="G2" s="464"/>
      <c r="H2" s="464"/>
      <c r="I2" s="464"/>
      <c r="J2" s="464"/>
      <c r="K2" s="464"/>
      <c r="L2" s="464"/>
      <c r="M2" s="464"/>
      <c r="N2" s="464" t="s">
        <v>3293</v>
      </c>
      <c r="O2" s="464"/>
      <c r="P2" s="464"/>
      <c r="Q2" s="464"/>
      <c r="R2" s="464"/>
      <c r="S2" s="464"/>
      <c r="T2" s="464"/>
      <c r="U2" s="464"/>
      <c r="V2" s="464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</row>
    <row r="3" ht="13.5" customHeight="1">
      <c r="A3" s="464"/>
      <c r="B3" s="467" t="s">
        <v>3294</v>
      </c>
      <c r="C3" s="465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464"/>
    </row>
    <row r="4" ht="16.5" customHeight="1">
      <c r="A4" s="464"/>
      <c r="B4" s="468" t="s">
        <v>3295</v>
      </c>
      <c r="C4" s="469" t="s">
        <v>3296</v>
      </c>
      <c r="D4" s="470" t="s">
        <v>3297</v>
      </c>
      <c r="E4" s="471" t="s">
        <v>20</v>
      </c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3"/>
      <c r="Q4" s="469" t="s">
        <v>20</v>
      </c>
      <c r="R4" s="470" t="s">
        <v>3297</v>
      </c>
      <c r="S4" s="474" t="s">
        <v>22</v>
      </c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6"/>
      <c r="AE4" s="477" t="s">
        <v>22</v>
      </c>
      <c r="AF4" s="478" t="s">
        <v>3297</v>
      </c>
      <c r="AG4" s="479" t="s">
        <v>3298</v>
      </c>
      <c r="AH4" s="479" t="s">
        <v>3299</v>
      </c>
      <c r="AI4" s="464"/>
    </row>
    <row r="5" ht="13.5" customHeight="1">
      <c r="A5" s="464"/>
      <c r="B5" s="480"/>
      <c r="C5" s="481" t="s">
        <v>39</v>
      </c>
      <c r="D5" s="482"/>
      <c r="E5" s="483" t="s">
        <v>8</v>
      </c>
      <c r="F5" s="484" t="s">
        <v>9</v>
      </c>
      <c r="G5" s="484" t="s">
        <v>10</v>
      </c>
      <c r="H5" s="484" t="s">
        <v>11</v>
      </c>
      <c r="I5" s="484" t="s">
        <v>12</v>
      </c>
      <c r="J5" s="484" t="s">
        <v>13</v>
      </c>
      <c r="K5" s="484" t="s">
        <v>14</v>
      </c>
      <c r="L5" s="484" t="s">
        <v>15</v>
      </c>
      <c r="M5" s="484" t="s">
        <v>16</v>
      </c>
      <c r="N5" s="484" t="s">
        <v>17</v>
      </c>
      <c r="O5" s="484" t="s">
        <v>18</v>
      </c>
      <c r="P5" s="484" t="s">
        <v>19</v>
      </c>
      <c r="Q5" s="481" t="s">
        <v>39</v>
      </c>
      <c r="R5" s="482"/>
      <c r="S5" s="484" t="s">
        <v>8</v>
      </c>
      <c r="T5" s="484" t="s">
        <v>9</v>
      </c>
      <c r="U5" s="484" t="s">
        <v>10</v>
      </c>
      <c r="V5" s="484" t="s">
        <v>11</v>
      </c>
      <c r="W5" s="484" t="s">
        <v>12</v>
      </c>
      <c r="X5" s="484" t="s">
        <v>13</v>
      </c>
      <c r="Y5" s="484" t="s">
        <v>14</v>
      </c>
      <c r="Z5" s="484" t="s">
        <v>15</v>
      </c>
      <c r="AA5" s="484" t="s">
        <v>16</v>
      </c>
      <c r="AB5" s="484" t="s">
        <v>17</v>
      </c>
      <c r="AC5" s="484" t="s">
        <v>18</v>
      </c>
      <c r="AD5" s="484" t="s">
        <v>19</v>
      </c>
      <c r="AE5" s="485" t="s">
        <v>39</v>
      </c>
      <c r="AF5" s="486"/>
      <c r="AG5" s="479" t="s">
        <v>3300</v>
      </c>
      <c r="AH5" s="479" t="s">
        <v>3300</v>
      </c>
      <c r="AI5" s="464"/>
    </row>
    <row r="6" ht="13.5" customHeight="1">
      <c r="A6" s="464"/>
      <c r="B6" s="487" t="s">
        <v>3301</v>
      </c>
      <c r="C6" s="488">
        <v>321951.0</v>
      </c>
      <c r="D6" s="489">
        <f t="shared" ref="D6:D18" si="1">C6/12</f>
        <v>26829.25</v>
      </c>
      <c r="E6" s="466">
        <v>25459.0</v>
      </c>
      <c r="F6" s="466">
        <v>23473.0</v>
      </c>
      <c r="G6" s="466">
        <v>29112.0</v>
      </c>
      <c r="H6" s="466">
        <v>26255.0</v>
      </c>
      <c r="I6" s="466">
        <v>25884.0</v>
      </c>
      <c r="J6" s="466">
        <v>25094.0</v>
      </c>
      <c r="K6" s="466">
        <v>27682.0</v>
      </c>
      <c r="L6" s="466">
        <v>30232.0</v>
      </c>
      <c r="M6" s="466">
        <v>25176.0</v>
      </c>
      <c r="N6" s="466">
        <v>28252.0</v>
      </c>
      <c r="O6" s="466">
        <v>31261.0</v>
      </c>
      <c r="P6" s="466">
        <v>29020.0</v>
      </c>
      <c r="Q6" s="466">
        <f t="shared" ref="Q6:Q13" si="2">SUM(E6:P6)</f>
        <v>326900</v>
      </c>
      <c r="R6" s="489">
        <f t="shared" ref="R6:R18" si="3">Q6/12</f>
        <v>27241.66667</v>
      </c>
      <c r="S6" s="466">
        <v>23074.0</v>
      </c>
      <c r="T6" s="466">
        <v>27234.0</v>
      </c>
      <c r="U6" s="466">
        <v>24427.0</v>
      </c>
      <c r="V6" s="466">
        <v>28476.0</v>
      </c>
      <c r="W6" s="466">
        <v>24269.0</v>
      </c>
      <c r="X6" s="466">
        <v>28653.0</v>
      </c>
      <c r="Y6" s="466">
        <v>26218.0</v>
      </c>
      <c r="Z6" s="466">
        <v>22603.0</v>
      </c>
      <c r="AA6" s="466">
        <v>30270.0</v>
      </c>
      <c r="AB6" s="466">
        <v>25892.0</v>
      </c>
      <c r="AC6" s="466"/>
      <c r="AD6" s="466"/>
      <c r="AE6" s="466">
        <f t="shared" ref="AE6:AE18" si="4">SUM(S6:AD6)</f>
        <v>261116</v>
      </c>
      <c r="AF6" s="337">
        <f t="shared" ref="AF6:AF18" si="5">AVERAGE(S6:AD6)</f>
        <v>26111.6</v>
      </c>
      <c r="AG6" s="490">
        <f t="shared" ref="AG6:AG18" si="6">AF6/R6-1</f>
        <v>-0.04148302233</v>
      </c>
      <c r="AH6" s="490">
        <f t="shared" ref="AH6:AH18" si="7">SUM(S6:AD6)/SUM(E6:N6)-1</f>
        <v>-0.02063993939</v>
      </c>
      <c r="AI6" s="464"/>
    </row>
    <row r="7" ht="13.5" customHeight="1">
      <c r="A7" s="464"/>
      <c r="B7" s="487" t="s">
        <v>3302</v>
      </c>
      <c r="C7" s="488">
        <v>419768.0</v>
      </c>
      <c r="D7" s="489">
        <f t="shared" si="1"/>
        <v>34980.66667</v>
      </c>
      <c r="E7" s="466">
        <v>23114.0</v>
      </c>
      <c r="F7" s="466">
        <v>23040.0</v>
      </c>
      <c r="G7" s="466">
        <v>32253.0</v>
      </c>
      <c r="H7" s="466">
        <v>38343.0</v>
      </c>
      <c r="I7" s="466">
        <v>27107.0</v>
      </c>
      <c r="J7" s="466">
        <v>31256.0</v>
      </c>
      <c r="K7" s="466">
        <v>31416.0</v>
      </c>
      <c r="L7" s="466">
        <v>30542.0</v>
      </c>
      <c r="M7" s="466">
        <v>32278.0</v>
      </c>
      <c r="N7" s="466">
        <v>63542.0</v>
      </c>
      <c r="O7" s="466">
        <v>36622.0</v>
      </c>
      <c r="P7" s="466">
        <v>38485.0</v>
      </c>
      <c r="Q7" s="466">
        <f t="shared" si="2"/>
        <v>407998</v>
      </c>
      <c r="R7" s="489">
        <f t="shared" si="3"/>
        <v>33999.83333</v>
      </c>
      <c r="S7" s="466">
        <v>27115.0</v>
      </c>
      <c r="T7" s="466">
        <v>31498.0</v>
      </c>
      <c r="U7" s="466">
        <v>35556.0</v>
      </c>
      <c r="V7" s="466">
        <v>36548.0</v>
      </c>
      <c r="W7" s="466">
        <v>43328.0</v>
      </c>
      <c r="X7" s="466">
        <v>33610.0</v>
      </c>
      <c r="Y7" s="466">
        <v>38936.0</v>
      </c>
      <c r="Z7" s="466">
        <v>33474.0</v>
      </c>
      <c r="AA7" s="466">
        <v>37534.0</v>
      </c>
      <c r="AB7" s="466">
        <v>40569.0</v>
      </c>
      <c r="AC7" s="466"/>
      <c r="AD7" s="466"/>
      <c r="AE7" s="466">
        <f t="shared" si="4"/>
        <v>358168</v>
      </c>
      <c r="AF7" s="337">
        <f t="shared" si="5"/>
        <v>35816.8</v>
      </c>
      <c r="AG7" s="490">
        <f t="shared" si="6"/>
        <v>0.05344045804</v>
      </c>
      <c r="AH7" s="490">
        <f t="shared" si="7"/>
        <v>0.07593176145</v>
      </c>
      <c r="AI7" s="464"/>
    </row>
    <row r="8" ht="13.5" customHeight="1">
      <c r="A8" s="464"/>
      <c r="B8" s="487" t="s">
        <v>3303</v>
      </c>
      <c r="C8" s="488">
        <v>294977.0</v>
      </c>
      <c r="D8" s="489">
        <f t="shared" si="1"/>
        <v>24581.41667</v>
      </c>
      <c r="E8" s="466">
        <v>24956.0</v>
      </c>
      <c r="F8" s="466">
        <v>22654.0</v>
      </c>
      <c r="G8" s="466">
        <v>28088.0</v>
      </c>
      <c r="H8" s="466">
        <v>32132.0</v>
      </c>
      <c r="I8" s="466">
        <v>27494.0</v>
      </c>
      <c r="J8" s="466">
        <v>28060.0</v>
      </c>
      <c r="K8" s="466">
        <v>30993.0</v>
      </c>
      <c r="L8" s="466">
        <v>30145.0</v>
      </c>
      <c r="M8" s="466">
        <v>25653.0</v>
      </c>
      <c r="N8" s="466">
        <v>32744.0</v>
      </c>
      <c r="O8" s="466">
        <v>30570.0</v>
      </c>
      <c r="P8" s="466">
        <v>31710.0</v>
      </c>
      <c r="Q8" s="466">
        <f t="shared" si="2"/>
        <v>345199</v>
      </c>
      <c r="R8" s="489">
        <f t="shared" si="3"/>
        <v>28766.58333</v>
      </c>
      <c r="S8" s="466">
        <v>27472.0</v>
      </c>
      <c r="T8" s="466">
        <v>28046.0</v>
      </c>
      <c r="U8" s="466">
        <v>28563.0</v>
      </c>
      <c r="V8" s="466">
        <v>31610.0</v>
      </c>
      <c r="W8" s="466">
        <v>30918.0</v>
      </c>
      <c r="X8" s="466">
        <v>27004.0</v>
      </c>
      <c r="Y8" s="466">
        <v>32372.0</v>
      </c>
      <c r="Z8" s="466">
        <v>28788.0</v>
      </c>
      <c r="AA8" s="466">
        <v>30937.0</v>
      </c>
      <c r="AB8" s="466">
        <v>29935.0</v>
      </c>
      <c r="AC8" s="466"/>
      <c r="AD8" s="466"/>
      <c r="AE8" s="466">
        <f t="shared" si="4"/>
        <v>295645</v>
      </c>
      <c r="AF8" s="337">
        <f t="shared" si="5"/>
        <v>29564.5</v>
      </c>
      <c r="AG8" s="490">
        <f t="shared" si="6"/>
        <v>0.02773762381</v>
      </c>
      <c r="AH8" s="490">
        <f t="shared" si="7"/>
        <v>0.04498107232</v>
      </c>
      <c r="AI8" s="464"/>
    </row>
    <row r="9" ht="13.5" customHeight="1">
      <c r="A9" s="464"/>
      <c r="B9" s="487" t="s">
        <v>3304</v>
      </c>
      <c r="C9" s="488">
        <v>611068.0</v>
      </c>
      <c r="D9" s="489">
        <f t="shared" si="1"/>
        <v>50922.33333</v>
      </c>
      <c r="E9" s="466">
        <v>51458.0</v>
      </c>
      <c r="F9" s="466">
        <v>41572.0</v>
      </c>
      <c r="G9" s="466">
        <v>111312.0</v>
      </c>
      <c r="H9" s="466">
        <v>45296.0</v>
      </c>
      <c r="I9" s="466">
        <v>45576.0</v>
      </c>
      <c r="J9" s="466">
        <v>57196.0</v>
      </c>
      <c r="K9" s="466">
        <v>45164.0</v>
      </c>
      <c r="L9" s="466">
        <v>49634.0</v>
      </c>
      <c r="M9" s="466">
        <v>47638.0</v>
      </c>
      <c r="N9" s="466">
        <v>80623.0</v>
      </c>
      <c r="O9" s="466">
        <v>51218.0</v>
      </c>
      <c r="P9" s="466">
        <v>54348.0</v>
      </c>
      <c r="Q9" s="466">
        <f t="shared" si="2"/>
        <v>681035</v>
      </c>
      <c r="R9" s="489">
        <f t="shared" si="3"/>
        <v>56752.91667</v>
      </c>
      <c r="S9" s="466">
        <v>43848.0</v>
      </c>
      <c r="T9" s="466">
        <v>49035.0</v>
      </c>
      <c r="U9" s="466">
        <v>60892.0</v>
      </c>
      <c r="V9" s="466">
        <v>66140.0</v>
      </c>
      <c r="W9" s="466">
        <v>81294.0</v>
      </c>
      <c r="X9" s="466">
        <v>77020.0</v>
      </c>
      <c r="Y9" s="466">
        <v>45132.0</v>
      </c>
      <c r="Z9" s="466">
        <v>49406.0</v>
      </c>
      <c r="AA9" s="466">
        <v>60172.0</v>
      </c>
      <c r="AB9" s="466">
        <v>62086.0</v>
      </c>
      <c r="AC9" s="466"/>
      <c r="AD9" s="466"/>
      <c r="AE9" s="466">
        <f t="shared" si="4"/>
        <v>595025</v>
      </c>
      <c r="AF9" s="337">
        <f t="shared" si="5"/>
        <v>59502.5</v>
      </c>
      <c r="AG9" s="490">
        <f t="shared" si="6"/>
        <v>0.04844831763</v>
      </c>
      <c r="AH9" s="490">
        <f t="shared" si="7"/>
        <v>0.03398271671</v>
      </c>
      <c r="AI9" s="464"/>
    </row>
    <row r="10" ht="13.5" customHeight="1">
      <c r="A10" s="464"/>
      <c r="B10" s="487" t="s">
        <v>3305</v>
      </c>
      <c r="C10" s="488">
        <v>231456.0</v>
      </c>
      <c r="D10" s="489">
        <f t="shared" si="1"/>
        <v>19288</v>
      </c>
      <c r="E10" s="466">
        <v>21467.0</v>
      </c>
      <c r="F10" s="466">
        <v>19730.0</v>
      </c>
      <c r="G10" s="466">
        <v>20764.0</v>
      </c>
      <c r="H10" s="466">
        <v>21938.0</v>
      </c>
      <c r="I10" s="466">
        <v>22265.0</v>
      </c>
      <c r="J10" s="466">
        <v>21398.0</v>
      </c>
      <c r="K10" s="466">
        <v>22294.0</v>
      </c>
      <c r="L10" s="466">
        <v>22017.0</v>
      </c>
      <c r="M10" s="466">
        <v>20017.0</v>
      </c>
      <c r="N10" s="466">
        <v>24813.0</v>
      </c>
      <c r="O10" s="466">
        <v>25063.0</v>
      </c>
      <c r="P10" s="466">
        <v>23308.0</v>
      </c>
      <c r="Q10" s="466">
        <f t="shared" si="2"/>
        <v>265074</v>
      </c>
      <c r="R10" s="489">
        <f t="shared" si="3"/>
        <v>22089.5</v>
      </c>
      <c r="S10" s="466">
        <v>16550.0</v>
      </c>
      <c r="T10" s="466">
        <v>20077.0</v>
      </c>
      <c r="U10" s="466">
        <v>21952.0</v>
      </c>
      <c r="V10" s="466">
        <v>24115.0</v>
      </c>
      <c r="W10" s="466">
        <v>26146.0</v>
      </c>
      <c r="X10" s="466">
        <v>23244.0</v>
      </c>
      <c r="Y10" s="466">
        <v>24062.0</v>
      </c>
      <c r="Z10" s="466">
        <v>22573.0</v>
      </c>
      <c r="AA10" s="466">
        <v>26159.0</v>
      </c>
      <c r="AB10" s="466">
        <v>26109.0</v>
      </c>
      <c r="AC10" s="466"/>
      <c r="AD10" s="466"/>
      <c r="AE10" s="466">
        <f t="shared" si="4"/>
        <v>230987</v>
      </c>
      <c r="AF10" s="337">
        <f t="shared" si="5"/>
        <v>23098.7</v>
      </c>
      <c r="AG10" s="490">
        <f t="shared" si="6"/>
        <v>0.0456868648</v>
      </c>
      <c r="AH10" s="490">
        <f t="shared" si="7"/>
        <v>0.06591510039</v>
      </c>
      <c r="AI10" s="464"/>
    </row>
    <row r="11" ht="13.5" customHeight="1">
      <c r="A11" s="464"/>
      <c r="B11" s="487" t="s">
        <v>3306</v>
      </c>
      <c r="C11" s="488">
        <v>567346.0</v>
      </c>
      <c r="D11" s="489">
        <f t="shared" si="1"/>
        <v>47278.83333</v>
      </c>
      <c r="E11" s="466">
        <v>44434.0</v>
      </c>
      <c r="F11" s="466">
        <v>38792.0</v>
      </c>
      <c r="G11" s="466">
        <v>51640.0</v>
      </c>
      <c r="H11" s="466">
        <v>67734.0</v>
      </c>
      <c r="I11" s="466">
        <v>47127.0</v>
      </c>
      <c r="J11" s="466">
        <v>50438.0</v>
      </c>
      <c r="K11" s="466">
        <v>48176.0</v>
      </c>
      <c r="L11" s="466">
        <v>53422.0</v>
      </c>
      <c r="M11" s="466">
        <v>55410.0</v>
      </c>
      <c r="N11" s="466">
        <v>83434.0</v>
      </c>
      <c r="O11" s="466">
        <v>55539.0</v>
      </c>
      <c r="P11" s="466">
        <v>51276.0</v>
      </c>
      <c r="Q11" s="466">
        <f t="shared" si="2"/>
        <v>647422</v>
      </c>
      <c r="R11" s="489">
        <f t="shared" si="3"/>
        <v>53951.83333</v>
      </c>
      <c r="S11" s="466">
        <v>37914.0</v>
      </c>
      <c r="T11" s="466">
        <v>50462.0</v>
      </c>
      <c r="U11" s="466">
        <v>55146.0</v>
      </c>
      <c r="V11" s="466">
        <v>69178.0</v>
      </c>
      <c r="W11" s="466">
        <v>70765.0</v>
      </c>
      <c r="X11" s="466">
        <v>51333.0</v>
      </c>
      <c r="Y11" s="466">
        <v>53898.0</v>
      </c>
      <c r="Z11" s="466">
        <v>49422.0</v>
      </c>
      <c r="AA11" s="466">
        <v>67494.0</v>
      </c>
      <c r="AB11" s="466">
        <v>75298.0</v>
      </c>
      <c r="AC11" s="466"/>
      <c r="AD11" s="466"/>
      <c r="AE11" s="466">
        <f t="shared" si="4"/>
        <v>580910</v>
      </c>
      <c r="AF11" s="337">
        <f t="shared" si="5"/>
        <v>58091</v>
      </c>
      <c r="AG11" s="490">
        <f t="shared" si="6"/>
        <v>0.07671966662</v>
      </c>
      <c r="AH11" s="490">
        <f t="shared" si="7"/>
        <v>0.07455138391</v>
      </c>
      <c r="AI11" s="464"/>
    </row>
    <row r="12" ht="13.5" customHeight="1">
      <c r="A12" s="464"/>
      <c r="B12" s="487" t="s">
        <v>3307</v>
      </c>
      <c r="C12" s="488">
        <v>79851.0</v>
      </c>
      <c r="D12" s="489">
        <f t="shared" si="1"/>
        <v>6654.25</v>
      </c>
      <c r="E12" s="466">
        <v>6046.0</v>
      </c>
      <c r="F12" s="466">
        <v>6432.0</v>
      </c>
      <c r="G12" s="466">
        <v>6184.0</v>
      </c>
      <c r="H12" s="466">
        <v>6456.0</v>
      </c>
      <c r="I12" s="466">
        <v>6824.0</v>
      </c>
      <c r="J12" s="466">
        <v>6668.0</v>
      </c>
      <c r="K12" s="466">
        <v>8026.0</v>
      </c>
      <c r="L12" s="466">
        <v>5699.0</v>
      </c>
      <c r="M12" s="466">
        <v>6446.0</v>
      </c>
      <c r="N12" s="466">
        <v>10216.0</v>
      </c>
      <c r="O12" s="466">
        <v>7686.0</v>
      </c>
      <c r="P12" s="466">
        <v>7870.0</v>
      </c>
      <c r="Q12" s="466">
        <f t="shared" si="2"/>
        <v>84553</v>
      </c>
      <c r="R12" s="489">
        <f t="shared" si="3"/>
        <v>7046.083333</v>
      </c>
      <c r="S12" s="466">
        <v>7984.0</v>
      </c>
      <c r="T12" s="466">
        <v>8036.0</v>
      </c>
      <c r="U12" s="466">
        <v>9066.0</v>
      </c>
      <c r="V12" s="466">
        <v>9488.0</v>
      </c>
      <c r="W12" s="466">
        <v>6766.0</v>
      </c>
      <c r="X12" s="466">
        <v>7530.0</v>
      </c>
      <c r="Y12" s="466">
        <v>7240.0</v>
      </c>
      <c r="Z12" s="466">
        <v>7493.0</v>
      </c>
      <c r="AA12" s="466">
        <v>7118.0</v>
      </c>
      <c r="AB12" s="466">
        <v>9000.0</v>
      </c>
      <c r="AC12" s="466"/>
      <c r="AD12" s="466"/>
      <c r="AE12" s="466">
        <f t="shared" si="4"/>
        <v>79721</v>
      </c>
      <c r="AF12" s="337">
        <f t="shared" si="5"/>
        <v>7972.1</v>
      </c>
      <c r="AG12" s="490">
        <f t="shared" si="6"/>
        <v>0.1314228945</v>
      </c>
      <c r="AH12" s="490">
        <f t="shared" si="7"/>
        <v>0.1554270476</v>
      </c>
      <c r="AI12" s="459">
        <f>SUM(S6:S12)/SUM(E6:E12)-1</f>
        <v>-0.065895173</v>
      </c>
    </row>
    <row r="13" ht="13.5" customHeight="1">
      <c r="A13" s="464"/>
      <c r="B13" s="487" t="s">
        <v>3308</v>
      </c>
      <c r="C13" s="488">
        <v>610171.0</v>
      </c>
      <c r="D13" s="489">
        <f t="shared" si="1"/>
        <v>50847.58333</v>
      </c>
      <c r="E13" s="466">
        <v>21880.0</v>
      </c>
      <c r="F13" s="466">
        <v>44547.0</v>
      </c>
      <c r="G13" s="466">
        <v>46817.0</v>
      </c>
      <c r="H13" s="466">
        <v>52212.0</v>
      </c>
      <c r="I13" s="466">
        <v>45220.0</v>
      </c>
      <c r="J13" s="466">
        <v>40278.0</v>
      </c>
      <c r="K13" s="466">
        <v>60084.0</v>
      </c>
      <c r="L13" s="466">
        <v>34006.0</v>
      </c>
      <c r="M13" s="466">
        <v>40544.0</v>
      </c>
      <c r="N13" s="466">
        <v>64533.0</v>
      </c>
      <c r="O13" s="466">
        <v>57024.0</v>
      </c>
      <c r="P13" s="466">
        <v>50468.0</v>
      </c>
      <c r="Q13" s="466">
        <f t="shared" si="2"/>
        <v>557613</v>
      </c>
      <c r="R13" s="489">
        <f t="shared" si="3"/>
        <v>46467.75</v>
      </c>
      <c r="S13" s="466">
        <v>35432.0</v>
      </c>
      <c r="T13" s="466">
        <v>47352.0</v>
      </c>
      <c r="U13" s="466">
        <v>50988.0</v>
      </c>
      <c r="V13" s="466">
        <v>51164.0</v>
      </c>
      <c r="W13" s="466">
        <v>45652.0</v>
      </c>
      <c r="X13" s="466">
        <v>61776.0</v>
      </c>
      <c r="Y13" s="466">
        <v>47720.0</v>
      </c>
      <c r="Z13" s="466">
        <v>42798.0</v>
      </c>
      <c r="AA13" s="466">
        <v>51776.0</v>
      </c>
      <c r="AB13" s="466">
        <v>44738.0</v>
      </c>
      <c r="AC13" s="466"/>
      <c r="AD13" s="466"/>
      <c r="AE13" s="466">
        <f t="shared" si="4"/>
        <v>479396</v>
      </c>
      <c r="AF13" s="337">
        <f t="shared" si="5"/>
        <v>47939.6</v>
      </c>
      <c r="AG13" s="490">
        <f t="shared" si="6"/>
        <v>0.03167465608</v>
      </c>
      <c r="AH13" s="490">
        <f t="shared" si="7"/>
        <v>0.06503806754</v>
      </c>
      <c r="AI13" s="464"/>
    </row>
    <row r="14" ht="13.5" customHeight="1">
      <c r="A14" s="464"/>
      <c r="B14" s="491" t="s">
        <v>3309</v>
      </c>
      <c r="C14" s="492">
        <v>3136588.0</v>
      </c>
      <c r="D14" s="493">
        <f t="shared" si="1"/>
        <v>261382.3333</v>
      </c>
      <c r="E14" s="494">
        <f t="shared" ref="E14:Q14" si="8">SUM(E6:E13)</f>
        <v>218814</v>
      </c>
      <c r="F14" s="494">
        <f t="shared" si="8"/>
        <v>220240</v>
      </c>
      <c r="G14" s="494">
        <f t="shared" si="8"/>
        <v>326170</v>
      </c>
      <c r="H14" s="494">
        <f t="shared" si="8"/>
        <v>290366</v>
      </c>
      <c r="I14" s="494">
        <f t="shared" si="8"/>
        <v>247497</v>
      </c>
      <c r="J14" s="494">
        <f t="shared" si="8"/>
        <v>260388</v>
      </c>
      <c r="K14" s="494">
        <f t="shared" si="8"/>
        <v>273835</v>
      </c>
      <c r="L14" s="494">
        <f t="shared" si="8"/>
        <v>255697</v>
      </c>
      <c r="M14" s="494">
        <f t="shared" si="8"/>
        <v>253162</v>
      </c>
      <c r="N14" s="494">
        <f t="shared" si="8"/>
        <v>388157</v>
      </c>
      <c r="O14" s="494">
        <f t="shared" si="8"/>
        <v>294983</v>
      </c>
      <c r="P14" s="494">
        <f t="shared" si="8"/>
        <v>286485</v>
      </c>
      <c r="Q14" s="494">
        <f t="shared" si="8"/>
        <v>3315794</v>
      </c>
      <c r="R14" s="493">
        <f t="shared" si="3"/>
        <v>276316.1667</v>
      </c>
      <c r="S14" s="494">
        <v>219389.0</v>
      </c>
      <c r="T14" s="494">
        <v>261740.0</v>
      </c>
      <c r="U14" s="494">
        <f t="shared" ref="U14:AD14" si="9">SUM(U6:U13)</f>
        <v>286590</v>
      </c>
      <c r="V14" s="494">
        <f t="shared" si="9"/>
        <v>316719</v>
      </c>
      <c r="W14" s="494">
        <f t="shared" si="9"/>
        <v>329138</v>
      </c>
      <c r="X14" s="494">
        <f t="shared" si="9"/>
        <v>310170</v>
      </c>
      <c r="Y14" s="494">
        <f t="shared" si="9"/>
        <v>275578</v>
      </c>
      <c r="Z14" s="494">
        <f t="shared" si="9"/>
        <v>256557</v>
      </c>
      <c r="AA14" s="494">
        <f t="shared" si="9"/>
        <v>311460</v>
      </c>
      <c r="AB14" s="494">
        <f t="shared" si="9"/>
        <v>313627</v>
      </c>
      <c r="AC14" s="494">
        <f t="shared" si="9"/>
        <v>0</v>
      </c>
      <c r="AD14" s="494">
        <f t="shared" si="9"/>
        <v>0</v>
      </c>
      <c r="AE14" s="494">
        <f t="shared" si="4"/>
        <v>2880968</v>
      </c>
      <c r="AF14" s="495">
        <f t="shared" si="5"/>
        <v>240080.6667</v>
      </c>
      <c r="AG14" s="496">
        <f t="shared" si="6"/>
        <v>-0.131137821</v>
      </c>
      <c r="AH14" s="496">
        <f t="shared" si="7"/>
        <v>0.05363003534</v>
      </c>
      <c r="AI14" s="464"/>
    </row>
    <row r="15" ht="13.5" customHeight="1">
      <c r="A15" s="464"/>
      <c r="B15" s="487" t="s">
        <v>3310</v>
      </c>
      <c r="C15" s="488">
        <v>889906.0</v>
      </c>
      <c r="D15" s="489">
        <f t="shared" si="1"/>
        <v>74158.83333</v>
      </c>
      <c r="E15" s="466">
        <v>56693.0</v>
      </c>
      <c r="F15" s="466">
        <v>49662.0</v>
      </c>
      <c r="G15" s="466">
        <v>68214.0</v>
      </c>
      <c r="H15" s="466">
        <v>83808.0</v>
      </c>
      <c r="I15" s="466">
        <v>70692.0</v>
      </c>
      <c r="J15" s="466">
        <v>82166.0</v>
      </c>
      <c r="K15" s="466">
        <v>77562.0</v>
      </c>
      <c r="L15" s="466">
        <v>79040.0</v>
      </c>
      <c r="M15" s="466">
        <v>70059.0</v>
      </c>
      <c r="N15" s="466">
        <v>70572.0</v>
      </c>
      <c r="O15" s="466">
        <v>87524.0</v>
      </c>
      <c r="P15" s="466">
        <v>82919.0</v>
      </c>
      <c r="Q15" s="466">
        <f t="shared" ref="Q15:Q18" si="10">SUM(E15:P15)</f>
        <v>878911</v>
      </c>
      <c r="R15" s="489">
        <f t="shared" si="3"/>
        <v>73242.58333</v>
      </c>
      <c r="S15" s="466">
        <v>72529.0</v>
      </c>
      <c r="T15" s="466">
        <v>80488.0</v>
      </c>
      <c r="U15" s="466">
        <v>62188.0</v>
      </c>
      <c r="V15" s="466">
        <v>80486.0</v>
      </c>
      <c r="W15" s="466">
        <v>64823.0</v>
      </c>
      <c r="X15" s="466">
        <v>74408.0</v>
      </c>
      <c r="Y15" s="466">
        <v>71318.0</v>
      </c>
      <c r="Z15" s="466">
        <v>80249.0</v>
      </c>
      <c r="AA15" s="466">
        <v>78965.0</v>
      </c>
      <c r="AB15" s="466">
        <v>70345.0</v>
      </c>
      <c r="AC15" s="466"/>
      <c r="AD15" s="466"/>
      <c r="AE15" s="466">
        <f t="shared" si="4"/>
        <v>735799</v>
      </c>
      <c r="AF15" s="337">
        <f t="shared" si="5"/>
        <v>73579.9</v>
      </c>
      <c r="AG15" s="490">
        <f t="shared" si="6"/>
        <v>0.004605471999</v>
      </c>
      <c r="AH15" s="490">
        <f t="shared" si="7"/>
        <v>0.03857760689</v>
      </c>
      <c r="AI15" s="464"/>
    </row>
    <row r="16" ht="13.5" customHeight="1">
      <c r="A16" s="464"/>
      <c r="B16" s="487" t="s">
        <v>3311</v>
      </c>
      <c r="C16" s="488">
        <v>532515.0</v>
      </c>
      <c r="D16" s="489">
        <f t="shared" si="1"/>
        <v>44376.25</v>
      </c>
      <c r="E16" s="466">
        <v>41782.0</v>
      </c>
      <c r="F16" s="466">
        <v>59747.0</v>
      </c>
      <c r="G16" s="466">
        <v>50095.0</v>
      </c>
      <c r="H16" s="466">
        <v>58269.0</v>
      </c>
      <c r="I16" s="466">
        <v>57645.0</v>
      </c>
      <c r="J16" s="466">
        <v>50348.0</v>
      </c>
      <c r="K16" s="466">
        <v>52167.0</v>
      </c>
      <c r="L16" s="466">
        <v>57230.0</v>
      </c>
      <c r="M16" s="466">
        <v>38571.0</v>
      </c>
      <c r="N16" s="466">
        <v>63186.0</v>
      </c>
      <c r="O16" s="466">
        <v>59375.0</v>
      </c>
      <c r="P16" s="466">
        <v>47883.0</v>
      </c>
      <c r="Q16" s="466">
        <f t="shared" si="10"/>
        <v>636298</v>
      </c>
      <c r="R16" s="489">
        <f t="shared" si="3"/>
        <v>53024.83333</v>
      </c>
      <c r="S16" s="466">
        <v>36219.0</v>
      </c>
      <c r="T16" s="466">
        <v>52741.0</v>
      </c>
      <c r="U16" s="466">
        <v>35671.0</v>
      </c>
      <c r="V16" s="466">
        <v>44992.0</v>
      </c>
      <c r="W16" s="466">
        <v>52528.0</v>
      </c>
      <c r="X16" s="466">
        <v>39438.0</v>
      </c>
      <c r="Y16" s="466">
        <v>42531.0</v>
      </c>
      <c r="Z16" s="466">
        <v>46422.0</v>
      </c>
      <c r="AA16" s="466">
        <v>45604.0</v>
      </c>
      <c r="AB16" s="466">
        <v>64940.0</v>
      </c>
      <c r="AC16" s="466"/>
      <c r="AD16" s="466"/>
      <c r="AE16" s="466">
        <f t="shared" si="4"/>
        <v>461086</v>
      </c>
      <c r="AF16" s="337">
        <f t="shared" si="5"/>
        <v>46108.6</v>
      </c>
      <c r="AG16" s="490">
        <f t="shared" si="6"/>
        <v>-0.1304338533</v>
      </c>
      <c r="AH16" s="490">
        <f t="shared" si="7"/>
        <v>-0.1284477544</v>
      </c>
      <c r="AI16" s="464"/>
    </row>
    <row r="17" ht="13.5" customHeight="1">
      <c r="A17" s="464"/>
      <c r="B17" s="487" t="s">
        <v>3312</v>
      </c>
      <c r="C17" s="488">
        <v>300561.0</v>
      </c>
      <c r="D17" s="489">
        <f t="shared" si="1"/>
        <v>25046.75</v>
      </c>
      <c r="E17" s="466">
        <v>11291.0</v>
      </c>
      <c r="F17" s="466">
        <v>16740.0</v>
      </c>
      <c r="G17" s="466">
        <v>20361.0</v>
      </c>
      <c r="H17" s="466">
        <v>22592.0</v>
      </c>
      <c r="I17" s="466">
        <v>20572.0</v>
      </c>
      <c r="J17" s="466">
        <v>15611.0</v>
      </c>
      <c r="K17" s="466">
        <v>29566.0</v>
      </c>
      <c r="L17" s="466">
        <v>23119.0</v>
      </c>
      <c r="M17" s="466">
        <v>22190.0</v>
      </c>
      <c r="N17" s="466">
        <v>21788.0</v>
      </c>
      <c r="O17" s="466">
        <v>27133.0</v>
      </c>
      <c r="P17" s="466">
        <v>21234.0</v>
      </c>
      <c r="Q17" s="466">
        <f t="shared" si="10"/>
        <v>252197</v>
      </c>
      <c r="R17" s="489">
        <f t="shared" si="3"/>
        <v>21016.41667</v>
      </c>
      <c r="S17" s="466">
        <v>18755.0</v>
      </c>
      <c r="T17" s="466">
        <v>34063.0</v>
      </c>
      <c r="U17" s="466">
        <v>22320.0</v>
      </c>
      <c r="V17" s="466">
        <v>29688.0</v>
      </c>
      <c r="W17" s="466">
        <v>38696.0</v>
      </c>
      <c r="X17" s="466">
        <v>51740.0</v>
      </c>
      <c r="Y17" s="466">
        <v>36971.0</v>
      </c>
      <c r="Z17" s="466">
        <v>52236.0</v>
      </c>
      <c r="AA17" s="466">
        <v>48720.0</v>
      </c>
      <c r="AB17" s="466">
        <v>35752.0</v>
      </c>
      <c r="AC17" s="466"/>
      <c r="AD17" s="466"/>
      <c r="AE17" s="466">
        <f t="shared" si="4"/>
        <v>368941</v>
      </c>
      <c r="AF17" s="337">
        <f t="shared" si="5"/>
        <v>36894.1</v>
      </c>
      <c r="AG17" s="490">
        <f t="shared" si="6"/>
        <v>0.7554895578</v>
      </c>
      <c r="AH17" s="490">
        <f t="shared" si="7"/>
        <v>0.8100426826</v>
      </c>
      <c r="AI17" s="464"/>
    </row>
    <row r="18" ht="13.5" customHeight="1">
      <c r="A18" s="464"/>
      <c r="B18" s="497" t="s">
        <v>165</v>
      </c>
      <c r="C18" s="498">
        <v>4859570.0</v>
      </c>
      <c r="D18" s="499">
        <f t="shared" si="1"/>
        <v>404964.1667</v>
      </c>
      <c r="E18" s="500">
        <v>328580.0</v>
      </c>
      <c r="F18" s="500">
        <v>346389.0</v>
      </c>
      <c r="G18" s="500">
        <v>464840.0</v>
      </c>
      <c r="H18" s="500">
        <v>455035.0</v>
      </c>
      <c r="I18" s="501">
        <v>396406.0</v>
      </c>
      <c r="J18" s="501">
        <v>408513.0</v>
      </c>
      <c r="K18" s="501">
        <v>433130.0</v>
      </c>
      <c r="L18" s="500">
        <v>415086.0</v>
      </c>
      <c r="M18" s="500">
        <v>383982.0</v>
      </c>
      <c r="N18" s="500">
        <v>543703.0</v>
      </c>
      <c r="O18" s="500">
        <v>469015.0</v>
      </c>
      <c r="P18" s="500">
        <v>438521.0</v>
      </c>
      <c r="Q18" s="502">
        <f t="shared" si="10"/>
        <v>5083200</v>
      </c>
      <c r="R18" s="499">
        <f t="shared" si="3"/>
        <v>423600</v>
      </c>
      <c r="S18" s="500">
        <v>346892.0</v>
      </c>
      <c r="T18" s="500">
        <v>429032.0</v>
      </c>
      <c r="U18" s="500">
        <v>406769.0</v>
      </c>
      <c r="V18" s="500">
        <v>471885.0</v>
      </c>
      <c r="W18" s="500">
        <v>485185.0</v>
      </c>
      <c r="X18" s="501">
        <v>475756.0</v>
      </c>
      <c r="Y18" s="501">
        <v>426398.0</v>
      </c>
      <c r="Z18" s="500">
        <v>435464.0</v>
      </c>
      <c r="AA18" s="500">
        <v>484749.0</v>
      </c>
      <c r="AB18" s="500">
        <v>484664.0</v>
      </c>
      <c r="AC18" s="500"/>
      <c r="AD18" s="500"/>
      <c r="AE18" s="500">
        <f t="shared" si="4"/>
        <v>4446794</v>
      </c>
      <c r="AF18" s="503">
        <f t="shared" si="5"/>
        <v>444679.4</v>
      </c>
      <c r="AG18" s="504">
        <f t="shared" si="6"/>
        <v>0.0497625118</v>
      </c>
      <c r="AH18" s="504">
        <f t="shared" si="7"/>
        <v>0.06493099062</v>
      </c>
      <c r="AI18" s="464"/>
    </row>
    <row r="19" ht="13.5" customHeight="1">
      <c r="A19" s="464"/>
      <c r="B19" s="464"/>
      <c r="C19" s="488">
        <f>+C14+C15+C16+C17</f>
        <v>4859570</v>
      </c>
      <c r="D19" s="505"/>
      <c r="E19" s="506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59"/>
      <c r="R19" s="507">
        <f>R18/D18-1</f>
        <v>0.04601847489</v>
      </c>
      <c r="S19" s="337">
        <f t="shared" ref="S19:AF19" si="11">+S14+S15+S16+S17</f>
        <v>346892</v>
      </c>
      <c r="T19" s="337">
        <f t="shared" si="11"/>
        <v>429032</v>
      </c>
      <c r="U19" s="337">
        <f t="shared" si="11"/>
        <v>406769</v>
      </c>
      <c r="V19" s="337">
        <f t="shared" si="11"/>
        <v>471885</v>
      </c>
      <c r="W19" s="337">
        <f t="shared" si="11"/>
        <v>485185</v>
      </c>
      <c r="X19" s="337">
        <f t="shared" si="11"/>
        <v>475756</v>
      </c>
      <c r="Y19" s="337">
        <f t="shared" si="11"/>
        <v>426398</v>
      </c>
      <c r="Z19" s="337">
        <f t="shared" si="11"/>
        <v>435464</v>
      </c>
      <c r="AA19" s="337">
        <f t="shared" si="11"/>
        <v>484749</v>
      </c>
      <c r="AB19" s="337">
        <f t="shared" si="11"/>
        <v>484664</v>
      </c>
      <c r="AC19" s="337">
        <f t="shared" si="11"/>
        <v>0</v>
      </c>
      <c r="AD19" s="337">
        <f t="shared" si="11"/>
        <v>0</v>
      </c>
      <c r="AE19" s="337">
        <f t="shared" si="11"/>
        <v>4446794</v>
      </c>
      <c r="AF19" s="337">
        <f t="shared" si="11"/>
        <v>396663.2667</v>
      </c>
      <c r="AG19" s="337"/>
      <c r="AH19" s="337"/>
      <c r="AI19" s="464"/>
    </row>
    <row r="20" ht="13.5" customHeight="1">
      <c r="A20" s="464"/>
      <c r="B20" s="464"/>
      <c r="C20" s="465"/>
      <c r="D20" s="505"/>
      <c r="E20" s="506"/>
      <c r="F20" s="464"/>
      <c r="G20" s="464"/>
      <c r="H20" s="464"/>
      <c r="I20" s="464"/>
      <c r="J20" s="464"/>
      <c r="K20" s="464"/>
      <c r="L20" s="464"/>
      <c r="M20" s="464"/>
      <c r="N20" s="464"/>
      <c r="O20" s="464"/>
      <c r="P20" s="464"/>
      <c r="Q20" s="464"/>
      <c r="R20" s="505"/>
      <c r="S20" s="464"/>
      <c r="T20" s="464"/>
      <c r="U20" s="464"/>
      <c r="V20" s="464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464"/>
    </row>
    <row r="21" ht="13.5" customHeight="1">
      <c r="A21" s="464"/>
      <c r="B21" s="508" t="s">
        <v>29</v>
      </c>
      <c r="C21" s="465"/>
      <c r="D21" s="505"/>
      <c r="E21" s="506"/>
      <c r="F21" s="464"/>
      <c r="G21" s="464"/>
      <c r="H21" s="464"/>
      <c r="I21" s="464"/>
      <c r="J21" s="464"/>
      <c r="K21" s="464"/>
      <c r="L21" s="464"/>
      <c r="M21" s="464"/>
      <c r="N21" s="464"/>
      <c r="O21" s="464"/>
      <c r="P21" s="464"/>
      <c r="Q21" s="464"/>
      <c r="R21" s="505"/>
      <c r="S21" s="464"/>
      <c r="T21" s="464"/>
      <c r="U21" s="464"/>
      <c r="V21" s="464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464"/>
    </row>
    <row r="22" ht="16.5" customHeight="1">
      <c r="A22" s="464"/>
      <c r="B22" s="502"/>
      <c r="C22" s="509" t="s">
        <v>3296</v>
      </c>
      <c r="D22" s="510" t="s">
        <v>3297</v>
      </c>
      <c r="E22" s="474" t="s">
        <v>20</v>
      </c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6"/>
      <c r="Q22" s="509" t="s">
        <v>20</v>
      </c>
      <c r="R22" s="510" t="s">
        <v>3297</v>
      </c>
      <c r="S22" s="474" t="s">
        <v>22</v>
      </c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6"/>
      <c r="AE22" s="477" t="s">
        <v>22</v>
      </c>
      <c r="AF22" s="478" t="s">
        <v>3297</v>
      </c>
      <c r="AG22" s="479" t="s">
        <v>3298</v>
      </c>
      <c r="AH22" s="479" t="s">
        <v>3299</v>
      </c>
      <c r="AI22" s="464"/>
    </row>
    <row r="23" ht="13.5" customHeight="1">
      <c r="A23" s="464"/>
      <c r="B23" s="484" t="s">
        <v>3295</v>
      </c>
      <c r="C23" s="481" t="s">
        <v>39</v>
      </c>
      <c r="D23" s="482"/>
      <c r="E23" s="484" t="s">
        <v>8</v>
      </c>
      <c r="F23" s="484" t="s">
        <v>9</v>
      </c>
      <c r="G23" s="484" t="s">
        <v>10</v>
      </c>
      <c r="H23" s="484" t="s">
        <v>11</v>
      </c>
      <c r="I23" s="511" t="s">
        <v>12</v>
      </c>
      <c r="J23" s="511" t="s">
        <v>13</v>
      </c>
      <c r="K23" s="484" t="s">
        <v>14</v>
      </c>
      <c r="L23" s="484" t="s">
        <v>15</v>
      </c>
      <c r="M23" s="484" t="s">
        <v>16</v>
      </c>
      <c r="N23" s="484" t="s">
        <v>17</v>
      </c>
      <c r="O23" s="484" t="s">
        <v>18</v>
      </c>
      <c r="P23" s="484" t="s">
        <v>19</v>
      </c>
      <c r="Q23" s="481" t="s">
        <v>39</v>
      </c>
      <c r="R23" s="482"/>
      <c r="S23" s="484" t="s">
        <v>8</v>
      </c>
      <c r="T23" s="484" t="s">
        <v>9</v>
      </c>
      <c r="U23" s="484" t="s">
        <v>10</v>
      </c>
      <c r="V23" s="484" t="s">
        <v>11</v>
      </c>
      <c r="W23" s="511" t="s">
        <v>12</v>
      </c>
      <c r="X23" s="511" t="s">
        <v>13</v>
      </c>
      <c r="Y23" s="484" t="s">
        <v>14</v>
      </c>
      <c r="Z23" s="484" t="s">
        <v>15</v>
      </c>
      <c r="AA23" s="484" t="s">
        <v>16</v>
      </c>
      <c r="AB23" s="484" t="s">
        <v>17</v>
      </c>
      <c r="AC23" s="484" t="s">
        <v>18</v>
      </c>
      <c r="AD23" s="484" t="s">
        <v>19</v>
      </c>
      <c r="AE23" s="485" t="s">
        <v>39</v>
      </c>
      <c r="AF23" s="486"/>
      <c r="AG23" s="479" t="s">
        <v>3300</v>
      </c>
      <c r="AH23" s="479" t="s">
        <v>3300</v>
      </c>
      <c r="AI23" s="464"/>
    </row>
    <row r="24" ht="13.5" customHeight="1">
      <c r="A24" s="464"/>
      <c r="B24" s="487" t="s">
        <v>3313</v>
      </c>
      <c r="C24" s="488">
        <v>610171.0</v>
      </c>
      <c r="D24" s="489">
        <f t="shared" ref="D24:D25" si="12">C24/12</f>
        <v>50847.58333</v>
      </c>
      <c r="E24" s="512">
        <v>21880.0</v>
      </c>
      <c r="F24" s="466">
        <v>44547.0</v>
      </c>
      <c r="G24" s="466">
        <v>46817.0</v>
      </c>
      <c r="H24" s="466">
        <v>52212.0</v>
      </c>
      <c r="I24" s="466">
        <v>45220.0</v>
      </c>
      <c r="J24" s="466">
        <v>40278.0</v>
      </c>
      <c r="K24" s="466">
        <v>60084.0</v>
      </c>
      <c r="L24" s="466">
        <v>34006.0</v>
      </c>
      <c r="M24" s="466">
        <v>40544.0</v>
      </c>
      <c r="N24" s="466">
        <v>64533.0</v>
      </c>
      <c r="O24" s="466">
        <v>57024.0</v>
      </c>
      <c r="P24" s="466">
        <v>50468.0</v>
      </c>
      <c r="Q24" s="466">
        <f t="shared" ref="Q24:Q25" si="13">SUM(E24:P24)</f>
        <v>557613</v>
      </c>
      <c r="R24" s="489">
        <f t="shared" ref="R24:R25" si="14">Q24/12</f>
        <v>46467.75</v>
      </c>
      <c r="S24" s="466">
        <v>35432.0</v>
      </c>
      <c r="T24" s="466">
        <v>47352.0</v>
      </c>
      <c r="U24" s="466">
        <v>50988.0</v>
      </c>
      <c r="V24" s="466">
        <v>51164.0</v>
      </c>
      <c r="W24" s="466">
        <v>45652.0</v>
      </c>
      <c r="X24" s="466">
        <v>61776.0</v>
      </c>
      <c r="Y24" s="466">
        <v>47720.0</v>
      </c>
      <c r="Z24" s="466">
        <v>42798.0</v>
      </c>
      <c r="AA24" s="466">
        <v>51776.0</v>
      </c>
      <c r="AB24" s="466">
        <v>44738.0</v>
      </c>
      <c r="AC24" s="466"/>
      <c r="AD24" s="466"/>
      <c r="AE24" s="466">
        <f t="shared" ref="AE24:AE25" si="15">SUM(S24:AD24)</f>
        <v>479396</v>
      </c>
      <c r="AF24" s="337">
        <f t="shared" ref="AF24:AF25" si="16">AVERAGE(S24:AD24)</f>
        <v>47939.6</v>
      </c>
      <c r="AG24" s="490">
        <f t="shared" ref="AG24:AG25" si="17">AF24/R24-1</f>
        <v>0.03167465608</v>
      </c>
      <c r="AH24" s="490">
        <f t="shared" ref="AH24:AH25" si="18">SUM(S24:AD24)/SUM(E24:N24)-1</f>
        <v>0.06503806754</v>
      </c>
      <c r="AI24" s="464"/>
    </row>
    <row r="25" ht="13.5" customHeight="1">
      <c r="A25" s="464"/>
      <c r="B25" s="464" t="s">
        <v>3314</v>
      </c>
      <c r="C25" s="513">
        <v>571004.0</v>
      </c>
      <c r="D25" s="489">
        <f t="shared" si="12"/>
        <v>47583.66667</v>
      </c>
      <c r="E25" s="338">
        <v>43150.0</v>
      </c>
      <c r="F25" s="338">
        <v>40683.0</v>
      </c>
      <c r="G25" s="338">
        <v>50141.0</v>
      </c>
      <c r="H25" s="338">
        <v>45330.0</v>
      </c>
      <c r="I25" s="338">
        <v>59096.0</v>
      </c>
      <c r="J25" s="338">
        <v>46668.0</v>
      </c>
      <c r="K25" s="338">
        <v>47190.0</v>
      </c>
      <c r="L25" s="338">
        <v>46372.0</v>
      </c>
      <c r="M25" s="338">
        <v>41790.0</v>
      </c>
      <c r="N25" s="338">
        <v>55626.0</v>
      </c>
      <c r="O25" s="338">
        <v>55454.0</v>
      </c>
      <c r="P25" s="338">
        <v>50738.0</v>
      </c>
      <c r="Q25" s="466">
        <f t="shared" si="13"/>
        <v>582238</v>
      </c>
      <c r="R25" s="489">
        <f t="shared" si="14"/>
        <v>48519.83333</v>
      </c>
      <c r="S25" s="338">
        <v>38836.0</v>
      </c>
      <c r="T25" s="338">
        <v>45104.0</v>
      </c>
      <c r="U25" s="338">
        <v>50558.0</v>
      </c>
      <c r="V25" s="338">
        <v>45674.0</v>
      </c>
      <c r="W25" s="338">
        <v>57382.0</v>
      </c>
      <c r="X25" s="338">
        <v>52903.0</v>
      </c>
      <c r="Y25" s="338">
        <v>52544.0</v>
      </c>
      <c r="Z25" s="338">
        <v>46986.0</v>
      </c>
      <c r="AA25" s="338">
        <v>56822.0</v>
      </c>
      <c r="AB25" s="338">
        <v>53690.0</v>
      </c>
      <c r="AC25" s="338"/>
      <c r="AD25" s="338"/>
      <c r="AE25" s="466">
        <f t="shared" si="15"/>
        <v>500499</v>
      </c>
      <c r="AF25" s="337">
        <f t="shared" si="16"/>
        <v>50049.9</v>
      </c>
      <c r="AG25" s="490">
        <f t="shared" si="17"/>
        <v>0.03153487062</v>
      </c>
      <c r="AH25" s="490">
        <f t="shared" si="18"/>
        <v>0.05136688471</v>
      </c>
      <c r="AI25" s="464"/>
    </row>
    <row r="26" ht="13.5" customHeight="1">
      <c r="A26" s="464"/>
      <c r="B26" s="464"/>
      <c r="C26" s="465"/>
      <c r="D26" s="505"/>
      <c r="E26" s="506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507">
        <f t="shared" ref="R26:R27" si="19">R24/D24-1</f>
        <v>-0.08613650927</v>
      </c>
      <c r="S26" s="464"/>
      <c r="T26" s="464"/>
      <c r="U26" s="464"/>
      <c r="V26" s="464"/>
      <c r="W26" s="337"/>
      <c r="X26" s="337"/>
      <c r="Y26" s="337"/>
      <c r="Z26" s="337"/>
      <c r="AA26" s="337"/>
      <c r="AB26" s="337"/>
      <c r="AC26" s="337"/>
      <c r="AD26" s="337"/>
      <c r="AE26" s="337"/>
      <c r="AF26" s="337"/>
      <c r="AG26" s="337"/>
      <c r="AH26" s="337"/>
      <c r="AI26" s="464"/>
    </row>
    <row r="27" ht="13.5" customHeight="1">
      <c r="A27" s="464"/>
      <c r="B27" s="464"/>
      <c r="C27" s="465"/>
      <c r="D27" s="505"/>
      <c r="E27" s="506"/>
      <c r="F27" s="464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507">
        <f t="shared" si="19"/>
        <v>0.01967411787</v>
      </c>
      <c r="S27" s="464"/>
      <c r="T27" s="464"/>
      <c r="U27" s="464"/>
      <c r="V27" s="464"/>
      <c r="W27" s="337"/>
      <c r="X27" s="337"/>
      <c r="Y27" s="337"/>
      <c r="Z27" s="337"/>
      <c r="AA27" s="337"/>
      <c r="AB27" s="337"/>
      <c r="AC27" s="337"/>
      <c r="AD27" s="337"/>
      <c r="AE27" s="337"/>
      <c r="AF27" s="337"/>
      <c r="AG27" s="337"/>
      <c r="AH27" s="337"/>
      <c r="AI27" s="464"/>
    </row>
    <row r="28" ht="13.5" customHeight="1">
      <c r="A28" s="464"/>
      <c r="B28" s="508" t="s">
        <v>93</v>
      </c>
      <c r="C28" s="465"/>
      <c r="D28" s="505"/>
      <c r="E28" s="506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505"/>
      <c r="S28" s="464"/>
      <c r="T28" s="464"/>
      <c r="U28" s="464"/>
      <c r="V28" s="464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464"/>
    </row>
    <row r="29" ht="15.75" customHeight="1">
      <c r="A29" s="464"/>
      <c r="B29" s="514"/>
      <c r="C29" s="509" t="s">
        <v>3296</v>
      </c>
      <c r="D29" s="510" t="s">
        <v>3297</v>
      </c>
      <c r="E29" s="474" t="s">
        <v>20</v>
      </c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6"/>
      <c r="Q29" s="509" t="s">
        <v>20</v>
      </c>
      <c r="R29" s="510" t="s">
        <v>3297</v>
      </c>
      <c r="S29" s="474" t="s">
        <v>22</v>
      </c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6"/>
      <c r="AE29" s="477" t="s">
        <v>22</v>
      </c>
      <c r="AF29" s="479" t="s">
        <v>3297</v>
      </c>
      <c r="AG29" s="479" t="s">
        <v>3298</v>
      </c>
      <c r="AH29" s="479" t="s">
        <v>3299</v>
      </c>
      <c r="AI29" s="464"/>
    </row>
    <row r="30" ht="13.5" customHeight="1">
      <c r="A30" s="464"/>
      <c r="B30" s="515" t="s">
        <v>460</v>
      </c>
      <c r="C30" s="481" t="s">
        <v>39</v>
      </c>
      <c r="D30" s="482"/>
      <c r="E30" s="483" t="s">
        <v>8</v>
      </c>
      <c r="F30" s="484" t="s">
        <v>9</v>
      </c>
      <c r="G30" s="484" t="s">
        <v>10</v>
      </c>
      <c r="H30" s="484" t="s">
        <v>11</v>
      </c>
      <c r="I30" s="484" t="s">
        <v>12</v>
      </c>
      <c r="J30" s="484" t="s">
        <v>13</v>
      </c>
      <c r="K30" s="484" t="s">
        <v>14</v>
      </c>
      <c r="L30" s="484" t="s">
        <v>15</v>
      </c>
      <c r="M30" s="484" t="s">
        <v>16</v>
      </c>
      <c r="N30" s="484" t="s">
        <v>17</v>
      </c>
      <c r="O30" s="484" t="s">
        <v>18</v>
      </c>
      <c r="P30" s="484" t="s">
        <v>19</v>
      </c>
      <c r="Q30" s="481" t="s">
        <v>39</v>
      </c>
      <c r="R30" s="482"/>
      <c r="S30" s="484" t="s">
        <v>8</v>
      </c>
      <c r="T30" s="484" t="s">
        <v>9</v>
      </c>
      <c r="U30" s="484" t="s">
        <v>10</v>
      </c>
      <c r="V30" s="484" t="s">
        <v>11</v>
      </c>
      <c r="W30" s="511" t="s">
        <v>12</v>
      </c>
      <c r="X30" s="511" t="s">
        <v>13</v>
      </c>
      <c r="Y30" s="484" t="s">
        <v>14</v>
      </c>
      <c r="Z30" s="484" t="s">
        <v>15</v>
      </c>
      <c r="AA30" s="484" t="s">
        <v>16</v>
      </c>
      <c r="AB30" s="484" t="s">
        <v>17</v>
      </c>
      <c r="AC30" s="484" t="s">
        <v>18</v>
      </c>
      <c r="AD30" s="484" t="s">
        <v>19</v>
      </c>
      <c r="AE30" s="485" t="s">
        <v>39</v>
      </c>
      <c r="AF30" s="479"/>
      <c r="AG30" s="479" t="s">
        <v>3300</v>
      </c>
      <c r="AH30" s="479" t="s">
        <v>3300</v>
      </c>
      <c r="AI30" s="464"/>
    </row>
    <row r="31" ht="13.5" customHeight="1">
      <c r="A31" s="464"/>
      <c r="B31" s="466" t="s">
        <v>3315</v>
      </c>
      <c r="C31" s="488">
        <v>193939.0</v>
      </c>
      <c r="D31" s="489">
        <f t="shared" ref="D31:D36" si="20">C31/12</f>
        <v>16161.58333</v>
      </c>
      <c r="E31" s="512">
        <v>16199.0</v>
      </c>
      <c r="F31" s="466">
        <v>14100.0</v>
      </c>
      <c r="G31" s="466">
        <v>12092.0</v>
      </c>
      <c r="H31" s="466">
        <v>24684.0</v>
      </c>
      <c r="I31" s="466">
        <v>16408.0</v>
      </c>
      <c r="J31" s="466">
        <v>14578.0</v>
      </c>
      <c r="K31" s="466">
        <v>23326.0</v>
      </c>
      <c r="L31" s="466">
        <v>15680.0</v>
      </c>
      <c r="M31" s="466">
        <v>13872.0</v>
      </c>
      <c r="N31" s="466">
        <v>15348.0</v>
      </c>
      <c r="O31" s="466">
        <v>22758.0</v>
      </c>
      <c r="P31" s="466">
        <v>18524.0</v>
      </c>
      <c r="Q31" s="466">
        <f t="shared" ref="Q31:Q35" si="21">SUM(E31:P31)</f>
        <v>207569</v>
      </c>
      <c r="R31" s="489">
        <f t="shared" ref="R31:R36" si="22">Q31/12</f>
        <v>17297.41667</v>
      </c>
      <c r="S31" s="466">
        <v>24056.0</v>
      </c>
      <c r="T31" s="466">
        <v>24250.0</v>
      </c>
      <c r="U31" s="466">
        <v>6080.0</v>
      </c>
      <c r="V31" s="466">
        <v>18898.0</v>
      </c>
      <c r="W31" s="337">
        <v>15476.0</v>
      </c>
      <c r="X31" s="337">
        <v>14940.0</v>
      </c>
      <c r="Y31" s="466">
        <v>18241.0</v>
      </c>
      <c r="Z31" s="466">
        <v>22840.0</v>
      </c>
      <c r="AA31" s="466">
        <v>17692.0</v>
      </c>
      <c r="AB31" s="466">
        <v>16500.0</v>
      </c>
      <c r="AC31" s="466"/>
      <c r="AD31" s="466"/>
      <c r="AE31" s="466">
        <f t="shared" ref="AE31:AE36" si="23">SUM(S31:AD31)</f>
        <v>178973</v>
      </c>
      <c r="AF31" s="337">
        <f t="shared" ref="AF31:AF36" si="24">AVERAGE(S31:AD31)</f>
        <v>17897.3</v>
      </c>
      <c r="AG31" s="490">
        <f t="shared" ref="AG31:AG36" si="25">AF31/R31-1</f>
        <v>0.03468051588</v>
      </c>
      <c r="AH31" s="490">
        <f t="shared" ref="AH31:AH36" si="26">SUM(S31:AD31)/SUM(E31:N31)-1</f>
        <v>0.07628978814</v>
      </c>
      <c r="AI31" s="464"/>
    </row>
    <row r="32" ht="13.5" customHeight="1">
      <c r="A32" s="464"/>
      <c r="B32" s="466" t="s">
        <v>2837</v>
      </c>
      <c r="C32" s="488">
        <v>106654.0</v>
      </c>
      <c r="D32" s="489">
        <f t="shared" si="20"/>
        <v>8887.833333</v>
      </c>
      <c r="E32" s="512">
        <v>8258.0</v>
      </c>
      <c r="F32" s="466">
        <v>6534.0</v>
      </c>
      <c r="G32" s="466">
        <v>8648.0</v>
      </c>
      <c r="H32" s="466">
        <v>8206.0</v>
      </c>
      <c r="I32" s="466">
        <v>9004.0</v>
      </c>
      <c r="J32" s="466">
        <v>13404.0</v>
      </c>
      <c r="K32" s="466">
        <v>10286.0</v>
      </c>
      <c r="L32" s="466">
        <v>8870.0</v>
      </c>
      <c r="M32" s="466">
        <v>8304.0</v>
      </c>
      <c r="N32" s="466">
        <v>9386.0</v>
      </c>
      <c r="O32" s="466">
        <v>10236.0</v>
      </c>
      <c r="P32" s="466">
        <v>10056.0</v>
      </c>
      <c r="Q32" s="466">
        <f t="shared" si="21"/>
        <v>111192</v>
      </c>
      <c r="R32" s="489">
        <f t="shared" si="22"/>
        <v>9266</v>
      </c>
      <c r="S32" s="466">
        <v>9260.0</v>
      </c>
      <c r="T32" s="466">
        <v>8004.0</v>
      </c>
      <c r="U32" s="466">
        <v>9786.0</v>
      </c>
      <c r="V32" s="466">
        <v>8150.0</v>
      </c>
      <c r="W32" s="337">
        <v>10564.0</v>
      </c>
      <c r="X32" s="337">
        <v>9472.0</v>
      </c>
      <c r="Y32" s="466">
        <v>9500.0</v>
      </c>
      <c r="Z32" s="466">
        <v>11278.0</v>
      </c>
      <c r="AA32" s="466">
        <v>11068.0</v>
      </c>
      <c r="AB32" s="466">
        <v>7964.0</v>
      </c>
      <c r="AC32" s="466"/>
      <c r="AD32" s="466"/>
      <c r="AE32" s="466">
        <f t="shared" si="23"/>
        <v>95046</v>
      </c>
      <c r="AF32" s="337">
        <f t="shared" si="24"/>
        <v>9504.6</v>
      </c>
      <c r="AG32" s="490">
        <f t="shared" si="25"/>
        <v>0.02575005396</v>
      </c>
      <c r="AH32" s="490">
        <f t="shared" si="26"/>
        <v>0.04561056106</v>
      </c>
      <c r="AI32" s="464"/>
    </row>
    <row r="33" ht="13.5" customHeight="1">
      <c r="A33" s="464"/>
      <c r="B33" s="466" t="s">
        <v>2835</v>
      </c>
      <c r="C33" s="488">
        <v>135914.0</v>
      </c>
      <c r="D33" s="489">
        <f t="shared" si="20"/>
        <v>11326.16667</v>
      </c>
      <c r="E33" s="512">
        <v>6301.0</v>
      </c>
      <c r="F33" s="466">
        <v>9084.0</v>
      </c>
      <c r="G33" s="466">
        <v>12338.0</v>
      </c>
      <c r="H33" s="466">
        <v>12303.0</v>
      </c>
      <c r="I33" s="466">
        <v>12972.0</v>
      </c>
      <c r="J33" s="466">
        <v>11908.0</v>
      </c>
      <c r="K33" s="466">
        <v>12316.0</v>
      </c>
      <c r="L33" s="466">
        <v>11873.0</v>
      </c>
      <c r="M33" s="466">
        <v>11090.0</v>
      </c>
      <c r="N33" s="466">
        <v>13756.0</v>
      </c>
      <c r="O33" s="466">
        <v>11166.0</v>
      </c>
      <c r="P33" s="466">
        <v>11070.0</v>
      </c>
      <c r="Q33" s="466">
        <f t="shared" si="21"/>
        <v>136177</v>
      </c>
      <c r="R33" s="489">
        <f t="shared" si="22"/>
        <v>11348.08333</v>
      </c>
      <c r="S33" s="466">
        <v>8852.0</v>
      </c>
      <c r="T33" s="466">
        <v>12546.0</v>
      </c>
      <c r="U33" s="466">
        <v>8200.0</v>
      </c>
      <c r="V33" s="466">
        <v>11172.0</v>
      </c>
      <c r="W33" s="337">
        <v>12682.0</v>
      </c>
      <c r="X33" s="337">
        <v>11885.0</v>
      </c>
      <c r="Y33" s="466">
        <v>8694.0</v>
      </c>
      <c r="Z33" s="466">
        <v>12628.0</v>
      </c>
      <c r="AA33" s="466">
        <v>12270.0</v>
      </c>
      <c r="AB33" s="466">
        <v>9989.0</v>
      </c>
      <c r="AC33" s="466"/>
      <c r="AD33" s="466"/>
      <c r="AE33" s="466">
        <f t="shared" si="23"/>
        <v>108918</v>
      </c>
      <c r="AF33" s="337">
        <f t="shared" si="24"/>
        <v>10891.8</v>
      </c>
      <c r="AG33" s="490">
        <f t="shared" si="25"/>
        <v>-0.04020796463</v>
      </c>
      <c r="AH33" s="490">
        <f t="shared" si="26"/>
        <v>-0.04408421903</v>
      </c>
      <c r="AI33" s="464"/>
    </row>
    <row r="34" ht="13.5" customHeight="1">
      <c r="A34" s="464"/>
      <c r="B34" s="466" t="s">
        <v>2841</v>
      </c>
      <c r="C34" s="488">
        <v>67142.0</v>
      </c>
      <c r="D34" s="489">
        <f t="shared" si="20"/>
        <v>5595.166667</v>
      </c>
      <c r="E34" s="512">
        <v>3076.0</v>
      </c>
      <c r="F34" s="466">
        <v>2636.0</v>
      </c>
      <c r="G34" s="466">
        <v>7062.0</v>
      </c>
      <c r="H34" s="466">
        <v>5000.0</v>
      </c>
      <c r="I34" s="466">
        <v>6520.0</v>
      </c>
      <c r="J34" s="466">
        <v>5944.0</v>
      </c>
      <c r="K34" s="466">
        <v>7482.0</v>
      </c>
      <c r="L34" s="466">
        <v>2860.0</v>
      </c>
      <c r="M34" s="466">
        <v>7282.0</v>
      </c>
      <c r="N34" s="466">
        <v>6660.0</v>
      </c>
      <c r="O34" s="466">
        <v>6441.0</v>
      </c>
      <c r="P34" s="466">
        <v>7086.0</v>
      </c>
      <c r="Q34" s="466">
        <f t="shared" si="21"/>
        <v>68049</v>
      </c>
      <c r="R34" s="489">
        <f t="shared" si="22"/>
        <v>5670.75</v>
      </c>
      <c r="S34" s="466">
        <v>5534.0</v>
      </c>
      <c r="T34" s="466">
        <v>5078.0</v>
      </c>
      <c r="U34" s="466">
        <v>5274.0</v>
      </c>
      <c r="V34" s="466">
        <v>5802.0</v>
      </c>
      <c r="W34" s="337">
        <v>5652.0</v>
      </c>
      <c r="X34" s="337">
        <v>7147.0</v>
      </c>
      <c r="Y34" s="466">
        <v>5718.0</v>
      </c>
      <c r="Z34" s="466">
        <v>4992.0</v>
      </c>
      <c r="AA34" s="466">
        <v>5328.0</v>
      </c>
      <c r="AB34" s="466">
        <v>6258.0</v>
      </c>
      <c r="AC34" s="466"/>
      <c r="AD34" s="466"/>
      <c r="AE34" s="466">
        <f t="shared" si="23"/>
        <v>56783</v>
      </c>
      <c r="AF34" s="337">
        <f t="shared" si="24"/>
        <v>5678.3</v>
      </c>
      <c r="AG34" s="490">
        <f t="shared" si="25"/>
        <v>0.001331393555</v>
      </c>
      <c r="AH34" s="490">
        <f t="shared" si="26"/>
        <v>0.04146949855</v>
      </c>
      <c r="AI34" s="464"/>
    </row>
    <row r="35" ht="13.5" customHeight="1">
      <c r="A35" s="464"/>
      <c r="B35" s="464" t="s">
        <v>3316</v>
      </c>
      <c r="C35" s="488">
        <v>130604.0</v>
      </c>
      <c r="D35" s="489">
        <f t="shared" si="20"/>
        <v>10883.66667</v>
      </c>
      <c r="E35" s="338">
        <v>9571.0</v>
      </c>
      <c r="F35" s="338">
        <v>1844.0</v>
      </c>
      <c r="G35" s="338">
        <v>5056.0</v>
      </c>
      <c r="H35" s="338">
        <v>5036.0</v>
      </c>
      <c r="I35" s="338">
        <v>3300.0</v>
      </c>
      <c r="J35" s="338">
        <v>5801.0</v>
      </c>
      <c r="K35" s="338">
        <v>4464.0</v>
      </c>
      <c r="L35" s="338">
        <v>12807.0</v>
      </c>
      <c r="M35" s="338">
        <v>9788.0</v>
      </c>
      <c r="N35" s="338">
        <v>5556.0</v>
      </c>
      <c r="O35" s="338">
        <v>9904.0</v>
      </c>
      <c r="P35" s="338">
        <v>10108.0</v>
      </c>
      <c r="Q35" s="338">
        <f t="shared" si="21"/>
        <v>83235</v>
      </c>
      <c r="R35" s="489">
        <f t="shared" si="22"/>
        <v>6936.25</v>
      </c>
      <c r="S35" s="338">
        <v>6620.0</v>
      </c>
      <c r="T35" s="338">
        <v>5772.0</v>
      </c>
      <c r="U35" s="338">
        <v>7168.0</v>
      </c>
      <c r="V35" s="338">
        <v>13536.0</v>
      </c>
      <c r="W35" s="338">
        <v>5300.0</v>
      </c>
      <c r="X35" s="338">
        <v>6044.0</v>
      </c>
      <c r="Y35" s="338">
        <v>5715.0</v>
      </c>
      <c r="Z35" s="338">
        <v>6488.0</v>
      </c>
      <c r="AA35" s="338">
        <v>6679.0</v>
      </c>
      <c r="AB35" s="338">
        <v>11420.0</v>
      </c>
      <c r="AC35" s="338"/>
      <c r="AD35" s="338"/>
      <c r="AE35" s="338">
        <f t="shared" si="23"/>
        <v>74742</v>
      </c>
      <c r="AF35" s="337">
        <f t="shared" si="24"/>
        <v>7474.2</v>
      </c>
      <c r="AG35" s="490">
        <f t="shared" si="25"/>
        <v>0.07755631645</v>
      </c>
      <c r="AH35" s="490">
        <f t="shared" si="26"/>
        <v>0.1821963526</v>
      </c>
      <c r="AI35" s="464"/>
    </row>
    <row r="36" ht="13.5" customHeight="1">
      <c r="A36" s="464"/>
      <c r="B36" s="516" t="s">
        <v>165</v>
      </c>
      <c r="C36" s="517">
        <v>634253.0</v>
      </c>
      <c r="D36" s="518">
        <f t="shared" si="20"/>
        <v>52854.41667</v>
      </c>
      <c r="E36" s="519">
        <v>43405.0</v>
      </c>
      <c r="F36" s="520">
        <v>34198.0</v>
      </c>
      <c r="G36" s="520">
        <v>45196.0</v>
      </c>
      <c r="H36" s="520">
        <v>55229.0</v>
      </c>
      <c r="I36" s="520">
        <v>48204.0</v>
      </c>
      <c r="J36" s="520">
        <v>51635.0</v>
      </c>
      <c r="K36" s="520">
        <v>57874.0</v>
      </c>
      <c r="L36" s="520">
        <v>52090.0</v>
      </c>
      <c r="M36" s="520">
        <v>50336.0</v>
      </c>
      <c r="N36" s="520">
        <v>50706.0</v>
      </c>
      <c r="O36" s="520">
        <v>60505.0</v>
      </c>
      <c r="P36" s="520">
        <v>56844.0</v>
      </c>
      <c r="Q36" s="521">
        <f>SUM(Q31:Q35)</f>
        <v>606222</v>
      </c>
      <c r="R36" s="518">
        <f t="shared" si="22"/>
        <v>50518.5</v>
      </c>
      <c r="S36" s="522">
        <v>54322.0</v>
      </c>
      <c r="T36" s="502">
        <v>55650.0</v>
      </c>
      <c r="U36" s="502">
        <v>36508.0</v>
      </c>
      <c r="V36" s="502">
        <v>57558.0</v>
      </c>
      <c r="W36" s="503">
        <v>49674.0</v>
      </c>
      <c r="X36" s="503">
        <v>49488.0</v>
      </c>
      <c r="Y36" s="502">
        <v>47868.0</v>
      </c>
      <c r="Z36" s="502">
        <v>58226.0</v>
      </c>
      <c r="AA36" s="502">
        <v>53037.0</v>
      </c>
      <c r="AB36" s="502">
        <v>52131.0</v>
      </c>
      <c r="AC36" s="502"/>
      <c r="AD36" s="502"/>
      <c r="AE36" s="502">
        <f t="shared" si="23"/>
        <v>514462</v>
      </c>
      <c r="AF36" s="503">
        <f t="shared" si="24"/>
        <v>51446.2</v>
      </c>
      <c r="AG36" s="504">
        <f t="shared" si="25"/>
        <v>0.01836356978</v>
      </c>
      <c r="AH36" s="504">
        <f t="shared" si="26"/>
        <v>0.05234283751</v>
      </c>
      <c r="AI36" s="464"/>
    </row>
    <row r="37" ht="13.5" customHeight="1">
      <c r="A37" s="464"/>
      <c r="B37" s="464"/>
      <c r="C37" s="465"/>
      <c r="D37" s="464"/>
      <c r="E37" s="464"/>
      <c r="F37" s="464"/>
      <c r="G37" s="464"/>
      <c r="H37" s="464"/>
      <c r="I37" s="464"/>
      <c r="J37" s="464"/>
      <c r="K37" s="464"/>
      <c r="L37" s="464"/>
      <c r="M37" s="464"/>
      <c r="N37" s="464"/>
      <c r="O37" s="464"/>
      <c r="P37" s="464"/>
      <c r="Q37" s="459"/>
      <c r="R37" s="490">
        <f>R36/D36-1</f>
        <v>-0.04419529746</v>
      </c>
      <c r="S37" s="466">
        <f t="shared" ref="S37:AD37" si="27">+S31+S32+S33+S34+S35</f>
        <v>54322</v>
      </c>
      <c r="T37" s="466">
        <f t="shared" si="27"/>
        <v>55650</v>
      </c>
      <c r="U37" s="466">
        <f t="shared" si="27"/>
        <v>36508</v>
      </c>
      <c r="V37" s="466">
        <f t="shared" si="27"/>
        <v>57558</v>
      </c>
      <c r="W37" s="466">
        <f t="shared" si="27"/>
        <v>49674</v>
      </c>
      <c r="X37" s="466">
        <f t="shared" si="27"/>
        <v>49488</v>
      </c>
      <c r="Y37" s="466">
        <f t="shared" si="27"/>
        <v>47868</v>
      </c>
      <c r="Z37" s="466">
        <f t="shared" si="27"/>
        <v>58226</v>
      </c>
      <c r="AA37" s="466">
        <f t="shared" si="27"/>
        <v>53037</v>
      </c>
      <c r="AB37" s="466">
        <f t="shared" si="27"/>
        <v>52131</v>
      </c>
      <c r="AC37" s="466">
        <f t="shared" si="27"/>
        <v>0</v>
      </c>
      <c r="AD37" s="466">
        <f t="shared" si="27"/>
        <v>0</v>
      </c>
      <c r="AE37" s="466"/>
      <c r="AF37" s="337"/>
      <c r="AG37" s="337"/>
      <c r="AH37" s="337"/>
      <c r="AI37" s="464"/>
    </row>
    <row r="38" ht="13.5" customHeight="1">
      <c r="A38" s="464"/>
      <c r="B38" s="464"/>
      <c r="C38" s="465"/>
      <c r="D38" s="464"/>
      <c r="E38" s="464"/>
      <c r="F38" s="464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464"/>
    </row>
    <row r="39" ht="13.5" customHeight="1">
      <c r="A39" s="464"/>
      <c r="B39" s="464"/>
      <c r="C39" s="465"/>
      <c r="D39" s="464"/>
      <c r="E39" s="464"/>
      <c r="F39" s="464"/>
      <c r="G39" s="464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  <c r="S39" s="464"/>
      <c r="T39" s="464"/>
      <c r="U39" s="464"/>
      <c r="V39" s="464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464"/>
    </row>
    <row r="40" ht="13.5" customHeight="1">
      <c r="A40" s="464"/>
      <c r="B40" s="464"/>
      <c r="C40" s="465"/>
      <c r="D40" s="464"/>
      <c r="E40" s="464"/>
      <c r="F40" s="464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37"/>
      <c r="AH40" s="337"/>
      <c r="AI40" s="464"/>
    </row>
    <row r="41" ht="13.5" customHeight="1">
      <c r="A41" s="464"/>
      <c r="B41" s="464"/>
      <c r="C41" s="465"/>
      <c r="D41" s="464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  <c r="V41" s="464"/>
      <c r="W41" s="337"/>
      <c r="X41" s="337"/>
      <c r="Y41" s="337"/>
      <c r="Z41" s="337"/>
      <c r="AA41" s="337"/>
      <c r="AB41" s="337"/>
      <c r="AC41" s="337"/>
      <c r="AD41" s="337"/>
      <c r="AE41" s="337"/>
      <c r="AF41" s="337"/>
      <c r="AG41" s="337"/>
      <c r="AH41" s="337"/>
      <c r="AI41" s="464"/>
    </row>
    <row r="42" ht="13.5" customHeight="1">
      <c r="A42" s="464"/>
      <c r="B42" s="464"/>
      <c r="C42" s="465"/>
      <c r="D42" s="464"/>
      <c r="E42" s="464"/>
      <c r="F42" s="464"/>
      <c r="G42" s="464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464"/>
    </row>
    <row r="43" ht="13.5" customHeight="1">
      <c r="A43" s="464"/>
      <c r="B43" s="464"/>
      <c r="C43" s="465"/>
      <c r="D43" s="464"/>
      <c r="E43" s="464"/>
      <c r="F43" s="464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  <c r="S43" s="464"/>
      <c r="T43" s="464"/>
      <c r="U43" s="464"/>
      <c r="V43" s="464"/>
      <c r="W43" s="337"/>
      <c r="X43" s="337"/>
      <c r="Y43" s="337"/>
      <c r="Z43" s="337"/>
      <c r="AA43" s="337"/>
      <c r="AB43" s="337"/>
      <c r="AC43" s="337"/>
      <c r="AD43" s="337"/>
      <c r="AE43" s="337"/>
      <c r="AF43" s="337"/>
      <c r="AG43" s="337"/>
      <c r="AH43" s="337"/>
      <c r="AI43" s="464"/>
    </row>
    <row r="44" ht="13.5" customHeight="1">
      <c r="A44" s="464"/>
      <c r="B44" s="464"/>
      <c r="C44" s="465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464"/>
    </row>
    <row r="45" ht="13.5" customHeight="1">
      <c r="A45" s="464"/>
      <c r="B45" s="464"/>
      <c r="C45" s="465"/>
      <c r="D45" s="464"/>
      <c r="E45" s="464"/>
      <c r="F45" s="464"/>
      <c r="G45" s="464"/>
      <c r="H45" s="464"/>
      <c r="I45" s="464"/>
      <c r="J45" s="464"/>
      <c r="K45" s="464"/>
      <c r="L45" s="464"/>
      <c r="M45" s="464"/>
      <c r="N45" s="464"/>
      <c r="O45" s="464"/>
      <c r="P45" s="464"/>
      <c r="Q45" s="464"/>
      <c r="R45" s="464"/>
      <c r="S45" s="464"/>
      <c r="T45" s="464"/>
      <c r="U45" s="464"/>
      <c r="V45" s="464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464"/>
    </row>
    <row r="46" ht="13.5" customHeight="1">
      <c r="A46" s="464"/>
      <c r="B46" s="464"/>
      <c r="C46" s="465"/>
      <c r="D46" s="464"/>
      <c r="E46" s="464"/>
      <c r="F46" s="464"/>
      <c r="G46" s="464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464"/>
    </row>
    <row r="47" ht="13.5" customHeight="1">
      <c r="A47" s="464"/>
      <c r="B47" s="464"/>
      <c r="C47" s="465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464"/>
    </row>
    <row r="48" ht="13.5" customHeight="1">
      <c r="A48" s="464"/>
      <c r="B48" s="464"/>
      <c r="C48" s="465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37"/>
      <c r="AH48" s="337"/>
      <c r="AI48" s="464"/>
    </row>
    <row r="49" ht="13.5" customHeight="1">
      <c r="A49" s="464"/>
      <c r="B49" s="464"/>
      <c r="C49" s="465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464"/>
    </row>
    <row r="50" ht="13.5" customHeight="1">
      <c r="A50" s="464"/>
      <c r="B50" s="464"/>
      <c r="C50" s="465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464"/>
    </row>
    <row r="51" ht="13.5" customHeight="1">
      <c r="A51" s="464"/>
      <c r="B51" s="464"/>
      <c r="C51" s="465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464"/>
    </row>
    <row r="52" ht="13.5" customHeight="1">
      <c r="A52" s="464"/>
      <c r="B52" s="464"/>
      <c r="C52" s="465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464"/>
    </row>
    <row r="53" ht="13.5" customHeight="1">
      <c r="A53" s="464"/>
      <c r="B53" s="464"/>
      <c r="C53" s="465"/>
      <c r="D53" s="464"/>
      <c r="E53" s="464"/>
      <c r="F53" s="464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464"/>
    </row>
    <row r="54" ht="13.5" customHeight="1">
      <c r="A54" s="464"/>
      <c r="B54" s="464"/>
      <c r="C54" s="465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464"/>
    </row>
    <row r="55" ht="13.5" customHeight="1">
      <c r="A55" s="464"/>
      <c r="B55" s="464"/>
      <c r="C55" s="465"/>
      <c r="D55" s="464"/>
      <c r="E55" s="464"/>
      <c r="F55" s="464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464"/>
    </row>
    <row r="56" ht="13.5" customHeight="1">
      <c r="A56" s="464"/>
      <c r="B56" s="464"/>
      <c r="C56" s="465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464"/>
    </row>
    <row r="57" ht="13.5" customHeight="1">
      <c r="A57" s="464"/>
      <c r="B57" s="464"/>
      <c r="C57" s="465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464"/>
    </row>
    <row r="58" ht="13.5" customHeight="1">
      <c r="A58" s="464"/>
      <c r="B58" s="464"/>
      <c r="C58" s="465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464"/>
    </row>
    <row r="59" ht="13.5" customHeight="1">
      <c r="A59" s="464"/>
      <c r="B59" s="464"/>
      <c r="C59" s="465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337"/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464"/>
    </row>
    <row r="60" ht="13.5" customHeight="1">
      <c r="A60" s="464"/>
      <c r="B60" s="464"/>
      <c r="C60" s="465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37"/>
      <c r="AH60" s="337"/>
      <c r="AI60" s="464"/>
    </row>
    <row r="61" ht="13.5" customHeight="1">
      <c r="A61" s="464"/>
      <c r="B61" s="464"/>
      <c r="C61" s="465"/>
      <c r="D61" s="464"/>
      <c r="E61" s="464"/>
      <c r="F61" s="464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337"/>
      <c r="X61" s="337"/>
      <c r="Y61" s="337"/>
      <c r="Z61" s="337"/>
      <c r="AA61" s="337"/>
      <c r="AB61" s="337"/>
      <c r="AC61" s="337"/>
      <c r="AD61" s="337"/>
      <c r="AE61" s="337"/>
      <c r="AF61" s="337"/>
      <c r="AG61" s="337"/>
      <c r="AH61" s="337"/>
      <c r="AI61" s="464"/>
    </row>
    <row r="62" ht="13.5" customHeight="1">
      <c r="A62" s="464"/>
      <c r="B62" s="464"/>
      <c r="C62" s="465"/>
      <c r="D62" s="464"/>
      <c r="E62" s="464"/>
      <c r="F62" s="464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37"/>
      <c r="AH62" s="337"/>
      <c r="AI62" s="464"/>
    </row>
    <row r="63" ht="13.5" customHeight="1">
      <c r="A63" s="464"/>
      <c r="B63" s="464"/>
      <c r="C63" s="465"/>
      <c r="D63" s="464"/>
      <c r="E63" s="464"/>
      <c r="F63" s="464"/>
      <c r="G63" s="464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337"/>
      <c r="X63" s="337"/>
      <c r="Y63" s="337"/>
      <c r="Z63" s="337"/>
      <c r="AA63" s="337"/>
      <c r="AB63" s="337"/>
      <c r="AC63" s="337"/>
      <c r="AD63" s="337"/>
      <c r="AE63" s="337"/>
      <c r="AF63" s="337"/>
      <c r="AG63" s="337"/>
      <c r="AH63" s="337"/>
      <c r="AI63" s="464"/>
    </row>
    <row r="64" ht="13.5" customHeight="1">
      <c r="A64" s="464"/>
      <c r="B64" s="464"/>
      <c r="C64" s="465"/>
      <c r="D64" s="464"/>
      <c r="E64" s="464"/>
      <c r="F64" s="464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37"/>
      <c r="AH64" s="337"/>
      <c r="AI64" s="464"/>
    </row>
    <row r="65" ht="13.5" customHeight="1">
      <c r="A65" s="464"/>
      <c r="B65" s="464"/>
      <c r="C65" s="465"/>
      <c r="D65" s="464"/>
      <c r="E65" s="464"/>
      <c r="F65" s="464"/>
      <c r="G65" s="464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  <c r="S65" s="464"/>
      <c r="T65" s="464"/>
      <c r="U65" s="464"/>
      <c r="V65" s="464"/>
      <c r="W65" s="337"/>
      <c r="X65" s="337"/>
      <c r="Y65" s="337"/>
      <c r="Z65" s="337"/>
      <c r="AA65" s="337"/>
      <c r="AB65" s="337"/>
      <c r="AC65" s="337"/>
      <c r="AD65" s="337"/>
      <c r="AE65" s="337"/>
      <c r="AF65" s="337"/>
      <c r="AG65" s="337"/>
      <c r="AH65" s="337"/>
      <c r="AI65" s="464"/>
    </row>
    <row r="66" ht="13.5" customHeight="1">
      <c r="A66" s="464"/>
      <c r="B66" s="464"/>
      <c r="C66" s="465"/>
      <c r="D66" s="464"/>
      <c r="E66" s="464"/>
      <c r="F66" s="464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464"/>
    </row>
    <row r="67" ht="13.5" customHeight="1">
      <c r="A67" s="464"/>
      <c r="B67" s="464"/>
      <c r="C67" s="465"/>
      <c r="D67" s="464"/>
      <c r="E67" s="464"/>
      <c r="F67" s="464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  <c r="W67" s="337"/>
      <c r="X67" s="337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464"/>
    </row>
    <row r="68" ht="13.5" customHeight="1">
      <c r="A68" s="464"/>
      <c r="B68" s="464"/>
      <c r="C68" s="465"/>
      <c r="D68" s="464"/>
      <c r="E68" s="464"/>
      <c r="F68" s="464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464"/>
    </row>
    <row r="69" ht="13.5" customHeight="1">
      <c r="A69" s="464"/>
      <c r="B69" s="464"/>
      <c r="C69" s="465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337"/>
      <c r="X69" s="337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464"/>
    </row>
    <row r="70" ht="13.5" customHeight="1">
      <c r="A70" s="464"/>
      <c r="B70" s="464"/>
      <c r="C70" s="465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337"/>
      <c r="X70" s="337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464"/>
    </row>
    <row r="71" ht="13.5" customHeight="1">
      <c r="A71" s="464"/>
      <c r="B71" s="464"/>
      <c r="C71" s="465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337"/>
      <c r="X71" s="337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464"/>
    </row>
    <row r="72" ht="13.5" customHeight="1">
      <c r="A72" s="464"/>
      <c r="B72" s="464"/>
      <c r="C72" s="465"/>
      <c r="D72" s="464"/>
      <c r="E72" s="464"/>
      <c r="F72" s="464"/>
      <c r="G72" s="464"/>
      <c r="H72" s="464"/>
      <c r="I72" s="464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464"/>
    </row>
    <row r="73" ht="13.5" customHeight="1">
      <c r="A73" s="464"/>
      <c r="B73" s="464"/>
      <c r="C73" s="465"/>
      <c r="D73" s="464"/>
      <c r="E73" s="464"/>
      <c r="F73" s="464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337"/>
      <c r="X73" s="337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464"/>
    </row>
    <row r="74" ht="13.5" customHeight="1">
      <c r="A74" s="464"/>
      <c r="B74" s="464"/>
      <c r="C74" s="465"/>
      <c r="D74" s="464"/>
      <c r="E74" s="464"/>
      <c r="F74" s="464"/>
      <c r="G74" s="464"/>
      <c r="H74" s="464"/>
      <c r="I74" s="464"/>
      <c r="J74" s="464"/>
      <c r="K74" s="464"/>
      <c r="L74" s="464"/>
      <c r="M74" s="464"/>
      <c r="N74" s="464"/>
      <c r="O74" s="464"/>
      <c r="P74" s="464"/>
      <c r="Q74" s="464"/>
      <c r="R74" s="464"/>
      <c r="S74" s="464"/>
      <c r="T74" s="464"/>
      <c r="U74" s="464"/>
      <c r="V74" s="464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464"/>
    </row>
    <row r="75" ht="13.5" customHeight="1">
      <c r="A75" s="464"/>
      <c r="B75" s="464"/>
      <c r="C75" s="465"/>
      <c r="D75" s="464"/>
      <c r="E75" s="464"/>
      <c r="F75" s="464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337"/>
      <c r="X75" s="337"/>
      <c r="Y75" s="337"/>
      <c r="Z75" s="337"/>
      <c r="AA75" s="337"/>
      <c r="AB75" s="337"/>
      <c r="AC75" s="337"/>
      <c r="AD75" s="337"/>
      <c r="AE75" s="337"/>
      <c r="AF75" s="337"/>
      <c r="AG75" s="337"/>
      <c r="AH75" s="337"/>
      <c r="AI75" s="464"/>
    </row>
    <row r="76" ht="13.5" customHeight="1">
      <c r="A76" s="464"/>
      <c r="B76" s="464"/>
      <c r="C76" s="465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464"/>
    </row>
    <row r="77" ht="13.5" customHeight="1">
      <c r="A77" s="464"/>
      <c r="B77" s="464"/>
      <c r="C77" s="465"/>
      <c r="D77" s="464"/>
      <c r="E77" s="464"/>
      <c r="F77" s="464"/>
      <c r="G77" s="464"/>
      <c r="H77" s="464"/>
      <c r="I77" s="464"/>
      <c r="J77" s="464"/>
      <c r="K77" s="464"/>
      <c r="L77" s="464"/>
      <c r="M77" s="464"/>
      <c r="N77" s="464"/>
      <c r="O77" s="464"/>
      <c r="P77" s="464"/>
      <c r="Q77" s="464"/>
      <c r="R77" s="464"/>
      <c r="S77" s="464"/>
      <c r="T77" s="464"/>
      <c r="U77" s="464"/>
      <c r="V77" s="464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464"/>
    </row>
    <row r="78" ht="13.5" customHeight="1">
      <c r="A78" s="464"/>
      <c r="B78" s="464"/>
      <c r="C78" s="465"/>
      <c r="D78" s="464"/>
      <c r="E78" s="464"/>
      <c r="F78" s="464"/>
      <c r="G78" s="464"/>
      <c r="H78" s="464"/>
      <c r="I78" s="464"/>
      <c r="J78" s="464"/>
      <c r="K78" s="464"/>
      <c r="L78" s="464"/>
      <c r="M78" s="464"/>
      <c r="N78" s="464"/>
      <c r="O78" s="464"/>
      <c r="P78" s="464"/>
      <c r="Q78" s="464"/>
      <c r="R78" s="464"/>
      <c r="S78" s="464"/>
      <c r="T78" s="464"/>
      <c r="U78" s="464"/>
      <c r="V78" s="464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464"/>
    </row>
    <row r="79" ht="13.5" customHeight="1">
      <c r="A79" s="464"/>
      <c r="B79" s="464"/>
      <c r="C79" s="465"/>
      <c r="D79" s="464"/>
      <c r="E79" s="464"/>
      <c r="F79" s="464"/>
      <c r="G79" s="464"/>
      <c r="H79" s="464"/>
      <c r="I79" s="464"/>
      <c r="J79" s="464"/>
      <c r="K79" s="464"/>
      <c r="L79" s="464"/>
      <c r="M79" s="464"/>
      <c r="N79" s="464"/>
      <c r="O79" s="464"/>
      <c r="P79" s="464"/>
      <c r="Q79" s="464"/>
      <c r="R79" s="464"/>
      <c r="S79" s="464"/>
      <c r="T79" s="464"/>
      <c r="U79" s="464"/>
      <c r="V79" s="464"/>
      <c r="W79" s="337"/>
      <c r="X79" s="337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464"/>
    </row>
    <row r="80" ht="13.5" customHeight="1">
      <c r="A80" s="464"/>
      <c r="B80" s="464"/>
      <c r="C80" s="465"/>
      <c r="D80" s="464"/>
      <c r="E80" s="464"/>
      <c r="F80" s="464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337"/>
      <c r="X80" s="337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464"/>
    </row>
    <row r="81" ht="13.5" customHeight="1">
      <c r="A81" s="464"/>
      <c r="B81" s="464"/>
      <c r="C81" s="465"/>
      <c r="D81" s="464"/>
      <c r="E81" s="464"/>
      <c r="F81" s="464"/>
      <c r="G81" s="464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464"/>
    </row>
    <row r="82" ht="13.5" customHeight="1">
      <c r="A82" s="464"/>
      <c r="B82" s="464"/>
      <c r="C82" s="465"/>
      <c r="D82" s="464"/>
      <c r="E82" s="464"/>
      <c r="F82" s="464"/>
      <c r="G82" s="464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337"/>
      <c r="X82" s="337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464"/>
    </row>
    <row r="83" ht="13.5" customHeight="1">
      <c r="A83" s="464"/>
      <c r="B83" s="464"/>
      <c r="C83" s="465"/>
      <c r="D83" s="464"/>
      <c r="E83" s="464"/>
      <c r="F83" s="464"/>
      <c r="G83" s="464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  <c r="S83" s="464"/>
      <c r="T83" s="464"/>
      <c r="U83" s="464"/>
      <c r="V83" s="464"/>
      <c r="W83" s="337"/>
      <c r="X83" s="337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464"/>
    </row>
    <row r="84" ht="13.5" customHeight="1">
      <c r="A84" s="464"/>
      <c r="B84" s="464"/>
      <c r="C84" s="465"/>
      <c r="D84" s="464"/>
      <c r="E84" s="464"/>
      <c r="F84" s="464"/>
      <c r="G84" s="464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337"/>
      <c r="X84" s="337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464"/>
    </row>
    <row r="85" ht="13.5" customHeight="1">
      <c r="A85" s="464"/>
      <c r="B85" s="464"/>
      <c r="C85" s="465"/>
      <c r="D85" s="464"/>
      <c r="E85" s="464"/>
      <c r="F85" s="464"/>
      <c r="G85" s="464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  <c r="S85" s="464"/>
      <c r="T85" s="464"/>
      <c r="U85" s="464"/>
      <c r="V85" s="464"/>
      <c r="W85" s="337"/>
      <c r="X85" s="337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464"/>
    </row>
    <row r="86" ht="13.5" customHeight="1">
      <c r="A86" s="464"/>
      <c r="B86" s="464"/>
      <c r="C86" s="465"/>
      <c r="D86" s="464"/>
      <c r="E86" s="464"/>
      <c r="F86" s="464"/>
      <c r="G86" s="464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337"/>
      <c r="X86" s="337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464"/>
    </row>
    <row r="87" ht="13.5" customHeight="1">
      <c r="A87" s="464"/>
      <c r="B87" s="464"/>
      <c r="C87" s="465"/>
      <c r="D87" s="464"/>
      <c r="E87" s="464"/>
      <c r="F87" s="464"/>
      <c r="G87" s="464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464"/>
    </row>
    <row r="88" ht="13.5" customHeight="1">
      <c r="A88" s="464"/>
      <c r="B88" s="464"/>
      <c r="C88" s="465"/>
      <c r="D88" s="464"/>
      <c r="E88" s="464"/>
      <c r="F88" s="464"/>
      <c r="G88" s="464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337"/>
      <c r="X88" s="337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464"/>
    </row>
    <row r="89" ht="13.5" customHeight="1">
      <c r="A89" s="464"/>
      <c r="B89" s="464"/>
      <c r="C89" s="465"/>
      <c r="D89" s="464"/>
      <c r="E89" s="464"/>
      <c r="F89" s="464"/>
      <c r="G89" s="464"/>
      <c r="H89" s="464"/>
      <c r="I89" s="464"/>
      <c r="J89" s="464"/>
      <c r="K89" s="464"/>
      <c r="L89" s="464"/>
      <c r="M89" s="464"/>
      <c r="N89" s="464"/>
      <c r="O89" s="464"/>
      <c r="P89" s="464"/>
      <c r="Q89" s="464"/>
      <c r="R89" s="464"/>
      <c r="S89" s="464"/>
      <c r="T89" s="464"/>
      <c r="U89" s="464"/>
      <c r="V89" s="464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464"/>
    </row>
    <row r="90" ht="13.5" customHeight="1">
      <c r="A90" s="464"/>
      <c r="B90" s="464"/>
      <c r="C90" s="465"/>
      <c r="D90" s="464"/>
      <c r="E90" s="464"/>
      <c r="F90" s="464"/>
      <c r="G90" s="464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337"/>
      <c r="X90" s="337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464"/>
    </row>
    <row r="91" ht="13.5" customHeight="1">
      <c r="A91" s="464"/>
      <c r="B91" s="464"/>
      <c r="C91" s="465"/>
      <c r="D91" s="464"/>
      <c r="E91" s="464"/>
      <c r="F91" s="464"/>
      <c r="G91" s="464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  <c r="S91" s="464"/>
      <c r="T91" s="464"/>
      <c r="U91" s="464"/>
      <c r="V91" s="464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464"/>
    </row>
    <row r="92" ht="13.5" customHeight="1">
      <c r="A92" s="464"/>
      <c r="B92" s="464"/>
      <c r="C92" s="465"/>
      <c r="D92" s="464"/>
      <c r="E92" s="464"/>
      <c r="F92" s="464"/>
      <c r="G92" s="464"/>
      <c r="H92" s="464"/>
      <c r="I92" s="464"/>
      <c r="J92" s="464"/>
      <c r="K92" s="464"/>
      <c r="L92" s="464"/>
      <c r="M92" s="464"/>
      <c r="N92" s="464"/>
      <c r="O92" s="464"/>
      <c r="P92" s="464"/>
      <c r="Q92" s="464"/>
      <c r="R92" s="464"/>
      <c r="S92" s="464"/>
      <c r="T92" s="464"/>
      <c r="U92" s="464"/>
      <c r="V92" s="464"/>
      <c r="W92" s="337"/>
      <c r="X92" s="337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464"/>
    </row>
    <row r="93" ht="13.5" customHeight="1">
      <c r="A93" s="464"/>
      <c r="B93" s="464"/>
      <c r="C93" s="465"/>
      <c r="D93" s="464"/>
      <c r="E93" s="464"/>
      <c r="F93" s="464"/>
      <c r="G93" s="464"/>
      <c r="H93" s="464"/>
      <c r="I93" s="464"/>
      <c r="J93" s="464"/>
      <c r="K93" s="464"/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337"/>
      <c r="X93" s="337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464"/>
    </row>
    <row r="94" ht="13.5" customHeight="1">
      <c r="A94" s="464"/>
      <c r="B94" s="464"/>
      <c r="C94" s="465"/>
      <c r="D94" s="464"/>
      <c r="E94" s="464"/>
      <c r="F94" s="464"/>
      <c r="G94" s="464"/>
      <c r="H94" s="464"/>
      <c r="I94" s="464"/>
      <c r="J94" s="464"/>
      <c r="K94" s="464"/>
      <c r="L94" s="464"/>
      <c r="M94" s="464"/>
      <c r="N94" s="464"/>
      <c r="O94" s="464"/>
      <c r="P94" s="464"/>
      <c r="Q94" s="464"/>
      <c r="R94" s="464"/>
      <c r="S94" s="464"/>
      <c r="T94" s="464"/>
      <c r="U94" s="464"/>
      <c r="V94" s="464"/>
      <c r="W94" s="337"/>
      <c r="X94" s="337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464"/>
    </row>
    <row r="95" ht="13.5" customHeight="1">
      <c r="A95" s="464"/>
      <c r="B95" s="464"/>
      <c r="C95" s="465"/>
      <c r="D95" s="464"/>
      <c r="E95" s="464"/>
      <c r="F95" s="464"/>
      <c r="G95" s="464"/>
      <c r="H95" s="464"/>
      <c r="I95" s="464"/>
      <c r="J95" s="464"/>
      <c r="K95" s="464"/>
      <c r="L95" s="464"/>
      <c r="M95" s="464"/>
      <c r="N95" s="464"/>
      <c r="O95" s="464"/>
      <c r="P95" s="464"/>
      <c r="Q95" s="464"/>
      <c r="R95" s="464"/>
      <c r="S95" s="464"/>
      <c r="T95" s="464"/>
      <c r="U95" s="464"/>
      <c r="V95" s="464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464"/>
    </row>
    <row r="96" ht="13.5" customHeight="1">
      <c r="A96" s="464"/>
      <c r="B96" s="464"/>
      <c r="C96" s="465"/>
      <c r="D96" s="464"/>
      <c r="E96" s="464"/>
      <c r="F96" s="464"/>
      <c r="G96" s="464"/>
      <c r="H96" s="464"/>
      <c r="I96" s="464"/>
      <c r="J96" s="464"/>
      <c r="K96" s="464"/>
      <c r="L96" s="464"/>
      <c r="M96" s="464"/>
      <c r="N96" s="464"/>
      <c r="O96" s="464"/>
      <c r="P96" s="464"/>
      <c r="Q96" s="464"/>
      <c r="R96" s="464"/>
      <c r="S96" s="464"/>
      <c r="T96" s="464"/>
      <c r="U96" s="464"/>
      <c r="V96" s="464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464"/>
    </row>
    <row r="97" ht="13.5" customHeight="1">
      <c r="A97" s="464"/>
      <c r="B97" s="464"/>
      <c r="C97" s="465"/>
      <c r="D97" s="464"/>
      <c r="E97" s="464"/>
      <c r="F97" s="464"/>
      <c r="G97" s="464"/>
      <c r="H97" s="464"/>
      <c r="I97" s="464"/>
      <c r="J97" s="464"/>
      <c r="K97" s="464"/>
      <c r="L97" s="464"/>
      <c r="M97" s="464"/>
      <c r="N97" s="464"/>
      <c r="O97" s="464"/>
      <c r="P97" s="464"/>
      <c r="Q97" s="464"/>
      <c r="R97" s="464"/>
      <c r="S97" s="464"/>
      <c r="T97" s="464"/>
      <c r="U97" s="464"/>
      <c r="V97" s="464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464"/>
    </row>
    <row r="98" ht="13.5" customHeight="1">
      <c r="A98" s="464"/>
      <c r="B98" s="464"/>
      <c r="C98" s="465"/>
      <c r="D98" s="464"/>
      <c r="E98" s="464"/>
      <c r="F98" s="464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464"/>
    </row>
    <row r="99" ht="13.5" customHeight="1">
      <c r="A99" s="464"/>
      <c r="B99" s="464"/>
      <c r="C99" s="465"/>
      <c r="D99" s="464"/>
      <c r="E99" s="464"/>
      <c r="F99" s="464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337"/>
      <c r="X99" s="337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464"/>
    </row>
    <row r="100" ht="13.5" customHeight="1">
      <c r="A100" s="464"/>
      <c r="B100" s="464"/>
      <c r="C100" s="465"/>
      <c r="D100" s="464"/>
      <c r="E100" s="464"/>
      <c r="F100" s="464"/>
      <c r="G100" s="464"/>
      <c r="H100" s="464"/>
      <c r="I100" s="464"/>
      <c r="J100" s="464"/>
      <c r="K100" s="464"/>
      <c r="L100" s="464"/>
      <c r="M100" s="464"/>
      <c r="N100" s="464"/>
      <c r="O100" s="464"/>
      <c r="P100" s="464"/>
      <c r="Q100" s="464"/>
      <c r="R100" s="464"/>
      <c r="S100" s="464"/>
      <c r="T100" s="464"/>
      <c r="U100" s="464"/>
      <c r="V100" s="464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464"/>
    </row>
    <row r="101" ht="13.5" customHeight="1">
      <c r="A101" s="464"/>
      <c r="B101" s="464"/>
      <c r="C101" s="465"/>
      <c r="D101" s="464"/>
      <c r="E101" s="464"/>
      <c r="F101" s="464"/>
      <c r="G101" s="464"/>
      <c r="H101" s="464"/>
      <c r="I101" s="464"/>
      <c r="J101" s="464"/>
      <c r="K101" s="464"/>
      <c r="L101" s="464"/>
      <c r="M101" s="464"/>
      <c r="N101" s="464"/>
      <c r="O101" s="464"/>
      <c r="P101" s="464"/>
      <c r="Q101" s="464"/>
      <c r="R101" s="464"/>
      <c r="S101" s="464"/>
      <c r="T101" s="464"/>
      <c r="U101" s="464"/>
      <c r="V101" s="464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464"/>
    </row>
    <row r="102" ht="13.5" customHeight="1">
      <c r="A102" s="464"/>
      <c r="B102" s="464"/>
      <c r="C102" s="465"/>
      <c r="D102" s="464"/>
      <c r="E102" s="464"/>
      <c r="F102" s="464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464"/>
    </row>
    <row r="103" ht="13.5" customHeight="1">
      <c r="A103" s="464"/>
      <c r="B103" s="464"/>
      <c r="C103" s="465"/>
      <c r="D103" s="464"/>
      <c r="E103" s="464"/>
      <c r="F103" s="464"/>
      <c r="G103" s="464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464"/>
    </row>
    <row r="104" ht="13.5" customHeight="1">
      <c r="A104" s="464"/>
      <c r="B104" s="464"/>
      <c r="C104" s="465"/>
      <c r="D104" s="464"/>
      <c r="E104" s="464"/>
      <c r="F104" s="464"/>
      <c r="G104" s="464"/>
      <c r="H104" s="464"/>
      <c r="I104" s="464"/>
      <c r="J104" s="464"/>
      <c r="K104" s="464"/>
      <c r="L104" s="464"/>
      <c r="M104" s="464"/>
      <c r="N104" s="464"/>
      <c r="O104" s="464"/>
      <c r="P104" s="464"/>
      <c r="Q104" s="464"/>
      <c r="R104" s="464"/>
      <c r="S104" s="464"/>
      <c r="T104" s="464"/>
      <c r="U104" s="464"/>
      <c r="V104" s="464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464"/>
    </row>
    <row r="105" ht="13.5" customHeight="1">
      <c r="A105" s="464"/>
      <c r="B105" s="464"/>
      <c r="C105" s="465"/>
      <c r="D105" s="464"/>
      <c r="E105" s="464"/>
      <c r="F105" s="464"/>
      <c r="G105" s="464"/>
      <c r="H105" s="464"/>
      <c r="I105" s="464"/>
      <c r="J105" s="464"/>
      <c r="K105" s="464"/>
      <c r="L105" s="464"/>
      <c r="M105" s="464"/>
      <c r="N105" s="464"/>
      <c r="O105" s="464"/>
      <c r="P105" s="464"/>
      <c r="Q105" s="464"/>
      <c r="R105" s="464"/>
      <c r="S105" s="464"/>
      <c r="T105" s="464"/>
      <c r="U105" s="464"/>
      <c r="V105" s="464"/>
      <c r="W105" s="337"/>
      <c r="X105" s="337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464"/>
    </row>
    <row r="106" ht="13.5" customHeight="1">
      <c r="A106" s="464"/>
      <c r="B106" s="464"/>
      <c r="C106" s="465"/>
      <c r="D106" s="464"/>
      <c r="E106" s="464"/>
      <c r="F106" s="464"/>
      <c r="G106" s="464"/>
      <c r="H106" s="464"/>
      <c r="I106" s="464"/>
      <c r="J106" s="464"/>
      <c r="K106" s="464"/>
      <c r="L106" s="464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464"/>
    </row>
    <row r="107" ht="13.5" customHeight="1">
      <c r="A107" s="464"/>
      <c r="B107" s="464"/>
      <c r="C107" s="465"/>
      <c r="D107" s="464"/>
      <c r="E107" s="464"/>
      <c r="F107" s="464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464"/>
    </row>
    <row r="108" ht="13.5" customHeight="1">
      <c r="A108" s="464"/>
      <c r="B108" s="464"/>
      <c r="C108" s="465"/>
      <c r="D108" s="464"/>
      <c r="E108" s="464"/>
      <c r="F108" s="464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337"/>
      <c r="X108" s="337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464"/>
    </row>
    <row r="109" ht="13.5" customHeight="1">
      <c r="A109" s="464"/>
      <c r="B109" s="464"/>
      <c r="C109" s="465"/>
      <c r="D109" s="464"/>
      <c r="E109" s="464"/>
      <c r="F109" s="464"/>
      <c r="G109" s="464"/>
      <c r="H109" s="464"/>
      <c r="I109" s="464"/>
      <c r="J109" s="464"/>
      <c r="K109" s="464"/>
      <c r="L109" s="464"/>
      <c r="M109" s="464"/>
      <c r="N109" s="464"/>
      <c r="O109" s="464"/>
      <c r="P109" s="464"/>
      <c r="Q109" s="464"/>
      <c r="R109" s="464"/>
      <c r="S109" s="464"/>
      <c r="T109" s="464"/>
      <c r="U109" s="464"/>
      <c r="V109" s="464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464"/>
    </row>
    <row r="110" ht="13.5" customHeight="1">
      <c r="A110" s="464"/>
      <c r="B110" s="464"/>
      <c r="C110" s="465"/>
      <c r="D110" s="464"/>
      <c r="E110" s="464"/>
      <c r="F110" s="464"/>
      <c r="G110" s="464"/>
      <c r="H110" s="464"/>
      <c r="I110" s="464"/>
      <c r="J110" s="464"/>
      <c r="K110" s="464"/>
      <c r="L110" s="464"/>
      <c r="M110" s="464"/>
      <c r="N110" s="464"/>
      <c r="O110" s="464"/>
      <c r="P110" s="464"/>
      <c r="Q110" s="464"/>
      <c r="R110" s="464"/>
      <c r="S110" s="464"/>
      <c r="T110" s="464"/>
      <c r="U110" s="464"/>
      <c r="V110" s="464"/>
      <c r="W110" s="337"/>
      <c r="X110" s="337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464"/>
    </row>
    <row r="111" ht="13.5" customHeight="1">
      <c r="A111" s="464"/>
      <c r="B111" s="464"/>
      <c r="C111" s="465"/>
      <c r="D111" s="464"/>
      <c r="E111" s="464"/>
      <c r="F111" s="464"/>
      <c r="G111" s="464"/>
      <c r="H111" s="464"/>
      <c r="I111" s="464"/>
      <c r="J111" s="464"/>
      <c r="K111" s="464"/>
      <c r="L111" s="464"/>
      <c r="M111" s="464"/>
      <c r="N111" s="464"/>
      <c r="O111" s="464"/>
      <c r="P111" s="464"/>
      <c r="Q111" s="464"/>
      <c r="R111" s="464"/>
      <c r="S111" s="464"/>
      <c r="T111" s="464"/>
      <c r="U111" s="464"/>
      <c r="V111" s="464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464"/>
    </row>
    <row r="112" ht="13.5" customHeight="1">
      <c r="A112" s="464"/>
      <c r="B112" s="464"/>
      <c r="C112" s="465"/>
      <c r="D112" s="464"/>
      <c r="E112" s="464"/>
      <c r="F112" s="464"/>
      <c r="G112" s="464"/>
      <c r="H112" s="464"/>
      <c r="I112" s="464"/>
      <c r="J112" s="464"/>
      <c r="K112" s="464"/>
      <c r="L112" s="464"/>
      <c r="M112" s="464"/>
      <c r="N112" s="464"/>
      <c r="O112" s="464"/>
      <c r="P112" s="464"/>
      <c r="Q112" s="464"/>
      <c r="R112" s="464"/>
      <c r="S112" s="464"/>
      <c r="T112" s="464"/>
      <c r="U112" s="464"/>
      <c r="V112" s="464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464"/>
    </row>
    <row r="113" ht="13.5" customHeight="1">
      <c r="A113" s="464"/>
      <c r="B113" s="464"/>
      <c r="C113" s="465"/>
      <c r="D113" s="464"/>
      <c r="E113" s="464"/>
      <c r="F113" s="464"/>
      <c r="G113" s="464"/>
      <c r="H113" s="464"/>
      <c r="I113" s="464"/>
      <c r="J113" s="464"/>
      <c r="K113" s="464"/>
      <c r="L113" s="464"/>
      <c r="M113" s="464"/>
      <c r="N113" s="464"/>
      <c r="O113" s="464"/>
      <c r="P113" s="464"/>
      <c r="Q113" s="464"/>
      <c r="R113" s="464"/>
      <c r="S113" s="464"/>
      <c r="T113" s="464"/>
      <c r="U113" s="464"/>
      <c r="V113" s="464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464"/>
    </row>
    <row r="114" ht="13.5" customHeight="1">
      <c r="A114" s="464"/>
      <c r="B114" s="464"/>
      <c r="C114" s="465"/>
      <c r="D114" s="464"/>
      <c r="E114" s="464"/>
      <c r="F114" s="464"/>
      <c r="G114" s="464"/>
      <c r="H114" s="464"/>
      <c r="I114" s="464"/>
      <c r="J114" s="464"/>
      <c r="K114" s="464"/>
      <c r="L114" s="464"/>
      <c r="M114" s="464"/>
      <c r="N114" s="464"/>
      <c r="O114" s="464"/>
      <c r="P114" s="464"/>
      <c r="Q114" s="464"/>
      <c r="R114" s="464"/>
      <c r="S114" s="464"/>
      <c r="T114" s="464"/>
      <c r="U114" s="464"/>
      <c r="V114" s="464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464"/>
    </row>
    <row r="115" ht="13.5" customHeight="1">
      <c r="A115" s="464"/>
      <c r="B115" s="464"/>
      <c r="C115" s="465"/>
      <c r="D115" s="464"/>
      <c r="E115" s="464"/>
      <c r="F115" s="464"/>
      <c r="G115" s="464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  <c r="S115" s="464"/>
      <c r="T115" s="464"/>
      <c r="U115" s="464"/>
      <c r="V115" s="464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464"/>
    </row>
    <row r="116" ht="13.5" customHeight="1">
      <c r="A116" s="464"/>
      <c r="B116" s="464"/>
      <c r="C116" s="465"/>
      <c r="D116" s="464"/>
      <c r="E116" s="464"/>
      <c r="F116" s="464"/>
      <c r="G116" s="464"/>
      <c r="H116" s="464"/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  <c r="S116" s="464"/>
      <c r="T116" s="464"/>
      <c r="U116" s="464"/>
      <c r="V116" s="464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464"/>
    </row>
    <row r="117" ht="13.5" customHeight="1">
      <c r="A117" s="464"/>
      <c r="B117" s="464"/>
      <c r="C117" s="465"/>
      <c r="D117" s="464"/>
      <c r="E117" s="464"/>
      <c r="F117" s="464"/>
      <c r="G117" s="464"/>
      <c r="H117" s="464"/>
      <c r="I117" s="464"/>
      <c r="J117" s="464"/>
      <c r="K117" s="464"/>
      <c r="L117" s="464"/>
      <c r="M117" s="464"/>
      <c r="N117" s="464"/>
      <c r="O117" s="464"/>
      <c r="P117" s="464"/>
      <c r="Q117" s="464"/>
      <c r="R117" s="464"/>
      <c r="S117" s="464"/>
      <c r="T117" s="464"/>
      <c r="U117" s="464"/>
      <c r="V117" s="464"/>
      <c r="W117" s="337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464"/>
    </row>
    <row r="118" ht="13.5" customHeight="1">
      <c r="A118" s="464"/>
      <c r="B118" s="464"/>
      <c r="C118" s="465"/>
      <c r="D118" s="464"/>
      <c r="E118" s="464"/>
      <c r="F118" s="464"/>
      <c r="G118" s="464"/>
      <c r="H118" s="464"/>
      <c r="I118" s="464"/>
      <c r="J118" s="464"/>
      <c r="K118" s="464"/>
      <c r="L118" s="464"/>
      <c r="M118" s="464"/>
      <c r="N118" s="464"/>
      <c r="O118" s="464"/>
      <c r="P118" s="464"/>
      <c r="Q118" s="464"/>
      <c r="R118" s="464"/>
      <c r="S118" s="464"/>
      <c r="T118" s="464"/>
      <c r="U118" s="464"/>
      <c r="V118" s="464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464"/>
    </row>
    <row r="119" ht="13.5" customHeight="1">
      <c r="A119" s="464"/>
      <c r="B119" s="464"/>
      <c r="C119" s="465"/>
      <c r="D119" s="464"/>
      <c r="E119" s="464"/>
      <c r="F119" s="464"/>
      <c r="G119" s="464"/>
      <c r="H119" s="464"/>
      <c r="I119" s="464"/>
      <c r="J119" s="464"/>
      <c r="K119" s="464"/>
      <c r="L119" s="464"/>
      <c r="M119" s="464"/>
      <c r="N119" s="464"/>
      <c r="O119" s="464"/>
      <c r="P119" s="464"/>
      <c r="Q119" s="464"/>
      <c r="R119" s="464"/>
      <c r="S119" s="464"/>
      <c r="T119" s="464"/>
      <c r="U119" s="464"/>
      <c r="V119" s="464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464"/>
    </row>
    <row r="120" ht="13.5" customHeight="1">
      <c r="A120" s="464"/>
      <c r="B120" s="464"/>
      <c r="C120" s="465"/>
      <c r="D120" s="464"/>
      <c r="E120" s="464"/>
      <c r="F120" s="464"/>
      <c r="G120" s="464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464"/>
    </row>
    <row r="121" ht="13.5" customHeight="1">
      <c r="A121" s="464"/>
      <c r="B121" s="464"/>
      <c r="C121" s="465"/>
      <c r="D121" s="464"/>
      <c r="E121" s="464"/>
      <c r="F121" s="464"/>
      <c r="G121" s="464"/>
      <c r="H121" s="464"/>
      <c r="I121" s="464"/>
      <c r="J121" s="464"/>
      <c r="K121" s="464"/>
      <c r="L121" s="464"/>
      <c r="M121" s="464"/>
      <c r="N121" s="464"/>
      <c r="O121" s="464"/>
      <c r="P121" s="464"/>
      <c r="Q121" s="464"/>
      <c r="R121" s="464"/>
      <c r="S121" s="464"/>
      <c r="T121" s="464"/>
      <c r="U121" s="464"/>
      <c r="V121" s="464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464"/>
    </row>
    <row r="122" ht="13.5" customHeight="1">
      <c r="A122" s="464"/>
      <c r="B122" s="464"/>
      <c r="C122" s="465"/>
      <c r="D122" s="464"/>
      <c r="E122" s="464"/>
      <c r="F122" s="464"/>
      <c r="G122" s="464"/>
      <c r="H122" s="464"/>
      <c r="I122" s="464"/>
      <c r="J122" s="464"/>
      <c r="K122" s="464"/>
      <c r="L122" s="464"/>
      <c r="M122" s="464"/>
      <c r="N122" s="464"/>
      <c r="O122" s="464"/>
      <c r="P122" s="464"/>
      <c r="Q122" s="464"/>
      <c r="R122" s="464"/>
      <c r="S122" s="464"/>
      <c r="T122" s="464"/>
      <c r="U122" s="464"/>
      <c r="V122" s="464"/>
      <c r="W122" s="337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464"/>
    </row>
    <row r="123" ht="13.5" customHeight="1">
      <c r="A123" s="464"/>
      <c r="B123" s="464"/>
      <c r="C123" s="465"/>
      <c r="D123" s="464"/>
      <c r="E123" s="464"/>
      <c r="F123" s="464"/>
      <c r="G123" s="464"/>
      <c r="H123" s="464"/>
      <c r="I123" s="464"/>
      <c r="J123" s="464"/>
      <c r="K123" s="464"/>
      <c r="L123" s="464"/>
      <c r="M123" s="464"/>
      <c r="N123" s="464"/>
      <c r="O123" s="464"/>
      <c r="P123" s="464"/>
      <c r="Q123" s="464"/>
      <c r="R123" s="464"/>
      <c r="S123" s="464"/>
      <c r="T123" s="464"/>
      <c r="U123" s="464"/>
      <c r="V123" s="464"/>
      <c r="W123" s="337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464"/>
    </row>
    <row r="124" ht="13.5" customHeight="1">
      <c r="A124" s="464"/>
      <c r="B124" s="464"/>
      <c r="C124" s="465"/>
      <c r="D124" s="464"/>
      <c r="E124" s="464"/>
      <c r="F124" s="464"/>
      <c r="G124" s="464"/>
      <c r="H124" s="464"/>
      <c r="I124" s="464"/>
      <c r="J124" s="464"/>
      <c r="K124" s="464"/>
      <c r="L124" s="464"/>
      <c r="M124" s="464"/>
      <c r="N124" s="464"/>
      <c r="O124" s="464"/>
      <c r="P124" s="464"/>
      <c r="Q124" s="464"/>
      <c r="R124" s="464"/>
      <c r="S124" s="464"/>
      <c r="T124" s="464"/>
      <c r="U124" s="464"/>
      <c r="V124" s="464"/>
      <c r="W124" s="337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464"/>
    </row>
    <row r="125" ht="13.5" customHeight="1">
      <c r="A125" s="464"/>
      <c r="B125" s="464"/>
      <c r="C125" s="465"/>
      <c r="D125" s="464"/>
      <c r="E125" s="464"/>
      <c r="F125" s="464"/>
      <c r="G125" s="464"/>
      <c r="H125" s="464"/>
      <c r="I125" s="464"/>
      <c r="J125" s="464"/>
      <c r="K125" s="464"/>
      <c r="L125" s="464"/>
      <c r="M125" s="464"/>
      <c r="N125" s="464"/>
      <c r="O125" s="464"/>
      <c r="P125" s="464"/>
      <c r="Q125" s="464"/>
      <c r="R125" s="464"/>
      <c r="S125" s="464"/>
      <c r="T125" s="464"/>
      <c r="U125" s="464"/>
      <c r="V125" s="464"/>
      <c r="W125" s="337"/>
      <c r="X125" s="337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464"/>
    </row>
    <row r="126" ht="13.5" customHeight="1">
      <c r="A126" s="464"/>
      <c r="B126" s="464"/>
      <c r="C126" s="465"/>
      <c r="D126" s="464"/>
      <c r="E126" s="464"/>
      <c r="F126" s="464"/>
      <c r="G126" s="464"/>
      <c r="H126" s="464"/>
      <c r="I126" s="464"/>
      <c r="J126" s="464"/>
      <c r="K126" s="464"/>
      <c r="L126" s="464"/>
      <c r="M126" s="464"/>
      <c r="N126" s="464"/>
      <c r="O126" s="464"/>
      <c r="P126" s="464"/>
      <c r="Q126" s="464"/>
      <c r="R126" s="464"/>
      <c r="S126" s="464"/>
      <c r="T126" s="464"/>
      <c r="U126" s="464"/>
      <c r="V126" s="464"/>
      <c r="W126" s="337"/>
      <c r="X126" s="337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464"/>
    </row>
    <row r="127" ht="13.5" customHeight="1">
      <c r="A127" s="464"/>
      <c r="B127" s="464"/>
      <c r="C127" s="465"/>
      <c r="D127" s="464"/>
      <c r="E127" s="464"/>
      <c r="F127" s="464"/>
      <c r="G127" s="464"/>
      <c r="H127" s="464"/>
      <c r="I127" s="464"/>
      <c r="J127" s="464"/>
      <c r="K127" s="464"/>
      <c r="L127" s="464"/>
      <c r="M127" s="464"/>
      <c r="N127" s="464"/>
      <c r="O127" s="464"/>
      <c r="P127" s="464"/>
      <c r="Q127" s="464"/>
      <c r="R127" s="464"/>
      <c r="S127" s="464"/>
      <c r="T127" s="464"/>
      <c r="U127" s="464"/>
      <c r="V127" s="464"/>
      <c r="W127" s="337"/>
      <c r="X127" s="337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464"/>
    </row>
    <row r="128" ht="13.5" customHeight="1">
      <c r="A128" s="464"/>
      <c r="B128" s="464"/>
      <c r="C128" s="465"/>
      <c r="D128" s="464"/>
      <c r="E128" s="464"/>
      <c r="F128" s="464"/>
      <c r="G128" s="464"/>
      <c r="H128" s="464"/>
      <c r="I128" s="464"/>
      <c r="J128" s="464"/>
      <c r="K128" s="464"/>
      <c r="L128" s="464"/>
      <c r="M128" s="464"/>
      <c r="N128" s="464"/>
      <c r="O128" s="464"/>
      <c r="P128" s="464"/>
      <c r="Q128" s="464"/>
      <c r="R128" s="464"/>
      <c r="S128" s="464"/>
      <c r="T128" s="464"/>
      <c r="U128" s="464"/>
      <c r="V128" s="464"/>
      <c r="W128" s="337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464"/>
    </row>
    <row r="129" ht="13.5" customHeight="1">
      <c r="A129" s="464"/>
      <c r="B129" s="464"/>
      <c r="C129" s="465"/>
      <c r="D129" s="464"/>
      <c r="E129" s="464"/>
      <c r="F129" s="464"/>
      <c r="G129" s="464"/>
      <c r="H129" s="464"/>
      <c r="I129" s="464"/>
      <c r="J129" s="464"/>
      <c r="K129" s="464"/>
      <c r="L129" s="464"/>
      <c r="M129" s="464"/>
      <c r="N129" s="464"/>
      <c r="O129" s="464"/>
      <c r="P129" s="464"/>
      <c r="Q129" s="464"/>
      <c r="R129" s="464"/>
      <c r="S129" s="464"/>
      <c r="T129" s="464"/>
      <c r="U129" s="464"/>
      <c r="V129" s="464"/>
      <c r="W129" s="337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464"/>
    </row>
    <row r="130" ht="13.5" customHeight="1">
      <c r="A130" s="464"/>
      <c r="B130" s="464"/>
      <c r="C130" s="465"/>
      <c r="D130" s="464"/>
      <c r="E130" s="464"/>
      <c r="F130" s="464"/>
      <c r="G130" s="464"/>
      <c r="H130" s="464"/>
      <c r="I130" s="464"/>
      <c r="J130" s="464"/>
      <c r="K130" s="464"/>
      <c r="L130" s="464"/>
      <c r="M130" s="464"/>
      <c r="N130" s="464"/>
      <c r="O130" s="464"/>
      <c r="P130" s="464"/>
      <c r="Q130" s="464"/>
      <c r="R130" s="464"/>
      <c r="S130" s="464"/>
      <c r="T130" s="464"/>
      <c r="U130" s="464"/>
      <c r="V130" s="464"/>
      <c r="W130" s="337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464"/>
    </row>
    <row r="131" ht="13.5" customHeight="1">
      <c r="A131" s="464"/>
      <c r="B131" s="464"/>
      <c r="C131" s="465"/>
      <c r="D131" s="464"/>
      <c r="E131" s="464"/>
      <c r="F131" s="464"/>
      <c r="G131" s="464"/>
      <c r="H131" s="464"/>
      <c r="I131" s="464"/>
      <c r="J131" s="464"/>
      <c r="K131" s="464"/>
      <c r="L131" s="464"/>
      <c r="M131" s="464"/>
      <c r="N131" s="464"/>
      <c r="O131" s="464"/>
      <c r="P131" s="464"/>
      <c r="Q131" s="464"/>
      <c r="R131" s="464"/>
      <c r="S131" s="464"/>
      <c r="T131" s="464"/>
      <c r="U131" s="464"/>
      <c r="V131" s="464"/>
      <c r="W131" s="337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464"/>
    </row>
    <row r="132" ht="13.5" customHeight="1">
      <c r="A132" s="464"/>
      <c r="B132" s="464"/>
      <c r="C132" s="465"/>
      <c r="D132" s="464"/>
      <c r="E132" s="464"/>
      <c r="F132" s="464"/>
      <c r="G132" s="464"/>
      <c r="H132" s="464"/>
      <c r="I132" s="464"/>
      <c r="J132" s="464"/>
      <c r="K132" s="464"/>
      <c r="L132" s="464"/>
      <c r="M132" s="464"/>
      <c r="N132" s="464"/>
      <c r="O132" s="464"/>
      <c r="P132" s="464"/>
      <c r="Q132" s="464"/>
      <c r="R132" s="464"/>
      <c r="S132" s="464"/>
      <c r="T132" s="464"/>
      <c r="U132" s="464"/>
      <c r="V132" s="464"/>
      <c r="W132" s="337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464"/>
    </row>
    <row r="133" ht="13.5" customHeight="1">
      <c r="A133" s="464"/>
      <c r="B133" s="464"/>
      <c r="C133" s="465"/>
      <c r="D133" s="464"/>
      <c r="E133" s="464"/>
      <c r="F133" s="464"/>
      <c r="G133" s="464"/>
      <c r="H133" s="464"/>
      <c r="I133" s="464"/>
      <c r="J133" s="464"/>
      <c r="K133" s="464"/>
      <c r="L133" s="464"/>
      <c r="M133" s="464"/>
      <c r="N133" s="464"/>
      <c r="O133" s="464"/>
      <c r="P133" s="464"/>
      <c r="Q133" s="464"/>
      <c r="R133" s="464"/>
      <c r="S133" s="464"/>
      <c r="T133" s="464"/>
      <c r="U133" s="464"/>
      <c r="V133" s="464"/>
      <c r="W133" s="337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464"/>
    </row>
    <row r="134" ht="13.5" customHeight="1">
      <c r="A134" s="464"/>
      <c r="B134" s="464"/>
      <c r="C134" s="465"/>
      <c r="D134" s="464"/>
      <c r="E134" s="464"/>
      <c r="F134" s="464"/>
      <c r="G134" s="464"/>
      <c r="H134" s="464"/>
      <c r="I134" s="464"/>
      <c r="J134" s="464"/>
      <c r="K134" s="464"/>
      <c r="L134" s="464"/>
      <c r="M134" s="464"/>
      <c r="N134" s="464"/>
      <c r="O134" s="464"/>
      <c r="P134" s="464"/>
      <c r="Q134" s="464"/>
      <c r="R134" s="464"/>
      <c r="S134" s="464"/>
      <c r="T134" s="464"/>
      <c r="U134" s="464"/>
      <c r="V134" s="464"/>
      <c r="W134" s="337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464"/>
    </row>
    <row r="135" ht="13.5" customHeight="1">
      <c r="A135" s="464"/>
      <c r="B135" s="464"/>
      <c r="C135" s="465"/>
      <c r="D135" s="464"/>
      <c r="E135" s="464"/>
      <c r="F135" s="464"/>
      <c r="G135" s="464"/>
      <c r="H135" s="464"/>
      <c r="I135" s="464"/>
      <c r="J135" s="464"/>
      <c r="K135" s="464"/>
      <c r="L135" s="464"/>
      <c r="M135" s="464"/>
      <c r="N135" s="464"/>
      <c r="O135" s="464"/>
      <c r="P135" s="464"/>
      <c r="Q135" s="464"/>
      <c r="R135" s="464"/>
      <c r="S135" s="464"/>
      <c r="T135" s="464"/>
      <c r="U135" s="464"/>
      <c r="V135" s="464"/>
      <c r="W135" s="337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464"/>
    </row>
    <row r="136" ht="13.5" customHeight="1">
      <c r="A136" s="464"/>
      <c r="B136" s="464"/>
      <c r="C136" s="465"/>
      <c r="D136" s="464"/>
      <c r="E136" s="464"/>
      <c r="F136" s="464"/>
      <c r="G136" s="464"/>
      <c r="H136" s="464"/>
      <c r="I136" s="464"/>
      <c r="J136" s="464"/>
      <c r="K136" s="464"/>
      <c r="L136" s="464"/>
      <c r="M136" s="464"/>
      <c r="N136" s="464"/>
      <c r="O136" s="464"/>
      <c r="P136" s="464"/>
      <c r="Q136" s="464"/>
      <c r="R136" s="464"/>
      <c r="S136" s="464"/>
      <c r="T136" s="464"/>
      <c r="U136" s="464"/>
      <c r="V136" s="464"/>
      <c r="W136" s="337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464"/>
    </row>
    <row r="137" ht="13.5" customHeight="1">
      <c r="A137" s="464"/>
      <c r="B137" s="464"/>
      <c r="C137" s="465"/>
      <c r="D137" s="464"/>
      <c r="E137" s="464"/>
      <c r="F137" s="464"/>
      <c r="G137" s="464"/>
      <c r="H137" s="464"/>
      <c r="I137" s="464"/>
      <c r="J137" s="464"/>
      <c r="K137" s="464"/>
      <c r="L137" s="464"/>
      <c r="M137" s="464"/>
      <c r="N137" s="464"/>
      <c r="O137" s="464"/>
      <c r="P137" s="464"/>
      <c r="Q137" s="464"/>
      <c r="R137" s="464"/>
      <c r="S137" s="464"/>
      <c r="T137" s="464"/>
      <c r="U137" s="464"/>
      <c r="V137" s="464"/>
      <c r="W137" s="337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464"/>
    </row>
    <row r="138" ht="13.5" customHeight="1">
      <c r="A138" s="464"/>
      <c r="B138" s="464"/>
      <c r="C138" s="465"/>
      <c r="D138" s="464"/>
      <c r="E138" s="464"/>
      <c r="F138" s="464"/>
      <c r="G138" s="464"/>
      <c r="H138" s="464"/>
      <c r="I138" s="464"/>
      <c r="J138" s="464"/>
      <c r="K138" s="464"/>
      <c r="L138" s="464"/>
      <c r="M138" s="464"/>
      <c r="N138" s="464"/>
      <c r="O138" s="464"/>
      <c r="P138" s="464"/>
      <c r="Q138" s="464"/>
      <c r="R138" s="464"/>
      <c r="S138" s="464"/>
      <c r="T138" s="464"/>
      <c r="U138" s="464"/>
      <c r="V138" s="464"/>
      <c r="W138" s="337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464"/>
    </row>
    <row r="139" ht="13.5" customHeight="1">
      <c r="A139" s="464"/>
      <c r="B139" s="464"/>
      <c r="C139" s="465"/>
      <c r="D139" s="464"/>
      <c r="E139" s="464"/>
      <c r="F139" s="464"/>
      <c r="G139" s="464"/>
      <c r="H139" s="464"/>
      <c r="I139" s="464"/>
      <c r="J139" s="464"/>
      <c r="K139" s="464"/>
      <c r="L139" s="464"/>
      <c r="M139" s="464"/>
      <c r="N139" s="464"/>
      <c r="O139" s="464"/>
      <c r="P139" s="464"/>
      <c r="Q139" s="464"/>
      <c r="R139" s="464"/>
      <c r="S139" s="464"/>
      <c r="T139" s="464"/>
      <c r="U139" s="464"/>
      <c r="V139" s="464"/>
      <c r="W139" s="337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464"/>
    </row>
    <row r="140" ht="13.5" customHeight="1">
      <c r="A140" s="464"/>
      <c r="B140" s="464"/>
      <c r="C140" s="465"/>
      <c r="D140" s="464"/>
      <c r="E140" s="464"/>
      <c r="F140" s="464"/>
      <c r="G140" s="464"/>
      <c r="H140" s="464"/>
      <c r="I140" s="464"/>
      <c r="J140" s="464"/>
      <c r="K140" s="464"/>
      <c r="L140" s="464"/>
      <c r="M140" s="464"/>
      <c r="N140" s="464"/>
      <c r="O140" s="464"/>
      <c r="P140" s="464"/>
      <c r="Q140" s="464"/>
      <c r="R140" s="464"/>
      <c r="S140" s="464"/>
      <c r="T140" s="464"/>
      <c r="U140" s="464"/>
      <c r="V140" s="464"/>
      <c r="W140" s="337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464"/>
    </row>
    <row r="141" ht="13.5" customHeight="1">
      <c r="A141" s="464"/>
      <c r="B141" s="464"/>
      <c r="C141" s="465"/>
      <c r="D141" s="464"/>
      <c r="E141" s="464"/>
      <c r="F141" s="464"/>
      <c r="G141" s="464"/>
      <c r="H141" s="464"/>
      <c r="I141" s="464"/>
      <c r="J141" s="464"/>
      <c r="K141" s="464"/>
      <c r="L141" s="464"/>
      <c r="M141" s="464"/>
      <c r="N141" s="464"/>
      <c r="O141" s="464"/>
      <c r="P141" s="464"/>
      <c r="Q141" s="464"/>
      <c r="R141" s="464"/>
      <c r="S141" s="464"/>
      <c r="T141" s="464"/>
      <c r="U141" s="464"/>
      <c r="V141" s="464"/>
      <c r="W141" s="337"/>
      <c r="X141" s="337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464"/>
    </row>
    <row r="142" ht="13.5" customHeight="1">
      <c r="A142" s="464"/>
      <c r="B142" s="464"/>
      <c r="C142" s="465"/>
      <c r="D142" s="464"/>
      <c r="E142" s="464"/>
      <c r="F142" s="464"/>
      <c r="G142" s="464"/>
      <c r="H142" s="464"/>
      <c r="I142" s="464"/>
      <c r="J142" s="464"/>
      <c r="K142" s="464"/>
      <c r="L142" s="464"/>
      <c r="M142" s="464"/>
      <c r="N142" s="464"/>
      <c r="O142" s="464"/>
      <c r="P142" s="464"/>
      <c r="Q142" s="464"/>
      <c r="R142" s="464"/>
      <c r="S142" s="464"/>
      <c r="T142" s="464"/>
      <c r="U142" s="464"/>
      <c r="V142" s="464"/>
      <c r="W142" s="337"/>
      <c r="X142" s="337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464"/>
    </row>
    <row r="143" ht="13.5" customHeight="1">
      <c r="A143" s="464"/>
      <c r="B143" s="464"/>
      <c r="C143" s="465"/>
      <c r="D143" s="464"/>
      <c r="E143" s="464"/>
      <c r="F143" s="464"/>
      <c r="G143" s="464"/>
      <c r="H143" s="464"/>
      <c r="I143" s="464"/>
      <c r="J143" s="464"/>
      <c r="K143" s="464"/>
      <c r="L143" s="464"/>
      <c r="M143" s="464"/>
      <c r="N143" s="464"/>
      <c r="O143" s="464"/>
      <c r="P143" s="464"/>
      <c r="Q143" s="464"/>
      <c r="R143" s="464"/>
      <c r="S143" s="464"/>
      <c r="T143" s="464"/>
      <c r="U143" s="464"/>
      <c r="V143" s="464"/>
      <c r="W143" s="337"/>
      <c r="X143" s="337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464"/>
    </row>
    <row r="144" ht="13.5" customHeight="1">
      <c r="A144" s="464"/>
      <c r="B144" s="464"/>
      <c r="C144" s="465"/>
      <c r="D144" s="464"/>
      <c r="E144" s="464"/>
      <c r="F144" s="464"/>
      <c r="G144" s="464"/>
      <c r="H144" s="464"/>
      <c r="I144" s="464"/>
      <c r="J144" s="464"/>
      <c r="K144" s="464"/>
      <c r="L144" s="464"/>
      <c r="M144" s="464"/>
      <c r="N144" s="464"/>
      <c r="O144" s="464"/>
      <c r="P144" s="464"/>
      <c r="Q144" s="464"/>
      <c r="R144" s="464"/>
      <c r="S144" s="464"/>
      <c r="T144" s="464"/>
      <c r="U144" s="464"/>
      <c r="V144" s="464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464"/>
    </row>
    <row r="145" ht="13.5" customHeight="1">
      <c r="A145" s="464"/>
      <c r="B145" s="464"/>
      <c r="C145" s="465"/>
      <c r="D145" s="464"/>
      <c r="E145" s="464"/>
      <c r="F145" s="464"/>
      <c r="G145" s="464"/>
      <c r="H145" s="464"/>
      <c r="I145" s="464"/>
      <c r="J145" s="464"/>
      <c r="K145" s="464"/>
      <c r="L145" s="464"/>
      <c r="M145" s="464"/>
      <c r="N145" s="464"/>
      <c r="O145" s="464"/>
      <c r="P145" s="464"/>
      <c r="Q145" s="464"/>
      <c r="R145" s="464"/>
      <c r="S145" s="464"/>
      <c r="T145" s="464"/>
      <c r="U145" s="464"/>
      <c r="V145" s="464"/>
      <c r="W145" s="337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464"/>
    </row>
    <row r="146" ht="13.5" customHeight="1">
      <c r="A146" s="464"/>
      <c r="B146" s="464"/>
      <c r="C146" s="465"/>
      <c r="D146" s="464"/>
      <c r="E146" s="464"/>
      <c r="F146" s="464"/>
      <c r="G146" s="464"/>
      <c r="H146" s="464"/>
      <c r="I146" s="464"/>
      <c r="J146" s="464"/>
      <c r="K146" s="464"/>
      <c r="L146" s="464"/>
      <c r="M146" s="464"/>
      <c r="N146" s="464"/>
      <c r="O146" s="464"/>
      <c r="P146" s="464"/>
      <c r="Q146" s="464"/>
      <c r="R146" s="464"/>
      <c r="S146" s="464"/>
      <c r="T146" s="464"/>
      <c r="U146" s="464"/>
      <c r="V146" s="464"/>
      <c r="W146" s="337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464"/>
    </row>
    <row r="147" ht="13.5" customHeight="1">
      <c r="A147" s="464"/>
      <c r="B147" s="464"/>
      <c r="C147" s="465"/>
      <c r="D147" s="464"/>
      <c r="E147" s="464"/>
      <c r="F147" s="464"/>
      <c r="G147" s="464"/>
      <c r="H147" s="464"/>
      <c r="I147" s="464"/>
      <c r="J147" s="464"/>
      <c r="K147" s="464"/>
      <c r="L147" s="464"/>
      <c r="M147" s="464"/>
      <c r="N147" s="464"/>
      <c r="O147" s="464"/>
      <c r="P147" s="464"/>
      <c r="Q147" s="464"/>
      <c r="R147" s="464"/>
      <c r="S147" s="464"/>
      <c r="T147" s="464"/>
      <c r="U147" s="464"/>
      <c r="V147" s="464"/>
      <c r="W147" s="337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464"/>
    </row>
    <row r="148" ht="13.5" customHeight="1">
      <c r="A148" s="464"/>
      <c r="B148" s="464"/>
      <c r="C148" s="465"/>
      <c r="D148" s="464"/>
      <c r="E148" s="464"/>
      <c r="F148" s="464"/>
      <c r="G148" s="464"/>
      <c r="H148" s="464"/>
      <c r="I148" s="464"/>
      <c r="J148" s="464"/>
      <c r="K148" s="464"/>
      <c r="L148" s="464"/>
      <c r="M148" s="464"/>
      <c r="N148" s="464"/>
      <c r="O148" s="464"/>
      <c r="P148" s="464"/>
      <c r="Q148" s="464"/>
      <c r="R148" s="464"/>
      <c r="S148" s="464"/>
      <c r="T148" s="464"/>
      <c r="U148" s="464"/>
      <c r="V148" s="464"/>
      <c r="W148" s="337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464"/>
    </row>
    <row r="149" ht="13.5" customHeight="1">
      <c r="A149" s="464"/>
      <c r="B149" s="464"/>
      <c r="C149" s="465"/>
      <c r="D149" s="464"/>
      <c r="E149" s="464"/>
      <c r="F149" s="464"/>
      <c r="G149" s="464"/>
      <c r="H149" s="464"/>
      <c r="I149" s="464"/>
      <c r="J149" s="464"/>
      <c r="K149" s="464"/>
      <c r="L149" s="464"/>
      <c r="M149" s="464"/>
      <c r="N149" s="464"/>
      <c r="O149" s="464"/>
      <c r="P149" s="464"/>
      <c r="Q149" s="464"/>
      <c r="R149" s="464"/>
      <c r="S149" s="464"/>
      <c r="T149" s="464"/>
      <c r="U149" s="464"/>
      <c r="V149" s="464"/>
      <c r="W149" s="337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464"/>
    </row>
    <row r="150" ht="13.5" customHeight="1">
      <c r="A150" s="464"/>
      <c r="B150" s="464"/>
      <c r="C150" s="465"/>
      <c r="D150" s="464"/>
      <c r="E150" s="464"/>
      <c r="F150" s="464"/>
      <c r="G150" s="464"/>
      <c r="H150" s="464"/>
      <c r="I150" s="464"/>
      <c r="J150" s="464"/>
      <c r="K150" s="464"/>
      <c r="L150" s="464"/>
      <c r="M150" s="464"/>
      <c r="N150" s="464"/>
      <c r="O150" s="464"/>
      <c r="P150" s="464"/>
      <c r="Q150" s="464"/>
      <c r="R150" s="464"/>
      <c r="S150" s="464"/>
      <c r="T150" s="464"/>
      <c r="U150" s="464"/>
      <c r="V150" s="464"/>
      <c r="W150" s="337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464"/>
    </row>
    <row r="151" ht="13.5" customHeight="1">
      <c r="A151" s="464"/>
      <c r="B151" s="464"/>
      <c r="C151" s="465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4"/>
      <c r="O151" s="464"/>
      <c r="P151" s="464"/>
      <c r="Q151" s="464"/>
      <c r="R151" s="464"/>
      <c r="S151" s="464"/>
      <c r="T151" s="464"/>
      <c r="U151" s="464"/>
      <c r="V151" s="464"/>
      <c r="W151" s="337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464"/>
    </row>
    <row r="152" ht="13.5" customHeight="1">
      <c r="A152" s="464"/>
      <c r="B152" s="464"/>
      <c r="C152" s="465"/>
      <c r="D152" s="464"/>
      <c r="E152" s="464"/>
      <c r="F152" s="464"/>
      <c r="G152" s="464"/>
      <c r="H152" s="464"/>
      <c r="I152" s="464"/>
      <c r="J152" s="464"/>
      <c r="K152" s="464"/>
      <c r="L152" s="464"/>
      <c r="M152" s="464"/>
      <c r="N152" s="464"/>
      <c r="O152" s="464"/>
      <c r="P152" s="464"/>
      <c r="Q152" s="464"/>
      <c r="R152" s="464"/>
      <c r="S152" s="464"/>
      <c r="T152" s="464"/>
      <c r="U152" s="464"/>
      <c r="V152" s="464"/>
      <c r="W152" s="337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464"/>
    </row>
    <row r="153" ht="13.5" customHeight="1">
      <c r="A153" s="464"/>
      <c r="B153" s="464"/>
      <c r="C153" s="465"/>
      <c r="D153" s="464"/>
      <c r="E153" s="464"/>
      <c r="F153" s="464"/>
      <c r="G153" s="464"/>
      <c r="H153" s="464"/>
      <c r="I153" s="464"/>
      <c r="J153" s="464"/>
      <c r="K153" s="464"/>
      <c r="L153" s="464"/>
      <c r="M153" s="464"/>
      <c r="N153" s="464"/>
      <c r="O153" s="464"/>
      <c r="P153" s="464"/>
      <c r="Q153" s="464"/>
      <c r="R153" s="464"/>
      <c r="S153" s="464"/>
      <c r="T153" s="464"/>
      <c r="U153" s="464"/>
      <c r="V153" s="464"/>
      <c r="W153" s="337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464"/>
    </row>
    <row r="154" ht="13.5" customHeight="1">
      <c r="A154" s="464"/>
      <c r="B154" s="464"/>
      <c r="C154" s="465"/>
      <c r="D154" s="464"/>
      <c r="E154" s="464"/>
      <c r="F154" s="464"/>
      <c r="G154" s="464"/>
      <c r="H154" s="464"/>
      <c r="I154" s="464"/>
      <c r="J154" s="464"/>
      <c r="K154" s="464"/>
      <c r="L154" s="464"/>
      <c r="M154" s="464"/>
      <c r="N154" s="464"/>
      <c r="O154" s="464"/>
      <c r="P154" s="464"/>
      <c r="Q154" s="464"/>
      <c r="R154" s="464"/>
      <c r="S154" s="464"/>
      <c r="T154" s="464"/>
      <c r="U154" s="464"/>
      <c r="V154" s="464"/>
      <c r="W154" s="337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464"/>
    </row>
    <row r="155" ht="13.5" customHeight="1">
      <c r="A155" s="464"/>
      <c r="B155" s="464"/>
      <c r="C155" s="465"/>
      <c r="D155" s="464"/>
      <c r="E155" s="464"/>
      <c r="F155" s="464"/>
      <c r="G155" s="464"/>
      <c r="H155" s="464"/>
      <c r="I155" s="464"/>
      <c r="J155" s="464"/>
      <c r="K155" s="464"/>
      <c r="L155" s="464"/>
      <c r="M155" s="464"/>
      <c r="N155" s="464"/>
      <c r="O155" s="464"/>
      <c r="P155" s="464"/>
      <c r="Q155" s="464"/>
      <c r="R155" s="464"/>
      <c r="S155" s="464"/>
      <c r="T155" s="464"/>
      <c r="U155" s="464"/>
      <c r="V155" s="464"/>
      <c r="W155" s="337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464"/>
    </row>
    <row r="156" ht="13.5" customHeight="1">
      <c r="A156" s="464"/>
      <c r="B156" s="464"/>
      <c r="C156" s="465"/>
      <c r="D156" s="464"/>
      <c r="E156" s="464"/>
      <c r="F156" s="464"/>
      <c r="G156" s="464"/>
      <c r="H156" s="464"/>
      <c r="I156" s="464"/>
      <c r="J156" s="464"/>
      <c r="K156" s="464"/>
      <c r="L156" s="464"/>
      <c r="M156" s="464"/>
      <c r="N156" s="464"/>
      <c r="O156" s="464"/>
      <c r="P156" s="464"/>
      <c r="Q156" s="464"/>
      <c r="R156" s="464"/>
      <c r="S156" s="464"/>
      <c r="T156" s="464"/>
      <c r="U156" s="464"/>
      <c r="V156" s="464"/>
      <c r="W156" s="337"/>
      <c r="X156" s="337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464"/>
    </row>
    <row r="157" ht="13.5" customHeight="1">
      <c r="A157" s="464"/>
      <c r="B157" s="464"/>
      <c r="C157" s="465"/>
      <c r="D157" s="464"/>
      <c r="E157" s="464"/>
      <c r="F157" s="464"/>
      <c r="G157" s="464"/>
      <c r="H157" s="464"/>
      <c r="I157" s="464"/>
      <c r="J157" s="464"/>
      <c r="K157" s="464"/>
      <c r="L157" s="464"/>
      <c r="M157" s="464"/>
      <c r="N157" s="464"/>
      <c r="O157" s="464"/>
      <c r="P157" s="464"/>
      <c r="Q157" s="464"/>
      <c r="R157" s="464"/>
      <c r="S157" s="464"/>
      <c r="T157" s="464"/>
      <c r="U157" s="464"/>
      <c r="V157" s="464"/>
      <c r="W157" s="337"/>
      <c r="X157" s="337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464"/>
    </row>
    <row r="158" ht="13.5" customHeight="1">
      <c r="A158" s="464"/>
      <c r="B158" s="464"/>
      <c r="C158" s="465"/>
      <c r="D158" s="464"/>
      <c r="E158" s="464"/>
      <c r="F158" s="464"/>
      <c r="G158" s="464"/>
      <c r="H158" s="464"/>
      <c r="I158" s="464"/>
      <c r="J158" s="464"/>
      <c r="K158" s="464"/>
      <c r="L158" s="464"/>
      <c r="M158" s="464"/>
      <c r="N158" s="464"/>
      <c r="O158" s="464"/>
      <c r="P158" s="464"/>
      <c r="Q158" s="464"/>
      <c r="R158" s="464"/>
      <c r="S158" s="464"/>
      <c r="T158" s="464"/>
      <c r="U158" s="464"/>
      <c r="V158" s="464"/>
      <c r="W158" s="337"/>
      <c r="X158" s="337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464"/>
    </row>
    <row r="159" ht="13.5" customHeight="1">
      <c r="A159" s="464"/>
      <c r="B159" s="464"/>
      <c r="C159" s="465"/>
      <c r="D159" s="464"/>
      <c r="E159" s="464"/>
      <c r="F159" s="464"/>
      <c r="G159" s="464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337"/>
      <c r="X159" s="337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464"/>
    </row>
    <row r="160" ht="13.5" customHeight="1">
      <c r="A160" s="464"/>
      <c r="B160" s="464"/>
      <c r="C160" s="465"/>
      <c r="D160" s="464"/>
      <c r="E160" s="464"/>
      <c r="F160" s="464"/>
      <c r="G160" s="464"/>
      <c r="H160" s="464"/>
      <c r="I160" s="464"/>
      <c r="J160" s="464"/>
      <c r="K160" s="464"/>
      <c r="L160" s="464"/>
      <c r="M160" s="464"/>
      <c r="N160" s="464"/>
      <c r="O160" s="464"/>
      <c r="P160" s="464"/>
      <c r="Q160" s="464"/>
      <c r="R160" s="464"/>
      <c r="S160" s="464"/>
      <c r="T160" s="464"/>
      <c r="U160" s="464"/>
      <c r="V160" s="464"/>
      <c r="W160" s="337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464"/>
    </row>
    <row r="161" ht="13.5" customHeight="1">
      <c r="A161" s="464"/>
      <c r="B161" s="464"/>
      <c r="C161" s="465"/>
      <c r="D161" s="464"/>
      <c r="E161" s="464"/>
      <c r="F161" s="464"/>
      <c r="G161" s="464"/>
      <c r="H161" s="464"/>
      <c r="I161" s="464"/>
      <c r="J161" s="464"/>
      <c r="K161" s="464"/>
      <c r="L161" s="464"/>
      <c r="M161" s="464"/>
      <c r="N161" s="464"/>
      <c r="O161" s="464"/>
      <c r="P161" s="464"/>
      <c r="Q161" s="464"/>
      <c r="R161" s="464"/>
      <c r="S161" s="464"/>
      <c r="T161" s="464"/>
      <c r="U161" s="464"/>
      <c r="V161" s="464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464"/>
    </row>
    <row r="162" ht="13.5" customHeight="1">
      <c r="A162" s="464"/>
      <c r="B162" s="464"/>
      <c r="C162" s="465"/>
      <c r="D162" s="464"/>
      <c r="E162" s="464"/>
      <c r="F162" s="464"/>
      <c r="G162" s="464"/>
      <c r="H162" s="464"/>
      <c r="I162" s="464"/>
      <c r="J162" s="464"/>
      <c r="K162" s="464"/>
      <c r="L162" s="464"/>
      <c r="M162" s="464"/>
      <c r="N162" s="464"/>
      <c r="O162" s="464"/>
      <c r="P162" s="464"/>
      <c r="Q162" s="464"/>
      <c r="R162" s="464"/>
      <c r="S162" s="464"/>
      <c r="T162" s="464"/>
      <c r="U162" s="464"/>
      <c r="V162" s="464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464"/>
    </row>
    <row r="163" ht="13.5" customHeight="1">
      <c r="A163" s="464"/>
      <c r="B163" s="464"/>
      <c r="C163" s="465"/>
      <c r="D163" s="464"/>
      <c r="E163" s="464"/>
      <c r="F163" s="464"/>
      <c r="G163" s="464"/>
      <c r="H163" s="464"/>
      <c r="I163" s="464"/>
      <c r="J163" s="464"/>
      <c r="K163" s="464"/>
      <c r="L163" s="464"/>
      <c r="M163" s="464"/>
      <c r="N163" s="464"/>
      <c r="O163" s="464"/>
      <c r="P163" s="464"/>
      <c r="Q163" s="464"/>
      <c r="R163" s="464"/>
      <c r="S163" s="464"/>
      <c r="T163" s="464"/>
      <c r="U163" s="464"/>
      <c r="V163" s="464"/>
      <c r="W163" s="337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464"/>
    </row>
    <row r="164" ht="13.5" customHeight="1">
      <c r="A164" s="464"/>
      <c r="B164" s="464"/>
      <c r="C164" s="465"/>
      <c r="D164" s="464"/>
      <c r="E164" s="464"/>
      <c r="F164" s="464"/>
      <c r="G164" s="464"/>
      <c r="H164" s="464"/>
      <c r="I164" s="464"/>
      <c r="J164" s="464"/>
      <c r="K164" s="464"/>
      <c r="L164" s="464"/>
      <c r="M164" s="464"/>
      <c r="N164" s="464"/>
      <c r="O164" s="464"/>
      <c r="P164" s="464"/>
      <c r="Q164" s="464"/>
      <c r="R164" s="464"/>
      <c r="S164" s="464"/>
      <c r="T164" s="464"/>
      <c r="U164" s="464"/>
      <c r="V164" s="464"/>
      <c r="W164" s="337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464"/>
    </row>
    <row r="165" ht="13.5" customHeight="1">
      <c r="A165" s="464"/>
      <c r="B165" s="464"/>
      <c r="C165" s="465"/>
      <c r="D165" s="464"/>
      <c r="E165" s="464"/>
      <c r="F165" s="464"/>
      <c r="G165" s="464"/>
      <c r="H165" s="464"/>
      <c r="I165" s="464"/>
      <c r="J165" s="464"/>
      <c r="K165" s="464"/>
      <c r="L165" s="464"/>
      <c r="M165" s="464"/>
      <c r="N165" s="464"/>
      <c r="O165" s="464"/>
      <c r="P165" s="464"/>
      <c r="Q165" s="464"/>
      <c r="R165" s="464"/>
      <c r="S165" s="464"/>
      <c r="T165" s="464"/>
      <c r="U165" s="464"/>
      <c r="V165" s="464"/>
      <c r="W165" s="337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464"/>
    </row>
    <row r="166" ht="13.5" customHeight="1">
      <c r="A166" s="464"/>
      <c r="B166" s="464"/>
      <c r="C166" s="465"/>
      <c r="D166" s="464"/>
      <c r="E166" s="464"/>
      <c r="F166" s="464"/>
      <c r="G166" s="464"/>
      <c r="H166" s="464"/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  <c r="S166" s="464"/>
      <c r="T166" s="464"/>
      <c r="U166" s="464"/>
      <c r="V166" s="464"/>
      <c r="W166" s="337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464"/>
    </row>
    <row r="167" ht="13.5" customHeight="1">
      <c r="A167" s="464"/>
      <c r="B167" s="464"/>
      <c r="C167" s="465"/>
      <c r="D167" s="464"/>
      <c r="E167" s="464"/>
      <c r="F167" s="464"/>
      <c r="G167" s="464"/>
      <c r="H167" s="464"/>
      <c r="I167" s="464"/>
      <c r="J167" s="464"/>
      <c r="K167" s="464"/>
      <c r="L167" s="464"/>
      <c r="M167" s="464"/>
      <c r="N167" s="464"/>
      <c r="O167" s="464"/>
      <c r="P167" s="464"/>
      <c r="Q167" s="464"/>
      <c r="R167" s="464"/>
      <c r="S167" s="464"/>
      <c r="T167" s="464"/>
      <c r="U167" s="464"/>
      <c r="V167" s="464"/>
      <c r="W167" s="337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464"/>
    </row>
    <row r="168" ht="13.5" customHeight="1">
      <c r="A168" s="464"/>
      <c r="B168" s="464"/>
      <c r="C168" s="465"/>
      <c r="D168" s="464"/>
      <c r="E168" s="464"/>
      <c r="F168" s="464"/>
      <c r="G168" s="464"/>
      <c r="H168" s="464"/>
      <c r="I168" s="464"/>
      <c r="J168" s="464"/>
      <c r="K168" s="464"/>
      <c r="L168" s="464"/>
      <c r="M168" s="464"/>
      <c r="N168" s="464"/>
      <c r="O168" s="464"/>
      <c r="P168" s="464"/>
      <c r="Q168" s="464"/>
      <c r="R168" s="464"/>
      <c r="S168" s="464"/>
      <c r="T168" s="464"/>
      <c r="U168" s="464"/>
      <c r="V168" s="464"/>
      <c r="W168" s="337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464"/>
    </row>
    <row r="169" ht="13.5" customHeight="1">
      <c r="A169" s="464"/>
      <c r="B169" s="464"/>
      <c r="C169" s="465"/>
      <c r="D169" s="464"/>
      <c r="E169" s="464"/>
      <c r="F169" s="464"/>
      <c r="G169" s="464"/>
      <c r="H169" s="464"/>
      <c r="I169" s="464"/>
      <c r="J169" s="464"/>
      <c r="K169" s="464"/>
      <c r="L169" s="464"/>
      <c r="M169" s="464"/>
      <c r="N169" s="464"/>
      <c r="O169" s="464"/>
      <c r="P169" s="464"/>
      <c r="Q169" s="464"/>
      <c r="R169" s="464"/>
      <c r="S169" s="464"/>
      <c r="T169" s="464"/>
      <c r="U169" s="464"/>
      <c r="V169" s="464"/>
      <c r="W169" s="337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464"/>
    </row>
    <row r="170" ht="13.5" customHeight="1">
      <c r="A170" s="464"/>
      <c r="B170" s="464"/>
      <c r="C170" s="465"/>
      <c r="D170" s="464"/>
      <c r="E170" s="464"/>
      <c r="F170" s="464"/>
      <c r="G170" s="464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464"/>
    </row>
    <row r="171" ht="13.5" customHeight="1">
      <c r="A171" s="464"/>
      <c r="B171" s="464"/>
      <c r="C171" s="465"/>
      <c r="D171" s="464"/>
      <c r="E171" s="464"/>
      <c r="F171" s="464"/>
      <c r="G171" s="464"/>
      <c r="H171" s="464"/>
      <c r="I171" s="464"/>
      <c r="J171" s="464"/>
      <c r="K171" s="464"/>
      <c r="L171" s="464"/>
      <c r="M171" s="464"/>
      <c r="N171" s="464"/>
      <c r="O171" s="464"/>
      <c r="P171" s="464"/>
      <c r="Q171" s="464"/>
      <c r="R171" s="464"/>
      <c r="S171" s="464"/>
      <c r="T171" s="464"/>
      <c r="U171" s="464"/>
      <c r="V171" s="464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464"/>
    </row>
    <row r="172" ht="13.5" customHeight="1">
      <c r="A172" s="464"/>
      <c r="B172" s="464"/>
      <c r="C172" s="465"/>
      <c r="D172" s="464"/>
      <c r="E172" s="464"/>
      <c r="F172" s="464"/>
      <c r="G172" s="464"/>
      <c r="H172" s="464"/>
      <c r="I172" s="464"/>
      <c r="J172" s="464"/>
      <c r="K172" s="464"/>
      <c r="L172" s="464"/>
      <c r="M172" s="464"/>
      <c r="N172" s="464"/>
      <c r="O172" s="464"/>
      <c r="P172" s="464"/>
      <c r="Q172" s="464"/>
      <c r="R172" s="464"/>
      <c r="S172" s="464"/>
      <c r="T172" s="464"/>
      <c r="U172" s="464"/>
      <c r="V172" s="464"/>
      <c r="W172" s="337"/>
      <c r="X172" s="337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464"/>
    </row>
    <row r="173" ht="13.5" customHeight="1">
      <c r="A173" s="464"/>
      <c r="B173" s="464"/>
      <c r="C173" s="465"/>
      <c r="D173" s="464"/>
      <c r="E173" s="464"/>
      <c r="F173" s="464"/>
      <c r="G173" s="464"/>
      <c r="H173" s="464"/>
      <c r="I173" s="464"/>
      <c r="J173" s="464"/>
      <c r="K173" s="464"/>
      <c r="L173" s="464"/>
      <c r="M173" s="464"/>
      <c r="N173" s="464"/>
      <c r="O173" s="464"/>
      <c r="P173" s="464"/>
      <c r="Q173" s="464"/>
      <c r="R173" s="464"/>
      <c r="S173" s="464"/>
      <c r="T173" s="464"/>
      <c r="U173" s="464"/>
      <c r="V173" s="464"/>
      <c r="W173" s="337"/>
      <c r="X173" s="337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464"/>
    </row>
    <row r="174" ht="13.5" customHeight="1">
      <c r="A174" s="464"/>
      <c r="B174" s="464"/>
      <c r="C174" s="465"/>
      <c r="D174" s="464"/>
      <c r="E174" s="464"/>
      <c r="F174" s="464"/>
      <c r="G174" s="464"/>
      <c r="H174" s="464"/>
      <c r="I174" s="464"/>
      <c r="J174" s="464"/>
      <c r="K174" s="464"/>
      <c r="L174" s="464"/>
      <c r="M174" s="464"/>
      <c r="N174" s="464"/>
      <c r="O174" s="464"/>
      <c r="P174" s="464"/>
      <c r="Q174" s="464"/>
      <c r="R174" s="464"/>
      <c r="S174" s="464"/>
      <c r="T174" s="464"/>
      <c r="U174" s="464"/>
      <c r="V174" s="464"/>
      <c r="W174" s="337"/>
      <c r="X174" s="337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464"/>
    </row>
    <row r="175" ht="13.5" customHeight="1">
      <c r="A175" s="464"/>
      <c r="B175" s="464"/>
      <c r="C175" s="465"/>
      <c r="D175" s="464"/>
      <c r="E175" s="464"/>
      <c r="F175" s="464"/>
      <c r="G175" s="464"/>
      <c r="H175" s="464"/>
      <c r="I175" s="464"/>
      <c r="J175" s="464"/>
      <c r="K175" s="464"/>
      <c r="L175" s="464"/>
      <c r="M175" s="464"/>
      <c r="N175" s="464"/>
      <c r="O175" s="464"/>
      <c r="P175" s="464"/>
      <c r="Q175" s="464"/>
      <c r="R175" s="464"/>
      <c r="S175" s="464"/>
      <c r="T175" s="464"/>
      <c r="U175" s="464"/>
      <c r="V175" s="464"/>
      <c r="W175" s="337"/>
      <c r="X175" s="337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464"/>
    </row>
    <row r="176" ht="13.5" customHeight="1">
      <c r="A176" s="464"/>
      <c r="B176" s="464"/>
      <c r="C176" s="465"/>
      <c r="D176" s="464"/>
      <c r="E176" s="464"/>
      <c r="F176" s="464"/>
      <c r="G176" s="464"/>
      <c r="H176" s="464"/>
      <c r="I176" s="464"/>
      <c r="J176" s="464"/>
      <c r="K176" s="464"/>
      <c r="L176" s="464"/>
      <c r="M176" s="464"/>
      <c r="N176" s="464"/>
      <c r="O176" s="464"/>
      <c r="P176" s="464"/>
      <c r="Q176" s="464"/>
      <c r="R176" s="464"/>
      <c r="S176" s="464"/>
      <c r="T176" s="464"/>
      <c r="U176" s="464"/>
      <c r="V176" s="464"/>
      <c r="W176" s="337"/>
      <c r="X176" s="337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464"/>
    </row>
    <row r="177" ht="13.5" customHeight="1">
      <c r="A177" s="464"/>
      <c r="B177" s="464"/>
      <c r="C177" s="465"/>
      <c r="D177" s="464"/>
      <c r="E177" s="464"/>
      <c r="F177" s="464"/>
      <c r="G177" s="464"/>
      <c r="H177" s="464"/>
      <c r="I177" s="464"/>
      <c r="J177" s="464"/>
      <c r="K177" s="464"/>
      <c r="L177" s="464"/>
      <c r="M177" s="464"/>
      <c r="N177" s="464"/>
      <c r="O177" s="464"/>
      <c r="P177" s="464"/>
      <c r="Q177" s="464"/>
      <c r="R177" s="464"/>
      <c r="S177" s="464"/>
      <c r="T177" s="464"/>
      <c r="U177" s="464"/>
      <c r="V177" s="464"/>
      <c r="W177" s="337"/>
      <c r="X177" s="337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464"/>
    </row>
    <row r="178" ht="13.5" customHeight="1">
      <c r="A178" s="464"/>
      <c r="B178" s="464"/>
      <c r="C178" s="465"/>
      <c r="D178" s="464"/>
      <c r="E178" s="464"/>
      <c r="F178" s="464"/>
      <c r="G178" s="464"/>
      <c r="H178" s="464"/>
      <c r="I178" s="464"/>
      <c r="J178" s="464"/>
      <c r="K178" s="464"/>
      <c r="L178" s="464"/>
      <c r="M178" s="464"/>
      <c r="N178" s="464"/>
      <c r="O178" s="464"/>
      <c r="P178" s="464"/>
      <c r="Q178" s="464"/>
      <c r="R178" s="464"/>
      <c r="S178" s="464"/>
      <c r="T178" s="464"/>
      <c r="U178" s="464"/>
      <c r="V178" s="464"/>
      <c r="W178" s="337"/>
      <c r="X178" s="337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464"/>
    </row>
    <row r="179" ht="13.5" customHeight="1">
      <c r="A179" s="464"/>
      <c r="B179" s="464"/>
      <c r="C179" s="465"/>
      <c r="D179" s="464"/>
      <c r="E179" s="464"/>
      <c r="F179" s="464"/>
      <c r="G179" s="464"/>
      <c r="H179" s="464"/>
      <c r="I179" s="464"/>
      <c r="J179" s="464"/>
      <c r="K179" s="464"/>
      <c r="L179" s="464"/>
      <c r="M179" s="464"/>
      <c r="N179" s="464"/>
      <c r="O179" s="464"/>
      <c r="P179" s="464"/>
      <c r="Q179" s="464"/>
      <c r="R179" s="464"/>
      <c r="S179" s="464"/>
      <c r="T179" s="464"/>
      <c r="U179" s="464"/>
      <c r="V179" s="464"/>
      <c r="W179" s="337"/>
      <c r="X179" s="337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464"/>
    </row>
    <row r="180" ht="13.5" customHeight="1">
      <c r="A180" s="464"/>
      <c r="B180" s="464"/>
      <c r="C180" s="465"/>
      <c r="D180" s="464"/>
      <c r="E180" s="464"/>
      <c r="F180" s="464"/>
      <c r="G180" s="464"/>
      <c r="H180" s="464"/>
      <c r="I180" s="464"/>
      <c r="J180" s="464"/>
      <c r="K180" s="464"/>
      <c r="L180" s="464"/>
      <c r="M180" s="464"/>
      <c r="N180" s="464"/>
      <c r="O180" s="464"/>
      <c r="P180" s="464"/>
      <c r="Q180" s="464"/>
      <c r="R180" s="464"/>
      <c r="S180" s="464"/>
      <c r="T180" s="464"/>
      <c r="U180" s="464"/>
      <c r="V180" s="464"/>
      <c r="W180" s="337"/>
      <c r="X180" s="337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464"/>
    </row>
    <row r="181" ht="13.5" customHeight="1">
      <c r="A181" s="464"/>
      <c r="B181" s="464"/>
      <c r="C181" s="465"/>
      <c r="D181" s="464"/>
      <c r="E181" s="464"/>
      <c r="F181" s="464"/>
      <c r="G181" s="464"/>
      <c r="H181" s="464"/>
      <c r="I181" s="464"/>
      <c r="J181" s="464"/>
      <c r="K181" s="464"/>
      <c r="L181" s="464"/>
      <c r="M181" s="464"/>
      <c r="N181" s="464"/>
      <c r="O181" s="464"/>
      <c r="P181" s="464"/>
      <c r="Q181" s="464"/>
      <c r="R181" s="464"/>
      <c r="S181" s="464"/>
      <c r="T181" s="464"/>
      <c r="U181" s="464"/>
      <c r="V181" s="464"/>
      <c r="W181" s="337"/>
      <c r="X181" s="337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464"/>
    </row>
    <row r="182" ht="13.5" customHeight="1">
      <c r="A182" s="464"/>
      <c r="B182" s="464"/>
      <c r="C182" s="465"/>
      <c r="D182" s="464"/>
      <c r="E182" s="464"/>
      <c r="F182" s="464"/>
      <c r="G182" s="464"/>
      <c r="H182" s="464"/>
      <c r="I182" s="464"/>
      <c r="J182" s="464"/>
      <c r="K182" s="464"/>
      <c r="L182" s="464"/>
      <c r="M182" s="464"/>
      <c r="N182" s="464"/>
      <c r="O182" s="464"/>
      <c r="P182" s="464"/>
      <c r="Q182" s="464"/>
      <c r="R182" s="464"/>
      <c r="S182" s="464"/>
      <c r="T182" s="464"/>
      <c r="U182" s="464"/>
      <c r="V182" s="464"/>
      <c r="W182" s="337"/>
      <c r="X182" s="337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464"/>
    </row>
    <row r="183" ht="13.5" customHeight="1">
      <c r="A183" s="464"/>
      <c r="B183" s="464"/>
      <c r="C183" s="465"/>
      <c r="D183" s="464"/>
      <c r="E183" s="464"/>
      <c r="F183" s="464"/>
      <c r="G183" s="464"/>
      <c r="H183" s="464"/>
      <c r="I183" s="464"/>
      <c r="J183" s="464"/>
      <c r="K183" s="464"/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464"/>
      <c r="W183" s="337"/>
      <c r="X183" s="337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464"/>
    </row>
    <row r="184" ht="13.5" customHeight="1">
      <c r="A184" s="464"/>
      <c r="B184" s="464"/>
      <c r="C184" s="465"/>
      <c r="D184" s="464"/>
      <c r="E184" s="464"/>
      <c r="F184" s="464"/>
      <c r="G184" s="464"/>
      <c r="H184" s="464"/>
      <c r="I184" s="464"/>
      <c r="J184" s="464"/>
      <c r="K184" s="464"/>
      <c r="L184" s="464"/>
      <c r="M184" s="464"/>
      <c r="N184" s="464"/>
      <c r="O184" s="464"/>
      <c r="P184" s="464"/>
      <c r="Q184" s="464"/>
      <c r="R184" s="464"/>
      <c r="S184" s="464"/>
      <c r="T184" s="464"/>
      <c r="U184" s="464"/>
      <c r="V184" s="464"/>
      <c r="W184" s="337"/>
      <c r="X184" s="337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464"/>
    </row>
    <row r="185" ht="13.5" customHeight="1">
      <c r="A185" s="464"/>
      <c r="B185" s="464"/>
      <c r="C185" s="465"/>
      <c r="D185" s="464"/>
      <c r="E185" s="464"/>
      <c r="F185" s="464"/>
      <c r="G185" s="464"/>
      <c r="H185" s="464"/>
      <c r="I185" s="464"/>
      <c r="J185" s="464"/>
      <c r="K185" s="464"/>
      <c r="L185" s="464"/>
      <c r="M185" s="464"/>
      <c r="N185" s="464"/>
      <c r="O185" s="464"/>
      <c r="P185" s="464"/>
      <c r="Q185" s="464"/>
      <c r="R185" s="464"/>
      <c r="S185" s="464"/>
      <c r="T185" s="464"/>
      <c r="U185" s="464"/>
      <c r="V185" s="464"/>
      <c r="W185" s="337"/>
      <c r="X185" s="337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464"/>
    </row>
    <row r="186" ht="13.5" customHeight="1">
      <c r="A186" s="464"/>
      <c r="B186" s="464"/>
      <c r="C186" s="465"/>
      <c r="D186" s="464"/>
      <c r="E186" s="464"/>
      <c r="F186" s="464"/>
      <c r="G186" s="464"/>
      <c r="H186" s="464"/>
      <c r="I186" s="464"/>
      <c r="J186" s="464"/>
      <c r="K186" s="464"/>
      <c r="L186" s="464"/>
      <c r="M186" s="464"/>
      <c r="N186" s="464"/>
      <c r="O186" s="464"/>
      <c r="P186" s="464"/>
      <c r="Q186" s="464"/>
      <c r="R186" s="464"/>
      <c r="S186" s="464"/>
      <c r="T186" s="464"/>
      <c r="U186" s="464"/>
      <c r="V186" s="464"/>
      <c r="W186" s="337"/>
      <c r="X186" s="337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464"/>
    </row>
    <row r="187" ht="13.5" customHeight="1">
      <c r="A187" s="464"/>
      <c r="B187" s="464"/>
      <c r="C187" s="465"/>
      <c r="D187" s="464"/>
      <c r="E187" s="464"/>
      <c r="F187" s="464"/>
      <c r="G187" s="464"/>
      <c r="H187" s="464"/>
      <c r="I187" s="464"/>
      <c r="J187" s="464"/>
      <c r="K187" s="464"/>
      <c r="L187" s="464"/>
      <c r="M187" s="464"/>
      <c r="N187" s="464"/>
      <c r="O187" s="464"/>
      <c r="P187" s="464"/>
      <c r="Q187" s="464"/>
      <c r="R187" s="464"/>
      <c r="S187" s="464"/>
      <c r="T187" s="464"/>
      <c r="U187" s="464"/>
      <c r="V187" s="464"/>
      <c r="W187" s="337"/>
      <c r="X187" s="337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464"/>
    </row>
    <row r="188" ht="13.5" customHeight="1">
      <c r="A188" s="464"/>
      <c r="B188" s="464"/>
      <c r="C188" s="465"/>
      <c r="D188" s="464"/>
      <c r="E188" s="464"/>
      <c r="F188" s="464"/>
      <c r="G188" s="464"/>
      <c r="H188" s="464"/>
      <c r="I188" s="464"/>
      <c r="J188" s="464"/>
      <c r="K188" s="464"/>
      <c r="L188" s="464"/>
      <c r="M188" s="464"/>
      <c r="N188" s="464"/>
      <c r="O188" s="464"/>
      <c r="P188" s="464"/>
      <c r="Q188" s="464"/>
      <c r="R188" s="464"/>
      <c r="S188" s="464"/>
      <c r="T188" s="464"/>
      <c r="U188" s="464"/>
      <c r="V188" s="464"/>
      <c r="W188" s="337"/>
      <c r="X188" s="337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464"/>
    </row>
    <row r="189" ht="13.5" customHeight="1">
      <c r="A189" s="464"/>
      <c r="B189" s="464"/>
      <c r="C189" s="465"/>
      <c r="D189" s="464"/>
      <c r="E189" s="464"/>
      <c r="F189" s="464"/>
      <c r="G189" s="464"/>
      <c r="H189" s="464"/>
      <c r="I189" s="464"/>
      <c r="J189" s="464"/>
      <c r="K189" s="464"/>
      <c r="L189" s="464"/>
      <c r="M189" s="464"/>
      <c r="N189" s="464"/>
      <c r="O189" s="464"/>
      <c r="P189" s="464"/>
      <c r="Q189" s="464"/>
      <c r="R189" s="464"/>
      <c r="S189" s="464"/>
      <c r="T189" s="464"/>
      <c r="U189" s="464"/>
      <c r="V189" s="464"/>
      <c r="W189" s="337"/>
      <c r="X189" s="337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464"/>
    </row>
    <row r="190" ht="13.5" customHeight="1">
      <c r="A190" s="464"/>
      <c r="B190" s="464"/>
      <c r="C190" s="465"/>
      <c r="D190" s="464"/>
      <c r="E190" s="464"/>
      <c r="F190" s="464"/>
      <c r="G190" s="464"/>
      <c r="H190" s="464"/>
      <c r="I190" s="464"/>
      <c r="J190" s="464"/>
      <c r="K190" s="464"/>
      <c r="L190" s="464"/>
      <c r="M190" s="464"/>
      <c r="N190" s="464"/>
      <c r="O190" s="464"/>
      <c r="P190" s="464"/>
      <c r="Q190" s="464"/>
      <c r="R190" s="464"/>
      <c r="S190" s="464"/>
      <c r="T190" s="464"/>
      <c r="U190" s="464"/>
      <c r="V190" s="464"/>
      <c r="W190" s="337"/>
      <c r="X190" s="337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464"/>
    </row>
    <row r="191" ht="13.5" customHeight="1">
      <c r="A191" s="464"/>
      <c r="B191" s="464"/>
      <c r="C191" s="465"/>
      <c r="D191" s="464"/>
      <c r="E191" s="464"/>
      <c r="F191" s="464"/>
      <c r="G191" s="464"/>
      <c r="H191" s="464"/>
      <c r="I191" s="464"/>
      <c r="J191" s="464"/>
      <c r="K191" s="464"/>
      <c r="L191" s="464"/>
      <c r="M191" s="464"/>
      <c r="N191" s="464"/>
      <c r="O191" s="464"/>
      <c r="P191" s="464"/>
      <c r="Q191" s="464"/>
      <c r="R191" s="464"/>
      <c r="S191" s="464"/>
      <c r="T191" s="464"/>
      <c r="U191" s="464"/>
      <c r="V191" s="464"/>
      <c r="W191" s="337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464"/>
    </row>
    <row r="192" ht="13.5" customHeight="1">
      <c r="A192" s="464"/>
      <c r="B192" s="464"/>
      <c r="C192" s="465"/>
      <c r="D192" s="464"/>
      <c r="E192" s="464"/>
      <c r="F192" s="464"/>
      <c r="G192" s="464"/>
      <c r="H192" s="464"/>
      <c r="I192" s="464"/>
      <c r="J192" s="464"/>
      <c r="K192" s="464"/>
      <c r="L192" s="464"/>
      <c r="M192" s="464"/>
      <c r="N192" s="464"/>
      <c r="O192" s="464"/>
      <c r="P192" s="464"/>
      <c r="Q192" s="464"/>
      <c r="R192" s="464"/>
      <c r="S192" s="464"/>
      <c r="T192" s="464"/>
      <c r="U192" s="464"/>
      <c r="V192" s="464"/>
      <c r="W192" s="337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464"/>
    </row>
    <row r="193" ht="13.5" customHeight="1">
      <c r="A193" s="464"/>
      <c r="B193" s="464"/>
      <c r="C193" s="465"/>
      <c r="D193" s="464"/>
      <c r="E193" s="464"/>
      <c r="F193" s="464"/>
      <c r="G193" s="464"/>
      <c r="H193" s="464"/>
      <c r="I193" s="464"/>
      <c r="J193" s="464"/>
      <c r="K193" s="464"/>
      <c r="L193" s="464"/>
      <c r="M193" s="464"/>
      <c r="N193" s="464"/>
      <c r="O193" s="464"/>
      <c r="P193" s="464"/>
      <c r="Q193" s="464"/>
      <c r="R193" s="464"/>
      <c r="S193" s="464"/>
      <c r="T193" s="464"/>
      <c r="U193" s="464"/>
      <c r="V193" s="464"/>
      <c r="W193" s="337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464"/>
    </row>
    <row r="194" ht="13.5" customHeight="1">
      <c r="A194" s="464"/>
      <c r="B194" s="464"/>
      <c r="C194" s="465"/>
      <c r="D194" s="464"/>
      <c r="E194" s="464"/>
      <c r="F194" s="464"/>
      <c r="G194" s="464"/>
      <c r="H194" s="464"/>
      <c r="I194" s="464"/>
      <c r="J194" s="464"/>
      <c r="K194" s="464"/>
      <c r="L194" s="464"/>
      <c r="M194" s="464"/>
      <c r="N194" s="464"/>
      <c r="O194" s="464"/>
      <c r="P194" s="464"/>
      <c r="Q194" s="464"/>
      <c r="R194" s="464"/>
      <c r="S194" s="464"/>
      <c r="T194" s="464"/>
      <c r="U194" s="464"/>
      <c r="V194" s="464"/>
      <c r="W194" s="337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464"/>
    </row>
    <row r="195" ht="13.5" customHeight="1">
      <c r="A195" s="464"/>
      <c r="B195" s="464"/>
      <c r="C195" s="465"/>
      <c r="D195" s="464"/>
      <c r="E195" s="464"/>
      <c r="F195" s="464"/>
      <c r="G195" s="464"/>
      <c r="H195" s="464"/>
      <c r="I195" s="464"/>
      <c r="J195" s="464"/>
      <c r="K195" s="464"/>
      <c r="L195" s="464"/>
      <c r="M195" s="464"/>
      <c r="N195" s="464"/>
      <c r="O195" s="464"/>
      <c r="P195" s="464"/>
      <c r="Q195" s="464"/>
      <c r="R195" s="464"/>
      <c r="S195" s="464"/>
      <c r="T195" s="464"/>
      <c r="U195" s="464"/>
      <c r="V195" s="464"/>
      <c r="W195" s="337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464"/>
    </row>
    <row r="196" ht="13.5" customHeight="1">
      <c r="A196" s="464"/>
      <c r="B196" s="464"/>
      <c r="C196" s="465"/>
      <c r="D196" s="464"/>
      <c r="E196" s="464"/>
      <c r="F196" s="464"/>
      <c r="G196" s="464"/>
      <c r="H196" s="464"/>
      <c r="I196" s="464"/>
      <c r="J196" s="464"/>
      <c r="K196" s="464"/>
      <c r="L196" s="464"/>
      <c r="M196" s="464"/>
      <c r="N196" s="464"/>
      <c r="O196" s="464"/>
      <c r="P196" s="464"/>
      <c r="Q196" s="464"/>
      <c r="R196" s="464"/>
      <c r="S196" s="464"/>
      <c r="T196" s="464"/>
      <c r="U196" s="464"/>
      <c r="V196" s="464"/>
      <c r="W196" s="337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464"/>
    </row>
    <row r="197" ht="13.5" customHeight="1">
      <c r="A197" s="464"/>
      <c r="B197" s="464"/>
      <c r="C197" s="465"/>
      <c r="D197" s="464"/>
      <c r="E197" s="464"/>
      <c r="F197" s="464"/>
      <c r="G197" s="464"/>
      <c r="H197" s="464"/>
      <c r="I197" s="464"/>
      <c r="J197" s="464"/>
      <c r="K197" s="464"/>
      <c r="L197" s="464"/>
      <c r="M197" s="464"/>
      <c r="N197" s="464"/>
      <c r="O197" s="464"/>
      <c r="P197" s="464"/>
      <c r="Q197" s="464"/>
      <c r="R197" s="464"/>
      <c r="S197" s="464"/>
      <c r="T197" s="464"/>
      <c r="U197" s="464"/>
      <c r="V197" s="464"/>
      <c r="W197" s="337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464"/>
    </row>
    <row r="198" ht="13.5" customHeight="1">
      <c r="A198" s="464"/>
      <c r="B198" s="464"/>
      <c r="C198" s="465"/>
      <c r="D198" s="464"/>
      <c r="E198" s="464"/>
      <c r="F198" s="464"/>
      <c r="G198" s="464"/>
      <c r="H198" s="464"/>
      <c r="I198" s="464"/>
      <c r="J198" s="464"/>
      <c r="K198" s="464"/>
      <c r="L198" s="464"/>
      <c r="M198" s="464"/>
      <c r="N198" s="464"/>
      <c r="O198" s="464"/>
      <c r="P198" s="464"/>
      <c r="Q198" s="464"/>
      <c r="R198" s="464"/>
      <c r="S198" s="464"/>
      <c r="T198" s="464"/>
      <c r="U198" s="464"/>
      <c r="V198" s="464"/>
      <c r="W198" s="337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464"/>
    </row>
    <row r="199" ht="13.5" customHeight="1">
      <c r="A199" s="464"/>
      <c r="B199" s="464"/>
      <c r="C199" s="465"/>
      <c r="D199" s="464"/>
      <c r="E199" s="464"/>
      <c r="F199" s="464"/>
      <c r="G199" s="464"/>
      <c r="H199" s="464"/>
      <c r="I199" s="464"/>
      <c r="J199" s="464"/>
      <c r="K199" s="464"/>
      <c r="L199" s="464"/>
      <c r="M199" s="464"/>
      <c r="N199" s="464"/>
      <c r="O199" s="464"/>
      <c r="P199" s="464"/>
      <c r="Q199" s="464"/>
      <c r="R199" s="464"/>
      <c r="S199" s="464"/>
      <c r="T199" s="464"/>
      <c r="U199" s="464"/>
      <c r="V199" s="464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464"/>
    </row>
    <row r="200" ht="13.5" customHeight="1">
      <c r="A200" s="464"/>
      <c r="B200" s="464"/>
      <c r="C200" s="465"/>
      <c r="D200" s="464"/>
      <c r="E200" s="464"/>
      <c r="F200" s="464"/>
      <c r="G200" s="464"/>
      <c r="H200" s="464"/>
      <c r="I200" s="464"/>
      <c r="J200" s="464"/>
      <c r="K200" s="464"/>
      <c r="L200" s="464"/>
      <c r="M200" s="464"/>
      <c r="N200" s="464"/>
      <c r="O200" s="464"/>
      <c r="P200" s="464"/>
      <c r="Q200" s="464"/>
      <c r="R200" s="464"/>
      <c r="S200" s="464"/>
      <c r="T200" s="464"/>
      <c r="U200" s="464"/>
      <c r="V200" s="464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464"/>
    </row>
    <row r="201" ht="13.5" customHeight="1">
      <c r="A201" s="464"/>
      <c r="B201" s="464"/>
      <c r="C201" s="465"/>
      <c r="D201" s="464"/>
      <c r="E201" s="464"/>
      <c r="F201" s="464"/>
      <c r="G201" s="464"/>
      <c r="H201" s="464"/>
      <c r="I201" s="464"/>
      <c r="J201" s="464"/>
      <c r="K201" s="464"/>
      <c r="L201" s="464"/>
      <c r="M201" s="464"/>
      <c r="N201" s="464"/>
      <c r="O201" s="464"/>
      <c r="P201" s="464"/>
      <c r="Q201" s="464"/>
      <c r="R201" s="464"/>
      <c r="S201" s="464"/>
      <c r="T201" s="464"/>
      <c r="U201" s="464"/>
      <c r="V201" s="464"/>
      <c r="W201" s="337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464"/>
    </row>
    <row r="202" ht="13.5" customHeight="1">
      <c r="A202" s="464"/>
      <c r="B202" s="464"/>
      <c r="C202" s="465"/>
      <c r="D202" s="464"/>
      <c r="E202" s="464"/>
      <c r="F202" s="464"/>
      <c r="G202" s="464"/>
      <c r="H202" s="464"/>
      <c r="I202" s="464"/>
      <c r="J202" s="464"/>
      <c r="K202" s="464"/>
      <c r="L202" s="464"/>
      <c r="M202" s="464"/>
      <c r="N202" s="464"/>
      <c r="O202" s="464"/>
      <c r="P202" s="464"/>
      <c r="Q202" s="464"/>
      <c r="R202" s="464"/>
      <c r="S202" s="464"/>
      <c r="T202" s="464"/>
      <c r="U202" s="464"/>
      <c r="V202" s="464"/>
      <c r="W202" s="337"/>
      <c r="X202" s="337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464"/>
    </row>
    <row r="203" ht="13.5" customHeight="1">
      <c r="A203" s="464"/>
      <c r="B203" s="464"/>
      <c r="C203" s="465"/>
      <c r="D203" s="464"/>
      <c r="E203" s="464"/>
      <c r="F203" s="464"/>
      <c r="G203" s="464"/>
      <c r="H203" s="464"/>
      <c r="I203" s="464"/>
      <c r="J203" s="464"/>
      <c r="K203" s="464"/>
      <c r="L203" s="464"/>
      <c r="M203" s="464"/>
      <c r="N203" s="464"/>
      <c r="O203" s="464"/>
      <c r="P203" s="464"/>
      <c r="Q203" s="464"/>
      <c r="R203" s="464"/>
      <c r="S203" s="464"/>
      <c r="T203" s="464"/>
      <c r="U203" s="464"/>
      <c r="V203" s="464"/>
      <c r="W203" s="337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464"/>
    </row>
    <row r="204" ht="13.5" customHeight="1">
      <c r="A204" s="464"/>
      <c r="B204" s="464"/>
      <c r="C204" s="465"/>
      <c r="D204" s="464"/>
      <c r="E204" s="464"/>
      <c r="F204" s="464"/>
      <c r="G204" s="464"/>
      <c r="H204" s="464"/>
      <c r="I204" s="464"/>
      <c r="J204" s="464"/>
      <c r="K204" s="464"/>
      <c r="L204" s="464"/>
      <c r="M204" s="464"/>
      <c r="N204" s="464"/>
      <c r="O204" s="464"/>
      <c r="P204" s="464"/>
      <c r="Q204" s="464"/>
      <c r="R204" s="464"/>
      <c r="S204" s="464"/>
      <c r="T204" s="464"/>
      <c r="U204" s="464"/>
      <c r="V204" s="464"/>
      <c r="W204" s="337"/>
      <c r="X204" s="337"/>
      <c r="Y204" s="337"/>
      <c r="Z204" s="337"/>
      <c r="AA204" s="337"/>
      <c r="AB204" s="337"/>
      <c r="AC204" s="337"/>
      <c r="AD204" s="337"/>
      <c r="AE204" s="337"/>
      <c r="AF204" s="337"/>
      <c r="AG204" s="337"/>
      <c r="AH204" s="337"/>
      <c r="AI204" s="464"/>
    </row>
    <row r="205" ht="13.5" customHeight="1">
      <c r="A205" s="464"/>
      <c r="B205" s="464"/>
      <c r="C205" s="465"/>
      <c r="D205" s="464"/>
      <c r="E205" s="464"/>
      <c r="F205" s="464"/>
      <c r="G205" s="464"/>
      <c r="H205" s="464"/>
      <c r="I205" s="464"/>
      <c r="J205" s="464"/>
      <c r="K205" s="464"/>
      <c r="L205" s="464"/>
      <c r="M205" s="464"/>
      <c r="N205" s="464"/>
      <c r="O205" s="464"/>
      <c r="P205" s="464"/>
      <c r="Q205" s="464"/>
      <c r="R205" s="464"/>
      <c r="S205" s="464"/>
      <c r="T205" s="464"/>
      <c r="U205" s="464"/>
      <c r="V205" s="464"/>
      <c r="W205" s="337"/>
      <c r="X205" s="337"/>
      <c r="Y205" s="337"/>
      <c r="Z205" s="337"/>
      <c r="AA205" s="337"/>
      <c r="AB205" s="337"/>
      <c r="AC205" s="337"/>
      <c r="AD205" s="337"/>
      <c r="AE205" s="337"/>
      <c r="AF205" s="337"/>
      <c r="AG205" s="337"/>
      <c r="AH205" s="337"/>
      <c r="AI205" s="464"/>
    </row>
    <row r="206" ht="13.5" customHeight="1">
      <c r="A206" s="464"/>
      <c r="B206" s="464"/>
      <c r="C206" s="465"/>
      <c r="D206" s="464"/>
      <c r="E206" s="464"/>
      <c r="F206" s="464"/>
      <c r="G206" s="464"/>
      <c r="H206" s="464"/>
      <c r="I206" s="464"/>
      <c r="J206" s="464"/>
      <c r="K206" s="464"/>
      <c r="L206" s="464"/>
      <c r="M206" s="464"/>
      <c r="N206" s="464"/>
      <c r="O206" s="464"/>
      <c r="P206" s="464"/>
      <c r="Q206" s="464"/>
      <c r="R206" s="464"/>
      <c r="S206" s="464"/>
      <c r="T206" s="464"/>
      <c r="U206" s="464"/>
      <c r="V206" s="464"/>
      <c r="W206" s="337"/>
      <c r="X206" s="337"/>
      <c r="Y206" s="337"/>
      <c r="Z206" s="337"/>
      <c r="AA206" s="337"/>
      <c r="AB206" s="337"/>
      <c r="AC206" s="337"/>
      <c r="AD206" s="337"/>
      <c r="AE206" s="337"/>
      <c r="AF206" s="337"/>
      <c r="AG206" s="337"/>
      <c r="AH206" s="337"/>
      <c r="AI206" s="464"/>
    </row>
    <row r="207" ht="13.5" customHeight="1">
      <c r="A207" s="464"/>
      <c r="B207" s="464"/>
      <c r="C207" s="465"/>
      <c r="D207" s="464"/>
      <c r="E207" s="464"/>
      <c r="F207" s="464"/>
      <c r="G207" s="464"/>
      <c r="H207" s="464"/>
      <c r="I207" s="464"/>
      <c r="J207" s="464"/>
      <c r="K207" s="464"/>
      <c r="L207" s="464"/>
      <c r="M207" s="464"/>
      <c r="N207" s="464"/>
      <c r="O207" s="464"/>
      <c r="P207" s="464"/>
      <c r="Q207" s="464"/>
      <c r="R207" s="464"/>
      <c r="S207" s="464"/>
      <c r="T207" s="464"/>
      <c r="U207" s="464"/>
      <c r="V207" s="464"/>
      <c r="W207" s="337"/>
      <c r="X207" s="337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464"/>
    </row>
    <row r="208" ht="13.5" customHeight="1">
      <c r="A208" s="464"/>
      <c r="B208" s="464"/>
      <c r="C208" s="465"/>
      <c r="D208" s="464"/>
      <c r="E208" s="464"/>
      <c r="F208" s="464"/>
      <c r="G208" s="464"/>
      <c r="H208" s="464"/>
      <c r="I208" s="464"/>
      <c r="J208" s="464"/>
      <c r="K208" s="464"/>
      <c r="L208" s="464"/>
      <c r="M208" s="464"/>
      <c r="N208" s="464"/>
      <c r="O208" s="464"/>
      <c r="P208" s="464"/>
      <c r="Q208" s="464"/>
      <c r="R208" s="464"/>
      <c r="S208" s="464"/>
      <c r="T208" s="464"/>
      <c r="U208" s="464"/>
      <c r="V208" s="464"/>
      <c r="W208" s="337"/>
      <c r="X208" s="337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464"/>
    </row>
    <row r="209" ht="13.5" customHeight="1">
      <c r="A209" s="464"/>
      <c r="B209" s="464"/>
      <c r="C209" s="465"/>
      <c r="D209" s="464"/>
      <c r="E209" s="464"/>
      <c r="F209" s="464"/>
      <c r="G209" s="464"/>
      <c r="H209" s="464"/>
      <c r="I209" s="464"/>
      <c r="J209" s="464"/>
      <c r="K209" s="464"/>
      <c r="L209" s="464"/>
      <c r="M209" s="464"/>
      <c r="N209" s="464"/>
      <c r="O209" s="464"/>
      <c r="P209" s="464"/>
      <c r="Q209" s="464"/>
      <c r="R209" s="464"/>
      <c r="S209" s="464"/>
      <c r="T209" s="464"/>
      <c r="U209" s="464"/>
      <c r="V209" s="464"/>
      <c r="W209" s="337"/>
      <c r="X209" s="337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464"/>
    </row>
    <row r="210" ht="13.5" customHeight="1">
      <c r="A210" s="464"/>
      <c r="B210" s="464"/>
      <c r="C210" s="465"/>
      <c r="D210" s="464"/>
      <c r="E210" s="464"/>
      <c r="F210" s="464"/>
      <c r="G210" s="464"/>
      <c r="H210" s="464"/>
      <c r="I210" s="464"/>
      <c r="J210" s="464"/>
      <c r="K210" s="464"/>
      <c r="L210" s="464"/>
      <c r="M210" s="464"/>
      <c r="N210" s="464"/>
      <c r="O210" s="464"/>
      <c r="P210" s="464"/>
      <c r="Q210" s="464"/>
      <c r="R210" s="464"/>
      <c r="S210" s="464"/>
      <c r="T210" s="464"/>
      <c r="U210" s="464"/>
      <c r="V210" s="464"/>
      <c r="W210" s="337"/>
      <c r="X210" s="337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464"/>
    </row>
    <row r="211" ht="13.5" customHeight="1">
      <c r="A211" s="464"/>
      <c r="B211" s="464"/>
      <c r="C211" s="465"/>
      <c r="D211" s="464"/>
      <c r="E211" s="464"/>
      <c r="F211" s="464"/>
      <c r="G211" s="464"/>
      <c r="H211" s="464"/>
      <c r="I211" s="464"/>
      <c r="J211" s="464"/>
      <c r="K211" s="464"/>
      <c r="L211" s="464"/>
      <c r="M211" s="464"/>
      <c r="N211" s="464"/>
      <c r="O211" s="464"/>
      <c r="P211" s="464"/>
      <c r="Q211" s="464"/>
      <c r="R211" s="464"/>
      <c r="S211" s="464"/>
      <c r="T211" s="464"/>
      <c r="U211" s="464"/>
      <c r="V211" s="464"/>
      <c r="W211" s="337"/>
      <c r="X211" s="337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464"/>
    </row>
    <row r="212" ht="13.5" customHeight="1">
      <c r="A212" s="464"/>
      <c r="B212" s="464"/>
      <c r="C212" s="465"/>
      <c r="D212" s="464"/>
      <c r="E212" s="464"/>
      <c r="F212" s="464"/>
      <c r="G212" s="464"/>
      <c r="H212" s="464"/>
      <c r="I212" s="464"/>
      <c r="J212" s="464"/>
      <c r="K212" s="464"/>
      <c r="L212" s="464"/>
      <c r="M212" s="464"/>
      <c r="N212" s="464"/>
      <c r="O212" s="464"/>
      <c r="P212" s="464"/>
      <c r="Q212" s="464"/>
      <c r="R212" s="464"/>
      <c r="S212" s="464"/>
      <c r="T212" s="464"/>
      <c r="U212" s="464"/>
      <c r="V212" s="464"/>
      <c r="W212" s="337"/>
      <c r="X212" s="337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464"/>
    </row>
    <row r="213" ht="13.5" customHeight="1">
      <c r="A213" s="464"/>
      <c r="B213" s="464"/>
      <c r="C213" s="465"/>
      <c r="D213" s="464"/>
      <c r="E213" s="464"/>
      <c r="F213" s="464"/>
      <c r="G213" s="464"/>
      <c r="H213" s="464"/>
      <c r="I213" s="464"/>
      <c r="J213" s="464"/>
      <c r="K213" s="464"/>
      <c r="L213" s="464"/>
      <c r="M213" s="464"/>
      <c r="N213" s="464"/>
      <c r="O213" s="464"/>
      <c r="P213" s="464"/>
      <c r="Q213" s="464"/>
      <c r="R213" s="464"/>
      <c r="S213" s="464"/>
      <c r="T213" s="464"/>
      <c r="U213" s="464"/>
      <c r="V213" s="464"/>
      <c r="W213" s="337"/>
      <c r="X213" s="337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464"/>
    </row>
    <row r="214" ht="13.5" customHeight="1">
      <c r="A214" s="464"/>
      <c r="B214" s="464"/>
      <c r="C214" s="465"/>
      <c r="D214" s="464"/>
      <c r="E214" s="464"/>
      <c r="F214" s="464"/>
      <c r="G214" s="464"/>
      <c r="H214" s="464"/>
      <c r="I214" s="464"/>
      <c r="J214" s="464"/>
      <c r="K214" s="464"/>
      <c r="L214" s="464"/>
      <c r="M214" s="464"/>
      <c r="N214" s="464"/>
      <c r="O214" s="464"/>
      <c r="P214" s="464"/>
      <c r="Q214" s="464"/>
      <c r="R214" s="464"/>
      <c r="S214" s="464"/>
      <c r="T214" s="464"/>
      <c r="U214" s="464"/>
      <c r="V214" s="464"/>
      <c r="W214" s="337"/>
      <c r="X214" s="337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464"/>
    </row>
    <row r="215" ht="13.5" customHeight="1">
      <c r="A215" s="464"/>
      <c r="B215" s="464"/>
      <c r="C215" s="465"/>
      <c r="D215" s="464"/>
      <c r="E215" s="464"/>
      <c r="F215" s="464"/>
      <c r="G215" s="464"/>
      <c r="H215" s="464"/>
      <c r="I215" s="464"/>
      <c r="J215" s="464"/>
      <c r="K215" s="464"/>
      <c r="L215" s="464"/>
      <c r="M215" s="464"/>
      <c r="N215" s="464"/>
      <c r="O215" s="464"/>
      <c r="P215" s="464"/>
      <c r="Q215" s="464"/>
      <c r="R215" s="464"/>
      <c r="S215" s="464"/>
      <c r="T215" s="464"/>
      <c r="U215" s="464"/>
      <c r="V215" s="464"/>
      <c r="W215" s="337"/>
      <c r="X215" s="337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464"/>
    </row>
    <row r="216" ht="13.5" customHeight="1">
      <c r="A216" s="464"/>
      <c r="B216" s="464"/>
      <c r="C216" s="465"/>
      <c r="D216" s="464"/>
      <c r="E216" s="464"/>
      <c r="F216" s="464"/>
      <c r="G216" s="464"/>
      <c r="H216" s="464"/>
      <c r="I216" s="464"/>
      <c r="J216" s="464"/>
      <c r="K216" s="464"/>
      <c r="L216" s="464"/>
      <c r="M216" s="464"/>
      <c r="N216" s="464"/>
      <c r="O216" s="464"/>
      <c r="P216" s="464"/>
      <c r="Q216" s="464"/>
      <c r="R216" s="464"/>
      <c r="S216" s="464"/>
      <c r="T216" s="464"/>
      <c r="U216" s="464"/>
      <c r="V216" s="464"/>
      <c r="W216" s="337"/>
      <c r="X216" s="337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464"/>
    </row>
    <row r="217" ht="13.5" customHeight="1">
      <c r="A217" s="464"/>
      <c r="B217" s="464"/>
      <c r="C217" s="465"/>
      <c r="D217" s="464"/>
      <c r="E217" s="464"/>
      <c r="F217" s="464"/>
      <c r="G217" s="464"/>
      <c r="H217" s="464"/>
      <c r="I217" s="464"/>
      <c r="J217" s="464"/>
      <c r="K217" s="464"/>
      <c r="L217" s="464"/>
      <c r="M217" s="464"/>
      <c r="N217" s="464"/>
      <c r="O217" s="464"/>
      <c r="P217" s="464"/>
      <c r="Q217" s="464"/>
      <c r="R217" s="464"/>
      <c r="S217" s="464"/>
      <c r="T217" s="464"/>
      <c r="U217" s="464"/>
      <c r="V217" s="464"/>
      <c r="W217" s="337"/>
      <c r="X217" s="337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464"/>
    </row>
    <row r="218" ht="13.5" customHeight="1">
      <c r="A218" s="464"/>
      <c r="B218" s="464"/>
      <c r="C218" s="465"/>
      <c r="D218" s="464"/>
      <c r="E218" s="464"/>
      <c r="F218" s="464"/>
      <c r="G218" s="464"/>
      <c r="H218" s="464"/>
      <c r="I218" s="464"/>
      <c r="J218" s="464"/>
      <c r="K218" s="464"/>
      <c r="L218" s="464"/>
      <c r="M218" s="464"/>
      <c r="N218" s="464"/>
      <c r="O218" s="464"/>
      <c r="P218" s="464"/>
      <c r="Q218" s="464"/>
      <c r="R218" s="464"/>
      <c r="S218" s="464"/>
      <c r="T218" s="464"/>
      <c r="U218" s="464"/>
      <c r="V218" s="464"/>
      <c r="W218" s="337"/>
      <c r="X218" s="337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464"/>
    </row>
    <row r="219" ht="13.5" customHeight="1">
      <c r="A219" s="464"/>
      <c r="B219" s="464"/>
      <c r="C219" s="465"/>
      <c r="D219" s="464"/>
      <c r="E219" s="464"/>
      <c r="F219" s="464"/>
      <c r="G219" s="464"/>
      <c r="H219" s="464"/>
      <c r="I219" s="464"/>
      <c r="J219" s="464"/>
      <c r="K219" s="464"/>
      <c r="L219" s="464"/>
      <c r="M219" s="464"/>
      <c r="N219" s="464"/>
      <c r="O219" s="464"/>
      <c r="P219" s="464"/>
      <c r="Q219" s="464"/>
      <c r="R219" s="464"/>
      <c r="S219" s="464"/>
      <c r="T219" s="464"/>
      <c r="U219" s="464"/>
      <c r="V219" s="464"/>
      <c r="W219" s="337"/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464"/>
    </row>
    <row r="220" ht="13.5" customHeight="1">
      <c r="A220" s="464"/>
      <c r="B220" s="464"/>
      <c r="C220" s="465"/>
      <c r="D220" s="464"/>
      <c r="E220" s="464"/>
      <c r="F220" s="464"/>
      <c r="G220" s="464"/>
      <c r="H220" s="464"/>
      <c r="I220" s="464"/>
      <c r="J220" s="464"/>
      <c r="K220" s="464"/>
      <c r="L220" s="464"/>
      <c r="M220" s="464"/>
      <c r="N220" s="464"/>
      <c r="O220" s="464"/>
      <c r="P220" s="464"/>
      <c r="Q220" s="464"/>
      <c r="R220" s="464"/>
      <c r="S220" s="464"/>
      <c r="T220" s="464"/>
      <c r="U220" s="464"/>
      <c r="V220" s="464"/>
      <c r="W220" s="337"/>
      <c r="X220" s="337"/>
      <c r="Y220" s="337"/>
      <c r="Z220" s="337"/>
      <c r="AA220" s="337"/>
      <c r="AB220" s="337"/>
      <c r="AC220" s="337"/>
      <c r="AD220" s="337"/>
      <c r="AE220" s="337"/>
      <c r="AF220" s="337"/>
      <c r="AG220" s="337"/>
      <c r="AH220" s="337"/>
      <c r="AI220" s="464"/>
    </row>
    <row r="221" ht="13.5" customHeight="1">
      <c r="A221" s="464"/>
      <c r="B221" s="464"/>
      <c r="C221" s="465"/>
      <c r="D221" s="464"/>
      <c r="E221" s="464"/>
      <c r="F221" s="464"/>
      <c r="G221" s="464"/>
      <c r="H221" s="464"/>
      <c r="I221" s="464"/>
      <c r="J221" s="464"/>
      <c r="K221" s="464"/>
      <c r="L221" s="464"/>
      <c r="M221" s="464"/>
      <c r="N221" s="464"/>
      <c r="O221" s="464"/>
      <c r="P221" s="464"/>
      <c r="Q221" s="464"/>
      <c r="R221" s="464"/>
      <c r="S221" s="464"/>
      <c r="T221" s="464"/>
      <c r="U221" s="464"/>
      <c r="V221" s="464"/>
      <c r="W221" s="337"/>
      <c r="X221" s="337"/>
      <c r="Y221" s="337"/>
      <c r="Z221" s="337"/>
      <c r="AA221" s="337"/>
      <c r="AB221" s="337"/>
      <c r="AC221" s="337"/>
      <c r="AD221" s="337"/>
      <c r="AE221" s="337"/>
      <c r="AF221" s="337"/>
      <c r="AG221" s="337"/>
      <c r="AH221" s="337"/>
      <c r="AI221" s="464"/>
    </row>
    <row r="222" ht="13.5" customHeight="1">
      <c r="A222" s="464"/>
      <c r="B222" s="464"/>
      <c r="C222" s="465"/>
      <c r="D222" s="464"/>
      <c r="E222" s="464"/>
      <c r="F222" s="464"/>
      <c r="G222" s="464"/>
      <c r="H222" s="464"/>
      <c r="I222" s="464"/>
      <c r="J222" s="464"/>
      <c r="K222" s="464"/>
      <c r="L222" s="464"/>
      <c r="M222" s="464"/>
      <c r="N222" s="464"/>
      <c r="O222" s="464"/>
      <c r="P222" s="464"/>
      <c r="Q222" s="464"/>
      <c r="R222" s="464"/>
      <c r="S222" s="464"/>
      <c r="T222" s="464"/>
      <c r="U222" s="464"/>
      <c r="V222" s="464"/>
      <c r="W222" s="337"/>
      <c r="X222" s="337"/>
      <c r="Y222" s="337"/>
      <c r="Z222" s="337"/>
      <c r="AA222" s="337"/>
      <c r="AB222" s="337"/>
      <c r="AC222" s="337"/>
      <c r="AD222" s="337"/>
      <c r="AE222" s="337"/>
      <c r="AF222" s="337"/>
      <c r="AG222" s="337"/>
      <c r="AH222" s="337"/>
      <c r="AI222" s="464"/>
    </row>
    <row r="223" ht="13.5" customHeight="1">
      <c r="A223" s="464"/>
      <c r="B223" s="464"/>
      <c r="C223" s="465"/>
      <c r="D223" s="464"/>
      <c r="E223" s="464"/>
      <c r="F223" s="464"/>
      <c r="G223" s="464"/>
      <c r="H223" s="464"/>
      <c r="I223" s="464"/>
      <c r="J223" s="464"/>
      <c r="K223" s="464"/>
      <c r="L223" s="464"/>
      <c r="M223" s="464"/>
      <c r="N223" s="464"/>
      <c r="O223" s="464"/>
      <c r="P223" s="464"/>
      <c r="Q223" s="464"/>
      <c r="R223" s="464"/>
      <c r="S223" s="464"/>
      <c r="T223" s="464"/>
      <c r="U223" s="464"/>
      <c r="V223" s="464"/>
      <c r="W223" s="337"/>
      <c r="X223" s="337"/>
      <c r="Y223" s="337"/>
      <c r="Z223" s="337"/>
      <c r="AA223" s="337"/>
      <c r="AB223" s="337"/>
      <c r="AC223" s="337"/>
      <c r="AD223" s="337"/>
      <c r="AE223" s="337"/>
      <c r="AF223" s="337"/>
      <c r="AG223" s="337"/>
      <c r="AH223" s="337"/>
      <c r="AI223" s="464"/>
    </row>
    <row r="224" ht="13.5" customHeight="1">
      <c r="A224" s="464"/>
      <c r="B224" s="464"/>
      <c r="C224" s="465"/>
      <c r="D224" s="464"/>
      <c r="E224" s="464"/>
      <c r="F224" s="464"/>
      <c r="G224" s="464"/>
      <c r="H224" s="464"/>
      <c r="I224" s="464"/>
      <c r="J224" s="464"/>
      <c r="K224" s="464"/>
      <c r="L224" s="464"/>
      <c r="M224" s="464"/>
      <c r="N224" s="464"/>
      <c r="O224" s="464"/>
      <c r="P224" s="464"/>
      <c r="Q224" s="464"/>
      <c r="R224" s="464"/>
      <c r="S224" s="464"/>
      <c r="T224" s="464"/>
      <c r="U224" s="464"/>
      <c r="V224" s="464"/>
      <c r="W224" s="337"/>
      <c r="X224" s="337"/>
      <c r="Y224" s="337"/>
      <c r="Z224" s="337"/>
      <c r="AA224" s="337"/>
      <c r="AB224" s="337"/>
      <c r="AC224" s="337"/>
      <c r="AD224" s="337"/>
      <c r="AE224" s="337"/>
      <c r="AF224" s="337"/>
      <c r="AG224" s="337"/>
      <c r="AH224" s="337"/>
      <c r="AI224" s="464"/>
    </row>
    <row r="225" ht="13.5" customHeight="1">
      <c r="A225" s="464"/>
      <c r="B225" s="464"/>
      <c r="C225" s="465"/>
      <c r="D225" s="464"/>
      <c r="E225" s="464"/>
      <c r="F225" s="464"/>
      <c r="G225" s="464"/>
      <c r="H225" s="464"/>
      <c r="I225" s="464"/>
      <c r="J225" s="464"/>
      <c r="K225" s="464"/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337"/>
      <c r="X225" s="337"/>
      <c r="Y225" s="337"/>
      <c r="Z225" s="337"/>
      <c r="AA225" s="337"/>
      <c r="AB225" s="337"/>
      <c r="AC225" s="337"/>
      <c r="AD225" s="337"/>
      <c r="AE225" s="337"/>
      <c r="AF225" s="337"/>
      <c r="AG225" s="337"/>
      <c r="AH225" s="337"/>
      <c r="AI225" s="464"/>
    </row>
    <row r="226" ht="13.5" customHeight="1">
      <c r="A226" s="464"/>
      <c r="B226" s="464"/>
      <c r="C226" s="465"/>
      <c r="D226" s="464"/>
      <c r="E226" s="464"/>
      <c r="F226" s="464"/>
      <c r="G226" s="464"/>
      <c r="H226" s="464"/>
      <c r="I226" s="464"/>
      <c r="J226" s="464"/>
      <c r="K226" s="464"/>
      <c r="L226" s="464"/>
      <c r="M226" s="464"/>
      <c r="N226" s="464"/>
      <c r="O226" s="464"/>
      <c r="P226" s="464"/>
      <c r="Q226" s="464"/>
      <c r="R226" s="464"/>
      <c r="S226" s="464"/>
      <c r="T226" s="464"/>
      <c r="U226" s="464"/>
      <c r="V226" s="464"/>
      <c r="W226" s="337"/>
      <c r="X226" s="337"/>
      <c r="Y226" s="337"/>
      <c r="Z226" s="337"/>
      <c r="AA226" s="337"/>
      <c r="AB226" s="337"/>
      <c r="AC226" s="337"/>
      <c r="AD226" s="337"/>
      <c r="AE226" s="337"/>
      <c r="AF226" s="337"/>
      <c r="AG226" s="337"/>
      <c r="AH226" s="337"/>
      <c r="AI226" s="464"/>
    </row>
    <row r="227" ht="13.5" customHeight="1">
      <c r="A227" s="464"/>
      <c r="B227" s="464"/>
      <c r="C227" s="465"/>
      <c r="D227" s="464"/>
      <c r="E227" s="464"/>
      <c r="F227" s="464"/>
      <c r="G227" s="464"/>
      <c r="H227" s="464"/>
      <c r="I227" s="464"/>
      <c r="J227" s="464"/>
      <c r="K227" s="464"/>
      <c r="L227" s="464"/>
      <c r="M227" s="464"/>
      <c r="N227" s="464"/>
      <c r="O227" s="464"/>
      <c r="P227" s="464"/>
      <c r="Q227" s="464"/>
      <c r="R227" s="464"/>
      <c r="S227" s="464"/>
      <c r="T227" s="464"/>
      <c r="U227" s="464"/>
      <c r="V227" s="464"/>
      <c r="W227" s="337"/>
      <c r="X227" s="337"/>
      <c r="Y227" s="337"/>
      <c r="Z227" s="337"/>
      <c r="AA227" s="337"/>
      <c r="AB227" s="337"/>
      <c r="AC227" s="337"/>
      <c r="AD227" s="337"/>
      <c r="AE227" s="337"/>
      <c r="AF227" s="337"/>
      <c r="AG227" s="337"/>
      <c r="AH227" s="337"/>
      <c r="AI227" s="464"/>
    </row>
    <row r="228" ht="13.5" customHeight="1">
      <c r="A228" s="464"/>
      <c r="B228" s="464"/>
      <c r="C228" s="465"/>
      <c r="D228" s="464"/>
      <c r="E228" s="464"/>
      <c r="F228" s="464"/>
      <c r="G228" s="464"/>
      <c r="H228" s="464"/>
      <c r="I228" s="464"/>
      <c r="J228" s="464"/>
      <c r="K228" s="464"/>
      <c r="L228" s="464"/>
      <c r="M228" s="464"/>
      <c r="N228" s="464"/>
      <c r="O228" s="464"/>
      <c r="P228" s="464"/>
      <c r="Q228" s="464"/>
      <c r="R228" s="464"/>
      <c r="S228" s="464"/>
      <c r="T228" s="464"/>
      <c r="U228" s="464"/>
      <c r="V228" s="464"/>
      <c r="W228" s="337"/>
      <c r="X228" s="337"/>
      <c r="Y228" s="337"/>
      <c r="Z228" s="337"/>
      <c r="AA228" s="337"/>
      <c r="AB228" s="337"/>
      <c r="AC228" s="337"/>
      <c r="AD228" s="337"/>
      <c r="AE228" s="337"/>
      <c r="AF228" s="337"/>
      <c r="AG228" s="337"/>
      <c r="AH228" s="337"/>
      <c r="AI228" s="464"/>
    </row>
    <row r="229" ht="13.5" customHeight="1">
      <c r="A229" s="464"/>
      <c r="B229" s="464"/>
      <c r="C229" s="465"/>
      <c r="D229" s="464"/>
      <c r="E229" s="464"/>
      <c r="F229" s="464"/>
      <c r="G229" s="464"/>
      <c r="H229" s="464"/>
      <c r="I229" s="464"/>
      <c r="J229" s="464"/>
      <c r="K229" s="464"/>
      <c r="L229" s="464"/>
      <c r="M229" s="464"/>
      <c r="N229" s="464"/>
      <c r="O229" s="464"/>
      <c r="P229" s="464"/>
      <c r="Q229" s="464"/>
      <c r="R229" s="464"/>
      <c r="S229" s="464"/>
      <c r="T229" s="464"/>
      <c r="U229" s="464"/>
      <c r="V229" s="464"/>
      <c r="W229" s="337"/>
      <c r="X229" s="337"/>
      <c r="Y229" s="337"/>
      <c r="Z229" s="337"/>
      <c r="AA229" s="337"/>
      <c r="AB229" s="337"/>
      <c r="AC229" s="337"/>
      <c r="AD229" s="337"/>
      <c r="AE229" s="337"/>
      <c r="AF229" s="337"/>
      <c r="AG229" s="337"/>
      <c r="AH229" s="337"/>
      <c r="AI229" s="464"/>
    </row>
    <row r="230" ht="13.5" customHeight="1">
      <c r="A230" s="464"/>
      <c r="B230" s="464"/>
      <c r="C230" s="465"/>
      <c r="D230" s="464"/>
      <c r="E230" s="464"/>
      <c r="F230" s="464"/>
      <c r="G230" s="464"/>
      <c r="H230" s="464"/>
      <c r="I230" s="464"/>
      <c r="J230" s="464"/>
      <c r="K230" s="464"/>
      <c r="L230" s="464"/>
      <c r="M230" s="464"/>
      <c r="N230" s="464"/>
      <c r="O230" s="464"/>
      <c r="P230" s="464"/>
      <c r="Q230" s="464"/>
      <c r="R230" s="464"/>
      <c r="S230" s="464"/>
      <c r="T230" s="464"/>
      <c r="U230" s="464"/>
      <c r="V230" s="464"/>
      <c r="W230" s="337"/>
      <c r="X230" s="337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464"/>
    </row>
    <row r="231" ht="13.5" customHeight="1">
      <c r="A231" s="464"/>
      <c r="B231" s="464"/>
      <c r="C231" s="465"/>
      <c r="D231" s="464"/>
      <c r="E231" s="464"/>
      <c r="F231" s="464"/>
      <c r="G231" s="464"/>
      <c r="H231" s="464"/>
      <c r="I231" s="464"/>
      <c r="J231" s="464"/>
      <c r="K231" s="464"/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337"/>
      <c r="X231" s="337"/>
      <c r="Y231" s="337"/>
      <c r="Z231" s="337"/>
      <c r="AA231" s="337"/>
      <c r="AB231" s="337"/>
      <c r="AC231" s="337"/>
      <c r="AD231" s="337"/>
      <c r="AE231" s="337"/>
      <c r="AF231" s="337"/>
      <c r="AG231" s="337"/>
      <c r="AH231" s="337"/>
      <c r="AI231" s="464"/>
    </row>
    <row r="232" ht="13.5" customHeight="1">
      <c r="A232" s="464"/>
      <c r="B232" s="464"/>
      <c r="C232" s="465"/>
      <c r="D232" s="464"/>
      <c r="E232" s="464"/>
      <c r="F232" s="464"/>
      <c r="G232" s="464"/>
      <c r="H232" s="464"/>
      <c r="I232" s="464"/>
      <c r="J232" s="464"/>
      <c r="K232" s="464"/>
      <c r="L232" s="464"/>
      <c r="M232" s="464"/>
      <c r="N232" s="464"/>
      <c r="O232" s="464"/>
      <c r="P232" s="464"/>
      <c r="Q232" s="464"/>
      <c r="R232" s="464"/>
      <c r="S232" s="464"/>
      <c r="T232" s="464"/>
      <c r="U232" s="464"/>
      <c r="V232" s="464"/>
      <c r="W232" s="337"/>
      <c r="X232" s="337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464"/>
    </row>
    <row r="233" ht="13.5" customHeight="1">
      <c r="A233" s="464"/>
      <c r="B233" s="464"/>
      <c r="C233" s="465"/>
      <c r="D233" s="464"/>
      <c r="E233" s="464"/>
      <c r="F233" s="464"/>
      <c r="G233" s="464"/>
      <c r="H233" s="464"/>
      <c r="I233" s="464"/>
      <c r="J233" s="464"/>
      <c r="K233" s="464"/>
      <c r="L233" s="464"/>
      <c r="M233" s="464"/>
      <c r="N233" s="464"/>
      <c r="O233" s="464"/>
      <c r="P233" s="464"/>
      <c r="Q233" s="464"/>
      <c r="R233" s="464"/>
      <c r="S233" s="464"/>
      <c r="T233" s="464"/>
      <c r="U233" s="464"/>
      <c r="V233" s="464"/>
      <c r="W233" s="337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464"/>
    </row>
    <row r="234" ht="13.5" customHeight="1">
      <c r="A234" s="464"/>
      <c r="B234" s="464"/>
      <c r="C234" s="465"/>
      <c r="D234" s="464"/>
      <c r="E234" s="464"/>
      <c r="F234" s="464"/>
      <c r="G234" s="464"/>
      <c r="H234" s="464"/>
      <c r="I234" s="464"/>
      <c r="J234" s="464"/>
      <c r="K234" s="464"/>
      <c r="L234" s="464"/>
      <c r="M234" s="464"/>
      <c r="N234" s="464"/>
      <c r="O234" s="464"/>
      <c r="P234" s="464"/>
      <c r="Q234" s="464"/>
      <c r="R234" s="464"/>
      <c r="S234" s="464"/>
      <c r="T234" s="464"/>
      <c r="U234" s="464"/>
      <c r="V234" s="464"/>
      <c r="W234" s="337"/>
      <c r="X234" s="337"/>
      <c r="Y234" s="337"/>
      <c r="Z234" s="337"/>
      <c r="AA234" s="337"/>
      <c r="AB234" s="337"/>
      <c r="AC234" s="337"/>
      <c r="AD234" s="337"/>
      <c r="AE234" s="337"/>
      <c r="AF234" s="337"/>
      <c r="AG234" s="337"/>
      <c r="AH234" s="337"/>
      <c r="AI234" s="464"/>
    </row>
    <row r="235" ht="13.5" customHeight="1">
      <c r="A235" s="464"/>
      <c r="B235" s="464"/>
      <c r="C235" s="465"/>
      <c r="D235" s="464"/>
      <c r="E235" s="464"/>
      <c r="F235" s="464"/>
      <c r="G235" s="464"/>
      <c r="H235" s="464"/>
      <c r="I235" s="464"/>
      <c r="J235" s="464"/>
      <c r="K235" s="464"/>
      <c r="L235" s="464"/>
      <c r="M235" s="464"/>
      <c r="N235" s="464"/>
      <c r="O235" s="464"/>
      <c r="P235" s="464"/>
      <c r="Q235" s="464"/>
      <c r="R235" s="464"/>
      <c r="S235" s="464"/>
      <c r="T235" s="464"/>
      <c r="U235" s="464"/>
      <c r="V235" s="464"/>
      <c r="W235" s="337"/>
      <c r="X235" s="337"/>
      <c r="Y235" s="337"/>
      <c r="Z235" s="337"/>
      <c r="AA235" s="337"/>
      <c r="AB235" s="337"/>
      <c r="AC235" s="337"/>
      <c r="AD235" s="337"/>
      <c r="AE235" s="337"/>
      <c r="AF235" s="337"/>
      <c r="AG235" s="337"/>
      <c r="AH235" s="337"/>
      <c r="AI235" s="464"/>
    </row>
    <row r="236" ht="13.5" customHeight="1">
      <c r="A236" s="464"/>
      <c r="B236" s="464"/>
      <c r="C236" s="465"/>
      <c r="D236" s="464"/>
      <c r="E236" s="464"/>
      <c r="F236" s="464"/>
      <c r="G236" s="464"/>
      <c r="H236" s="464"/>
      <c r="I236" s="464"/>
      <c r="J236" s="464"/>
      <c r="K236" s="464"/>
      <c r="L236" s="464"/>
      <c r="M236" s="464"/>
      <c r="N236" s="464"/>
      <c r="O236" s="464"/>
      <c r="P236" s="464"/>
      <c r="Q236" s="464"/>
      <c r="R236" s="464"/>
      <c r="S236" s="464"/>
      <c r="T236" s="464"/>
      <c r="U236" s="464"/>
      <c r="V236" s="464"/>
      <c r="W236" s="337"/>
      <c r="X236" s="337"/>
      <c r="Y236" s="337"/>
      <c r="Z236" s="337"/>
      <c r="AA236" s="337"/>
      <c r="AB236" s="337"/>
      <c r="AC236" s="337"/>
      <c r="AD236" s="337"/>
      <c r="AE236" s="337"/>
      <c r="AF236" s="337"/>
      <c r="AG236" s="337"/>
      <c r="AH236" s="337"/>
      <c r="AI236" s="464"/>
    </row>
    <row r="237" ht="13.5" customHeight="1">
      <c r="A237" s="464"/>
      <c r="B237" s="464"/>
      <c r="C237" s="465"/>
      <c r="D237" s="464"/>
      <c r="E237" s="464"/>
      <c r="F237" s="464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337"/>
      <c r="X237" s="337"/>
      <c r="Y237" s="337"/>
      <c r="Z237" s="337"/>
      <c r="AA237" s="337"/>
      <c r="AB237" s="337"/>
      <c r="AC237" s="337"/>
      <c r="AD237" s="337"/>
      <c r="AE237" s="337"/>
      <c r="AF237" s="337"/>
      <c r="AG237" s="337"/>
      <c r="AH237" s="337"/>
      <c r="AI237" s="464"/>
    </row>
    <row r="238" ht="13.5" customHeight="1">
      <c r="A238" s="464"/>
      <c r="B238" s="464"/>
      <c r="C238" s="465"/>
      <c r="D238" s="464"/>
      <c r="E238" s="464"/>
      <c r="F238" s="464"/>
      <c r="G238" s="464"/>
      <c r="H238" s="464"/>
      <c r="I238" s="464"/>
      <c r="J238" s="464"/>
      <c r="K238" s="464"/>
      <c r="L238" s="464"/>
      <c r="M238" s="464"/>
      <c r="N238" s="464"/>
      <c r="O238" s="464"/>
      <c r="P238" s="464"/>
      <c r="Q238" s="464"/>
      <c r="R238" s="464"/>
      <c r="S238" s="464"/>
      <c r="T238" s="464"/>
      <c r="U238" s="464"/>
      <c r="V238" s="464"/>
      <c r="W238" s="337"/>
      <c r="X238" s="337"/>
      <c r="Y238" s="337"/>
      <c r="Z238" s="337"/>
      <c r="AA238" s="337"/>
      <c r="AB238" s="337"/>
      <c r="AC238" s="337"/>
      <c r="AD238" s="337"/>
      <c r="AE238" s="337"/>
      <c r="AF238" s="337"/>
      <c r="AG238" s="337"/>
      <c r="AH238" s="337"/>
      <c r="AI238" s="464"/>
    </row>
    <row r="239" ht="13.5" customHeight="1">
      <c r="A239" s="464"/>
      <c r="B239" s="464"/>
      <c r="C239" s="465"/>
      <c r="D239" s="464"/>
      <c r="E239" s="464"/>
      <c r="F239" s="464"/>
      <c r="G239" s="464"/>
      <c r="H239" s="464"/>
      <c r="I239" s="464"/>
      <c r="J239" s="464"/>
      <c r="K239" s="464"/>
      <c r="L239" s="464"/>
      <c r="M239" s="464"/>
      <c r="N239" s="464"/>
      <c r="O239" s="464"/>
      <c r="P239" s="464"/>
      <c r="Q239" s="464"/>
      <c r="R239" s="464"/>
      <c r="S239" s="464"/>
      <c r="T239" s="464"/>
      <c r="U239" s="464"/>
      <c r="V239" s="464"/>
      <c r="W239" s="337"/>
      <c r="X239" s="337"/>
      <c r="Y239" s="337"/>
      <c r="Z239" s="337"/>
      <c r="AA239" s="337"/>
      <c r="AB239" s="337"/>
      <c r="AC239" s="337"/>
      <c r="AD239" s="337"/>
      <c r="AE239" s="337"/>
      <c r="AF239" s="337"/>
      <c r="AG239" s="337"/>
      <c r="AH239" s="337"/>
      <c r="AI239" s="464"/>
    </row>
    <row r="240" ht="13.5" customHeight="1">
      <c r="A240" s="464"/>
      <c r="B240" s="464"/>
      <c r="C240" s="465"/>
      <c r="D240" s="464"/>
      <c r="E240" s="464"/>
      <c r="F240" s="464"/>
      <c r="G240" s="464"/>
      <c r="H240" s="464"/>
      <c r="I240" s="464"/>
      <c r="J240" s="464"/>
      <c r="K240" s="464"/>
      <c r="L240" s="464"/>
      <c r="M240" s="464"/>
      <c r="N240" s="464"/>
      <c r="O240" s="464"/>
      <c r="P240" s="464"/>
      <c r="Q240" s="464"/>
      <c r="R240" s="464"/>
      <c r="S240" s="464"/>
      <c r="T240" s="464"/>
      <c r="U240" s="464"/>
      <c r="V240" s="464"/>
      <c r="W240" s="337"/>
      <c r="X240" s="337"/>
      <c r="Y240" s="337"/>
      <c r="Z240" s="337"/>
      <c r="AA240" s="337"/>
      <c r="AB240" s="337"/>
      <c r="AC240" s="337"/>
      <c r="AD240" s="337"/>
      <c r="AE240" s="337"/>
      <c r="AF240" s="337"/>
      <c r="AG240" s="337"/>
      <c r="AH240" s="337"/>
      <c r="AI240" s="464"/>
    </row>
    <row r="241" ht="13.5" customHeight="1">
      <c r="A241" s="464"/>
      <c r="B241" s="464"/>
      <c r="C241" s="465"/>
      <c r="D241" s="464"/>
      <c r="E241" s="464"/>
      <c r="F241" s="464"/>
      <c r="G241" s="464"/>
      <c r="H241" s="464"/>
      <c r="I241" s="464"/>
      <c r="J241" s="464"/>
      <c r="K241" s="464"/>
      <c r="L241" s="464"/>
      <c r="M241" s="464"/>
      <c r="N241" s="464"/>
      <c r="O241" s="464"/>
      <c r="P241" s="464"/>
      <c r="Q241" s="464"/>
      <c r="R241" s="464"/>
      <c r="S241" s="464"/>
      <c r="T241" s="464"/>
      <c r="U241" s="464"/>
      <c r="V241" s="464"/>
      <c r="W241" s="337"/>
      <c r="X241" s="337"/>
      <c r="Y241" s="337"/>
      <c r="Z241" s="337"/>
      <c r="AA241" s="337"/>
      <c r="AB241" s="337"/>
      <c r="AC241" s="337"/>
      <c r="AD241" s="337"/>
      <c r="AE241" s="337"/>
      <c r="AF241" s="337"/>
      <c r="AG241" s="337"/>
      <c r="AH241" s="337"/>
      <c r="AI241" s="464"/>
    </row>
    <row r="242" ht="13.5" customHeight="1">
      <c r="A242" s="464"/>
      <c r="B242" s="464"/>
      <c r="C242" s="465"/>
      <c r="D242" s="464"/>
      <c r="E242" s="464"/>
      <c r="F242" s="464"/>
      <c r="G242" s="464"/>
      <c r="H242" s="464"/>
      <c r="I242" s="464"/>
      <c r="J242" s="464"/>
      <c r="K242" s="464"/>
      <c r="L242" s="464"/>
      <c r="M242" s="464"/>
      <c r="N242" s="464"/>
      <c r="O242" s="464"/>
      <c r="P242" s="464"/>
      <c r="Q242" s="464"/>
      <c r="R242" s="464"/>
      <c r="S242" s="464"/>
      <c r="T242" s="464"/>
      <c r="U242" s="464"/>
      <c r="V242" s="464"/>
      <c r="W242" s="337"/>
      <c r="X242" s="337"/>
      <c r="Y242" s="337"/>
      <c r="Z242" s="337"/>
      <c r="AA242" s="337"/>
      <c r="AB242" s="337"/>
      <c r="AC242" s="337"/>
      <c r="AD242" s="337"/>
      <c r="AE242" s="337"/>
      <c r="AF242" s="337"/>
      <c r="AG242" s="337"/>
      <c r="AH242" s="337"/>
      <c r="AI242" s="464"/>
    </row>
    <row r="243" ht="13.5" customHeight="1">
      <c r="A243" s="464"/>
      <c r="B243" s="464"/>
      <c r="C243" s="465"/>
      <c r="D243" s="464"/>
      <c r="E243" s="464"/>
      <c r="F243" s="464"/>
      <c r="G243" s="464"/>
      <c r="H243" s="464"/>
      <c r="I243" s="464"/>
      <c r="J243" s="464"/>
      <c r="K243" s="464"/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337"/>
      <c r="X243" s="337"/>
      <c r="Y243" s="337"/>
      <c r="Z243" s="337"/>
      <c r="AA243" s="337"/>
      <c r="AB243" s="337"/>
      <c r="AC243" s="337"/>
      <c r="AD243" s="337"/>
      <c r="AE243" s="337"/>
      <c r="AF243" s="337"/>
      <c r="AG243" s="337"/>
      <c r="AH243" s="337"/>
      <c r="AI243" s="464"/>
    </row>
    <row r="244" ht="13.5" customHeight="1">
      <c r="A244" s="464"/>
      <c r="B244" s="464"/>
      <c r="C244" s="465"/>
      <c r="D244" s="464"/>
      <c r="E244" s="464"/>
      <c r="F244" s="464"/>
      <c r="G244" s="464"/>
      <c r="H244" s="464"/>
      <c r="I244" s="464"/>
      <c r="J244" s="464"/>
      <c r="K244" s="464"/>
      <c r="L244" s="464"/>
      <c r="M244" s="464"/>
      <c r="N244" s="464"/>
      <c r="O244" s="464"/>
      <c r="P244" s="464"/>
      <c r="Q244" s="464"/>
      <c r="R244" s="464"/>
      <c r="S244" s="464"/>
      <c r="T244" s="464"/>
      <c r="U244" s="464"/>
      <c r="V244" s="464"/>
      <c r="W244" s="337"/>
      <c r="X244" s="337"/>
      <c r="Y244" s="337"/>
      <c r="Z244" s="337"/>
      <c r="AA244" s="337"/>
      <c r="AB244" s="337"/>
      <c r="AC244" s="337"/>
      <c r="AD244" s="337"/>
      <c r="AE244" s="337"/>
      <c r="AF244" s="337"/>
      <c r="AG244" s="337"/>
      <c r="AH244" s="337"/>
      <c r="AI244" s="464"/>
    </row>
    <row r="245" ht="13.5" customHeight="1">
      <c r="A245" s="464"/>
      <c r="B245" s="464"/>
      <c r="C245" s="465"/>
      <c r="D245" s="464"/>
      <c r="E245" s="464"/>
      <c r="F245" s="464"/>
      <c r="G245" s="464"/>
      <c r="H245" s="464"/>
      <c r="I245" s="464"/>
      <c r="J245" s="464"/>
      <c r="K245" s="464"/>
      <c r="L245" s="464"/>
      <c r="M245" s="464"/>
      <c r="N245" s="464"/>
      <c r="O245" s="464"/>
      <c r="P245" s="464"/>
      <c r="Q245" s="464"/>
      <c r="R245" s="464"/>
      <c r="S245" s="464"/>
      <c r="T245" s="464"/>
      <c r="U245" s="464"/>
      <c r="V245" s="464"/>
      <c r="W245" s="337"/>
      <c r="X245" s="337"/>
      <c r="Y245" s="337"/>
      <c r="Z245" s="337"/>
      <c r="AA245" s="337"/>
      <c r="AB245" s="337"/>
      <c r="AC245" s="337"/>
      <c r="AD245" s="337"/>
      <c r="AE245" s="337"/>
      <c r="AF245" s="337"/>
      <c r="AG245" s="337"/>
      <c r="AH245" s="337"/>
      <c r="AI245" s="464"/>
    </row>
    <row r="246" ht="13.5" customHeight="1">
      <c r="A246" s="464"/>
      <c r="B246" s="464"/>
      <c r="C246" s="465"/>
      <c r="D246" s="464"/>
      <c r="E246" s="464"/>
      <c r="F246" s="464"/>
      <c r="G246" s="464"/>
      <c r="H246" s="464"/>
      <c r="I246" s="464"/>
      <c r="J246" s="464"/>
      <c r="K246" s="464"/>
      <c r="L246" s="464"/>
      <c r="M246" s="464"/>
      <c r="N246" s="464"/>
      <c r="O246" s="464"/>
      <c r="P246" s="464"/>
      <c r="Q246" s="464"/>
      <c r="R246" s="464"/>
      <c r="S246" s="464"/>
      <c r="T246" s="464"/>
      <c r="U246" s="464"/>
      <c r="V246" s="464"/>
      <c r="W246" s="337"/>
      <c r="X246" s="337"/>
      <c r="Y246" s="337"/>
      <c r="Z246" s="337"/>
      <c r="AA246" s="337"/>
      <c r="AB246" s="337"/>
      <c r="AC246" s="337"/>
      <c r="AD246" s="337"/>
      <c r="AE246" s="337"/>
      <c r="AF246" s="337"/>
      <c r="AG246" s="337"/>
      <c r="AH246" s="337"/>
      <c r="AI246" s="464"/>
    </row>
    <row r="247" ht="13.5" customHeight="1">
      <c r="A247" s="464"/>
      <c r="B247" s="464"/>
      <c r="C247" s="465"/>
      <c r="D247" s="464"/>
      <c r="E247" s="464"/>
      <c r="F247" s="464"/>
      <c r="G247" s="464"/>
      <c r="H247" s="464"/>
      <c r="I247" s="464"/>
      <c r="J247" s="464"/>
      <c r="K247" s="464"/>
      <c r="L247" s="464"/>
      <c r="M247" s="464"/>
      <c r="N247" s="464"/>
      <c r="O247" s="464"/>
      <c r="P247" s="464"/>
      <c r="Q247" s="464"/>
      <c r="R247" s="464"/>
      <c r="S247" s="464"/>
      <c r="T247" s="464"/>
      <c r="U247" s="464"/>
      <c r="V247" s="464"/>
      <c r="W247" s="337"/>
      <c r="X247" s="337"/>
      <c r="Y247" s="337"/>
      <c r="Z247" s="337"/>
      <c r="AA247" s="337"/>
      <c r="AB247" s="337"/>
      <c r="AC247" s="337"/>
      <c r="AD247" s="337"/>
      <c r="AE247" s="337"/>
      <c r="AF247" s="337"/>
      <c r="AG247" s="337"/>
      <c r="AH247" s="337"/>
      <c r="AI247" s="464"/>
    </row>
    <row r="248" ht="13.5" customHeight="1">
      <c r="A248" s="464"/>
      <c r="B248" s="464"/>
      <c r="C248" s="465"/>
      <c r="D248" s="464"/>
      <c r="E248" s="464"/>
      <c r="F248" s="464"/>
      <c r="G248" s="464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337"/>
      <c r="X248" s="337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337"/>
      <c r="AI248" s="464"/>
    </row>
    <row r="249" ht="13.5" customHeight="1">
      <c r="A249" s="464"/>
      <c r="B249" s="464"/>
      <c r="C249" s="465"/>
      <c r="D249" s="464"/>
      <c r="E249" s="464"/>
      <c r="F249" s="464"/>
      <c r="G249" s="464"/>
      <c r="H249" s="464"/>
      <c r="I249" s="464"/>
      <c r="J249" s="464"/>
      <c r="K249" s="464"/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337"/>
      <c r="X249" s="337"/>
      <c r="Y249" s="337"/>
      <c r="Z249" s="337"/>
      <c r="AA249" s="337"/>
      <c r="AB249" s="337"/>
      <c r="AC249" s="337"/>
      <c r="AD249" s="337"/>
      <c r="AE249" s="337"/>
      <c r="AF249" s="337"/>
      <c r="AG249" s="337"/>
      <c r="AH249" s="337"/>
      <c r="AI249" s="464"/>
    </row>
    <row r="250" ht="13.5" customHeight="1">
      <c r="A250" s="464"/>
      <c r="B250" s="464"/>
      <c r="C250" s="465"/>
      <c r="D250" s="464"/>
      <c r="E250" s="464"/>
      <c r="F250" s="464"/>
      <c r="G250" s="464"/>
      <c r="H250" s="464"/>
      <c r="I250" s="464"/>
      <c r="J250" s="464"/>
      <c r="K250" s="464"/>
      <c r="L250" s="464"/>
      <c r="M250" s="464"/>
      <c r="N250" s="464"/>
      <c r="O250" s="464"/>
      <c r="P250" s="464"/>
      <c r="Q250" s="464"/>
      <c r="R250" s="464"/>
      <c r="S250" s="464"/>
      <c r="T250" s="464"/>
      <c r="U250" s="464"/>
      <c r="V250" s="464"/>
      <c r="W250" s="337"/>
      <c r="X250" s="337"/>
      <c r="Y250" s="337"/>
      <c r="Z250" s="337"/>
      <c r="AA250" s="337"/>
      <c r="AB250" s="337"/>
      <c r="AC250" s="337"/>
      <c r="AD250" s="337"/>
      <c r="AE250" s="337"/>
      <c r="AF250" s="337"/>
      <c r="AG250" s="337"/>
      <c r="AH250" s="337"/>
      <c r="AI250" s="464"/>
    </row>
    <row r="251" ht="13.5" customHeight="1">
      <c r="A251" s="464"/>
      <c r="B251" s="464"/>
      <c r="C251" s="465"/>
      <c r="D251" s="464"/>
      <c r="E251" s="464"/>
      <c r="F251" s="464"/>
      <c r="G251" s="464"/>
      <c r="H251" s="464"/>
      <c r="I251" s="464"/>
      <c r="J251" s="464"/>
      <c r="K251" s="464"/>
      <c r="L251" s="464"/>
      <c r="M251" s="464"/>
      <c r="N251" s="464"/>
      <c r="O251" s="464"/>
      <c r="P251" s="464"/>
      <c r="Q251" s="464"/>
      <c r="R251" s="464"/>
      <c r="S251" s="464"/>
      <c r="T251" s="464"/>
      <c r="U251" s="464"/>
      <c r="V251" s="464"/>
      <c r="W251" s="337"/>
      <c r="X251" s="337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464"/>
    </row>
    <row r="252" ht="13.5" customHeight="1">
      <c r="A252" s="464"/>
      <c r="B252" s="464"/>
      <c r="C252" s="465"/>
      <c r="D252" s="464"/>
      <c r="E252" s="464"/>
      <c r="F252" s="464"/>
      <c r="G252" s="464"/>
      <c r="H252" s="464"/>
      <c r="I252" s="464"/>
      <c r="J252" s="464"/>
      <c r="K252" s="464"/>
      <c r="L252" s="464"/>
      <c r="M252" s="464"/>
      <c r="N252" s="464"/>
      <c r="O252" s="464"/>
      <c r="P252" s="464"/>
      <c r="Q252" s="464"/>
      <c r="R252" s="464"/>
      <c r="S252" s="464"/>
      <c r="T252" s="464"/>
      <c r="U252" s="464"/>
      <c r="V252" s="464"/>
      <c r="W252" s="337"/>
      <c r="X252" s="337"/>
      <c r="Y252" s="337"/>
      <c r="Z252" s="337"/>
      <c r="AA252" s="337"/>
      <c r="AB252" s="337"/>
      <c r="AC252" s="337"/>
      <c r="AD252" s="337"/>
      <c r="AE252" s="337"/>
      <c r="AF252" s="337"/>
      <c r="AG252" s="337"/>
      <c r="AH252" s="337"/>
      <c r="AI252" s="464"/>
    </row>
    <row r="253" ht="13.5" customHeight="1">
      <c r="A253" s="464"/>
      <c r="B253" s="464"/>
      <c r="C253" s="465"/>
      <c r="D253" s="464"/>
      <c r="E253" s="464"/>
      <c r="F253" s="464"/>
      <c r="G253" s="464"/>
      <c r="H253" s="464"/>
      <c r="I253" s="464"/>
      <c r="J253" s="464"/>
      <c r="K253" s="464"/>
      <c r="L253" s="464"/>
      <c r="M253" s="464"/>
      <c r="N253" s="464"/>
      <c r="O253" s="464"/>
      <c r="P253" s="464"/>
      <c r="Q253" s="464"/>
      <c r="R253" s="464"/>
      <c r="S253" s="464"/>
      <c r="T253" s="464"/>
      <c r="U253" s="464"/>
      <c r="V253" s="464"/>
      <c r="W253" s="337"/>
      <c r="X253" s="337"/>
      <c r="Y253" s="337"/>
      <c r="Z253" s="337"/>
      <c r="AA253" s="337"/>
      <c r="AB253" s="337"/>
      <c r="AC253" s="337"/>
      <c r="AD253" s="337"/>
      <c r="AE253" s="337"/>
      <c r="AF253" s="337"/>
      <c r="AG253" s="337"/>
      <c r="AH253" s="337"/>
      <c r="AI253" s="464"/>
    </row>
    <row r="254" ht="13.5" customHeight="1">
      <c r="A254" s="464"/>
      <c r="B254" s="464"/>
      <c r="C254" s="465"/>
      <c r="D254" s="464"/>
      <c r="E254" s="464"/>
      <c r="F254" s="464"/>
      <c r="G254" s="464"/>
      <c r="H254" s="464"/>
      <c r="I254" s="464"/>
      <c r="J254" s="464"/>
      <c r="K254" s="464"/>
      <c r="L254" s="464"/>
      <c r="M254" s="464"/>
      <c r="N254" s="464"/>
      <c r="O254" s="464"/>
      <c r="P254" s="464"/>
      <c r="Q254" s="464"/>
      <c r="R254" s="464"/>
      <c r="S254" s="464"/>
      <c r="T254" s="464"/>
      <c r="U254" s="464"/>
      <c r="V254" s="464"/>
      <c r="W254" s="337"/>
      <c r="X254" s="337"/>
      <c r="Y254" s="337"/>
      <c r="Z254" s="337"/>
      <c r="AA254" s="337"/>
      <c r="AB254" s="337"/>
      <c r="AC254" s="337"/>
      <c r="AD254" s="337"/>
      <c r="AE254" s="337"/>
      <c r="AF254" s="337"/>
      <c r="AG254" s="337"/>
      <c r="AH254" s="337"/>
      <c r="AI254" s="464"/>
    </row>
    <row r="255" ht="13.5" customHeight="1">
      <c r="A255" s="464"/>
      <c r="B255" s="464"/>
      <c r="C255" s="465"/>
      <c r="D255" s="464"/>
      <c r="E255" s="464"/>
      <c r="F255" s="464"/>
      <c r="G255" s="464"/>
      <c r="H255" s="464"/>
      <c r="I255" s="464"/>
      <c r="J255" s="464"/>
      <c r="K255" s="464"/>
      <c r="L255" s="464"/>
      <c r="M255" s="464"/>
      <c r="N255" s="464"/>
      <c r="O255" s="464"/>
      <c r="P255" s="464"/>
      <c r="Q255" s="464"/>
      <c r="R255" s="464"/>
      <c r="S255" s="464"/>
      <c r="T255" s="464"/>
      <c r="U255" s="464"/>
      <c r="V255" s="464"/>
      <c r="W255" s="337"/>
      <c r="X255" s="337"/>
      <c r="Y255" s="337"/>
      <c r="Z255" s="337"/>
      <c r="AA255" s="337"/>
      <c r="AB255" s="337"/>
      <c r="AC255" s="337"/>
      <c r="AD255" s="337"/>
      <c r="AE255" s="337"/>
      <c r="AF255" s="337"/>
      <c r="AG255" s="337"/>
      <c r="AH255" s="337"/>
      <c r="AI255" s="464"/>
    </row>
    <row r="256" ht="13.5" customHeight="1">
      <c r="A256" s="464"/>
      <c r="B256" s="464"/>
      <c r="C256" s="465"/>
      <c r="D256" s="464"/>
      <c r="E256" s="464"/>
      <c r="F256" s="464"/>
      <c r="G256" s="464"/>
      <c r="H256" s="464"/>
      <c r="I256" s="464"/>
      <c r="J256" s="464"/>
      <c r="K256" s="464"/>
      <c r="L256" s="464"/>
      <c r="M256" s="464"/>
      <c r="N256" s="464"/>
      <c r="O256" s="464"/>
      <c r="P256" s="464"/>
      <c r="Q256" s="464"/>
      <c r="R256" s="464"/>
      <c r="S256" s="464"/>
      <c r="T256" s="464"/>
      <c r="U256" s="464"/>
      <c r="V256" s="464"/>
      <c r="W256" s="337"/>
      <c r="X256" s="337"/>
      <c r="Y256" s="337"/>
      <c r="Z256" s="337"/>
      <c r="AA256" s="337"/>
      <c r="AB256" s="337"/>
      <c r="AC256" s="337"/>
      <c r="AD256" s="337"/>
      <c r="AE256" s="337"/>
      <c r="AF256" s="337"/>
      <c r="AG256" s="337"/>
      <c r="AH256" s="337"/>
      <c r="AI256" s="464"/>
    </row>
    <row r="257" ht="13.5" customHeight="1">
      <c r="A257" s="464"/>
      <c r="B257" s="464"/>
      <c r="C257" s="465"/>
      <c r="D257" s="464"/>
      <c r="E257" s="464"/>
      <c r="F257" s="464"/>
      <c r="G257" s="464"/>
      <c r="H257" s="464"/>
      <c r="I257" s="464"/>
      <c r="J257" s="464"/>
      <c r="K257" s="464"/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337"/>
      <c r="X257" s="337"/>
      <c r="Y257" s="337"/>
      <c r="Z257" s="337"/>
      <c r="AA257" s="337"/>
      <c r="AB257" s="337"/>
      <c r="AC257" s="337"/>
      <c r="AD257" s="337"/>
      <c r="AE257" s="337"/>
      <c r="AF257" s="337"/>
      <c r="AG257" s="337"/>
      <c r="AH257" s="337"/>
      <c r="AI257" s="464"/>
    </row>
    <row r="258" ht="13.5" customHeight="1">
      <c r="A258" s="464"/>
      <c r="B258" s="464"/>
      <c r="C258" s="465"/>
      <c r="D258" s="464"/>
      <c r="E258" s="464"/>
      <c r="F258" s="464"/>
      <c r="G258" s="464"/>
      <c r="H258" s="464"/>
      <c r="I258" s="464"/>
      <c r="J258" s="464"/>
      <c r="K258" s="464"/>
      <c r="L258" s="464"/>
      <c r="M258" s="464"/>
      <c r="N258" s="464"/>
      <c r="O258" s="464"/>
      <c r="P258" s="464"/>
      <c r="Q258" s="464"/>
      <c r="R258" s="464"/>
      <c r="S258" s="464"/>
      <c r="T258" s="464"/>
      <c r="U258" s="464"/>
      <c r="V258" s="464"/>
      <c r="W258" s="337"/>
      <c r="X258" s="337"/>
      <c r="Y258" s="337"/>
      <c r="Z258" s="337"/>
      <c r="AA258" s="337"/>
      <c r="AB258" s="337"/>
      <c r="AC258" s="337"/>
      <c r="AD258" s="337"/>
      <c r="AE258" s="337"/>
      <c r="AF258" s="337"/>
      <c r="AG258" s="337"/>
      <c r="AH258" s="337"/>
      <c r="AI258" s="464"/>
    </row>
    <row r="259" ht="13.5" customHeight="1">
      <c r="A259" s="464"/>
      <c r="B259" s="464"/>
      <c r="C259" s="465"/>
      <c r="D259" s="464"/>
      <c r="E259" s="464"/>
      <c r="F259" s="464"/>
      <c r="G259" s="464"/>
      <c r="H259" s="464"/>
      <c r="I259" s="464"/>
      <c r="J259" s="464"/>
      <c r="K259" s="464"/>
      <c r="L259" s="464"/>
      <c r="M259" s="464"/>
      <c r="N259" s="464"/>
      <c r="O259" s="464"/>
      <c r="P259" s="464"/>
      <c r="Q259" s="464"/>
      <c r="R259" s="464"/>
      <c r="S259" s="464"/>
      <c r="T259" s="464"/>
      <c r="U259" s="464"/>
      <c r="V259" s="464"/>
      <c r="W259" s="337"/>
      <c r="X259" s="337"/>
      <c r="Y259" s="337"/>
      <c r="Z259" s="337"/>
      <c r="AA259" s="337"/>
      <c r="AB259" s="337"/>
      <c r="AC259" s="337"/>
      <c r="AD259" s="337"/>
      <c r="AE259" s="337"/>
      <c r="AF259" s="337"/>
      <c r="AG259" s="337"/>
      <c r="AH259" s="337"/>
      <c r="AI259" s="464"/>
    </row>
    <row r="260" ht="13.5" customHeight="1">
      <c r="A260" s="464"/>
      <c r="B260" s="464"/>
      <c r="C260" s="465"/>
      <c r="D260" s="464"/>
      <c r="E260" s="464"/>
      <c r="F260" s="464"/>
      <c r="G260" s="464"/>
      <c r="H260" s="464"/>
      <c r="I260" s="464"/>
      <c r="J260" s="464"/>
      <c r="K260" s="464"/>
      <c r="L260" s="464"/>
      <c r="M260" s="464"/>
      <c r="N260" s="464"/>
      <c r="O260" s="464"/>
      <c r="P260" s="464"/>
      <c r="Q260" s="464"/>
      <c r="R260" s="464"/>
      <c r="S260" s="464"/>
      <c r="T260" s="464"/>
      <c r="U260" s="464"/>
      <c r="V260" s="464"/>
      <c r="W260" s="337"/>
      <c r="X260" s="337"/>
      <c r="Y260" s="337"/>
      <c r="Z260" s="337"/>
      <c r="AA260" s="337"/>
      <c r="AB260" s="337"/>
      <c r="AC260" s="337"/>
      <c r="AD260" s="337"/>
      <c r="AE260" s="337"/>
      <c r="AF260" s="337"/>
      <c r="AG260" s="337"/>
      <c r="AH260" s="337"/>
      <c r="AI260" s="464"/>
    </row>
    <row r="261" ht="13.5" customHeight="1">
      <c r="A261" s="464"/>
      <c r="B261" s="464"/>
      <c r="C261" s="465"/>
      <c r="D261" s="464"/>
      <c r="E261" s="464"/>
      <c r="F261" s="464"/>
      <c r="G261" s="464"/>
      <c r="H261" s="464"/>
      <c r="I261" s="464"/>
      <c r="J261" s="464"/>
      <c r="K261" s="464"/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337"/>
      <c r="X261" s="337"/>
      <c r="Y261" s="337"/>
      <c r="Z261" s="337"/>
      <c r="AA261" s="337"/>
      <c r="AB261" s="337"/>
      <c r="AC261" s="337"/>
      <c r="AD261" s="337"/>
      <c r="AE261" s="337"/>
      <c r="AF261" s="337"/>
      <c r="AG261" s="337"/>
      <c r="AH261" s="337"/>
      <c r="AI261" s="464"/>
    </row>
    <row r="262" ht="13.5" customHeight="1">
      <c r="A262" s="464"/>
      <c r="B262" s="464"/>
      <c r="C262" s="465"/>
      <c r="D262" s="464"/>
      <c r="E262" s="464"/>
      <c r="F262" s="464"/>
      <c r="G262" s="464"/>
      <c r="H262" s="464"/>
      <c r="I262" s="464"/>
      <c r="J262" s="464"/>
      <c r="K262" s="464"/>
      <c r="L262" s="464"/>
      <c r="M262" s="464"/>
      <c r="N262" s="464"/>
      <c r="O262" s="464"/>
      <c r="P262" s="464"/>
      <c r="Q262" s="464"/>
      <c r="R262" s="464"/>
      <c r="S262" s="464"/>
      <c r="T262" s="464"/>
      <c r="U262" s="464"/>
      <c r="V262" s="464"/>
      <c r="W262" s="337"/>
      <c r="X262" s="337"/>
      <c r="Y262" s="337"/>
      <c r="Z262" s="337"/>
      <c r="AA262" s="337"/>
      <c r="AB262" s="337"/>
      <c r="AC262" s="337"/>
      <c r="AD262" s="337"/>
      <c r="AE262" s="337"/>
      <c r="AF262" s="337"/>
      <c r="AG262" s="337"/>
      <c r="AH262" s="337"/>
      <c r="AI262" s="464"/>
    </row>
    <row r="263" ht="13.5" customHeight="1">
      <c r="A263" s="464"/>
      <c r="B263" s="464"/>
      <c r="C263" s="465"/>
      <c r="D263" s="464"/>
      <c r="E263" s="464"/>
      <c r="F263" s="464"/>
      <c r="G263" s="464"/>
      <c r="H263" s="464"/>
      <c r="I263" s="464"/>
      <c r="J263" s="464"/>
      <c r="K263" s="464"/>
      <c r="L263" s="464"/>
      <c r="M263" s="464"/>
      <c r="N263" s="464"/>
      <c r="O263" s="464"/>
      <c r="P263" s="464"/>
      <c r="Q263" s="464"/>
      <c r="R263" s="464"/>
      <c r="S263" s="464"/>
      <c r="T263" s="464"/>
      <c r="U263" s="464"/>
      <c r="V263" s="464"/>
      <c r="W263" s="337"/>
      <c r="X263" s="337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464"/>
    </row>
    <row r="264" ht="13.5" customHeight="1">
      <c r="A264" s="464"/>
      <c r="B264" s="464"/>
      <c r="C264" s="465"/>
      <c r="D264" s="464"/>
      <c r="E264" s="464"/>
      <c r="F264" s="464"/>
      <c r="G264" s="464"/>
      <c r="H264" s="464"/>
      <c r="I264" s="464"/>
      <c r="J264" s="464"/>
      <c r="K264" s="464"/>
      <c r="L264" s="464"/>
      <c r="M264" s="464"/>
      <c r="N264" s="464"/>
      <c r="O264" s="464"/>
      <c r="P264" s="464"/>
      <c r="Q264" s="464"/>
      <c r="R264" s="464"/>
      <c r="S264" s="464"/>
      <c r="T264" s="464"/>
      <c r="U264" s="464"/>
      <c r="V264" s="464"/>
      <c r="W264" s="337"/>
      <c r="X264" s="337"/>
      <c r="Y264" s="337"/>
      <c r="Z264" s="337"/>
      <c r="AA264" s="337"/>
      <c r="AB264" s="337"/>
      <c r="AC264" s="337"/>
      <c r="AD264" s="337"/>
      <c r="AE264" s="337"/>
      <c r="AF264" s="337"/>
      <c r="AG264" s="337"/>
      <c r="AH264" s="337"/>
      <c r="AI264" s="464"/>
    </row>
    <row r="265" ht="13.5" customHeight="1">
      <c r="A265" s="464"/>
      <c r="B265" s="464"/>
      <c r="C265" s="465"/>
      <c r="D265" s="464"/>
      <c r="E265" s="464"/>
      <c r="F265" s="464"/>
      <c r="G265" s="464"/>
      <c r="H265" s="464"/>
      <c r="I265" s="464"/>
      <c r="J265" s="464"/>
      <c r="K265" s="464"/>
      <c r="L265" s="464"/>
      <c r="M265" s="464"/>
      <c r="N265" s="464"/>
      <c r="O265" s="464"/>
      <c r="P265" s="464"/>
      <c r="Q265" s="464"/>
      <c r="R265" s="464"/>
      <c r="S265" s="464"/>
      <c r="T265" s="464"/>
      <c r="U265" s="464"/>
      <c r="V265" s="464"/>
      <c r="W265" s="337"/>
      <c r="X265" s="337"/>
      <c r="Y265" s="337"/>
      <c r="Z265" s="337"/>
      <c r="AA265" s="337"/>
      <c r="AB265" s="337"/>
      <c r="AC265" s="337"/>
      <c r="AD265" s="337"/>
      <c r="AE265" s="337"/>
      <c r="AF265" s="337"/>
      <c r="AG265" s="337"/>
      <c r="AH265" s="337"/>
      <c r="AI265" s="464"/>
    </row>
    <row r="266" ht="13.5" customHeight="1">
      <c r="A266" s="464"/>
      <c r="B266" s="464"/>
      <c r="C266" s="465"/>
      <c r="D266" s="464"/>
      <c r="E266" s="464"/>
      <c r="F266" s="464"/>
      <c r="G266" s="464"/>
      <c r="H266" s="464"/>
      <c r="I266" s="464"/>
      <c r="J266" s="464"/>
      <c r="K266" s="464"/>
      <c r="L266" s="464"/>
      <c r="M266" s="464"/>
      <c r="N266" s="464"/>
      <c r="O266" s="464"/>
      <c r="P266" s="464"/>
      <c r="Q266" s="464"/>
      <c r="R266" s="464"/>
      <c r="S266" s="464"/>
      <c r="T266" s="464"/>
      <c r="U266" s="464"/>
      <c r="V266" s="464"/>
      <c r="W266" s="337"/>
      <c r="X266" s="337"/>
      <c r="Y266" s="337"/>
      <c r="Z266" s="337"/>
      <c r="AA266" s="337"/>
      <c r="AB266" s="337"/>
      <c r="AC266" s="337"/>
      <c r="AD266" s="337"/>
      <c r="AE266" s="337"/>
      <c r="AF266" s="337"/>
      <c r="AG266" s="337"/>
      <c r="AH266" s="337"/>
      <c r="AI266" s="464"/>
    </row>
    <row r="267" ht="13.5" customHeight="1">
      <c r="A267" s="464"/>
      <c r="B267" s="464"/>
      <c r="C267" s="465"/>
      <c r="D267" s="464"/>
      <c r="E267" s="464"/>
      <c r="F267" s="464"/>
      <c r="G267" s="464"/>
      <c r="H267" s="464"/>
      <c r="I267" s="464"/>
      <c r="J267" s="464"/>
      <c r="K267" s="464"/>
      <c r="L267" s="464"/>
      <c r="M267" s="464"/>
      <c r="N267" s="464"/>
      <c r="O267" s="464"/>
      <c r="P267" s="464"/>
      <c r="Q267" s="464"/>
      <c r="R267" s="464"/>
      <c r="S267" s="464"/>
      <c r="T267" s="464"/>
      <c r="U267" s="464"/>
      <c r="V267" s="464"/>
      <c r="W267" s="337"/>
      <c r="X267" s="337"/>
      <c r="Y267" s="337"/>
      <c r="Z267" s="337"/>
      <c r="AA267" s="337"/>
      <c r="AB267" s="337"/>
      <c r="AC267" s="337"/>
      <c r="AD267" s="337"/>
      <c r="AE267" s="337"/>
      <c r="AF267" s="337"/>
      <c r="AG267" s="337"/>
      <c r="AH267" s="337"/>
      <c r="AI267" s="464"/>
    </row>
    <row r="268" ht="13.5" customHeight="1">
      <c r="A268" s="464"/>
      <c r="B268" s="464"/>
      <c r="C268" s="465"/>
      <c r="D268" s="464"/>
      <c r="E268" s="464"/>
      <c r="F268" s="464"/>
      <c r="G268" s="464"/>
      <c r="H268" s="464"/>
      <c r="I268" s="464"/>
      <c r="J268" s="464"/>
      <c r="K268" s="464"/>
      <c r="L268" s="464"/>
      <c r="M268" s="464"/>
      <c r="N268" s="464"/>
      <c r="O268" s="464"/>
      <c r="P268" s="464"/>
      <c r="Q268" s="464"/>
      <c r="R268" s="464"/>
      <c r="S268" s="464"/>
      <c r="T268" s="464"/>
      <c r="U268" s="464"/>
      <c r="V268" s="464"/>
      <c r="W268" s="337"/>
      <c r="X268" s="337"/>
      <c r="Y268" s="337"/>
      <c r="Z268" s="337"/>
      <c r="AA268" s="337"/>
      <c r="AB268" s="337"/>
      <c r="AC268" s="337"/>
      <c r="AD268" s="337"/>
      <c r="AE268" s="337"/>
      <c r="AF268" s="337"/>
      <c r="AG268" s="337"/>
      <c r="AH268" s="337"/>
      <c r="AI268" s="464"/>
    </row>
    <row r="269" ht="13.5" customHeight="1">
      <c r="A269" s="464"/>
      <c r="B269" s="464"/>
      <c r="C269" s="465"/>
      <c r="D269" s="464"/>
      <c r="E269" s="464"/>
      <c r="F269" s="464"/>
      <c r="G269" s="464"/>
      <c r="H269" s="464"/>
      <c r="I269" s="464"/>
      <c r="J269" s="464"/>
      <c r="K269" s="464"/>
      <c r="L269" s="464"/>
      <c r="M269" s="464"/>
      <c r="N269" s="464"/>
      <c r="O269" s="464"/>
      <c r="P269" s="464"/>
      <c r="Q269" s="464"/>
      <c r="R269" s="464"/>
      <c r="S269" s="464"/>
      <c r="T269" s="464"/>
      <c r="U269" s="464"/>
      <c r="V269" s="464"/>
      <c r="W269" s="337"/>
      <c r="X269" s="337"/>
      <c r="Y269" s="337"/>
      <c r="Z269" s="337"/>
      <c r="AA269" s="337"/>
      <c r="AB269" s="337"/>
      <c r="AC269" s="337"/>
      <c r="AD269" s="337"/>
      <c r="AE269" s="337"/>
      <c r="AF269" s="337"/>
      <c r="AG269" s="337"/>
      <c r="AH269" s="337"/>
      <c r="AI269" s="464"/>
    </row>
    <row r="270" ht="13.5" customHeight="1">
      <c r="A270" s="464"/>
      <c r="B270" s="464"/>
      <c r="C270" s="465"/>
      <c r="D270" s="464"/>
      <c r="E270" s="464"/>
      <c r="F270" s="464"/>
      <c r="G270" s="464"/>
      <c r="H270" s="464"/>
      <c r="I270" s="464"/>
      <c r="J270" s="464"/>
      <c r="K270" s="464"/>
      <c r="L270" s="464"/>
      <c r="M270" s="464"/>
      <c r="N270" s="464"/>
      <c r="O270" s="464"/>
      <c r="P270" s="464"/>
      <c r="Q270" s="464"/>
      <c r="R270" s="464"/>
      <c r="S270" s="464"/>
      <c r="T270" s="464"/>
      <c r="U270" s="464"/>
      <c r="V270" s="464"/>
      <c r="W270" s="337"/>
      <c r="X270" s="337"/>
      <c r="Y270" s="337"/>
      <c r="Z270" s="337"/>
      <c r="AA270" s="337"/>
      <c r="AB270" s="337"/>
      <c r="AC270" s="337"/>
      <c r="AD270" s="337"/>
      <c r="AE270" s="337"/>
      <c r="AF270" s="337"/>
      <c r="AG270" s="337"/>
      <c r="AH270" s="337"/>
      <c r="AI270" s="464"/>
    </row>
    <row r="271" ht="13.5" customHeight="1">
      <c r="A271" s="464"/>
      <c r="B271" s="464"/>
      <c r="C271" s="465"/>
      <c r="D271" s="464"/>
      <c r="E271" s="464"/>
      <c r="F271" s="464"/>
      <c r="G271" s="464"/>
      <c r="H271" s="464"/>
      <c r="I271" s="464"/>
      <c r="J271" s="464"/>
      <c r="K271" s="464"/>
      <c r="L271" s="464"/>
      <c r="M271" s="464"/>
      <c r="N271" s="464"/>
      <c r="O271" s="464"/>
      <c r="P271" s="464"/>
      <c r="Q271" s="464"/>
      <c r="R271" s="464"/>
      <c r="S271" s="464"/>
      <c r="T271" s="464"/>
      <c r="U271" s="464"/>
      <c r="V271" s="464"/>
      <c r="W271" s="337"/>
      <c r="X271" s="337"/>
      <c r="Y271" s="337"/>
      <c r="Z271" s="337"/>
      <c r="AA271" s="337"/>
      <c r="AB271" s="337"/>
      <c r="AC271" s="337"/>
      <c r="AD271" s="337"/>
      <c r="AE271" s="337"/>
      <c r="AF271" s="337"/>
      <c r="AG271" s="337"/>
      <c r="AH271" s="337"/>
      <c r="AI271" s="464"/>
    </row>
    <row r="272" ht="13.5" customHeight="1">
      <c r="A272" s="464"/>
      <c r="B272" s="464"/>
      <c r="C272" s="465"/>
      <c r="D272" s="464"/>
      <c r="E272" s="464"/>
      <c r="F272" s="464"/>
      <c r="G272" s="464"/>
      <c r="H272" s="464"/>
      <c r="I272" s="464"/>
      <c r="J272" s="464"/>
      <c r="K272" s="464"/>
      <c r="L272" s="464"/>
      <c r="M272" s="464"/>
      <c r="N272" s="464"/>
      <c r="O272" s="464"/>
      <c r="P272" s="464"/>
      <c r="Q272" s="464"/>
      <c r="R272" s="464"/>
      <c r="S272" s="464"/>
      <c r="T272" s="464"/>
      <c r="U272" s="464"/>
      <c r="V272" s="464"/>
      <c r="W272" s="337"/>
      <c r="X272" s="337"/>
      <c r="Y272" s="337"/>
      <c r="Z272" s="337"/>
      <c r="AA272" s="337"/>
      <c r="AB272" s="337"/>
      <c r="AC272" s="337"/>
      <c r="AD272" s="337"/>
      <c r="AE272" s="337"/>
      <c r="AF272" s="337"/>
      <c r="AG272" s="337"/>
      <c r="AH272" s="337"/>
      <c r="AI272" s="464"/>
    </row>
    <row r="273" ht="13.5" customHeight="1">
      <c r="A273" s="464"/>
      <c r="B273" s="464"/>
      <c r="C273" s="465"/>
      <c r="D273" s="464"/>
      <c r="E273" s="464"/>
      <c r="F273" s="464"/>
      <c r="G273" s="464"/>
      <c r="H273" s="464"/>
      <c r="I273" s="464"/>
      <c r="J273" s="464"/>
      <c r="K273" s="464"/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337"/>
      <c r="X273" s="337"/>
      <c r="Y273" s="337"/>
      <c r="Z273" s="337"/>
      <c r="AA273" s="337"/>
      <c r="AB273" s="337"/>
      <c r="AC273" s="337"/>
      <c r="AD273" s="337"/>
      <c r="AE273" s="337"/>
      <c r="AF273" s="337"/>
      <c r="AG273" s="337"/>
      <c r="AH273" s="337"/>
      <c r="AI273" s="464"/>
    </row>
    <row r="274" ht="13.5" customHeight="1">
      <c r="A274" s="464"/>
      <c r="B274" s="464"/>
      <c r="C274" s="465"/>
      <c r="D274" s="464"/>
      <c r="E274" s="464"/>
      <c r="F274" s="464"/>
      <c r="G274" s="464"/>
      <c r="H274" s="464"/>
      <c r="I274" s="464"/>
      <c r="J274" s="464"/>
      <c r="K274" s="464"/>
      <c r="L274" s="464"/>
      <c r="M274" s="464"/>
      <c r="N274" s="464"/>
      <c r="O274" s="464"/>
      <c r="P274" s="464"/>
      <c r="Q274" s="464"/>
      <c r="R274" s="464"/>
      <c r="S274" s="464"/>
      <c r="T274" s="464"/>
      <c r="U274" s="464"/>
      <c r="V274" s="464"/>
      <c r="W274" s="337"/>
      <c r="X274" s="337"/>
      <c r="Y274" s="337"/>
      <c r="Z274" s="337"/>
      <c r="AA274" s="337"/>
      <c r="AB274" s="337"/>
      <c r="AC274" s="337"/>
      <c r="AD274" s="337"/>
      <c r="AE274" s="337"/>
      <c r="AF274" s="337"/>
      <c r="AG274" s="337"/>
      <c r="AH274" s="337"/>
      <c r="AI274" s="464"/>
    </row>
    <row r="275" ht="13.5" customHeight="1">
      <c r="A275" s="464"/>
      <c r="B275" s="464"/>
      <c r="C275" s="465"/>
      <c r="D275" s="464"/>
      <c r="E275" s="464"/>
      <c r="F275" s="464"/>
      <c r="G275" s="464"/>
      <c r="H275" s="464"/>
      <c r="I275" s="464"/>
      <c r="J275" s="464"/>
      <c r="K275" s="464"/>
      <c r="L275" s="464"/>
      <c r="M275" s="464"/>
      <c r="N275" s="464"/>
      <c r="O275" s="464"/>
      <c r="P275" s="464"/>
      <c r="Q275" s="464"/>
      <c r="R275" s="464"/>
      <c r="S275" s="464"/>
      <c r="T275" s="464"/>
      <c r="U275" s="464"/>
      <c r="V275" s="464"/>
      <c r="W275" s="337"/>
      <c r="X275" s="337"/>
      <c r="Y275" s="337"/>
      <c r="Z275" s="337"/>
      <c r="AA275" s="337"/>
      <c r="AB275" s="337"/>
      <c r="AC275" s="337"/>
      <c r="AD275" s="337"/>
      <c r="AE275" s="337"/>
      <c r="AF275" s="337"/>
      <c r="AG275" s="337"/>
      <c r="AH275" s="337"/>
      <c r="AI275" s="464"/>
    </row>
    <row r="276" ht="13.5" customHeight="1">
      <c r="A276" s="464"/>
      <c r="B276" s="464"/>
      <c r="C276" s="465"/>
      <c r="D276" s="464"/>
      <c r="E276" s="464"/>
      <c r="F276" s="464"/>
      <c r="G276" s="464"/>
      <c r="H276" s="464"/>
      <c r="I276" s="464"/>
      <c r="J276" s="464"/>
      <c r="K276" s="464"/>
      <c r="L276" s="464"/>
      <c r="M276" s="464"/>
      <c r="N276" s="464"/>
      <c r="O276" s="464"/>
      <c r="P276" s="464"/>
      <c r="Q276" s="464"/>
      <c r="R276" s="464"/>
      <c r="S276" s="464"/>
      <c r="T276" s="464"/>
      <c r="U276" s="464"/>
      <c r="V276" s="464"/>
      <c r="W276" s="337"/>
      <c r="X276" s="337"/>
      <c r="Y276" s="337"/>
      <c r="Z276" s="337"/>
      <c r="AA276" s="337"/>
      <c r="AB276" s="337"/>
      <c r="AC276" s="337"/>
      <c r="AD276" s="337"/>
      <c r="AE276" s="337"/>
      <c r="AF276" s="337"/>
      <c r="AG276" s="337"/>
      <c r="AH276" s="337"/>
      <c r="AI276" s="464"/>
    </row>
    <row r="277" ht="13.5" customHeight="1">
      <c r="A277" s="464"/>
      <c r="B277" s="464"/>
      <c r="C277" s="465"/>
      <c r="D277" s="464"/>
      <c r="E277" s="464"/>
      <c r="F277" s="464"/>
      <c r="G277" s="464"/>
      <c r="H277" s="464"/>
      <c r="I277" s="464"/>
      <c r="J277" s="464"/>
      <c r="K277" s="464"/>
      <c r="L277" s="464"/>
      <c r="M277" s="464"/>
      <c r="N277" s="464"/>
      <c r="O277" s="464"/>
      <c r="P277" s="464"/>
      <c r="Q277" s="464"/>
      <c r="R277" s="464"/>
      <c r="S277" s="464"/>
      <c r="T277" s="464"/>
      <c r="U277" s="464"/>
      <c r="V277" s="464"/>
      <c r="W277" s="337"/>
      <c r="X277" s="337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464"/>
    </row>
    <row r="278" ht="13.5" customHeight="1">
      <c r="A278" s="464"/>
      <c r="B278" s="464"/>
      <c r="C278" s="465"/>
      <c r="D278" s="464"/>
      <c r="E278" s="464"/>
      <c r="F278" s="464"/>
      <c r="G278" s="464"/>
      <c r="H278" s="464"/>
      <c r="I278" s="464"/>
      <c r="J278" s="464"/>
      <c r="K278" s="464"/>
      <c r="L278" s="464"/>
      <c r="M278" s="464"/>
      <c r="N278" s="464"/>
      <c r="O278" s="464"/>
      <c r="P278" s="464"/>
      <c r="Q278" s="464"/>
      <c r="R278" s="464"/>
      <c r="S278" s="464"/>
      <c r="T278" s="464"/>
      <c r="U278" s="464"/>
      <c r="V278" s="464"/>
      <c r="W278" s="337"/>
      <c r="X278" s="337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464"/>
    </row>
    <row r="279" ht="13.5" customHeight="1">
      <c r="A279" s="464"/>
      <c r="B279" s="464"/>
      <c r="C279" s="465"/>
      <c r="D279" s="464"/>
      <c r="E279" s="464"/>
      <c r="F279" s="464"/>
      <c r="G279" s="464"/>
      <c r="H279" s="464"/>
      <c r="I279" s="464"/>
      <c r="J279" s="464"/>
      <c r="K279" s="464"/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337"/>
      <c r="X279" s="337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464"/>
    </row>
    <row r="280" ht="13.5" customHeight="1">
      <c r="A280" s="464"/>
      <c r="B280" s="464"/>
      <c r="C280" s="465"/>
      <c r="D280" s="464"/>
      <c r="E280" s="464"/>
      <c r="F280" s="464"/>
      <c r="G280" s="464"/>
      <c r="H280" s="464"/>
      <c r="I280" s="464"/>
      <c r="J280" s="464"/>
      <c r="K280" s="464"/>
      <c r="L280" s="464"/>
      <c r="M280" s="464"/>
      <c r="N280" s="464"/>
      <c r="O280" s="464"/>
      <c r="P280" s="464"/>
      <c r="Q280" s="464"/>
      <c r="R280" s="464"/>
      <c r="S280" s="464"/>
      <c r="T280" s="464"/>
      <c r="U280" s="464"/>
      <c r="V280" s="464"/>
      <c r="W280" s="337"/>
      <c r="X280" s="337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464"/>
    </row>
    <row r="281" ht="13.5" customHeight="1">
      <c r="A281" s="464"/>
      <c r="B281" s="464"/>
      <c r="C281" s="465"/>
      <c r="D281" s="464"/>
      <c r="E281" s="464"/>
      <c r="F281" s="464"/>
      <c r="G281" s="464"/>
      <c r="H281" s="464"/>
      <c r="I281" s="464"/>
      <c r="J281" s="464"/>
      <c r="K281" s="464"/>
      <c r="L281" s="464"/>
      <c r="M281" s="464"/>
      <c r="N281" s="464"/>
      <c r="O281" s="464"/>
      <c r="P281" s="464"/>
      <c r="Q281" s="464"/>
      <c r="R281" s="464"/>
      <c r="S281" s="464"/>
      <c r="T281" s="464"/>
      <c r="U281" s="464"/>
      <c r="V281" s="464"/>
      <c r="W281" s="337"/>
      <c r="X281" s="337"/>
      <c r="Y281" s="337"/>
      <c r="Z281" s="337"/>
      <c r="AA281" s="337"/>
      <c r="AB281" s="337"/>
      <c r="AC281" s="337"/>
      <c r="AD281" s="337"/>
      <c r="AE281" s="337"/>
      <c r="AF281" s="337"/>
      <c r="AG281" s="337"/>
      <c r="AH281" s="337"/>
      <c r="AI281" s="464"/>
    </row>
    <row r="282" ht="13.5" customHeight="1">
      <c r="A282" s="464"/>
      <c r="B282" s="464"/>
      <c r="C282" s="465"/>
      <c r="D282" s="464"/>
      <c r="E282" s="464"/>
      <c r="F282" s="464"/>
      <c r="G282" s="464"/>
      <c r="H282" s="464"/>
      <c r="I282" s="464"/>
      <c r="J282" s="464"/>
      <c r="K282" s="464"/>
      <c r="L282" s="464"/>
      <c r="M282" s="464"/>
      <c r="N282" s="464"/>
      <c r="O282" s="464"/>
      <c r="P282" s="464"/>
      <c r="Q282" s="464"/>
      <c r="R282" s="464"/>
      <c r="S282" s="464"/>
      <c r="T282" s="464"/>
      <c r="U282" s="464"/>
      <c r="V282" s="464"/>
      <c r="W282" s="337"/>
      <c r="X282" s="337"/>
      <c r="Y282" s="337"/>
      <c r="Z282" s="337"/>
      <c r="AA282" s="337"/>
      <c r="AB282" s="337"/>
      <c r="AC282" s="337"/>
      <c r="AD282" s="337"/>
      <c r="AE282" s="337"/>
      <c r="AF282" s="337"/>
      <c r="AG282" s="337"/>
      <c r="AH282" s="337"/>
      <c r="AI282" s="464"/>
    </row>
    <row r="283" ht="13.5" customHeight="1">
      <c r="A283" s="464"/>
      <c r="B283" s="464"/>
      <c r="C283" s="465"/>
      <c r="D283" s="464"/>
      <c r="E283" s="464"/>
      <c r="F283" s="464"/>
      <c r="G283" s="464"/>
      <c r="H283" s="464"/>
      <c r="I283" s="464"/>
      <c r="J283" s="464"/>
      <c r="K283" s="464"/>
      <c r="L283" s="464"/>
      <c r="M283" s="464"/>
      <c r="N283" s="464"/>
      <c r="O283" s="464"/>
      <c r="P283" s="464"/>
      <c r="Q283" s="464"/>
      <c r="R283" s="464"/>
      <c r="S283" s="464"/>
      <c r="T283" s="464"/>
      <c r="U283" s="464"/>
      <c r="V283" s="464"/>
      <c r="W283" s="337"/>
      <c r="X283" s="337"/>
      <c r="Y283" s="337"/>
      <c r="Z283" s="337"/>
      <c r="AA283" s="337"/>
      <c r="AB283" s="337"/>
      <c r="AC283" s="337"/>
      <c r="AD283" s="337"/>
      <c r="AE283" s="337"/>
      <c r="AF283" s="337"/>
      <c r="AG283" s="337"/>
      <c r="AH283" s="337"/>
      <c r="AI283" s="464"/>
    </row>
    <row r="284" ht="13.5" customHeight="1">
      <c r="A284" s="464"/>
      <c r="B284" s="464"/>
      <c r="C284" s="465"/>
      <c r="D284" s="464"/>
      <c r="E284" s="464"/>
      <c r="F284" s="464"/>
      <c r="G284" s="464"/>
      <c r="H284" s="464"/>
      <c r="I284" s="464"/>
      <c r="J284" s="464"/>
      <c r="K284" s="464"/>
      <c r="L284" s="464"/>
      <c r="M284" s="464"/>
      <c r="N284" s="464"/>
      <c r="O284" s="464"/>
      <c r="P284" s="464"/>
      <c r="Q284" s="464"/>
      <c r="R284" s="464"/>
      <c r="S284" s="464"/>
      <c r="T284" s="464"/>
      <c r="U284" s="464"/>
      <c r="V284" s="464"/>
      <c r="W284" s="337"/>
      <c r="X284" s="337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464"/>
    </row>
    <row r="285" ht="13.5" customHeight="1">
      <c r="A285" s="464"/>
      <c r="B285" s="464"/>
      <c r="C285" s="465"/>
      <c r="D285" s="464"/>
      <c r="E285" s="464"/>
      <c r="F285" s="464"/>
      <c r="G285" s="464"/>
      <c r="H285" s="464"/>
      <c r="I285" s="464"/>
      <c r="J285" s="464"/>
      <c r="K285" s="464"/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337"/>
      <c r="X285" s="337"/>
      <c r="Y285" s="337"/>
      <c r="Z285" s="337"/>
      <c r="AA285" s="337"/>
      <c r="AB285" s="337"/>
      <c r="AC285" s="337"/>
      <c r="AD285" s="337"/>
      <c r="AE285" s="337"/>
      <c r="AF285" s="337"/>
      <c r="AG285" s="337"/>
      <c r="AH285" s="337"/>
      <c r="AI285" s="464"/>
    </row>
    <row r="286" ht="13.5" customHeight="1">
      <c r="A286" s="464"/>
      <c r="B286" s="464"/>
      <c r="C286" s="465"/>
      <c r="D286" s="464"/>
      <c r="E286" s="464"/>
      <c r="F286" s="464"/>
      <c r="G286" s="464"/>
      <c r="H286" s="464"/>
      <c r="I286" s="464"/>
      <c r="J286" s="464"/>
      <c r="K286" s="464"/>
      <c r="L286" s="464"/>
      <c r="M286" s="464"/>
      <c r="N286" s="464"/>
      <c r="O286" s="464"/>
      <c r="P286" s="464"/>
      <c r="Q286" s="464"/>
      <c r="R286" s="464"/>
      <c r="S286" s="464"/>
      <c r="T286" s="464"/>
      <c r="U286" s="464"/>
      <c r="V286" s="464"/>
      <c r="W286" s="337"/>
      <c r="X286" s="337"/>
      <c r="Y286" s="337"/>
      <c r="Z286" s="337"/>
      <c r="AA286" s="337"/>
      <c r="AB286" s="337"/>
      <c r="AC286" s="337"/>
      <c r="AD286" s="337"/>
      <c r="AE286" s="337"/>
      <c r="AF286" s="337"/>
      <c r="AG286" s="337"/>
      <c r="AH286" s="337"/>
      <c r="AI286" s="464"/>
    </row>
    <row r="287" ht="13.5" customHeight="1">
      <c r="A287" s="464"/>
      <c r="B287" s="464"/>
      <c r="C287" s="465"/>
      <c r="D287" s="464"/>
      <c r="E287" s="464"/>
      <c r="F287" s="464"/>
      <c r="G287" s="464"/>
      <c r="H287" s="464"/>
      <c r="I287" s="464"/>
      <c r="J287" s="464"/>
      <c r="K287" s="464"/>
      <c r="L287" s="464"/>
      <c r="M287" s="464"/>
      <c r="N287" s="464"/>
      <c r="O287" s="464"/>
      <c r="P287" s="464"/>
      <c r="Q287" s="464"/>
      <c r="R287" s="464"/>
      <c r="S287" s="464"/>
      <c r="T287" s="464"/>
      <c r="U287" s="464"/>
      <c r="V287" s="464"/>
      <c r="W287" s="337"/>
      <c r="X287" s="337"/>
      <c r="Y287" s="337"/>
      <c r="Z287" s="337"/>
      <c r="AA287" s="337"/>
      <c r="AB287" s="337"/>
      <c r="AC287" s="337"/>
      <c r="AD287" s="337"/>
      <c r="AE287" s="337"/>
      <c r="AF287" s="337"/>
      <c r="AG287" s="337"/>
      <c r="AH287" s="337"/>
      <c r="AI287" s="464"/>
    </row>
    <row r="288" ht="13.5" customHeight="1">
      <c r="A288" s="464"/>
      <c r="B288" s="464"/>
      <c r="C288" s="465"/>
      <c r="D288" s="464"/>
      <c r="E288" s="464"/>
      <c r="F288" s="464"/>
      <c r="G288" s="464"/>
      <c r="H288" s="464"/>
      <c r="I288" s="464"/>
      <c r="J288" s="464"/>
      <c r="K288" s="464"/>
      <c r="L288" s="464"/>
      <c r="M288" s="464"/>
      <c r="N288" s="464"/>
      <c r="O288" s="464"/>
      <c r="P288" s="464"/>
      <c r="Q288" s="464"/>
      <c r="R288" s="464"/>
      <c r="S288" s="464"/>
      <c r="T288" s="464"/>
      <c r="U288" s="464"/>
      <c r="V288" s="464"/>
      <c r="W288" s="337"/>
      <c r="X288" s="337"/>
      <c r="Y288" s="337"/>
      <c r="Z288" s="337"/>
      <c r="AA288" s="337"/>
      <c r="AB288" s="337"/>
      <c r="AC288" s="337"/>
      <c r="AD288" s="337"/>
      <c r="AE288" s="337"/>
      <c r="AF288" s="337"/>
      <c r="AG288" s="337"/>
      <c r="AH288" s="337"/>
      <c r="AI288" s="464"/>
    </row>
    <row r="289" ht="13.5" customHeight="1">
      <c r="A289" s="464"/>
      <c r="B289" s="464"/>
      <c r="C289" s="465"/>
      <c r="D289" s="464"/>
      <c r="E289" s="464"/>
      <c r="F289" s="464"/>
      <c r="G289" s="464"/>
      <c r="H289" s="464"/>
      <c r="I289" s="464"/>
      <c r="J289" s="464"/>
      <c r="K289" s="464"/>
      <c r="L289" s="464"/>
      <c r="M289" s="464"/>
      <c r="N289" s="464"/>
      <c r="O289" s="464"/>
      <c r="P289" s="464"/>
      <c r="Q289" s="464"/>
      <c r="R289" s="464"/>
      <c r="S289" s="464"/>
      <c r="T289" s="464"/>
      <c r="U289" s="464"/>
      <c r="V289" s="464"/>
      <c r="W289" s="337"/>
      <c r="X289" s="337"/>
      <c r="Y289" s="337"/>
      <c r="Z289" s="337"/>
      <c r="AA289" s="337"/>
      <c r="AB289" s="337"/>
      <c r="AC289" s="337"/>
      <c r="AD289" s="337"/>
      <c r="AE289" s="337"/>
      <c r="AF289" s="337"/>
      <c r="AG289" s="337"/>
      <c r="AH289" s="337"/>
      <c r="AI289" s="464"/>
    </row>
    <row r="290" ht="13.5" customHeight="1">
      <c r="A290" s="464"/>
      <c r="B290" s="464"/>
      <c r="C290" s="465"/>
      <c r="D290" s="464"/>
      <c r="E290" s="464"/>
      <c r="F290" s="464"/>
      <c r="G290" s="464"/>
      <c r="H290" s="464"/>
      <c r="I290" s="464"/>
      <c r="J290" s="464"/>
      <c r="K290" s="464"/>
      <c r="L290" s="464"/>
      <c r="M290" s="464"/>
      <c r="N290" s="464"/>
      <c r="O290" s="464"/>
      <c r="P290" s="464"/>
      <c r="Q290" s="464"/>
      <c r="R290" s="464"/>
      <c r="S290" s="464"/>
      <c r="T290" s="464"/>
      <c r="U290" s="464"/>
      <c r="V290" s="464"/>
      <c r="W290" s="337"/>
      <c r="X290" s="337"/>
      <c r="Y290" s="337"/>
      <c r="Z290" s="337"/>
      <c r="AA290" s="337"/>
      <c r="AB290" s="337"/>
      <c r="AC290" s="337"/>
      <c r="AD290" s="337"/>
      <c r="AE290" s="337"/>
      <c r="AF290" s="337"/>
      <c r="AG290" s="337"/>
      <c r="AH290" s="337"/>
      <c r="AI290" s="464"/>
    </row>
    <row r="291" ht="13.5" customHeight="1">
      <c r="A291" s="464"/>
      <c r="B291" s="464"/>
      <c r="C291" s="465"/>
      <c r="D291" s="464"/>
      <c r="E291" s="464"/>
      <c r="F291" s="464"/>
      <c r="G291" s="464"/>
      <c r="H291" s="464"/>
      <c r="I291" s="464"/>
      <c r="J291" s="464"/>
      <c r="K291" s="464"/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337"/>
      <c r="X291" s="337"/>
      <c r="Y291" s="337"/>
      <c r="Z291" s="337"/>
      <c r="AA291" s="337"/>
      <c r="AB291" s="337"/>
      <c r="AC291" s="337"/>
      <c r="AD291" s="337"/>
      <c r="AE291" s="337"/>
      <c r="AF291" s="337"/>
      <c r="AG291" s="337"/>
      <c r="AH291" s="337"/>
      <c r="AI291" s="464"/>
    </row>
    <row r="292" ht="13.5" customHeight="1">
      <c r="A292" s="464"/>
      <c r="B292" s="464"/>
      <c r="C292" s="465"/>
      <c r="D292" s="464"/>
      <c r="E292" s="464"/>
      <c r="F292" s="464"/>
      <c r="G292" s="464"/>
      <c r="H292" s="464"/>
      <c r="I292" s="464"/>
      <c r="J292" s="464"/>
      <c r="K292" s="464"/>
      <c r="L292" s="464"/>
      <c r="M292" s="464"/>
      <c r="N292" s="464"/>
      <c r="O292" s="464"/>
      <c r="P292" s="464"/>
      <c r="Q292" s="464"/>
      <c r="R292" s="464"/>
      <c r="S292" s="464"/>
      <c r="T292" s="464"/>
      <c r="U292" s="464"/>
      <c r="V292" s="464"/>
      <c r="W292" s="337"/>
      <c r="X292" s="337"/>
      <c r="Y292" s="337"/>
      <c r="Z292" s="337"/>
      <c r="AA292" s="337"/>
      <c r="AB292" s="337"/>
      <c r="AC292" s="337"/>
      <c r="AD292" s="337"/>
      <c r="AE292" s="337"/>
      <c r="AF292" s="337"/>
      <c r="AG292" s="337"/>
      <c r="AH292" s="337"/>
      <c r="AI292" s="464"/>
    </row>
    <row r="293" ht="13.5" customHeight="1">
      <c r="A293" s="464"/>
      <c r="B293" s="464"/>
      <c r="C293" s="465"/>
      <c r="D293" s="464"/>
      <c r="E293" s="464"/>
      <c r="F293" s="464"/>
      <c r="G293" s="464"/>
      <c r="H293" s="464"/>
      <c r="I293" s="464"/>
      <c r="J293" s="464"/>
      <c r="K293" s="464"/>
      <c r="L293" s="464"/>
      <c r="M293" s="464"/>
      <c r="N293" s="464"/>
      <c r="O293" s="464"/>
      <c r="P293" s="464"/>
      <c r="Q293" s="464"/>
      <c r="R293" s="464"/>
      <c r="S293" s="464"/>
      <c r="T293" s="464"/>
      <c r="U293" s="464"/>
      <c r="V293" s="464"/>
      <c r="W293" s="337"/>
      <c r="X293" s="337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464"/>
    </row>
    <row r="294" ht="13.5" customHeight="1">
      <c r="A294" s="464"/>
      <c r="B294" s="464"/>
      <c r="C294" s="465"/>
      <c r="D294" s="464"/>
      <c r="E294" s="464"/>
      <c r="F294" s="464"/>
      <c r="G294" s="464"/>
      <c r="H294" s="464"/>
      <c r="I294" s="464"/>
      <c r="J294" s="464"/>
      <c r="K294" s="464"/>
      <c r="L294" s="464"/>
      <c r="M294" s="464"/>
      <c r="N294" s="464"/>
      <c r="O294" s="464"/>
      <c r="P294" s="464"/>
      <c r="Q294" s="464"/>
      <c r="R294" s="464"/>
      <c r="S294" s="464"/>
      <c r="T294" s="464"/>
      <c r="U294" s="464"/>
      <c r="V294" s="464"/>
      <c r="W294" s="337"/>
      <c r="X294" s="337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464"/>
    </row>
    <row r="295" ht="13.5" customHeight="1">
      <c r="A295" s="464"/>
      <c r="B295" s="464"/>
      <c r="C295" s="465"/>
      <c r="D295" s="464"/>
      <c r="E295" s="464"/>
      <c r="F295" s="464"/>
      <c r="G295" s="464"/>
      <c r="H295" s="464"/>
      <c r="I295" s="464"/>
      <c r="J295" s="464"/>
      <c r="K295" s="464"/>
      <c r="L295" s="464"/>
      <c r="M295" s="464"/>
      <c r="N295" s="464"/>
      <c r="O295" s="464"/>
      <c r="P295" s="464"/>
      <c r="Q295" s="464"/>
      <c r="R295" s="464"/>
      <c r="S295" s="464"/>
      <c r="T295" s="464"/>
      <c r="U295" s="464"/>
      <c r="V295" s="464"/>
      <c r="W295" s="337"/>
      <c r="X295" s="337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464"/>
    </row>
    <row r="296" ht="13.5" customHeight="1">
      <c r="A296" s="464"/>
      <c r="B296" s="464"/>
      <c r="C296" s="465"/>
      <c r="D296" s="464"/>
      <c r="E296" s="464"/>
      <c r="F296" s="464"/>
      <c r="G296" s="464"/>
      <c r="H296" s="464"/>
      <c r="I296" s="464"/>
      <c r="J296" s="464"/>
      <c r="K296" s="464"/>
      <c r="L296" s="464"/>
      <c r="M296" s="464"/>
      <c r="N296" s="464"/>
      <c r="O296" s="464"/>
      <c r="P296" s="464"/>
      <c r="Q296" s="464"/>
      <c r="R296" s="464"/>
      <c r="S296" s="464"/>
      <c r="T296" s="464"/>
      <c r="U296" s="464"/>
      <c r="V296" s="464"/>
      <c r="W296" s="337"/>
      <c r="X296" s="337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464"/>
    </row>
    <row r="297" ht="13.5" customHeight="1">
      <c r="A297" s="464"/>
      <c r="B297" s="464"/>
      <c r="C297" s="465"/>
      <c r="D297" s="464"/>
      <c r="E297" s="464"/>
      <c r="F297" s="464"/>
      <c r="G297" s="464"/>
      <c r="H297" s="464"/>
      <c r="I297" s="464"/>
      <c r="J297" s="464"/>
      <c r="K297" s="464"/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337"/>
      <c r="X297" s="337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464"/>
    </row>
    <row r="298" ht="13.5" customHeight="1">
      <c r="A298" s="464"/>
      <c r="B298" s="464"/>
      <c r="C298" s="465"/>
      <c r="D298" s="464"/>
      <c r="E298" s="464"/>
      <c r="F298" s="464"/>
      <c r="G298" s="464"/>
      <c r="H298" s="464"/>
      <c r="I298" s="464"/>
      <c r="J298" s="464"/>
      <c r="K298" s="464"/>
      <c r="L298" s="464"/>
      <c r="M298" s="464"/>
      <c r="N298" s="464"/>
      <c r="O298" s="464"/>
      <c r="P298" s="464"/>
      <c r="Q298" s="464"/>
      <c r="R298" s="464"/>
      <c r="S298" s="464"/>
      <c r="T298" s="464"/>
      <c r="U298" s="464"/>
      <c r="V298" s="464"/>
      <c r="W298" s="337"/>
      <c r="X298" s="337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464"/>
    </row>
    <row r="299" ht="13.5" customHeight="1">
      <c r="A299" s="464"/>
      <c r="B299" s="464"/>
      <c r="C299" s="465"/>
      <c r="D299" s="464"/>
      <c r="E299" s="464"/>
      <c r="F299" s="464"/>
      <c r="G299" s="464"/>
      <c r="H299" s="464"/>
      <c r="I299" s="464"/>
      <c r="J299" s="464"/>
      <c r="K299" s="464"/>
      <c r="L299" s="464"/>
      <c r="M299" s="464"/>
      <c r="N299" s="464"/>
      <c r="O299" s="464"/>
      <c r="P299" s="464"/>
      <c r="Q299" s="464"/>
      <c r="R299" s="464"/>
      <c r="S299" s="464"/>
      <c r="T299" s="464"/>
      <c r="U299" s="464"/>
      <c r="V299" s="464"/>
      <c r="W299" s="337"/>
      <c r="X299" s="337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464"/>
    </row>
    <row r="300" ht="13.5" customHeight="1">
      <c r="A300" s="464"/>
      <c r="B300" s="464"/>
      <c r="C300" s="465"/>
      <c r="D300" s="464"/>
      <c r="E300" s="464"/>
      <c r="F300" s="464"/>
      <c r="G300" s="464"/>
      <c r="H300" s="464"/>
      <c r="I300" s="464"/>
      <c r="J300" s="464"/>
      <c r="K300" s="464"/>
      <c r="L300" s="464"/>
      <c r="M300" s="464"/>
      <c r="N300" s="464"/>
      <c r="O300" s="464"/>
      <c r="P300" s="464"/>
      <c r="Q300" s="464"/>
      <c r="R300" s="464"/>
      <c r="S300" s="464"/>
      <c r="T300" s="464"/>
      <c r="U300" s="464"/>
      <c r="V300" s="464"/>
      <c r="W300" s="337"/>
      <c r="X300" s="337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464"/>
    </row>
    <row r="301" ht="13.5" customHeight="1">
      <c r="A301" s="464"/>
      <c r="B301" s="464"/>
      <c r="C301" s="465"/>
      <c r="D301" s="464"/>
      <c r="E301" s="464"/>
      <c r="F301" s="464"/>
      <c r="G301" s="464"/>
      <c r="H301" s="464"/>
      <c r="I301" s="464"/>
      <c r="J301" s="464"/>
      <c r="K301" s="464"/>
      <c r="L301" s="464"/>
      <c r="M301" s="464"/>
      <c r="N301" s="464"/>
      <c r="O301" s="464"/>
      <c r="P301" s="464"/>
      <c r="Q301" s="464"/>
      <c r="R301" s="464"/>
      <c r="S301" s="464"/>
      <c r="T301" s="464"/>
      <c r="U301" s="464"/>
      <c r="V301" s="464"/>
      <c r="W301" s="337"/>
      <c r="X301" s="337"/>
      <c r="Y301" s="337"/>
      <c r="Z301" s="337"/>
      <c r="AA301" s="337"/>
      <c r="AB301" s="337"/>
      <c r="AC301" s="337"/>
      <c r="AD301" s="337"/>
      <c r="AE301" s="337"/>
      <c r="AF301" s="337"/>
      <c r="AG301" s="337"/>
      <c r="AH301" s="337"/>
      <c r="AI301" s="464"/>
    </row>
    <row r="302" ht="13.5" customHeight="1">
      <c r="A302" s="464"/>
      <c r="B302" s="464"/>
      <c r="C302" s="465"/>
      <c r="D302" s="464"/>
      <c r="E302" s="464"/>
      <c r="F302" s="464"/>
      <c r="G302" s="464"/>
      <c r="H302" s="464"/>
      <c r="I302" s="464"/>
      <c r="J302" s="464"/>
      <c r="K302" s="464"/>
      <c r="L302" s="464"/>
      <c r="M302" s="464"/>
      <c r="N302" s="464"/>
      <c r="O302" s="464"/>
      <c r="P302" s="464"/>
      <c r="Q302" s="464"/>
      <c r="R302" s="464"/>
      <c r="S302" s="464"/>
      <c r="T302" s="464"/>
      <c r="U302" s="464"/>
      <c r="V302" s="464"/>
      <c r="W302" s="337"/>
      <c r="X302" s="337"/>
      <c r="Y302" s="337"/>
      <c r="Z302" s="337"/>
      <c r="AA302" s="337"/>
      <c r="AB302" s="337"/>
      <c r="AC302" s="337"/>
      <c r="AD302" s="337"/>
      <c r="AE302" s="337"/>
      <c r="AF302" s="337"/>
      <c r="AG302" s="337"/>
      <c r="AH302" s="337"/>
      <c r="AI302" s="464"/>
    </row>
    <row r="303" ht="13.5" customHeight="1">
      <c r="A303" s="464"/>
      <c r="B303" s="464"/>
      <c r="C303" s="465"/>
      <c r="D303" s="464"/>
      <c r="E303" s="464"/>
      <c r="F303" s="464"/>
      <c r="G303" s="464"/>
      <c r="H303" s="464"/>
      <c r="I303" s="464"/>
      <c r="J303" s="464"/>
      <c r="K303" s="464"/>
      <c r="L303" s="464"/>
      <c r="M303" s="464"/>
      <c r="N303" s="464"/>
      <c r="O303" s="464"/>
      <c r="P303" s="464"/>
      <c r="Q303" s="464"/>
      <c r="R303" s="464"/>
      <c r="S303" s="464"/>
      <c r="T303" s="464"/>
      <c r="U303" s="464"/>
      <c r="V303" s="464"/>
      <c r="W303" s="337"/>
      <c r="X303" s="337"/>
      <c r="Y303" s="337"/>
      <c r="Z303" s="337"/>
      <c r="AA303" s="337"/>
      <c r="AB303" s="337"/>
      <c r="AC303" s="337"/>
      <c r="AD303" s="337"/>
      <c r="AE303" s="337"/>
      <c r="AF303" s="337"/>
      <c r="AG303" s="337"/>
      <c r="AH303" s="337"/>
      <c r="AI303" s="464"/>
    </row>
    <row r="304" ht="13.5" customHeight="1">
      <c r="A304" s="464"/>
      <c r="B304" s="464"/>
      <c r="C304" s="465"/>
      <c r="D304" s="464"/>
      <c r="E304" s="464"/>
      <c r="F304" s="464"/>
      <c r="G304" s="464"/>
      <c r="H304" s="464"/>
      <c r="I304" s="464"/>
      <c r="J304" s="464"/>
      <c r="K304" s="464"/>
      <c r="L304" s="464"/>
      <c r="M304" s="464"/>
      <c r="N304" s="464"/>
      <c r="O304" s="464"/>
      <c r="P304" s="464"/>
      <c r="Q304" s="464"/>
      <c r="R304" s="464"/>
      <c r="S304" s="464"/>
      <c r="T304" s="464"/>
      <c r="U304" s="464"/>
      <c r="V304" s="464"/>
      <c r="W304" s="337"/>
      <c r="X304" s="337"/>
      <c r="Y304" s="337"/>
      <c r="Z304" s="337"/>
      <c r="AA304" s="337"/>
      <c r="AB304" s="337"/>
      <c r="AC304" s="337"/>
      <c r="AD304" s="337"/>
      <c r="AE304" s="337"/>
      <c r="AF304" s="337"/>
      <c r="AG304" s="337"/>
      <c r="AH304" s="337"/>
      <c r="AI304" s="464"/>
    </row>
    <row r="305" ht="13.5" customHeight="1">
      <c r="A305" s="464"/>
      <c r="B305" s="464"/>
      <c r="C305" s="465"/>
      <c r="D305" s="464"/>
      <c r="E305" s="464"/>
      <c r="F305" s="464"/>
      <c r="G305" s="464"/>
      <c r="H305" s="464"/>
      <c r="I305" s="464"/>
      <c r="J305" s="464"/>
      <c r="K305" s="464"/>
      <c r="L305" s="464"/>
      <c r="M305" s="464"/>
      <c r="N305" s="464"/>
      <c r="O305" s="464"/>
      <c r="P305" s="464"/>
      <c r="Q305" s="464"/>
      <c r="R305" s="464"/>
      <c r="S305" s="464"/>
      <c r="T305" s="464"/>
      <c r="U305" s="464"/>
      <c r="V305" s="464"/>
      <c r="W305" s="337"/>
      <c r="X305" s="337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464"/>
    </row>
    <row r="306" ht="13.5" customHeight="1">
      <c r="A306" s="464"/>
      <c r="B306" s="464"/>
      <c r="C306" s="465"/>
      <c r="D306" s="464"/>
      <c r="E306" s="464"/>
      <c r="F306" s="464"/>
      <c r="G306" s="464"/>
      <c r="H306" s="464"/>
      <c r="I306" s="464"/>
      <c r="J306" s="464"/>
      <c r="K306" s="464"/>
      <c r="L306" s="464"/>
      <c r="M306" s="464"/>
      <c r="N306" s="464"/>
      <c r="O306" s="464"/>
      <c r="P306" s="464"/>
      <c r="Q306" s="464"/>
      <c r="R306" s="464"/>
      <c r="S306" s="464"/>
      <c r="T306" s="464"/>
      <c r="U306" s="464"/>
      <c r="V306" s="464"/>
      <c r="W306" s="337"/>
      <c r="X306" s="337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464"/>
    </row>
    <row r="307" ht="13.5" customHeight="1">
      <c r="A307" s="464"/>
      <c r="B307" s="464"/>
      <c r="C307" s="465"/>
      <c r="D307" s="464"/>
      <c r="E307" s="464"/>
      <c r="F307" s="464"/>
      <c r="G307" s="464"/>
      <c r="H307" s="464"/>
      <c r="I307" s="464"/>
      <c r="J307" s="464"/>
      <c r="K307" s="464"/>
      <c r="L307" s="464"/>
      <c r="M307" s="464"/>
      <c r="N307" s="464"/>
      <c r="O307" s="464"/>
      <c r="P307" s="464"/>
      <c r="Q307" s="464"/>
      <c r="R307" s="464"/>
      <c r="S307" s="464"/>
      <c r="T307" s="464"/>
      <c r="U307" s="464"/>
      <c r="V307" s="464"/>
      <c r="W307" s="337"/>
      <c r="X307" s="337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464"/>
    </row>
    <row r="308" ht="13.5" customHeight="1">
      <c r="A308" s="464"/>
      <c r="B308" s="464"/>
      <c r="C308" s="465"/>
      <c r="D308" s="464"/>
      <c r="E308" s="464"/>
      <c r="F308" s="464"/>
      <c r="G308" s="464"/>
      <c r="H308" s="464"/>
      <c r="I308" s="464"/>
      <c r="J308" s="464"/>
      <c r="K308" s="464"/>
      <c r="L308" s="464"/>
      <c r="M308" s="464"/>
      <c r="N308" s="464"/>
      <c r="O308" s="464"/>
      <c r="P308" s="464"/>
      <c r="Q308" s="464"/>
      <c r="R308" s="464"/>
      <c r="S308" s="464"/>
      <c r="T308" s="464"/>
      <c r="U308" s="464"/>
      <c r="V308" s="464"/>
      <c r="W308" s="337"/>
      <c r="X308" s="337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464"/>
    </row>
    <row r="309" ht="13.5" customHeight="1">
      <c r="A309" s="464"/>
      <c r="B309" s="464"/>
      <c r="C309" s="465"/>
      <c r="D309" s="464"/>
      <c r="E309" s="464"/>
      <c r="F309" s="464"/>
      <c r="G309" s="464"/>
      <c r="H309" s="464"/>
      <c r="I309" s="464"/>
      <c r="J309" s="464"/>
      <c r="K309" s="464"/>
      <c r="L309" s="464"/>
      <c r="M309" s="464"/>
      <c r="N309" s="464"/>
      <c r="O309" s="464"/>
      <c r="P309" s="464"/>
      <c r="Q309" s="464"/>
      <c r="R309" s="464"/>
      <c r="S309" s="464"/>
      <c r="T309" s="464"/>
      <c r="U309" s="464"/>
      <c r="V309" s="464"/>
      <c r="W309" s="337"/>
      <c r="X309" s="337"/>
      <c r="Y309" s="337"/>
      <c r="Z309" s="337"/>
      <c r="AA309" s="337"/>
      <c r="AB309" s="337"/>
      <c r="AC309" s="337"/>
      <c r="AD309" s="337"/>
      <c r="AE309" s="337"/>
      <c r="AF309" s="337"/>
      <c r="AG309" s="337"/>
      <c r="AH309" s="337"/>
      <c r="AI309" s="464"/>
    </row>
    <row r="310" ht="13.5" customHeight="1">
      <c r="A310" s="464"/>
      <c r="B310" s="464"/>
      <c r="C310" s="465"/>
      <c r="D310" s="464"/>
      <c r="E310" s="464"/>
      <c r="F310" s="464"/>
      <c r="G310" s="464"/>
      <c r="H310" s="464"/>
      <c r="I310" s="464"/>
      <c r="J310" s="464"/>
      <c r="K310" s="464"/>
      <c r="L310" s="464"/>
      <c r="M310" s="464"/>
      <c r="N310" s="464"/>
      <c r="O310" s="464"/>
      <c r="P310" s="464"/>
      <c r="Q310" s="464"/>
      <c r="R310" s="464"/>
      <c r="S310" s="464"/>
      <c r="T310" s="464"/>
      <c r="U310" s="464"/>
      <c r="V310" s="464"/>
      <c r="W310" s="337"/>
      <c r="X310" s="337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464"/>
    </row>
    <row r="311" ht="13.5" customHeight="1">
      <c r="A311" s="464"/>
      <c r="B311" s="464"/>
      <c r="C311" s="465"/>
      <c r="D311" s="464"/>
      <c r="E311" s="464"/>
      <c r="F311" s="464"/>
      <c r="G311" s="464"/>
      <c r="H311" s="464"/>
      <c r="I311" s="464"/>
      <c r="J311" s="464"/>
      <c r="K311" s="464"/>
      <c r="L311" s="464"/>
      <c r="M311" s="464"/>
      <c r="N311" s="464"/>
      <c r="O311" s="464"/>
      <c r="P311" s="464"/>
      <c r="Q311" s="464"/>
      <c r="R311" s="464"/>
      <c r="S311" s="464"/>
      <c r="T311" s="464"/>
      <c r="U311" s="464"/>
      <c r="V311" s="464"/>
      <c r="W311" s="337"/>
      <c r="X311" s="337"/>
      <c r="Y311" s="337"/>
      <c r="Z311" s="337"/>
      <c r="AA311" s="337"/>
      <c r="AB311" s="337"/>
      <c r="AC311" s="337"/>
      <c r="AD311" s="337"/>
      <c r="AE311" s="337"/>
      <c r="AF311" s="337"/>
      <c r="AG311" s="337"/>
      <c r="AH311" s="337"/>
      <c r="AI311" s="464"/>
    </row>
    <row r="312" ht="13.5" customHeight="1">
      <c r="A312" s="464"/>
      <c r="B312" s="464"/>
      <c r="C312" s="465"/>
      <c r="D312" s="464"/>
      <c r="E312" s="464"/>
      <c r="F312" s="464"/>
      <c r="G312" s="464"/>
      <c r="H312" s="464"/>
      <c r="I312" s="464"/>
      <c r="J312" s="464"/>
      <c r="K312" s="464"/>
      <c r="L312" s="464"/>
      <c r="M312" s="464"/>
      <c r="N312" s="464"/>
      <c r="O312" s="464"/>
      <c r="P312" s="464"/>
      <c r="Q312" s="464"/>
      <c r="R312" s="464"/>
      <c r="S312" s="464"/>
      <c r="T312" s="464"/>
      <c r="U312" s="464"/>
      <c r="V312" s="464"/>
      <c r="W312" s="337"/>
      <c r="X312" s="337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464"/>
    </row>
    <row r="313" ht="13.5" customHeight="1">
      <c r="A313" s="464"/>
      <c r="B313" s="464"/>
      <c r="C313" s="465"/>
      <c r="D313" s="464"/>
      <c r="E313" s="464"/>
      <c r="F313" s="464"/>
      <c r="G313" s="464"/>
      <c r="H313" s="464"/>
      <c r="I313" s="464"/>
      <c r="J313" s="464"/>
      <c r="K313" s="464"/>
      <c r="L313" s="464"/>
      <c r="M313" s="464"/>
      <c r="N313" s="464"/>
      <c r="O313" s="464"/>
      <c r="P313" s="464"/>
      <c r="Q313" s="464"/>
      <c r="R313" s="464"/>
      <c r="S313" s="464"/>
      <c r="T313" s="464"/>
      <c r="U313" s="464"/>
      <c r="V313" s="464"/>
      <c r="W313" s="337"/>
      <c r="X313" s="337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464"/>
    </row>
    <row r="314" ht="13.5" customHeight="1">
      <c r="A314" s="464"/>
      <c r="B314" s="464"/>
      <c r="C314" s="465"/>
      <c r="D314" s="464"/>
      <c r="E314" s="464"/>
      <c r="F314" s="464"/>
      <c r="G314" s="464"/>
      <c r="H314" s="464"/>
      <c r="I314" s="464"/>
      <c r="J314" s="464"/>
      <c r="K314" s="464"/>
      <c r="L314" s="464"/>
      <c r="M314" s="464"/>
      <c r="N314" s="464"/>
      <c r="O314" s="464"/>
      <c r="P314" s="464"/>
      <c r="Q314" s="464"/>
      <c r="R314" s="464"/>
      <c r="S314" s="464"/>
      <c r="T314" s="464"/>
      <c r="U314" s="464"/>
      <c r="V314" s="464"/>
      <c r="W314" s="337"/>
      <c r="X314" s="337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464"/>
    </row>
    <row r="315" ht="13.5" customHeight="1">
      <c r="A315" s="464"/>
      <c r="B315" s="464"/>
      <c r="C315" s="465"/>
      <c r="D315" s="464"/>
      <c r="E315" s="464"/>
      <c r="F315" s="464"/>
      <c r="G315" s="464"/>
      <c r="H315" s="464"/>
      <c r="I315" s="464"/>
      <c r="J315" s="464"/>
      <c r="K315" s="464"/>
      <c r="L315" s="464"/>
      <c r="M315" s="464"/>
      <c r="N315" s="464"/>
      <c r="O315" s="464"/>
      <c r="P315" s="464"/>
      <c r="Q315" s="464"/>
      <c r="R315" s="464"/>
      <c r="S315" s="464"/>
      <c r="T315" s="464"/>
      <c r="U315" s="464"/>
      <c r="V315" s="464"/>
      <c r="W315" s="337"/>
      <c r="X315" s="337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464"/>
    </row>
    <row r="316" ht="13.5" customHeight="1">
      <c r="A316" s="464"/>
      <c r="B316" s="464"/>
      <c r="C316" s="465"/>
      <c r="D316" s="464"/>
      <c r="E316" s="464"/>
      <c r="F316" s="464"/>
      <c r="G316" s="464"/>
      <c r="H316" s="464"/>
      <c r="I316" s="464"/>
      <c r="J316" s="464"/>
      <c r="K316" s="464"/>
      <c r="L316" s="464"/>
      <c r="M316" s="464"/>
      <c r="N316" s="464"/>
      <c r="O316" s="464"/>
      <c r="P316" s="464"/>
      <c r="Q316" s="464"/>
      <c r="R316" s="464"/>
      <c r="S316" s="464"/>
      <c r="T316" s="464"/>
      <c r="U316" s="464"/>
      <c r="V316" s="464"/>
      <c r="W316" s="337"/>
      <c r="X316" s="337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464"/>
    </row>
    <row r="317" ht="13.5" customHeight="1">
      <c r="A317" s="464"/>
      <c r="B317" s="464"/>
      <c r="C317" s="465"/>
      <c r="D317" s="464"/>
      <c r="E317" s="464"/>
      <c r="F317" s="464"/>
      <c r="G317" s="464"/>
      <c r="H317" s="464"/>
      <c r="I317" s="464"/>
      <c r="J317" s="464"/>
      <c r="K317" s="464"/>
      <c r="L317" s="464"/>
      <c r="M317" s="464"/>
      <c r="N317" s="464"/>
      <c r="O317" s="464"/>
      <c r="P317" s="464"/>
      <c r="Q317" s="464"/>
      <c r="R317" s="464"/>
      <c r="S317" s="464"/>
      <c r="T317" s="464"/>
      <c r="U317" s="464"/>
      <c r="V317" s="464"/>
      <c r="W317" s="337"/>
      <c r="X317" s="337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464"/>
    </row>
    <row r="318" ht="13.5" customHeight="1">
      <c r="A318" s="464"/>
      <c r="B318" s="464"/>
      <c r="C318" s="465"/>
      <c r="D318" s="464"/>
      <c r="E318" s="464"/>
      <c r="F318" s="464"/>
      <c r="G318" s="464"/>
      <c r="H318" s="464"/>
      <c r="I318" s="464"/>
      <c r="J318" s="464"/>
      <c r="K318" s="464"/>
      <c r="L318" s="464"/>
      <c r="M318" s="464"/>
      <c r="N318" s="464"/>
      <c r="O318" s="464"/>
      <c r="P318" s="464"/>
      <c r="Q318" s="464"/>
      <c r="R318" s="464"/>
      <c r="S318" s="464"/>
      <c r="T318" s="464"/>
      <c r="U318" s="464"/>
      <c r="V318" s="464"/>
      <c r="W318" s="337"/>
      <c r="X318" s="337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464"/>
    </row>
    <row r="319" ht="13.5" customHeight="1">
      <c r="A319" s="464"/>
      <c r="B319" s="464"/>
      <c r="C319" s="465"/>
      <c r="D319" s="464"/>
      <c r="E319" s="464"/>
      <c r="F319" s="464"/>
      <c r="G319" s="464"/>
      <c r="H319" s="464"/>
      <c r="I319" s="464"/>
      <c r="J319" s="464"/>
      <c r="K319" s="464"/>
      <c r="L319" s="464"/>
      <c r="M319" s="464"/>
      <c r="N319" s="464"/>
      <c r="O319" s="464"/>
      <c r="P319" s="464"/>
      <c r="Q319" s="464"/>
      <c r="R319" s="464"/>
      <c r="S319" s="464"/>
      <c r="T319" s="464"/>
      <c r="U319" s="464"/>
      <c r="V319" s="464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464"/>
    </row>
    <row r="320" ht="13.5" customHeight="1">
      <c r="A320" s="464"/>
      <c r="B320" s="464"/>
      <c r="C320" s="465"/>
      <c r="D320" s="464"/>
      <c r="E320" s="464"/>
      <c r="F320" s="464"/>
      <c r="G320" s="464"/>
      <c r="H320" s="464"/>
      <c r="I320" s="464"/>
      <c r="J320" s="464"/>
      <c r="K320" s="464"/>
      <c r="L320" s="464"/>
      <c r="M320" s="464"/>
      <c r="N320" s="464"/>
      <c r="O320" s="464"/>
      <c r="P320" s="464"/>
      <c r="Q320" s="464"/>
      <c r="R320" s="464"/>
      <c r="S320" s="464"/>
      <c r="T320" s="464"/>
      <c r="U320" s="464"/>
      <c r="V320" s="464"/>
      <c r="W320" s="337"/>
      <c r="X320" s="337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464"/>
    </row>
    <row r="321" ht="13.5" customHeight="1">
      <c r="A321" s="464"/>
      <c r="B321" s="464"/>
      <c r="C321" s="465"/>
      <c r="D321" s="464"/>
      <c r="E321" s="464"/>
      <c r="F321" s="464"/>
      <c r="G321" s="464"/>
      <c r="H321" s="464"/>
      <c r="I321" s="464"/>
      <c r="J321" s="464"/>
      <c r="K321" s="464"/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337"/>
      <c r="X321" s="337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464"/>
    </row>
    <row r="322" ht="13.5" customHeight="1">
      <c r="A322" s="464"/>
      <c r="B322" s="464"/>
      <c r="C322" s="465"/>
      <c r="D322" s="464"/>
      <c r="E322" s="464"/>
      <c r="F322" s="464"/>
      <c r="G322" s="464"/>
      <c r="H322" s="464"/>
      <c r="I322" s="464"/>
      <c r="J322" s="464"/>
      <c r="K322" s="464"/>
      <c r="L322" s="464"/>
      <c r="M322" s="464"/>
      <c r="N322" s="464"/>
      <c r="O322" s="464"/>
      <c r="P322" s="464"/>
      <c r="Q322" s="464"/>
      <c r="R322" s="464"/>
      <c r="S322" s="464"/>
      <c r="T322" s="464"/>
      <c r="U322" s="464"/>
      <c r="V322" s="464"/>
      <c r="W322" s="337"/>
      <c r="X322" s="337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464"/>
    </row>
    <row r="323" ht="13.5" customHeight="1">
      <c r="A323" s="464"/>
      <c r="B323" s="464"/>
      <c r="C323" s="465"/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337"/>
      <c r="X323" s="337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464"/>
    </row>
    <row r="324" ht="13.5" customHeight="1">
      <c r="A324" s="464"/>
      <c r="B324" s="464"/>
      <c r="C324" s="465"/>
      <c r="D324" s="464"/>
      <c r="E324" s="464"/>
      <c r="F324" s="464"/>
      <c r="G324" s="464"/>
      <c r="H324" s="464"/>
      <c r="I324" s="464"/>
      <c r="J324" s="464"/>
      <c r="K324" s="464"/>
      <c r="L324" s="464"/>
      <c r="M324" s="464"/>
      <c r="N324" s="464"/>
      <c r="O324" s="464"/>
      <c r="P324" s="464"/>
      <c r="Q324" s="464"/>
      <c r="R324" s="464"/>
      <c r="S324" s="464"/>
      <c r="T324" s="464"/>
      <c r="U324" s="464"/>
      <c r="V324" s="464"/>
      <c r="W324" s="337"/>
      <c r="X324" s="337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464"/>
    </row>
    <row r="325" ht="13.5" customHeight="1">
      <c r="A325" s="464"/>
      <c r="B325" s="464"/>
      <c r="C325" s="465"/>
      <c r="D325" s="464"/>
      <c r="E325" s="464"/>
      <c r="F325" s="464"/>
      <c r="G325" s="464"/>
      <c r="H325" s="464"/>
      <c r="I325" s="464"/>
      <c r="J325" s="464"/>
      <c r="K325" s="464"/>
      <c r="L325" s="464"/>
      <c r="M325" s="464"/>
      <c r="N325" s="464"/>
      <c r="O325" s="464"/>
      <c r="P325" s="464"/>
      <c r="Q325" s="464"/>
      <c r="R325" s="464"/>
      <c r="S325" s="464"/>
      <c r="T325" s="464"/>
      <c r="U325" s="464"/>
      <c r="V325" s="464"/>
      <c r="W325" s="337"/>
      <c r="X325" s="337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464"/>
    </row>
    <row r="326" ht="13.5" customHeight="1">
      <c r="A326" s="464"/>
      <c r="B326" s="464"/>
      <c r="C326" s="465"/>
      <c r="D326" s="464"/>
      <c r="E326" s="464"/>
      <c r="F326" s="464"/>
      <c r="G326" s="464"/>
      <c r="H326" s="464"/>
      <c r="I326" s="464"/>
      <c r="J326" s="464"/>
      <c r="K326" s="464"/>
      <c r="L326" s="464"/>
      <c r="M326" s="464"/>
      <c r="N326" s="464"/>
      <c r="O326" s="464"/>
      <c r="P326" s="464"/>
      <c r="Q326" s="464"/>
      <c r="R326" s="464"/>
      <c r="S326" s="464"/>
      <c r="T326" s="464"/>
      <c r="U326" s="464"/>
      <c r="V326" s="464"/>
      <c r="W326" s="337"/>
      <c r="X326" s="337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464"/>
    </row>
    <row r="327" ht="13.5" customHeight="1">
      <c r="A327" s="464"/>
      <c r="B327" s="464"/>
      <c r="C327" s="465"/>
      <c r="D327" s="464"/>
      <c r="E327" s="464"/>
      <c r="F327" s="464"/>
      <c r="G327" s="464"/>
      <c r="H327" s="464"/>
      <c r="I327" s="464"/>
      <c r="J327" s="464"/>
      <c r="K327" s="464"/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337"/>
      <c r="X327" s="337"/>
      <c r="Y327" s="337"/>
      <c r="Z327" s="337"/>
      <c r="AA327" s="337"/>
      <c r="AB327" s="337"/>
      <c r="AC327" s="337"/>
      <c r="AD327" s="337"/>
      <c r="AE327" s="337"/>
      <c r="AF327" s="337"/>
      <c r="AG327" s="337"/>
      <c r="AH327" s="337"/>
      <c r="AI327" s="464"/>
    </row>
    <row r="328" ht="13.5" customHeight="1">
      <c r="A328" s="464"/>
      <c r="B328" s="464"/>
      <c r="C328" s="465"/>
      <c r="D328" s="464"/>
      <c r="E328" s="464"/>
      <c r="F328" s="464"/>
      <c r="G328" s="464"/>
      <c r="H328" s="464"/>
      <c r="I328" s="464"/>
      <c r="J328" s="464"/>
      <c r="K328" s="464"/>
      <c r="L328" s="464"/>
      <c r="M328" s="464"/>
      <c r="N328" s="464"/>
      <c r="O328" s="464"/>
      <c r="P328" s="464"/>
      <c r="Q328" s="464"/>
      <c r="R328" s="464"/>
      <c r="S328" s="464"/>
      <c r="T328" s="464"/>
      <c r="U328" s="464"/>
      <c r="V328" s="464"/>
      <c r="W328" s="337"/>
      <c r="X328" s="337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464"/>
    </row>
    <row r="329" ht="13.5" customHeight="1">
      <c r="A329" s="464"/>
      <c r="B329" s="464"/>
      <c r="C329" s="465"/>
      <c r="D329" s="464"/>
      <c r="E329" s="464"/>
      <c r="F329" s="464"/>
      <c r="G329" s="464"/>
      <c r="H329" s="464"/>
      <c r="I329" s="464"/>
      <c r="J329" s="464"/>
      <c r="K329" s="464"/>
      <c r="L329" s="464"/>
      <c r="M329" s="464"/>
      <c r="N329" s="464"/>
      <c r="O329" s="464"/>
      <c r="P329" s="464"/>
      <c r="Q329" s="464"/>
      <c r="R329" s="464"/>
      <c r="S329" s="464"/>
      <c r="T329" s="464"/>
      <c r="U329" s="464"/>
      <c r="V329" s="464"/>
      <c r="W329" s="337"/>
      <c r="X329" s="337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464"/>
    </row>
    <row r="330" ht="13.5" customHeight="1">
      <c r="A330" s="464"/>
      <c r="B330" s="464"/>
      <c r="C330" s="465"/>
      <c r="D330" s="464"/>
      <c r="E330" s="464"/>
      <c r="F330" s="464"/>
      <c r="G330" s="464"/>
      <c r="H330" s="464"/>
      <c r="I330" s="464"/>
      <c r="J330" s="464"/>
      <c r="K330" s="464"/>
      <c r="L330" s="464"/>
      <c r="M330" s="464"/>
      <c r="N330" s="464"/>
      <c r="O330" s="464"/>
      <c r="P330" s="464"/>
      <c r="Q330" s="464"/>
      <c r="R330" s="464"/>
      <c r="S330" s="464"/>
      <c r="T330" s="464"/>
      <c r="U330" s="464"/>
      <c r="V330" s="464"/>
      <c r="W330" s="337"/>
      <c r="X330" s="337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464"/>
    </row>
    <row r="331" ht="13.5" customHeight="1">
      <c r="A331" s="464"/>
      <c r="B331" s="464"/>
      <c r="C331" s="465"/>
      <c r="D331" s="464"/>
      <c r="E331" s="464"/>
      <c r="F331" s="464"/>
      <c r="G331" s="464"/>
      <c r="H331" s="464"/>
      <c r="I331" s="464"/>
      <c r="J331" s="464"/>
      <c r="K331" s="464"/>
      <c r="L331" s="464"/>
      <c r="M331" s="464"/>
      <c r="N331" s="464"/>
      <c r="O331" s="464"/>
      <c r="P331" s="464"/>
      <c r="Q331" s="464"/>
      <c r="R331" s="464"/>
      <c r="S331" s="464"/>
      <c r="T331" s="464"/>
      <c r="U331" s="464"/>
      <c r="V331" s="464"/>
      <c r="W331" s="337"/>
      <c r="X331" s="337"/>
      <c r="Y331" s="337"/>
      <c r="Z331" s="337"/>
      <c r="AA331" s="337"/>
      <c r="AB331" s="337"/>
      <c r="AC331" s="337"/>
      <c r="AD331" s="337"/>
      <c r="AE331" s="337"/>
      <c r="AF331" s="337"/>
      <c r="AG331" s="337"/>
      <c r="AH331" s="337"/>
      <c r="AI331" s="464"/>
    </row>
    <row r="332" ht="13.5" customHeight="1">
      <c r="A332" s="464"/>
      <c r="B332" s="464"/>
      <c r="C332" s="465"/>
      <c r="D332" s="464"/>
      <c r="E332" s="464"/>
      <c r="F332" s="464"/>
      <c r="G332" s="464"/>
      <c r="H332" s="464"/>
      <c r="I332" s="464"/>
      <c r="J332" s="464"/>
      <c r="K332" s="464"/>
      <c r="L332" s="464"/>
      <c r="M332" s="464"/>
      <c r="N332" s="464"/>
      <c r="O332" s="464"/>
      <c r="P332" s="464"/>
      <c r="Q332" s="464"/>
      <c r="R332" s="464"/>
      <c r="S332" s="464"/>
      <c r="T332" s="464"/>
      <c r="U332" s="464"/>
      <c r="V332" s="464"/>
      <c r="W332" s="337"/>
      <c r="X332" s="337"/>
      <c r="Y332" s="337"/>
      <c r="Z332" s="337"/>
      <c r="AA332" s="337"/>
      <c r="AB332" s="337"/>
      <c r="AC332" s="337"/>
      <c r="AD332" s="337"/>
      <c r="AE332" s="337"/>
      <c r="AF332" s="337"/>
      <c r="AG332" s="337"/>
      <c r="AH332" s="337"/>
      <c r="AI332" s="464"/>
    </row>
    <row r="333" ht="13.5" customHeight="1">
      <c r="A333" s="464"/>
      <c r="B333" s="464"/>
      <c r="C333" s="465"/>
      <c r="D333" s="464"/>
      <c r="E333" s="464"/>
      <c r="F333" s="464"/>
      <c r="G333" s="464"/>
      <c r="H333" s="464"/>
      <c r="I333" s="464"/>
      <c r="J333" s="464"/>
      <c r="K333" s="464"/>
      <c r="L333" s="464"/>
      <c r="M333" s="464"/>
      <c r="N333" s="464"/>
      <c r="O333" s="464"/>
      <c r="P333" s="464"/>
      <c r="Q333" s="464"/>
      <c r="R333" s="464"/>
      <c r="S333" s="464"/>
      <c r="T333" s="464"/>
      <c r="U333" s="464"/>
      <c r="V333" s="464"/>
      <c r="W333" s="337"/>
      <c r="X333" s="337"/>
      <c r="Y333" s="337"/>
      <c r="Z333" s="337"/>
      <c r="AA333" s="337"/>
      <c r="AB333" s="337"/>
      <c r="AC333" s="337"/>
      <c r="AD333" s="337"/>
      <c r="AE333" s="337"/>
      <c r="AF333" s="337"/>
      <c r="AG333" s="337"/>
      <c r="AH333" s="337"/>
      <c r="AI333" s="464"/>
    </row>
    <row r="334" ht="13.5" customHeight="1">
      <c r="A334" s="464"/>
      <c r="B334" s="464"/>
      <c r="C334" s="465"/>
      <c r="D334" s="464"/>
      <c r="E334" s="464"/>
      <c r="F334" s="464"/>
      <c r="G334" s="464"/>
      <c r="H334" s="464"/>
      <c r="I334" s="464"/>
      <c r="J334" s="464"/>
      <c r="K334" s="464"/>
      <c r="L334" s="464"/>
      <c r="M334" s="464"/>
      <c r="N334" s="464"/>
      <c r="O334" s="464"/>
      <c r="P334" s="464"/>
      <c r="Q334" s="464"/>
      <c r="R334" s="464"/>
      <c r="S334" s="464"/>
      <c r="T334" s="464"/>
      <c r="U334" s="464"/>
      <c r="V334" s="464"/>
      <c r="W334" s="337"/>
      <c r="X334" s="337"/>
      <c r="Y334" s="337"/>
      <c r="Z334" s="337"/>
      <c r="AA334" s="337"/>
      <c r="AB334" s="337"/>
      <c r="AC334" s="337"/>
      <c r="AD334" s="337"/>
      <c r="AE334" s="337"/>
      <c r="AF334" s="337"/>
      <c r="AG334" s="337"/>
      <c r="AH334" s="337"/>
      <c r="AI334" s="464"/>
    </row>
    <row r="335" ht="13.5" customHeight="1">
      <c r="A335" s="464"/>
      <c r="B335" s="464"/>
      <c r="C335" s="465"/>
      <c r="D335" s="464"/>
      <c r="E335" s="464"/>
      <c r="F335" s="464"/>
      <c r="G335" s="464"/>
      <c r="H335" s="464"/>
      <c r="I335" s="464"/>
      <c r="J335" s="464"/>
      <c r="K335" s="464"/>
      <c r="L335" s="464"/>
      <c r="M335" s="464"/>
      <c r="N335" s="464"/>
      <c r="O335" s="464"/>
      <c r="P335" s="464"/>
      <c r="Q335" s="464"/>
      <c r="R335" s="464"/>
      <c r="S335" s="464"/>
      <c r="T335" s="464"/>
      <c r="U335" s="464"/>
      <c r="V335" s="464"/>
      <c r="W335" s="337"/>
      <c r="X335" s="337"/>
      <c r="Y335" s="337"/>
      <c r="Z335" s="337"/>
      <c r="AA335" s="337"/>
      <c r="AB335" s="337"/>
      <c r="AC335" s="337"/>
      <c r="AD335" s="337"/>
      <c r="AE335" s="337"/>
      <c r="AF335" s="337"/>
      <c r="AG335" s="337"/>
      <c r="AH335" s="337"/>
      <c r="AI335" s="464"/>
    </row>
    <row r="336" ht="13.5" customHeight="1">
      <c r="A336" s="464"/>
      <c r="B336" s="464"/>
      <c r="C336" s="465"/>
      <c r="D336" s="464"/>
      <c r="E336" s="464"/>
      <c r="F336" s="464"/>
      <c r="G336" s="464"/>
      <c r="H336" s="464"/>
      <c r="I336" s="464"/>
      <c r="J336" s="464"/>
      <c r="K336" s="464"/>
      <c r="L336" s="464"/>
      <c r="M336" s="464"/>
      <c r="N336" s="464"/>
      <c r="O336" s="464"/>
      <c r="P336" s="464"/>
      <c r="Q336" s="464"/>
      <c r="R336" s="464"/>
      <c r="S336" s="464"/>
      <c r="T336" s="464"/>
      <c r="U336" s="464"/>
      <c r="V336" s="464"/>
      <c r="W336" s="337"/>
      <c r="X336" s="337"/>
      <c r="Y336" s="337"/>
      <c r="Z336" s="337"/>
      <c r="AA336" s="337"/>
      <c r="AB336" s="337"/>
      <c r="AC336" s="337"/>
      <c r="AD336" s="337"/>
      <c r="AE336" s="337"/>
      <c r="AF336" s="337"/>
      <c r="AG336" s="337"/>
      <c r="AH336" s="337"/>
      <c r="AI336" s="464"/>
    </row>
    <row r="337" ht="13.5" customHeight="1">
      <c r="A337" s="464"/>
      <c r="B337" s="464"/>
      <c r="C337" s="465"/>
      <c r="D337" s="464"/>
      <c r="E337" s="464"/>
      <c r="F337" s="464"/>
      <c r="G337" s="464"/>
      <c r="H337" s="464"/>
      <c r="I337" s="464"/>
      <c r="J337" s="464"/>
      <c r="K337" s="464"/>
      <c r="L337" s="464"/>
      <c r="M337" s="464"/>
      <c r="N337" s="464"/>
      <c r="O337" s="464"/>
      <c r="P337" s="464"/>
      <c r="Q337" s="464"/>
      <c r="R337" s="464"/>
      <c r="S337" s="464"/>
      <c r="T337" s="464"/>
      <c r="U337" s="464"/>
      <c r="V337" s="464"/>
      <c r="W337" s="337"/>
      <c r="X337" s="337"/>
      <c r="Y337" s="337"/>
      <c r="Z337" s="337"/>
      <c r="AA337" s="337"/>
      <c r="AB337" s="337"/>
      <c r="AC337" s="337"/>
      <c r="AD337" s="337"/>
      <c r="AE337" s="337"/>
      <c r="AF337" s="337"/>
      <c r="AG337" s="337"/>
      <c r="AH337" s="337"/>
      <c r="AI337" s="464"/>
    </row>
    <row r="338" ht="13.5" customHeight="1">
      <c r="A338" s="464"/>
      <c r="B338" s="464"/>
      <c r="C338" s="465"/>
      <c r="D338" s="464"/>
      <c r="E338" s="464"/>
      <c r="F338" s="464"/>
      <c r="G338" s="464"/>
      <c r="H338" s="464"/>
      <c r="I338" s="464"/>
      <c r="J338" s="464"/>
      <c r="K338" s="464"/>
      <c r="L338" s="464"/>
      <c r="M338" s="464"/>
      <c r="N338" s="464"/>
      <c r="O338" s="464"/>
      <c r="P338" s="464"/>
      <c r="Q338" s="464"/>
      <c r="R338" s="464"/>
      <c r="S338" s="464"/>
      <c r="T338" s="464"/>
      <c r="U338" s="464"/>
      <c r="V338" s="464"/>
      <c r="W338" s="337"/>
      <c r="X338" s="337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464"/>
    </row>
    <row r="339" ht="13.5" customHeight="1">
      <c r="A339" s="464"/>
      <c r="B339" s="464"/>
      <c r="C339" s="465"/>
      <c r="D339" s="464"/>
      <c r="E339" s="464"/>
      <c r="F339" s="464"/>
      <c r="G339" s="464"/>
      <c r="H339" s="464"/>
      <c r="I339" s="464"/>
      <c r="J339" s="464"/>
      <c r="K339" s="464"/>
      <c r="L339" s="464"/>
      <c r="M339" s="464"/>
      <c r="N339" s="464"/>
      <c r="O339" s="464"/>
      <c r="P339" s="464"/>
      <c r="Q339" s="464"/>
      <c r="R339" s="464"/>
      <c r="S339" s="464"/>
      <c r="T339" s="464"/>
      <c r="U339" s="464"/>
      <c r="V339" s="464"/>
      <c r="W339" s="337"/>
      <c r="X339" s="337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464"/>
    </row>
    <row r="340" ht="13.5" customHeight="1">
      <c r="A340" s="464"/>
      <c r="B340" s="464"/>
      <c r="C340" s="465"/>
      <c r="D340" s="464"/>
      <c r="E340" s="464"/>
      <c r="F340" s="464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64"/>
      <c r="R340" s="464"/>
      <c r="S340" s="464"/>
      <c r="T340" s="464"/>
      <c r="U340" s="464"/>
      <c r="V340" s="464"/>
      <c r="W340" s="337"/>
      <c r="X340" s="337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464"/>
    </row>
    <row r="341" ht="13.5" customHeight="1">
      <c r="A341" s="464"/>
      <c r="B341" s="464"/>
      <c r="C341" s="465"/>
      <c r="D341" s="464"/>
      <c r="E341" s="464"/>
      <c r="F341" s="464"/>
      <c r="G341" s="464"/>
      <c r="H341" s="464"/>
      <c r="I341" s="464"/>
      <c r="J341" s="464"/>
      <c r="K341" s="464"/>
      <c r="L341" s="464"/>
      <c r="M341" s="464"/>
      <c r="N341" s="464"/>
      <c r="O341" s="464"/>
      <c r="P341" s="464"/>
      <c r="Q341" s="464"/>
      <c r="R341" s="464"/>
      <c r="S341" s="464"/>
      <c r="T341" s="464"/>
      <c r="U341" s="464"/>
      <c r="V341" s="464"/>
      <c r="W341" s="337"/>
      <c r="X341" s="337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464"/>
    </row>
    <row r="342" ht="13.5" customHeight="1">
      <c r="A342" s="464"/>
      <c r="B342" s="464"/>
      <c r="C342" s="465"/>
      <c r="D342" s="464"/>
      <c r="E342" s="464"/>
      <c r="F342" s="464"/>
      <c r="G342" s="464"/>
      <c r="H342" s="464"/>
      <c r="I342" s="464"/>
      <c r="J342" s="464"/>
      <c r="K342" s="464"/>
      <c r="L342" s="464"/>
      <c r="M342" s="464"/>
      <c r="N342" s="464"/>
      <c r="O342" s="464"/>
      <c r="P342" s="464"/>
      <c r="Q342" s="464"/>
      <c r="R342" s="464"/>
      <c r="S342" s="464"/>
      <c r="T342" s="464"/>
      <c r="U342" s="464"/>
      <c r="V342" s="464"/>
      <c r="W342" s="337"/>
      <c r="X342" s="337"/>
      <c r="Y342" s="337"/>
      <c r="Z342" s="337"/>
      <c r="AA342" s="337"/>
      <c r="AB342" s="337"/>
      <c r="AC342" s="337"/>
      <c r="AD342" s="337"/>
      <c r="AE342" s="337"/>
      <c r="AF342" s="337"/>
      <c r="AG342" s="337"/>
      <c r="AH342" s="337"/>
      <c r="AI342" s="464"/>
    </row>
    <row r="343" ht="13.5" customHeight="1">
      <c r="A343" s="464"/>
      <c r="B343" s="464"/>
      <c r="C343" s="465"/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337"/>
      <c r="X343" s="337"/>
      <c r="Y343" s="337"/>
      <c r="Z343" s="337"/>
      <c r="AA343" s="337"/>
      <c r="AB343" s="337"/>
      <c r="AC343" s="337"/>
      <c r="AD343" s="337"/>
      <c r="AE343" s="337"/>
      <c r="AF343" s="337"/>
      <c r="AG343" s="337"/>
      <c r="AH343" s="337"/>
      <c r="AI343" s="464"/>
    </row>
    <row r="344" ht="13.5" customHeight="1">
      <c r="A344" s="464"/>
      <c r="B344" s="464"/>
      <c r="C344" s="465"/>
      <c r="D344" s="464"/>
      <c r="E344" s="464"/>
      <c r="F344" s="464"/>
      <c r="G344" s="464"/>
      <c r="H344" s="464"/>
      <c r="I344" s="464"/>
      <c r="J344" s="464"/>
      <c r="K344" s="464"/>
      <c r="L344" s="464"/>
      <c r="M344" s="464"/>
      <c r="N344" s="464"/>
      <c r="O344" s="464"/>
      <c r="P344" s="464"/>
      <c r="Q344" s="464"/>
      <c r="R344" s="464"/>
      <c r="S344" s="464"/>
      <c r="T344" s="464"/>
      <c r="U344" s="464"/>
      <c r="V344" s="464"/>
      <c r="W344" s="337"/>
      <c r="X344" s="337"/>
      <c r="Y344" s="337"/>
      <c r="Z344" s="337"/>
      <c r="AA344" s="337"/>
      <c r="AB344" s="337"/>
      <c r="AC344" s="337"/>
      <c r="AD344" s="337"/>
      <c r="AE344" s="337"/>
      <c r="AF344" s="337"/>
      <c r="AG344" s="337"/>
      <c r="AH344" s="337"/>
      <c r="AI344" s="464"/>
    </row>
    <row r="345" ht="13.5" customHeight="1">
      <c r="A345" s="464"/>
      <c r="B345" s="464"/>
      <c r="C345" s="465"/>
      <c r="D345" s="464"/>
      <c r="E345" s="464"/>
      <c r="F345" s="464"/>
      <c r="G345" s="464"/>
      <c r="H345" s="464"/>
      <c r="I345" s="464"/>
      <c r="J345" s="464"/>
      <c r="K345" s="464"/>
      <c r="L345" s="464"/>
      <c r="M345" s="464"/>
      <c r="N345" s="464"/>
      <c r="O345" s="464"/>
      <c r="P345" s="464"/>
      <c r="Q345" s="464"/>
      <c r="R345" s="464"/>
      <c r="S345" s="464"/>
      <c r="T345" s="464"/>
      <c r="U345" s="464"/>
      <c r="V345" s="464"/>
      <c r="W345" s="337"/>
      <c r="X345" s="337"/>
      <c r="Y345" s="337"/>
      <c r="Z345" s="337"/>
      <c r="AA345" s="337"/>
      <c r="AB345" s="337"/>
      <c r="AC345" s="337"/>
      <c r="AD345" s="337"/>
      <c r="AE345" s="337"/>
      <c r="AF345" s="337"/>
      <c r="AG345" s="337"/>
      <c r="AH345" s="337"/>
      <c r="AI345" s="464"/>
    </row>
    <row r="346" ht="13.5" customHeight="1">
      <c r="A346" s="464"/>
      <c r="B346" s="464"/>
      <c r="C346" s="465"/>
      <c r="D346" s="464"/>
      <c r="E346" s="464"/>
      <c r="F346" s="464"/>
      <c r="G346" s="464"/>
      <c r="H346" s="464"/>
      <c r="I346" s="464"/>
      <c r="J346" s="464"/>
      <c r="K346" s="464"/>
      <c r="L346" s="464"/>
      <c r="M346" s="464"/>
      <c r="N346" s="464"/>
      <c r="O346" s="464"/>
      <c r="P346" s="464"/>
      <c r="Q346" s="464"/>
      <c r="R346" s="464"/>
      <c r="S346" s="464"/>
      <c r="T346" s="464"/>
      <c r="U346" s="464"/>
      <c r="V346" s="464"/>
      <c r="W346" s="337"/>
      <c r="X346" s="337"/>
      <c r="Y346" s="337"/>
      <c r="Z346" s="337"/>
      <c r="AA346" s="337"/>
      <c r="AB346" s="337"/>
      <c r="AC346" s="337"/>
      <c r="AD346" s="337"/>
      <c r="AE346" s="337"/>
      <c r="AF346" s="337"/>
      <c r="AG346" s="337"/>
      <c r="AH346" s="337"/>
      <c r="AI346" s="464"/>
    </row>
    <row r="347" ht="13.5" customHeight="1">
      <c r="A347" s="464"/>
      <c r="B347" s="464"/>
      <c r="C347" s="465"/>
      <c r="D347" s="464"/>
      <c r="E347" s="464"/>
      <c r="F347" s="464"/>
      <c r="G347" s="464"/>
      <c r="H347" s="464"/>
      <c r="I347" s="464"/>
      <c r="J347" s="464"/>
      <c r="K347" s="464"/>
      <c r="L347" s="464"/>
      <c r="M347" s="464"/>
      <c r="N347" s="464"/>
      <c r="O347" s="464"/>
      <c r="P347" s="464"/>
      <c r="Q347" s="464"/>
      <c r="R347" s="464"/>
      <c r="S347" s="464"/>
      <c r="T347" s="464"/>
      <c r="U347" s="464"/>
      <c r="V347" s="464"/>
      <c r="W347" s="337"/>
      <c r="X347" s="337"/>
      <c r="Y347" s="337"/>
      <c r="Z347" s="337"/>
      <c r="AA347" s="337"/>
      <c r="AB347" s="337"/>
      <c r="AC347" s="337"/>
      <c r="AD347" s="337"/>
      <c r="AE347" s="337"/>
      <c r="AF347" s="337"/>
      <c r="AG347" s="337"/>
      <c r="AH347" s="337"/>
      <c r="AI347" s="464"/>
    </row>
    <row r="348" ht="13.5" customHeight="1">
      <c r="A348" s="464"/>
      <c r="B348" s="464"/>
      <c r="C348" s="465"/>
      <c r="D348" s="464"/>
      <c r="E348" s="464"/>
      <c r="F348" s="464"/>
      <c r="G348" s="464"/>
      <c r="H348" s="464"/>
      <c r="I348" s="464"/>
      <c r="J348" s="464"/>
      <c r="K348" s="464"/>
      <c r="L348" s="464"/>
      <c r="M348" s="464"/>
      <c r="N348" s="464"/>
      <c r="O348" s="464"/>
      <c r="P348" s="464"/>
      <c r="Q348" s="464"/>
      <c r="R348" s="464"/>
      <c r="S348" s="464"/>
      <c r="T348" s="464"/>
      <c r="U348" s="464"/>
      <c r="V348" s="464"/>
      <c r="W348" s="337"/>
      <c r="X348" s="337"/>
      <c r="Y348" s="337"/>
      <c r="Z348" s="337"/>
      <c r="AA348" s="337"/>
      <c r="AB348" s="337"/>
      <c r="AC348" s="337"/>
      <c r="AD348" s="337"/>
      <c r="AE348" s="337"/>
      <c r="AF348" s="337"/>
      <c r="AG348" s="337"/>
      <c r="AH348" s="337"/>
      <c r="AI348" s="464"/>
    </row>
    <row r="349" ht="13.5" customHeight="1">
      <c r="A349" s="464"/>
      <c r="B349" s="464"/>
      <c r="C349" s="465"/>
      <c r="D349" s="464"/>
      <c r="E349" s="464"/>
      <c r="F349" s="464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64"/>
      <c r="R349" s="464"/>
      <c r="S349" s="464"/>
      <c r="T349" s="464"/>
      <c r="U349" s="464"/>
      <c r="V349" s="464"/>
      <c r="W349" s="337"/>
      <c r="X349" s="337"/>
      <c r="Y349" s="337"/>
      <c r="Z349" s="337"/>
      <c r="AA349" s="337"/>
      <c r="AB349" s="337"/>
      <c r="AC349" s="337"/>
      <c r="AD349" s="337"/>
      <c r="AE349" s="337"/>
      <c r="AF349" s="337"/>
      <c r="AG349" s="337"/>
      <c r="AH349" s="337"/>
      <c r="AI349" s="464"/>
    </row>
    <row r="350" ht="13.5" customHeight="1">
      <c r="A350" s="464"/>
      <c r="B350" s="464"/>
      <c r="C350" s="465"/>
      <c r="D350" s="464"/>
      <c r="E350" s="464"/>
      <c r="F350" s="464"/>
      <c r="G350" s="464"/>
      <c r="H350" s="464"/>
      <c r="I350" s="464"/>
      <c r="J350" s="464"/>
      <c r="K350" s="464"/>
      <c r="L350" s="464"/>
      <c r="M350" s="464"/>
      <c r="N350" s="464"/>
      <c r="O350" s="464"/>
      <c r="P350" s="464"/>
      <c r="Q350" s="464"/>
      <c r="R350" s="464"/>
      <c r="S350" s="464"/>
      <c r="T350" s="464"/>
      <c r="U350" s="464"/>
      <c r="V350" s="464"/>
      <c r="W350" s="337"/>
      <c r="X350" s="337"/>
      <c r="Y350" s="337"/>
      <c r="Z350" s="337"/>
      <c r="AA350" s="337"/>
      <c r="AB350" s="337"/>
      <c r="AC350" s="337"/>
      <c r="AD350" s="337"/>
      <c r="AE350" s="337"/>
      <c r="AF350" s="337"/>
      <c r="AG350" s="337"/>
      <c r="AH350" s="337"/>
      <c r="AI350" s="464"/>
    </row>
    <row r="351" ht="13.5" customHeight="1">
      <c r="A351" s="464"/>
      <c r="B351" s="464"/>
      <c r="C351" s="465"/>
      <c r="D351" s="464"/>
      <c r="E351" s="464"/>
      <c r="F351" s="464"/>
      <c r="G351" s="464"/>
      <c r="H351" s="464"/>
      <c r="I351" s="464"/>
      <c r="J351" s="464"/>
      <c r="K351" s="464"/>
      <c r="L351" s="464"/>
      <c r="M351" s="464"/>
      <c r="N351" s="464"/>
      <c r="O351" s="464"/>
      <c r="P351" s="464"/>
      <c r="Q351" s="464"/>
      <c r="R351" s="464"/>
      <c r="S351" s="464"/>
      <c r="T351" s="464"/>
      <c r="U351" s="464"/>
      <c r="V351" s="464"/>
      <c r="W351" s="337"/>
      <c r="X351" s="337"/>
      <c r="Y351" s="337"/>
      <c r="Z351" s="337"/>
      <c r="AA351" s="337"/>
      <c r="AB351" s="337"/>
      <c r="AC351" s="337"/>
      <c r="AD351" s="337"/>
      <c r="AE351" s="337"/>
      <c r="AF351" s="337"/>
      <c r="AG351" s="337"/>
      <c r="AH351" s="337"/>
      <c r="AI351" s="464"/>
    </row>
    <row r="352" ht="13.5" customHeight="1">
      <c r="A352" s="464"/>
      <c r="B352" s="464"/>
      <c r="C352" s="465"/>
      <c r="D352" s="464"/>
      <c r="E352" s="464"/>
      <c r="F352" s="464"/>
      <c r="G352" s="464"/>
      <c r="H352" s="464"/>
      <c r="I352" s="464"/>
      <c r="J352" s="464"/>
      <c r="K352" s="464"/>
      <c r="L352" s="464"/>
      <c r="M352" s="464"/>
      <c r="N352" s="464"/>
      <c r="O352" s="464"/>
      <c r="P352" s="464"/>
      <c r="Q352" s="464"/>
      <c r="R352" s="464"/>
      <c r="S352" s="464"/>
      <c r="T352" s="464"/>
      <c r="U352" s="464"/>
      <c r="V352" s="464"/>
      <c r="W352" s="337"/>
      <c r="X352" s="337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464"/>
    </row>
    <row r="353" ht="13.5" customHeight="1">
      <c r="A353" s="464"/>
      <c r="B353" s="464"/>
      <c r="C353" s="465"/>
      <c r="D353" s="464"/>
      <c r="E353" s="464"/>
      <c r="F353" s="464"/>
      <c r="G353" s="464"/>
      <c r="H353" s="464"/>
      <c r="I353" s="464"/>
      <c r="J353" s="464"/>
      <c r="K353" s="464"/>
      <c r="L353" s="464"/>
      <c r="M353" s="464"/>
      <c r="N353" s="464"/>
      <c r="O353" s="464"/>
      <c r="P353" s="464"/>
      <c r="Q353" s="464"/>
      <c r="R353" s="464"/>
      <c r="S353" s="464"/>
      <c r="T353" s="464"/>
      <c r="U353" s="464"/>
      <c r="V353" s="464"/>
      <c r="W353" s="337"/>
      <c r="X353" s="337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464"/>
    </row>
    <row r="354" ht="13.5" customHeight="1">
      <c r="A354" s="464"/>
      <c r="B354" s="464"/>
      <c r="C354" s="465"/>
      <c r="D354" s="464"/>
      <c r="E354" s="464"/>
      <c r="F354" s="464"/>
      <c r="G354" s="464"/>
      <c r="H354" s="464"/>
      <c r="I354" s="464"/>
      <c r="J354" s="464"/>
      <c r="K354" s="464"/>
      <c r="L354" s="464"/>
      <c r="M354" s="464"/>
      <c r="N354" s="464"/>
      <c r="O354" s="464"/>
      <c r="P354" s="464"/>
      <c r="Q354" s="464"/>
      <c r="R354" s="464"/>
      <c r="S354" s="464"/>
      <c r="T354" s="464"/>
      <c r="U354" s="464"/>
      <c r="V354" s="464"/>
      <c r="W354" s="337"/>
      <c r="X354" s="337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464"/>
    </row>
    <row r="355" ht="13.5" customHeight="1">
      <c r="A355" s="464"/>
      <c r="B355" s="464"/>
      <c r="C355" s="465"/>
      <c r="D355" s="464"/>
      <c r="E355" s="464"/>
      <c r="F355" s="464"/>
      <c r="G355" s="464"/>
      <c r="H355" s="464"/>
      <c r="I355" s="464"/>
      <c r="J355" s="464"/>
      <c r="K355" s="464"/>
      <c r="L355" s="464"/>
      <c r="M355" s="464"/>
      <c r="N355" s="464"/>
      <c r="O355" s="464"/>
      <c r="P355" s="464"/>
      <c r="Q355" s="464"/>
      <c r="R355" s="464"/>
      <c r="S355" s="464"/>
      <c r="T355" s="464"/>
      <c r="U355" s="464"/>
      <c r="V355" s="464"/>
      <c r="W355" s="337"/>
      <c r="X355" s="337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464"/>
    </row>
    <row r="356" ht="13.5" customHeight="1">
      <c r="A356" s="464"/>
      <c r="B356" s="464"/>
      <c r="C356" s="465"/>
      <c r="D356" s="464"/>
      <c r="E356" s="464"/>
      <c r="F356" s="464"/>
      <c r="G356" s="464"/>
      <c r="H356" s="464"/>
      <c r="I356" s="464"/>
      <c r="J356" s="464"/>
      <c r="K356" s="464"/>
      <c r="L356" s="464"/>
      <c r="M356" s="464"/>
      <c r="N356" s="464"/>
      <c r="O356" s="464"/>
      <c r="P356" s="464"/>
      <c r="Q356" s="464"/>
      <c r="R356" s="464"/>
      <c r="S356" s="464"/>
      <c r="T356" s="464"/>
      <c r="U356" s="464"/>
      <c r="V356" s="464"/>
      <c r="W356" s="337"/>
      <c r="X356" s="337"/>
      <c r="Y356" s="337"/>
      <c r="Z356" s="337"/>
      <c r="AA356" s="337"/>
      <c r="AB356" s="337"/>
      <c r="AC356" s="337"/>
      <c r="AD356" s="337"/>
      <c r="AE356" s="337"/>
      <c r="AF356" s="337"/>
      <c r="AG356" s="337"/>
      <c r="AH356" s="337"/>
      <c r="AI356" s="464"/>
    </row>
    <row r="357" ht="13.5" customHeight="1">
      <c r="A357" s="464"/>
      <c r="B357" s="464"/>
      <c r="C357" s="465"/>
      <c r="D357" s="464"/>
      <c r="E357" s="464"/>
      <c r="F357" s="464"/>
      <c r="G357" s="464"/>
      <c r="H357" s="464"/>
      <c r="I357" s="464"/>
      <c r="J357" s="464"/>
      <c r="K357" s="464"/>
      <c r="L357" s="464"/>
      <c r="M357" s="464"/>
      <c r="N357" s="464"/>
      <c r="O357" s="464"/>
      <c r="P357" s="464"/>
      <c r="Q357" s="464"/>
      <c r="R357" s="464"/>
      <c r="S357" s="464"/>
      <c r="T357" s="464"/>
      <c r="U357" s="464"/>
      <c r="V357" s="464"/>
      <c r="W357" s="337"/>
      <c r="X357" s="337"/>
      <c r="Y357" s="337"/>
      <c r="Z357" s="337"/>
      <c r="AA357" s="337"/>
      <c r="AB357" s="337"/>
      <c r="AC357" s="337"/>
      <c r="AD357" s="337"/>
      <c r="AE357" s="337"/>
      <c r="AF357" s="337"/>
      <c r="AG357" s="337"/>
      <c r="AH357" s="337"/>
      <c r="AI357" s="464"/>
    </row>
    <row r="358" ht="13.5" customHeight="1">
      <c r="A358" s="464"/>
      <c r="B358" s="464"/>
      <c r="C358" s="465"/>
      <c r="D358" s="464"/>
      <c r="E358" s="464"/>
      <c r="F358" s="464"/>
      <c r="G358" s="464"/>
      <c r="H358" s="464"/>
      <c r="I358" s="464"/>
      <c r="J358" s="464"/>
      <c r="K358" s="464"/>
      <c r="L358" s="464"/>
      <c r="M358" s="464"/>
      <c r="N358" s="464"/>
      <c r="O358" s="464"/>
      <c r="P358" s="464"/>
      <c r="Q358" s="464"/>
      <c r="R358" s="464"/>
      <c r="S358" s="464"/>
      <c r="T358" s="464"/>
      <c r="U358" s="464"/>
      <c r="V358" s="464"/>
      <c r="W358" s="337"/>
      <c r="X358" s="337"/>
      <c r="Y358" s="337"/>
      <c r="Z358" s="337"/>
      <c r="AA358" s="337"/>
      <c r="AB358" s="337"/>
      <c r="AC358" s="337"/>
      <c r="AD358" s="337"/>
      <c r="AE358" s="337"/>
      <c r="AF358" s="337"/>
      <c r="AG358" s="337"/>
      <c r="AH358" s="337"/>
      <c r="AI358" s="464"/>
    </row>
    <row r="359" ht="13.5" customHeight="1">
      <c r="A359" s="464"/>
      <c r="B359" s="464"/>
      <c r="C359" s="465"/>
      <c r="D359" s="464"/>
      <c r="E359" s="464"/>
      <c r="F359" s="464"/>
      <c r="G359" s="464"/>
      <c r="H359" s="464"/>
      <c r="I359" s="464"/>
      <c r="J359" s="464"/>
      <c r="K359" s="464"/>
      <c r="L359" s="464"/>
      <c r="M359" s="464"/>
      <c r="N359" s="464"/>
      <c r="O359" s="464"/>
      <c r="P359" s="464"/>
      <c r="Q359" s="464"/>
      <c r="R359" s="464"/>
      <c r="S359" s="464"/>
      <c r="T359" s="464"/>
      <c r="U359" s="464"/>
      <c r="V359" s="464"/>
      <c r="W359" s="337"/>
      <c r="X359" s="337"/>
      <c r="Y359" s="337"/>
      <c r="Z359" s="337"/>
      <c r="AA359" s="337"/>
      <c r="AB359" s="337"/>
      <c r="AC359" s="337"/>
      <c r="AD359" s="337"/>
      <c r="AE359" s="337"/>
      <c r="AF359" s="337"/>
      <c r="AG359" s="337"/>
      <c r="AH359" s="337"/>
      <c r="AI359" s="464"/>
    </row>
    <row r="360" ht="13.5" customHeight="1">
      <c r="A360" s="464"/>
      <c r="B360" s="464"/>
      <c r="C360" s="465"/>
      <c r="D360" s="464"/>
      <c r="E360" s="464"/>
      <c r="F360" s="464"/>
      <c r="G360" s="464"/>
      <c r="H360" s="464"/>
      <c r="I360" s="464"/>
      <c r="J360" s="464"/>
      <c r="K360" s="464"/>
      <c r="L360" s="464"/>
      <c r="M360" s="464"/>
      <c r="N360" s="464"/>
      <c r="O360" s="464"/>
      <c r="P360" s="464"/>
      <c r="Q360" s="464"/>
      <c r="R360" s="464"/>
      <c r="S360" s="464"/>
      <c r="T360" s="464"/>
      <c r="U360" s="464"/>
      <c r="V360" s="464"/>
      <c r="W360" s="337"/>
      <c r="X360" s="337"/>
      <c r="Y360" s="337"/>
      <c r="Z360" s="337"/>
      <c r="AA360" s="337"/>
      <c r="AB360" s="337"/>
      <c r="AC360" s="337"/>
      <c r="AD360" s="337"/>
      <c r="AE360" s="337"/>
      <c r="AF360" s="337"/>
      <c r="AG360" s="337"/>
      <c r="AH360" s="337"/>
      <c r="AI360" s="464"/>
    </row>
    <row r="361" ht="13.5" customHeight="1">
      <c r="A361" s="464"/>
      <c r="B361" s="464"/>
      <c r="C361" s="465"/>
      <c r="D361" s="464"/>
      <c r="E361" s="464"/>
      <c r="F361" s="464"/>
      <c r="G361" s="464"/>
      <c r="H361" s="464"/>
      <c r="I361" s="464"/>
      <c r="J361" s="464"/>
      <c r="K361" s="464"/>
      <c r="L361" s="464"/>
      <c r="M361" s="464"/>
      <c r="N361" s="464"/>
      <c r="O361" s="464"/>
      <c r="P361" s="464"/>
      <c r="Q361" s="464"/>
      <c r="R361" s="464"/>
      <c r="S361" s="464"/>
      <c r="T361" s="464"/>
      <c r="U361" s="464"/>
      <c r="V361" s="464"/>
      <c r="W361" s="337"/>
      <c r="X361" s="337"/>
      <c r="Y361" s="337"/>
      <c r="Z361" s="337"/>
      <c r="AA361" s="337"/>
      <c r="AB361" s="337"/>
      <c r="AC361" s="337"/>
      <c r="AD361" s="337"/>
      <c r="AE361" s="337"/>
      <c r="AF361" s="337"/>
      <c r="AG361" s="337"/>
      <c r="AH361" s="337"/>
      <c r="AI361" s="464"/>
    </row>
    <row r="362" ht="13.5" customHeight="1">
      <c r="A362" s="464"/>
      <c r="B362" s="464"/>
      <c r="C362" s="465"/>
      <c r="D362" s="464"/>
      <c r="E362" s="464"/>
      <c r="F362" s="464"/>
      <c r="G362" s="464"/>
      <c r="H362" s="464"/>
      <c r="I362" s="464"/>
      <c r="J362" s="464"/>
      <c r="K362" s="464"/>
      <c r="L362" s="464"/>
      <c r="M362" s="464"/>
      <c r="N362" s="464"/>
      <c r="O362" s="464"/>
      <c r="P362" s="464"/>
      <c r="Q362" s="464"/>
      <c r="R362" s="464"/>
      <c r="S362" s="464"/>
      <c r="T362" s="464"/>
      <c r="U362" s="464"/>
      <c r="V362" s="464"/>
      <c r="W362" s="337"/>
      <c r="X362" s="337"/>
      <c r="Y362" s="337"/>
      <c r="Z362" s="337"/>
      <c r="AA362" s="337"/>
      <c r="AB362" s="337"/>
      <c r="AC362" s="337"/>
      <c r="AD362" s="337"/>
      <c r="AE362" s="337"/>
      <c r="AF362" s="337"/>
      <c r="AG362" s="337"/>
      <c r="AH362" s="337"/>
      <c r="AI362" s="464"/>
    </row>
    <row r="363" ht="13.5" customHeight="1">
      <c r="A363" s="464"/>
      <c r="B363" s="464"/>
      <c r="C363" s="465"/>
      <c r="D363" s="464"/>
      <c r="E363" s="464"/>
      <c r="F363" s="464"/>
      <c r="G363" s="464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337"/>
      <c r="X363" s="337"/>
      <c r="Y363" s="337"/>
      <c r="Z363" s="337"/>
      <c r="AA363" s="337"/>
      <c r="AB363" s="337"/>
      <c r="AC363" s="337"/>
      <c r="AD363" s="337"/>
      <c r="AE363" s="337"/>
      <c r="AF363" s="337"/>
      <c r="AG363" s="337"/>
      <c r="AH363" s="337"/>
      <c r="AI363" s="464"/>
    </row>
    <row r="364" ht="13.5" customHeight="1">
      <c r="A364" s="464"/>
      <c r="B364" s="464"/>
      <c r="C364" s="465"/>
      <c r="D364" s="464"/>
      <c r="E364" s="464"/>
      <c r="F364" s="464"/>
      <c r="G364" s="464"/>
      <c r="H364" s="464"/>
      <c r="I364" s="464"/>
      <c r="J364" s="464"/>
      <c r="K364" s="464"/>
      <c r="L364" s="464"/>
      <c r="M364" s="464"/>
      <c r="N364" s="464"/>
      <c r="O364" s="464"/>
      <c r="P364" s="464"/>
      <c r="Q364" s="464"/>
      <c r="R364" s="464"/>
      <c r="S364" s="464"/>
      <c r="T364" s="464"/>
      <c r="U364" s="464"/>
      <c r="V364" s="464"/>
      <c r="W364" s="337"/>
      <c r="X364" s="337"/>
      <c r="Y364" s="337"/>
      <c r="Z364" s="337"/>
      <c r="AA364" s="337"/>
      <c r="AB364" s="337"/>
      <c r="AC364" s="337"/>
      <c r="AD364" s="337"/>
      <c r="AE364" s="337"/>
      <c r="AF364" s="337"/>
      <c r="AG364" s="337"/>
      <c r="AH364" s="337"/>
      <c r="AI364" s="464"/>
    </row>
    <row r="365" ht="13.5" customHeight="1">
      <c r="A365" s="464"/>
      <c r="B365" s="464"/>
      <c r="C365" s="465"/>
      <c r="D365" s="464"/>
      <c r="E365" s="464"/>
      <c r="F365" s="464"/>
      <c r="G365" s="464"/>
      <c r="H365" s="464"/>
      <c r="I365" s="464"/>
      <c r="J365" s="464"/>
      <c r="K365" s="464"/>
      <c r="L365" s="464"/>
      <c r="M365" s="464"/>
      <c r="N365" s="464"/>
      <c r="O365" s="464"/>
      <c r="P365" s="464"/>
      <c r="Q365" s="464"/>
      <c r="R365" s="464"/>
      <c r="S365" s="464"/>
      <c r="T365" s="464"/>
      <c r="U365" s="464"/>
      <c r="V365" s="464"/>
      <c r="W365" s="337"/>
      <c r="X365" s="337"/>
      <c r="Y365" s="337"/>
      <c r="Z365" s="337"/>
      <c r="AA365" s="337"/>
      <c r="AB365" s="337"/>
      <c r="AC365" s="337"/>
      <c r="AD365" s="337"/>
      <c r="AE365" s="337"/>
      <c r="AF365" s="337"/>
      <c r="AG365" s="337"/>
      <c r="AH365" s="337"/>
      <c r="AI365" s="464"/>
    </row>
    <row r="366" ht="13.5" customHeight="1">
      <c r="A366" s="464"/>
      <c r="B366" s="464"/>
      <c r="C366" s="465"/>
      <c r="D366" s="464"/>
      <c r="E366" s="464"/>
      <c r="F366" s="464"/>
      <c r="G366" s="464"/>
      <c r="H366" s="464"/>
      <c r="I366" s="464"/>
      <c r="J366" s="464"/>
      <c r="K366" s="464"/>
      <c r="L366" s="464"/>
      <c r="M366" s="464"/>
      <c r="N366" s="464"/>
      <c r="O366" s="464"/>
      <c r="P366" s="464"/>
      <c r="Q366" s="464"/>
      <c r="R366" s="464"/>
      <c r="S366" s="464"/>
      <c r="T366" s="464"/>
      <c r="U366" s="464"/>
      <c r="V366" s="464"/>
      <c r="W366" s="337"/>
      <c r="X366" s="337"/>
      <c r="Y366" s="337"/>
      <c r="Z366" s="337"/>
      <c r="AA366" s="337"/>
      <c r="AB366" s="337"/>
      <c r="AC366" s="337"/>
      <c r="AD366" s="337"/>
      <c r="AE366" s="337"/>
      <c r="AF366" s="337"/>
      <c r="AG366" s="337"/>
      <c r="AH366" s="337"/>
      <c r="AI366" s="464"/>
    </row>
    <row r="367" ht="13.5" customHeight="1">
      <c r="A367" s="464"/>
      <c r="B367" s="464"/>
      <c r="C367" s="465"/>
      <c r="D367" s="464"/>
      <c r="E367" s="464"/>
      <c r="F367" s="464"/>
      <c r="G367" s="464"/>
      <c r="H367" s="464"/>
      <c r="I367" s="464"/>
      <c r="J367" s="464"/>
      <c r="K367" s="464"/>
      <c r="L367" s="464"/>
      <c r="M367" s="464"/>
      <c r="N367" s="464"/>
      <c r="O367" s="464"/>
      <c r="P367" s="464"/>
      <c r="Q367" s="464"/>
      <c r="R367" s="464"/>
      <c r="S367" s="464"/>
      <c r="T367" s="464"/>
      <c r="U367" s="464"/>
      <c r="V367" s="464"/>
      <c r="W367" s="337"/>
      <c r="X367" s="337"/>
      <c r="Y367" s="337"/>
      <c r="Z367" s="337"/>
      <c r="AA367" s="337"/>
      <c r="AB367" s="337"/>
      <c r="AC367" s="337"/>
      <c r="AD367" s="337"/>
      <c r="AE367" s="337"/>
      <c r="AF367" s="337"/>
      <c r="AG367" s="337"/>
      <c r="AH367" s="337"/>
      <c r="AI367" s="464"/>
    </row>
    <row r="368" ht="13.5" customHeight="1">
      <c r="A368" s="464"/>
      <c r="B368" s="464"/>
      <c r="C368" s="465"/>
      <c r="D368" s="464"/>
      <c r="E368" s="464"/>
      <c r="F368" s="464"/>
      <c r="G368" s="464"/>
      <c r="H368" s="464"/>
      <c r="I368" s="464"/>
      <c r="J368" s="464"/>
      <c r="K368" s="464"/>
      <c r="L368" s="464"/>
      <c r="M368" s="464"/>
      <c r="N368" s="464"/>
      <c r="O368" s="464"/>
      <c r="P368" s="464"/>
      <c r="Q368" s="464"/>
      <c r="R368" s="464"/>
      <c r="S368" s="464"/>
      <c r="T368" s="464"/>
      <c r="U368" s="464"/>
      <c r="V368" s="464"/>
      <c r="W368" s="337"/>
      <c r="X368" s="337"/>
      <c r="Y368" s="337"/>
      <c r="Z368" s="337"/>
      <c r="AA368" s="337"/>
      <c r="AB368" s="337"/>
      <c r="AC368" s="337"/>
      <c r="AD368" s="337"/>
      <c r="AE368" s="337"/>
      <c r="AF368" s="337"/>
      <c r="AG368" s="337"/>
      <c r="AH368" s="337"/>
      <c r="AI368" s="464"/>
    </row>
    <row r="369" ht="13.5" customHeight="1">
      <c r="A369" s="464"/>
      <c r="B369" s="464"/>
      <c r="C369" s="465"/>
      <c r="D369" s="464"/>
      <c r="E369" s="464"/>
      <c r="F369" s="464"/>
      <c r="G369" s="464"/>
      <c r="H369" s="464"/>
      <c r="I369" s="464"/>
      <c r="J369" s="464"/>
      <c r="K369" s="464"/>
      <c r="L369" s="464"/>
      <c r="M369" s="464"/>
      <c r="N369" s="464"/>
      <c r="O369" s="464"/>
      <c r="P369" s="464"/>
      <c r="Q369" s="464"/>
      <c r="R369" s="464"/>
      <c r="S369" s="464"/>
      <c r="T369" s="464"/>
      <c r="U369" s="464"/>
      <c r="V369" s="464"/>
      <c r="W369" s="337"/>
      <c r="X369" s="337"/>
      <c r="Y369" s="337"/>
      <c r="Z369" s="337"/>
      <c r="AA369" s="337"/>
      <c r="AB369" s="337"/>
      <c r="AC369" s="337"/>
      <c r="AD369" s="337"/>
      <c r="AE369" s="337"/>
      <c r="AF369" s="337"/>
      <c r="AG369" s="337"/>
      <c r="AH369" s="337"/>
      <c r="AI369" s="464"/>
    </row>
    <row r="370" ht="13.5" customHeight="1">
      <c r="A370" s="464"/>
      <c r="B370" s="464"/>
      <c r="C370" s="465"/>
      <c r="D370" s="464"/>
      <c r="E370" s="464"/>
      <c r="F370" s="464"/>
      <c r="G370" s="464"/>
      <c r="H370" s="464"/>
      <c r="I370" s="464"/>
      <c r="J370" s="464"/>
      <c r="K370" s="464"/>
      <c r="L370" s="464"/>
      <c r="M370" s="464"/>
      <c r="N370" s="464"/>
      <c r="O370" s="464"/>
      <c r="P370" s="464"/>
      <c r="Q370" s="464"/>
      <c r="R370" s="464"/>
      <c r="S370" s="464"/>
      <c r="T370" s="464"/>
      <c r="U370" s="464"/>
      <c r="V370" s="464"/>
      <c r="W370" s="337"/>
      <c r="X370" s="337"/>
      <c r="Y370" s="337"/>
      <c r="Z370" s="337"/>
      <c r="AA370" s="337"/>
      <c r="AB370" s="337"/>
      <c r="AC370" s="337"/>
      <c r="AD370" s="337"/>
      <c r="AE370" s="337"/>
      <c r="AF370" s="337"/>
      <c r="AG370" s="337"/>
      <c r="AH370" s="337"/>
      <c r="AI370" s="464"/>
    </row>
    <row r="371" ht="13.5" customHeight="1">
      <c r="A371" s="464"/>
      <c r="B371" s="464"/>
      <c r="C371" s="465"/>
      <c r="D371" s="464"/>
      <c r="E371" s="464"/>
      <c r="F371" s="464"/>
      <c r="G371" s="464"/>
      <c r="H371" s="464"/>
      <c r="I371" s="464"/>
      <c r="J371" s="464"/>
      <c r="K371" s="464"/>
      <c r="L371" s="464"/>
      <c r="M371" s="464"/>
      <c r="N371" s="464"/>
      <c r="O371" s="464"/>
      <c r="P371" s="464"/>
      <c r="Q371" s="464"/>
      <c r="R371" s="464"/>
      <c r="S371" s="464"/>
      <c r="T371" s="464"/>
      <c r="U371" s="464"/>
      <c r="V371" s="464"/>
      <c r="W371" s="337"/>
      <c r="X371" s="337"/>
      <c r="Y371" s="337"/>
      <c r="Z371" s="337"/>
      <c r="AA371" s="337"/>
      <c r="AB371" s="337"/>
      <c r="AC371" s="337"/>
      <c r="AD371" s="337"/>
      <c r="AE371" s="337"/>
      <c r="AF371" s="337"/>
      <c r="AG371" s="337"/>
      <c r="AH371" s="337"/>
      <c r="AI371" s="464"/>
    </row>
    <row r="372" ht="13.5" customHeight="1">
      <c r="A372" s="464"/>
      <c r="B372" s="464"/>
      <c r="C372" s="465"/>
      <c r="D372" s="464"/>
      <c r="E372" s="464"/>
      <c r="F372" s="464"/>
      <c r="G372" s="464"/>
      <c r="H372" s="464"/>
      <c r="I372" s="464"/>
      <c r="J372" s="464"/>
      <c r="K372" s="464"/>
      <c r="L372" s="464"/>
      <c r="M372" s="464"/>
      <c r="N372" s="464"/>
      <c r="O372" s="464"/>
      <c r="P372" s="464"/>
      <c r="Q372" s="464"/>
      <c r="R372" s="464"/>
      <c r="S372" s="464"/>
      <c r="T372" s="464"/>
      <c r="U372" s="464"/>
      <c r="V372" s="464"/>
      <c r="W372" s="337"/>
      <c r="X372" s="337"/>
      <c r="Y372" s="337"/>
      <c r="Z372" s="337"/>
      <c r="AA372" s="337"/>
      <c r="AB372" s="337"/>
      <c r="AC372" s="337"/>
      <c r="AD372" s="337"/>
      <c r="AE372" s="337"/>
      <c r="AF372" s="337"/>
      <c r="AG372" s="337"/>
      <c r="AH372" s="337"/>
      <c r="AI372" s="464"/>
    </row>
    <row r="373" ht="13.5" customHeight="1">
      <c r="A373" s="464"/>
      <c r="B373" s="464"/>
      <c r="C373" s="465"/>
      <c r="D373" s="464"/>
      <c r="E373" s="464"/>
      <c r="F373" s="464"/>
      <c r="G373" s="464"/>
      <c r="H373" s="464"/>
      <c r="I373" s="464"/>
      <c r="J373" s="464"/>
      <c r="K373" s="464"/>
      <c r="L373" s="464"/>
      <c r="M373" s="464"/>
      <c r="N373" s="464"/>
      <c r="O373" s="464"/>
      <c r="P373" s="464"/>
      <c r="Q373" s="464"/>
      <c r="R373" s="464"/>
      <c r="S373" s="464"/>
      <c r="T373" s="464"/>
      <c r="U373" s="464"/>
      <c r="V373" s="464"/>
      <c r="W373" s="337"/>
      <c r="X373" s="337"/>
      <c r="Y373" s="337"/>
      <c r="Z373" s="337"/>
      <c r="AA373" s="337"/>
      <c r="AB373" s="337"/>
      <c r="AC373" s="337"/>
      <c r="AD373" s="337"/>
      <c r="AE373" s="337"/>
      <c r="AF373" s="337"/>
      <c r="AG373" s="337"/>
      <c r="AH373" s="337"/>
      <c r="AI373" s="464"/>
    </row>
    <row r="374" ht="13.5" customHeight="1">
      <c r="A374" s="464"/>
      <c r="B374" s="464"/>
      <c r="C374" s="465"/>
      <c r="D374" s="464"/>
      <c r="E374" s="464"/>
      <c r="F374" s="464"/>
      <c r="G374" s="464"/>
      <c r="H374" s="464"/>
      <c r="I374" s="464"/>
      <c r="J374" s="464"/>
      <c r="K374" s="464"/>
      <c r="L374" s="464"/>
      <c r="M374" s="464"/>
      <c r="N374" s="464"/>
      <c r="O374" s="464"/>
      <c r="P374" s="464"/>
      <c r="Q374" s="464"/>
      <c r="R374" s="464"/>
      <c r="S374" s="464"/>
      <c r="T374" s="464"/>
      <c r="U374" s="464"/>
      <c r="V374" s="464"/>
      <c r="W374" s="337"/>
      <c r="X374" s="337"/>
      <c r="Y374" s="337"/>
      <c r="Z374" s="337"/>
      <c r="AA374" s="337"/>
      <c r="AB374" s="337"/>
      <c r="AC374" s="337"/>
      <c r="AD374" s="337"/>
      <c r="AE374" s="337"/>
      <c r="AF374" s="337"/>
      <c r="AG374" s="337"/>
      <c r="AH374" s="337"/>
      <c r="AI374" s="464"/>
    </row>
    <row r="375" ht="13.5" customHeight="1">
      <c r="A375" s="464"/>
      <c r="B375" s="464"/>
      <c r="C375" s="465"/>
      <c r="D375" s="464"/>
      <c r="E375" s="464"/>
      <c r="F375" s="464"/>
      <c r="G375" s="464"/>
      <c r="H375" s="464"/>
      <c r="I375" s="464"/>
      <c r="J375" s="464"/>
      <c r="K375" s="464"/>
      <c r="L375" s="464"/>
      <c r="M375" s="464"/>
      <c r="N375" s="464"/>
      <c r="O375" s="464"/>
      <c r="P375" s="464"/>
      <c r="Q375" s="464"/>
      <c r="R375" s="464"/>
      <c r="S375" s="464"/>
      <c r="T375" s="464"/>
      <c r="U375" s="464"/>
      <c r="V375" s="464"/>
      <c r="W375" s="337"/>
      <c r="X375" s="337"/>
      <c r="Y375" s="337"/>
      <c r="Z375" s="337"/>
      <c r="AA375" s="337"/>
      <c r="AB375" s="337"/>
      <c r="AC375" s="337"/>
      <c r="AD375" s="337"/>
      <c r="AE375" s="337"/>
      <c r="AF375" s="337"/>
      <c r="AG375" s="337"/>
      <c r="AH375" s="337"/>
      <c r="AI375" s="464"/>
    </row>
    <row r="376" ht="13.5" customHeight="1">
      <c r="A376" s="464"/>
      <c r="B376" s="464"/>
      <c r="C376" s="465"/>
      <c r="D376" s="464"/>
      <c r="E376" s="464"/>
      <c r="F376" s="464"/>
      <c r="G376" s="464"/>
      <c r="H376" s="464"/>
      <c r="I376" s="464"/>
      <c r="J376" s="464"/>
      <c r="K376" s="464"/>
      <c r="L376" s="464"/>
      <c r="M376" s="464"/>
      <c r="N376" s="464"/>
      <c r="O376" s="464"/>
      <c r="P376" s="464"/>
      <c r="Q376" s="464"/>
      <c r="R376" s="464"/>
      <c r="S376" s="464"/>
      <c r="T376" s="464"/>
      <c r="U376" s="464"/>
      <c r="V376" s="464"/>
      <c r="W376" s="337"/>
      <c r="X376" s="337"/>
      <c r="Y376" s="337"/>
      <c r="Z376" s="337"/>
      <c r="AA376" s="337"/>
      <c r="AB376" s="337"/>
      <c r="AC376" s="337"/>
      <c r="AD376" s="337"/>
      <c r="AE376" s="337"/>
      <c r="AF376" s="337"/>
      <c r="AG376" s="337"/>
      <c r="AH376" s="337"/>
      <c r="AI376" s="464"/>
    </row>
    <row r="377" ht="13.5" customHeight="1">
      <c r="A377" s="464"/>
      <c r="B377" s="464"/>
      <c r="C377" s="465"/>
      <c r="D377" s="464"/>
      <c r="E377" s="464"/>
      <c r="F377" s="464"/>
      <c r="G377" s="464"/>
      <c r="H377" s="464"/>
      <c r="I377" s="464"/>
      <c r="J377" s="464"/>
      <c r="K377" s="464"/>
      <c r="L377" s="464"/>
      <c r="M377" s="464"/>
      <c r="N377" s="464"/>
      <c r="O377" s="464"/>
      <c r="P377" s="464"/>
      <c r="Q377" s="464"/>
      <c r="R377" s="464"/>
      <c r="S377" s="464"/>
      <c r="T377" s="464"/>
      <c r="U377" s="464"/>
      <c r="V377" s="464"/>
      <c r="W377" s="337"/>
      <c r="X377" s="337"/>
      <c r="Y377" s="337"/>
      <c r="Z377" s="337"/>
      <c r="AA377" s="337"/>
      <c r="AB377" s="337"/>
      <c r="AC377" s="337"/>
      <c r="AD377" s="337"/>
      <c r="AE377" s="337"/>
      <c r="AF377" s="337"/>
      <c r="AG377" s="337"/>
      <c r="AH377" s="337"/>
      <c r="AI377" s="464"/>
    </row>
    <row r="378" ht="13.5" customHeight="1">
      <c r="A378" s="464"/>
      <c r="B378" s="464"/>
      <c r="C378" s="465"/>
      <c r="D378" s="464"/>
      <c r="E378" s="464"/>
      <c r="F378" s="464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64"/>
      <c r="R378" s="464"/>
      <c r="S378" s="464"/>
      <c r="T378" s="464"/>
      <c r="U378" s="464"/>
      <c r="V378" s="464"/>
      <c r="W378" s="337"/>
      <c r="X378" s="337"/>
      <c r="Y378" s="337"/>
      <c r="Z378" s="337"/>
      <c r="AA378" s="337"/>
      <c r="AB378" s="337"/>
      <c r="AC378" s="337"/>
      <c r="AD378" s="337"/>
      <c r="AE378" s="337"/>
      <c r="AF378" s="337"/>
      <c r="AG378" s="337"/>
      <c r="AH378" s="337"/>
      <c r="AI378" s="464"/>
    </row>
    <row r="379" ht="13.5" customHeight="1">
      <c r="A379" s="464"/>
      <c r="B379" s="464"/>
      <c r="C379" s="465"/>
      <c r="D379" s="464"/>
      <c r="E379" s="464"/>
      <c r="F379" s="464"/>
      <c r="G379" s="464"/>
      <c r="H379" s="464"/>
      <c r="I379" s="464"/>
      <c r="J379" s="464"/>
      <c r="K379" s="464"/>
      <c r="L379" s="464"/>
      <c r="M379" s="464"/>
      <c r="N379" s="464"/>
      <c r="O379" s="464"/>
      <c r="P379" s="464"/>
      <c r="Q379" s="464"/>
      <c r="R379" s="464"/>
      <c r="S379" s="464"/>
      <c r="T379" s="464"/>
      <c r="U379" s="464"/>
      <c r="V379" s="464"/>
      <c r="W379" s="337"/>
      <c r="X379" s="337"/>
      <c r="Y379" s="337"/>
      <c r="Z379" s="337"/>
      <c r="AA379" s="337"/>
      <c r="AB379" s="337"/>
      <c r="AC379" s="337"/>
      <c r="AD379" s="337"/>
      <c r="AE379" s="337"/>
      <c r="AF379" s="337"/>
      <c r="AG379" s="337"/>
      <c r="AH379" s="337"/>
      <c r="AI379" s="464"/>
    </row>
    <row r="380" ht="13.5" customHeight="1">
      <c r="A380" s="464"/>
      <c r="B380" s="464"/>
      <c r="C380" s="465"/>
      <c r="D380" s="464"/>
      <c r="E380" s="464"/>
      <c r="F380" s="464"/>
      <c r="G380" s="464"/>
      <c r="H380" s="464"/>
      <c r="I380" s="464"/>
      <c r="J380" s="464"/>
      <c r="K380" s="464"/>
      <c r="L380" s="464"/>
      <c r="M380" s="464"/>
      <c r="N380" s="464"/>
      <c r="O380" s="464"/>
      <c r="P380" s="464"/>
      <c r="Q380" s="464"/>
      <c r="R380" s="464"/>
      <c r="S380" s="464"/>
      <c r="T380" s="464"/>
      <c r="U380" s="464"/>
      <c r="V380" s="464"/>
      <c r="W380" s="337"/>
      <c r="X380" s="337"/>
      <c r="Y380" s="337"/>
      <c r="Z380" s="337"/>
      <c r="AA380" s="337"/>
      <c r="AB380" s="337"/>
      <c r="AC380" s="337"/>
      <c r="AD380" s="337"/>
      <c r="AE380" s="337"/>
      <c r="AF380" s="337"/>
      <c r="AG380" s="337"/>
      <c r="AH380" s="337"/>
      <c r="AI380" s="464"/>
    </row>
    <row r="381" ht="13.5" customHeight="1">
      <c r="A381" s="464"/>
      <c r="B381" s="464"/>
      <c r="C381" s="465"/>
      <c r="D381" s="464"/>
      <c r="E381" s="464"/>
      <c r="F381" s="464"/>
      <c r="G381" s="464"/>
      <c r="H381" s="464"/>
      <c r="I381" s="464"/>
      <c r="J381" s="464"/>
      <c r="K381" s="464"/>
      <c r="L381" s="464"/>
      <c r="M381" s="464"/>
      <c r="N381" s="464"/>
      <c r="O381" s="464"/>
      <c r="P381" s="464"/>
      <c r="Q381" s="464"/>
      <c r="R381" s="464"/>
      <c r="S381" s="464"/>
      <c r="T381" s="464"/>
      <c r="U381" s="464"/>
      <c r="V381" s="464"/>
      <c r="W381" s="337"/>
      <c r="X381" s="337"/>
      <c r="Y381" s="337"/>
      <c r="Z381" s="337"/>
      <c r="AA381" s="337"/>
      <c r="AB381" s="337"/>
      <c r="AC381" s="337"/>
      <c r="AD381" s="337"/>
      <c r="AE381" s="337"/>
      <c r="AF381" s="337"/>
      <c r="AG381" s="337"/>
      <c r="AH381" s="337"/>
      <c r="AI381" s="464"/>
    </row>
    <row r="382" ht="13.5" customHeight="1">
      <c r="A382" s="464"/>
      <c r="B382" s="464"/>
      <c r="C382" s="465"/>
      <c r="D382" s="464"/>
      <c r="E382" s="464"/>
      <c r="F382" s="464"/>
      <c r="G382" s="464"/>
      <c r="H382" s="464"/>
      <c r="I382" s="464"/>
      <c r="J382" s="464"/>
      <c r="K382" s="464"/>
      <c r="L382" s="464"/>
      <c r="M382" s="464"/>
      <c r="N382" s="464"/>
      <c r="O382" s="464"/>
      <c r="P382" s="464"/>
      <c r="Q382" s="464"/>
      <c r="R382" s="464"/>
      <c r="S382" s="464"/>
      <c r="T382" s="464"/>
      <c r="U382" s="464"/>
      <c r="V382" s="464"/>
      <c r="W382" s="337"/>
      <c r="X382" s="337"/>
      <c r="Y382" s="337"/>
      <c r="Z382" s="337"/>
      <c r="AA382" s="337"/>
      <c r="AB382" s="337"/>
      <c r="AC382" s="337"/>
      <c r="AD382" s="337"/>
      <c r="AE382" s="337"/>
      <c r="AF382" s="337"/>
      <c r="AG382" s="337"/>
      <c r="AH382" s="337"/>
      <c r="AI382" s="464"/>
    </row>
    <row r="383" ht="13.5" customHeight="1">
      <c r="A383" s="464"/>
      <c r="B383" s="464"/>
      <c r="C383" s="465"/>
      <c r="D383" s="464"/>
      <c r="E383" s="464"/>
      <c r="F383" s="464"/>
      <c r="G383" s="464"/>
      <c r="H383" s="464"/>
      <c r="I383" s="464"/>
      <c r="J383" s="464"/>
      <c r="K383" s="464"/>
      <c r="L383" s="464"/>
      <c r="M383" s="464"/>
      <c r="N383" s="464"/>
      <c r="O383" s="464"/>
      <c r="P383" s="464"/>
      <c r="Q383" s="464"/>
      <c r="R383" s="464"/>
      <c r="S383" s="464"/>
      <c r="T383" s="464"/>
      <c r="U383" s="464"/>
      <c r="V383" s="464"/>
      <c r="W383" s="337"/>
      <c r="X383" s="337"/>
      <c r="Y383" s="337"/>
      <c r="Z383" s="337"/>
      <c r="AA383" s="337"/>
      <c r="AB383" s="337"/>
      <c r="AC383" s="337"/>
      <c r="AD383" s="337"/>
      <c r="AE383" s="337"/>
      <c r="AF383" s="337"/>
      <c r="AG383" s="337"/>
      <c r="AH383" s="337"/>
      <c r="AI383" s="464"/>
    </row>
    <row r="384" ht="13.5" customHeight="1">
      <c r="A384" s="464"/>
      <c r="B384" s="464"/>
      <c r="C384" s="465"/>
      <c r="D384" s="464"/>
      <c r="E384" s="464"/>
      <c r="F384" s="464"/>
      <c r="G384" s="464"/>
      <c r="H384" s="464"/>
      <c r="I384" s="464"/>
      <c r="J384" s="464"/>
      <c r="K384" s="464"/>
      <c r="L384" s="464"/>
      <c r="M384" s="464"/>
      <c r="N384" s="464"/>
      <c r="O384" s="464"/>
      <c r="P384" s="464"/>
      <c r="Q384" s="464"/>
      <c r="R384" s="464"/>
      <c r="S384" s="464"/>
      <c r="T384" s="464"/>
      <c r="U384" s="464"/>
      <c r="V384" s="464"/>
      <c r="W384" s="337"/>
      <c r="X384" s="337"/>
      <c r="Y384" s="337"/>
      <c r="Z384" s="337"/>
      <c r="AA384" s="337"/>
      <c r="AB384" s="337"/>
      <c r="AC384" s="337"/>
      <c r="AD384" s="337"/>
      <c r="AE384" s="337"/>
      <c r="AF384" s="337"/>
      <c r="AG384" s="337"/>
      <c r="AH384" s="337"/>
      <c r="AI384" s="464"/>
    </row>
    <row r="385" ht="13.5" customHeight="1">
      <c r="A385" s="464"/>
      <c r="B385" s="464"/>
      <c r="C385" s="465"/>
      <c r="D385" s="464"/>
      <c r="E385" s="464"/>
      <c r="F385" s="464"/>
      <c r="G385" s="464"/>
      <c r="H385" s="464"/>
      <c r="I385" s="464"/>
      <c r="J385" s="464"/>
      <c r="K385" s="464"/>
      <c r="L385" s="464"/>
      <c r="M385" s="464"/>
      <c r="N385" s="464"/>
      <c r="O385" s="464"/>
      <c r="P385" s="464"/>
      <c r="Q385" s="464"/>
      <c r="R385" s="464"/>
      <c r="S385" s="464"/>
      <c r="T385" s="464"/>
      <c r="U385" s="464"/>
      <c r="V385" s="464"/>
      <c r="W385" s="337"/>
      <c r="X385" s="337"/>
      <c r="Y385" s="337"/>
      <c r="Z385" s="337"/>
      <c r="AA385" s="337"/>
      <c r="AB385" s="337"/>
      <c r="AC385" s="337"/>
      <c r="AD385" s="337"/>
      <c r="AE385" s="337"/>
      <c r="AF385" s="337"/>
      <c r="AG385" s="337"/>
      <c r="AH385" s="337"/>
      <c r="AI385" s="464"/>
    </row>
    <row r="386" ht="13.5" customHeight="1">
      <c r="A386" s="464"/>
      <c r="B386" s="464"/>
      <c r="C386" s="465"/>
      <c r="D386" s="464"/>
      <c r="E386" s="464"/>
      <c r="F386" s="464"/>
      <c r="G386" s="464"/>
      <c r="H386" s="464"/>
      <c r="I386" s="464"/>
      <c r="J386" s="464"/>
      <c r="K386" s="464"/>
      <c r="L386" s="464"/>
      <c r="M386" s="464"/>
      <c r="N386" s="464"/>
      <c r="O386" s="464"/>
      <c r="P386" s="464"/>
      <c r="Q386" s="464"/>
      <c r="R386" s="464"/>
      <c r="S386" s="464"/>
      <c r="T386" s="464"/>
      <c r="U386" s="464"/>
      <c r="V386" s="464"/>
      <c r="W386" s="337"/>
      <c r="X386" s="337"/>
      <c r="Y386" s="337"/>
      <c r="Z386" s="337"/>
      <c r="AA386" s="337"/>
      <c r="AB386" s="337"/>
      <c r="AC386" s="337"/>
      <c r="AD386" s="337"/>
      <c r="AE386" s="337"/>
      <c r="AF386" s="337"/>
      <c r="AG386" s="337"/>
      <c r="AH386" s="337"/>
      <c r="AI386" s="464"/>
    </row>
    <row r="387" ht="13.5" customHeight="1">
      <c r="A387" s="464"/>
      <c r="B387" s="464"/>
      <c r="C387" s="465"/>
      <c r="D387" s="464"/>
      <c r="E387" s="464"/>
      <c r="F387" s="464"/>
      <c r="G387" s="464"/>
      <c r="H387" s="464"/>
      <c r="I387" s="464"/>
      <c r="J387" s="464"/>
      <c r="K387" s="464"/>
      <c r="L387" s="464"/>
      <c r="M387" s="464"/>
      <c r="N387" s="464"/>
      <c r="O387" s="464"/>
      <c r="P387" s="464"/>
      <c r="Q387" s="464"/>
      <c r="R387" s="464"/>
      <c r="S387" s="464"/>
      <c r="T387" s="464"/>
      <c r="U387" s="464"/>
      <c r="V387" s="464"/>
      <c r="W387" s="337"/>
      <c r="X387" s="337"/>
      <c r="Y387" s="337"/>
      <c r="Z387" s="337"/>
      <c r="AA387" s="337"/>
      <c r="AB387" s="337"/>
      <c r="AC387" s="337"/>
      <c r="AD387" s="337"/>
      <c r="AE387" s="337"/>
      <c r="AF387" s="337"/>
      <c r="AG387" s="337"/>
      <c r="AH387" s="337"/>
      <c r="AI387" s="464"/>
    </row>
    <row r="388" ht="13.5" customHeight="1">
      <c r="A388" s="464"/>
      <c r="B388" s="464"/>
      <c r="C388" s="465"/>
      <c r="D388" s="464"/>
      <c r="E388" s="464"/>
      <c r="F388" s="464"/>
      <c r="G388" s="464"/>
      <c r="H388" s="464"/>
      <c r="I388" s="464"/>
      <c r="J388" s="464"/>
      <c r="K388" s="464"/>
      <c r="L388" s="464"/>
      <c r="M388" s="464"/>
      <c r="N388" s="464"/>
      <c r="O388" s="464"/>
      <c r="P388" s="464"/>
      <c r="Q388" s="464"/>
      <c r="R388" s="464"/>
      <c r="S388" s="464"/>
      <c r="T388" s="464"/>
      <c r="U388" s="464"/>
      <c r="V388" s="464"/>
      <c r="W388" s="337"/>
      <c r="X388" s="337"/>
      <c r="Y388" s="337"/>
      <c r="Z388" s="337"/>
      <c r="AA388" s="337"/>
      <c r="AB388" s="337"/>
      <c r="AC388" s="337"/>
      <c r="AD388" s="337"/>
      <c r="AE388" s="337"/>
      <c r="AF388" s="337"/>
      <c r="AG388" s="337"/>
      <c r="AH388" s="337"/>
      <c r="AI388" s="464"/>
    </row>
    <row r="389" ht="13.5" customHeight="1">
      <c r="A389" s="464"/>
      <c r="B389" s="464"/>
      <c r="C389" s="465"/>
      <c r="D389" s="464"/>
      <c r="E389" s="464"/>
      <c r="F389" s="464"/>
      <c r="G389" s="464"/>
      <c r="H389" s="464"/>
      <c r="I389" s="464"/>
      <c r="J389" s="464"/>
      <c r="K389" s="464"/>
      <c r="L389" s="464"/>
      <c r="M389" s="464"/>
      <c r="N389" s="464"/>
      <c r="O389" s="464"/>
      <c r="P389" s="464"/>
      <c r="Q389" s="464"/>
      <c r="R389" s="464"/>
      <c r="S389" s="464"/>
      <c r="T389" s="464"/>
      <c r="U389" s="464"/>
      <c r="V389" s="464"/>
      <c r="W389" s="337"/>
      <c r="X389" s="337"/>
      <c r="Y389" s="337"/>
      <c r="Z389" s="337"/>
      <c r="AA389" s="337"/>
      <c r="AB389" s="337"/>
      <c r="AC389" s="337"/>
      <c r="AD389" s="337"/>
      <c r="AE389" s="337"/>
      <c r="AF389" s="337"/>
      <c r="AG389" s="337"/>
      <c r="AH389" s="337"/>
      <c r="AI389" s="464"/>
    </row>
    <row r="390" ht="13.5" customHeight="1">
      <c r="A390" s="464"/>
      <c r="B390" s="464"/>
      <c r="C390" s="465"/>
      <c r="D390" s="464"/>
      <c r="E390" s="464"/>
      <c r="F390" s="464"/>
      <c r="G390" s="464"/>
      <c r="H390" s="464"/>
      <c r="I390" s="464"/>
      <c r="J390" s="464"/>
      <c r="K390" s="464"/>
      <c r="L390" s="464"/>
      <c r="M390" s="464"/>
      <c r="N390" s="464"/>
      <c r="O390" s="464"/>
      <c r="P390" s="464"/>
      <c r="Q390" s="464"/>
      <c r="R390" s="464"/>
      <c r="S390" s="464"/>
      <c r="T390" s="464"/>
      <c r="U390" s="464"/>
      <c r="V390" s="464"/>
      <c r="W390" s="337"/>
      <c r="X390" s="337"/>
      <c r="Y390" s="337"/>
      <c r="Z390" s="337"/>
      <c r="AA390" s="337"/>
      <c r="AB390" s="337"/>
      <c r="AC390" s="337"/>
      <c r="AD390" s="337"/>
      <c r="AE390" s="337"/>
      <c r="AF390" s="337"/>
      <c r="AG390" s="337"/>
      <c r="AH390" s="337"/>
      <c r="AI390" s="464"/>
    </row>
    <row r="391" ht="13.5" customHeight="1">
      <c r="A391" s="464"/>
      <c r="B391" s="464"/>
      <c r="C391" s="465"/>
      <c r="D391" s="464"/>
      <c r="E391" s="464"/>
      <c r="F391" s="464"/>
      <c r="G391" s="464"/>
      <c r="H391" s="464"/>
      <c r="I391" s="464"/>
      <c r="J391" s="464"/>
      <c r="K391" s="464"/>
      <c r="L391" s="464"/>
      <c r="M391" s="464"/>
      <c r="N391" s="464"/>
      <c r="O391" s="464"/>
      <c r="P391" s="464"/>
      <c r="Q391" s="464"/>
      <c r="R391" s="464"/>
      <c r="S391" s="464"/>
      <c r="T391" s="464"/>
      <c r="U391" s="464"/>
      <c r="V391" s="464"/>
      <c r="W391" s="337"/>
      <c r="X391" s="337"/>
      <c r="Y391" s="337"/>
      <c r="Z391" s="337"/>
      <c r="AA391" s="337"/>
      <c r="AB391" s="337"/>
      <c r="AC391" s="337"/>
      <c r="AD391" s="337"/>
      <c r="AE391" s="337"/>
      <c r="AF391" s="337"/>
      <c r="AG391" s="337"/>
      <c r="AH391" s="337"/>
      <c r="AI391" s="464"/>
    </row>
    <row r="392" ht="13.5" customHeight="1">
      <c r="A392" s="464"/>
      <c r="B392" s="464"/>
      <c r="C392" s="465"/>
      <c r="D392" s="464"/>
      <c r="E392" s="464"/>
      <c r="F392" s="464"/>
      <c r="G392" s="464"/>
      <c r="H392" s="464"/>
      <c r="I392" s="464"/>
      <c r="J392" s="464"/>
      <c r="K392" s="464"/>
      <c r="L392" s="464"/>
      <c r="M392" s="464"/>
      <c r="N392" s="464"/>
      <c r="O392" s="464"/>
      <c r="P392" s="464"/>
      <c r="Q392" s="464"/>
      <c r="R392" s="464"/>
      <c r="S392" s="464"/>
      <c r="T392" s="464"/>
      <c r="U392" s="464"/>
      <c r="V392" s="464"/>
      <c r="W392" s="337"/>
      <c r="X392" s="337"/>
      <c r="Y392" s="337"/>
      <c r="Z392" s="337"/>
      <c r="AA392" s="337"/>
      <c r="AB392" s="337"/>
      <c r="AC392" s="337"/>
      <c r="AD392" s="337"/>
      <c r="AE392" s="337"/>
      <c r="AF392" s="337"/>
      <c r="AG392" s="337"/>
      <c r="AH392" s="337"/>
      <c r="AI392" s="464"/>
    </row>
    <row r="393" ht="13.5" customHeight="1">
      <c r="A393" s="464"/>
      <c r="B393" s="464"/>
      <c r="C393" s="465"/>
      <c r="D393" s="464"/>
      <c r="E393" s="464"/>
      <c r="F393" s="464"/>
      <c r="G393" s="464"/>
      <c r="H393" s="464"/>
      <c r="I393" s="464"/>
      <c r="J393" s="464"/>
      <c r="K393" s="464"/>
      <c r="L393" s="464"/>
      <c r="M393" s="464"/>
      <c r="N393" s="464"/>
      <c r="O393" s="464"/>
      <c r="P393" s="464"/>
      <c r="Q393" s="464"/>
      <c r="R393" s="464"/>
      <c r="S393" s="464"/>
      <c r="T393" s="464"/>
      <c r="U393" s="464"/>
      <c r="V393" s="464"/>
      <c r="W393" s="337"/>
      <c r="X393" s="337"/>
      <c r="Y393" s="337"/>
      <c r="Z393" s="337"/>
      <c r="AA393" s="337"/>
      <c r="AB393" s="337"/>
      <c r="AC393" s="337"/>
      <c r="AD393" s="337"/>
      <c r="AE393" s="337"/>
      <c r="AF393" s="337"/>
      <c r="AG393" s="337"/>
      <c r="AH393" s="337"/>
      <c r="AI393" s="464"/>
    </row>
    <row r="394" ht="13.5" customHeight="1">
      <c r="A394" s="464"/>
      <c r="B394" s="464"/>
      <c r="C394" s="465"/>
      <c r="D394" s="464"/>
      <c r="E394" s="464"/>
      <c r="F394" s="464"/>
      <c r="G394" s="464"/>
      <c r="H394" s="464"/>
      <c r="I394" s="464"/>
      <c r="J394" s="464"/>
      <c r="K394" s="464"/>
      <c r="L394" s="464"/>
      <c r="M394" s="464"/>
      <c r="N394" s="464"/>
      <c r="O394" s="464"/>
      <c r="P394" s="464"/>
      <c r="Q394" s="464"/>
      <c r="R394" s="464"/>
      <c r="S394" s="464"/>
      <c r="T394" s="464"/>
      <c r="U394" s="464"/>
      <c r="V394" s="464"/>
      <c r="W394" s="337"/>
      <c r="X394" s="337"/>
      <c r="Y394" s="337"/>
      <c r="Z394" s="337"/>
      <c r="AA394" s="337"/>
      <c r="AB394" s="337"/>
      <c r="AC394" s="337"/>
      <c r="AD394" s="337"/>
      <c r="AE394" s="337"/>
      <c r="AF394" s="337"/>
      <c r="AG394" s="337"/>
      <c r="AH394" s="337"/>
      <c r="AI394" s="464"/>
    </row>
    <row r="395" ht="13.5" customHeight="1">
      <c r="A395" s="464"/>
      <c r="B395" s="464"/>
      <c r="C395" s="465"/>
      <c r="D395" s="464"/>
      <c r="E395" s="464"/>
      <c r="F395" s="464"/>
      <c r="G395" s="464"/>
      <c r="H395" s="464"/>
      <c r="I395" s="464"/>
      <c r="J395" s="464"/>
      <c r="K395" s="464"/>
      <c r="L395" s="464"/>
      <c r="M395" s="464"/>
      <c r="N395" s="464"/>
      <c r="O395" s="464"/>
      <c r="P395" s="464"/>
      <c r="Q395" s="464"/>
      <c r="R395" s="464"/>
      <c r="S395" s="464"/>
      <c r="T395" s="464"/>
      <c r="U395" s="464"/>
      <c r="V395" s="464"/>
      <c r="W395" s="337"/>
      <c r="X395" s="337"/>
      <c r="Y395" s="337"/>
      <c r="Z395" s="337"/>
      <c r="AA395" s="337"/>
      <c r="AB395" s="337"/>
      <c r="AC395" s="337"/>
      <c r="AD395" s="337"/>
      <c r="AE395" s="337"/>
      <c r="AF395" s="337"/>
      <c r="AG395" s="337"/>
      <c r="AH395" s="337"/>
      <c r="AI395" s="464"/>
    </row>
    <row r="396" ht="13.5" customHeight="1">
      <c r="A396" s="464"/>
      <c r="B396" s="464"/>
      <c r="C396" s="465"/>
      <c r="D396" s="464"/>
      <c r="E396" s="464"/>
      <c r="F396" s="464"/>
      <c r="G396" s="464"/>
      <c r="H396" s="464"/>
      <c r="I396" s="464"/>
      <c r="J396" s="464"/>
      <c r="K396" s="464"/>
      <c r="L396" s="464"/>
      <c r="M396" s="464"/>
      <c r="N396" s="464"/>
      <c r="O396" s="464"/>
      <c r="P396" s="464"/>
      <c r="Q396" s="464"/>
      <c r="R396" s="464"/>
      <c r="S396" s="464"/>
      <c r="T396" s="464"/>
      <c r="U396" s="464"/>
      <c r="V396" s="464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464"/>
    </row>
    <row r="397" ht="13.5" customHeight="1">
      <c r="A397" s="464"/>
      <c r="B397" s="464"/>
      <c r="C397" s="465"/>
      <c r="D397" s="464"/>
      <c r="E397" s="464"/>
      <c r="F397" s="464"/>
      <c r="G397" s="464"/>
      <c r="H397" s="464"/>
      <c r="I397" s="464"/>
      <c r="J397" s="464"/>
      <c r="K397" s="464"/>
      <c r="L397" s="464"/>
      <c r="M397" s="464"/>
      <c r="N397" s="464"/>
      <c r="O397" s="464"/>
      <c r="P397" s="464"/>
      <c r="Q397" s="464"/>
      <c r="R397" s="464"/>
      <c r="S397" s="464"/>
      <c r="T397" s="464"/>
      <c r="U397" s="464"/>
      <c r="V397" s="464"/>
      <c r="W397" s="337"/>
      <c r="X397" s="337"/>
      <c r="Y397" s="337"/>
      <c r="Z397" s="337"/>
      <c r="AA397" s="337"/>
      <c r="AB397" s="337"/>
      <c r="AC397" s="337"/>
      <c r="AD397" s="337"/>
      <c r="AE397" s="337"/>
      <c r="AF397" s="337"/>
      <c r="AG397" s="337"/>
      <c r="AH397" s="337"/>
      <c r="AI397" s="464"/>
    </row>
    <row r="398" ht="13.5" customHeight="1">
      <c r="A398" s="464"/>
      <c r="B398" s="464"/>
      <c r="C398" s="465"/>
      <c r="D398" s="464"/>
      <c r="E398" s="464"/>
      <c r="F398" s="464"/>
      <c r="G398" s="464"/>
      <c r="H398" s="464"/>
      <c r="I398" s="464"/>
      <c r="J398" s="464"/>
      <c r="K398" s="464"/>
      <c r="L398" s="464"/>
      <c r="M398" s="464"/>
      <c r="N398" s="464"/>
      <c r="O398" s="464"/>
      <c r="P398" s="464"/>
      <c r="Q398" s="464"/>
      <c r="R398" s="464"/>
      <c r="S398" s="464"/>
      <c r="T398" s="464"/>
      <c r="U398" s="464"/>
      <c r="V398" s="464"/>
      <c r="W398" s="337"/>
      <c r="X398" s="337"/>
      <c r="Y398" s="337"/>
      <c r="Z398" s="337"/>
      <c r="AA398" s="337"/>
      <c r="AB398" s="337"/>
      <c r="AC398" s="337"/>
      <c r="AD398" s="337"/>
      <c r="AE398" s="337"/>
      <c r="AF398" s="337"/>
      <c r="AG398" s="337"/>
      <c r="AH398" s="337"/>
      <c r="AI398" s="464"/>
    </row>
    <row r="399" ht="13.5" customHeight="1">
      <c r="A399" s="464"/>
      <c r="B399" s="464"/>
      <c r="C399" s="465"/>
      <c r="D399" s="464"/>
      <c r="E399" s="464"/>
      <c r="F399" s="464"/>
      <c r="G399" s="464"/>
      <c r="H399" s="464"/>
      <c r="I399" s="464"/>
      <c r="J399" s="464"/>
      <c r="K399" s="464"/>
      <c r="L399" s="464"/>
      <c r="M399" s="464"/>
      <c r="N399" s="464"/>
      <c r="O399" s="464"/>
      <c r="P399" s="464"/>
      <c r="Q399" s="464"/>
      <c r="R399" s="464"/>
      <c r="S399" s="464"/>
      <c r="T399" s="464"/>
      <c r="U399" s="464"/>
      <c r="V399" s="464"/>
      <c r="W399" s="337"/>
      <c r="X399" s="337"/>
      <c r="Y399" s="337"/>
      <c r="Z399" s="337"/>
      <c r="AA399" s="337"/>
      <c r="AB399" s="337"/>
      <c r="AC399" s="337"/>
      <c r="AD399" s="337"/>
      <c r="AE399" s="337"/>
      <c r="AF399" s="337"/>
      <c r="AG399" s="337"/>
      <c r="AH399" s="337"/>
      <c r="AI399" s="464"/>
    </row>
    <row r="400" ht="13.5" customHeight="1">
      <c r="A400" s="464"/>
      <c r="B400" s="464"/>
      <c r="C400" s="465"/>
      <c r="D400" s="464"/>
      <c r="E400" s="464"/>
      <c r="F400" s="464"/>
      <c r="G400" s="464"/>
      <c r="H400" s="464"/>
      <c r="I400" s="464"/>
      <c r="J400" s="464"/>
      <c r="K400" s="464"/>
      <c r="L400" s="464"/>
      <c r="M400" s="464"/>
      <c r="N400" s="464"/>
      <c r="O400" s="464"/>
      <c r="P400" s="464"/>
      <c r="Q400" s="464"/>
      <c r="R400" s="464"/>
      <c r="S400" s="464"/>
      <c r="T400" s="464"/>
      <c r="U400" s="464"/>
      <c r="V400" s="464"/>
      <c r="W400" s="337"/>
      <c r="X400" s="337"/>
      <c r="Y400" s="337"/>
      <c r="Z400" s="337"/>
      <c r="AA400" s="337"/>
      <c r="AB400" s="337"/>
      <c r="AC400" s="337"/>
      <c r="AD400" s="337"/>
      <c r="AE400" s="337"/>
      <c r="AF400" s="337"/>
      <c r="AG400" s="337"/>
      <c r="AH400" s="337"/>
      <c r="AI400" s="464"/>
    </row>
    <row r="401" ht="13.5" customHeight="1">
      <c r="A401" s="464"/>
      <c r="B401" s="464"/>
      <c r="C401" s="465"/>
      <c r="D401" s="464"/>
      <c r="E401" s="464"/>
      <c r="F401" s="464"/>
      <c r="G401" s="464"/>
      <c r="H401" s="464"/>
      <c r="I401" s="464"/>
      <c r="J401" s="464"/>
      <c r="K401" s="464"/>
      <c r="L401" s="464"/>
      <c r="M401" s="464"/>
      <c r="N401" s="464"/>
      <c r="O401" s="464"/>
      <c r="P401" s="464"/>
      <c r="Q401" s="464"/>
      <c r="R401" s="464"/>
      <c r="S401" s="464"/>
      <c r="T401" s="464"/>
      <c r="U401" s="464"/>
      <c r="V401" s="464"/>
      <c r="W401" s="337"/>
      <c r="X401" s="337"/>
      <c r="Y401" s="337"/>
      <c r="Z401" s="337"/>
      <c r="AA401" s="337"/>
      <c r="AB401" s="337"/>
      <c r="AC401" s="337"/>
      <c r="AD401" s="337"/>
      <c r="AE401" s="337"/>
      <c r="AF401" s="337"/>
      <c r="AG401" s="337"/>
      <c r="AH401" s="337"/>
      <c r="AI401" s="464"/>
    </row>
    <row r="402" ht="13.5" customHeight="1">
      <c r="A402" s="464"/>
      <c r="B402" s="464"/>
      <c r="C402" s="465"/>
      <c r="D402" s="464"/>
      <c r="E402" s="464"/>
      <c r="F402" s="464"/>
      <c r="G402" s="464"/>
      <c r="H402" s="464"/>
      <c r="I402" s="464"/>
      <c r="J402" s="464"/>
      <c r="K402" s="464"/>
      <c r="L402" s="464"/>
      <c r="M402" s="464"/>
      <c r="N402" s="464"/>
      <c r="O402" s="464"/>
      <c r="P402" s="464"/>
      <c r="Q402" s="464"/>
      <c r="R402" s="464"/>
      <c r="S402" s="464"/>
      <c r="T402" s="464"/>
      <c r="U402" s="464"/>
      <c r="V402" s="464"/>
      <c r="W402" s="337"/>
      <c r="X402" s="337"/>
      <c r="Y402" s="337"/>
      <c r="Z402" s="337"/>
      <c r="AA402" s="337"/>
      <c r="AB402" s="337"/>
      <c r="AC402" s="337"/>
      <c r="AD402" s="337"/>
      <c r="AE402" s="337"/>
      <c r="AF402" s="337"/>
      <c r="AG402" s="337"/>
      <c r="AH402" s="337"/>
      <c r="AI402" s="464"/>
    </row>
    <row r="403" ht="13.5" customHeight="1">
      <c r="A403" s="464"/>
      <c r="B403" s="464"/>
      <c r="C403" s="465"/>
      <c r="D403" s="464"/>
      <c r="E403" s="464"/>
      <c r="F403" s="464"/>
      <c r="G403" s="464"/>
      <c r="H403" s="464"/>
      <c r="I403" s="464"/>
      <c r="J403" s="464"/>
      <c r="K403" s="464"/>
      <c r="L403" s="464"/>
      <c r="M403" s="464"/>
      <c r="N403" s="464"/>
      <c r="O403" s="464"/>
      <c r="P403" s="464"/>
      <c r="Q403" s="464"/>
      <c r="R403" s="464"/>
      <c r="S403" s="464"/>
      <c r="T403" s="464"/>
      <c r="U403" s="464"/>
      <c r="V403" s="464"/>
      <c r="W403" s="337"/>
      <c r="X403" s="337"/>
      <c r="Y403" s="337"/>
      <c r="Z403" s="337"/>
      <c r="AA403" s="337"/>
      <c r="AB403" s="337"/>
      <c r="AC403" s="337"/>
      <c r="AD403" s="337"/>
      <c r="AE403" s="337"/>
      <c r="AF403" s="337"/>
      <c r="AG403" s="337"/>
      <c r="AH403" s="337"/>
      <c r="AI403" s="464"/>
    </row>
    <row r="404" ht="13.5" customHeight="1">
      <c r="A404" s="464"/>
      <c r="B404" s="464"/>
      <c r="C404" s="465"/>
      <c r="D404" s="464"/>
      <c r="E404" s="464"/>
      <c r="F404" s="464"/>
      <c r="G404" s="464"/>
      <c r="H404" s="464"/>
      <c r="I404" s="464"/>
      <c r="J404" s="464"/>
      <c r="K404" s="464"/>
      <c r="L404" s="464"/>
      <c r="M404" s="464"/>
      <c r="N404" s="464"/>
      <c r="O404" s="464"/>
      <c r="P404" s="464"/>
      <c r="Q404" s="464"/>
      <c r="R404" s="464"/>
      <c r="S404" s="464"/>
      <c r="T404" s="464"/>
      <c r="U404" s="464"/>
      <c r="V404" s="464"/>
      <c r="W404" s="337"/>
      <c r="X404" s="337"/>
      <c r="Y404" s="337"/>
      <c r="Z404" s="337"/>
      <c r="AA404" s="337"/>
      <c r="AB404" s="337"/>
      <c r="AC404" s="337"/>
      <c r="AD404" s="337"/>
      <c r="AE404" s="337"/>
      <c r="AF404" s="337"/>
      <c r="AG404" s="337"/>
      <c r="AH404" s="337"/>
      <c r="AI404" s="464"/>
    </row>
    <row r="405" ht="13.5" customHeight="1">
      <c r="A405" s="464"/>
      <c r="B405" s="464"/>
      <c r="C405" s="465"/>
      <c r="D405" s="464"/>
      <c r="E405" s="464"/>
      <c r="F405" s="464"/>
      <c r="G405" s="464"/>
      <c r="H405" s="464"/>
      <c r="I405" s="464"/>
      <c r="J405" s="464"/>
      <c r="K405" s="464"/>
      <c r="L405" s="464"/>
      <c r="M405" s="464"/>
      <c r="N405" s="464"/>
      <c r="O405" s="464"/>
      <c r="P405" s="464"/>
      <c r="Q405" s="464"/>
      <c r="R405" s="464"/>
      <c r="S405" s="464"/>
      <c r="T405" s="464"/>
      <c r="U405" s="464"/>
      <c r="V405" s="464"/>
      <c r="W405" s="337"/>
      <c r="X405" s="337"/>
      <c r="Y405" s="337"/>
      <c r="Z405" s="337"/>
      <c r="AA405" s="337"/>
      <c r="AB405" s="337"/>
      <c r="AC405" s="337"/>
      <c r="AD405" s="337"/>
      <c r="AE405" s="337"/>
      <c r="AF405" s="337"/>
      <c r="AG405" s="337"/>
      <c r="AH405" s="337"/>
      <c r="AI405" s="464"/>
    </row>
    <row r="406" ht="13.5" customHeight="1">
      <c r="A406" s="464"/>
      <c r="B406" s="464"/>
      <c r="C406" s="465"/>
      <c r="D406" s="464"/>
      <c r="E406" s="464"/>
      <c r="F406" s="464"/>
      <c r="G406" s="464"/>
      <c r="H406" s="464"/>
      <c r="I406" s="464"/>
      <c r="J406" s="464"/>
      <c r="K406" s="464"/>
      <c r="L406" s="464"/>
      <c r="M406" s="464"/>
      <c r="N406" s="464"/>
      <c r="O406" s="464"/>
      <c r="P406" s="464"/>
      <c r="Q406" s="464"/>
      <c r="R406" s="464"/>
      <c r="S406" s="464"/>
      <c r="T406" s="464"/>
      <c r="U406" s="464"/>
      <c r="V406" s="464"/>
      <c r="W406" s="337"/>
      <c r="X406" s="337"/>
      <c r="Y406" s="337"/>
      <c r="Z406" s="337"/>
      <c r="AA406" s="337"/>
      <c r="AB406" s="337"/>
      <c r="AC406" s="337"/>
      <c r="AD406" s="337"/>
      <c r="AE406" s="337"/>
      <c r="AF406" s="337"/>
      <c r="AG406" s="337"/>
      <c r="AH406" s="337"/>
      <c r="AI406" s="464"/>
    </row>
    <row r="407" ht="13.5" customHeight="1">
      <c r="A407" s="464"/>
      <c r="B407" s="464"/>
      <c r="C407" s="465"/>
      <c r="D407" s="464"/>
      <c r="E407" s="464"/>
      <c r="F407" s="464"/>
      <c r="G407" s="464"/>
      <c r="H407" s="464"/>
      <c r="I407" s="464"/>
      <c r="J407" s="464"/>
      <c r="K407" s="464"/>
      <c r="L407" s="464"/>
      <c r="M407" s="464"/>
      <c r="N407" s="464"/>
      <c r="O407" s="464"/>
      <c r="P407" s="464"/>
      <c r="Q407" s="464"/>
      <c r="R407" s="464"/>
      <c r="S407" s="464"/>
      <c r="T407" s="464"/>
      <c r="U407" s="464"/>
      <c r="V407" s="464"/>
      <c r="W407" s="337"/>
      <c r="X407" s="337"/>
      <c r="Y407" s="337"/>
      <c r="Z407" s="337"/>
      <c r="AA407" s="337"/>
      <c r="AB407" s="337"/>
      <c r="AC407" s="337"/>
      <c r="AD407" s="337"/>
      <c r="AE407" s="337"/>
      <c r="AF407" s="337"/>
      <c r="AG407" s="337"/>
      <c r="AH407" s="337"/>
      <c r="AI407" s="464"/>
    </row>
    <row r="408" ht="13.5" customHeight="1">
      <c r="A408" s="464"/>
      <c r="B408" s="464"/>
      <c r="C408" s="465"/>
      <c r="D408" s="464"/>
      <c r="E408" s="464"/>
      <c r="F408" s="464"/>
      <c r="G408" s="464"/>
      <c r="H408" s="464"/>
      <c r="I408" s="464"/>
      <c r="J408" s="464"/>
      <c r="K408" s="464"/>
      <c r="L408" s="464"/>
      <c r="M408" s="464"/>
      <c r="N408" s="464"/>
      <c r="O408" s="464"/>
      <c r="P408" s="464"/>
      <c r="Q408" s="464"/>
      <c r="R408" s="464"/>
      <c r="S408" s="464"/>
      <c r="T408" s="464"/>
      <c r="U408" s="464"/>
      <c r="V408" s="464"/>
      <c r="W408" s="337"/>
      <c r="X408" s="337"/>
      <c r="Y408" s="337"/>
      <c r="Z408" s="337"/>
      <c r="AA408" s="337"/>
      <c r="AB408" s="337"/>
      <c r="AC408" s="337"/>
      <c r="AD408" s="337"/>
      <c r="AE408" s="337"/>
      <c r="AF408" s="337"/>
      <c r="AG408" s="337"/>
      <c r="AH408" s="337"/>
      <c r="AI408" s="464"/>
    </row>
    <row r="409" ht="13.5" customHeight="1">
      <c r="A409" s="464"/>
      <c r="B409" s="464"/>
      <c r="C409" s="465"/>
      <c r="D409" s="464"/>
      <c r="E409" s="464"/>
      <c r="F409" s="464"/>
      <c r="G409" s="464"/>
      <c r="H409" s="464"/>
      <c r="I409" s="464"/>
      <c r="J409" s="464"/>
      <c r="K409" s="464"/>
      <c r="L409" s="464"/>
      <c r="M409" s="464"/>
      <c r="N409" s="464"/>
      <c r="O409" s="464"/>
      <c r="P409" s="464"/>
      <c r="Q409" s="464"/>
      <c r="R409" s="464"/>
      <c r="S409" s="464"/>
      <c r="T409" s="464"/>
      <c r="U409" s="464"/>
      <c r="V409" s="464"/>
      <c r="W409" s="337"/>
      <c r="X409" s="337"/>
      <c r="Y409" s="337"/>
      <c r="Z409" s="337"/>
      <c r="AA409" s="337"/>
      <c r="AB409" s="337"/>
      <c r="AC409" s="337"/>
      <c r="AD409" s="337"/>
      <c r="AE409" s="337"/>
      <c r="AF409" s="337"/>
      <c r="AG409" s="337"/>
      <c r="AH409" s="337"/>
      <c r="AI409" s="464"/>
    </row>
    <row r="410" ht="13.5" customHeight="1">
      <c r="A410" s="464"/>
      <c r="B410" s="464"/>
      <c r="C410" s="465"/>
      <c r="D410" s="464"/>
      <c r="E410" s="464"/>
      <c r="F410" s="464"/>
      <c r="G410" s="464"/>
      <c r="H410" s="464"/>
      <c r="I410" s="464"/>
      <c r="J410" s="464"/>
      <c r="K410" s="464"/>
      <c r="L410" s="464"/>
      <c r="M410" s="464"/>
      <c r="N410" s="464"/>
      <c r="O410" s="464"/>
      <c r="P410" s="464"/>
      <c r="Q410" s="464"/>
      <c r="R410" s="464"/>
      <c r="S410" s="464"/>
      <c r="T410" s="464"/>
      <c r="U410" s="464"/>
      <c r="V410" s="464"/>
      <c r="W410" s="337"/>
      <c r="X410" s="337"/>
      <c r="Y410" s="337"/>
      <c r="Z410" s="337"/>
      <c r="AA410" s="337"/>
      <c r="AB410" s="337"/>
      <c r="AC410" s="337"/>
      <c r="AD410" s="337"/>
      <c r="AE410" s="337"/>
      <c r="AF410" s="337"/>
      <c r="AG410" s="337"/>
      <c r="AH410" s="337"/>
      <c r="AI410" s="464"/>
    </row>
    <row r="411" ht="13.5" customHeight="1">
      <c r="A411" s="464"/>
      <c r="B411" s="464"/>
      <c r="C411" s="465"/>
      <c r="D411" s="464"/>
      <c r="E411" s="464"/>
      <c r="F411" s="464"/>
      <c r="G411" s="464"/>
      <c r="H411" s="464"/>
      <c r="I411" s="464"/>
      <c r="J411" s="464"/>
      <c r="K411" s="464"/>
      <c r="L411" s="464"/>
      <c r="M411" s="464"/>
      <c r="N411" s="464"/>
      <c r="O411" s="464"/>
      <c r="P411" s="464"/>
      <c r="Q411" s="464"/>
      <c r="R411" s="464"/>
      <c r="S411" s="464"/>
      <c r="T411" s="464"/>
      <c r="U411" s="464"/>
      <c r="V411" s="464"/>
      <c r="W411" s="337"/>
      <c r="X411" s="337"/>
      <c r="Y411" s="337"/>
      <c r="Z411" s="337"/>
      <c r="AA411" s="337"/>
      <c r="AB411" s="337"/>
      <c r="AC411" s="337"/>
      <c r="AD411" s="337"/>
      <c r="AE411" s="337"/>
      <c r="AF411" s="337"/>
      <c r="AG411" s="337"/>
      <c r="AH411" s="337"/>
      <c r="AI411" s="464"/>
    </row>
    <row r="412" ht="13.5" customHeight="1">
      <c r="A412" s="464"/>
      <c r="B412" s="464"/>
      <c r="C412" s="465"/>
      <c r="D412" s="464"/>
      <c r="E412" s="464"/>
      <c r="F412" s="464"/>
      <c r="G412" s="464"/>
      <c r="H412" s="464"/>
      <c r="I412" s="464"/>
      <c r="J412" s="464"/>
      <c r="K412" s="464"/>
      <c r="L412" s="464"/>
      <c r="M412" s="464"/>
      <c r="N412" s="464"/>
      <c r="O412" s="464"/>
      <c r="P412" s="464"/>
      <c r="Q412" s="464"/>
      <c r="R412" s="464"/>
      <c r="S412" s="464"/>
      <c r="T412" s="464"/>
      <c r="U412" s="464"/>
      <c r="V412" s="464"/>
      <c r="W412" s="337"/>
      <c r="X412" s="337"/>
      <c r="Y412" s="337"/>
      <c r="Z412" s="337"/>
      <c r="AA412" s="337"/>
      <c r="AB412" s="337"/>
      <c r="AC412" s="337"/>
      <c r="AD412" s="337"/>
      <c r="AE412" s="337"/>
      <c r="AF412" s="337"/>
      <c r="AG412" s="337"/>
      <c r="AH412" s="337"/>
      <c r="AI412" s="464"/>
    </row>
    <row r="413" ht="13.5" customHeight="1">
      <c r="A413" s="464"/>
      <c r="B413" s="464"/>
      <c r="C413" s="465"/>
      <c r="D413" s="464"/>
      <c r="E413" s="464"/>
      <c r="F413" s="464"/>
      <c r="G413" s="464"/>
      <c r="H413" s="464"/>
      <c r="I413" s="464"/>
      <c r="J413" s="464"/>
      <c r="K413" s="464"/>
      <c r="L413" s="464"/>
      <c r="M413" s="464"/>
      <c r="N413" s="464"/>
      <c r="O413" s="464"/>
      <c r="P413" s="464"/>
      <c r="Q413" s="464"/>
      <c r="R413" s="464"/>
      <c r="S413" s="464"/>
      <c r="T413" s="464"/>
      <c r="U413" s="464"/>
      <c r="V413" s="464"/>
      <c r="W413" s="337"/>
      <c r="X413" s="337"/>
      <c r="Y413" s="337"/>
      <c r="Z413" s="337"/>
      <c r="AA413" s="337"/>
      <c r="AB413" s="337"/>
      <c r="AC413" s="337"/>
      <c r="AD413" s="337"/>
      <c r="AE413" s="337"/>
      <c r="AF413" s="337"/>
      <c r="AG413" s="337"/>
      <c r="AH413" s="337"/>
      <c r="AI413" s="464"/>
    </row>
    <row r="414" ht="13.5" customHeight="1">
      <c r="A414" s="464"/>
      <c r="B414" s="464"/>
      <c r="C414" s="465"/>
      <c r="D414" s="464"/>
      <c r="E414" s="464"/>
      <c r="F414" s="464"/>
      <c r="G414" s="464"/>
      <c r="H414" s="464"/>
      <c r="I414" s="464"/>
      <c r="J414" s="464"/>
      <c r="K414" s="464"/>
      <c r="L414" s="464"/>
      <c r="M414" s="464"/>
      <c r="N414" s="464"/>
      <c r="O414" s="464"/>
      <c r="P414" s="464"/>
      <c r="Q414" s="464"/>
      <c r="R414" s="464"/>
      <c r="S414" s="464"/>
      <c r="T414" s="464"/>
      <c r="U414" s="464"/>
      <c r="V414" s="464"/>
      <c r="W414" s="337"/>
      <c r="X414" s="337"/>
      <c r="Y414" s="337"/>
      <c r="Z414" s="337"/>
      <c r="AA414" s="337"/>
      <c r="AB414" s="337"/>
      <c r="AC414" s="337"/>
      <c r="AD414" s="337"/>
      <c r="AE414" s="337"/>
      <c r="AF414" s="337"/>
      <c r="AG414" s="337"/>
      <c r="AH414" s="337"/>
      <c r="AI414" s="464"/>
    </row>
    <row r="415" ht="13.5" customHeight="1">
      <c r="A415" s="464"/>
      <c r="B415" s="464"/>
      <c r="C415" s="465"/>
      <c r="D415" s="464"/>
      <c r="E415" s="464"/>
      <c r="F415" s="464"/>
      <c r="G415" s="464"/>
      <c r="H415" s="464"/>
      <c r="I415" s="464"/>
      <c r="J415" s="464"/>
      <c r="K415" s="464"/>
      <c r="L415" s="464"/>
      <c r="M415" s="464"/>
      <c r="N415" s="464"/>
      <c r="O415" s="464"/>
      <c r="P415" s="464"/>
      <c r="Q415" s="464"/>
      <c r="R415" s="464"/>
      <c r="S415" s="464"/>
      <c r="T415" s="464"/>
      <c r="U415" s="464"/>
      <c r="V415" s="464"/>
      <c r="W415" s="337"/>
      <c r="X415" s="337"/>
      <c r="Y415" s="337"/>
      <c r="Z415" s="337"/>
      <c r="AA415" s="337"/>
      <c r="AB415" s="337"/>
      <c r="AC415" s="337"/>
      <c r="AD415" s="337"/>
      <c r="AE415" s="337"/>
      <c r="AF415" s="337"/>
      <c r="AG415" s="337"/>
      <c r="AH415" s="337"/>
      <c r="AI415" s="464"/>
    </row>
    <row r="416" ht="13.5" customHeight="1">
      <c r="A416" s="464"/>
      <c r="B416" s="464"/>
      <c r="C416" s="465"/>
      <c r="D416" s="464"/>
      <c r="E416" s="464"/>
      <c r="F416" s="464"/>
      <c r="G416" s="464"/>
      <c r="H416" s="464"/>
      <c r="I416" s="464"/>
      <c r="J416" s="464"/>
      <c r="K416" s="464"/>
      <c r="L416" s="464"/>
      <c r="M416" s="464"/>
      <c r="N416" s="464"/>
      <c r="O416" s="464"/>
      <c r="P416" s="464"/>
      <c r="Q416" s="464"/>
      <c r="R416" s="464"/>
      <c r="S416" s="464"/>
      <c r="T416" s="464"/>
      <c r="U416" s="464"/>
      <c r="V416" s="464"/>
      <c r="W416" s="337"/>
      <c r="X416" s="337"/>
      <c r="Y416" s="337"/>
      <c r="Z416" s="337"/>
      <c r="AA416" s="337"/>
      <c r="AB416" s="337"/>
      <c r="AC416" s="337"/>
      <c r="AD416" s="337"/>
      <c r="AE416" s="337"/>
      <c r="AF416" s="337"/>
      <c r="AG416" s="337"/>
      <c r="AH416" s="337"/>
      <c r="AI416" s="464"/>
    </row>
    <row r="417" ht="13.5" customHeight="1">
      <c r="A417" s="464"/>
      <c r="B417" s="464"/>
      <c r="C417" s="465"/>
      <c r="D417" s="464"/>
      <c r="E417" s="464"/>
      <c r="F417" s="464"/>
      <c r="G417" s="464"/>
      <c r="H417" s="464"/>
      <c r="I417" s="464"/>
      <c r="J417" s="464"/>
      <c r="K417" s="464"/>
      <c r="L417" s="464"/>
      <c r="M417" s="464"/>
      <c r="N417" s="464"/>
      <c r="O417" s="464"/>
      <c r="P417" s="464"/>
      <c r="Q417" s="464"/>
      <c r="R417" s="464"/>
      <c r="S417" s="464"/>
      <c r="T417" s="464"/>
      <c r="U417" s="464"/>
      <c r="V417" s="464"/>
      <c r="W417" s="337"/>
      <c r="X417" s="337"/>
      <c r="Y417" s="337"/>
      <c r="Z417" s="337"/>
      <c r="AA417" s="337"/>
      <c r="AB417" s="337"/>
      <c r="AC417" s="337"/>
      <c r="AD417" s="337"/>
      <c r="AE417" s="337"/>
      <c r="AF417" s="337"/>
      <c r="AG417" s="337"/>
      <c r="AH417" s="337"/>
      <c r="AI417" s="464"/>
    </row>
    <row r="418" ht="13.5" customHeight="1">
      <c r="A418" s="464"/>
      <c r="B418" s="464"/>
      <c r="C418" s="465"/>
      <c r="D418" s="464"/>
      <c r="E418" s="464"/>
      <c r="F418" s="464"/>
      <c r="G418" s="464"/>
      <c r="H418" s="464"/>
      <c r="I418" s="464"/>
      <c r="J418" s="464"/>
      <c r="K418" s="464"/>
      <c r="L418" s="464"/>
      <c r="M418" s="464"/>
      <c r="N418" s="464"/>
      <c r="O418" s="464"/>
      <c r="P418" s="464"/>
      <c r="Q418" s="464"/>
      <c r="R418" s="464"/>
      <c r="S418" s="464"/>
      <c r="T418" s="464"/>
      <c r="U418" s="464"/>
      <c r="V418" s="464"/>
      <c r="W418" s="337"/>
      <c r="X418" s="337"/>
      <c r="Y418" s="337"/>
      <c r="Z418" s="337"/>
      <c r="AA418" s="337"/>
      <c r="AB418" s="337"/>
      <c r="AC418" s="337"/>
      <c r="AD418" s="337"/>
      <c r="AE418" s="337"/>
      <c r="AF418" s="337"/>
      <c r="AG418" s="337"/>
      <c r="AH418" s="337"/>
      <c r="AI418" s="464"/>
    </row>
    <row r="419" ht="13.5" customHeight="1">
      <c r="A419" s="464"/>
      <c r="B419" s="464"/>
      <c r="C419" s="465"/>
      <c r="D419" s="464"/>
      <c r="E419" s="464"/>
      <c r="F419" s="464"/>
      <c r="G419" s="464"/>
      <c r="H419" s="464"/>
      <c r="I419" s="464"/>
      <c r="J419" s="464"/>
      <c r="K419" s="464"/>
      <c r="L419" s="464"/>
      <c r="M419" s="464"/>
      <c r="N419" s="464"/>
      <c r="O419" s="464"/>
      <c r="P419" s="464"/>
      <c r="Q419" s="464"/>
      <c r="R419" s="464"/>
      <c r="S419" s="464"/>
      <c r="T419" s="464"/>
      <c r="U419" s="464"/>
      <c r="V419" s="464"/>
      <c r="W419" s="337"/>
      <c r="X419" s="337"/>
      <c r="Y419" s="337"/>
      <c r="Z419" s="337"/>
      <c r="AA419" s="337"/>
      <c r="AB419" s="337"/>
      <c r="AC419" s="337"/>
      <c r="AD419" s="337"/>
      <c r="AE419" s="337"/>
      <c r="AF419" s="337"/>
      <c r="AG419" s="337"/>
      <c r="AH419" s="337"/>
      <c r="AI419" s="464"/>
    </row>
    <row r="420" ht="13.5" customHeight="1">
      <c r="A420" s="464"/>
      <c r="B420" s="464"/>
      <c r="C420" s="465"/>
      <c r="D420" s="464"/>
      <c r="E420" s="464"/>
      <c r="F420" s="464"/>
      <c r="G420" s="464"/>
      <c r="H420" s="464"/>
      <c r="I420" s="464"/>
      <c r="J420" s="464"/>
      <c r="K420" s="464"/>
      <c r="L420" s="464"/>
      <c r="M420" s="464"/>
      <c r="N420" s="464"/>
      <c r="O420" s="464"/>
      <c r="P420" s="464"/>
      <c r="Q420" s="464"/>
      <c r="R420" s="464"/>
      <c r="S420" s="464"/>
      <c r="T420" s="464"/>
      <c r="U420" s="464"/>
      <c r="V420" s="464"/>
      <c r="W420" s="337"/>
      <c r="X420" s="337"/>
      <c r="Y420" s="337"/>
      <c r="Z420" s="337"/>
      <c r="AA420" s="337"/>
      <c r="AB420" s="337"/>
      <c r="AC420" s="337"/>
      <c r="AD420" s="337"/>
      <c r="AE420" s="337"/>
      <c r="AF420" s="337"/>
      <c r="AG420" s="337"/>
      <c r="AH420" s="337"/>
      <c r="AI420" s="464"/>
    </row>
    <row r="421" ht="13.5" customHeight="1">
      <c r="A421" s="464"/>
      <c r="B421" s="464"/>
      <c r="C421" s="465"/>
      <c r="D421" s="464"/>
      <c r="E421" s="464"/>
      <c r="F421" s="464"/>
      <c r="G421" s="464"/>
      <c r="H421" s="464"/>
      <c r="I421" s="464"/>
      <c r="J421" s="464"/>
      <c r="K421" s="464"/>
      <c r="L421" s="464"/>
      <c r="M421" s="464"/>
      <c r="N421" s="464"/>
      <c r="O421" s="464"/>
      <c r="P421" s="464"/>
      <c r="Q421" s="464"/>
      <c r="R421" s="464"/>
      <c r="S421" s="464"/>
      <c r="T421" s="464"/>
      <c r="U421" s="464"/>
      <c r="V421" s="464"/>
      <c r="W421" s="337"/>
      <c r="X421" s="337"/>
      <c r="Y421" s="337"/>
      <c r="Z421" s="337"/>
      <c r="AA421" s="337"/>
      <c r="AB421" s="337"/>
      <c r="AC421" s="337"/>
      <c r="AD421" s="337"/>
      <c r="AE421" s="337"/>
      <c r="AF421" s="337"/>
      <c r="AG421" s="337"/>
      <c r="AH421" s="337"/>
      <c r="AI421" s="464"/>
    </row>
    <row r="422" ht="13.5" customHeight="1">
      <c r="A422" s="464"/>
      <c r="B422" s="464"/>
      <c r="C422" s="465"/>
      <c r="D422" s="464"/>
      <c r="E422" s="464"/>
      <c r="F422" s="464"/>
      <c r="G422" s="464"/>
      <c r="H422" s="464"/>
      <c r="I422" s="464"/>
      <c r="J422" s="464"/>
      <c r="K422" s="464"/>
      <c r="L422" s="464"/>
      <c r="M422" s="464"/>
      <c r="N422" s="464"/>
      <c r="O422" s="464"/>
      <c r="P422" s="464"/>
      <c r="Q422" s="464"/>
      <c r="R422" s="464"/>
      <c r="S422" s="464"/>
      <c r="T422" s="464"/>
      <c r="U422" s="464"/>
      <c r="V422" s="464"/>
      <c r="W422" s="337"/>
      <c r="X422" s="337"/>
      <c r="Y422" s="337"/>
      <c r="Z422" s="337"/>
      <c r="AA422" s="337"/>
      <c r="AB422" s="337"/>
      <c r="AC422" s="337"/>
      <c r="AD422" s="337"/>
      <c r="AE422" s="337"/>
      <c r="AF422" s="337"/>
      <c r="AG422" s="337"/>
      <c r="AH422" s="337"/>
      <c r="AI422" s="464"/>
    </row>
    <row r="423" ht="13.5" customHeight="1">
      <c r="A423" s="464"/>
      <c r="B423" s="464"/>
      <c r="C423" s="465"/>
      <c r="D423" s="464"/>
      <c r="E423" s="464"/>
      <c r="F423" s="464"/>
      <c r="G423" s="464"/>
      <c r="H423" s="464"/>
      <c r="I423" s="464"/>
      <c r="J423" s="464"/>
      <c r="K423" s="464"/>
      <c r="L423" s="464"/>
      <c r="M423" s="464"/>
      <c r="N423" s="464"/>
      <c r="O423" s="464"/>
      <c r="P423" s="464"/>
      <c r="Q423" s="464"/>
      <c r="R423" s="464"/>
      <c r="S423" s="464"/>
      <c r="T423" s="464"/>
      <c r="U423" s="464"/>
      <c r="V423" s="464"/>
      <c r="W423" s="337"/>
      <c r="X423" s="337"/>
      <c r="Y423" s="337"/>
      <c r="Z423" s="337"/>
      <c r="AA423" s="337"/>
      <c r="AB423" s="337"/>
      <c r="AC423" s="337"/>
      <c r="AD423" s="337"/>
      <c r="AE423" s="337"/>
      <c r="AF423" s="337"/>
      <c r="AG423" s="337"/>
      <c r="AH423" s="337"/>
      <c r="AI423" s="464"/>
    </row>
    <row r="424" ht="13.5" customHeight="1">
      <c r="A424" s="464"/>
      <c r="B424" s="464"/>
      <c r="C424" s="465"/>
      <c r="D424" s="464"/>
      <c r="E424" s="464"/>
      <c r="F424" s="464"/>
      <c r="G424" s="464"/>
      <c r="H424" s="464"/>
      <c r="I424" s="464"/>
      <c r="J424" s="464"/>
      <c r="K424" s="464"/>
      <c r="L424" s="464"/>
      <c r="M424" s="464"/>
      <c r="N424" s="464"/>
      <c r="O424" s="464"/>
      <c r="P424" s="464"/>
      <c r="Q424" s="464"/>
      <c r="R424" s="464"/>
      <c r="S424" s="464"/>
      <c r="T424" s="464"/>
      <c r="U424" s="464"/>
      <c r="V424" s="464"/>
      <c r="W424" s="337"/>
      <c r="X424" s="337"/>
      <c r="Y424" s="337"/>
      <c r="Z424" s="337"/>
      <c r="AA424" s="337"/>
      <c r="AB424" s="337"/>
      <c r="AC424" s="337"/>
      <c r="AD424" s="337"/>
      <c r="AE424" s="337"/>
      <c r="AF424" s="337"/>
      <c r="AG424" s="337"/>
      <c r="AH424" s="337"/>
      <c r="AI424" s="464"/>
    </row>
    <row r="425" ht="13.5" customHeight="1">
      <c r="A425" s="464"/>
      <c r="B425" s="464"/>
      <c r="C425" s="465"/>
      <c r="D425" s="464"/>
      <c r="E425" s="464"/>
      <c r="F425" s="464"/>
      <c r="G425" s="464"/>
      <c r="H425" s="464"/>
      <c r="I425" s="464"/>
      <c r="J425" s="464"/>
      <c r="K425" s="464"/>
      <c r="L425" s="464"/>
      <c r="M425" s="464"/>
      <c r="N425" s="464"/>
      <c r="O425" s="464"/>
      <c r="P425" s="464"/>
      <c r="Q425" s="464"/>
      <c r="R425" s="464"/>
      <c r="S425" s="464"/>
      <c r="T425" s="464"/>
      <c r="U425" s="464"/>
      <c r="V425" s="464"/>
      <c r="W425" s="337"/>
      <c r="X425" s="337"/>
      <c r="Y425" s="337"/>
      <c r="Z425" s="337"/>
      <c r="AA425" s="337"/>
      <c r="AB425" s="337"/>
      <c r="AC425" s="337"/>
      <c r="AD425" s="337"/>
      <c r="AE425" s="337"/>
      <c r="AF425" s="337"/>
      <c r="AG425" s="337"/>
      <c r="AH425" s="337"/>
      <c r="AI425" s="464"/>
    </row>
    <row r="426" ht="13.5" customHeight="1">
      <c r="A426" s="464"/>
      <c r="B426" s="464"/>
      <c r="C426" s="465"/>
      <c r="D426" s="464"/>
      <c r="E426" s="464"/>
      <c r="F426" s="464"/>
      <c r="G426" s="464"/>
      <c r="H426" s="464"/>
      <c r="I426" s="464"/>
      <c r="J426" s="464"/>
      <c r="K426" s="464"/>
      <c r="L426" s="464"/>
      <c r="M426" s="464"/>
      <c r="N426" s="464"/>
      <c r="O426" s="464"/>
      <c r="P426" s="464"/>
      <c r="Q426" s="464"/>
      <c r="R426" s="464"/>
      <c r="S426" s="464"/>
      <c r="T426" s="464"/>
      <c r="U426" s="464"/>
      <c r="V426" s="464"/>
      <c r="W426" s="337"/>
      <c r="X426" s="337"/>
      <c r="Y426" s="337"/>
      <c r="Z426" s="337"/>
      <c r="AA426" s="337"/>
      <c r="AB426" s="337"/>
      <c r="AC426" s="337"/>
      <c r="AD426" s="337"/>
      <c r="AE426" s="337"/>
      <c r="AF426" s="337"/>
      <c r="AG426" s="337"/>
      <c r="AH426" s="337"/>
      <c r="AI426" s="464"/>
    </row>
    <row r="427" ht="13.5" customHeight="1">
      <c r="A427" s="464"/>
      <c r="B427" s="464"/>
      <c r="C427" s="465"/>
      <c r="D427" s="464"/>
      <c r="E427" s="464"/>
      <c r="F427" s="464"/>
      <c r="G427" s="464"/>
      <c r="H427" s="464"/>
      <c r="I427" s="464"/>
      <c r="J427" s="464"/>
      <c r="K427" s="464"/>
      <c r="L427" s="464"/>
      <c r="M427" s="464"/>
      <c r="N427" s="464"/>
      <c r="O427" s="464"/>
      <c r="P427" s="464"/>
      <c r="Q427" s="464"/>
      <c r="R427" s="464"/>
      <c r="S427" s="464"/>
      <c r="T427" s="464"/>
      <c r="U427" s="464"/>
      <c r="V427" s="464"/>
      <c r="W427" s="337"/>
      <c r="X427" s="337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464"/>
    </row>
    <row r="428" ht="13.5" customHeight="1">
      <c r="A428" s="464"/>
      <c r="B428" s="464"/>
      <c r="C428" s="465"/>
      <c r="D428" s="464"/>
      <c r="E428" s="464"/>
      <c r="F428" s="464"/>
      <c r="G428" s="464"/>
      <c r="H428" s="464"/>
      <c r="I428" s="464"/>
      <c r="J428" s="464"/>
      <c r="K428" s="464"/>
      <c r="L428" s="464"/>
      <c r="M428" s="464"/>
      <c r="N428" s="464"/>
      <c r="O428" s="464"/>
      <c r="P428" s="464"/>
      <c r="Q428" s="464"/>
      <c r="R428" s="464"/>
      <c r="S428" s="464"/>
      <c r="T428" s="464"/>
      <c r="U428" s="464"/>
      <c r="V428" s="464"/>
      <c r="W428" s="337"/>
      <c r="X428" s="337"/>
      <c r="Y428" s="337"/>
      <c r="Z428" s="337"/>
      <c r="AA428" s="337"/>
      <c r="AB428" s="337"/>
      <c r="AC428" s="337"/>
      <c r="AD428" s="337"/>
      <c r="AE428" s="337"/>
      <c r="AF428" s="337"/>
      <c r="AG428" s="337"/>
      <c r="AH428" s="337"/>
      <c r="AI428" s="464"/>
    </row>
    <row r="429" ht="13.5" customHeight="1">
      <c r="A429" s="464"/>
      <c r="B429" s="464"/>
      <c r="C429" s="465"/>
      <c r="D429" s="464"/>
      <c r="E429" s="464"/>
      <c r="F429" s="464"/>
      <c r="G429" s="464"/>
      <c r="H429" s="464"/>
      <c r="I429" s="464"/>
      <c r="J429" s="464"/>
      <c r="K429" s="464"/>
      <c r="L429" s="464"/>
      <c r="M429" s="464"/>
      <c r="N429" s="464"/>
      <c r="O429" s="464"/>
      <c r="P429" s="464"/>
      <c r="Q429" s="464"/>
      <c r="R429" s="464"/>
      <c r="S429" s="464"/>
      <c r="T429" s="464"/>
      <c r="U429" s="464"/>
      <c r="V429" s="464"/>
      <c r="W429" s="337"/>
      <c r="X429" s="337"/>
      <c r="Y429" s="337"/>
      <c r="Z429" s="337"/>
      <c r="AA429" s="337"/>
      <c r="AB429" s="337"/>
      <c r="AC429" s="337"/>
      <c r="AD429" s="337"/>
      <c r="AE429" s="337"/>
      <c r="AF429" s="337"/>
      <c r="AG429" s="337"/>
      <c r="AH429" s="337"/>
      <c r="AI429" s="464"/>
    </row>
    <row r="430" ht="13.5" customHeight="1">
      <c r="A430" s="464"/>
      <c r="B430" s="464"/>
      <c r="C430" s="465"/>
      <c r="D430" s="464"/>
      <c r="E430" s="464"/>
      <c r="F430" s="464"/>
      <c r="G430" s="464"/>
      <c r="H430" s="464"/>
      <c r="I430" s="464"/>
      <c r="J430" s="464"/>
      <c r="K430" s="464"/>
      <c r="L430" s="464"/>
      <c r="M430" s="464"/>
      <c r="N430" s="464"/>
      <c r="O430" s="464"/>
      <c r="P430" s="464"/>
      <c r="Q430" s="464"/>
      <c r="R430" s="464"/>
      <c r="S430" s="464"/>
      <c r="T430" s="464"/>
      <c r="U430" s="464"/>
      <c r="V430" s="464"/>
      <c r="W430" s="337"/>
      <c r="X430" s="337"/>
      <c r="Y430" s="337"/>
      <c r="Z430" s="337"/>
      <c r="AA430" s="337"/>
      <c r="AB430" s="337"/>
      <c r="AC430" s="337"/>
      <c r="AD430" s="337"/>
      <c r="AE430" s="337"/>
      <c r="AF430" s="337"/>
      <c r="AG430" s="337"/>
      <c r="AH430" s="337"/>
      <c r="AI430" s="464"/>
    </row>
    <row r="431" ht="13.5" customHeight="1">
      <c r="A431" s="464"/>
      <c r="B431" s="464"/>
      <c r="C431" s="465"/>
      <c r="D431" s="464"/>
      <c r="E431" s="464"/>
      <c r="F431" s="464"/>
      <c r="G431" s="464"/>
      <c r="H431" s="464"/>
      <c r="I431" s="464"/>
      <c r="J431" s="464"/>
      <c r="K431" s="464"/>
      <c r="L431" s="464"/>
      <c r="M431" s="464"/>
      <c r="N431" s="464"/>
      <c r="O431" s="464"/>
      <c r="P431" s="464"/>
      <c r="Q431" s="464"/>
      <c r="R431" s="464"/>
      <c r="S431" s="464"/>
      <c r="T431" s="464"/>
      <c r="U431" s="464"/>
      <c r="V431" s="464"/>
      <c r="W431" s="337"/>
      <c r="X431" s="337"/>
      <c r="Y431" s="337"/>
      <c r="Z431" s="337"/>
      <c r="AA431" s="337"/>
      <c r="AB431" s="337"/>
      <c r="AC431" s="337"/>
      <c r="AD431" s="337"/>
      <c r="AE431" s="337"/>
      <c r="AF431" s="337"/>
      <c r="AG431" s="337"/>
      <c r="AH431" s="337"/>
      <c r="AI431" s="464"/>
    </row>
    <row r="432" ht="13.5" customHeight="1">
      <c r="A432" s="464"/>
      <c r="B432" s="464"/>
      <c r="C432" s="465"/>
      <c r="D432" s="464"/>
      <c r="E432" s="464"/>
      <c r="F432" s="464"/>
      <c r="G432" s="464"/>
      <c r="H432" s="464"/>
      <c r="I432" s="464"/>
      <c r="J432" s="464"/>
      <c r="K432" s="464"/>
      <c r="L432" s="464"/>
      <c r="M432" s="464"/>
      <c r="N432" s="464"/>
      <c r="O432" s="464"/>
      <c r="P432" s="464"/>
      <c r="Q432" s="464"/>
      <c r="R432" s="464"/>
      <c r="S432" s="464"/>
      <c r="T432" s="464"/>
      <c r="U432" s="464"/>
      <c r="V432" s="464"/>
      <c r="W432" s="337"/>
      <c r="X432" s="337"/>
      <c r="Y432" s="337"/>
      <c r="Z432" s="337"/>
      <c r="AA432" s="337"/>
      <c r="AB432" s="337"/>
      <c r="AC432" s="337"/>
      <c r="AD432" s="337"/>
      <c r="AE432" s="337"/>
      <c r="AF432" s="337"/>
      <c r="AG432" s="337"/>
      <c r="AH432" s="337"/>
      <c r="AI432" s="464"/>
    </row>
    <row r="433" ht="13.5" customHeight="1">
      <c r="A433" s="464"/>
      <c r="B433" s="464"/>
      <c r="C433" s="465"/>
      <c r="D433" s="464"/>
      <c r="E433" s="464"/>
      <c r="F433" s="464"/>
      <c r="G433" s="464"/>
      <c r="H433" s="464"/>
      <c r="I433" s="464"/>
      <c r="J433" s="464"/>
      <c r="K433" s="464"/>
      <c r="L433" s="464"/>
      <c r="M433" s="464"/>
      <c r="N433" s="464"/>
      <c r="O433" s="464"/>
      <c r="P433" s="464"/>
      <c r="Q433" s="464"/>
      <c r="R433" s="464"/>
      <c r="S433" s="464"/>
      <c r="T433" s="464"/>
      <c r="U433" s="464"/>
      <c r="V433" s="464"/>
      <c r="W433" s="337"/>
      <c r="X433" s="337"/>
      <c r="Y433" s="337"/>
      <c r="Z433" s="337"/>
      <c r="AA433" s="337"/>
      <c r="AB433" s="337"/>
      <c r="AC433" s="337"/>
      <c r="AD433" s="337"/>
      <c r="AE433" s="337"/>
      <c r="AF433" s="337"/>
      <c r="AG433" s="337"/>
      <c r="AH433" s="337"/>
      <c r="AI433" s="464"/>
    </row>
    <row r="434" ht="13.5" customHeight="1">
      <c r="A434" s="464"/>
      <c r="B434" s="464"/>
      <c r="C434" s="465"/>
      <c r="D434" s="464"/>
      <c r="E434" s="464"/>
      <c r="F434" s="464"/>
      <c r="G434" s="464"/>
      <c r="H434" s="464"/>
      <c r="I434" s="464"/>
      <c r="J434" s="464"/>
      <c r="K434" s="464"/>
      <c r="L434" s="464"/>
      <c r="M434" s="464"/>
      <c r="N434" s="464"/>
      <c r="O434" s="464"/>
      <c r="P434" s="464"/>
      <c r="Q434" s="464"/>
      <c r="R434" s="464"/>
      <c r="S434" s="464"/>
      <c r="T434" s="464"/>
      <c r="U434" s="464"/>
      <c r="V434" s="464"/>
      <c r="W434" s="337"/>
      <c r="X434" s="337"/>
      <c r="Y434" s="337"/>
      <c r="Z434" s="337"/>
      <c r="AA434" s="337"/>
      <c r="AB434" s="337"/>
      <c r="AC434" s="337"/>
      <c r="AD434" s="337"/>
      <c r="AE434" s="337"/>
      <c r="AF434" s="337"/>
      <c r="AG434" s="337"/>
      <c r="AH434" s="337"/>
      <c r="AI434" s="464"/>
    </row>
    <row r="435" ht="13.5" customHeight="1">
      <c r="A435" s="464"/>
      <c r="B435" s="464"/>
      <c r="C435" s="465"/>
      <c r="D435" s="464"/>
      <c r="E435" s="464"/>
      <c r="F435" s="464"/>
      <c r="G435" s="464"/>
      <c r="H435" s="464"/>
      <c r="I435" s="464"/>
      <c r="J435" s="464"/>
      <c r="K435" s="464"/>
      <c r="L435" s="464"/>
      <c r="M435" s="464"/>
      <c r="N435" s="464"/>
      <c r="O435" s="464"/>
      <c r="P435" s="464"/>
      <c r="Q435" s="464"/>
      <c r="R435" s="464"/>
      <c r="S435" s="464"/>
      <c r="T435" s="464"/>
      <c r="U435" s="464"/>
      <c r="V435" s="464"/>
      <c r="W435" s="337"/>
      <c r="X435" s="337"/>
      <c r="Y435" s="337"/>
      <c r="Z435" s="337"/>
      <c r="AA435" s="337"/>
      <c r="AB435" s="337"/>
      <c r="AC435" s="337"/>
      <c r="AD435" s="337"/>
      <c r="AE435" s="337"/>
      <c r="AF435" s="337"/>
      <c r="AG435" s="337"/>
      <c r="AH435" s="337"/>
      <c r="AI435" s="464"/>
    </row>
    <row r="436" ht="13.5" customHeight="1">
      <c r="A436" s="464"/>
      <c r="B436" s="464"/>
      <c r="C436" s="465"/>
      <c r="D436" s="464"/>
      <c r="E436" s="464"/>
      <c r="F436" s="464"/>
      <c r="G436" s="464"/>
      <c r="H436" s="464"/>
      <c r="I436" s="464"/>
      <c r="J436" s="464"/>
      <c r="K436" s="464"/>
      <c r="L436" s="464"/>
      <c r="M436" s="464"/>
      <c r="N436" s="464"/>
      <c r="O436" s="464"/>
      <c r="P436" s="464"/>
      <c r="Q436" s="464"/>
      <c r="R436" s="464"/>
      <c r="S436" s="464"/>
      <c r="T436" s="464"/>
      <c r="U436" s="464"/>
      <c r="V436" s="464"/>
      <c r="W436" s="337"/>
      <c r="X436" s="337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464"/>
    </row>
    <row r="437" ht="13.5" customHeight="1">
      <c r="A437" s="464"/>
      <c r="B437" s="464"/>
      <c r="C437" s="465"/>
      <c r="D437" s="464"/>
      <c r="E437" s="464"/>
      <c r="F437" s="464"/>
      <c r="G437" s="464"/>
      <c r="H437" s="464"/>
      <c r="I437" s="464"/>
      <c r="J437" s="464"/>
      <c r="K437" s="464"/>
      <c r="L437" s="464"/>
      <c r="M437" s="464"/>
      <c r="N437" s="464"/>
      <c r="O437" s="464"/>
      <c r="P437" s="464"/>
      <c r="Q437" s="464"/>
      <c r="R437" s="464"/>
      <c r="S437" s="464"/>
      <c r="T437" s="464"/>
      <c r="U437" s="464"/>
      <c r="V437" s="464"/>
      <c r="W437" s="337"/>
      <c r="X437" s="337"/>
      <c r="Y437" s="337"/>
      <c r="Z437" s="337"/>
      <c r="AA437" s="337"/>
      <c r="AB437" s="337"/>
      <c r="AC437" s="337"/>
      <c r="AD437" s="337"/>
      <c r="AE437" s="337"/>
      <c r="AF437" s="337"/>
      <c r="AG437" s="337"/>
      <c r="AH437" s="337"/>
      <c r="AI437" s="464"/>
    </row>
    <row r="438" ht="13.5" customHeight="1">
      <c r="A438" s="464"/>
      <c r="B438" s="464"/>
      <c r="C438" s="465"/>
      <c r="D438" s="464"/>
      <c r="E438" s="464"/>
      <c r="F438" s="464"/>
      <c r="G438" s="464"/>
      <c r="H438" s="464"/>
      <c r="I438" s="464"/>
      <c r="J438" s="464"/>
      <c r="K438" s="464"/>
      <c r="L438" s="464"/>
      <c r="M438" s="464"/>
      <c r="N438" s="464"/>
      <c r="O438" s="464"/>
      <c r="P438" s="464"/>
      <c r="Q438" s="464"/>
      <c r="R438" s="464"/>
      <c r="S438" s="464"/>
      <c r="T438" s="464"/>
      <c r="U438" s="464"/>
      <c r="V438" s="464"/>
      <c r="W438" s="337"/>
      <c r="X438" s="337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464"/>
    </row>
    <row r="439" ht="13.5" customHeight="1">
      <c r="A439" s="464"/>
      <c r="B439" s="464"/>
      <c r="C439" s="465"/>
      <c r="D439" s="464"/>
      <c r="E439" s="464"/>
      <c r="F439" s="464"/>
      <c r="G439" s="464"/>
      <c r="H439" s="464"/>
      <c r="I439" s="464"/>
      <c r="J439" s="464"/>
      <c r="K439" s="464"/>
      <c r="L439" s="464"/>
      <c r="M439" s="464"/>
      <c r="N439" s="464"/>
      <c r="O439" s="464"/>
      <c r="P439" s="464"/>
      <c r="Q439" s="464"/>
      <c r="R439" s="464"/>
      <c r="S439" s="464"/>
      <c r="T439" s="464"/>
      <c r="U439" s="464"/>
      <c r="V439" s="464"/>
      <c r="W439" s="337"/>
      <c r="X439" s="337"/>
      <c r="Y439" s="337"/>
      <c r="Z439" s="337"/>
      <c r="AA439" s="337"/>
      <c r="AB439" s="337"/>
      <c r="AC439" s="337"/>
      <c r="AD439" s="337"/>
      <c r="AE439" s="337"/>
      <c r="AF439" s="337"/>
      <c r="AG439" s="337"/>
      <c r="AH439" s="337"/>
      <c r="AI439" s="464"/>
    </row>
    <row r="440" ht="13.5" customHeight="1">
      <c r="A440" s="464"/>
      <c r="B440" s="464"/>
      <c r="C440" s="465"/>
      <c r="D440" s="464"/>
      <c r="E440" s="464"/>
      <c r="F440" s="464"/>
      <c r="G440" s="464"/>
      <c r="H440" s="464"/>
      <c r="I440" s="464"/>
      <c r="J440" s="464"/>
      <c r="K440" s="464"/>
      <c r="L440" s="464"/>
      <c r="M440" s="464"/>
      <c r="N440" s="464"/>
      <c r="O440" s="464"/>
      <c r="P440" s="464"/>
      <c r="Q440" s="464"/>
      <c r="R440" s="464"/>
      <c r="S440" s="464"/>
      <c r="T440" s="464"/>
      <c r="U440" s="464"/>
      <c r="V440" s="464"/>
      <c r="W440" s="337"/>
      <c r="X440" s="337"/>
      <c r="Y440" s="337"/>
      <c r="Z440" s="337"/>
      <c r="AA440" s="337"/>
      <c r="AB440" s="337"/>
      <c r="AC440" s="337"/>
      <c r="AD440" s="337"/>
      <c r="AE440" s="337"/>
      <c r="AF440" s="337"/>
      <c r="AG440" s="337"/>
      <c r="AH440" s="337"/>
      <c r="AI440" s="464"/>
    </row>
    <row r="441" ht="13.5" customHeight="1">
      <c r="A441" s="464"/>
      <c r="B441" s="464"/>
      <c r="C441" s="465"/>
      <c r="D441" s="464"/>
      <c r="E441" s="464"/>
      <c r="F441" s="464"/>
      <c r="G441" s="464"/>
      <c r="H441" s="464"/>
      <c r="I441" s="464"/>
      <c r="J441" s="464"/>
      <c r="K441" s="464"/>
      <c r="L441" s="464"/>
      <c r="M441" s="464"/>
      <c r="N441" s="464"/>
      <c r="O441" s="464"/>
      <c r="P441" s="464"/>
      <c r="Q441" s="464"/>
      <c r="R441" s="464"/>
      <c r="S441" s="464"/>
      <c r="T441" s="464"/>
      <c r="U441" s="464"/>
      <c r="V441" s="464"/>
      <c r="W441" s="337"/>
      <c r="X441" s="337"/>
      <c r="Y441" s="337"/>
      <c r="Z441" s="337"/>
      <c r="AA441" s="337"/>
      <c r="AB441" s="337"/>
      <c r="AC441" s="337"/>
      <c r="AD441" s="337"/>
      <c r="AE441" s="337"/>
      <c r="AF441" s="337"/>
      <c r="AG441" s="337"/>
      <c r="AH441" s="337"/>
      <c r="AI441" s="464"/>
    </row>
    <row r="442" ht="13.5" customHeight="1">
      <c r="A442" s="464"/>
      <c r="B442" s="464"/>
      <c r="C442" s="465"/>
      <c r="D442" s="464"/>
      <c r="E442" s="464"/>
      <c r="F442" s="464"/>
      <c r="G442" s="464"/>
      <c r="H442" s="464"/>
      <c r="I442" s="464"/>
      <c r="J442" s="464"/>
      <c r="K442" s="464"/>
      <c r="L442" s="464"/>
      <c r="M442" s="464"/>
      <c r="N442" s="464"/>
      <c r="O442" s="464"/>
      <c r="P442" s="464"/>
      <c r="Q442" s="464"/>
      <c r="R442" s="464"/>
      <c r="S442" s="464"/>
      <c r="T442" s="464"/>
      <c r="U442" s="464"/>
      <c r="V442" s="464"/>
      <c r="W442" s="337"/>
      <c r="X442" s="337"/>
      <c r="Y442" s="337"/>
      <c r="Z442" s="337"/>
      <c r="AA442" s="337"/>
      <c r="AB442" s="337"/>
      <c r="AC442" s="337"/>
      <c r="AD442" s="337"/>
      <c r="AE442" s="337"/>
      <c r="AF442" s="337"/>
      <c r="AG442" s="337"/>
      <c r="AH442" s="337"/>
      <c r="AI442" s="464"/>
    </row>
    <row r="443" ht="13.5" customHeight="1">
      <c r="A443" s="464"/>
      <c r="B443" s="464"/>
      <c r="C443" s="465"/>
      <c r="D443" s="464"/>
      <c r="E443" s="464"/>
      <c r="F443" s="464"/>
      <c r="G443" s="464"/>
      <c r="H443" s="464"/>
      <c r="I443" s="464"/>
      <c r="J443" s="464"/>
      <c r="K443" s="464"/>
      <c r="L443" s="464"/>
      <c r="M443" s="464"/>
      <c r="N443" s="464"/>
      <c r="O443" s="464"/>
      <c r="P443" s="464"/>
      <c r="Q443" s="464"/>
      <c r="R443" s="464"/>
      <c r="S443" s="464"/>
      <c r="T443" s="464"/>
      <c r="U443" s="464"/>
      <c r="V443" s="464"/>
      <c r="W443" s="337"/>
      <c r="X443" s="337"/>
      <c r="Y443" s="337"/>
      <c r="Z443" s="337"/>
      <c r="AA443" s="337"/>
      <c r="AB443" s="337"/>
      <c r="AC443" s="337"/>
      <c r="AD443" s="337"/>
      <c r="AE443" s="337"/>
      <c r="AF443" s="337"/>
      <c r="AG443" s="337"/>
      <c r="AH443" s="337"/>
      <c r="AI443" s="464"/>
    </row>
    <row r="444" ht="13.5" customHeight="1">
      <c r="A444" s="464"/>
      <c r="B444" s="464"/>
      <c r="C444" s="465"/>
      <c r="D444" s="464"/>
      <c r="E444" s="464"/>
      <c r="F444" s="464"/>
      <c r="G444" s="464"/>
      <c r="H444" s="464"/>
      <c r="I444" s="464"/>
      <c r="J444" s="464"/>
      <c r="K444" s="464"/>
      <c r="L444" s="464"/>
      <c r="M444" s="464"/>
      <c r="N444" s="464"/>
      <c r="O444" s="464"/>
      <c r="P444" s="464"/>
      <c r="Q444" s="464"/>
      <c r="R444" s="464"/>
      <c r="S444" s="464"/>
      <c r="T444" s="464"/>
      <c r="U444" s="464"/>
      <c r="V444" s="464"/>
      <c r="W444" s="337"/>
      <c r="X444" s="337"/>
      <c r="Y444" s="337"/>
      <c r="Z444" s="337"/>
      <c r="AA444" s="337"/>
      <c r="AB444" s="337"/>
      <c r="AC444" s="337"/>
      <c r="AD444" s="337"/>
      <c r="AE444" s="337"/>
      <c r="AF444" s="337"/>
      <c r="AG444" s="337"/>
      <c r="AH444" s="337"/>
      <c r="AI444" s="464"/>
    </row>
    <row r="445" ht="13.5" customHeight="1">
      <c r="A445" s="464"/>
      <c r="B445" s="464"/>
      <c r="C445" s="465"/>
      <c r="D445" s="464"/>
      <c r="E445" s="464"/>
      <c r="F445" s="464"/>
      <c r="G445" s="464"/>
      <c r="H445" s="464"/>
      <c r="I445" s="464"/>
      <c r="J445" s="464"/>
      <c r="K445" s="464"/>
      <c r="L445" s="464"/>
      <c r="M445" s="464"/>
      <c r="N445" s="464"/>
      <c r="O445" s="464"/>
      <c r="P445" s="464"/>
      <c r="Q445" s="464"/>
      <c r="R445" s="464"/>
      <c r="S445" s="464"/>
      <c r="T445" s="464"/>
      <c r="U445" s="464"/>
      <c r="V445" s="464"/>
      <c r="W445" s="337"/>
      <c r="X445" s="337"/>
      <c r="Y445" s="337"/>
      <c r="Z445" s="337"/>
      <c r="AA445" s="337"/>
      <c r="AB445" s="337"/>
      <c r="AC445" s="337"/>
      <c r="AD445" s="337"/>
      <c r="AE445" s="337"/>
      <c r="AF445" s="337"/>
      <c r="AG445" s="337"/>
      <c r="AH445" s="337"/>
      <c r="AI445" s="464"/>
    </row>
    <row r="446" ht="13.5" customHeight="1">
      <c r="A446" s="464"/>
      <c r="B446" s="464"/>
      <c r="C446" s="465"/>
      <c r="D446" s="464"/>
      <c r="E446" s="464"/>
      <c r="F446" s="464"/>
      <c r="G446" s="464"/>
      <c r="H446" s="464"/>
      <c r="I446" s="464"/>
      <c r="J446" s="464"/>
      <c r="K446" s="464"/>
      <c r="L446" s="464"/>
      <c r="M446" s="464"/>
      <c r="N446" s="464"/>
      <c r="O446" s="464"/>
      <c r="P446" s="464"/>
      <c r="Q446" s="464"/>
      <c r="R446" s="464"/>
      <c r="S446" s="464"/>
      <c r="T446" s="464"/>
      <c r="U446" s="464"/>
      <c r="V446" s="464"/>
      <c r="W446" s="337"/>
      <c r="X446" s="337"/>
      <c r="Y446" s="337"/>
      <c r="Z446" s="337"/>
      <c r="AA446" s="337"/>
      <c r="AB446" s="337"/>
      <c r="AC446" s="337"/>
      <c r="AD446" s="337"/>
      <c r="AE446" s="337"/>
      <c r="AF446" s="337"/>
      <c r="AG446" s="337"/>
      <c r="AH446" s="337"/>
      <c r="AI446" s="464"/>
    </row>
    <row r="447" ht="13.5" customHeight="1">
      <c r="A447" s="464"/>
      <c r="B447" s="464"/>
      <c r="C447" s="465"/>
      <c r="D447" s="464"/>
      <c r="E447" s="464"/>
      <c r="F447" s="464"/>
      <c r="G447" s="464"/>
      <c r="H447" s="464"/>
      <c r="I447" s="464"/>
      <c r="J447" s="464"/>
      <c r="K447" s="464"/>
      <c r="L447" s="464"/>
      <c r="M447" s="464"/>
      <c r="N447" s="464"/>
      <c r="O447" s="464"/>
      <c r="P447" s="464"/>
      <c r="Q447" s="464"/>
      <c r="R447" s="464"/>
      <c r="S447" s="464"/>
      <c r="T447" s="464"/>
      <c r="U447" s="464"/>
      <c r="V447" s="464"/>
      <c r="W447" s="337"/>
      <c r="X447" s="337"/>
      <c r="Y447" s="337"/>
      <c r="Z447" s="337"/>
      <c r="AA447" s="337"/>
      <c r="AB447" s="337"/>
      <c r="AC447" s="337"/>
      <c r="AD447" s="337"/>
      <c r="AE447" s="337"/>
      <c r="AF447" s="337"/>
      <c r="AG447" s="337"/>
      <c r="AH447" s="337"/>
      <c r="AI447" s="464"/>
    </row>
    <row r="448" ht="13.5" customHeight="1">
      <c r="A448" s="464"/>
      <c r="B448" s="464"/>
      <c r="C448" s="465"/>
      <c r="D448" s="464"/>
      <c r="E448" s="464"/>
      <c r="F448" s="464"/>
      <c r="G448" s="464"/>
      <c r="H448" s="464"/>
      <c r="I448" s="464"/>
      <c r="J448" s="464"/>
      <c r="K448" s="464"/>
      <c r="L448" s="464"/>
      <c r="M448" s="464"/>
      <c r="N448" s="464"/>
      <c r="O448" s="464"/>
      <c r="P448" s="464"/>
      <c r="Q448" s="464"/>
      <c r="R448" s="464"/>
      <c r="S448" s="464"/>
      <c r="T448" s="464"/>
      <c r="U448" s="464"/>
      <c r="V448" s="464"/>
      <c r="W448" s="337"/>
      <c r="X448" s="337"/>
      <c r="Y448" s="337"/>
      <c r="Z448" s="337"/>
      <c r="AA448" s="337"/>
      <c r="AB448" s="337"/>
      <c r="AC448" s="337"/>
      <c r="AD448" s="337"/>
      <c r="AE448" s="337"/>
      <c r="AF448" s="337"/>
      <c r="AG448" s="337"/>
      <c r="AH448" s="337"/>
      <c r="AI448" s="464"/>
    </row>
    <row r="449" ht="13.5" customHeight="1">
      <c r="A449" s="464"/>
      <c r="B449" s="464"/>
      <c r="C449" s="465"/>
      <c r="D449" s="464"/>
      <c r="E449" s="464"/>
      <c r="F449" s="464"/>
      <c r="G449" s="464"/>
      <c r="H449" s="464"/>
      <c r="I449" s="464"/>
      <c r="J449" s="464"/>
      <c r="K449" s="464"/>
      <c r="L449" s="464"/>
      <c r="M449" s="464"/>
      <c r="N449" s="464"/>
      <c r="O449" s="464"/>
      <c r="P449" s="464"/>
      <c r="Q449" s="464"/>
      <c r="R449" s="464"/>
      <c r="S449" s="464"/>
      <c r="T449" s="464"/>
      <c r="U449" s="464"/>
      <c r="V449" s="464"/>
      <c r="W449" s="337"/>
      <c r="X449" s="337"/>
      <c r="Y449" s="337"/>
      <c r="Z449" s="337"/>
      <c r="AA449" s="337"/>
      <c r="AB449" s="337"/>
      <c r="AC449" s="337"/>
      <c r="AD449" s="337"/>
      <c r="AE449" s="337"/>
      <c r="AF449" s="337"/>
      <c r="AG449" s="337"/>
      <c r="AH449" s="337"/>
      <c r="AI449" s="464"/>
    </row>
    <row r="450" ht="13.5" customHeight="1">
      <c r="A450" s="464"/>
      <c r="B450" s="464"/>
      <c r="C450" s="465"/>
      <c r="D450" s="464"/>
      <c r="E450" s="464"/>
      <c r="F450" s="464"/>
      <c r="G450" s="464"/>
      <c r="H450" s="464"/>
      <c r="I450" s="464"/>
      <c r="J450" s="464"/>
      <c r="K450" s="464"/>
      <c r="L450" s="464"/>
      <c r="M450" s="464"/>
      <c r="N450" s="464"/>
      <c r="O450" s="464"/>
      <c r="P450" s="464"/>
      <c r="Q450" s="464"/>
      <c r="R450" s="464"/>
      <c r="S450" s="464"/>
      <c r="T450" s="464"/>
      <c r="U450" s="464"/>
      <c r="V450" s="464"/>
      <c r="W450" s="337"/>
      <c r="X450" s="337"/>
      <c r="Y450" s="337"/>
      <c r="Z450" s="337"/>
      <c r="AA450" s="337"/>
      <c r="AB450" s="337"/>
      <c r="AC450" s="337"/>
      <c r="AD450" s="337"/>
      <c r="AE450" s="337"/>
      <c r="AF450" s="337"/>
      <c r="AG450" s="337"/>
      <c r="AH450" s="337"/>
      <c r="AI450" s="464"/>
    </row>
    <row r="451" ht="13.5" customHeight="1">
      <c r="A451" s="464"/>
      <c r="B451" s="464"/>
      <c r="C451" s="465"/>
      <c r="D451" s="464"/>
      <c r="E451" s="464"/>
      <c r="F451" s="464"/>
      <c r="G451" s="464"/>
      <c r="H451" s="464"/>
      <c r="I451" s="464"/>
      <c r="J451" s="464"/>
      <c r="K451" s="464"/>
      <c r="L451" s="464"/>
      <c r="M451" s="464"/>
      <c r="N451" s="464"/>
      <c r="O451" s="464"/>
      <c r="P451" s="464"/>
      <c r="Q451" s="464"/>
      <c r="R451" s="464"/>
      <c r="S451" s="464"/>
      <c r="T451" s="464"/>
      <c r="U451" s="464"/>
      <c r="V451" s="464"/>
      <c r="W451" s="337"/>
      <c r="X451" s="337"/>
      <c r="Y451" s="337"/>
      <c r="Z451" s="337"/>
      <c r="AA451" s="337"/>
      <c r="AB451" s="337"/>
      <c r="AC451" s="337"/>
      <c r="AD451" s="337"/>
      <c r="AE451" s="337"/>
      <c r="AF451" s="337"/>
      <c r="AG451" s="337"/>
      <c r="AH451" s="337"/>
      <c r="AI451" s="464"/>
    </row>
    <row r="452" ht="13.5" customHeight="1">
      <c r="A452" s="464"/>
      <c r="B452" s="464"/>
      <c r="C452" s="465"/>
      <c r="D452" s="464"/>
      <c r="E452" s="464"/>
      <c r="F452" s="464"/>
      <c r="G452" s="464"/>
      <c r="H452" s="464"/>
      <c r="I452" s="464"/>
      <c r="J452" s="464"/>
      <c r="K452" s="464"/>
      <c r="L452" s="464"/>
      <c r="M452" s="464"/>
      <c r="N452" s="464"/>
      <c r="O452" s="464"/>
      <c r="P452" s="464"/>
      <c r="Q452" s="464"/>
      <c r="R452" s="464"/>
      <c r="S452" s="464"/>
      <c r="T452" s="464"/>
      <c r="U452" s="464"/>
      <c r="V452" s="464"/>
      <c r="W452" s="337"/>
      <c r="X452" s="337"/>
      <c r="Y452" s="337"/>
      <c r="Z452" s="337"/>
      <c r="AA452" s="337"/>
      <c r="AB452" s="337"/>
      <c r="AC452" s="337"/>
      <c r="AD452" s="337"/>
      <c r="AE452" s="337"/>
      <c r="AF452" s="337"/>
      <c r="AG452" s="337"/>
      <c r="AH452" s="337"/>
      <c r="AI452" s="464"/>
    </row>
    <row r="453" ht="13.5" customHeight="1">
      <c r="A453" s="464"/>
      <c r="B453" s="464"/>
      <c r="C453" s="465"/>
      <c r="D453" s="464"/>
      <c r="E453" s="464"/>
      <c r="F453" s="464"/>
      <c r="G453" s="464"/>
      <c r="H453" s="464"/>
      <c r="I453" s="464"/>
      <c r="J453" s="464"/>
      <c r="K453" s="464"/>
      <c r="L453" s="464"/>
      <c r="M453" s="464"/>
      <c r="N453" s="464"/>
      <c r="O453" s="464"/>
      <c r="P453" s="464"/>
      <c r="Q453" s="464"/>
      <c r="R453" s="464"/>
      <c r="S453" s="464"/>
      <c r="T453" s="464"/>
      <c r="U453" s="464"/>
      <c r="V453" s="464"/>
      <c r="W453" s="337"/>
      <c r="X453" s="337"/>
      <c r="Y453" s="337"/>
      <c r="Z453" s="337"/>
      <c r="AA453" s="337"/>
      <c r="AB453" s="337"/>
      <c r="AC453" s="337"/>
      <c r="AD453" s="337"/>
      <c r="AE453" s="337"/>
      <c r="AF453" s="337"/>
      <c r="AG453" s="337"/>
      <c r="AH453" s="337"/>
      <c r="AI453" s="464"/>
    </row>
    <row r="454" ht="13.5" customHeight="1">
      <c r="A454" s="464"/>
      <c r="B454" s="464"/>
      <c r="C454" s="465"/>
      <c r="D454" s="464"/>
      <c r="E454" s="464"/>
      <c r="F454" s="464"/>
      <c r="G454" s="464"/>
      <c r="H454" s="464"/>
      <c r="I454" s="464"/>
      <c r="J454" s="464"/>
      <c r="K454" s="464"/>
      <c r="L454" s="464"/>
      <c r="M454" s="464"/>
      <c r="N454" s="464"/>
      <c r="O454" s="464"/>
      <c r="P454" s="464"/>
      <c r="Q454" s="464"/>
      <c r="R454" s="464"/>
      <c r="S454" s="464"/>
      <c r="T454" s="464"/>
      <c r="U454" s="464"/>
      <c r="V454" s="464"/>
      <c r="W454" s="337"/>
      <c r="X454" s="337"/>
      <c r="Y454" s="337"/>
      <c r="Z454" s="337"/>
      <c r="AA454" s="337"/>
      <c r="AB454" s="337"/>
      <c r="AC454" s="337"/>
      <c r="AD454" s="337"/>
      <c r="AE454" s="337"/>
      <c r="AF454" s="337"/>
      <c r="AG454" s="337"/>
      <c r="AH454" s="337"/>
      <c r="AI454" s="464"/>
    </row>
    <row r="455" ht="13.5" customHeight="1">
      <c r="A455" s="464"/>
      <c r="B455" s="464"/>
      <c r="C455" s="465"/>
      <c r="D455" s="464"/>
      <c r="E455" s="464"/>
      <c r="F455" s="464"/>
      <c r="G455" s="464"/>
      <c r="H455" s="464"/>
      <c r="I455" s="464"/>
      <c r="J455" s="464"/>
      <c r="K455" s="464"/>
      <c r="L455" s="464"/>
      <c r="M455" s="464"/>
      <c r="N455" s="464"/>
      <c r="O455" s="464"/>
      <c r="P455" s="464"/>
      <c r="Q455" s="464"/>
      <c r="R455" s="464"/>
      <c r="S455" s="464"/>
      <c r="T455" s="464"/>
      <c r="U455" s="464"/>
      <c r="V455" s="464"/>
      <c r="W455" s="337"/>
      <c r="X455" s="337"/>
      <c r="Y455" s="337"/>
      <c r="Z455" s="337"/>
      <c r="AA455" s="337"/>
      <c r="AB455" s="337"/>
      <c r="AC455" s="337"/>
      <c r="AD455" s="337"/>
      <c r="AE455" s="337"/>
      <c r="AF455" s="337"/>
      <c r="AG455" s="337"/>
      <c r="AH455" s="337"/>
      <c r="AI455" s="464"/>
    </row>
    <row r="456" ht="13.5" customHeight="1">
      <c r="A456" s="464"/>
      <c r="B456" s="464"/>
      <c r="C456" s="465"/>
      <c r="D456" s="464"/>
      <c r="E456" s="464"/>
      <c r="F456" s="464"/>
      <c r="G456" s="464"/>
      <c r="H456" s="464"/>
      <c r="I456" s="464"/>
      <c r="J456" s="464"/>
      <c r="K456" s="464"/>
      <c r="L456" s="464"/>
      <c r="M456" s="464"/>
      <c r="N456" s="464"/>
      <c r="O456" s="464"/>
      <c r="P456" s="464"/>
      <c r="Q456" s="464"/>
      <c r="R456" s="464"/>
      <c r="S456" s="464"/>
      <c r="T456" s="464"/>
      <c r="U456" s="464"/>
      <c r="V456" s="464"/>
      <c r="W456" s="337"/>
      <c r="X456" s="337"/>
      <c r="Y456" s="337"/>
      <c r="Z456" s="337"/>
      <c r="AA456" s="337"/>
      <c r="AB456" s="337"/>
      <c r="AC456" s="337"/>
      <c r="AD456" s="337"/>
      <c r="AE456" s="337"/>
      <c r="AF456" s="337"/>
      <c r="AG456" s="337"/>
      <c r="AH456" s="337"/>
      <c r="AI456" s="464"/>
    </row>
    <row r="457" ht="13.5" customHeight="1">
      <c r="A457" s="464"/>
      <c r="B457" s="464"/>
      <c r="C457" s="465"/>
      <c r="D457" s="464"/>
      <c r="E457" s="464"/>
      <c r="F457" s="464"/>
      <c r="G457" s="464"/>
      <c r="H457" s="464"/>
      <c r="I457" s="464"/>
      <c r="J457" s="464"/>
      <c r="K457" s="464"/>
      <c r="L457" s="464"/>
      <c r="M457" s="464"/>
      <c r="N457" s="464"/>
      <c r="O457" s="464"/>
      <c r="P457" s="464"/>
      <c r="Q457" s="464"/>
      <c r="R457" s="464"/>
      <c r="S457" s="464"/>
      <c r="T457" s="464"/>
      <c r="U457" s="464"/>
      <c r="V457" s="464"/>
      <c r="W457" s="337"/>
      <c r="X457" s="337"/>
      <c r="Y457" s="337"/>
      <c r="Z457" s="337"/>
      <c r="AA457" s="337"/>
      <c r="AB457" s="337"/>
      <c r="AC457" s="337"/>
      <c r="AD457" s="337"/>
      <c r="AE457" s="337"/>
      <c r="AF457" s="337"/>
      <c r="AG457" s="337"/>
      <c r="AH457" s="337"/>
      <c r="AI457" s="464"/>
    </row>
    <row r="458" ht="13.5" customHeight="1">
      <c r="A458" s="464"/>
      <c r="B458" s="464"/>
      <c r="C458" s="465"/>
      <c r="D458" s="464"/>
      <c r="E458" s="464"/>
      <c r="F458" s="464"/>
      <c r="G458" s="464"/>
      <c r="H458" s="464"/>
      <c r="I458" s="464"/>
      <c r="J458" s="464"/>
      <c r="K458" s="464"/>
      <c r="L458" s="464"/>
      <c r="M458" s="464"/>
      <c r="N458" s="464"/>
      <c r="O458" s="464"/>
      <c r="P458" s="464"/>
      <c r="Q458" s="464"/>
      <c r="R458" s="464"/>
      <c r="S458" s="464"/>
      <c r="T458" s="464"/>
      <c r="U458" s="464"/>
      <c r="V458" s="464"/>
      <c r="W458" s="337"/>
      <c r="X458" s="337"/>
      <c r="Y458" s="337"/>
      <c r="Z458" s="337"/>
      <c r="AA458" s="337"/>
      <c r="AB458" s="337"/>
      <c r="AC458" s="337"/>
      <c r="AD458" s="337"/>
      <c r="AE458" s="337"/>
      <c r="AF458" s="337"/>
      <c r="AG458" s="337"/>
      <c r="AH458" s="337"/>
      <c r="AI458" s="464"/>
    </row>
    <row r="459" ht="13.5" customHeight="1">
      <c r="A459" s="464"/>
      <c r="B459" s="464"/>
      <c r="C459" s="465"/>
      <c r="D459" s="464"/>
      <c r="E459" s="464"/>
      <c r="F459" s="464"/>
      <c r="G459" s="464"/>
      <c r="H459" s="464"/>
      <c r="I459" s="464"/>
      <c r="J459" s="464"/>
      <c r="K459" s="464"/>
      <c r="L459" s="464"/>
      <c r="M459" s="464"/>
      <c r="N459" s="464"/>
      <c r="O459" s="464"/>
      <c r="P459" s="464"/>
      <c r="Q459" s="464"/>
      <c r="R459" s="464"/>
      <c r="S459" s="464"/>
      <c r="T459" s="464"/>
      <c r="U459" s="464"/>
      <c r="V459" s="464"/>
      <c r="W459" s="337"/>
      <c r="X459" s="337"/>
      <c r="Y459" s="337"/>
      <c r="Z459" s="337"/>
      <c r="AA459" s="337"/>
      <c r="AB459" s="337"/>
      <c r="AC459" s="337"/>
      <c r="AD459" s="337"/>
      <c r="AE459" s="337"/>
      <c r="AF459" s="337"/>
      <c r="AG459" s="337"/>
      <c r="AH459" s="337"/>
      <c r="AI459" s="464"/>
    </row>
    <row r="460" ht="13.5" customHeight="1">
      <c r="A460" s="464"/>
      <c r="B460" s="464"/>
      <c r="C460" s="465"/>
      <c r="D460" s="464"/>
      <c r="E460" s="464"/>
      <c r="F460" s="464"/>
      <c r="G460" s="464"/>
      <c r="H460" s="464"/>
      <c r="I460" s="464"/>
      <c r="J460" s="464"/>
      <c r="K460" s="464"/>
      <c r="L460" s="464"/>
      <c r="M460" s="464"/>
      <c r="N460" s="464"/>
      <c r="O460" s="464"/>
      <c r="P460" s="464"/>
      <c r="Q460" s="464"/>
      <c r="R460" s="464"/>
      <c r="S460" s="464"/>
      <c r="T460" s="464"/>
      <c r="U460" s="464"/>
      <c r="V460" s="464"/>
      <c r="W460" s="337"/>
      <c r="X460" s="337"/>
      <c r="Y460" s="337"/>
      <c r="Z460" s="337"/>
      <c r="AA460" s="337"/>
      <c r="AB460" s="337"/>
      <c r="AC460" s="337"/>
      <c r="AD460" s="337"/>
      <c r="AE460" s="337"/>
      <c r="AF460" s="337"/>
      <c r="AG460" s="337"/>
      <c r="AH460" s="337"/>
      <c r="AI460" s="464"/>
    </row>
    <row r="461" ht="13.5" customHeight="1">
      <c r="A461" s="464"/>
      <c r="B461" s="464"/>
      <c r="C461" s="465"/>
      <c r="D461" s="464"/>
      <c r="E461" s="464"/>
      <c r="F461" s="464"/>
      <c r="G461" s="464"/>
      <c r="H461" s="464"/>
      <c r="I461" s="464"/>
      <c r="J461" s="464"/>
      <c r="K461" s="464"/>
      <c r="L461" s="464"/>
      <c r="M461" s="464"/>
      <c r="N461" s="464"/>
      <c r="O461" s="464"/>
      <c r="P461" s="464"/>
      <c r="Q461" s="464"/>
      <c r="R461" s="464"/>
      <c r="S461" s="464"/>
      <c r="T461" s="464"/>
      <c r="U461" s="464"/>
      <c r="V461" s="464"/>
      <c r="W461" s="337"/>
      <c r="X461" s="337"/>
      <c r="Y461" s="337"/>
      <c r="Z461" s="337"/>
      <c r="AA461" s="337"/>
      <c r="AB461" s="337"/>
      <c r="AC461" s="337"/>
      <c r="AD461" s="337"/>
      <c r="AE461" s="337"/>
      <c r="AF461" s="337"/>
      <c r="AG461" s="337"/>
      <c r="AH461" s="337"/>
      <c r="AI461" s="464"/>
    </row>
    <row r="462" ht="13.5" customHeight="1">
      <c r="A462" s="464"/>
      <c r="B462" s="464"/>
      <c r="C462" s="465"/>
      <c r="D462" s="464"/>
      <c r="E462" s="464"/>
      <c r="F462" s="464"/>
      <c r="G462" s="464"/>
      <c r="H462" s="464"/>
      <c r="I462" s="464"/>
      <c r="J462" s="464"/>
      <c r="K462" s="464"/>
      <c r="L462" s="464"/>
      <c r="M462" s="464"/>
      <c r="N462" s="464"/>
      <c r="O462" s="464"/>
      <c r="P462" s="464"/>
      <c r="Q462" s="464"/>
      <c r="R462" s="464"/>
      <c r="S462" s="464"/>
      <c r="T462" s="464"/>
      <c r="U462" s="464"/>
      <c r="V462" s="464"/>
      <c r="W462" s="337"/>
      <c r="X462" s="337"/>
      <c r="Y462" s="337"/>
      <c r="Z462" s="337"/>
      <c r="AA462" s="337"/>
      <c r="AB462" s="337"/>
      <c r="AC462" s="337"/>
      <c r="AD462" s="337"/>
      <c r="AE462" s="337"/>
      <c r="AF462" s="337"/>
      <c r="AG462" s="337"/>
      <c r="AH462" s="337"/>
      <c r="AI462" s="464"/>
    </row>
    <row r="463" ht="13.5" customHeight="1">
      <c r="A463" s="464"/>
      <c r="B463" s="464"/>
      <c r="C463" s="465"/>
      <c r="D463" s="464"/>
      <c r="E463" s="464"/>
      <c r="F463" s="464"/>
      <c r="G463" s="464"/>
      <c r="H463" s="464"/>
      <c r="I463" s="464"/>
      <c r="J463" s="464"/>
      <c r="K463" s="464"/>
      <c r="L463" s="464"/>
      <c r="M463" s="464"/>
      <c r="N463" s="464"/>
      <c r="O463" s="464"/>
      <c r="P463" s="464"/>
      <c r="Q463" s="464"/>
      <c r="R463" s="464"/>
      <c r="S463" s="464"/>
      <c r="T463" s="464"/>
      <c r="U463" s="464"/>
      <c r="V463" s="464"/>
      <c r="W463" s="337"/>
      <c r="X463" s="337"/>
      <c r="Y463" s="337"/>
      <c r="Z463" s="337"/>
      <c r="AA463" s="337"/>
      <c r="AB463" s="337"/>
      <c r="AC463" s="337"/>
      <c r="AD463" s="337"/>
      <c r="AE463" s="337"/>
      <c r="AF463" s="337"/>
      <c r="AG463" s="337"/>
      <c r="AH463" s="337"/>
      <c r="AI463" s="464"/>
    </row>
    <row r="464" ht="13.5" customHeight="1">
      <c r="A464" s="464"/>
      <c r="B464" s="464"/>
      <c r="C464" s="465"/>
      <c r="D464" s="464"/>
      <c r="E464" s="464"/>
      <c r="F464" s="464"/>
      <c r="G464" s="464"/>
      <c r="H464" s="464"/>
      <c r="I464" s="464"/>
      <c r="J464" s="464"/>
      <c r="K464" s="464"/>
      <c r="L464" s="464"/>
      <c r="M464" s="464"/>
      <c r="N464" s="464"/>
      <c r="O464" s="464"/>
      <c r="P464" s="464"/>
      <c r="Q464" s="464"/>
      <c r="R464" s="464"/>
      <c r="S464" s="464"/>
      <c r="T464" s="464"/>
      <c r="U464" s="464"/>
      <c r="V464" s="464"/>
      <c r="W464" s="337"/>
      <c r="X464" s="337"/>
      <c r="Y464" s="337"/>
      <c r="Z464" s="337"/>
      <c r="AA464" s="337"/>
      <c r="AB464" s="337"/>
      <c r="AC464" s="337"/>
      <c r="AD464" s="337"/>
      <c r="AE464" s="337"/>
      <c r="AF464" s="337"/>
      <c r="AG464" s="337"/>
      <c r="AH464" s="337"/>
      <c r="AI464" s="464"/>
    </row>
    <row r="465" ht="13.5" customHeight="1">
      <c r="A465" s="464"/>
      <c r="B465" s="464"/>
      <c r="C465" s="465"/>
      <c r="D465" s="464"/>
      <c r="E465" s="464"/>
      <c r="F465" s="464"/>
      <c r="G465" s="464"/>
      <c r="H465" s="464"/>
      <c r="I465" s="464"/>
      <c r="J465" s="464"/>
      <c r="K465" s="464"/>
      <c r="L465" s="464"/>
      <c r="M465" s="464"/>
      <c r="N465" s="464"/>
      <c r="O465" s="464"/>
      <c r="P465" s="464"/>
      <c r="Q465" s="464"/>
      <c r="R465" s="464"/>
      <c r="S465" s="464"/>
      <c r="T465" s="464"/>
      <c r="U465" s="464"/>
      <c r="V465" s="464"/>
      <c r="W465" s="337"/>
      <c r="X465" s="337"/>
      <c r="Y465" s="337"/>
      <c r="Z465" s="337"/>
      <c r="AA465" s="337"/>
      <c r="AB465" s="337"/>
      <c r="AC465" s="337"/>
      <c r="AD465" s="337"/>
      <c r="AE465" s="337"/>
      <c r="AF465" s="337"/>
      <c r="AG465" s="337"/>
      <c r="AH465" s="337"/>
      <c r="AI465" s="464"/>
    </row>
    <row r="466" ht="13.5" customHeight="1">
      <c r="A466" s="464"/>
      <c r="B466" s="464"/>
      <c r="C466" s="465"/>
      <c r="D466" s="464"/>
      <c r="E466" s="464"/>
      <c r="F466" s="464"/>
      <c r="G466" s="464"/>
      <c r="H466" s="464"/>
      <c r="I466" s="464"/>
      <c r="J466" s="464"/>
      <c r="K466" s="464"/>
      <c r="L466" s="464"/>
      <c r="M466" s="464"/>
      <c r="N466" s="464"/>
      <c r="O466" s="464"/>
      <c r="P466" s="464"/>
      <c r="Q466" s="464"/>
      <c r="R466" s="464"/>
      <c r="S466" s="464"/>
      <c r="T466" s="464"/>
      <c r="U466" s="464"/>
      <c r="V466" s="464"/>
      <c r="W466" s="337"/>
      <c r="X466" s="337"/>
      <c r="Y466" s="337"/>
      <c r="Z466" s="337"/>
      <c r="AA466" s="337"/>
      <c r="AB466" s="337"/>
      <c r="AC466" s="337"/>
      <c r="AD466" s="337"/>
      <c r="AE466" s="337"/>
      <c r="AF466" s="337"/>
      <c r="AG466" s="337"/>
      <c r="AH466" s="337"/>
      <c r="AI466" s="464"/>
    </row>
    <row r="467" ht="13.5" customHeight="1">
      <c r="A467" s="464"/>
      <c r="B467" s="464"/>
      <c r="C467" s="465"/>
      <c r="D467" s="464"/>
      <c r="E467" s="464"/>
      <c r="F467" s="464"/>
      <c r="G467" s="464"/>
      <c r="H467" s="464"/>
      <c r="I467" s="464"/>
      <c r="J467" s="464"/>
      <c r="K467" s="464"/>
      <c r="L467" s="464"/>
      <c r="M467" s="464"/>
      <c r="N467" s="464"/>
      <c r="O467" s="464"/>
      <c r="P467" s="464"/>
      <c r="Q467" s="464"/>
      <c r="R467" s="464"/>
      <c r="S467" s="464"/>
      <c r="T467" s="464"/>
      <c r="U467" s="464"/>
      <c r="V467" s="464"/>
      <c r="W467" s="337"/>
      <c r="X467" s="337"/>
      <c r="Y467" s="337"/>
      <c r="Z467" s="337"/>
      <c r="AA467" s="337"/>
      <c r="AB467" s="337"/>
      <c r="AC467" s="337"/>
      <c r="AD467" s="337"/>
      <c r="AE467" s="337"/>
      <c r="AF467" s="337"/>
      <c r="AG467" s="337"/>
      <c r="AH467" s="337"/>
      <c r="AI467" s="464"/>
    </row>
    <row r="468" ht="13.5" customHeight="1">
      <c r="A468" s="464"/>
      <c r="B468" s="464"/>
      <c r="C468" s="465"/>
      <c r="D468" s="464"/>
      <c r="E468" s="464"/>
      <c r="F468" s="464"/>
      <c r="G468" s="464"/>
      <c r="H468" s="464"/>
      <c r="I468" s="464"/>
      <c r="J468" s="464"/>
      <c r="K468" s="464"/>
      <c r="L468" s="464"/>
      <c r="M468" s="464"/>
      <c r="N468" s="464"/>
      <c r="O468" s="464"/>
      <c r="P468" s="464"/>
      <c r="Q468" s="464"/>
      <c r="R468" s="464"/>
      <c r="S468" s="464"/>
      <c r="T468" s="464"/>
      <c r="U468" s="464"/>
      <c r="V468" s="464"/>
      <c r="W468" s="337"/>
      <c r="X468" s="337"/>
      <c r="Y468" s="337"/>
      <c r="Z468" s="337"/>
      <c r="AA468" s="337"/>
      <c r="AB468" s="337"/>
      <c r="AC468" s="337"/>
      <c r="AD468" s="337"/>
      <c r="AE468" s="337"/>
      <c r="AF468" s="337"/>
      <c r="AG468" s="337"/>
      <c r="AH468" s="337"/>
      <c r="AI468" s="464"/>
    </row>
    <row r="469" ht="13.5" customHeight="1">
      <c r="A469" s="464"/>
      <c r="B469" s="464"/>
      <c r="C469" s="465"/>
      <c r="D469" s="464"/>
      <c r="E469" s="464"/>
      <c r="F469" s="464"/>
      <c r="G469" s="464"/>
      <c r="H469" s="464"/>
      <c r="I469" s="464"/>
      <c r="J469" s="464"/>
      <c r="K469" s="464"/>
      <c r="L469" s="464"/>
      <c r="M469" s="464"/>
      <c r="N469" s="464"/>
      <c r="O469" s="464"/>
      <c r="P469" s="464"/>
      <c r="Q469" s="464"/>
      <c r="R469" s="464"/>
      <c r="S469" s="464"/>
      <c r="T469" s="464"/>
      <c r="U469" s="464"/>
      <c r="V469" s="464"/>
      <c r="W469" s="337"/>
      <c r="X469" s="337"/>
      <c r="Y469" s="337"/>
      <c r="Z469" s="337"/>
      <c r="AA469" s="337"/>
      <c r="AB469" s="337"/>
      <c r="AC469" s="337"/>
      <c r="AD469" s="337"/>
      <c r="AE469" s="337"/>
      <c r="AF469" s="337"/>
      <c r="AG469" s="337"/>
      <c r="AH469" s="337"/>
      <c r="AI469" s="464"/>
    </row>
    <row r="470" ht="13.5" customHeight="1">
      <c r="A470" s="464"/>
      <c r="B470" s="464"/>
      <c r="C470" s="465"/>
      <c r="D470" s="464"/>
      <c r="E470" s="464"/>
      <c r="F470" s="464"/>
      <c r="G470" s="464"/>
      <c r="H470" s="464"/>
      <c r="I470" s="464"/>
      <c r="J470" s="464"/>
      <c r="K470" s="464"/>
      <c r="L470" s="464"/>
      <c r="M470" s="464"/>
      <c r="N470" s="464"/>
      <c r="O470" s="464"/>
      <c r="P470" s="464"/>
      <c r="Q470" s="464"/>
      <c r="R470" s="464"/>
      <c r="S470" s="464"/>
      <c r="T470" s="464"/>
      <c r="U470" s="464"/>
      <c r="V470" s="464"/>
      <c r="W470" s="337"/>
      <c r="X470" s="337"/>
      <c r="Y470" s="337"/>
      <c r="Z470" s="337"/>
      <c r="AA470" s="337"/>
      <c r="AB470" s="337"/>
      <c r="AC470" s="337"/>
      <c r="AD470" s="337"/>
      <c r="AE470" s="337"/>
      <c r="AF470" s="337"/>
      <c r="AG470" s="337"/>
      <c r="AH470" s="337"/>
      <c r="AI470" s="464"/>
    </row>
    <row r="471" ht="13.5" customHeight="1">
      <c r="A471" s="464"/>
      <c r="B471" s="464"/>
      <c r="C471" s="465"/>
      <c r="D471" s="464"/>
      <c r="E471" s="464"/>
      <c r="F471" s="464"/>
      <c r="G471" s="464"/>
      <c r="H471" s="464"/>
      <c r="I471" s="464"/>
      <c r="J471" s="464"/>
      <c r="K471" s="464"/>
      <c r="L471" s="464"/>
      <c r="M471" s="464"/>
      <c r="N471" s="464"/>
      <c r="O471" s="464"/>
      <c r="P471" s="464"/>
      <c r="Q471" s="464"/>
      <c r="R471" s="464"/>
      <c r="S471" s="464"/>
      <c r="T471" s="464"/>
      <c r="U471" s="464"/>
      <c r="V471" s="464"/>
      <c r="W471" s="337"/>
      <c r="X471" s="337"/>
      <c r="Y471" s="337"/>
      <c r="Z471" s="337"/>
      <c r="AA471" s="337"/>
      <c r="AB471" s="337"/>
      <c r="AC471" s="337"/>
      <c r="AD471" s="337"/>
      <c r="AE471" s="337"/>
      <c r="AF471" s="337"/>
      <c r="AG471" s="337"/>
      <c r="AH471" s="337"/>
      <c r="AI471" s="464"/>
    </row>
    <row r="472" ht="13.5" customHeight="1">
      <c r="A472" s="464"/>
      <c r="B472" s="464"/>
      <c r="C472" s="465"/>
      <c r="D472" s="464"/>
      <c r="E472" s="464"/>
      <c r="F472" s="464"/>
      <c r="G472" s="464"/>
      <c r="H472" s="464"/>
      <c r="I472" s="464"/>
      <c r="J472" s="464"/>
      <c r="K472" s="464"/>
      <c r="L472" s="464"/>
      <c r="M472" s="464"/>
      <c r="N472" s="464"/>
      <c r="O472" s="464"/>
      <c r="P472" s="464"/>
      <c r="Q472" s="464"/>
      <c r="R472" s="464"/>
      <c r="S472" s="464"/>
      <c r="T472" s="464"/>
      <c r="U472" s="464"/>
      <c r="V472" s="464"/>
      <c r="W472" s="337"/>
      <c r="X472" s="337"/>
      <c r="Y472" s="337"/>
      <c r="Z472" s="337"/>
      <c r="AA472" s="337"/>
      <c r="AB472" s="337"/>
      <c r="AC472" s="337"/>
      <c r="AD472" s="337"/>
      <c r="AE472" s="337"/>
      <c r="AF472" s="337"/>
      <c r="AG472" s="337"/>
      <c r="AH472" s="337"/>
      <c r="AI472" s="464"/>
    </row>
    <row r="473" ht="13.5" customHeight="1">
      <c r="A473" s="464"/>
      <c r="B473" s="464"/>
      <c r="C473" s="465"/>
      <c r="D473" s="464"/>
      <c r="E473" s="464"/>
      <c r="F473" s="464"/>
      <c r="G473" s="464"/>
      <c r="H473" s="464"/>
      <c r="I473" s="464"/>
      <c r="J473" s="464"/>
      <c r="K473" s="464"/>
      <c r="L473" s="464"/>
      <c r="M473" s="464"/>
      <c r="N473" s="464"/>
      <c r="O473" s="464"/>
      <c r="P473" s="464"/>
      <c r="Q473" s="464"/>
      <c r="R473" s="464"/>
      <c r="S473" s="464"/>
      <c r="T473" s="464"/>
      <c r="U473" s="464"/>
      <c r="V473" s="464"/>
      <c r="W473" s="337"/>
      <c r="X473" s="337"/>
      <c r="Y473" s="337"/>
      <c r="Z473" s="337"/>
      <c r="AA473" s="337"/>
      <c r="AB473" s="337"/>
      <c r="AC473" s="337"/>
      <c r="AD473" s="337"/>
      <c r="AE473" s="337"/>
      <c r="AF473" s="337"/>
      <c r="AG473" s="337"/>
      <c r="AH473" s="337"/>
      <c r="AI473" s="464"/>
    </row>
    <row r="474" ht="13.5" customHeight="1">
      <c r="A474" s="464"/>
      <c r="B474" s="464"/>
      <c r="C474" s="465"/>
      <c r="D474" s="464"/>
      <c r="E474" s="464"/>
      <c r="F474" s="464"/>
      <c r="G474" s="464"/>
      <c r="H474" s="464"/>
      <c r="I474" s="464"/>
      <c r="J474" s="464"/>
      <c r="K474" s="464"/>
      <c r="L474" s="464"/>
      <c r="M474" s="464"/>
      <c r="N474" s="464"/>
      <c r="O474" s="464"/>
      <c r="P474" s="464"/>
      <c r="Q474" s="464"/>
      <c r="R474" s="464"/>
      <c r="S474" s="464"/>
      <c r="T474" s="464"/>
      <c r="U474" s="464"/>
      <c r="V474" s="464"/>
      <c r="W474" s="337"/>
      <c r="X474" s="337"/>
      <c r="Y474" s="337"/>
      <c r="Z474" s="337"/>
      <c r="AA474" s="337"/>
      <c r="AB474" s="337"/>
      <c r="AC474" s="337"/>
      <c r="AD474" s="337"/>
      <c r="AE474" s="337"/>
      <c r="AF474" s="337"/>
      <c r="AG474" s="337"/>
      <c r="AH474" s="337"/>
      <c r="AI474" s="464"/>
    </row>
    <row r="475" ht="13.5" customHeight="1">
      <c r="A475" s="464"/>
      <c r="B475" s="464"/>
      <c r="C475" s="465"/>
      <c r="D475" s="464"/>
      <c r="E475" s="464"/>
      <c r="F475" s="464"/>
      <c r="G475" s="464"/>
      <c r="H475" s="464"/>
      <c r="I475" s="464"/>
      <c r="J475" s="464"/>
      <c r="K475" s="464"/>
      <c r="L475" s="464"/>
      <c r="M475" s="464"/>
      <c r="N475" s="464"/>
      <c r="O475" s="464"/>
      <c r="P475" s="464"/>
      <c r="Q475" s="464"/>
      <c r="R475" s="464"/>
      <c r="S475" s="464"/>
      <c r="T475" s="464"/>
      <c r="U475" s="464"/>
      <c r="V475" s="464"/>
      <c r="W475" s="337"/>
      <c r="X475" s="337"/>
      <c r="Y475" s="337"/>
      <c r="Z475" s="337"/>
      <c r="AA475" s="337"/>
      <c r="AB475" s="337"/>
      <c r="AC475" s="337"/>
      <c r="AD475" s="337"/>
      <c r="AE475" s="337"/>
      <c r="AF475" s="337"/>
      <c r="AG475" s="337"/>
      <c r="AH475" s="337"/>
      <c r="AI475" s="464"/>
    </row>
    <row r="476" ht="13.5" customHeight="1">
      <c r="A476" s="464"/>
      <c r="B476" s="464"/>
      <c r="C476" s="465"/>
      <c r="D476" s="464"/>
      <c r="E476" s="464"/>
      <c r="F476" s="464"/>
      <c r="G476" s="464"/>
      <c r="H476" s="464"/>
      <c r="I476" s="464"/>
      <c r="J476" s="464"/>
      <c r="K476" s="464"/>
      <c r="L476" s="464"/>
      <c r="M476" s="464"/>
      <c r="N476" s="464"/>
      <c r="O476" s="464"/>
      <c r="P476" s="464"/>
      <c r="Q476" s="464"/>
      <c r="R476" s="464"/>
      <c r="S476" s="464"/>
      <c r="T476" s="464"/>
      <c r="U476" s="464"/>
      <c r="V476" s="464"/>
      <c r="W476" s="337"/>
      <c r="X476" s="337"/>
      <c r="Y476" s="337"/>
      <c r="Z476" s="337"/>
      <c r="AA476" s="337"/>
      <c r="AB476" s="337"/>
      <c r="AC476" s="337"/>
      <c r="AD476" s="337"/>
      <c r="AE476" s="337"/>
      <c r="AF476" s="337"/>
      <c r="AG476" s="337"/>
      <c r="AH476" s="337"/>
      <c r="AI476" s="464"/>
    </row>
    <row r="477" ht="13.5" customHeight="1">
      <c r="A477" s="464"/>
      <c r="B477" s="464"/>
      <c r="C477" s="465"/>
      <c r="D477" s="464"/>
      <c r="E477" s="464"/>
      <c r="F477" s="464"/>
      <c r="G477" s="464"/>
      <c r="H477" s="464"/>
      <c r="I477" s="464"/>
      <c r="J477" s="464"/>
      <c r="K477" s="464"/>
      <c r="L477" s="464"/>
      <c r="M477" s="464"/>
      <c r="N477" s="464"/>
      <c r="O477" s="464"/>
      <c r="P477" s="464"/>
      <c r="Q477" s="464"/>
      <c r="R477" s="464"/>
      <c r="S477" s="464"/>
      <c r="T477" s="464"/>
      <c r="U477" s="464"/>
      <c r="V477" s="464"/>
      <c r="W477" s="337"/>
      <c r="X477" s="337"/>
      <c r="Y477" s="337"/>
      <c r="Z477" s="337"/>
      <c r="AA477" s="337"/>
      <c r="AB477" s="337"/>
      <c r="AC477" s="337"/>
      <c r="AD477" s="337"/>
      <c r="AE477" s="337"/>
      <c r="AF477" s="337"/>
      <c r="AG477" s="337"/>
      <c r="AH477" s="337"/>
      <c r="AI477" s="464"/>
    </row>
    <row r="478" ht="13.5" customHeight="1">
      <c r="A478" s="464"/>
      <c r="B478" s="464"/>
      <c r="C478" s="465"/>
      <c r="D478" s="464"/>
      <c r="E478" s="464"/>
      <c r="F478" s="464"/>
      <c r="G478" s="464"/>
      <c r="H478" s="464"/>
      <c r="I478" s="464"/>
      <c r="J478" s="464"/>
      <c r="K478" s="464"/>
      <c r="L478" s="464"/>
      <c r="M478" s="464"/>
      <c r="N478" s="464"/>
      <c r="O478" s="464"/>
      <c r="P478" s="464"/>
      <c r="Q478" s="464"/>
      <c r="R478" s="464"/>
      <c r="S478" s="464"/>
      <c r="T478" s="464"/>
      <c r="U478" s="464"/>
      <c r="V478" s="464"/>
      <c r="W478" s="337"/>
      <c r="X478" s="337"/>
      <c r="Y478" s="337"/>
      <c r="Z478" s="337"/>
      <c r="AA478" s="337"/>
      <c r="AB478" s="337"/>
      <c r="AC478" s="337"/>
      <c r="AD478" s="337"/>
      <c r="AE478" s="337"/>
      <c r="AF478" s="337"/>
      <c r="AG478" s="337"/>
      <c r="AH478" s="337"/>
      <c r="AI478" s="464"/>
    </row>
    <row r="479" ht="13.5" customHeight="1">
      <c r="A479" s="464"/>
      <c r="B479" s="464"/>
      <c r="C479" s="465"/>
      <c r="D479" s="464"/>
      <c r="E479" s="464"/>
      <c r="F479" s="464"/>
      <c r="G479" s="464"/>
      <c r="H479" s="464"/>
      <c r="I479" s="464"/>
      <c r="J479" s="464"/>
      <c r="K479" s="464"/>
      <c r="L479" s="464"/>
      <c r="M479" s="464"/>
      <c r="N479" s="464"/>
      <c r="O479" s="464"/>
      <c r="P479" s="464"/>
      <c r="Q479" s="464"/>
      <c r="R479" s="464"/>
      <c r="S479" s="464"/>
      <c r="T479" s="464"/>
      <c r="U479" s="464"/>
      <c r="V479" s="464"/>
      <c r="W479" s="337"/>
      <c r="X479" s="337"/>
      <c r="Y479" s="337"/>
      <c r="Z479" s="337"/>
      <c r="AA479" s="337"/>
      <c r="AB479" s="337"/>
      <c r="AC479" s="337"/>
      <c r="AD479" s="337"/>
      <c r="AE479" s="337"/>
      <c r="AF479" s="337"/>
      <c r="AG479" s="337"/>
      <c r="AH479" s="337"/>
      <c r="AI479" s="464"/>
    </row>
    <row r="480" ht="13.5" customHeight="1">
      <c r="A480" s="464"/>
      <c r="B480" s="464"/>
      <c r="C480" s="465"/>
      <c r="D480" s="464"/>
      <c r="E480" s="464"/>
      <c r="F480" s="464"/>
      <c r="G480" s="464"/>
      <c r="H480" s="464"/>
      <c r="I480" s="464"/>
      <c r="J480" s="464"/>
      <c r="K480" s="464"/>
      <c r="L480" s="464"/>
      <c r="M480" s="464"/>
      <c r="N480" s="464"/>
      <c r="O480" s="464"/>
      <c r="P480" s="464"/>
      <c r="Q480" s="464"/>
      <c r="R480" s="464"/>
      <c r="S480" s="464"/>
      <c r="T480" s="464"/>
      <c r="U480" s="464"/>
      <c r="V480" s="464"/>
      <c r="W480" s="337"/>
      <c r="X480" s="337"/>
      <c r="Y480" s="337"/>
      <c r="Z480" s="337"/>
      <c r="AA480" s="337"/>
      <c r="AB480" s="337"/>
      <c r="AC480" s="337"/>
      <c r="AD480" s="337"/>
      <c r="AE480" s="337"/>
      <c r="AF480" s="337"/>
      <c r="AG480" s="337"/>
      <c r="AH480" s="337"/>
      <c r="AI480" s="464"/>
    </row>
    <row r="481" ht="13.5" customHeight="1">
      <c r="A481" s="464"/>
      <c r="B481" s="464"/>
      <c r="C481" s="465"/>
      <c r="D481" s="464"/>
      <c r="E481" s="464"/>
      <c r="F481" s="464"/>
      <c r="G481" s="464"/>
      <c r="H481" s="464"/>
      <c r="I481" s="464"/>
      <c r="J481" s="464"/>
      <c r="K481" s="464"/>
      <c r="L481" s="464"/>
      <c r="M481" s="464"/>
      <c r="N481" s="464"/>
      <c r="O481" s="464"/>
      <c r="P481" s="464"/>
      <c r="Q481" s="464"/>
      <c r="R481" s="464"/>
      <c r="S481" s="464"/>
      <c r="T481" s="464"/>
      <c r="U481" s="464"/>
      <c r="V481" s="464"/>
      <c r="W481" s="337"/>
      <c r="X481" s="337"/>
      <c r="Y481" s="337"/>
      <c r="Z481" s="337"/>
      <c r="AA481" s="337"/>
      <c r="AB481" s="337"/>
      <c r="AC481" s="337"/>
      <c r="AD481" s="337"/>
      <c r="AE481" s="337"/>
      <c r="AF481" s="337"/>
      <c r="AG481" s="337"/>
      <c r="AH481" s="337"/>
      <c r="AI481" s="464"/>
    </row>
    <row r="482" ht="13.5" customHeight="1">
      <c r="A482" s="464"/>
      <c r="B482" s="464"/>
      <c r="C482" s="465"/>
      <c r="D482" s="464"/>
      <c r="E482" s="464"/>
      <c r="F482" s="464"/>
      <c r="G482" s="464"/>
      <c r="H482" s="464"/>
      <c r="I482" s="464"/>
      <c r="J482" s="464"/>
      <c r="K482" s="464"/>
      <c r="L482" s="464"/>
      <c r="M482" s="464"/>
      <c r="N482" s="464"/>
      <c r="O482" s="464"/>
      <c r="P482" s="464"/>
      <c r="Q482" s="464"/>
      <c r="R482" s="464"/>
      <c r="S482" s="464"/>
      <c r="T482" s="464"/>
      <c r="U482" s="464"/>
      <c r="V482" s="464"/>
      <c r="W482" s="337"/>
      <c r="X482" s="337"/>
      <c r="Y482" s="337"/>
      <c r="Z482" s="337"/>
      <c r="AA482" s="337"/>
      <c r="AB482" s="337"/>
      <c r="AC482" s="337"/>
      <c r="AD482" s="337"/>
      <c r="AE482" s="337"/>
      <c r="AF482" s="337"/>
      <c r="AG482" s="337"/>
      <c r="AH482" s="337"/>
      <c r="AI482" s="464"/>
    </row>
    <row r="483" ht="13.5" customHeight="1">
      <c r="A483" s="464"/>
      <c r="B483" s="464"/>
      <c r="C483" s="465"/>
      <c r="D483" s="464"/>
      <c r="E483" s="464"/>
      <c r="F483" s="464"/>
      <c r="G483" s="464"/>
      <c r="H483" s="464"/>
      <c r="I483" s="464"/>
      <c r="J483" s="464"/>
      <c r="K483" s="464"/>
      <c r="L483" s="464"/>
      <c r="M483" s="464"/>
      <c r="N483" s="464"/>
      <c r="O483" s="464"/>
      <c r="P483" s="464"/>
      <c r="Q483" s="464"/>
      <c r="R483" s="464"/>
      <c r="S483" s="464"/>
      <c r="T483" s="464"/>
      <c r="U483" s="464"/>
      <c r="V483" s="464"/>
      <c r="W483" s="337"/>
      <c r="X483" s="337"/>
      <c r="Y483" s="337"/>
      <c r="Z483" s="337"/>
      <c r="AA483" s="337"/>
      <c r="AB483" s="337"/>
      <c r="AC483" s="337"/>
      <c r="AD483" s="337"/>
      <c r="AE483" s="337"/>
      <c r="AF483" s="337"/>
      <c r="AG483" s="337"/>
      <c r="AH483" s="337"/>
      <c r="AI483" s="464"/>
    </row>
    <row r="484" ht="13.5" customHeight="1">
      <c r="A484" s="464"/>
      <c r="B484" s="464"/>
      <c r="C484" s="465"/>
      <c r="D484" s="464"/>
      <c r="E484" s="464"/>
      <c r="F484" s="464"/>
      <c r="G484" s="464"/>
      <c r="H484" s="464"/>
      <c r="I484" s="464"/>
      <c r="J484" s="464"/>
      <c r="K484" s="464"/>
      <c r="L484" s="464"/>
      <c r="M484" s="464"/>
      <c r="N484" s="464"/>
      <c r="O484" s="464"/>
      <c r="P484" s="464"/>
      <c r="Q484" s="464"/>
      <c r="R484" s="464"/>
      <c r="S484" s="464"/>
      <c r="T484" s="464"/>
      <c r="U484" s="464"/>
      <c r="V484" s="464"/>
      <c r="W484" s="337"/>
      <c r="X484" s="337"/>
      <c r="Y484" s="337"/>
      <c r="Z484" s="337"/>
      <c r="AA484" s="337"/>
      <c r="AB484" s="337"/>
      <c r="AC484" s="337"/>
      <c r="AD484" s="337"/>
      <c r="AE484" s="337"/>
      <c r="AF484" s="337"/>
      <c r="AG484" s="337"/>
      <c r="AH484" s="337"/>
      <c r="AI484" s="464"/>
    </row>
    <row r="485" ht="13.5" customHeight="1">
      <c r="A485" s="464"/>
      <c r="B485" s="464"/>
      <c r="C485" s="465"/>
      <c r="D485" s="464"/>
      <c r="E485" s="464"/>
      <c r="F485" s="464"/>
      <c r="G485" s="464"/>
      <c r="H485" s="464"/>
      <c r="I485" s="464"/>
      <c r="J485" s="464"/>
      <c r="K485" s="464"/>
      <c r="L485" s="464"/>
      <c r="M485" s="464"/>
      <c r="N485" s="464"/>
      <c r="O485" s="464"/>
      <c r="P485" s="464"/>
      <c r="Q485" s="464"/>
      <c r="R485" s="464"/>
      <c r="S485" s="464"/>
      <c r="T485" s="464"/>
      <c r="U485" s="464"/>
      <c r="V485" s="464"/>
      <c r="W485" s="337"/>
      <c r="X485" s="337"/>
      <c r="Y485" s="337"/>
      <c r="Z485" s="337"/>
      <c r="AA485" s="337"/>
      <c r="AB485" s="337"/>
      <c r="AC485" s="337"/>
      <c r="AD485" s="337"/>
      <c r="AE485" s="337"/>
      <c r="AF485" s="337"/>
      <c r="AG485" s="337"/>
      <c r="AH485" s="337"/>
      <c r="AI485" s="464"/>
    </row>
    <row r="486" ht="13.5" customHeight="1">
      <c r="A486" s="464"/>
      <c r="B486" s="464"/>
      <c r="C486" s="465"/>
      <c r="D486" s="464"/>
      <c r="E486" s="464"/>
      <c r="F486" s="464"/>
      <c r="G486" s="464"/>
      <c r="H486" s="464"/>
      <c r="I486" s="464"/>
      <c r="J486" s="464"/>
      <c r="K486" s="464"/>
      <c r="L486" s="464"/>
      <c r="M486" s="464"/>
      <c r="N486" s="464"/>
      <c r="O486" s="464"/>
      <c r="P486" s="464"/>
      <c r="Q486" s="464"/>
      <c r="R486" s="464"/>
      <c r="S486" s="464"/>
      <c r="T486" s="464"/>
      <c r="U486" s="464"/>
      <c r="V486" s="464"/>
      <c r="W486" s="337"/>
      <c r="X486" s="337"/>
      <c r="Y486" s="337"/>
      <c r="Z486" s="337"/>
      <c r="AA486" s="337"/>
      <c r="AB486" s="337"/>
      <c r="AC486" s="337"/>
      <c r="AD486" s="337"/>
      <c r="AE486" s="337"/>
      <c r="AF486" s="337"/>
      <c r="AG486" s="337"/>
      <c r="AH486" s="337"/>
      <c r="AI486" s="464"/>
    </row>
    <row r="487" ht="13.5" customHeight="1">
      <c r="A487" s="464"/>
      <c r="B487" s="464"/>
      <c r="C487" s="465"/>
      <c r="D487" s="464"/>
      <c r="E487" s="464"/>
      <c r="F487" s="464"/>
      <c r="G487" s="464"/>
      <c r="H487" s="464"/>
      <c r="I487" s="464"/>
      <c r="J487" s="464"/>
      <c r="K487" s="464"/>
      <c r="L487" s="464"/>
      <c r="M487" s="464"/>
      <c r="N487" s="464"/>
      <c r="O487" s="464"/>
      <c r="P487" s="464"/>
      <c r="Q487" s="464"/>
      <c r="R487" s="464"/>
      <c r="S487" s="464"/>
      <c r="T487" s="464"/>
      <c r="U487" s="464"/>
      <c r="V487" s="464"/>
      <c r="W487" s="337"/>
      <c r="X487" s="337"/>
      <c r="Y487" s="337"/>
      <c r="Z487" s="337"/>
      <c r="AA487" s="337"/>
      <c r="AB487" s="337"/>
      <c r="AC487" s="337"/>
      <c r="AD487" s="337"/>
      <c r="AE487" s="337"/>
      <c r="AF487" s="337"/>
      <c r="AG487" s="337"/>
      <c r="AH487" s="337"/>
      <c r="AI487" s="464"/>
    </row>
    <row r="488" ht="13.5" customHeight="1">
      <c r="A488" s="464"/>
      <c r="B488" s="464"/>
      <c r="C488" s="465"/>
      <c r="D488" s="464"/>
      <c r="E488" s="464"/>
      <c r="F488" s="464"/>
      <c r="G488" s="464"/>
      <c r="H488" s="464"/>
      <c r="I488" s="464"/>
      <c r="J488" s="464"/>
      <c r="K488" s="464"/>
      <c r="L488" s="464"/>
      <c r="M488" s="464"/>
      <c r="N488" s="464"/>
      <c r="O488" s="464"/>
      <c r="P488" s="464"/>
      <c r="Q488" s="464"/>
      <c r="R488" s="464"/>
      <c r="S488" s="464"/>
      <c r="T488" s="464"/>
      <c r="U488" s="464"/>
      <c r="V488" s="464"/>
      <c r="W488" s="337"/>
      <c r="X488" s="337"/>
      <c r="Y488" s="337"/>
      <c r="Z488" s="337"/>
      <c r="AA488" s="337"/>
      <c r="AB488" s="337"/>
      <c r="AC488" s="337"/>
      <c r="AD488" s="337"/>
      <c r="AE488" s="337"/>
      <c r="AF488" s="337"/>
      <c r="AG488" s="337"/>
      <c r="AH488" s="337"/>
      <c r="AI488" s="464"/>
    </row>
    <row r="489" ht="13.5" customHeight="1">
      <c r="A489" s="464"/>
      <c r="B489" s="464"/>
      <c r="C489" s="465"/>
      <c r="D489" s="464"/>
      <c r="E489" s="464"/>
      <c r="F489" s="464"/>
      <c r="G489" s="464"/>
      <c r="H489" s="464"/>
      <c r="I489" s="464"/>
      <c r="J489" s="464"/>
      <c r="K489" s="464"/>
      <c r="L489" s="464"/>
      <c r="M489" s="464"/>
      <c r="N489" s="464"/>
      <c r="O489" s="464"/>
      <c r="P489" s="464"/>
      <c r="Q489" s="464"/>
      <c r="R489" s="464"/>
      <c r="S489" s="464"/>
      <c r="T489" s="464"/>
      <c r="U489" s="464"/>
      <c r="V489" s="464"/>
      <c r="W489" s="337"/>
      <c r="X489" s="337"/>
      <c r="Y489" s="337"/>
      <c r="Z489" s="337"/>
      <c r="AA489" s="337"/>
      <c r="AB489" s="337"/>
      <c r="AC489" s="337"/>
      <c r="AD489" s="337"/>
      <c r="AE489" s="337"/>
      <c r="AF489" s="337"/>
      <c r="AG489" s="337"/>
      <c r="AH489" s="337"/>
      <c r="AI489" s="464"/>
    </row>
    <row r="490" ht="13.5" customHeight="1">
      <c r="A490" s="464"/>
      <c r="B490" s="464"/>
      <c r="C490" s="465"/>
      <c r="D490" s="464"/>
      <c r="E490" s="464"/>
      <c r="F490" s="464"/>
      <c r="G490" s="464"/>
      <c r="H490" s="464"/>
      <c r="I490" s="464"/>
      <c r="J490" s="464"/>
      <c r="K490" s="464"/>
      <c r="L490" s="464"/>
      <c r="M490" s="464"/>
      <c r="N490" s="464"/>
      <c r="O490" s="464"/>
      <c r="P490" s="464"/>
      <c r="Q490" s="464"/>
      <c r="R490" s="464"/>
      <c r="S490" s="464"/>
      <c r="T490" s="464"/>
      <c r="U490" s="464"/>
      <c r="V490" s="464"/>
      <c r="W490" s="337"/>
      <c r="X490" s="337"/>
      <c r="Y490" s="337"/>
      <c r="Z490" s="337"/>
      <c r="AA490" s="337"/>
      <c r="AB490" s="337"/>
      <c r="AC490" s="337"/>
      <c r="AD490" s="337"/>
      <c r="AE490" s="337"/>
      <c r="AF490" s="337"/>
      <c r="AG490" s="337"/>
      <c r="AH490" s="337"/>
      <c r="AI490" s="464"/>
    </row>
    <row r="491" ht="13.5" customHeight="1">
      <c r="A491" s="464"/>
      <c r="B491" s="464"/>
      <c r="C491" s="465"/>
      <c r="D491" s="464"/>
      <c r="E491" s="464"/>
      <c r="F491" s="464"/>
      <c r="G491" s="464"/>
      <c r="H491" s="464"/>
      <c r="I491" s="464"/>
      <c r="J491" s="464"/>
      <c r="K491" s="464"/>
      <c r="L491" s="464"/>
      <c r="M491" s="464"/>
      <c r="N491" s="464"/>
      <c r="O491" s="464"/>
      <c r="P491" s="464"/>
      <c r="Q491" s="464"/>
      <c r="R491" s="464"/>
      <c r="S491" s="464"/>
      <c r="T491" s="464"/>
      <c r="U491" s="464"/>
      <c r="V491" s="464"/>
      <c r="W491" s="337"/>
      <c r="X491" s="337"/>
      <c r="Y491" s="337"/>
      <c r="Z491" s="337"/>
      <c r="AA491" s="337"/>
      <c r="AB491" s="337"/>
      <c r="AC491" s="337"/>
      <c r="AD491" s="337"/>
      <c r="AE491" s="337"/>
      <c r="AF491" s="337"/>
      <c r="AG491" s="337"/>
      <c r="AH491" s="337"/>
      <c r="AI491" s="464"/>
    </row>
    <row r="492" ht="13.5" customHeight="1">
      <c r="A492" s="464"/>
      <c r="B492" s="464"/>
      <c r="C492" s="465"/>
      <c r="D492" s="464"/>
      <c r="E492" s="464"/>
      <c r="F492" s="464"/>
      <c r="G492" s="464"/>
      <c r="H492" s="464"/>
      <c r="I492" s="464"/>
      <c r="J492" s="464"/>
      <c r="K492" s="464"/>
      <c r="L492" s="464"/>
      <c r="M492" s="464"/>
      <c r="N492" s="464"/>
      <c r="O492" s="464"/>
      <c r="P492" s="464"/>
      <c r="Q492" s="464"/>
      <c r="R492" s="464"/>
      <c r="S492" s="464"/>
      <c r="T492" s="464"/>
      <c r="U492" s="464"/>
      <c r="V492" s="464"/>
      <c r="W492" s="337"/>
      <c r="X492" s="337"/>
      <c r="Y492" s="337"/>
      <c r="Z492" s="337"/>
      <c r="AA492" s="337"/>
      <c r="AB492" s="337"/>
      <c r="AC492" s="337"/>
      <c r="AD492" s="337"/>
      <c r="AE492" s="337"/>
      <c r="AF492" s="337"/>
      <c r="AG492" s="337"/>
      <c r="AH492" s="337"/>
      <c r="AI492" s="464"/>
    </row>
    <row r="493" ht="13.5" customHeight="1">
      <c r="A493" s="464"/>
      <c r="B493" s="464"/>
      <c r="C493" s="465"/>
      <c r="D493" s="464"/>
      <c r="E493" s="464"/>
      <c r="F493" s="464"/>
      <c r="G493" s="464"/>
      <c r="H493" s="464"/>
      <c r="I493" s="464"/>
      <c r="J493" s="464"/>
      <c r="K493" s="464"/>
      <c r="L493" s="464"/>
      <c r="M493" s="464"/>
      <c r="N493" s="464"/>
      <c r="O493" s="464"/>
      <c r="P493" s="464"/>
      <c r="Q493" s="464"/>
      <c r="R493" s="464"/>
      <c r="S493" s="464"/>
      <c r="T493" s="464"/>
      <c r="U493" s="464"/>
      <c r="V493" s="464"/>
      <c r="W493" s="337"/>
      <c r="X493" s="337"/>
      <c r="Y493" s="337"/>
      <c r="Z493" s="337"/>
      <c r="AA493" s="337"/>
      <c r="AB493" s="337"/>
      <c r="AC493" s="337"/>
      <c r="AD493" s="337"/>
      <c r="AE493" s="337"/>
      <c r="AF493" s="337"/>
      <c r="AG493" s="337"/>
      <c r="AH493" s="337"/>
      <c r="AI493" s="464"/>
    </row>
    <row r="494" ht="13.5" customHeight="1">
      <c r="A494" s="464"/>
      <c r="B494" s="464"/>
      <c r="C494" s="465"/>
      <c r="D494" s="464"/>
      <c r="E494" s="464"/>
      <c r="F494" s="464"/>
      <c r="G494" s="464"/>
      <c r="H494" s="464"/>
      <c r="I494" s="464"/>
      <c r="J494" s="464"/>
      <c r="K494" s="464"/>
      <c r="L494" s="464"/>
      <c r="M494" s="464"/>
      <c r="N494" s="464"/>
      <c r="O494" s="464"/>
      <c r="P494" s="464"/>
      <c r="Q494" s="464"/>
      <c r="R494" s="464"/>
      <c r="S494" s="464"/>
      <c r="T494" s="464"/>
      <c r="U494" s="464"/>
      <c r="V494" s="464"/>
      <c r="W494" s="337"/>
      <c r="X494" s="337"/>
      <c r="Y494" s="337"/>
      <c r="Z494" s="337"/>
      <c r="AA494" s="337"/>
      <c r="AB494" s="337"/>
      <c r="AC494" s="337"/>
      <c r="AD494" s="337"/>
      <c r="AE494" s="337"/>
      <c r="AF494" s="337"/>
      <c r="AG494" s="337"/>
      <c r="AH494" s="337"/>
      <c r="AI494" s="464"/>
    </row>
    <row r="495" ht="13.5" customHeight="1">
      <c r="A495" s="464"/>
      <c r="B495" s="464"/>
      <c r="C495" s="465"/>
      <c r="D495" s="464"/>
      <c r="E495" s="464"/>
      <c r="F495" s="464"/>
      <c r="G495" s="464"/>
      <c r="H495" s="464"/>
      <c r="I495" s="464"/>
      <c r="J495" s="464"/>
      <c r="K495" s="464"/>
      <c r="L495" s="464"/>
      <c r="M495" s="464"/>
      <c r="N495" s="464"/>
      <c r="O495" s="464"/>
      <c r="P495" s="464"/>
      <c r="Q495" s="464"/>
      <c r="R495" s="464"/>
      <c r="S495" s="464"/>
      <c r="T495" s="464"/>
      <c r="U495" s="464"/>
      <c r="V495" s="464"/>
      <c r="W495" s="337"/>
      <c r="X495" s="337"/>
      <c r="Y495" s="337"/>
      <c r="Z495" s="337"/>
      <c r="AA495" s="337"/>
      <c r="AB495" s="337"/>
      <c r="AC495" s="337"/>
      <c r="AD495" s="337"/>
      <c r="AE495" s="337"/>
      <c r="AF495" s="337"/>
      <c r="AG495" s="337"/>
      <c r="AH495" s="337"/>
      <c r="AI495" s="464"/>
    </row>
    <row r="496" ht="13.5" customHeight="1">
      <c r="A496" s="464"/>
      <c r="B496" s="464"/>
      <c r="C496" s="465"/>
      <c r="D496" s="464"/>
      <c r="E496" s="464"/>
      <c r="F496" s="464"/>
      <c r="G496" s="464"/>
      <c r="H496" s="464"/>
      <c r="I496" s="464"/>
      <c r="J496" s="464"/>
      <c r="K496" s="464"/>
      <c r="L496" s="464"/>
      <c r="M496" s="464"/>
      <c r="N496" s="464"/>
      <c r="O496" s="464"/>
      <c r="P496" s="464"/>
      <c r="Q496" s="464"/>
      <c r="R496" s="464"/>
      <c r="S496" s="464"/>
      <c r="T496" s="464"/>
      <c r="U496" s="464"/>
      <c r="V496" s="464"/>
      <c r="W496" s="337"/>
      <c r="X496" s="337"/>
      <c r="Y496" s="337"/>
      <c r="Z496" s="337"/>
      <c r="AA496" s="337"/>
      <c r="AB496" s="337"/>
      <c r="AC496" s="337"/>
      <c r="AD496" s="337"/>
      <c r="AE496" s="337"/>
      <c r="AF496" s="337"/>
      <c r="AG496" s="337"/>
      <c r="AH496" s="337"/>
      <c r="AI496" s="464"/>
    </row>
    <row r="497" ht="13.5" customHeight="1">
      <c r="A497" s="464"/>
      <c r="B497" s="464"/>
      <c r="C497" s="465"/>
      <c r="D497" s="464"/>
      <c r="E497" s="464"/>
      <c r="F497" s="464"/>
      <c r="G497" s="464"/>
      <c r="H497" s="464"/>
      <c r="I497" s="464"/>
      <c r="J497" s="464"/>
      <c r="K497" s="464"/>
      <c r="L497" s="464"/>
      <c r="M497" s="464"/>
      <c r="N497" s="464"/>
      <c r="O497" s="464"/>
      <c r="P497" s="464"/>
      <c r="Q497" s="464"/>
      <c r="R497" s="464"/>
      <c r="S497" s="464"/>
      <c r="T497" s="464"/>
      <c r="U497" s="464"/>
      <c r="V497" s="464"/>
      <c r="W497" s="337"/>
      <c r="X497" s="337"/>
      <c r="Y497" s="337"/>
      <c r="Z497" s="337"/>
      <c r="AA497" s="337"/>
      <c r="AB497" s="337"/>
      <c r="AC497" s="337"/>
      <c r="AD497" s="337"/>
      <c r="AE497" s="337"/>
      <c r="AF497" s="337"/>
      <c r="AG497" s="337"/>
      <c r="AH497" s="337"/>
      <c r="AI497" s="464"/>
    </row>
    <row r="498" ht="13.5" customHeight="1">
      <c r="A498" s="464"/>
      <c r="B498" s="464"/>
      <c r="C498" s="465"/>
      <c r="D498" s="464"/>
      <c r="E498" s="464"/>
      <c r="F498" s="464"/>
      <c r="G498" s="464"/>
      <c r="H498" s="464"/>
      <c r="I498" s="464"/>
      <c r="J498" s="464"/>
      <c r="K498" s="464"/>
      <c r="L498" s="464"/>
      <c r="M498" s="464"/>
      <c r="N498" s="464"/>
      <c r="O498" s="464"/>
      <c r="P498" s="464"/>
      <c r="Q498" s="464"/>
      <c r="R498" s="464"/>
      <c r="S498" s="464"/>
      <c r="T498" s="464"/>
      <c r="U498" s="464"/>
      <c r="V498" s="464"/>
      <c r="W498" s="337"/>
      <c r="X498" s="337"/>
      <c r="Y498" s="337"/>
      <c r="Z498" s="337"/>
      <c r="AA498" s="337"/>
      <c r="AB498" s="337"/>
      <c r="AC498" s="337"/>
      <c r="AD498" s="337"/>
      <c r="AE498" s="337"/>
      <c r="AF498" s="337"/>
      <c r="AG498" s="337"/>
      <c r="AH498" s="337"/>
      <c r="AI498" s="464"/>
    </row>
    <row r="499" ht="13.5" customHeight="1">
      <c r="A499" s="464"/>
      <c r="B499" s="464"/>
      <c r="C499" s="465"/>
      <c r="D499" s="464"/>
      <c r="E499" s="464"/>
      <c r="F499" s="464"/>
      <c r="G499" s="464"/>
      <c r="H499" s="464"/>
      <c r="I499" s="464"/>
      <c r="J499" s="464"/>
      <c r="K499" s="464"/>
      <c r="L499" s="464"/>
      <c r="M499" s="464"/>
      <c r="N499" s="464"/>
      <c r="O499" s="464"/>
      <c r="P499" s="464"/>
      <c r="Q499" s="464"/>
      <c r="R499" s="464"/>
      <c r="S499" s="464"/>
      <c r="T499" s="464"/>
      <c r="U499" s="464"/>
      <c r="V499" s="464"/>
      <c r="W499" s="337"/>
      <c r="X499" s="337"/>
      <c r="Y499" s="337"/>
      <c r="Z499" s="337"/>
      <c r="AA499" s="337"/>
      <c r="AB499" s="337"/>
      <c r="AC499" s="337"/>
      <c r="AD499" s="337"/>
      <c r="AE499" s="337"/>
      <c r="AF499" s="337"/>
      <c r="AG499" s="337"/>
      <c r="AH499" s="337"/>
      <c r="AI499" s="464"/>
    </row>
    <row r="500" ht="13.5" customHeight="1">
      <c r="A500" s="464"/>
      <c r="B500" s="464"/>
      <c r="C500" s="465"/>
      <c r="D500" s="464"/>
      <c r="E500" s="464"/>
      <c r="F500" s="464"/>
      <c r="G500" s="464"/>
      <c r="H500" s="464"/>
      <c r="I500" s="464"/>
      <c r="J500" s="464"/>
      <c r="K500" s="464"/>
      <c r="L500" s="464"/>
      <c r="M500" s="464"/>
      <c r="N500" s="464"/>
      <c r="O500" s="464"/>
      <c r="P500" s="464"/>
      <c r="Q500" s="464"/>
      <c r="R500" s="464"/>
      <c r="S500" s="464"/>
      <c r="T500" s="464"/>
      <c r="U500" s="464"/>
      <c r="V500" s="464"/>
      <c r="W500" s="337"/>
      <c r="X500" s="337"/>
      <c r="Y500" s="337"/>
      <c r="Z500" s="337"/>
      <c r="AA500" s="337"/>
      <c r="AB500" s="337"/>
      <c r="AC500" s="337"/>
      <c r="AD500" s="337"/>
      <c r="AE500" s="337"/>
      <c r="AF500" s="337"/>
      <c r="AG500" s="337"/>
      <c r="AH500" s="337"/>
      <c r="AI500" s="464"/>
    </row>
    <row r="501" ht="13.5" customHeight="1">
      <c r="A501" s="464"/>
      <c r="B501" s="464"/>
      <c r="C501" s="465"/>
      <c r="D501" s="464"/>
      <c r="E501" s="464"/>
      <c r="F501" s="464"/>
      <c r="G501" s="464"/>
      <c r="H501" s="464"/>
      <c r="I501" s="464"/>
      <c r="J501" s="464"/>
      <c r="K501" s="464"/>
      <c r="L501" s="464"/>
      <c r="M501" s="464"/>
      <c r="N501" s="464"/>
      <c r="O501" s="464"/>
      <c r="P501" s="464"/>
      <c r="Q501" s="464"/>
      <c r="R501" s="464"/>
      <c r="S501" s="464"/>
      <c r="T501" s="464"/>
      <c r="U501" s="464"/>
      <c r="V501" s="464"/>
      <c r="W501" s="337"/>
      <c r="X501" s="337"/>
      <c r="Y501" s="337"/>
      <c r="Z501" s="337"/>
      <c r="AA501" s="337"/>
      <c r="AB501" s="337"/>
      <c r="AC501" s="337"/>
      <c r="AD501" s="337"/>
      <c r="AE501" s="337"/>
      <c r="AF501" s="337"/>
      <c r="AG501" s="337"/>
      <c r="AH501" s="337"/>
      <c r="AI501" s="464"/>
    </row>
    <row r="502" ht="13.5" customHeight="1">
      <c r="A502" s="464"/>
      <c r="B502" s="464"/>
      <c r="C502" s="465"/>
      <c r="D502" s="464"/>
      <c r="E502" s="464"/>
      <c r="F502" s="464"/>
      <c r="G502" s="464"/>
      <c r="H502" s="464"/>
      <c r="I502" s="464"/>
      <c r="J502" s="464"/>
      <c r="K502" s="464"/>
      <c r="L502" s="464"/>
      <c r="M502" s="464"/>
      <c r="N502" s="464"/>
      <c r="O502" s="464"/>
      <c r="P502" s="464"/>
      <c r="Q502" s="464"/>
      <c r="R502" s="464"/>
      <c r="S502" s="464"/>
      <c r="T502" s="464"/>
      <c r="U502" s="464"/>
      <c r="V502" s="464"/>
      <c r="W502" s="337"/>
      <c r="X502" s="337"/>
      <c r="Y502" s="337"/>
      <c r="Z502" s="337"/>
      <c r="AA502" s="337"/>
      <c r="AB502" s="337"/>
      <c r="AC502" s="337"/>
      <c r="AD502" s="337"/>
      <c r="AE502" s="337"/>
      <c r="AF502" s="337"/>
      <c r="AG502" s="337"/>
      <c r="AH502" s="337"/>
      <c r="AI502" s="464"/>
    </row>
    <row r="503" ht="13.5" customHeight="1">
      <c r="A503" s="464"/>
      <c r="B503" s="464"/>
      <c r="C503" s="465"/>
      <c r="D503" s="464"/>
      <c r="E503" s="464"/>
      <c r="F503" s="464"/>
      <c r="G503" s="464"/>
      <c r="H503" s="464"/>
      <c r="I503" s="464"/>
      <c r="J503" s="464"/>
      <c r="K503" s="464"/>
      <c r="L503" s="464"/>
      <c r="M503" s="464"/>
      <c r="N503" s="464"/>
      <c r="O503" s="464"/>
      <c r="P503" s="464"/>
      <c r="Q503" s="464"/>
      <c r="R503" s="464"/>
      <c r="S503" s="464"/>
      <c r="T503" s="464"/>
      <c r="U503" s="464"/>
      <c r="V503" s="464"/>
      <c r="W503" s="337"/>
      <c r="X503" s="337"/>
      <c r="Y503" s="337"/>
      <c r="Z503" s="337"/>
      <c r="AA503" s="337"/>
      <c r="AB503" s="337"/>
      <c r="AC503" s="337"/>
      <c r="AD503" s="337"/>
      <c r="AE503" s="337"/>
      <c r="AF503" s="337"/>
      <c r="AG503" s="337"/>
      <c r="AH503" s="337"/>
      <c r="AI503" s="464"/>
    </row>
    <row r="504" ht="13.5" customHeight="1">
      <c r="A504" s="464"/>
      <c r="B504" s="464"/>
      <c r="C504" s="465"/>
      <c r="D504" s="464"/>
      <c r="E504" s="464"/>
      <c r="F504" s="464"/>
      <c r="G504" s="464"/>
      <c r="H504" s="464"/>
      <c r="I504" s="464"/>
      <c r="J504" s="464"/>
      <c r="K504" s="464"/>
      <c r="L504" s="464"/>
      <c r="M504" s="464"/>
      <c r="N504" s="464"/>
      <c r="O504" s="464"/>
      <c r="P504" s="464"/>
      <c r="Q504" s="464"/>
      <c r="R504" s="464"/>
      <c r="S504" s="464"/>
      <c r="T504" s="464"/>
      <c r="U504" s="464"/>
      <c r="V504" s="464"/>
      <c r="W504" s="337"/>
      <c r="X504" s="337"/>
      <c r="Y504" s="337"/>
      <c r="Z504" s="337"/>
      <c r="AA504" s="337"/>
      <c r="AB504" s="337"/>
      <c r="AC504" s="337"/>
      <c r="AD504" s="337"/>
      <c r="AE504" s="337"/>
      <c r="AF504" s="337"/>
      <c r="AG504" s="337"/>
      <c r="AH504" s="337"/>
      <c r="AI504" s="464"/>
    </row>
    <row r="505" ht="13.5" customHeight="1">
      <c r="A505" s="464"/>
      <c r="B505" s="464"/>
      <c r="C505" s="465"/>
      <c r="D505" s="464"/>
      <c r="E505" s="464"/>
      <c r="F505" s="464"/>
      <c r="G505" s="464"/>
      <c r="H505" s="464"/>
      <c r="I505" s="464"/>
      <c r="J505" s="464"/>
      <c r="K505" s="464"/>
      <c r="L505" s="464"/>
      <c r="M505" s="464"/>
      <c r="N505" s="464"/>
      <c r="O505" s="464"/>
      <c r="P505" s="464"/>
      <c r="Q505" s="464"/>
      <c r="R505" s="464"/>
      <c r="S505" s="464"/>
      <c r="T505" s="464"/>
      <c r="U505" s="464"/>
      <c r="V505" s="464"/>
      <c r="W505" s="337"/>
      <c r="X505" s="337"/>
      <c r="Y505" s="337"/>
      <c r="Z505" s="337"/>
      <c r="AA505" s="337"/>
      <c r="AB505" s="337"/>
      <c r="AC505" s="337"/>
      <c r="AD505" s="337"/>
      <c r="AE505" s="337"/>
      <c r="AF505" s="337"/>
      <c r="AG505" s="337"/>
      <c r="AH505" s="337"/>
      <c r="AI505" s="464"/>
    </row>
    <row r="506" ht="13.5" customHeight="1">
      <c r="A506" s="464"/>
      <c r="B506" s="464"/>
      <c r="C506" s="465"/>
      <c r="D506" s="464"/>
      <c r="E506" s="464"/>
      <c r="F506" s="464"/>
      <c r="G506" s="464"/>
      <c r="H506" s="464"/>
      <c r="I506" s="464"/>
      <c r="J506" s="464"/>
      <c r="K506" s="464"/>
      <c r="L506" s="464"/>
      <c r="M506" s="464"/>
      <c r="N506" s="464"/>
      <c r="O506" s="464"/>
      <c r="P506" s="464"/>
      <c r="Q506" s="464"/>
      <c r="R506" s="464"/>
      <c r="S506" s="464"/>
      <c r="T506" s="464"/>
      <c r="U506" s="464"/>
      <c r="V506" s="464"/>
      <c r="W506" s="337"/>
      <c r="X506" s="337"/>
      <c r="Y506" s="337"/>
      <c r="Z506" s="337"/>
      <c r="AA506" s="337"/>
      <c r="AB506" s="337"/>
      <c r="AC506" s="337"/>
      <c r="AD506" s="337"/>
      <c r="AE506" s="337"/>
      <c r="AF506" s="337"/>
      <c r="AG506" s="337"/>
      <c r="AH506" s="337"/>
      <c r="AI506" s="464"/>
    </row>
    <row r="507" ht="13.5" customHeight="1">
      <c r="A507" s="464"/>
      <c r="B507" s="464"/>
      <c r="C507" s="465"/>
      <c r="D507" s="464"/>
      <c r="E507" s="464"/>
      <c r="F507" s="464"/>
      <c r="G507" s="464"/>
      <c r="H507" s="464"/>
      <c r="I507" s="464"/>
      <c r="J507" s="464"/>
      <c r="K507" s="464"/>
      <c r="L507" s="464"/>
      <c r="M507" s="464"/>
      <c r="N507" s="464"/>
      <c r="O507" s="464"/>
      <c r="P507" s="464"/>
      <c r="Q507" s="464"/>
      <c r="R507" s="464"/>
      <c r="S507" s="464"/>
      <c r="T507" s="464"/>
      <c r="U507" s="464"/>
      <c r="V507" s="464"/>
      <c r="W507" s="337"/>
      <c r="X507" s="337"/>
      <c r="Y507" s="337"/>
      <c r="Z507" s="337"/>
      <c r="AA507" s="337"/>
      <c r="AB507" s="337"/>
      <c r="AC507" s="337"/>
      <c r="AD507" s="337"/>
      <c r="AE507" s="337"/>
      <c r="AF507" s="337"/>
      <c r="AG507" s="337"/>
      <c r="AH507" s="337"/>
      <c r="AI507" s="464"/>
    </row>
    <row r="508" ht="13.5" customHeight="1">
      <c r="A508" s="464"/>
      <c r="B508" s="464"/>
      <c r="C508" s="465"/>
      <c r="D508" s="464"/>
      <c r="E508" s="464"/>
      <c r="F508" s="464"/>
      <c r="G508" s="464"/>
      <c r="H508" s="464"/>
      <c r="I508" s="464"/>
      <c r="J508" s="464"/>
      <c r="K508" s="464"/>
      <c r="L508" s="464"/>
      <c r="M508" s="464"/>
      <c r="N508" s="464"/>
      <c r="O508" s="464"/>
      <c r="P508" s="464"/>
      <c r="Q508" s="464"/>
      <c r="R508" s="464"/>
      <c r="S508" s="464"/>
      <c r="T508" s="464"/>
      <c r="U508" s="464"/>
      <c r="V508" s="464"/>
      <c r="W508" s="337"/>
      <c r="X508" s="337"/>
      <c r="Y508" s="337"/>
      <c r="Z508" s="337"/>
      <c r="AA508" s="337"/>
      <c r="AB508" s="337"/>
      <c r="AC508" s="337"/>
      <c r="AD508" s="337"/>
      <c r="AE508" s="337"/>
      <c r="AF508" s="337"/>
      <c r="AG508" s="337"/>
      <c r="AH508" s="337"/>
      <c r="AI508" s="464"/>
    </row>
    <row r="509" ht="13.5" customHeight="1">
      <c r="A509" s="464"/>
      <c r="B509" s="464"/>
      <c r="C509" s="465"/>
      <c r="D509" s="464"/>
      <c r="E509" s="464"/>
      <c r="F509" s="464"/>
      <c r="G509" s="464"/>
      <c r="H509" s="464"/>
      <c r="I509" s="464"/>
      <c r="J509" s="464"/>
      <c r="K509" s="464"/>
      <c r="L509" s="464"/>
      <c r="M509" s="464"/>
      <c r="N509" s="464"/>
      <c r="O509" s="464"/>
      <c r="P509" s="464"/>
      <c r="Q509" s="464"/>
      <c r="R509" s="464"/>
      <c r="S509" s="464"/>
      <c r="T509" s="464"/>
      <c r="U509" s="464"/>
      <c r="V509" s="464"/>
      <c r="W509" s="337"/>
      <c r="X509" s="337"/>
      <c r="Y509" s="337"/>
      <c r="Z509" s="337"/>
      <c r="AA509" s="337"/>
      <c r="AB509" s="337"/>
      <c r="AC509" s="337"/>
      <c r="AD509" s="337"/>
      <c r="AE509" s="337"/>
      <c r="AF509" s="337"/>
      <c r="AG509" s="337"/>
      <c r="AH509" s="337"/>
      <c r="AI509" s="464"/>
    </row>
    <row r="510" ht="13.5" customHeight="1">
      <c r="A510" s="464"/>
      <c r="B510" s="464"/>
      <c r="C510" s="465"/>
      <c r="D510" s="464"/>
      <c r="E510" s="464"/>
      <c r="F510" s="464"/>
      <c r="G510" s="464"/>
      <c r="H510" s="464"/>
      <c r="I510" s="464"/>
      <c r="J510" s="464"/>
      <c r="K510" s="464"/>
      <c r="L510" s="464"/>
      <c r="M510" s="464"/>
      <c r="N510" s="464"/>
      <c r="O510" s="464"/>
      <c r="P510" s="464"/>
      <c r="Q510" s="464"/>
      <c r="R510" s="464"/>
      <c r="S510" s="464"/>
      <c r="T510" s="464"/>
      <c r="U510" s="464"/>
      <c r="V510" s="464"/>
      <c r="W510" s="337"/>
      <c r="X510" s="337"/>
      <c r="Y510" s="337"/>
      <c r="Z510" s="337"/>
      <c r="AA510" s="337"/>
      <c r="AB510" s="337"/>
      <c r="AC510" s="337"/>
      <c r="AD510" s="337"/>
      <c r="AE510" s="337"/>
      <c r="AF510" s="337"/>
      <c r="AG510" s="337"/>
      <c r="AH510" s="337"/>
      <c r="AI510" s="464"/>
    </row>
    <row r="511" ht="13.5" customHeight="1">
      <c r="A511" s="464"/>
      <c r="B511" s="464"/>
      <c r="C511" s="465"/>
      <c r="D511" s="464"/>
      <c r="E511" s="464"/>
      <c r="F511" s="464"/>
      <c r="G511" s="464"/>
      <c r="H511" s="464"/>
      <c r="I511" s="464"/>
      <c r="J511" s="464"/>
      <c r="K511" s="464"/>
      <c r="L511" s="464"/>
      <c r="M511" s="464"/>
      <c r="N511" s="464"/>
      <c r="O511" s="464"/>
      <c r="P511" s="464"/>
      <c r="Q511" s="464"/>
      <c r="R511" s="464"/>
      <c r="S511" s="464"/>
      <c r="T511" s="464"/>
      <c r="U511" s="464"/>
      <c r="V511" s="464"/>
      <c r="W511" s="337"/>
      <c r="X511" s="337"/>
      <c r="Y511" s="337"/>
      <c r="Z511" s="337"/>
      <c r="AA511" s="337"/>
      <c r="AB511" s="337"/>
      <c r="AC511" s="337"/>
      <c r="AD511" s="337"/>
      <c r="AE511" s="337"/>
      <c r="AF511" s="337"/>
      <c r="AG511" s="337"/>
      <c r="AH511" s="337"/>
      <c r="AI511" s="464"/>
    </row>
    <row r="512" ht="13.5" customHeight="1">
      <c r="A512" s="464"/>
      <c r="B512" s="464"/>
      <c r="C512" s="465"/>
      <c r="D512" s="464"/>
      <c r="E512" s="464"/>
      <c r="F512" s="464"/>
      <c r="G512" s="464"/>
      <c r="H512" s="464"/>
      <c r="I512" s="464"/>
      <c r="J512" s="464"/>
      <c r="K512" s="464"/>
      <c r="L512" s="464"/>
      <c r="M512" s="464"/>
      <c r="N512" s="464"/>
      <c r="O512" s="464"/>
      <c r="P512" s="464"/>
      <c r="Q512" s="464"/>
      <c r="R512" s="464"/>
      <c r="S512" s="464"/>
      <c r="T512" s="464"/>
      <c r="U512" s="464"/>
      <c r="V512" s="464"/>
      <c r="W512" s="337"/>
      <c r="X512" s="337"/>
      <c r="Y512" s="337"/>
      <c r="Z512" s="337"/>
      <c r="AA512" s="337"/>
      <c r="AB512" s="337"/>
      <c r="AC512" s="337"/>
      <c r="AD512" s="337"/>
      <c r="AE512" s="337"/>
      <c r="AF512" s="337"/>
      <c r="AG512" s="337"/>
      <c r="AH512" s="337"/>
      <c r="AI512" s="464"/>
    </row>
    <row r="513" ht="13.5" customHeight="1">
      <c r="A513" s="464"/>
      <c r="B513" s="464"/>
      <c r="C513" s="465"/>
      <c r="D513" s="464"/>
      <c r="E513" s="464"/>
      <c r="F513" s="464"/>
      <c r="G513" s="464"/>
      <c r="H513" s="464"/>
      <c r="I513" s="464"/>
      <c r="J513" s="464"/>
      <c r="K513" s="464"/>
      <c r="L513" s="464"/>
      <c r="M513" s="464"/>
      <c r="N513" s="464"/>
      <c r="O513" s="464"/>
      <c r="P513" s="464"/>
      <c r="Q513" s="464"/>
      <c r="R513" s="464"/>
      <c r="S513" s="464"/>
      <c r="T513" s="464"/>
      <c r="U513" s="464"/>
      <c r="V513" s="464"/>
      <c r="W513" s="337"/>
      <c r="X513" s="337"/>
      <c r="Y513" s="337"/>
      <c r="Z513" s="337"/>
      <c r="AA513" s="337"/>
      <c r="AB513" s="337"/>
      <c r="AC513" s="337"/>
      <c r="AD513" s="337"/>
      <c r="AE513" s="337"/>
      <c r="AF513" s="337"/>
      <c r="AG513" s="337"/>
      <c r="AH513" s="337"/>
      <c r="AI513" s="464"/>
    </row>
    <row r="514" ht="13.5" customHeight="1">
      <c r="A514" s="464"/>
      <c r="B514" s="464"/>
      <c r="C514" s="465"/>
      <c r="D514" s="464"/>
      <c r="E514" s="464"/>
      <c r="F514" s="464"/>
      <c r="G514" s="464"/>
      <c r="H514" s="464"/>
      <c r="I514" s="464"/>
      <c r="J514" s="464"/>
      <c r="K514" s="464"/>
      <c r="L514" s="464"/>
      <c r="M514" s="464"/>
      <c r="N514" s="464"/>
      <c r="O514" s="464"/>
      <c r="P514" s="464"/>
      <c r="Q514" s="464"/>
      <c r="R514" s="464"/>
      <c r="S514" s="464"/>
      <c r="T514" s="464"/>
      <c r="U514" s="464"/>
      <c r="V514" s="464"/>
      <c r="W514" s="337"/>
      <c r="X514" s="337"/>
      <c r="Y514" s="337"/>
      <c r="Z514" s="337"/>
      <c r="AA514" s="337"/>
      <c r="AB514" s="337"/>
      <c r="AC514" s="337"/>
      <c r="AD514" s="337"/>
      <c r="AE514" s="337"/>
      <c r="AF514" s="337"/>
      <c r="AG514" s="337"/>
      <c r="AH514" s="337"/>
      <c r="AI514" s="464"/>
    </row>
    <row r="515" ht="13.5" customHeight="1">
      <c r="A515" s="464"/>
      <c r="B515" s="464"/>
      <c r="C515" s="465"/>
      <c r="D515" s="464"/>
      <c r="E515" s="464"/>
      <c r="F515" s="464"/>
      <c r="G515" s="464"/>
      <c r="H515" s="464"/>
      <c r="I515" s="464"/>
      <c r="J515" s="464"/>
      <c r="K515" s="464"/>
      <c r="L515" s="464"/>
      <c r="M515" s="464"/>
      <c r="N515" s="464"/>
      <c r="O515" s="464"/>
      <c r="P515" s="464"/>
      <c r="Q515" s="464"/>
      <c r="R515" s="464"/>
      <c r="S515" s="464"/>
      <c r="T515" s="464"/>
      <c r="U515" s="464"/>
      <c r="V515" s="464"/>
      <c r="W515" s="337"/>
      <c r="X515" s="337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/>
      <c r="AI515" s="464"/>
    </row>
    <row r="516" ht="13.5" customHeight="1">
      <c r="A516" s="464"/>
      <c r="B516" s="464"/>
      <c r="C516" s="465"/>
      <c r="D516" s="464"/>
      <c r="E516" s="464"/>
      <c r="F516" s="464"/>
      <c r="G516" s="464"/>
      <c r="H516" s="464"/>
      <c r="I516" s="464"/>
      <c r="J516" s="464"/>
      <c r="K516" s="464"/>
      <c r="L516" s="464"/>
      <c r="M516" s="464"/>
      <c r="N516" s="464"/>
      <c r="O516" s="464"/>
      <c r="P516" s="464"/>
      <c r="Q516" s="464"/>
      <c r="R516" s="464"/>
      <c r="S516" s="464"/>
      <c r="T516" s="464"/>
      <c r="U516" s="464"/>
      <c r="V516" s="464"/>
      <c r="W516" s="337"/>
      <c r="X516" s="337"/>
      <c r="Y516" s="337"/>
      <c r="Z516" s="337"/>
      <c r="AA516" s="337"/>
      <c r="AB516" s="337"/>
      <c r="AC516" s="337"/>
      <c r="AD516" s="337"/>
      <c r="AE516" s="337"/>
      <c r="AF516" s="337"/>
      <c r="AG516" s="337"/>
      <c r="AH516" s="337"/>
      <c r="AI516" s="464"/>
    </row>
    <row r="517" ht="13.5" customHeight="1">
      <c r="A517" s="464"/>
      <c r="B517" s="464"/>
      <c r="C517" s="465"/>
      <c r="D517" s="464"/>
      <c r="E517" s="464"/>
      <c r="F517" s="464"/>
      <c r="G517" s="464"/>
      <c r="H517" s="464"/>
      <c r="I517" s="464"/>
      <c r="J517" s="464"/>
      <c r="K517" s="464"/>
      <c r="L517" s="464"/>
      <c r="M517" s="464"/>
      <c r="N517" s="464"/>
      <c r="O517" s="464"/>
      <c r="P517" s="464"/>
      <c r="Q517" s="464"/>
      <c r="R517" s="464"/>
      <c r="S517" s="464"/>
      <c r="T517" s="464"/>
      <c r="U517" s="464"/>
      <c r="V517" s="464"/>
      <c r="W517" s="337"/>
      <c r="X517" s="337"/>
      <c r="Y517" s="337"/>
      <c r="Z517" s="337"/>
      <c r="AA517" s="337"/>
      <c r="AB517" s="337"/>
      <c r="AC517" s="337"/>
      <c r="AD517" s="337"/>
      <c r="AE517" s="337"/>
      <c r="AF517" s="337"/>
      <c r="AG517" s="337"/>
      <c r="AH517" s="337"/>
      <c r="AI517" s="464"/>
    </row>
    <row r="518" ht="13.5" customHeight="1">
      <c r="A518" s="464"/>
      <c r="B518" s="464"/>
      <c r="C518" s="465"/>
      <c r="D518" s="464"/>
      <c r="E518" s="464"/>
      <c r="F518" s="464"/>
      <c r="G518" s="464"/>
      <c r="H518" s="464"/>
      <c r="I518" s="464"/>
      <c r="J518" s="464"/>
      <c r="K518" s="464"/>
      <c r="L518" s="464"/>
      <c r="M518" s="464"/>
      <c r="N518" s="464"/>
      <c r="O518" s="464"/>
      <c r="P518" s="464"/>
      <c r="Q518" s="464"/>
      <c r="R518" s="464"/>
      <c r="S518" s="464"/>
      <c r="T518" s="464"/>
      <c r="U518" s="464"/>
      <c r="V518" s="464"/>
      <c r="W518" s="337"/>
      <c r="X518" s="337"/>
      <c r="Y518" s="337"/>
      <c r="Z518" s="337"/>
      <c r="AA518" s="337"/>
      <c r="AB518" s="337"/>
      <c r="AC518" s="337"/>
      <c r="AD518" s="337"/>
      <c r="AE518" s="337"/>
      <c r="AF518" s="337"/>
      <c r="AG518" s="337"/>
      <c r="AH518" s="337"/>
      <c r="AI518" s="464"/>
    </row>
    <row r="519" ht="13.5" customHeight="1">
      <c r="A519" s="464"/>
      <c r="B519" s="464"/>
      <c r="C519" s="465"/>
      <c r="D519" s="464"/>
      <c r="E519" s="464"/>
      <c r="F519" s="464"/>
      <c r="G519" s="464"/>
      <c r="H519" s="464"/>
      <c r="I519" s="464"/>
      <c r="J519" s="464"/>
      <c r="K519" s="464"/>
      <c r="L519" s="464"/>
      <c r="M519" s="464"/>
      <c r="N519" s="464"/>
      <c r="O519" s="464"/>
      <c r="P519" s="464"/>
      <c r="Q519" s="464"/>
      <c r="R519" s="464"/>
      <c r="S519" s="464"/>
      <c r="T519" s="464"/>
      <c r="U519" s="464"/>
      <c r="V519" s="464"/>
      <c r="W519" s="337"/>
      <c r="X519" s="337"/>
      <c r="Y519" s="337"/>
      <c r="Z519" s="337"/>
      <c r="AA519" s="337"/>
      <c r="AB519" s="337"/>
      <c r="AC519" s="337"/>
      <c r="AD519" s="337"/>
      <c r="AE519" s="337"/>
      <c r="AF519" s="337"/>
      <c r="AG519" s="337"/>
      <c r="AH519" s="337"/>
      <c r="AI519" s="464"/>
    </row>
    <row r="520" ht="13.5" customHeight="1">
      <c r="A520" s="464"/>
      <c r="B520" s="464"/>
      <c r="C520" s="465"/>
      <c r="D520" s="464"/>
      <c r="E520" s="464"/>
      <c r="F520" s="464"/>
      <c r="G520" s="464"/>
      <c r="H520" s="464"/>
      <c r="I520" s="464"/>
      <c r="J520" s="464"/>
      <c r="K520" s="464"/>
      <c r="L520" s="464"/>
      <c r="M520" s="464"/>
      <c r="N520" s="464"/>
      <c r="O520" s="464"/>
      <c r="P520" s="464"/>
      <c r="Q520" s="464"/>
      <c r="R520" s="464"/>
      <c r="S520" s="464"/>
      <c r="T520" s="464"/>
      <c r="U520" s="464"/>
      <c r="V520" s="464"/>
      <c r="W520" s="337"/>
      <c r="X520" s="337"/>
      <c r="Y520" s="337"/>
      <c r="Z520" s="337"/>
      <c r="AA520" s="337"/>
      <c r="AB520" s="337"/>
      <c r="AC520" s="337"/>
      <c r="AD520" s="337"/>
      <c r="AE520" s="337"/>
      <c r="AF520" s="337"/>
      <c r="AG520" s="337"/>
      <c r="AH520" s="337"/>
      <c r="AI520" s="464"/>
    </row>
    <row r="521" ht="13.5" customHeight="1">
      <c r="A521" s="464"/>
      <c r="B521" s="464"/>
      <c r="C521" s="465"/>
      <c r="D521" s="464"/>
      <c r="E521" s="464"/>
      <c r="F521" s="464"/>
      <c r="G521" s="464"/>
      <c r="H521" s="464"/>
      <c r="I521" s="464"/>
      <c r="J521" s="464"/>
      <c r="K521" s="464"/>
      <c r="L521" s="464"/>
      <c r="M521" s="464"/>
      <c r="N521" s="464"/>
      <c r="O521" s="464"/>
      <c r="P521" s="464"/>
      <c r="Q521" s="464"/>
      <c r="R521" s="464"/>
      <c r="S521" s="464"/>
      <c r="T521" s="464"/>
      <c r="U521" s="464"/>
      <c r="V521" s="464"/>
      <c r="W521" s="337"/>
      <c r="X521" s="337"/>
      <c r="Y521" s="337"/>
      <c r="Z521" s="337"/>
      <c r="AA521" s="337"/>
      <c r="AB521" s="337"/>
      <c r="AC521" s="337"/>
      <c r="AD521" s="337"/>
      <c r="AE521" s="337"/>
      <c r="AF521" s="337"/>
      <c r="AG521" s="337"/>
      <c r="AH521" s="337"/>
      <c r="AI521" s="464"/>
    </row>
    <row r="522" ht="13.5" customHeight="1">
      <c r="A522" s="464"/>
      <c r="B522" s="464"/>
      <c r="C522" s="465"/>
      <c r="D522" s="464"/>
      <c r="E522" s="464"/>
      <c r="F522" s="464"/>
      <c r="G522" s="464"/>
      <c r="H522" s="464"/>
      <c r="I522" s="464"/>
      <c r="J522" s="464"/>
      <c r="K522" s="464"/>
      <c r="L522" s="464"/>
      <c r="M522" s="464"/>
      <c r="N522" s="464"/>
      <c r="O522" s="464"/>
      <c r="P522" s="464"/>
      <c r="Q522" s="464"/>
      <c r="R522" s="464"/>
      <c r="S522" s="464"/>
      <c r="T522" s="464"/>
      <c r="U522" s="464"/>
      <c r="V522" s="464"/>
      <c r="W522" s="337"/>
      <c r="X522" s="337"/>
      <c r="Y522" s="337"/>
      <c r="Z522" s="337"/>
      <c r="AA522" s="337"/>
      <c r="AB522" s="337"/>
      <c r="AC522" s="337"/>
      <c r="AD522" s="337"/>
      <c r="AE522" s="337"/>
      <c r="AF522" s="337"/>
      <c r="AG522" s="337"/>
      <c r="AH522" s="337"/>
      <c r="AI522" s="464"/>
    </row>
    <row r="523" ht="13.5" customHeight="1">
      <c r="A523" s="464"/>
      <c r="B523" s="464"/>
      <c r="C523" s="465"/>
      <c r="D523" s="464"/>
      <c r="E523" s="464"/>
      <c r="F523" s="464"/>
      <c r="G523" s="464"/>
      <c r="H523" s="464"/>
      <c r="I523" s="464"/>
      <c r="J523" s="464"/>
      <c r="K523" s="464"/>
      <c r="L523" s="464"/>
      <c r="M523" s="464"/>
      <c r="N523" s="464"/>
      <c r="O523" s="464"/>
      <c r="P523" s="464"/>
      <c r="Q523" s="464"/>
      <c r="R523" s="464"/>
      <c r="S523" s="464"/>
      <c r="T523" s="464"/>
      <c r="U523" s="464"/>
      <c r="V523" s="464"/>
      <c r="W523" s="337"/>
      <c r="X523" s="337"/>
      <c r="Y523" s="337"/>
      <c r="Z523" s="337"/>
      <c r="AA523" s="337"/>
      <c r="AB523" s="337"/>
      <c r="AC523" s="337"/>
      <c r="AD523" s="337"/>
      <c r="AE523" s="337"/>
      <c r="AF523" s="337"/>
      <c r="AG523" s="337"/>
      <c r="AH523" s="337"/>
      <c r="AI523" s="464"/>
    </row>
    <row r="524" ht="13.5" customHeight="1">
      <c r="A524" s="464"/>
      <c r="B524" s="464"/>
      <c r="C524" s="465"/>
      <c r="D524" s="464"/>
      <c r="E524" s="464"/>
      <c r="F524" s="464"/>
      <c r="G524" s="464"/>
      <c r="H524" s="464"/>
      <c r="I524" s="464"/>
      <c r="J524" s="464"/>
      <c r="K524" s="464"/>
      <c r="L524" s="464"/>
      <c r="M524" s="464"/>
      <c r="N524" s="464"/>
      <c r="O524" s="464"/>
      <c r="P524" s="464"/>
      <c r="Q524" s="464"/>
      <c r="R524" s="464"/>
      <c r="S524" s="464"/>
      <c r="T524" s="464"/>
      <c r="U524" s="464"/>
      <c r="V524" s="464"/>
      <c r="W524" s="337"/>
      <c r="X524" s="337"/>
      <c r="Y524" s="337"/>
      <c r="Z524" s="337"/>
      <c r="AA524" s="337"/>
      <c r="AB524" s="337"/>
      <c r="AC524" s="337"/>
      <c r="AD524" s="337"/>
      <c r="AE524" s="337"/>
      <c r="AF524" s="337"/>
      <c r="AG524" s="337"/>
      <c r="AH524" s="337"/>
      <c r="AI524" s="464"/>
    </row>
    <row r="525" ht="13.5" customHeight="1">
      <c r="A525" s="464"/>
      <c r="B525" s="464"/>
      <c r="C525" s="465"/>
      <c r="D525" s="464"/>
      <c r="E525" s="464"/>
      <c r="F525" s="464"/>
      <c r="G525" s="464"/>
      <c r="H525" s="464"/>
      <c r="I525" s="464"/>
      <c r="J525" s="464"/>
      <c r="K525" s="464"/>
      <c r="L525" s="464"/>
      <c r="M525" s="464"/>
      <c r="N525" s="464"/>
      <c r="O525" s="464"/>
      <c r="P525" s="464"/>
      <c r="Q525" s="464"/>
      <c r="R525" s="464"/>
      <c r="S525" s="464"/>
      <c r="T525" s="464"/>
      <c r="U525" s="464"/>
      <c r="V525" s="464"/>
      <c r="W525" s="337"/>
      <c r="X525" s="337"/>
      <c r="Y525" s="337"/>
      <c r="Z525" s="337"/>
      <c r="AA525" s="337"/>
      <c r="AB525" s="337"/>
      <c r="AC525" s="337"/>
      <c r="AD525" s="337"/>
      <c r="AE525" s="337"/>
      <c r="AF525" s="337"/>
      <c r="AG525" s="337"/>
      <c r="AH525" s="337"/>
      <c r="AI525" s="464"/>
    </row>
    <row r="526" ht="13.5" customHeight="1">
      <c r="A526" s="464"/>
      <c r="B526" s="464"/>
      <c r="C526" s="465"/>
      <c r="D526" s="464"/>
      <c r="E526" s="464"/>
      <c r="F526" s="464"/>
      <c r="G526" s="464"/>
      <c r="H526" s="464"/>
      <c r="I526" s="464"/>
      <c r="J526" s="464"/>
      <c r="K526" s="464"/>
      <c r="L526" s="464"/>
      <c r="M526" s="464"/>
      <c r="N526" s="464"/>
      <c r="O526" s="464"/>
      <c r="P526" s="464"/>
      <c r="Q526" s="464"/>
      <c r="R526" s="464"/>
      <c r="S526" s="464"/>
      <c r="T526" s="464"/>
      <c r="U526" s="464"/>
      <c r="V526" s="464"/>
      <c r="W526" s="337"/>
      <c r="X526" s="337"/>
      <c r="Y526" s="337"/>
      <c r="Z526" s="337"/>
      <c r="AA526" s="337"/>
      <c r="AB526" s="337"/>
      <c r="AC526" s="337"/>
      <c r="AD526" s="337"/>
      <c r="AE526" s="337"/>
      <c r="AF526" s="337"/>
      <c r="AG526" s="337"/>
      <c r="AH526" s="337"/>
      <c r="AI526" s="464"/>
    </row>
    <row r="527" ht="13.5" customHeight="1">
      <c r="A527" s="464"/>
      <c r="B527" s="464"/>
      <c r="C527" s="465"/>
      <c r="D527" s="464"/>
      <c r="E527" s="464"/>
      <c r="F527" s="464"/>
      <c r="G527" s="464"/>
      <c r="H527" s="464"/>
      <c r="I527" s="464"/>
      <c r="J527" s="464"/>
      <c r="K527" s="464"/>
      <c r="L527" s="464"/>
      <c r="M527" s="464"/>
      <c r="N527" s="464"/>
      <c r="O527" s="464"/>
      <c r="P527" s="464"/>
      <c r="Q527" s="464"/>
      <c r="R527" s="464"/>
      <c r="S527" s="464"/>
      <c r="T527" s="464"/>
      <c r="U527" s="464"/>
      <c r="V527" s="464"/>
      <c r="W527" s="337"/>
      <c r="X527" s="337"/>
      <c r="Y527" s="337"/>
      <c r="Z527" s="337"/>
      <c r="AA527" s="337"/>
      <c r="AB527" s="337"/>
      <c r="AC527" s="337"/>
      <c r="AD527" s="337"/>
      <c r="AE527" s="337"/>
      <c r="AF527" s="337"/>
      <c r="AG527" s="337"/>
      <c r="AH527" s="337"/>
      <c r="AI527" s="464"/>
    </row>
    <row r="528" ht="13.5" customHeight="1">
      <c r="A528" s="464"/>
      <c r="B528" s="464"/>
      <c r="C528" s="465"/>
      <c r="D528" s="464"/>
      <c r="E528" s="464"/>
      <c r="F528" s="464"/>
      <c r="G528" s="464"/>
      <c r="H528" s="464"/>
      <c r="I528" s="464"/>
      <c r="J528" s="464"/>
      <c r="K528" s="464"/>
      <c r="L528" s="464"/>
      <c r="M528" s="464"/>
      <c r="N528" s="464"/>
      <c r="O528" s="464"/>
      <c r="P528" s="464"/>
      <c r="Q528" s="464"/>
      <c r="R528" s="464"/>
      <c r="S528" s="464"/>
      <c r="T528" s="464"/>
      <c r="U528" s="464"/>
      <c r="V528" s="464"/>
      <c r="W528" s="337"/>
      <c r="X528" s="337"/>
      <c r="Y528" s="337"/>
      <c r="Z528" s="337"/>
      <c r="AA528" s="337"/>
      <c r="AB528" s="337"/>
      <c r="AC528" s="337"/>
      <c r="AD528" s="337"/>
      <c r="AE528" s="337"/>
      <c r="AF528" s="337"/>
      <c r="AG528" s="337"/>
      <c r="AH528" s="337"/>
      <c r="AI528" s="464"/>
    </row>
    <row r="529" ht="13.5" customHeight="1">
      <c r="A529" s="464"/>
      <c r="B529" s="464"/>
      <c r="C529" s="465"/>
      <c r="D529" s="464"/>
      <c r="E529" s="464"/>
      <c r="F529" s="464"/>
      <c r="G529" s="464"/>
      <c r="H529" s="464"/>
      <c r="I529" s="464"/>
      <c r="J529" s="464"/>
      <c r="K529" s="464"/>
      <c r="L529" s="464"/>
      <c r="M529" s="464"/>
      <c r="N529" s="464"/>
      <c r="O529" s="464"/>
      <c r="P529" s="464"/>
      <c r="Q529" s="464"/>
      <c r="R529" s="464"/>
      <c r="S529" s="464"/>
      <c r="T529" s="464"/>
      <c r="U529" s="464"/>
      <c r="V529" s="464"/>
      <c r="W529" s="337"/>
      <c r="X529" s="337"/>
      <c r="Y529" s="337"/>
      <c r="Z529" s="337"/>
      <c r="AA529" s="337"/>
      <c r="AB529" s="337"/>
      <c r="AC529" s="337"/>
      <c r="AD529" s="337"/>
      <c r="AE529" s="337"/>
      <c r="AF529" s="337"/>
      <c r="AG529" s="337"/>
      <c r="AH529" s="337"/>
      <c r="AI529" s="464"/>
    </row>
    <row r="530" ht="13.5" customHeight="1">
      <c r="A530" s="464"/>
      <c r="B530" s="464"/>
      <c r="C530" s="465"/>
      <c r="D530" s="464"/>
      <c r="E530" s="464"/>
      <c r="F530" s="464"/>
      <c r="G530" s="464"/>
      <c r="H530" s="464"/>
      <c r="I530" s="464"/>
      <c r="J530" s="464"/>
      <c r="K530" s="464"/>
      <c r="L530" s="464"/>
      <c r="M530" s="464"/>
      <c r="N530" s="464"/>
      <c r="O530" s="464"/>
      <c r="P530" s="464"/>
      <c r="Q530" s="464"/>
      <c r="R530" s="464"/>
      <c r="S530" s="464"/>
      <c r="T530" s="464"/>
      <c r="U530" s="464"/>
      <c r="V530" s="464"/>
      <c r="W530" s="337"/>
      <c r="X530" s="337"/>
      <c r="Y530" s="337"/>
      <c r="Z530" s="337"/>
      <c r="AA530" s="337"/>
      <c r="AB530" s="337"/>
      <c r="AC530" s="337"/>
      <c r="AD530" s="337"/>
      <c r="AE530" s="337"/>
      <c r="AF530" s="337"/>
      <c r="AG530" s="337"/>
      <c r="AH530" s="337"/>
      <c r="AI530" s="464"/>
    </row>
    <row r="531" ht="13.5" customHeight="1">
      <c r="A531" s="464"/>
      <c r="B531" s="464"/>
      <c r="C531" s="465"/>
      <c r="D531" s="464"/>
      <c r="E531" s="464"/>
      <c r="F531" s="464"/>
      <c r="G531" s="464"/>
      <c r="H531" s="464"/>
      <c r="I531" s="464"/>
      <c r="J531" s="464"/>
      <c r="K531" s="464"/>
      <c r="L531" s="464"/>
      <c r="M531" s="464"/>
      <c r="N531" s="464"/>
      <c r="O531" s="464"/>
      <c r="P531" s="464"/>
      <c r="Q531" s="464"/>
      <c r="R531" s="464"/>
      <c r="S531" s="464"/>
      <c r="T531" s="464"/>
      <c r="U531" s="464"/>
      <c r="V531" s="464"/>
      <c r="W531" s="337"/>
      <c r="X531" s="337"/>
      <c r="Y531" s="337"/>
      <c r="Z531" s="337"/>
      <c r="AA531" s="337"/>
      <c r="AB531" s="337"/>
      <c r="AC531" s="337"/>
      <c r="AD531" s="337"/>
      <c r="AE531" s="337"/>
      <c r="AF531" s="337"/>
      <c r="AG531" s="337"/>
      <c r="AH531" s="337"/>
      <c r="AI531" s="464"/>
    </row>
    <row r="532" ht="13.5" customHeight="1">
      <c r="A532" s="464"/>
      <c r="B532" s="464"/>
      <c r="C532" s="465"/>
      <c r="D532" s="464"/>
      <c r="E532" s="464"/>
      <c r="F532" s="464"/>
      <c r="G532" s="464"/>
      <c r="H532" s="464"/>
      <c r="I532" s="464"/>
      <c r="J532" s="464"/>
      <c r="K532" s="464"/>
      <c r="L532" s="464"/>
      <c r="M532" s="464"/>
      <c r="N532" s="464"/>
      <c r="O532" s="464"/>
      <c r="P532" s="464"/>
      <c r="Q532" s="464"/>
      <c r="R532" s="464"/>
      <c r="S532" s="464"/>
      <c r="T532" s="464"/>
      <c r="U532" s="464"/>
      <c r="V532" s="464"/>
      <c r="W532" s="337"/>
      <c r="X532" s="337"/>
      <c r="Y532" s="337"/>
      <c r="Z532" s="337"/>
      <c r="AA532" s="337"/>
      <c r="AB532" s="337"/>
      <c r="AC532" s="337"/>
      <c r="AD532" s="337"/>
      <c r="AE532" s="337"/>
      <c r="AF532" s="337"/>
      <c r="AG532" s="337"/>
      <c r="AH532" s="337"/>
      <c r="AI532" s="464"/>
    </row>
    <row r="533" ht="13.5" customHeight="1">
      <c r="A533" s="464"/>
      <c r="B533" s="464"/>
      <c r="C533" s="465"/>
      <c r="D533" s="464"/>
      <c r="E533" s="464"/>
      <c r="F533" s="464"/>
      <c r="G533" s="464"/>
      <c r="H533" s="464"/>
      <c r="I533" s="464"/>
      <c r="J533" s="464"/>
      <c r="K533" s="464"/>
      <c r="L533" s="464"/>
      <c r="M533" s="464"/>
      <c r="N533" s="464"/>
      <c r="O533" s="464"/>
      <c r="P533" s="464"/>
      <c r="Q533" s="464"/>
      <c r="R533" s="464"/>
      <c r="S533" s="464"/>
      <c r="T533" s="464"/>
      <c r="U533" s="464"/>
      <c r="V533" s="464"/>
      <c r="W533" s="337"/>
      <c r="X533" s="337"/>
      <c r="Y533" s="337"/>
      <c r="Z533" s="337"/>
      <c r="AA533" s="337"/>
      <c r="AB533" s="337"/>
      <c r="AC533" s="337"/>
      <c r="AD533" s="337"/>
      <c r="AE533" s="337"/>
      <c r="AF533" s="337"/>
      <c r="AG533" s="337"/>
      <c r="AH533" s="337"/>
      <c r="AI533" s="464"/>
    </row>
    <row r="534" ht="13.5" customHeight="1">
      <c r="A534" s="464"/>
      <c r="B534" s="464"/>
      <c r="C534" s="465"/>
      <c r="D534" s="464"/>
      <c r="E534" s="464"/>
      <c r="F534" s="464"/>
      <c r="G534" s="464"/>
      <c r="H534" s="464"/>
      <c r="I534" s="464"/>
      <c r="J534" s="464"/>
      <c r="K534" s="464"/>
      <c r="L534" s="464"/>
      <c r="M534" s="464"/>
      <c r="N534" s="464"/>
      <c r="O534" s="464"/>
      <c r="P534" s="464"/>
      <c r="Q534" s="464"/>
      <c r="R534" s="464"/>
      <c r="S534" s="464"/>
      <c r="T534" s="464"/>
      <c r="U534" s="464"/>
      <c r="V534" s="464"/>
      <c r="W534" s="337"/>
      <c r="X534" s="337"/>
      <c r="Y534" s="337"/>
      <c r="Z534" s="337"/>
      <c r="AA534" s="337"/>
      <c r="AB534" s="337"/>
      <c r="AC534" s="337"/>
      <c r="AD534" s="337"/>
      <c r="AE534" s="337"/>
      <c r="AF534" s="337"/>
      <c r="AG534" s="337"/>
      <c r="AH534" s="337"/>
      <c r="AI534" s="464"/>
    </row>
    <row r="535" ht="13.5" customHeight="1">
      <c r="A535" s="464"/>
      <c r="B535" s="464"/>
      <c r="C535" s="465"/>
      <c r="D535" s="464"/>
      <c r="E535" s="464"/>
      <c r="F535" s="464"/>
      <c r="G535" s="464"/>
      <c r="H535" s="464"/>
      <c r="I535" s="464"/>
      <c r="J535" s="464"/>
      <c r="K535" s="464"/>
      <c r="L535" s="464"/>
      <c r="M535" s="464"/>
      <c r="N535" s="464"/>
      <c r="O535" s="464"/>
      <c r="P535" s="464"/>
      <c r="Q535" s="464"/>
      <c r="R535" s="464"/>
      <c r="S535" s="464"/>
      <c r="T535" s="464"/>
      <c r="U535" s="464"/>
      <c r="V535" s="464"/>
      <c r="W535" s="337"/>
      <c r="X535" s="337"/>
      <c r="Y535" s="337"/>
      <c r="Z535" s="337"/>
      <c r="AA535" s="337"/>
      <c r="AB535" s="337"/>
      <c r="AC535" s="337"/>
      <c r="AD535" s="337"/>
      <c r="AE535" s="337"/>
      <c r="AF535" s="337"/>
      <c r="AG535" s="337"/>
      <c r="AH535" s="337"/>
      <c r="AI535" s="464"/>
    </row>
    <row r="536" ht="13.5" customHeight="1">
      <c r="A536" s="464"/>
      <c r="B536" s="464"/>
      <c r="C536" s="465"/>
      <c r="D536" s="464"/>
      <c r="E536" s="464"/>
      <c r="F536" s="464"/>
      <c r="G536" s="464"/>
      <c r="H536" s="464"/>
      <c r="I536" s="464"/>
      <c r="J536" s="464"/>
      <c r="K536" s="464"/>
      <c r="L536" s="464"/>
      <c r="M536" s="464"/>
      <c r="N536" s="464"/>
      <c r="O536" s="464"/>
      <c r="P536" s="464"/>
      <c r="Q536" s="464"/>
      <c r="R536" s="464"/>
      <c r="S536" s="464"/>
      <c r="T536" s="464"/>
      <c r="U536" s="464"/>
      <c r="V536" s="464"/>
      <c r="W536" s="337"/>
      <c r="X536" s="337"/>
      <c r="Y536" s="337"/>
      <c r="Z536" s="337"/>
      <c r="AA536" s="337"/>
      <c r="AB536" s="337"/>
      <c r="AC536" s="337"/>
      <c r="AD536" s="337"/>
      <c r="AE536" s="337"/>
      <c r="AF536" s="337"/>
      <c r="AG536" s="337"/>
      <c r="AH536" s="337"/>
      <c r="AI536" s="464"/>
    </row>
    <row r="537" ht="13.5" customHeight="1">
      <c r="A537" s="464"/>
      <c r="B537" s="464"/>
      <c r="C537" s="465"/>
      <c r="D537" s="464"/>
      <c r="E537" s="464"/>
      <c r="F537" s="464"/>
      <c r="G537" s="464"/>
      <c r="H537" s="464"/>
      <c r="I537" s="464"/>
      <c r="J537" s="464"/>
      <c r="K537" s="464"/>
      <c r="L537" s="464"/>
      <c r="M537" s="464"/>
      <c r="N537" s="464"/>
      <c r="O537" s="464"/>
      <c r="P537" s="464"/>
      <c r="Q537" s="464"/>
      <c r="R537" s="464"/>
      <c r="S537" s="464"/>
      <c r="T537" s="464"/>
      <c r="U537" s="464"/>
      <c r="V537" s="464"/>
      <c r="W537" s="337"/>
      <c r="X537" s="337"/>
      <c r="Y537" s="337"/>
      <c r="Z537" s="337"/>
      <c r="AA537" s="337"/>
      <c r="AB537" s="337"/>
      <c r="AC537" s="337"/>
      <c r="AD537" s="337"/>
      <c r="AE537" s="337"/>
      <c r="AF537" s="337"/>
      <c r="AG537" s="337"/>
      <c r="AH537" s="337"/>
      <c r="AI537" s="464"/>
    </row>
    <row r="538" ht="13.5" customHeight="1">
      <c r="A538" s="464"/>
      <c r="B538" s="464"/>
      <c r="C538" s="465"/>
      <c r="D538" s="464"/>
      <c r="E538" s="464"/>
      <c r="F538" s="464"/>
      <c r="G538" s="464"/>
      <c r="H538" s="464"/>
      <c r="I538" s="464"/>
      <c r="J538" s="464"/>
      <c r="K538" s="464"/>
      <c r="L538" s="464"/>
      <c r="M538" s="464"/>
      <c r="N538" s="464"/>
      <c r="O538" s="464"/>
      <c r="P538" s="464"/>
      <c r="Q538" s="464"/>
      <c r="R538" s="464"/>
      <c r="S538" s="464"/>
      <c r="T538" s="464"/>
      <c r="U538" s="464"/>
      <c r="V538" s="464"/>
      <c r="W538" s="337"/>
      <c r="X538" s="337"/>
      <c r="Y538" s="337"/>
      <c r="Z538" s="337"/>
      <c r="AA538" s="337"/>
      <c r="AB538" s="337"/>
      <c r="AC538" s="337"/>
      <c r="AD538" s="337"/>
      <c r="AE538" s="337"/>
      <c r="AF538" s="337"/>
      <c r="AG538" s="337"/>
      <c r="AH538" s="337"/>
      <c r="AI538" s="464"/>
    </row>
    <row r="539" ht="13.5" customHeight="1">
      <c r="A539" s="464"/>
      <c r="B539" s="464"/>
      <c r="C539" s="465"/>
      <c r="D539" s="464"/>
      <c r="E539" s="464"/>
      <c r="F539" s="464"/>
      <c r="G539" s="464"/>
      <c r="H539" s="464"/>
      <c r="I539" s="464"/>
      <c r="J539" s="464"/>
      <c r="K539" s="464"/>
      <c r="L539" s="464"/>
      <c r="M539" s="464"/>
      <c r="N539" s="464"/>
      <c r="O539" s="464"/>
      <c r="P539" s="464"/>
      <c r="Q539" s="464"/>
      <c r="R539" s="464"/>
      <c r="S539" s="464"/>
      <c r="T539" s="464"/>
      <c r="U539" s="464"/>
      <c r="V539" s="464"/>
      <c r="W539" s="337"/>
      <c r="X539" s="337"/>
      <c r="Y539" s="337"/>
      <c r="Z539" s="337"/>
      <c r="AA539" s="337"/>
      <c r="AB539" s="337"/>
      <c r="AC539" s="337"/>
      <c r="AD539" s="337"/>
      <c r="AE539" s="337"/>
      <c r="AF539" s="337"/>
      <c r="AG539" s="337"/>
      <c r="AH539" s="337"/>
      <c r="AI539" s="464"/>
    </row>
    <row r="540" ht="13.5" customHeight="1">
      <c r="A540" s="464"/>
      <c r="B540" s="464"/>
      <c r="C540" s="465"/>
      <c r="D540" s="464"/>
      <c r="E540" s="464"/>
      <c r="F540" s="464"/>
      <c r="G540" s="464"/>
      <c r="H540" s="464"/>
      <c r="I540" s="464"/>
      <c r="J540" s="464"/>
      <c r="K540" s="464"/>
      <c r="L540" s="464"/>
      <c r="M540" s="464"/>
      <c r="N540" s="464"/>
      <c r="O540" s="464"/>
      <c r="P540" s="464"/>
      <c r="Q540" s="464"/>
      <c r="R540" s="464"/>
      <c r="S540" s="464"/>
      <c r="T540" s="464"/>
      <c r="U540" s="464"/>
      <c r="V540" s="464"/>
      <c r="W540" s="337"/>
      <c r="X540" s="337"/>
      <c r="Y540" s="337"/>
      <c r="Z540" s="337"/>
      <c r="AA540" s="337"/>
      <c r="AB540" s="337"/>
      <c r="AC540" s="337"/>
      <c r="AD540" s="337"/>
      <c r="AE540" s="337"/>
      <c r="AF540" s="337"/>
      <c r="AG540" s="337"/>
      <c r="AH540" s="337"/>
      <c r="AI540" s="464"/>
    </row>
    <row r="541" ht="13.5" customHeight="1">
      <c r="A541" s="464"/>
      <c r="B541" s="464"/>
      <c r="C541" s="465"/>
      <c r="D541" s="464"/>
      <c r="E541" s="464"/>
      <c r="F541" s="464"/>
      <c r="G541" s="464"/>
      <c r="H541" s="464"/>
      <c r="I541" s="464"/>
      <c r="J541" s="464"/>
      <c r="K541" s="464"/>
      <c r="L541" s="464"/>
      <c r="M541" s="464"/>
      <c r="N541" s="464"/>
      <c r="O541" s="464"/>
      <c r="P541" s="464"/>
      <c r="Q541" s="464"/>
      <c r="R541" s="464"/>
      <c r="S541" s="464"/>
      <c r="T541" s="464"/>
      <c r="U541" s="464"/>
      <c r="V541" s="464"/>
      <c r="W541" s="337"/>
      <c r="X541" s="337"/>
      <c r="Y541" s="337"/>
      <c r="Z541" s="337"/>
      <c r="AA541" s="337"/>
      <c r="AB541" s="337"/>
      <c r="AC541" s="337"/>
      <c r="AD541" s="337"/>
      <c r="AE541" s="337"/>
      <c r="AF541" s="337"/>
      <c r="AG541" s="337"/>
      <c r="AH541" s="337"/>
      <c r="AI541" s="464"/>
    </row>
    <row r="542" ht="13.5" customHeight="1">
      <c r="A542" s="464"/>
      <c r="B542" s="464"/>
      <c r="C542" s="465"/>
      <c r="D542" s="464"/>
      <c r="E542" s="464"/>
      <c r="F542" s="464"/>
      <c r="G542" s="464"/>
      <c r="H542" s="464"/>
      <c r="I542" s="464"/>
      <c r="J542" s="464"/>
      <c r="K542" s="464"/>
      <c r="L542" s="464"/>
      <c r="M542" s="464"/>
      <c r="N542" s="464"/>
      <c r="O542" s="464"/>
      <c r="P542" s="464"/>
      <c r="Q542" s="464"/>
      <c r="R542" s="464"/>
      <c r="S542" s="464"/>
      <c r="T542" s="464"/>
      <c r="U542" s="464"/>
      <c r="V542" s="464"/>
      <c r="W542" s="337"/>
      <c r="X542" s="337"/>
      <c r="Y542" s="337"/>
      <c r="Z542" s="337"/>
      <c r="AA542" s="337"/>
      <c r="AB542" s="337"/>
      <c r="AC542" s="337"/>
      <c r="AD542" s="337"/>
      <c r="AE542" s="337"/>
      <c r="AF542" s="337"/>
      <c r="AG542" s="337"/>
      <c r="AH542" s="337"/>
      <c r="AI542" s="464"/>
    </row>
    <row r="543" ht="13.5" customHeight="1">
      <c r="A543" s="464"/>
      <c r="B543" s="464"/>
      <c r="C543" s="465"/>
      <c r="D543" s="464"/>
      <c r="E543" s="464"/>
      <c r="F543" s="464"/>
      <c r="G543" s="464"/>
      <c r="H543" s="464"/>
      <c r="I543" s="464"/>
      <c r="J543" s="464"/>
      <c r="K543" s="464"/>
      <c r="L543" s="464"/>
      <c r="M543" s="464"/>
      <c r="N543" s="464"/>
      <c r="O543" s="464"/>
      <c r="P543" s="464"/>
      <c r="Q543" s="464"/>
      <c r="R543" s="464"/>
      <c r="S543" s="464"/>
      <c r="T543" s="464"/>
      <c r="U543" s="464"/>
      <c r="V543" s="464"/>
      <c r="W543" s="337"/>
      <c r="X543" s="337"/>
      <c r="Y543" s="337"/>
      <c r="Z543" s="337"/>
      <c r="AA543" s="337"/>
      <c r="AB543" s="337"/>
      <c r="AC543" s="337"/>
      <c r="AD543" s="337"/>
      <c r="AE543" s="337"/>
      <c r="AF543" s="337"/>
      <c r="AG543" s="337"/>
      <c r="AH543" s="337"/>
      <c r="AI543" s="464"/>
    </row>
    <row r="544" ht="13.5" customHeight="1">
      <c r="A544" s="464"/>
      <c r="B544" s="464"/>
      <c r="C544" s="465"/>
      <c r="D544" s="464"/>
      <c r="E544" s="464"/>
      <c r="F544" s="464"/>
      <c r="G544" s="464"/>
      <c r="H544" s="464"/>
      <c r="I544" s="464"/>
      <c r="J544" s="464"/>
      <c r="K544" s="464"/>
      <c r="L544" s="464"/>
      <c r="M544" s="464"/>
      <c r="N544" s="464"/>
      <c r="O544" s="464"/>
      <c r="P544" s="464"/>
      <c r="Q544" s="464"/>
      <c r="R544" s="464"/>
      <c r="S544" s="464"/>
      <c r="T544" s="464"/>
      <c r="U544" s="464"/>
      <c r="V544" s="464"/>
      <c r="W544" s="337"/>
      <c r="X544" s="337"/>
      <c r="Y544" s="337"/>
      <c r="Z544" s="337"/>
      <c r="AA544" s="337"/>
      <c r="AB544" s="337"/>
      <c r="AC544" s="337"/>
      <c r="AD544" s="337"/>
      <c r="AE544" s="337"/>
      <c r="AF544" s="337"/>
      <c r="AG544" s="337"/>
      <c r="AH544" s="337"/>
      <c r="AI544" s="464"/>
    </row>
    <row r="545" ht="13.5" customHeight="1">
      <c r="A545" s="464"/>
      <c r="B545" s="464"/>
      <c r="C545" s="465"/>
      <c r="D545" s="464"/>
      <c r="E545" s="464"/>
      <c r="F545" s="464"/>
      <c r="G545" s="464"/>
      <c r="H545" s="464"/>
      <c r="I545" s="464"/>
      <c r="J545" s="464"/>
      <c r="K545" s="464"/>
      <c r="L545" s="464"/>
      <c r="M545" s="464"/>
      <c r="N545" s="464"/>
      <c r="O545" s="464"/>
      <c r="P545" s="464"/>
      <c r="Q545" s="464"/>
      <c r="R545" s="464"/>
      <c r="S545" s="464"/>
      <c r="T545" s="464"/>
      <c r="U545" s="464"/>
      <c r="V545" s="464"/>
      <c r="W545" s="337"/>
      <c r="X545" s="337"/>
      <c r="Y545" s="337"/>
      <c r="Z545" s="337"/>
      <c r="AA545" s="337"/>
      <c r="AB545" s="337"/>
      <c r="AC545" s="337"/>
      <c r="AD545" s="337"/>
      <c r="AE545" s="337"/>
      <c r="AF545" s="337"/>
      <c r="AG545" s="337"/>
      <c r="AH545" s="337"/>
      <c r="AI545" s="464"/>
    </row>
    <row r="546" ht="13.5" customHeight="1">
      <c r="A546" s="464"/>
      <c r="B546" s="464"/>
      <c r="C546" s="465"/>
      <c r="D546" s="464"/>
      <c r="E546" s="464"/>
      <c r="F546" s="464"/>
      <c r="G546" s="464"/>
      <c r="H546" s="464"/>
      <c r="I546" s="464"/>
      <c r="J546" s="464"/>
      <c r="K546" s="464"/>
      <c r="L546" s="464"/>
      <c r="M546" s="464"/>
      <c r="N546" s="464"/>
      <c r="O546" s="464"/>
      <c r="P546" s="464"/>
      <c r="Q546" s="464"/>
      <c r="R546" s="464"/>
      <c r="S546" s="464"/>
      <c r="T546" s="464"/>
      <c r="U546" s="464"/>
      <c r="V546" s="464"/>
      <c r="W546" s="337"/>
      <c r="X546" s="337"/>
      <c r="Y546" s="337"/>
      <c r="Z546" s="337"/>
      <c r="AA546" s="337"/>
      <c r="AB546" s="337"/>
      <c r="AC546" s="337"/>
      <c r="AD546" s="337"/>
      <c r="AE546" s="337"/>
      <c r="AF546" s="337"/>
      <c r="AG546" s="337"/>
      <c r="AH546" s="337"/>
      <c r="AI546" s="464"/>
    </row>
    <row r="547" ht="13.5" customHeight="1">
      <c r="A547" s="464"/>
      <c r="B547" s="464"/>
      <c r="C547" s="465"/>
      <c r="D547" s="464"/>
      <c r="E547" s="464"/>
      <c r="F547" s="464"/>
      <c r="G547" s="464"/>
      <c r="H547" s="464"/>
      <c r="I547" s="464"/>
      <c r="J547" s="464"/>
      <c r="K547" s="464"/>
      <c r="L547" s="464"/>
      <c r="M547" s="464"/>
      <c r="N547" s="464"/>
      <c r="O547" s="464"/>
      <c r="P547" s="464"/>
      <c r="Q547" s="464"/>
      <c r="R547" s="464"/>
      <c r="S547" s="464"/>
      <c r="T547" s="464"/>
      <c r="U547" s="464"/>
      <c r="V547" s="464"/>
      <c r="W547" s="337"/>
      <c r="X547" s="337"/>
      <c r="Y547" s="337"/>
      <c r="Z547" s="337"/>
      <c r="AA547" s="337"/>
      <c r="AB547" s="337"/>
      <c r="AC547" s="337"/>
      <c r="AD547" s="337"/>
      <c r="AE547" s="337"/>
      <c r="AF547" s="337"/>
      <c r="AG547" s="337"/>
      <c r="AH547" s="337"/>
      <c r="AI547" s="464"/>
    </row>
    <row r="548" ht="13.5" customHeight="1">
      <c r="A548" s="464"/>
      <c r="B548" s="464"/>
      <c r="C548" s="465"/>
      <c r="D548" s="464"/>
      <c r="E548" s="464"/>
      <c r="F548" s="464"/>
      <c r="G548" s="464"/>
      <c r="H548" s="464"/>
      <c r="I548" s="464"/>
      <c r="J548" s="464"/>
      <c r="K548" s="464"/>
      <c r="L548" s="464"/>
      <c r="M548" s="464"/>
      <c r="N548" s="464"/>
      <c r="O548" s="464"/>
      <c r="P548" s="464"/>
      <c r="Q548" s="464"/>
      <c r="R548" s="464"/>
      <c r="S548" s="464"/>
      <c r="T548" s="464"/>
      <c r="U548" s="464"/>
      <c r="V548" s="464"/>
      <c r="W548" s="337"/>
      <c r="X548" s="337"/>
      <c r="Y548" s="337"/>
      <c r="Z548" s="337"/>
      <c r="AA548" s="337"/>
      <c r="AB548" s="337"/>
      <c r="AC548" s="337"/>
      <c r="AD548" s="337"/>
      <c r="AE548" s="337"/>
      <c r="AF548" s="337"/>
      <c r="AG548" s="337"/>
      <c r="AH548" s="337"/>
      <c r="AI548" s="464"/>
    </row>
    <row r="549" ht="13.5" customHeight="1">
      <c r="A549" s="464"/>
      <c r="B549" s="464"/>
      <c r="C549" s="465"/>
      <c r="D549" s="464"/>
      <c r="E549" s="464"/>
      <c r="F549" s="464"/>
      <c r="G549" s="464"/>
      <c r="H549" s="464"/>
      <c r="I549" s="464"/>
      <c r="J549" s="464"/>
      <c r="K549" s="464"/>
      <c r="L549" s="464"/>
      <c r="M549" s="464"/>
      <c r="N549" s="464"/>
      <c r="O549" s="464"/>
      <c r="P549" s="464"/>
      <c r="Q549" s="464"/>
      <c r="R549" s="464"/>
      <c r="S549" s="464"/>
      <c r="T549" s="464"/>
      <c r="U549" s="464"/>
      <c r="V549" s="464"/>
      <c r="W549" s="337"/>
      <c r="X549" s="337"/>
      <c r="Y549" s="337"/>
      <c r="Z549" s="337"/>
      <c r="AA549" s="337"/>
      <c r="AB549" s="337"/>
      <c r="AC549" s="337"/>
      <c r="AD549" s="337"/>
      <c r="AE549" s="337"/>
      <c r="AF549" s="337"/>
      <c r="AG549" s="337"/>
      <c r="AH549" s="337"/>
      <c r="AI549" s="464"/>
    </row>
    <row r="550" ht="13.5" customHeight="1">
      <c r="A550" s="464"/>
      <c r="B550" s="464"/>
      <c r="C550" s="465"/>
      <c r="D550" s="464"/>
      <c r="E550" s="464"/>
      <c r="F550" s="464"/>
      <c r="G550" s="464"/>
      <c r="H550" s="464"/>
      <c r="I550" s="464"/>
      <c r="J550" s="464"/>
      <c r="K550" s="464"/>
      <c r="L550" s="464"/>
      <c r="M550" s="464"/>
      <c r="N550" s="464"/>
      <c r="O550" s="464"/>
      <c r="P550" s="464"/>
      <c r="Q550" s="464"/>
      <c r="R550" s="464"/>
      <c r="S550" s="464"/>
      <c r="T550" s="464"/>
      <c r="U550" s="464"/>
      <c r="V550" s="464"/>
      <c r="W550" s="337"/>
      <c r="X550" s="337"/>
      <c r="Y550" s="337"/>
      <c r="Z550" s="337"/>
      <c r="AA550" s="337"/>
      <c r="AB550" s="337"/>
      <c r="AC550" s="337"/>
      <c r="AD550" s="337"/>
      <c r="AE550" s="337"/>
      <c r="AF550" s="337"/>
      <c r="AG550" s="337"/>
      <c r="AH550" s="337"/>
      <c r="AI550" s="464"/>
    </row>
    <row r="551" ht="13.5" customHeight="1">
      <c r="A551" s="464"/>
      <c r="B551" s="464"/>
      <c r="C551" s="465"/>
      <c r="D551" s="464"/>
      <c r="E551" s="464"/>
      <c r="F551" s="464"/>
      <c r="G551" s="464"/>
      <c r="H551" s="464"/>
      <c r="I551" s="464"/>
      <c r="J551" s="464"/>
      <c r="K551" s="464"/>
      <c r="L551" s="464"/>
      <c r="M551" s="464"/>
      <c r="N551" s="464"/>
      <c r="O551" s="464"/>
      <c r="P551" s="464"/>
      <c r="Q551" s="464"/>
      <c r="R551" s="464"/>
      <c r="S551" s="464"/>
      <c r="T551" s="464"/>
      <c r="U551" s="464"/>
      <c r="V551" s="464"/>
      <c r="W551" s="337"/>
      <c r="X551" s="337"/>
      <c r="Y551" s="337"/>
      <c r="Z551" s="337"/>
      <c r="AA551" s="337"/>
      <c r="AB551" s="337"/>
      <c r="AC551" s="337"/>
      <c r="AD551" s="337"/>
      <c r="AE551" s="337"/>
      <c r="AF551" s="337"/>
      <c r="AG551" s="337"/>
      <c r="AH551" s="337"/>
      <c r="AI551" s="464"/>
    </row>
    <row r="552" ht="13.5" customHeight="1">
      <c r="A552" s="464"/>
      <c r="B552" s="464"/>
      <c r="C552" s="465"/>
      <c r="D552" s="464"/>
      <c r="E552" s="464"/>
      <c r="F552" s="464"/>
      <c r="G552" s="464"/>
      <c r="H552" s="464"/>
      <c r="I552" s="464"/>
      <c r="J552" s="464"/>
      <c r="K552" s="464"/>
      <c r="L552" s="464"/>
      <c r="M552" s="464"/>
      <c r="N552" s="464"/>
      <c r="O552" s="464"/>
      <c r="P552" s="464"/>
      <c r="Q552" s="464"/>
      <c r="R552" s="464"/>
      <c r="S552" s="464"/>
      <c r="T552" s="464"/>
      <c r="U552" s="464"/>
      <c r="V552" s="464"/>
      <c r="W552" s="337"/>
      <c r="X552" s="337"/>
      <c r="Y552" s="337"/>
      <c r="Z552" s="337"/>
      <c r="AA552" s="337"/>
      <c r="AB552" s="337"/>
      <c r="AC552" s="337"/>
      <c r="AD552" s="337"/>
      <c r="AE552" s="337"/>
      <c r="AF552" s="337"/>
      <c r="AG552" s="337"/>
      <c r="AH552" s="337"/>
      <c r="AI552" s="464"/>
    </row>
    <row r="553" ht="13.5" customHeight="1">
      <c r="A553" s="464"/>
      <c r="B553" s="464"/>
      <c r="C553" s="465"/>
      <c r="D553" s="464"/>
      <c r="E553" s="464"/>
      <c r="F553" s="464"/>
      <c r="G553" s="464"/>
      <c r="H553" s="464"/>
      <c r="I553" s="464"/>
      <c r="J553" s="464"/>
      <c r="K553" s="464"/>
      <c r="L553" s="464"/>
      <c r="M553" s="464"/>
      <c r="N553" s="464"/>
      <c r="O553" s="464"/>
      <c r="P553" s="464"/>
      <c r="Q553" s="464"/>
      <c r="R553" s="464"/>
      <c r="S553" s="464"/>
      <c r="T553" s="464"/>
      <c r="U553" s="464"/>
      <c r="V553" s="464"/>
      <c r="W553" s="337"/>
      <c r="X553" s="337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464"/>
    </row>
    <row r="554" ht="13.5" customHeight="1">
      <c r="A554" s="464"/>
      <c r="B554" s="464"/>
      <c r="C554" s="465"/>
      <c r="D554" s="464"/>
      <c r="E554" s="464"/>
      <c r="F554" s="464"/>
      <c r="G554" s="464"/>
      <c r="H554" s="464"/>
      <c r="I554" s="464"/>
      <c r="J554" s="464"/>
      <c r="K554" s="464"/>
      <c r="L554" s="464"/>
      <c r="M554" s="464"/>
      <c r="N554" s="464"/>
      <c r="O554" s="464"/>
      <c r="P554" s="464"/>
      <c r="Q554" s="464"/>
      <c r="R554" s="464"/>
      <c r="S554" s="464"/>
      <c r="T554" s="464"/>
      <c r="U554" s="464"/>
      <c r="V554" s="464"/>
      <c r="W554" s="337"/>
      <c r="X554" s="337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464"/>
    </row>
    <row r="555" ht="13.5" customHeight="1">
      <c r="A555" s="464"/>
      <c r="B555" s="464"/>
      <c r="C555" s="465"/>
      <c r="D555" s="464"/>
      <c r="E555" s="464"/>
      <c r="F555" s="464"/>
      <c r="G555" s="464"/>
      <c r="H555" s="464"/>
      <c r="I555" s="464"/>
      <c r="J555" s="464"/>
      <c r="K555" s="464"/>
      <c r="L555" s="464"/>
      <c r="M555" s="464"/>
      <c r="N555" s="464"/>
      <c r="O555" s="464"/>
      <c r="P555" s="464"/>
      <c r="Q555" s="464"/>
      <c r="R555" s="464"/>
      <c r="S555" s="464"/>
      <c r="T555" s="464"/>
      <c r="U555" s="464"/>
      <c r="V555" s="464"/>
      <c r="W555" s="337"/>
      <c r="X555" s="337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464"/>
    </row>
    <row r="556" ht="13.5" customHeight="1">
      <c r="A556" s="464"/>
      <c r="B556" s="464"/>
      <c r="C556" s="465"/>
      <c r="D556" s="464"/>
      <c r="E556" s="464"/>
      <c r="F556" s="464"/>
      <c r="G556" s="464"/>
      <c r="H556" s="464"/>
      <c r="I556" s="464"/>
      <c r="J556" s="464"/>
      <c r="K556" s="464"/>
      <c r="L556" s="464"/>
      <c r="M556" s="464"/>
      <c r="N556" s="464"/>
      <c r="O556" s="464"/>
      <c r="P556" s="464"/>
      <c r="Q556" s="464"/>
      <c r="R556" s="464"/>
      <c r="S556" s="464"/>
      <c r="T556" s="464"/>
      <c r="U556" s="464"/>
      <c r="V556" s="464"/>
      <c r="W556" s="337"/>
      <c r="X556" s="337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464"/>
    </row>
    <row r="557" ht="13.5" customHeight="1">
      <c r="A557" s="464"/>
      <c r="B557" s="464"/>
      <c r="C557" s="465"/>
      <c r="D557" s="464"/>
      <c r="E557" s="464"/>
      <c r="F557" s="464"/>
      <c r="G557" s="464"/>
      <c r="H557" s="464"/>
      <c r="I557" s="464"/>
      <c r="J557" s="464"/>
      <c r="K557" s="464"/>
      <c r="L557" s="464"/>
      <c r="M557" s="464"/>
      <c r="N557" s="464"/>
      <c r="O557" s="464"/>
      <c r="P557" s="464"/>
      <c r="Q557" s="464"/>
      <c r="R557" s="464"/>
      <c r="S557" s="464"/>
      <c r="T557" s="464"/>
      <c r="U557" s="464"/>
      <c r="V557" s="464"/>
      <c r="W557" s="337"/>
      <c r="X557" s="337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464"/>
    </row>
    <row r="558" ht="13.5" customHeight="1">
      <c r="A558" s="464"/>
      <c r="B558" s="464"/>
      <c r="C558" s="465"/>
      <c r="D558" s="464"/>
      <c r="E558" s="464"/>
      <c r="F558" s="464"/>
      <c r="G558" s="464"/>
      <c r="H558" s="464"/>
      <c r="I558" s="464"/>
      <c r="J558" s="464"/>
      <c r="K558" s="464"/>
      <c r="L558" s="464"/>
      <c r="M558" s="464"/>
      <c r="N558" s="464"/>
      <c r="O558" s="464"/>
      <c r="P558" s="464"/>
      <c r="Q558" s="464"/>
      <c r="R558" s="464"/>
      <c r="S558" s="464"/>
      <c r="T558" s="464"/>
      <c r="U558" s="464"/>
      <c r="V558" s="464"/>
      <c r="W558" s="337"/>
      <c r="X558" s="337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464"/>
    </row>
    <row r="559" ht="13.5" customHeight="1">
      <c r="A559" s="464"/>
      <c r="B559" s="464"/>
      <c r="C559" s="465"/>
      <c r="D559" s="464"/>
      <c r="E559" s="464"/>
      <c r="F559" s="464"/>
      <c r="G559" s="464"/>
      <c r="H559" s="464"/>
      <c r="I559" s="464"/>
      <c r="J559" s="464"/>
      <c r="K559" s="464"/>
      <c r="L559" s="464"/>
      <c r="M559" s="464"/>
      <c r="N559" s="464"/>
      <c r="O559" s="464"/>
      <c r="P559" s="464"/>
      <c r="Q559" s="464"/>
      <c r="R559" s="464"/>
      <c r="S559" s="464"/>
      <c r="T559" s="464"/>
      <c r="U559" s="464"/>
      <c r="V559" s="464"/>
      <c r="W559" s="337"/>
      <c r="X559" s="337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464"/>
    </row>
    <row r="560" ht="13.5" customHeight="1">
      <c r="A560" s="464"/>
      <c r="B560" s="464"/>
      <c r="C560" s="465"/>
      <c r="D560" s="464"/>
      <c r="E560" s="464"/>
      <c r="F560" s="464"/>
      <c r="G560" s="464"/>
      <c r="H560" s="464"/>
      <c r="I560" s="464"/>
      <c r="J560" s="464"/>
      <c r="K560" s="464"/>
      <c r="L560" s="464"/>
      <c r="M560" s="464"/>
      <c r="N560" s="464"/>
      <c r="O560" s="464"/>
      <c r="P560" s="464"/>
      <c r="Q560" s="464"/>
      <c r="R560" s="464"/>
      <c r="S560" s="464"/>
      <c r="T560" s="464"/>
      <c r="U560" s="464"/>
      <c r="V560" s="464"/>
      <c r="W560" s="337"/>
      <c r="X560" s="337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464"/>
    </row>
    <row r="561" ht="13.5" customHeight="1">
      <c r="A561" s="464"/>
      <c r="B561" s="464"/>
      <c r="C561" s="465"/>
      <c r="D561" s="464"/>
      <c r="E561" s="464"/>
      <c r="F561" s="464"/>
      <c r="G561" s="464"/>
      <c r="H561" s="464"/>
      <c r="I561" s="464"/>
      <c r="J561" s="464"/>
      <c r="K561" s="464"/>
      <c r="L561" s="464"/>
      <c r="M561" s="464"/>
      <c r="N561" s="464"/>
      <c r="O561" s="464"/>
      <c r="P561" s="464"/>
      <c r="Q561" s="464"/>
      <c r="R561" s="464"/>
      <c r="S561" s="464"/>
      <c r="T561" s="464"/>
      <c r="U561" s="464"/>
      <c r="V561" s="464"/>
      <c r="W561" s="337"/>
      <c r="X561" s="337"/>
      <c r="Y561" s="337"/>
      <c r="Z561" s="337"/>
      <c r="AA561" s="337"/>
      <c r="AB561" s="337"/>
      <c r="AC561" s="337"/>
      <c r="AD561" s="337"/>
      <c r="AE561" s="337"/>
      <c r="AF561" s="337"/>
      <c r="AG561" s="337"/>
      <c r="AH561" s="337"/>
      <c r="AI561" s="464"/>
    </row>
    <row r="562" ht="13.5" customHeight="1">
      <c r="A562" s="464"/>
      <c r="B562" s="464"/>
      <c r="C562" s="465"/>
      <c r="D562" s="464"/>
      <c r="E562" s="464"/>
      <c r="F562" s="464"/>
      <c r="G562" s="464"/>
      <c r="H562" s="464"/>
      <c r="I562" s="464"/>
      <c r="J562" s="464"/>
      <c r="K562" s="464"/>
      <c r="L562" s="464"/>
      <c r="M562" s="464"/>
      <c r="N562" s="464"/>
      <c r="O562" s="464"/>
      <c r="P562" s="464"/>
      <c r="Q562" s="464"/>
      <c r="R562" s="464"/>
      <c r="S562" s="464"/>
      <c r="T562" s="464"/>
      <c r="U562" s="464"/>
      <c r="V562" s="464"/>
      <c r="W562" s="337"/>
      <c r="X562" s="337"/>
      <c r="Y562" s="337"/>
      <c r="Z562" s="337"/>
      <c r="AA562" s="337"/>
      <c r="AB562" s="337"/>
      <c r="AC562" s="337"/>
      <c r="AD562" s="337"/>
      <c r="AE562" s="337"/>
      <c r="AF562" s="337"/>
      <c r="AG562" s="337"/>
      <c r="AH562" s="337"/>
      <c r="AI562" s="464"/>
    </row>
    <row r="563" ht="13.5" customHeight="1">
      <c r="A563" s="464"/>
      <c r="B563" s="464"/>
      <c r="C563" s="465"/>
      <c r="D563" s="464"/>
      <c r="E563" s="464"/>
      <c r="F563" s="464"/>
      <c r="G563" s="464"/>
      <c r="H563" s="464"/>
      <c r="I563" s="464"/>
      <c r="J563" s="464"/>
      <c r="K563" s="464"/>
      <c r="L563" s="464"/>
      <c r="M563" s="464"/>
      <c r="N563" s="464"/>
      <c r="O563" s="464"/>
      <c r="P563" s="464"/>
      <c r="Q563" s="464"/>
      <c r="R563" s="464"/>
      <c r="S563" s="464"/>
      <c r="T563" s="464"/>
      <c r="U563" s="464"/>
      <c r="V563" s="464"/>
      <c r="W563" s="337"/>
      <c r="X563" s="337"/>
      <c r="Y563" s="337"/>
      <c r="Z563" s="337"/>
      <c r="AA563" s="337"/>
      <c r="AB563" s="337"/>
      <c r="AC563" s="337"/>
      <c r="AD563" s="337"/>
      <c r="AE563" s="337"/>
      <c r="AF563" s="337"/>
      <c r="AG563" s="337"/>
      <c r="AH563" s="337"/>
      <c r="AI563" s="464"/>
    </row>
    <row r="564" ht="13.5" customHeight="1">
      <c r="A564" s="464"/>
      <c r="B564" s="464"/>
      <c r="C564" s="465"/>
      <c r="D564" s="464"/>
      <c r="E564" s="464"/>
      <c r="F564" s="464"/>
      <c r="G564" s="464"/>
      <c r="H564" s="464"/>
      <c r="I564" s="464"/>
      <c r="J564" s="464"/>
      <c r="K564" s="464"/>
      <c r="L564" s="464"/>
      <c r="M564" s="464"/>
      <c r="N564" s="464"/>
      <c r="O564" s="464"/>
      <c r="P564" s="464"/>
      <c r="Q564" s="464"/>
      <c r="R564" s="464"/>
      <c r="S564" s="464"/>
      <c r="T564" s="464"/>
      <c r="U564" s="464"/>
      <c r="V564" s="464"/>
      <c r="W564" s="337"/>
      <c r="X564" s="337"/>
      <c r="Y564" s="337"/>
      <c r="Z564" s="337"/>
      <c r="AA564" s="337"/>
      <c r="AB564" s="337"/>
      <c r="AC564" s="337"/>
      <c r="AD564" s="337"/>
      <c r="AE564" s="337"/>
      <c r="AF564" s="337"/>
      <c r="AG564" s="337"/>
      <c r="AH564" s="337"/>
      <c r="AI564" s="464"/>
    </row>
    <row r="565" ht="13.5" customHeight="1">
      <c r="A565" s="464"/>
      <c r="B565" s="464"/>
      <c r="C565" s="465"/>
      <c r="D565" s="464"/>
      <c r="E565" s="464"/>
      <c r="F565" s="464"/>
      <c r="G565" s="464"/>
      <c r="H565" s="464"/>
      <c r="I565" s="464"/>
      <c r="J565" s="464"/>
      <c r="K565" s="464"/>
      <c r="L565" s="464"/>
      <c r="M565" s="464"/>
      <c r="N565" s="464"/>
      <c r="O565" s="464"/>
      <c r="P565" s="464"/>
      <c r="Q565" s="464"/>
      <c r="R565" s="464"/>
      <c r="S565" s="464"/>
      <c r="T565" s="464"/>
      <c r="U565" s="464"/>
      <c r="V565" s="464"/>
      <c r="W565" s="337"/>
      <c r="X565" s="337"/>
      <c r="Y565" s="337"/>
      <c r="Z565" s="337"/>
      <c r="AA565" s="337"/>
      <c r="AB565" s="337"/>
      <c r="AC565" s="337"/>
      <c r="AD565" s="337"/>
      <c r="AE565" s="337"/>
      <c r="AF565" s="337"/>
      <c r="AG565" s="337"/>
      <c r="AH565" s="337"/>
      <c r="AI565" s="464"/>
    </row>
    <row r="566" ht="13.5" customHeight="1">
      <c r="A566" s="464"/>
      <c r="B566" s="464"/>
      <c r="C566" s="465"/>
      <c r="D566" s="464"/>
      <c r="E566" s="464"/>
      <c r="F566" s="464"/>
      <c r="G566" s="464"/>
      <c r="H566" s="464"/>
      <c r="I566" s="464"/>
      <c r="J566" s="464"/>
      <c r="K566" s="464"/>
      <c r="L566" s="464"/>
      <c r="M566" s="464"/>
      <c r="N566" s="464"/>
      <c r="O566" s="464"/>
      <c r="P566" s="464"/>
      <c r="Q566" s="464"/>
      <c r="R566" s="464"/>
      <c r="S566" s="464"/>
      <c r="T566" s="464"/>
      <c r="U566" s="464"/>
      <c r="V566" s="464"/>
      <c r="W566" s="337"/>
      <c r="X566" s="337"/>
      <c r="Y566" s="337"/>
      <c r="Z566" s="337"/>
      <c r="AA566" s="337"/>
      <c r="AB566" s="337"/>
      <c r="AC566" s="337"/>
      <c r="AD566" s="337"/>
      <c r="AE566" s="337"/>
      <c r="AF566" s="337"/>
      <c r="AG566" s="337"/>
      <c r="AH566" s="337"/>
      <c r="AI566" s="464"/>
    </row>
    <row r="567" ht="13.5" customHeight="1">
      <c r="A567" s="464"/>
      <c r="B567" s="464"/>
      <c r="C567" s="465"/>
      <c r="D567" s="464"/>
      <c r="E567" s="464"/>
      <c r="F567" s="464"/>
      <c r="G567" s="464"/>
      <c r="H567" s="464"/>
      <c r="I567" s="464"/>
      <c r="J567" s="464"/>
      <c r="K567" s="464"/>
      <c r="L567" s="464"/>
      <c r="M567" s="464"/>
      <c r="N567" s="464"/>
      <c r="O567" s="464"/>
      <c r="P567" s="464"/>
      <c r="Q567" s="464"/>
      <c r="R567" s="464"/>
      <c r="S567" s="464"/>
      <c r="T567" s="464"/>
      <c r="U567" s="464"/>
      <c r="V567" s="464"/>
      <c r="W567" s="337"/>
      <c r="X567" s="337"/>
      <c r="Y567" s="337"/>
      <c r="Z567" s="337"/>
      <c r="AA567" s="337"/>
      <c r="AB567" s="337"/>
      <c r="AC567" s="337"/>
      <c r="AD567" s="337"/>
      <c r="AE567" s="337"/>
      <c r="AF567" s="337"/>
      <c r="AG567" s="337"/>
      <c r="AH567" s="337"/>
      <c r="AI567" s="464"/>
    </row>
    <row r="568" ht="13.5" customHeight="1">
      <c r="A568" s="464"/>
      <c r="B568" s="464"/>
      <c r="C568" s="465"/>
      <c r="D568" s="464"/>
      <c r="E568" s="464"/>
      <c r="F568" s="464"/>
      <c r="G568" s="464"/>
      <c r="H568" s="464"/>
      <c r="I568" s="464"/>
      <c r="J568" s="464"/>
      <c r="K568" s="464"/>
      <c r="L568" s="464"/>
      <c r="M568" s="464"/>
      <c r="N568" s="464"/>
      <c r="O568" s="464"/>
      <c r="P568" s="464"/>
      <c r="Q568" s="464"/>
      <c r="R568" s="464"/>
      <c r="S568" s="464"/>
      <c r="T568" s="464"/>
      <c r="U568" s="464"/>
      <c r="V568" s="464"/>
      <c r="W568" s="337"/>
      <c r="X568" s="337"/>
      <c r="Y568" s="337"/>
      <c r="Z568" s="337"/>
      <c r="AA568" s="337"/>
      <c r="AB568" s="337"/>
      <c r="AC568" s="337"/>
      <c r="AD568" s="337"/>
      <c r="AE568" s="337"/>
      <c r="AF568" s="337"/>
      <c r="AG568" s="337"/>
      <c r="AH568" s="337"/>
      <c r="AI568" s="464"/>
    </row>
    <row r="569" ht="13.5" customHeight="1">
      <c r="A569" s="464"/>
      <c r="B569" s="464"/>
      <c r="C569" s="465"/>
      <c r="D569" s="464"/>
      <c r="E569" s="464"/>
      <c r="F569" s="464"/>
      <c r="G569" s="464"/>
      <c r="H569" s="464"/>
      <c r="I569" s="464"/>
      <c r="J569" s="464"/>
      <c r="K569" s="464"/>
      <c r="L569" s="464"/>
      <c r="M569" s="464"/>
      <c r="N569" s="464"/>
      <c r="O569" s="464"/>
      <c r="P569" s="464"/>
      <c r="Q569" s="464"/>
      <c r="R569" s="464"/>
      <c r="S569" s="464"/>
      <c r="T569" s="464"/>
      <c r="U569" s="464"/>
      <c r="V569" s="464"/>
      <c r="W569" s="337"/>
      <c r="X569" s="337"/>
      <c r="Y569" s="337"/>
      <c r="Z569" s="337"/>
      <c r="AA569" s="337"/>
      <c r="AB569" s="337"/>
      <c r="AC569" s="337"/>
      <c r="AD569" s="337"/>
      <c r="AE569" s="337"/>
      <c r="AF569" s="337"/>
      <c r="AG569" s="337"/>
      <c r="AH569" s="337"/>
      <c r="AI569" s="464"/>
    </row>
    <row r="570" ht="13.5" customHeight="1">
      <c r="A570" s="464"/>
      <c r="B570" s="464"/>
      <c r="C570" s="465"/>
      <c r="D570" s="464"/>
      <c r="E570" s="464"/>
      <c r="F570" s="464"/>
      <c r="G570" s="464"/>
      <c r="H570" s="464"/>
      <c r="I570" s="464"/>
      <c r="J570" s="464"/>
      <c r="K570" s="464"/>
      <c r="L570" s="464"/>
      <c r="M570" s="464"/>
      <c r="N570" s="464"/>
      <c r="O570" s="464"/>
      <c r="P570" s="464"/>
      <c r="Q570" s="464"/>
      <c r="R570" s="464"/>
      <c r="S570" s="464"/>
      <c r="T570" s="464"/>
      <c r="U570" s="464"/>
      <c r="V570" s="464"/>
      <c r="W570" s="337"/>
      <c r="X570" s="337"/>
      <c r="Y570" s="337"/>
      <c r="Z570" s="337"/>
      <c r="AA570" s="337"/>
      <c r="AB570" s="337"/>
      <c r="AC570" s="337"/>
      <c r="AD570" s="337"/>
      <c r="AE570" s="337"/>
      <c r="AF570" s="337"/>
      <c r="AG570" s="337"/>
      <c r="AH570" s="337"/>
      <c r="AI570" s="464"/>
    </row>
    <row r="571" ht="13.5" customHeight="1">
      <c r="A571" s="464"/>
      <c r="B571" s="464"/>
      <c r="C571" s="465"/>
      <c r="D571" s="464"/>
      <c r="E571" s="464"/>
      <c r="F571" s="464"/>
      <c r="G571" s="464"/>
      <c r="H571" s="464"/>
      <c r="I571" s="464"/>
      <c r="J571" s="464"/>
      <c r="K571" s="464"/>
      <c r="L571" s="464"/>
      <c r="M571" s="464"/>
      <c r="N571" s="464"/>
      <c r="O571" s="464"/>
      <c r="P571" s="464"/>
      <c r="Q571" s="464"/>
      <c r="R571" s="464"/>
      <c r="S571" s="464"/>
      <c r="T571" s="464"/>
      <c r="U571" s="464"/>
      <c r="V571" s="464"/>
      <c r="W571" s="337"/>
      <c r="X571" s="337"/>
      <c r="Y571" s="337"/>
      <c r="Z571" s="337"/>
      <c r="AA571" s="337"/>
      <c r="AB571" s="337"/>
      <c r="AC571" s="337"/>
      <c r="AD571" s="337"/>
      <c r="AE571" s="337"/>
      <c r="AF571" s="337"/>
      <c r="AG571" s="337"/>
      <c r="AH571" s="337"/>
      <c r="AI571" s="464"/>
    </row>
    <row r="572" ht="13.5" customHeight="1">
      <c r="A572" s="464"/>
      <c r="B572" s="464"/>
      <c r="C572" s="465"/>
      <c r="D572" s="464"/>
      <c r="E572" s="464"/>
      <c r="F572" s="464"/>
      <c r="G572" s="464"/>
      <c r="H572" s="464"/>
      <c r="I572" s="464"/>
      <c r="J572" s="464"/>
      <c r="K572" s="464"/>
      <c r="L572" s="464"/>
      <c r="M572" s="464"/>
      <c r="N572" s="464"/>
      <c r="O572" s="464"/>
      <c r="P572" s="464"/>
      <c r="Q572" s="464"/>
      <c r="R572" s="464"/>
      <c r="S572" s="464"/>
      <c r="T572" s="464"/>
      <c r="U572" s="464"/>
      <c r="V572" s="464"/>
      <c r="W572" s="337"/>
      <c r="X572" s="337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464"/>
    </row>
    <row r="573" ht="13.5" customHeight="1">
      <c r="A573" s="464"/>
      <c r="B573" s="464"/>
      <c r="C573" s="465"/>
      <c r="D573" s="464"/>
      <c r="E573" s="464"/>
      <c r="F573" s="464"/>
      <c r="G573" s="464"/>
      <c r="H573" s="464"/>
      <c r="I573" s="464"/>
      <c r="J573" s="464"/>
      <c r="K573" s="464"/>
      <c r="L573" s="464"/>
      <c r="M573" s="464"/>
      <c r="N573" s="464"/>
      <c r="O573" s="464"/>
      <c r="P573" s="464"/>
      <c r="Q573" s="464"/>
      <c r="R573" s="464"/>
      <c r="S573" s="464"/>
      <c r="T573" s="464"/>
      <c r="U573" s="464"/>
      <c r="V573" s="464"/>
      <c r="W573" s="337"/>
      <c r="X573" s="337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464"/>
    </row>
    <row r="574" ht="13.5" customHeight="1">
      <c r="A574" s="464"/>
      <c r="B574" s="464"/>
      <c r="C574" s="465"/>
      <c r="D574" s="464"/>
      <c r="E574" s="464"/>
      <c r="F574" s="464"/>
      <c r="G574" s="464"/>
      <c r="H574" s="464"/>
      <c r="I574" s="464"/>
      <c r="J574" s="464"/>
      <c r="K574" s="464"/>
      <c r="L574" s="464"/>
      <c r="M574" s="464"/>
      <c r="N574" s="464"/>
      <c r="O574" s="464"/>
      <c r="P574" s="464"/>
      <c r="Q574" s="464"/>
      <c r="R574" s="464"/>
      <c r="S574" s="464"/>
      <c r="T574" s="464"/>
      <c r="U574" s="464"/>
      <c r="V574" s="464"/>
      <c r="W574" s="337"/>
      <c r="X574" s="337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464"/>
    </row>
    <row r="575" ht="13.5" customHeight="1">
      <c r="A575" s="464"/>
      <c r="B575" s="464"/>
      <c r="C575" s="465"/>
      <c r="D575" s="464"/>
      <c r="E575" s="464"/>
      <c r="F575" s="464"/>
      <c r="G575" s="464"/>
      <c r="H575" s="464"/>
      <c r="I575" s="464"/>
      <c r="J575" s="464"/>
      <c r="K575" s="464"/>
      <c r="L575" s="464"/>
      <c r="M575" s="464"/>
      <c r="N575" s="464"/>
      <c r="O575" s="464"/>
      <c r="P575" s="464"/>
      <c r="Q575" s="464"/>
      <c r="R575" s="464"/>
      <c r="S575" s="464"/>
      <c r="T575" s="464"/>
      <c r="U575" s="464"/>
      <c r="V575" s="464"/>
      <c r="W575" s="337"/>
      <c r="X575" s="337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464"/>
    </row>
    <row r="576" ht="13.5" customHeight="1">
      <c r="A576" s="464"/>
      <c r="B576" s="464"/>
      <c r="C576" s="465"/>
      <c r="D576" s="464"/>
      <c r="E576" s="464"/>
      <c r="F576" s="464"/>
      <c r="G576" s="464"/>
      <c r="H576" s="464"/>
      <c r="I576" s="464"/>
      <c r="J576" s="464"/>
      <c r="K576" s="464"/>
      <c r="L576" s="464"/>
      <c r="M576" s="464"/>
      <c r="N576" s="464"/>
      <c r="O576" s="464"/>
      <c r="P576" s="464"/>
      <c r="Q576" s="464"/>
      <c r="R576" s="464"/>
      <c r="S576" s="464"/>
      <c r="T576" s="464"/>
      <c r="U576" s="464"/>
      <c r="V576" s="464"/>
      <c r="W576" s="337"/>
      <c r="X576" s="337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464"/>
    </row>
    <row r="577" ht="13.5" customHeight="1">
      <c r="A577" s="464"/>
      <c r="B577" s="464"/>
      <c r="C577" s="465"/>
      <c r="D577" s="464"/>
      <c r="E577" s="464"/>
      <c r="F577" s="464"/>
      <c r="G577" s="464"/>
      <c r="H577" s="464"/>
      <c r="I577" s="464"/>
      <c r="J577" s="464"/>
      <c r="K577" s="464"/>
      <c r="L577" s="464"/>
      <c r="M577" s="464"/>
      <c r="N577" s="464"/>
      <c r="O577" s="464"/>
      <c r="P577" s="464"/>
      <c r="Q577" s="464"/>
      <c r="R577" s="464"/>
      <c r="S577" s="464"/>
      <c r="T577" s="464"/>
      <c r="U577" s="464"/>
      <c r="V577" s="464"/>
      <c r="W577" s="337"/>
      <c r="X577" s="337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464"/>
    </row>
    <row r="578" ht="13.5" customHeight="1">
      <c r="A578" s="464"/>
      <c r="B578" s="464"/>
      <c r="C578" s="465"/>
      <c r="D578" s="464"/>
      <c r="E578" s="464"/>
      <c r="F578" s="464"/>
      <c r="G578" s="464"/>
      <c r="H578" s="464"/>
      <c r="I578" s="464"/>
      <c r="J578" s="464"/>
      <c r="K578" s="464"/>
      <c r="L578" s="464"/>
      <c r="M578" s="464"/>
      <c r="N578" s="464"/>
      <c r="O578" s="464"/>
      <c r="P578" s="464"/>
      <c r="Q578" s="464"/>
      <c r="R578" s="464"/>
      <c r="S578" s="464"/>
      <c r="T578" s="464"/>
      <c r="U578" s="464"/>
      <c r="V578" s="464"/>
      <c r="W578" s="337"/>
      <c r="X578" s="337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464"/>
    </row>
    <row r="579" ht="13.5" customHeight="1">
      <c r="A579" s="464"/>
      <c r="B579" s="464"/>
      <c r="C579" s="465"/>
      <c r="D579" s="464"/>
      <c r="E579" s="464"/>
      <c r="F579" s="464"/>
      <c r="G579" s="464"/>
      <c r="H579" s="464"/>
      <c r="I579" s="464"/>
      <c r="J579" s="464"/>
      <c r="K579" s="464"/>
      <c r="L579" s="464"/>
      <c r="M579" s="464"/>
      <c r="N579" s="464"/>
      <c r="O579" s="464"/>
      <c r="P579" s="464"/>
      <c r="Q579" s="464"/>
      <c r="R579" s="464"/>
      <c r="S579" s="464"/>
      <c r="T579" s="464"/>
      <c r="U579" s="464"/>
      <c r="V579" s="464"/>
      <c r="W579" s="337"/>
      <c r="X579" s="337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464"/>
    </row>
    <row r="580" ht="13.5" customHeight="1">
      <c r="A580" s="464"/>
      <c r="B580" s="464"/>
      <c r="C580" s="465"/>
      <c r="D580" s="464"/>
      <c r="E580" s="464"/>
      <c r="F580" s="464"/>
      <c r="G580" s="464"/>
      <c r="H580" s="464"/>
      <c r="I580" s="464"/>
      <c r="J580" s="464"/>
      <c r="K580" s="464"/>
      <c r="L580" s="464"/>
      <c r="M580" s="464"/>
      <c r="N580" s="464"/>
      <c r="O580" s="464"/>
      <c r="P580" s="464"/>
      <c r="Q580" s="464"/>
      <c r="R580" s="464"/>
      <c r="S580" s="464"/>
      <c r="T580" s="464"/>
      <c r="U580" s="464"/>
      <c r="V580" s="464"/>
      <c r="W580" s="337"/>
      <c r="X580" s="337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464"/>
    </row>
    <row r="581" ht="13.5" customHeight="1">
      <c r="A581" s="464"/>
      <c r="B581" s="464"/>
      <c r="C581" s="465"/>
      <c r="D581" s="464"/>
      <c r="E581" s="464"/>
      <c r="F581" s="464"/>
      <c r="G581" s="464"/>
      <c r="H581" s="464"/>
      <c r="I581" s="464"/>
      <c r="J581" s="464"/>
      <c r="K581" s="464"/>
      <c r="L581" s="464"/>
      <c r="M581" s="464"/>
      <c r="N581" s="464"/>
      <c r="O581" s="464"/>
      <c r="P581" s="464"/>
      <c r="Q581" s="464"/>
      <c r="R581" s="464"/>
      <c r="S581" s="464"/>
      <c r="T581" s="464"/>
      <c r="U581" s="464"/>
      <c r="V581" s="464"/>
      <c r="W581" s="337"/>
      <c r="X581" s="337"/>
      <c r="Y581" s="337"/>
      <c r="Z581" s="337"/>
      <c r="AA581" s="337"/>
      <c r="AB581" s="337"/>
      <c r="AC581" s="337"/>
      <c r="AD581" s="337"/>
      <c r="AE581" s="337"/>
      <c r="AF581" s="337"/>
      <c r="AG581" s="337"/>
      <c r="AH581" s="337"/>
      <c r="AI581" s="464"/>
    </row>
    <row r="582" ht="13.5" customHeight="1">
      <c r="A582" s="464"/>
      <c r="B582" s="464"/>
      <c r="C582" s="465"/>
      <c r="D582" s="464"/>
      <c r="E582" s="464"/>
      <c r="F582" s="464"/>
      <c r="G582" s="464"/>
      <c r="H582" s="464"/>
      <c r="I582" s="464"/>
      <c r="J582" s="464"/>
      <c r="K582" s="464"/>
      <c r="L582" s="464"/>
      <c r="M582" s="464"/>
      <c r="N582" s="464"/>
      <c r="O582" s="464"/>
      <c r="P582" s="464"/>
      <c r="Q582" s="464"/>
      <c r="R582" s="464"/>
      <c r="S582" s="464"/>
      <c r="T582" s="464"/>
      <c r="U582" s="464"/>
      <c r="V582" s="464"/>
      <c r="W582" s="337"/>
      <c r="X582" s="337"/>
      <c r="Y582" s="337"/>
      <c r="Z582" s="337"/>
      <c r="AA582" s="337"/>
      <c r="AB582" s="337"/>
      <c r="AC582" s="337"/>
      <c r="AD582" s="337"/>
      <c r="AE582" s="337"/>
      <c r="AF582" s="337"/>
      <c r="AG582" s="337"/>
      <c r="AH582" s="337"/>
      <c r="AI582" s="464"/>
    </row>
    <row r="583" ht="13.5" customHeight="1">
      <c r="A583" s="464"/>
      <c r="B583" s="464"/>
      <c r="C583" s="465"/>
      <c r="D583" s="464"/>
      <c r="E583" s="464"/>
      <c r="F583" s="464"/>
      <c r="G583" s="464"/>
      <c r="H583" s="464"/>
      <c r="I583" s="464"/>
      <c r="J583" s="464"/>
      <c r="K583" s="464"/>
      <c r="L583" s="464"/>
      <c r="M583" s="464"/>
      <c r="N583" s="464"/>
      <c r="O583" s="464"/>
      <c r="P583" s="464"/>
      <c r="Q583" s="464"/>
      <c r="R583" s="464"/>
      <c r="S583" s="464"/>
      <c r="T583" s="464"/>
      <c r="U583" s="464"/>
      <c r="V583" s="464"/>
      <c r="W583" s="337"/>
      <c r="X583" s="337"/>
      <c r="Y583" s="337"/>
      <c r="Z583" s="337"/>
      <c r="AA583" s="337"/>
      <c r="AB583" s="337"/>
      <c r="AC583" s="337"/>
      <c r="AD583" s="337"/>
      <c r="AE583" s="337"/>
      <c r="AF583" s="337"/>
      <c r="AG583" s="337"/>
      <c r="AH583" s="337"/>
      <c r="AI583" s="464"/>
    </row>
    <row r="584" ht="13.5" customHeight="1">
      <c r="A584" s="464"/>
      <c r="B584" s="464"/>
      <c r="C584" s="465"/>
      <c r="D584" s="464"/>
      <c r="E584" s="464"/>
      <c r="F584" s="464"/>
      <c r="G584" s="464"/>
      <c r="H584" s="464"/>
      <c r="I584" s="464"/>
      <c r="J584" s="464"/>
      <c r="K584" s="464"/>
      <c r="L584" s="464"/>
      <c r="M584" s="464"/>
      <c r="N584" s="464"/>
      <c r="O584" s="464"/>
      <c r="P584" s="464"/>
      <c r="Q584" s="464"/>
      <c r="R584" s="464"/>
      <c r="S584" s="464"/>
      <c r="T584" s="464"/>
      <c r="U584" s="464"/>
      <c r="V584" s="464"/>
      <c r="W584" s="337"/>
      <c r="X584" s="337"/>
      <c r="Y584" s="337"/>
      <c r="Z584" s="337"/>
      <c r="AA584" s="337"/>
      <c r="AB584" s="337"/>
      <c r="AC584" s="337"/>
      <c r="AD584" s="337"/>
      <c r="AE584" s="337"/>
      <c r="AF584" s="337"/>
      <c r="AG584" s="337"/>
      <c r="AH584" s="337"/>
      <c r="AI584" s="464"/>
    </row>
    <row r="585" ht="13.5" customHeight="1">
      <c r="A585" s="464"/>
      <c r="B585" s="464"/>
      <c r="C585" s="465"/>
      <c r="D585" s="464"/>
      <c r="E585" s="464"/>
      <c r="F585" s="464"/>
      <c r="G585" s="464"/>
      <c r="H585" s="464"/>
      <c r="I585" s="464"/>
      <c r="J585" s="464"/>
      <c r="K585" s="464"/>
      <c r="L585" s="464"/>
      <c r="M585" s="464"/>
      <c r="N585" s="464"/>
      <c r="O585" s="464"/>
      <c r="P585" s="464"/>
      <c r="Q585" s="464"/>
      <c r="R585" s="464"/>
      <c r="S585" s="464"/>
      <c r="T585" s="464"/>
      <c r="U585" s="464"/>
      <c r="V585" s="464"/>
      <c r="W585" s="337"/>
      <c r="X585" s="337"/>
      <c r="Y585" s="337"/>
      <c r="Z585" s="337"/>
      <c r="AA585" s="337"/>
      <c r="AB585" s="337"/>
      <c r="AC585" s="337"/>
      <c r="AD585" s="337"/>
      <c r="AE585" s="337"/>
      <c r="AF585" s="337"/>
      <c r="AG585" s="337"/>
      <c r="AH585" s="337"/>
      <c r="AI585" s="464"/>
    </row>
    <row r="586" ht="13.5" customHeight="1">
      <c r="A586" s="464"/>
      <c r="B586" s="464"/>
      <c r="C586" s="465"/>
      <c r="D586" s="464"/>
      <c r="E586" s="464"/>
      <c r="F586" s="464"/>
      <c r="G586" s="464"/>
      <c r="H586" s="464"/>
      <c r="I586" s="464"/>
      <c r="J586" s="464"/>
      <c r="K586" s="464"/>
      <c r="L586" s="464"/>
      <c r="M586" s="464"/>
      <c r="N586" s="464"/>
      <c r="O586" s="464"/>
      <c r="P586" s="464"/>
      <c r="Q586" s="464"/>
      <c r="R586" s="464"/>
      <c r="S586" s="464"/>
      <c r="T586" s="464"/>
      <c r="U586" s="464"/>
      <c r="V586" s="464"/>
      <c r="W586" s="337"/>
      <c r="X586" s="337"/>
      <c r="Y586" s="337"/>
      <c r="Z586" s="337"/>
      <c r="AA586" s="337"/>
      <c r="AB586" s="337"/>
      <c r="AC586" s="337"/>
      <c r="AD586" s="337"/>
      <c r="AE586" s="337"/>
      <c r="AF586" s="337"/>
      <c r="AG586" s="337"/>
      <c r="AH586" s="337"/>
      <c r="AI586" s="464"/>
    </row>
    <row r="587" ht="13.5" customHeight="1">
      <c r="A587" s="464"/>
      <c r="B587" s="464"/>
      <c r="C587" s="465"/>
      <c r="D587" s="464"/>
      <c r="E587" s="464"/>
      <c r="F587" s="464"/>
      <c r="G587" s="464"/>
      <c r="H587" s="464"/>
      <c r="I587" s="464"/>
      <c r="J587" s="464"/>
      <c r="K587" s="464"/>
      <c r="L587" s="464"/>
      <c r="M587" s="464"/>
      <c r="N587" s="464"/>
      <c r="O587" s="464"/>
      <c r="P587" s="464"/>
      <c r="Q587" s="464"/>
      <c r="R587" s="464"/>
      <c r="S587" s="464"/>
      <c r="T587" s="464"/>
      <c r="U587" s="464"/>
      <c r="V587" s="464"/>
      <c r="W587" s="337"/>
      <c r="X587" s="337"/>
      <c r="Y587" s="337"/>
      <c r="Z587" s="337"/>
      <c r="AA587" s="337"/>
      <c r="AB587" s="337"/>
      <c r="AC587" s="337"/>
      <c r="AD587" s="337"/>
      <c r="AE587" s="337"/>
      <c r="AF587" s="337"/>
      <c r="AG587" s="337"/>
      <c r="AH587" s="337"/>
      <c r="AI587" s="464"/>
    </row>
    <row r="588" ht="13.5" customHeight="1">
      <c r="A588" s="464"/>
      <c r="B588" s="464"/>
      <c r="C588" s="465"/>
      <c r="D588" s="464"/>
      <c r="E588" s="464"/>
      <c r="F588" s="464"/>
      <c r="G588" s="464"/>
      <c r="H588" s="464"/>
      <c r="I588" s="464"/>
      <c r="J588" s="464"/>
      <c r="K588" s="464"/>
      <c r="L588" s="464"/>
      <c r="M588" s="464"/>
      <c r="N588" s="464"/>
      <c r="O588" s="464"/>
      <c r="P588" s="464"/>
      <c r="Q588" s="464"/>
      <c r="R588" s="464"/>
      <c r="S588" s="464"/>
      <c r="T588" s="464"/>
      <c r="U588" s="464"/>
      <c r="V588" s="464"/>
      <c r="W588" s="337"/>
      <c r="X588" s="337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464"/>
    </row>
    <row r="589" ht="13.5" customHeight="1">
      <c r="A589" s="464"/>
      <c r="B589" s="464"/>
      <c r="C589" s="465"/>
      <c r="D589" s="464"/>
      <c r="E589" s="464"/>
      <c r="F589" s="464"/>
      <c r="G589" s="464"/>
      <c r="H589" s="464"/>
      <c r="I589" s="464"/>
      <c r="J589" s="464"/>
      <c r="K589" s="464"/>
      <c r="L589" s="464"/>
      <c r="M589" s="464"/>
      <c r="N589" s="464"/>
      <c r="O589" s="464"/>
      <c r="P589" s="464"/>
      <c r="Q589" s="464"/>
      <c r="R589" s="464"/>
      <c r="S589" s="464"/>
      <c r="T589" s="464"/>
      <c r="U589" s="464"/>
      <c r="V589" s="464"/>
      <c r="W589" s="337"/>
      <c r="X589" s="337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464"/>
    </row>
    <row r="590" ht="13.5" customHeight="1">
      <c r="A590" s="464"/>
      <c r="B590" s="464"/>
      <c r="C590" s="465"/>
      <c r="D590" s="464"/>
      <c r="E590" s="464"/>
      <c r="F590" s="464"/>
      <c r="G590" s="464"/>
      <c r="H590" s="464"/>
      <c r="I590" s="464"/>
      <c r="J590" s="464"/>
      <c r="K590" s="464"/>
      <c r="L590" s="464"/>
      <c r="M590" s="464"/>
      <c r="N590" s="464"/>
      <c r="O590" s="464"/>
      <c r="P590" s="464"/>
      <c r="Q590" s="464"/>
      <c r="R590" s="464"/>
      <c r="S590" s="464"/>
      <c r="T590" s="464"/>
      <c r="U590" s="464"/>
      <c r="V590" s="464"/>
      <c r="W590" s="337"/>
      <c r="X590" s="337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464"/>
    </row>
    <row r="591" ht="13.5" customHeight="1">
      <c r="A591" s="464"/>
      <c r="B591" s="464"/>
      <c r="C591" s="465"/>
      <c r="D591" s="464"/>
      <c r="E591" s="464"/>
      <c r="F591" s="464"/>
      <c r="G591" s="464"/>
      <c r="H591" s="464"/>
      <c r="I591" s="464"/>
      <c r="J591" s="464"/>
      <c r="K591" s="464"/>
      <c r="L591" s="464"/>
      <c r="M591" s="464"/>
      <c r="N591" s="464"/>
      <c r="O591" s="464"/>
      <c r="P591" s="464"/>
      <c r="Q591" s="464"/>
      <c r="R591" s="464"/>
      <c r="S591" s="464"/>
      <c r="T591" s="464"/>
      <c r="U591" s="464"/>
      <c r="V591" s="464"/>
      <c r="W591" s="337"/>
      <c r="X591" s="337"/>
      <c r="Y591" s="337"/>
      <c r="Z591" s="337"/>
      <c r="AA591" s="337"/>
      <c r="AB591" s="337"/>
      <c r="AC591" s="337"/>
      <c r="AD591" s="337"/>
      <c r="AE591" s="337"/>
      <c r="AF591" s="337"/>
      <c r="AG591" s="337"/>
      <c r="AH591" s="337"/>
      <c r="AI591" s="464"/>
    </row>
    <row r="592" ht="13.5" customHeight="1">
      <c r="A592" s="464"/>
      <c r="B592" s="464"/>
      <c r="C592" s="465"/>
      <c r="D592" s="464"/>
      <c r="E592" s="464"/>
      <c r="F592" s="464"/>
      <c r="G592" s="464"/>
      <c r="H592" s="464"/>
      <c r="I592" s="464"/>
      <c r="J592" s="464"/>
      <c r="K592" s="464"/>
      <c r="L592" s="464"/>
      <c r="M592" s="464"/>
      <c r="N592" s="464"/>
      <c r="O592" s="464"/>
      <c r="P592" s="464"/>
      <c r="Q592" s="464"/>
      <c r="R592" s="464"/>
      <c r="S592" s="464"/>
      <c r="T592" s="464"/>
      <c r="U592" s="464"/>
      <c r="V592" s="464"/>
      <c r="W592" s="337"/>
      <c r="X592" s="337"/>
      <c r="Y592" s="337"/>
      <c r="Z592" s="337"/>
      <c r="AA592" s="337"/>
      <c r="AB592" s="337"/>
      <c r="AC592" s="337"/>
      <c r="AD592" s="337"/>
      <c r="AE592" s="337"/>
      <c r="AF592" s="337"/>
      <c r="AG592" s="337"/>
      <c r="AH592" s="337"/>
      <c r="AI592" s="464"/>
    </row>
    <row r="593" ht="13.5" customHeight="1">
      <c r="A593" s="464"/>
      <c r="B593" s="464"/>
      <c r="C593" s="465"/>
      <c r="D593" s="464"/>
      <c r="E593" s="464"/>
      <c r="F593" s="464"/>
      <c r="G593" s="464"/>
      <c r="H593" s="464"/>
      <c r="I593" s="464"/>
      <c r="J593" s="464"/>
      <c r="K593" s="464"/>
      <c r="L593" s="464"/>
      <c r="M593" s="464"/>
      <c r="N593" s="464"/>
      <c r="O593" s="464"/>
      <c r="P593" s="464"/>
      <c r="Q593" s="464"/>
      <c r="R593" s="464"/>
      <c r="S593" s="464"/>
      <c r="T593" s="464"/>
      <c r="U593" s="464"/>
      <c r="V593" s="464"/>
      <c r="W593" s="337"/>
      <c r="X593" s="337"/>
      <c r="Y593" s="337"/>
      <c r="Z593" s="337"/>
      <c r="AA593" s="337"/>
      <c r="AB593" s="337"/>
      <c r="AC593" s="337"/>
      <c r="AD593" s="337"/>
      <c r="AE593" s="337"/>
      <c r="AF593" s="337"/>
      <c r="AG593" s="337"/>
      <c r="AH593" s="337"/>
      <c r="AI593" s="464"/>
    </row>
    <row r="594" ht="13.5" customHeight="1">
      <c r="A594" s="464"/>
      <c r="B594" s="464"/>
      <c r="C594" s="465"/>
      <c r="D594" s="464"/>
      <c r="E594" s="464"/>
      <c r="F594" s="464"/>
      <c r="G594" s="464"/>
      <c r="H594" s="464"/>
      <c r="I594" s="464"/>
      <c r="J594" s="464"/>
      <c r="K594" s="464"/>
      <c r="L594" s="464"/>
      <c r="M594" s="464"/>
      <c r="N594" s="464"/>
      <c r="O594" s="464"/>
      <c r="P594" s="464"/>
      <c r="Q594" s="464"/>
      <c r="R594" s="464"/>
      <c r="S594" s="464"/>
      <c r="T594" s="464"/>
      <c r="U594" s="464"/>
      <c r="V594" s="464"/>
      <c r="W594" s="337"/>
      <c r="X594" s="337"/>
      <c r="Y594" s="337"/>
      <c r="Z594" s="337"/>
      <c r="AA594" s="337"/>
      <c r="AB594" s="337"/>
      <c r="AC594" s="337"/>
      <c r="AD594" s="337"/>
      <c r="AE594" s="337"/>
      <c r="AF594" s="337"/>
      <c r="AG594" s="337"/>
      <c r="AH594" s="337"/>
      <c r="AI594" s="464"/>
    </row>
    <row r="595" ht="13.5" customHeight="1">
      <c r="A595" s="464"/>
      <c r="B595" s="464"/>
      <c r="C595" s="465"/>
      <c r="D595" s="464"/>
      <c r="E595" s="464"/>
      <c r="F595" s="464"/>
      <c r="G595" s="464"/>
      <c r="H595" s="464"/>
      <c r="I595" s="464"/>
      <c r="J595" s="464"/>
      <c r="K595" s="464"/>
      <c r="L595" s="464"/>
      <c r="M595" s="464"/>
      <c r="N595" s="464"/>
      <c r="O595" s="464"/>
      <c r="P595" s="464"/>
      <c r="Q595" s="464"/>
      <c r="R595" s="464"/>
      <c r="S595" s="464"/>
      <c r="T595" s="464"/>
      <c r="U595" s="464"/>
      <c r="V595" s="464"/>
      <c r="W595" s="337"/>
      <c r="X595" s="337"/>
      <c r="Y595" s="337"/>
      <c r="Z595" s="337"/>
      <c r="AA595" s="337"/>
      <c r="AB595" s="337"/>
      <c r="AC595" s="337"/>
      <c r="AD595" s="337"/>
      <c r="AE595" s="337"/>
      <c r="AF595" s="337"/>
      <c r="AG595" s="337"/>
      <c r="AH595" s="337"/>
      <c r="AI595" s="464"/>
    </row>
    <row r="596" ht="13.5" customHeight="1">
      <c r="A596" s="464"/>
      <c r="B596" s="464"/>
      <c r="C596" s="465"/>
      <c r="D596" s="464"/>
      <c r="E596" s="464"/>
      <c r="F596" s="464"/>
      <c r="G596" s="464"/>
      <c r="H596" s="464"/>
      <c r="I596" s="464"/>
      <c r="J596" s="464"/>
      <c r="K596" s="464"/>
      <c r="L596" s="464"/>
      <c r="M596" s="464"/>
      <c r="N596" s="464"/>
      <c r="O596" s="464"/>
      <c r="P596" s="464"/>
      <c r="Q596" s="464"/>
      <c r="R596" s="464"/>
      <c r="S596" s="464"/>
      <c r="T596" s="464"/>
      <c r="U596" s="464"/>
      <c r="V596" s="464"/>
      <c r="W596" s="337"/>
      <c r="X596" s="337"/>
      <c r="Y596" s="337"/>
      <c r="Z596" s="337"/>
      <c r="AA596" s="337"/>
      <c r="AB596" s="337"/>
      <c r="AC596" s="337"/>
      <c r="AD596" s="337"/>
      <c r="AE596" s="337"/>
      <c r="AF596" s="337"/>
      <c r="AG596" s="337"/>
      <c r="AH596" s="337"/>
      <c r="AI596" s="464"/>
    </row>
    <row r="597" ht="13.5" customHeight="1">
      <c r="A597" s="464"/>
      <c r="B597" s="464"/>
      <c r="C597" s="465"/>
      <c r="D597" s="464"/>
      <c r="E597" s="464"/>
      <c r="F597" s="464"/>
      <c r="G597" s="464"/>
      <c r="H597" s="464"/>
      <c r="I597" s="464"/>
      <c r="J597" s="464"/>
      <c r="K597" s="464"/>
      <c r="L597" s="464"/>
      <c r="M597" s="464"/>
      <c r="N597" s="464"/>
      <c r="O597" s="464"/>
      <c r="P597" s="464"/>
      <c r="Q597" s="464"/>
      <c r="R597" s="464"/>
      <c r="S597" s="464"/>
      <c r="T597" s="464"/>
      <c r="U597" s="464"/>
      <c r="V597" s="464"/>
      <c r="W597" s="337"/>
      <c r="X597" s="337"/>
      <c r="Y597" s="337"/>
      <c r="Z597" s="337"/>
      <c r="AA597" s="337"/>
      <c r="AB597" s="337"/>
      <c r="AC597" s="337"/>
      <c r="AD597" s="337"/>
      <c r="AE597" s="337"/>
      <c r="AF597" s="337"/>
      <c r="AG597" s="337"/>
      <c r="AH597" s="337"/>
      <c r="AI597" s="464"/>
    </row>
    <row r="598" ht="13.5" customHeight="1">
      <c r="A598" s="464"/>
      <c r="B598" s="464"/>
      <c r="C598" s="465"/>
      <c r="D598" s="464"/>
      <c r="E598" s="464"/>
      <c r="F598" s="464"/>
      <c r="G598" s="464"/>
      <c r="H598" s="464"/>
      <c r="I598" s="464"/>
      <c r="J598" s="464"/>
      <c r="K598" s="464"/>
      <c r="L598" s="464"/>
      <c r="M598" s="464"/>
      <c r="N598" s="464"/>
      <c r="O598" s="464"/>
      <c r="P598" s="464"/>
      <c r="Q598" s="464"/>
      <c r="R598" s="464"/>
      <c r="S598" s="464"/>
      <c r="T598" s="464"/>
      <c r="U598" s="464"/>
      <c r="V598" s="464"/>
      <c r="W598" s="337"/>
      <c r="X598" s="337"/>
      <c r="Y598" s="337"/>
      <c r="Z598" s="337"/>
      <c r="AA598" s="337"/>
      <c r="AB598" s="337"/>
      <c r="AC598" s="337"/>
      <c r="AD598" s="337"/>
      <c r="AE598" s="337"/>
      <c r="AF598" s="337"/>
      <c r="AG598" s="337"/>
      <c r="AH598" s="337"/>
      <c r="AI598" s="464"/>
    </row>
    <row r="599" ht="13.5" customHeight="1">
      <c r="A599" s="464"/>
      <c r="B599" s="464"/>
      <c r="C599" s="465"/>
      <c r="D599" s="464"/>
      <c r="E599" s="464"/>
      <c r="F599" s="464"/>
      <c r="G599" s="464"/>
      <c r="H599" s="464"/>
      <c r="I599" s="464"/>
      <c r="J599" s="464"/>
      <c r="K599" s="464"/>
      <c r="L599" s="464"/>
      <c r="M599" s="464"/>
      <c r="N599" s="464"/>
      <c r="O599" s="464"/>
      <c r="P599" s="464"/>
      <c r="Q599" s="464"/>
      <c r="R599" s="464"/>
      <c r="S599" s="464"/>
      <c r="T599" s="464"/>
      <c r="U599" s="464"/>
      <c r="V599" s="464"/>
      <c r="W599" s="337"/>
      <c r="X599" s="337"/>
      <c r="Y599" s="337"/>
      <c r="Z599" s="337"/>
      <c r="AA599" s="337"/>
      <c r="AB599" s="337"/>
      <c r="AC599" s="337"/>
      <c r="AD599" s="337"/>
      <c r="AE599" s="337"/>
      <c r="AF599" s="337"/>
      <c r="AG599" s="337"/>
      <c r="AH599" s="337"/>
      <c r="AI599" s="464"/>
    </row>
    <row r="600" ht="13.5" customHeight="1">
      <c r="A600" s="464"/>
      <c r="B600" s="464"/>
      <c r="C600" s="465"/>
      <c r="D600" s="464"/>
      <c r="E600" s="464"/>
      <c r="F600" s="464"/>
      <c r="G600" s="464"/>
      <c r="H600" s="464"/>
      <c r="I600" s="464"/>
      <c r="J600" s="464"/>
      <c r="K600" s="464"/>
      <c r="L600" s="464"/>
      <c r="M600" s="464"/>
      <c r="N600" s="464"/>
      <c r="O600" s="464"/>
      <c r="P600" s="464"/>
      <c r="Q600" s="464"/>
      <c r="R600" s="464"/>
      <c r="S600" s="464"/>
      <c r="T600" s="464"/>
      <c r="U600" s="464"/>
      <c r="V600" s="464"/>
      <c r="W600" s="337"/>
      <c r="X600" s="337"/>
      <c r="Y600" s="337"/>
      <c r="Z600" s="337"/>
      <c r="AA600" s="337"/>
      <c r="AB600" s="337"/>
      <c r="AC600" s="337"/>
      <c r="AD600" s="337"/>
      <c r="AE600" s="337"/>
      <c r="AF600" s="337"/>
      <c r="AG600" s="337"/>
      <c r="AH600" s="337"/>
      <c r="AI600" s="464"/>
    </row>
    <row r="601" ht="13.5" customHeight="1">
      <c r="A601" s="464"/>
      <c r="B601" s="464"/>
      <c r="C601" s="465"/>
      <c r="D601" s="464"/>
      <c r="E601" s="464"/>
      <c r="F601" s="464"/>
      <c r="G601" s="464"/>
      <c r="H601" s="464"/>
      <c r="I601" s="464"/>
      <c r="J601" s="464"/>
      <c r="K601" s="464"/>
      <c r="L601" s="464"/>
      <c r="M601" s="464"/>
      <c r="N601" s="464"/>
      <c r="O601" s="464"/>
      <c r="P601" s="464"/>
      <c r="Q601" s="464"/>
      <c r="R601" s="464"/>
      <c r="S601" s="464"/>
      <c r="T601" s="464"/>
      <c r="U601" s="464"/>
      <c r="V601" s="464"/>
      <c r="W601" s="337"/>
      <c r="X601" s="337"/>
      <c r="Y601" s="337"/>
      <c r="Z601" s="337"/>
      <c r="AA601" s="337"/>
      <c r="AB601" s="337"/>
      <c r="AC601" s="337"/>
      <c r="AD601" s="337"/>
      <c r="AE601" s="337"/>
      <c r="AF601" s="337"/>
      <c r="AG601" s="337"/>
      <c r="AH601" s="337"/>
      <c r="AI601" s="464"/>
    </row>
    <row r="602" ht="13.5" customHeight="1">
      <c r="A602" s="464"/>
      <c r="B602" s="464"/>
      <c r="C602" s="465"/>
      <c r="D602" s="464"/>
      <c r="E602" s="464"/>
      <c r="F602" s="464"/>
      <c r="G602" s="464"/>
      <c r="H602" s="464"/>
      <c r="I602" s="464"/>
      <c r="J602" s="464"/>
      <c r="K602" s="464"/>
      <c r="L602" s="464"/>
      <c r="M602" s="464"/>
      <c r="N602" s="464"/>
      <c r="O602" s="464"/>
      <c r="P602" s="464"/>
      <c r="Q602" s="464"/>
      <c r="R602" s="464"/>
      <c r="S602" s="464"/>
      <c r="T602" s="464"/>
      <c r="U602" s="464"/>
      <c r="V602" s="464"/>
      <c r="W602" s="337"/>
      <c r="X602" s="337"/>
      <c r="Y602" s="337"/>
      <c r="Z602" s="337"/>
      <c r="AA602" s="337"/>
      <c r="AB602" s="337"/>
      <c r="AC602" s="337"/>
      <c r="AD602" s="337"/>
      <c r="AE602" s="337"/>
      <c r="AF602" s="337"/>
      <c r="AG602" s="337"/>
      <c r="AH602" s="337"/>
      <c r="AI602" s="464"/>
    </row>
    <row r="603" ht="13.5" customHeight="1">
      <c r="A603" s="464"/>
      <c r="B603" s="464"/>
      <c r="C603" s="465"/>
      <c r="D603" s="464"/>
      <c r="E603" s="464"/>
      <c r="F603" s="464"/>
      <c r="G603" s="464"/>
      <c r="H603" s="464"/>
      <c r="I603" s="464"/>
      <c r="J603" s="464"/>
      <c r="K603" s="464"/>
      <c r="L603" s="464"/>
      <c r="M603" s="464"/>
      <c r="N603" s="464"/>
      <c r="O603" s="464"/>
      <c r="P603" s="464"/>
      <c r="Q603" s="464"/>
      <c r="R603" s="464"/>
      <c r="S603" s="464"/>
      <c r="T603" s="464"/>
      <c r="U603" s="464"/>
      <c r="V603" s="464"/>
      <c r="W603" s="337"/>
      <c r="X603" s="337"/>
      <c r="Y603" s="337"/>
      <c r="Z603" s="337"/>
      <c r="AA603" s="337"/>
      <c r="AB603" s="337"/>
      <c r="AC603" s="337"/>
      <c r="AD603" s="337"/>
      <c r="AE603" s="337"/>
      <c r="AF603" s="337"/>
      <c r="AG603" s="337"/>
      <c r="AH603" s="337"/>
      <c r="AI603" s="464"/>
    </row>
    <row r="604" ht="13.5" customHeight="1">
      <c r="A604" s="464"/>
      <c r="B604" s="464"/>
      <c r="C604" s="465"/>
      <c r="D604" s="464"/>
      <c r="E604" s="464"/>
      <c r="F604" s="464"/>
      <c r="G604" s="464"/>
      <c r="H604" s="464"/>
      <c r="I604" s="464"/>
      <c r="J604" s="464"/>
      <c r="K604" s="464"/>
      <c r="L604" s="464"/>
      <c r="M604" s="464"/>
      <c r="N604" s="464"/>
      <c r="O604" s="464"/>
      <c r="P604" s="464"/>
      <c r="Q604" s="464"/>
      <c r="R604" s="464"/>
      <c r="S604" s="464"/>
      <c r="T604" s="464"/>
      <c r="U604" s="464"/>
      <c r="V604" s="464"/>
      <c r="W604" s="337"/>
      <c r="X604" s="337"/>
      <c r="Y604" s="337"/>
      <c r="Z604" s="337"/>
      <c r="AA604" s="337"/>
      <c r="AB604" s="337"/>
      <c r="AC604" s="337"/>
      <c r="AD604" s="337"/>
      <c r="AE604" s="337"/>
      <c r="AF604" s="337"/>
      <c r="AG604" s="337"/>
      <c r="AH604" s="337"/>
      <c r="AI604" s="464"/>
    </row>
    <row r="605" ht="13.5" customHeight="1">
      <c r="A605" s="464"/>
      <c r="B605" s="464"/>
      <c r="C605" s="465"/>
      <c r="D605" s="464"/>
      <c r="E605" s="464"/>
      <c r="F605" s="464"/>
      <c r="G605" s="464"/>
      <c r="H605" s="464"/>
      <c r="I605" s="464"/>
      <c r="J605" s="464"/>
      <c r="K605" s="464"/>
      <c r="L605" s="464"/>
      <c r="M605" s="464"/>
      <c r="N605" s="464"/>
      <c r="O605" s="464"/>
      <c r="P605" s="464"/>
      <c r="Q605" s="464"/>
      <c r="R605" s="464"/>
      <c r="S605" s="464"/>
      <c r="T605" s="464"/>
      <c r="U605" s="464"/>
      <c r="V605" s="464"/>
      <c r="W605" s="337"/>
      <c r="X605" s="337"/>
      <c r="Y605" s="337"/>
      <c r="Z605" s="337"/>
      <c r="AA605" s="337"/>
      <c r="AB605" s="337"/>
      <c r="AC605" s="337"/>
      <c r="AD605" s="337"/>
      <c r="AE605" s="337"/>
      <c r="AF605" s="337"/>
      <c r="AG605" s="337"/>
      <c r="AH605" s="337"/>
      <c r="AI605" s="464"/>
    </row>
    <row r="606" ht="13.5" customHeight="1">
      <c r="A606" s="464"/>
      <c r="B606" s="464"/>
      <c r="C606" s="465"/>
      <c r="D606" s="464"/>
      <c r="E606" s="464"/>
      <c r="F606" s="464"/>
      <c r="G606" s="464"/>
      <c r="H606" s="464"/>
      <c r="I606" s="464"/>
      <c r="J606" s="464"/>
      <c r="K606" s="464"/>
      <c r="L606" s="464"/>
      <c r="M606" s="464"/>
      <c r="N606" s="464"/>
      <c r="O606" s="464"/>
      <c r="P606" s="464"/>
      <c r="Q606" s="464"/>
      <c r="R606" s="464"/>
      <c r="S606" s="464"/>
      <c r="T606" s="464"/>
      <c r="U606" s="464"/>
      <c r="V606" s="464"/>
      <c r="W606" s="337"/>
      <c r="X606" s="337"/>
      <c r="Y606" s="337"/>
      <c r="Z606" s="337"/>
      <c r="AA606" s="337"/>
      <c r="AB606" s="337"/>
      <c r="AC606" s="337"/>
      <c r="AD606" s="337"/>
      <c r="AE606" s="337"/>
      <c r="AF606" s="337"/>
      <c r="AG606" s="337"/>
      <c r="AH606" s="337"/>
      <c r="AI606" s="464"/>
    </row>
    <row r="607" ht="13.5" customHeight="1">
      <c r="A607" s="464"/>
      <c r="B607" s="464"/>
      <c r="C607" s="465"/>
      <c r="D607" s="464"/>
      <c r="E607" s="464"/>
      <c r="F607" s="464"/>
      <c r="G607" s="464"/>
      <c r="H607" s="464"/>
      <c r="I607" s="464"/>
      <c r="J607" s="464"/>
      <c r="K607" s="464"/>
      <c r="L607" s="464"/>
      <c r="M607" s="464"/>
      <c r="N607" s="464"/>
      <c r="O607" s="464"/>
      <c r="P607" s="464"/>
      <c r="Q607" s="464"/>
      <c r="R607" s="464"/>
      <c r="S607" s="464"/>
      <c r="T607" s="464"/>
      <c r="U607" s="464"/>
      <c r="V607" s="464"/>
      <c r="W607" s="337"/>
      <c r="X607" s="337"/>
      <c r="Y607" s="337"/>
      <c r="Z607" s="337"/>
      <c r="AA607" s="337"/>
      <c r="AB607" s="337"/>
      <c r="AC607" s="337"/>
      <c r="AD607" s="337"/>
      <c r="AE607" s="337"/>
      <c r="AF607" s="337"/>
      <c r="AG607" s="337"/>
      <c r="AH607" s="337"/>
      <c r="AI607" s="464"/>
    </row>
    <row r="608" ht="13.5" customHeight="1">
      <c r="A608" s="464"/>
      <c r="B608" s="464"/>
      <c r="C608" s="465"/>
      <c r="D608" s="464"/>
      <c r="E608" s="464"/>
      <c r="F608" s="464"/>
      <c r="G608" s="464"/>
      <c r="H608" s="464"/>
      <c r="I608" s="464"/>
      <c r="J608" s="464"/>
      <c r="K608" s="464"/>
      <c r="L608" s="464"/>
      <c r="M608" s="464"/>
      <c r="N608" s="464"/>
      <c r="O608" s="464"/>
      <c r="P608" s="464"/>
      <c r="Q608" s="464"/>
      <c r="R608" s="464"/>
      <c r="S608" s="464"/>
      <c r="T608" s="464"/>
      <c r="U608" s="464"/>
      <c r="V608" s="464"/>
      <c r="W608" s="337"/>
      <c r="X608" s="337"/>
      <c r="Y608" s="337"/>
      <c r="Z608" s="337"/>
      <c r="AA608" s="337"/>
      <c r="AB608" s="337"/>
      <c r="AC608" s="337"/>
      <c r="AD608" s="337"/>
      <c r="AE608" s="337"/>
      <c r="AF608" s="337"/>
      <c r="AG608" s="337"/>
      <c r="AH608" s="337"/>
      <c r="AI608" s="464"/>
    </row>
    <row r="609" ht="13.5" customHeight="1">
      <c r="A609" s="464"/>
      <c r="B609" s="464"/>
      <c r="C609" s="465"/>
      <c r="D609" s="464"/>
      <c r="E609" s="464"/>
      <c r="F609" s="464"/>
      <c r="G609" s="464"/>
      <c r="H609" s="464"/>
      <c r="I609" s="464"/>
      <c r="J609" s="464"/>
      <c r="K609" s="464"/>
      <c r="L609" s="464"/>
      <c r="M609" s="464"/>
      <c r="N609" s="464"/>
      <c r="O609" s="464"/>
      <c r="P609" s="464"/>
      <c r="Q609" s="464"/>
      <c r="R609" s="464"/>
      <c r="S609" s="464"/>
      <c r="T609" s="464"/>
      <c r="U609" s="464"/>
      <c r="V609" s="464"/>
      <c r="W609" s="337"/>
      <c r="X609" s="337"/>
      <c r="Y609" s="337"/>
      <c r="Z609" s="337"/>
      <c r="AA609" s="337"/>
      <c r="AB609" s="337"/>
      <c r="AC609" s="337"/>
      <c r="AD609" s="337"/>
      <c r="AE609" s="337"/>
      <c r="AF609" s="337"/>
      <c r="AG609" s="337"/>
      <c r="AH609" s="337"/>
      <c r="AI609" s="464"/>
    </row>
    <row r="610" ht="13.5" customHeight="1">
      <c r="A610" s="464"/>
      <c r="B610" s="464"/>
      <c r="C610" s="465"/>
      <c r="D610" s="464"/>
      <c r="E610" s="464"/>
      <c r="F610" s="464"/>
      <c r="G610" s="464"/>
      <c r="H610" s="464"/>
      <c r="I610" s="464"/>
      <c r="J610" s="464"/>
      <c r="K610" s="464"/>
      <c r="L610" s="464"/>
      <c r="M610" s="464"/>
      <c r="N610" s="464"/>
      <c r="O610" s="464"/>
      <c r="P610" s="464"/>
      <c r="Q610" s="464"/>
      <c r="R610" s="464"/>
      <c r="S610" s="464"/>
      <c r="T610" s="464"/>
      <c r="U610" s="464"/>
      <c r="V610" s="464"/>
      <c r="W610" s="337"/>
      <c r="X610" s="337"/>
      <c r="Y610" s="337"/>
      <c r="Z610" s="337"/>
      <c r="AA610" s="337"/>
      <c r="AB610" s="337"/>
      <c r="AC610" s="337"/>
      <c r="AD610" s="337"/>
      <c r="AE610" s="337"/>
      <c r="AF610" s="337"/>
      <c r="AG610" s="337"/>
      <c r="AH610" s="337"/>
      <c r="AI610" s="464"/>
    </row>
    <row r="611" ht="13.5" customHeight="1">
      <c r="A611" s="464"/>
      <c r="B611" s="464"/>
      <c r="C611" s="465"/>
      <c r="D611" s="464"/>
      <c r="E611" s="464"/>
      <c r="F611" s="464"/>
      <c r="G611" s="464"/>
      <c r="H611" s="464"/>
      <c r="I611" s="464"/>
      <c r="J611" s="464"/>
      <c r="K611" s="464"/>
      <c r="L611" s="464"/>
      <c r="M611" s="464"/>
      <c r="N611" s="464"/>
      <c r="O611" s="464"/>
      <c r="P611" s="464"/>
      <c r="Q611" s="464"/>
      <c r="R611" s="464"/>
      <c r="S611" s="464"/>
      <c r="T611" s="464"/>
      <c r="U611" s="464"/>
      <c r="V611" s="464"/>
      <c r="W611" s="337"/>
      <c r="X611" s="337"/>
      <c r="Y611" s="337"/>
      <c r="Z611" s="337"/>
      <c r="AA611" s="337"/>
      <c r="AB611" s="337"/>
      <c r="AC611" s="337"/>
      <c r="AD611" s="337"/>
      <c r="AE611" s="337"/>
      <c r="AF611" s="337"/>
      <c r="AG611" s="337"/>
      <c r="AH611" s="337"/>
      <c r="AI611" s="464"/>
    </row>
    <row r="612" ht="13.5" customHeight="1">
      <c r="A612" s="464"/>
      <c r="B612" s="464"/>
      <c r="C612" s="465"/>
      <c r="D612" s="464"/>
      <c r="E612" s="464"/>
      <c r="F612" s="464"/>
      <c r="G612" s="464"/>
      <c r="H612" s="464"/>
      <c r="I612" s="464"/>
      <c r="J612" s="464"/>
      <c r="K612" s="464"/>
      <c r="L612" s="464"/>
      <c r="M612" s="464"/>
      <c r="N612" s="464"/>
      <c r="O612" s="464"/>
      <c r="P612" s="464"/>
      <c r="Q612" s="464"/>
      <c r="R612" s="464"/>
      <c r="S612" s="464"/>
      <c r="T612" s="464"/>
      <c r="U612" s="464"/>
      <c r="V612" s="464"/>
      <c r="W612" s="337"/>
      <c r="X612" s="337"/>
      <c r="Y612" s="337"/>
      <c r="Z612" s="337"/>
      <c r="AA612" s="337"/>
      <c r="AB612" s="337"/>
      <c r="AC612" s="337"/>
      <c r="AD612" s="337"/>
      <c r="AE612" s="337"/>
      <c r="AF612" s="337"/>
      <c r="AG612" s="337"/>
      <c r="AH612" s="337"/>
      <c r="AI612" s="464"/>
    </row>
    <row r="613" ht="13.5" customHeight="1">
      <c r="A613" s="464"/>
      <c r="B613" s="464"/>
      <c r="C613" s="465"/>
      <c r="D613" s="464"/>
      <c r="E613" s="464"/>
      <c r="F613" s="464"/>
      <c r="G613" s="464"/>
      <c r="H613" s="464"/>
      <c r="I613" s="464"/>
      <c r="J613" s="464"/>
      <c r="K613" s="464"/>
      <c r="L613" s="464"/>
      <c r="M613" s="464"/>
      <c r="N613" s="464"/>
      <c r="O613" s="464"/>
      <c r="P613" s="464"/>
      <c r="Q613" s="464"/>
      <c r="R613" s="464"/>
      <c r="S613" s="464"/>
      <c r="T613" s="464"/>
      <c r="U613" s="464"/>
      <c r="V613" s="464"/>
      <c r="W613" s="337"/>
      <c r="X613" s="337"/>
      <c r="Y613" s="337"/>
      <c r="Z613" s="337"/>
      <c r="AA613" s="337"/>
      <c r="AB613" s="337"/>
      <c r="AC613" s="337"/>
      <c r="AD613" s="337"/>
      <c r="AE613" s="337"/>
      <c r="AF613" s="337"/>
      <c r="AG613" s="337"/>
      <c r="AH613" s="337"/>
      <c r="AI613" s="464"/>
    </row>
    <row r="614" ht="13.5" customHeight="1">
      <c r="A614" s="464"/>
      <c r="B614" s="464"/>
      <c r="C614" s="465"/>
      <c r="D614" s="464"/>
      <c r="E614" s="464"/>
      <c r="F614" s="464"/>
      <c r="G614" s="464"/>
      <c r="H614" s="464"/>
      <c r="I614" s="464"/>
      <c r="J614" s="464"/>
      <c r="K614" s="464"/>
      <c r="L614" s="464"/>
      <c r="M614" s="464"/>
      <c r="N614" s="464"/>
      <c r="O614" s="464"/>
      <c r="P614" s="464"/>
      <c r="Q614" s="464"/>
      <c r="R614" s="464"/>
      <c r="S614" s="464"/>
      <c r="T614" s="464"/>
      <c r="U614" s="464"/>
      <c r="V614" s="464"/>
      <c r="W614" s="337"/>
      <c r="X614" s="337"/>
      <c r="Y614" s="337"/>
      <c r="Z614" s="337"/>
      <c r="AA614" s="337"/>
      <c r="AB614" s="337"/>
      <c r="AC614" s="337"/>
      <c r="AD614" s="337"/>
      <c r="AE614" s="337"/>
      <c r="AF614" s="337"/>
      <c r="AG614" s="337"/>
      <c r="AH614" s="337"/>
      <c r="AI614" s="464"/>
    </row>
    <row r="615" ht="13.5" customHeight="1">
      <c r="A615" s="464"/>
      <c r="B615" s="464"/>
      <c r="C615" s="465"/>
      <c r="D615" s="464"/>
      <c r="E615" s="464"/>
      <c r="F615" s="464"/>
      <c r="G615" s="464"/>
      <c r="H615" s="464"/>
      <c r="I615" s="464"/>
      <c r="J615" s="464"/>
      <c r="K615" s="464"/>
      <c r="L615" s="464"/>
      <c r="M615" s="464"/>
      <c r="N615" s="464"/>
      <c r="O615" s="464"/>
      <c r="P615" s="464"/>
      <c r="Q615" s="464"/>
      <c r="R615" s="464"/>
      <c r="S615" s="464"/>
      <c r="T615" s="464"/>
      <c r="U615" s="464"/>
      <c r="V615" s="464"/>
      <c r="W615" s="337"/>
      <c r="X615" s="337"/>
      <c r="Y615" s="337"/>
      <c r="Z615" s="337"/>
      <c r="AA615" s="337"/>
      <c r="AB615" s="337"/>
      <c r="AC615" s="337"/>
      <c r="AD615" s="337"/>
      <c r="AE615" s="337"/>
      <c r="AF615" s="337"/>
      <c r="AG615" s="337"/>
      <c r="AH615" s="337"/>
      <c r="AI615" s="464"/>
    </row>
    <row r="616" ht="13.5" customHeight="1">
      <c r="A616" s="464"/>
      <c r="B616" s="464"/>
      <c r="C616" s="465"/>
      <c r="D616" s="464"/>
      <c r="E616" s="464"/>
      <c r="F616" s="464"/>
      <c r="G616" s="464"/>
      <c r="H616" s="464"/>
      <c r="I616" s="464"/>
      <c r="J616" s="464"/>
      <c r="K616" s="464"/>
      <c r="L616" s="464"/>
      <c r="M616" s="464"/>
      <c r="N616" s="464"/>
      <c r="O616" s="464"/>
      <c r="P616" s="464"/>
      <c r="Q616" s="464"/>
      <c r="R616" s="464"/>
      <c r="S616" s="464"/>
      <c r="T616" s="464"/>
      <c r="U616" s="464"/>
      <c r="V616" s="464"/>
      <c r="W616" s="337"/>
      <c r="X616" s="337"/>
      <c r="Y616" s="337"/>
      <c r="Z616" s="337"/>
      <c r="AA616" s="337"/>
      <c r="AB616" s="337"/>
      <c r="AC616" s="337"/>
      <c r="AD616" s="337"/>
      <c r="AE616" s="337"/>
      <c r="AF616" s="337"/>
      <c r="AG616" s="337"/>
      <c r="AH616" s="337"/>
      <c r="AI616" s="464"/>
    </row>
    <row r="617" ht="13.5" customHeight="1">
      <c r="A617" s="464"/>
      <c r="B617" s="464"/>
      <c r="C617" s="465"/>
      <c r="D617" s="464"/>
      <c r="E617" s="464"/>
      <c r="F617" s="464"/>
      <c r="G617" s="464"/>
      <c r="H617" s="464"/>
      <c r="I617" s="464"/>
      <c r="J617" s="464"/>
      <c r="K617" s="464"/>
      <c r="L617" s="464"/>
      <c r="M617" s="464"/>
      <c r="N617" s="464"/>
      <c r="O617" s="464"/>
      <c r="P617" s="464"/>
      <c r="Q617" s="464"/>
      <c r="R617" s="464"/>
      <c r="S617" s="464"/>
      <c r="T617" s="464"/>
      <c r="U617" s="464"/>
      <c r="V617" s="464"/>
      <c r="W617" s="337"/>
      <c r="X617" s="337"/>
      <c r="Y617" s="337"/>
      <c r="Z617" s="337"/>
      <c r="AA617" s="337"/>
      <c r="AB617" s="337"/>
      <c r="AC617" s="337"/>
      <c r="AD617" s="337"/>
      <c r="AE617" s="337"/>
      <c r="AF617" s="337"/>
      <c r="AG617" s="337"/>
      <c r="AH617" s="337"/>
      <c r="AI617" s="464"/>
    </row>
    <row r="618" ht="13.5" customHeight="1">
      <c r="A618" s="464"/>
      <c r="B618" s="464"/>
      <c r="C618" s="465"/>
      <c r="D618" s="464"/>
      <c r="E618" s="464"/>
      <c r="F618" s="464"/>
      <c r="G618" s="464"/>
      <c r="H618" s="464"/>
      <c r="I618" s="464"/>
      <c r="J618" s="464"/>
      <c r="K618" s="464"/>
      <c r="L618" s="464"/>
      <c r="M618" s="464"/>
      <c r="N618" s="464"/>
      <c r="O618" s="464"/>
      <c r="P618" s="464"/>
      <c r="Q618" s="464"/>
      <c r="R618" s="464"/>
      <c r="S618" s="464"/>
      <c r="T618" s="464"/>
      <c r="U618" s="464"/>
      <c r="V618" s="464"/>
      <c r="W618" s="337"/>
      <c r="X618" s="337"/>
      <c r="Y618" s="337"/>
      <c r="Z618" s="337"/>
      <c r="AA618" s="337"/>
      <c r="AB618" s="337"/>
      <c r="AC618" s="337"/>
      <c r="AD618" s="337"/>
      <c r="AE618" s="337"/>
      <c r="AF618" s="337"/>
      <c r="AG618" s="337"/>
      <c r="AH618" s="337"/>
      <c r="AI618" s="464"/>
    </row>
    <row r="619" ht="13.5" customHeight="1">
      <c r="A619" s="464"/>
      <c r="B619" s="464"/>
      <c r="C619" s="465"/>
      <c r="D619" s="464"/>
      <c r="E619" s="464"/>
      <c r="F619" s="464"/>
      <c r="G619" s="464"/>
      <c r="H619" s="464"/>
      <c r="I619" s="464"/>
      <c r="J619" s="464"/>
      <c r="K619" s="464"/>
      <c r="L619" s="464"/>
      <c r="M619" s="464"/>
      <c r="N619" s="464"/>
      <c r="O619" s="464"/>
      <c r="P619" s="464"/>
      <c r="Q619" s="464"/>
      <c r="R619" s="464"/>
      <c r="S619" s="464"/>
      <c r="T619" s="464"/>
      <c r="U619" s="464"/>
      <c r="V619" s="464"/>
      <c r="W619" s="337"/>
      <c r="X619" s="337"/>
      <c r="Y619" s="337"/>
      <c r="Z619" s="337"/>
      <c r="AA619" s="337"/>
      <c r="AB619" s="337"/>
      <c r="AC619" s="337"/>
      <c r="AD619" s="337"/>
      <c r="AE619" s="337"/>
      <c r="AF619" s="337"/>
      <c r="AG619" s="337"/>
      <c r="AH619" s="337"/>
      <c r="AI619" s="464"/>
    </row>
    <row r="620" ht="13.5" customHeight="1">
      <c r="A620" s="464"/>
      <c r="B620" s="464"/>
      <c r="C620" s="465"/>
      <c r="D620" s="464"/>
      <c r="E620" s="464"/>
      <c r="F620" s="464"/>
      <c r="G620" s="464"/>
      <c r="H620" s="464"/>
      <c r="I620" s="464"/>
      <c r="J620" s="464"/>
      <c r="K620" s="464"/>
      <c r="L620" s="464"/>
      <c r="M620" s="464"/>
      <c r="N620" s="464"/>
      <c r="O620" s="464"/>
      <c r="P620" s="464"/>
      <c r="Q620" s="464"/>
      <c r="R620" s="464"/>
      <c r="S620" s="464"/>
      <c r="T620" s="464"/>
      <c r="U620" s="464"/>
      <c r="V620" s="464"/>
      <c r="W620" s="337"/>
      <c r="X620" s="337"/>
      <c r="Y620" s="337"/>
      <c r="Z620" s="337"/>
      <c r="AA620" s="337"/>
      <c r="AB620" s="337"/>
      <c r="AC620" s="337"/>
      <c r="AD620" s="337"/>
      <c r="AE620" s="337"/>
      <c r="AF620" s="337"/>
      <c r="AG620" s="337"/>
      <c r="AH620" s="337"/>
      <c r="AI620" s="464"/>
    </row>
    <row r="621" ht="13.5" customHeight="1">
      <c r="A621" s="464"/>
      <c r="B621" s="464"/>
      <c r="C621" s="465"/>
      <c r="D621" s="464"/>
      <c r="E621" s="464"/>
      <c r="F621" s="464"/>
      <c r="G621" s="464"/>
      <c r="H621" s="464"/>
      <c r="I621" s="464"/>
      <c r="J621" s="464"/>
      <c r="K621" s="464"/>
      <c r="L621" s="464"/>
      <c r="M621" s="464"/>
      <c r="N621" s="464"/>
      <c r="O621" s="464"/>
      <c r="P621" s="464"/>
      <c r="Q621" s="464"/>
      <c r="R621" s="464"/>
      <c r="S621" s="464"/>
      <c r="T621" s="464"/>
      <c r="U621" s="464"/>
      <c r="V621" s="464"/>
      <c r="W621" s="337"/>
      <c r="X621" s="337"/>
      <c r="Y621" s="337"/>
      <c r="Z621" s="337"/>
      <c r="AA621" s="337"/>
      <c r="AB621" s="337"/>
      <c r="AC621" s="337"/>
      <c r="AD621" s="337"/>
      <c r="AE621" s="337"/>
      <c r="AF621" s="337"/>
      <c r="AG621" s="337"/>
      <c r="AH621" s="337"/>
      <c r="AI621" s="464"/>
    </row>
    <row r="622" ht="13.5" customHeight="1">
      <c r="A622" s="464"/>
      <c r="B622" s="464"/>
      <c r="C622" s="465"/>
      <c r="D622" s="464"/>
      <c r="E622" s="464"/>
      <c r="F622" s="464"/>
      <c r="G622" s="464"/>
      <c r="H622" s="464"/>
      <c r="I622" s="464"/>
      <c r="J622" s="464"/>
      <c r="K622" s="464"/>
      <c r="L622" s="464"/>
      <c r="M622" s="464"/>
      <c r="N622" s="464"/>
      <c r="O622" s="464"/>
      <c r="P622" s="464"/>
      <c r="Q622" s="464"/>
      <c r="R622" s="464"/>
      <c r="S622" s="464"/>
      <c r="T622" s="464"/>
      <c r="U622" s="464"/>
      <c r="V622" s="464"/>
      <c r="W622" s="337"/>
      <c r="X622" s="337"/>
      <c r="Y622" s="337"/>
      <c r="Z622" s="337"/>
      <c r="AA622" s="337"/>
      <c r="AB622" s="337"/>
      <c r="AC622" s="337"/>
      <c r="AD622" s="337"/>
      <c r="AE622" s="337"/>
      <c r="AF622" s="337"/>
      <c r="AG622" s="337"/>
      <c r="AH622" s="337"/>
      <c r="AI622" s="464"/>
    </row>
    <row r="623" ht="13.5" customHeight="1">
      <c r="A623" s="464"/>
      <c r="B623" s="464"/>
      <c r="C623" s="465"/>
      <c r="D623" s="464"/>
      <c r="E623" s="464"/>
      <c r="F623" s="464"/>
      <c r="G623" s="464"/>
      <c r="H623" s="464"/>
      <c r="I623" s="464"/>
      <c r="J623" s="464"/>
      <c r="K623" s="464"/>
      <c r="L623" s="464"/>
      <c r="M623" s="464"/>
      <c r="N623" s="464"/>
      <c r="O623" s="464"/>
      <c r="P623" s="464"/>
      <c r="Q623" s="464"/>
      <c r="R623" s="464"/>
      <c r="S623" s="464"/>
      <c r="T623" s="464"/>
      <c r="U623" s="464"/>
      <c r="V623" s="464"/>
      <c r="W623" s="337"/>
      <c r="X623" s="337"/>
      <c r="Y623" s="337"/>
      <c r="Z623" s="337"/>
      <c r="AA623" s="337"/>
      <c r="AB623" s="337"/>
      <c r="AC623" s="337"/>
      <c r="AD623" s="337"/>
      <c r="AE623" s="337"/>
      <c r="AF623" s="337"/>
      <c r="AG623" s="337"/>
      <c r="AH623" s="337"/>
      <c r="AI623" s="464"/>
    </row>
    <row r="624" ht="13.5" customHeight="1">
      <c r="A624" s="464"/>
      <c r="B624" s="464"/>
      <c r="C624" s="465"/>
      <c r="D624" s="464"/>
      <c r="E624" s="464"/>
      <c r="F624" s="464"/>
      <c r="G624" s="464"/>
      <c r="H624" s="464"/>
      <c r="I624" s="464"/>
      <c r="J624" s="464"/>
      <c r="K624" s="464"/>
      <c r="L624" s="464"/>
      <c r="M624" s="464"/>
      <c r="N624" s="464"/>
      <c r="O624" s="464"/>
      <c r="P624" s="464"/>
      <c r="Q624" s="464"/>
      <c r="R624" s="464"/>
      <c r="S624" s="464"/>
      <c r="T624" s="464"/>
      <c r="U624" s="464"/>
      <c r="V624" s="464"/>
      <c r="W624" s="337"/>
      <c r="X624" s="337"/>
      <c r="Y624" s="337"/>
      <c r="Z624" s="337"/>
      <c r="AA624" s="337"/>
      <c r="AB624" s="337"/>
      <c r="AC624" s="337"/>
      <c r="AD624" s="337"/>
      <c r="AE624" s="337"/>
      <c r="AF624" s="337"/>
      <c r="AG624" s="337"/>
      <c r="AH624" s="337"/>
      <c r="AI624" s="464"/>
    </row>
    <row r="625" ht="13.5" customHeight="1">
      <c r="A625" s="464"/>
      <c r="B625" s="464"/>
      <c r="C625" s="465"/>
      <c r="D625" s="464"/>
      <c r="E625" s="464"/>
      <c r="F625" s="464"/>
      <c r="G625" s="464"/>
      <c r="H625" s="464"/>
      <c r="I625" s="464"/>
      <c r="J625" s="464"/>
      <c r="K625" s="464"/>
      <c r="L625" s="464"/>
      <c r="M625" s="464"/>
      <c r="N625" s="464"/>
      <c r="O625" s="464"/>
      <c r="P625" s="464"/>
      <c r="Q625" s="464"/>
      <c r="R625" s="464"/>
      <c r="S625" s="464"/>
      <c r="T625" s="464"/>
      <c r="U625" s="464"/>
      <c r="V625" s="464"/>
      <c r="W625" s="337"/>
      <c r="X625" s="337"/>
      <c r="Y625" s="337"/>
      <c r="Z625" s="337"/>
      <c r="AA625" s="337"/>
      <c r="AB625" s="337"/>
      <c r="AC625" s="337"/>
      <c r="AD625" s="337"/>
      <c r="AE625" s="337"/>
      <c r="AF625" s="337"/>
      <c r="AG625" s="337"/>
      <c r="AH625" s="337"/>
      <c r="AI625" s="464"/>
    </row>
    <row r="626" ht="13.5" customHeight="1">
      <c r="A626" s="464"/>
      <c r="B626" s="464"/>
      <c r="C626" s="465"/>
      <c r="D626" s="464"/>
      <c r="E626" s="464"/>
      <c r="F626" s="464"/>
      <c r="G626" s="464"/>
      <c r="H626" s="464"/>
      <c r="I626" s="464"/>
      <c r="J626" s="464"/>
      <c r="K626" s="464"/>
      <c r="L626" s="464"/>
      <c r="M626" s="464"/>
      <c r="N626" s="464"/>
      <c r="O626" s="464"/>
      <c r="P626" s="464"/>
      <c r="Q626" s="464"/>
      <c r="R626" s="464"/>
      <c r="S626" s="464"/>
      <c r="T626" s="464"/>
      <c r="U626" s="464"/>
      <c r="V626" s="464"/>
      <c r="W626" s="337"/>
      <c r="X626" s="337"/>
      <c r="Y626" s="337"/>
      <c r="Z626" s="337"/>
      <c r="AA626" s="337"/>
      <c r="AB626" s="337"/>
      <c r="AC626" s="337"/>
      <c r="AD626" s="337"/>
      <c r="AE626" s="337"/>
      <c r="AF626" s="337"/>
      <c r="AG626" s="337"/>
      <c r="AH626" s="337"/>
      <c r="AI626" s="464"/>
    </row>
    <row r="627" ht="13.5" customHeight="1">
      <c r="A627" s="464"/>
      <c r="B627" s="464"/>
      <c r="C627" s="465"/>
      <c r="D627" s="464"/>
      <c r="E627" s="464"/>
      <c r="F627" s="464"/>
      <c r="G627" s="464"/>
      <c r="H627" s="464"/>
      <c r="I627" s="464"/>
      <c r="J627" s="464"/>
      <c r="K627" s="464"/>
      <c r="L627" s="464"/>
      <c r="M627" s="464"/>
      <c r="N627" s="464"/>
      <c r="O627" s="464"/>
      <c r="P627" s="464"/>
      <c r="Q627" s="464"/>
      <c r="R627" s="464"/>
      <c r="S627" s="464"/>
      <c r="T627" s="464"/>
      <c r="U627" s="464"/>
      <c r="V627" s="464"/>
      <c r="W627" s="337"/>
      <c r="X627" s="337"/>
      <c r="Y627" s="337"/>
      <c r="Z627" s="337"/>
      <c r="AA627" s="337"/>
      <c r="AB627" s="337"/>
      <c r="AC627" s="337"/>
      <c r="AD627" s="337"/>
      <c r="AE627" s="337"/>
      <c r="AF627" s="337"/>
      <c r="AG627" s="337"/>
      <c r="AH627" s="337"/>
      <c r="AI627" s="464"/>
    </row>
    <row r="628" ht="13.5" customHeight="1">
      <c r="A628" s="464"/>
      <c r="B628" s="464"/>
      <c r="C628" s="465"/>
      <c r="D628" s="464"/>
      <c r="E628" s="464"/>
      <c r="F628" s="464"/>
      <c r="G628" s="464"/>
      <c r="H628" s="464"/>
      <c r="I628" s="464"/>
      <c r="J628" s="464"/>
      <c r="K628" s="464"/>
      <c r="L628" s="464"/>
      <c r="M628" s="464"/>
      <c r="N628" s="464"/>
      <c r="O628" s="464"/>
      <c r="P628" s="464"/>
      <c r="Q628" s="464"/>
      <c r="R628" s="464"/>
      <c r="S628" s="464"/>
      <c r="T628" s="464"/>
      <c r="U628" s="464"/>
      <c r="V628" s="464"/>
      <c r="W628" s="337"/>
      <c r="X628" s="337"/>
      <c r="Y628" s="337"/>
      <c r="Z628" s="337"/>
      <c r="AA628" s="337"/>
      <c r="AB628" s="337"/>
      <c r="AC628" s="337"/>
      <c r="AD628" s="337"/>
      <c r="AE628" s="337"/>
      <c r="AF628" s="337"/>
      <c r="AG628" s="337"/>
      <c r="AH628" s="337"/>
      <c r="AI628" s="464"/>
    </row>
    <row r="629" ht="13.5" customHeight="1">
      <c r="A629" s="464"/>
      <c r="B629" s="464"/>
      <c r="C629" s="465"/>
      <c r="D629" s="464"/>
      <c r="E629" s="464"/>
      <c r="F629" s="464"/>
      <c r="G629" s="464"/>
      <c r="H629" s="464"/>
      <c r="I629" s="464"/>
      <c r="J629" s="464"/>
      <c r="K629" s="464"/>
      <c r="L629" s="464"/>
      <c r="M629" s="464"/>
      <c r="N629" s="464"/>
      <c r="O629" s="464"/>
      <c r="P629" s="464"/>
      <c r="Q629" s="464"/>
      <c r="R629" s="464"/>
      <c r="S629" s="464"/>
      <c r="T629" s="464"/>
      <c r="U629" s="464"/>
      <c r="V629" s="464"/>
      <c r="W629" s="337"/>
      <c r="X629" s="337"/>
      <c r="Y629" s="337"/>
      <c r="Z629" s="337"/>
      <c r="AA629" s="337"/>
      <c r="AB629" s="337"/>
      <c r="AC629" s="337"/>
      <c r="AD629" s="337"/>
      <c r="AE629" s="337"/>
      <c r="AF629" s="337"/>
      <c r="AG629" s="337"/>
      <c r="AH629" s="337"/>
      <c r="AI629" s="464"/>
    </row>
    <row r="630" ht="13.5" customHeight="1">
      <c r="A630" s="464"/>
      <c r="B630" s="464"/>
      <c r="C630" s="465"/>
      <c r="D630" s="464"/>
      <c r="E630" s="464"/>
      <c r="F630" s="464"/>
      <c r="G630" s="464"/>
      <c r="H630" s="464"/>
      <c r="I630" s="464"/>
      <c r="J630" s="464"/>
      <c r="K630" s="464"/>
      <c r="L630" s="464"/>
      <c r="M630" s="464"/>
      <c r="N630" s="464"/>
      <c r="O630" s="464"/>
      <c r="P630" s="464"/>
      <c r="Q630" s="464"/>
      <c r="R630" s="464"/>
      <c r="S630" s="464"/>
      <c r="T630" s="464"/>
      <c r="U630" s="464"/>
      <c r="V630" s="464"/>
      <c r="W630" s="337"/>
      <c r="X630" s="337"/>
      <c r="Y630" s="337"/>
      <c r="Z630" s="337"/>
      <c r="AA630" s="337"/>
      <c r="AB630" s="337"/>
      <c r="AC630" s="337"/>
      <c r="AD630" s="337"/>
      <c r="AE630" s="337"/>
      <c r="AF630" s="337"/>
      <c r="AG630" s="337"/>
      <c r="AH630" s="337"/>
      <c r="AI630" s="464"/>
    </row>
    <row r="631" ht="13.5" customHeight="1">
      <c r="A631" s="464"/>
      <c r="B631" s="464"/>
      <c r="C631" s="465"/>
      <c r="D631" s="464"/>
      <c r="E631" s="464"/>
      <c r="F631" s="464"/>
      <c r="G631" s="464"/>
      <c r="H631" s="464"/>
      <c r="I631" s="464"/>
      <c r="J631" s="464"/>
      <c r="K631" s="464"/>
      <c r="L631" s="464"/>
      <c r="M631" s="464"/>
      <c r="N631" s="464"/>
      <c r="O631" s="464"/>
      <c r="P631" s="464"/>
      <c r="Q631" s="464"/>
      <c r="R631" s="464"/>
      <c r="S631" s="464"/>
      <c r="T631" s="464"/>
      <c r="U631" s="464"/>
      <c r="V631" s="464"/>
      <c r="W631" s="337"/>
      <c r="X631" s="337"/>
      <c r="Y631" s="337"/>
      <c r="Z631" s="337"/>
      <c r="AA631" s="337"/>
      <c r="AB631" s="337"/>
      <c r="AC631" s="337"/>
      <c r="AD631" s="337"/>
      <c r="AE631" s="337"/>
      <c r="AF631" s="337"/>
      <c r="AG631" s="337"/>
      <c r="AH631" s="337"/>
      <c r="AI631" s="464"/>
    </row>
    <row r="632" ht="13.5" customHeight="1">
      <c r="A632" s="464"/>
      <c r="B632" s="464"/>
      <c r="C632" s="465"/>
      <c r="D632" s="464"/>
      <c r="E632" s="464"/>
      <c r="F632" s="464"/>
      <c r="G632" s="464"/>
      <c r="H632" s="464"/>
      <c r="I632" s="464"/>
      <c r="J632" s="464"/>
      <c r="K632" s="464"/>
      <c r="L632" s="464"/>
      <c r="M632" s="464"/>
      <c r="N632" s="464"/>
      <c r="O632" s="464"/>
      <c r="P632" s="464"/>
      <c r="Q632" s="464"/>
      <c r="R632" s="464"/>
      <c r="S632" s="464"/>
      <c r="T632" s="464"/>
      <c r="U632" s="464"/>
      <c r="V632" s="464"/>
      <c r="W632" s="337"/>
      <c r="X632" s="337"/>
      <c r="Y632" s="337"/>
      <c r="Z632" s="337"/>
      <c r="AA632" s="337"/>
      <c r="AB632" s="337"/>
      <c r="AC632" s="337"/>
      <c r="AD632" s="337"/>
      <c r="AE632" s="337"/>
      <c r="AF632" s="337"/>
      <c r="AG632" s="337"/>
      <c r="AH632" s="337"/>
      <c r="AI632" s="464"/>
    </row>
    <row r="633" ht="13.5" customHeight="1">
      <c r="A633" s="464"/>
      <c r="B633" s="464"/>
      <c r="C633" s="465"/>
      <c r="D633" s="464"/>
      <c r="E633" s="464"/>
      <c r="F633" s="464"/>
      <c r="G633" s="464"/>
      <c r="H633" s="464"/>
      <c r="I633" s="464"/>
      <c r="J633" s="464"/>
      <c r="K633" s="464"/>
      <c r="L633" s="464"/>
      <c r="M633" s="464"/>
      <c r="N633" s="464"/>
      <c r="O633" s="464"/>
      <c r="P633" s="464"/>
      <c r="Q633" s="464"/>
      <c r="R633" s="464"/>
      <c r="S633" s="464"/>
      <c r="T633" s="464"/>
      <c r="U633" s="464"/>
      <c r="V633" s="464"/>
      <c r="W633" s="337"/>
      <c r="X633" s="337"/>
      <c r="Y633" s="337"/>
      <c r="Z633" s="337"/>
      <c r="AA633" s="337"/>
      <c r="AB633" s="337"/>
      <c r="AC633" s="337"/>
      <c r="AD633" s="337"/>
      <c r="AE633" s="337"/>
      <c r="AF633" s="337"/>
      <c r="AG633" s="337"/>
      <c r="AH633" s="337"/>
      <c r="AI633" s="464"/>
    </row>
    <row r="634" ht="13.5" customHeight="1">
      <c r="A634" s="464"/>
      <c r="B634" s="464"/>
      <c r="C634" s="465"/>
      <c r="D634" s="464"/>
      <c r="E634" s="464"/>
      <c r="F634" s="464"/>
      <c r="G634" s="464"/>
      <c r="H634" s="464"/>
      <c r="I634" s="464"/>
      <c r="J634" s="464"/>
      <c r="K634" s="464"/>
      <c r="L634" s="464"/>
      <c r="M634" s="464"/>
      <c r="N634" s="464"/>
      <c r="O634" s="464"/>
      <c r="P634" s="464"/>
      <c r="Q634" s="464"/>
      <c r="R634" s="464"/>
      <c r="S634" s="464"/>
      <c r="T634" s="464"/>
      <c r="U634" s="464"/>
      <c r="V634" s="464"/>
      <c r="W634" s="337"/>
      <c r="X634" s="337"/>
      <c r="Y634" s="337"/>
      <c r="Z634" s="337"/>
      <c r="AA634" s="337"/>
      <c r="AB634" s="337"/>
      <c r="AC634" s="337"/>
      <c r="AD634" s="337"/>
      <c r="AE634" s="337"/>
      <c r="AF634" s="337"/>
      <c r="AG634" s="337"/>
      <c r="AH634" s="337"/>
      <c r="AI634" s="464"/>
    </row>
    <row r="635" ht="13.5" customHeight="1">
      <c r="A635" s="464"/>
      <c r="B635" s="464"/>
      <c r="C635" s="465"/>
      <c r="D635" s="464"/>
      <c r="E635" s="464"/>
      <c r="F635" s="464"/>
      <c r="G635" s="464"/>
      <c r="H635" s="464"/>
      <c r="I635" s="464"/>
      <c r="J635" s="464"/>
      <c r="K635" s="464"/>
      <c r="L635" s="464"/>
      <c r="M635" s="464"/>
      <c r="N635" s="464"/>
      <c r="O635" s="464"/>
      <c r="P635" s="464"/>
      <c r="Q635" s="464"/>
      <c r="R635" s="464"/>
      <c r="S635" s="464"/>
      <c r="T635" s="464"/>
      <c r="U635" s="464"/>
      <c r="V635" s="464"/>
      <c r="W635" s="337"/>
      <c r="X635" s="337"/>
      <c r="Y635" s="337"/>
      <c r="Z635" s="337"/>
      <c r="AA635" s="337"/>
      <c r="AB635" s="337"/>
      <c r="AC635" s="337"/>
      <c r="AD635" s="337"/>
      <c r="AE635" s="337"/>
      <c r="AF635" s="337"/>
      <c r="AG635" s="337"/>
      <c r="AH635" s="337"/>
      <c r="AI635" s="464"/>
    </row>
    <row r="636" ht="13.5" customHeight="1">
      <c r="A636" s="464"/>
      <c r="B636" s="464"/>
      <c r="C636" s="465"/>
      <c r="D636" s="464"/>
      <c r="E636" s="464"/>
      <c r="F636" s="464"/>
      <c r="G636" s="464"/>
      <c r="H636" s="464"/>
      <c r="I636" s="464"/>
      <c r="J636" s="464"/>
      <c r="K636" s="464"/>
      <c r="L636" s="464"/>
      <c r="M636" s="464"/>
      <c r="N636" s="464"/>
      <c r="O636" s="464"/>
      <c r="P636" s="464"/>
      <c r="Q636" s="464"/>
      <c r="R636" s="464"/>
      <c r="S636" s="464"/>
      <c r="T636" s="464"/>
      <c r="U636" s="464"/>
      <c r="V636" s="464"/>
      <c r="W636" s="337"/>
      <c r="X636" s="337"/>
      <c r="Y636" s="337"/>
      <c r="Z636" s="337"/>
      <c r="AA636" s="337"/>
      <c r="AB636" s="337"/>
      <c r="AC636" s="337"/>
      <c r="AD636" s="337"/>
      <c r="AE636" s="337"/>
      <c r="AF636" s="337"/>
      <c r="AG636" s="337"/>
      <c r="AH636" s="337"/>
      <c r="AI636" s="464"/>
    </row>
    <row r="637" ht="13.5" customHeight="1">
      <c r="A637" s="464"/>
      <c r="B637" s="464"/>
      <c r="C637" s="465"/>
      <c r="D637" s="464"/>
      <c r="E637" s="464"/>
      <c r="F637" s="464"/>
      <c r="G637" s="464"/>
      <c r="H637" s="464"/>
      <c r="I637" s="464"/>
      <c r="J637" s="464"/>
      <c r="K637" s="464"/>
      <c r="L637" s="464"/>
      <c r="M637" s="464"/>
      <c r="N637" s="464"/>
      <c r="O637" s="464"/>
      <c r="P637" s="464"/>
      <c r="Q637" s="464"/>
      <c r="R637" s="464"/>
      <c r="S637" s="464"/>
      <c r="T637" s="464"/>
      <c r="U637" s="464"/>
      <c r="V637" s="464"/>
      <c r="W637" s="337"/>
      <c r="X637" s="337"/>
      <c r="Y637" s="337"/>
      <c r="Z637" s="337"/>
      <c r="AA637" s="337"/>
      <c r="AB637" s="337"/>
      <c r="AC637" s="337"/>
      <c r="AD637" s="337"/>
      <c r="AE637" s="337"/>
      <c r="AF637" s="337"/>
      <c r="AG637" s="337"/>
      <c r="AH637" s="337"/>
      <c r="AI637" s="464"/>
    </row>
    <row r="638" ht="13.5" customHeight="1">
      <c r="A638" s="464"/>
      <c r="B638" s="464"/>
      <c r="C638" s="465"/>
      <c r="D638" s="464"/>
      <c r="E638" s="464"/>
      <c r="F638" s="464"/>
      <c r="G638" s="464"/>
      <c r="H638" s="464"/>
      <c r="I638" s="464"/>
      <c r="J638" s="464"/>
      <c r="K638" s="464"/>
      <c r="L638" s="464"/>
      <c r="M638" s="464"/>
      <c r="N638" s="464"/>
      <c r="O638" s="464"/>
      <c r="P638" s="464"/>
      <c r="Q638" s="464"/>
      <c r="R638" s="464"/>
      <c r="S638" s="464"/>
      <c r="T638" s="464"/>
      <c r="U638" s="464"/>
      <c r="V638" s="464"/>
      <c r="W638" s="337"/>
      <c r="X638" s="337"/>
      <c r="Y638" s="337"/>
      <c r="Z638" s="337"/>
      <c r="AA638" s="337"/>
      <c r="AB638" s="337"/>
      <c r="AC638" s="337"/>
      <c r="AD638" s="337"/>
      <c r="AE638" s="337"/>
      <c r="AF638" s="337"/>
      <c r="AG638" s="337"/>
      <c r="AH638" s="337"/>
      <c r="AI638" s="464"/>
    </row>
    <row r="639" ht="13.5" customHeight="1">
      <c r="A639" s="464"/>
      <c r="B639" s="464"/>
      <c r="C639" s="465"/>
      <c r="D639" s="464"/>
      <c r="E639" s="464"/>
      <c r="F639" s="464"/>
      <c r="G639" s="464"/>
      <c r="H639" s="464"/>
      <c r="I639" s="464"/>
      <c r="J639" s="464"/>
      <c r="K639" s="464"/>
      <c r="L639" s="464"/>
      <c r="M639" s="464"/>
      <c r="N639" s="464"/>
      <c r="O639" s="464"/>
      <c r="P639" s="464"/>
      <c r="Q639" s="464"/>
      <c r="R639" s="464"/>
      <c r="S639" s="464"/>
      <c r="T639" s="464"/>
      <c r="U639" s="464"/>
      <c r="V639" s="464"/>
      <c r="W639" s="337"/>
      <c r="X639" s="337"/>
      <c r="Y639" s="337"/>
      <c r="Z639" s="337"/>
      <c r="AA639" s="337"/>
      <c r="AB639" s="337"/>
      <c r="AC639" s="337"/>
      <c r="AD639" s="337"/>
      <c r="AE639" s="337"/>
      <c r="AF639" s="337"/>
      <c r="AG639" s="337"/>
      <c r="AH639" s="337"/>
      <c r="AI639" s="464"/>
    </row>
    <row r="640" ht="13.5" customHeight="1">
      <c r="A640" s="464"/>
      <c r="B640" s="464"/>
      <c r="C640" s="465"/>
      <c r="D640" s="464"/>
      <c r="E640" s="464"/>
      <c r="F640" s="464"/>
      <c r="G640" s="464"/>
      <c r="H640" s="464"/>
      <c r="I640" s="464"/>
      <c r="J640" s="464"/>
      <c r="K640" s="464"/>
      <c r="L640" s="464"/>
      <c r="M640" s="464"/>
      <c r="N640" s="464"/>
      <c r="O640" s="464"/>
      <c r="P640" s="464"/>
      <c r="Q640" s="464"/>
      <c r="R640" s="464"/>
      <c r="S640" s="464"/>
      <c r="T640" s="464"/>
      <c r="U640" s="464"/>
      <c r="V640" s="464"/>
      <c r="W640" s="337"/>
      <c r="X640" s="337"/>
      <c r="Y640" s="337"/>
      <c r="Z640" s="337"/>
      <c r="AA640" s="337"/>
      <c r="AB640" s="337"/>
      <c r="AC640" s="337"/>
      <c r="AD640" s="337"/>
      <c r="AE640" s="337"/>
      <c r="AF640" s="337"/>
      <c r="AG640" s="337"/>
      <c r="AH640" s="337"/>
      <c r="AI640" s="464"/>
    </row>
    <row r="641" ht="13.5" customHeight="1">
      <c r="A641" s="464"/>
      <c r="B641" s="464"/>
      <c r="C641" s="465"/>
      <c r="D641" s="464"/>
      <c r="E641" s="464"/>
      <c r="F641" s="464"/>
      <c r="G641" s="464"/>
      <c r="H641" s="464"/>
      <c r="I641" s="464"/>
      <c r="J641" s="464"/>
      <c r="K641" s="464"/>
      <c r="L641" s="464"/>
      <c r="M641" s="464"/>
      <c r="N641" s="464"/>
      <c r="O641" s="464"/>
      <c r="P641" s="464"/>
      <c r="Q641" s="464"/>
      <c r="R641" s="464"/>
      <c r="S641" s="464"/>
      <c r="T641" s="464"/>
      <c r="U641" s="464"/>
      <c r="V641" s="464"/>
      <c r="W641" s="337"/>
      <c r="X641" s="337"/>
      <c r="Y641" s="337"/>
      <c r="Z641" s="337"/>
      <c r="AA641" s="337"/>
      <c r="AB641" s="337"/>
      <c r="AC641" s="337"/>
      <c r="AD641" s="337"/>
      <c r="AE641" s="337"/>
      <c r="AF641" s="337"/>
      <c r="AG641" s="337"/>
      <c r="AH641" s="337"/>
      <c r="AI641" s="464"/>
    </row>
    <row r="642" ht="13.5" customHeight="1">
      <c r="A642" s="464"/>
      <c r="B642" s="464"/>
      <c r="C642" s="465"/>
      <c r="D642" s="464"/>
      <c r="E642" s="464"/>
      <c r="F642" s="464"/>
      <c r="G642" s="464"/>
      <c r="H642" s="464"/>
      <c r="I642" s="464"/>
      <c r="J642" s="464"/>
      <c r="K642" s="464"/>
      <c r="L642" s="464"/>
      <c r="M642" s="464"/>
      <c r="N642" s="464"/>
      <c r="O642" s="464"/>
      <c r="P642" s="464"/>
      <c r="Q642" s="464"/>
      <c r="R642" s="464"/>
      <c r="S642" s="464"/>
      <c r="T642" s="464"/>
      <c r="U642" s="464"/>
      <c r="V642" s="464"/>
      <c r="W642" s="337"/>
      <c r="X642" s="337"/>
      <c r="Y642" s="337"/>
      <c r="Z642" s="337"/>
      <c r="AA642" s="337"/>
      <c r="AB642" s="337"/>
      <c r="AC642" s="337"/>
      <c r="AD642" s="337"/>
      <c r="AE642" s="337"/>
      <c r="AF642" s="337"/>
      <c r="AG642" s="337"/>
      <c r="AH642" s="337"/>
      <c r="AI642" s="464"/>
    </row>
    <row r="643" ht="13.5" customHeight="1">
      <c r="A643" s="464"/>
      <c r="B643" s="464"/>
      <c r="C643" s="465"/>
      <c r="D643" s="464"/>
      <c r="E643" s="464"/>
      <c r="F643" s="464"/>
      <c r="G643" s="464"/>
      <c r="H643" s="464"/>
      <c r="I643" s="464"/>
      <c r="J643" s="464"/>
      <c r="K643" s="464"/>
      <c r="L643" s="464"/>
      <c r="M643" s="464"/>
      <c r="N643" s="464"/>
      <c r="O643" s="464"/>
      <c r="P643" s="464"/>
      <c r="Q643" s="464"/>
      <c r="R643" s="464"/>
      <c r="S643" s="464"/>
      <c r="T643" s="464"/>
      <c r="U643" s="464"/>
      <c r="V643" s="464"/>
      <c r="W643" s="337"/>
      <c r="X643" s="337"/>
      <c r="Y643" s="337"/>
      <c r="Z643" s="337"/>
      <c r="AA643" s="337"/>
      <c r="AB643" s="337"/>
      <c r="AC643" s="337"/>
      <c r="AD643" s="337"/>
      <c r="AE643" s="337"/>
      <c r="AF643" s="337"/>
      <c r="AG643" s="337"/>
      <c r="AH643" s="337"/>
      <c r="AI643" s="464"/>
    </row>
    <row r="644" ht="13.5" customHeight="1">
      <c r="A644" s="464"/>
      <c r="B644" s="464"/>
      <c r="C644" s="465"/>
      <c r="D644" s="464"/>
      <c r="E644" s="464"/>
      <c r="F644" s="464"/>
      <c r="G644" s="464"/>
      <c r="H644" s="464"/>
      <c r="I644" s="464"/>
      <c r="J644" s="464"/>
      <c r="K644" s="464"/>
      <c r="L644" s="464"/>
      <c r="M644" s="464"/>
      <c r="N644" s="464"/>
      <c r="O644" s="464"/>
      <c r="P644" s="464"/>
      <c r="Q644" s="464"/>
      <c r="R644" s="464"/>
      <c r="S644" s="464"/>
      <c r="T644" s="464"/>
      <c r="U644" s="464"/>
      <c r="V644" s="464"/>
      <c r="W644" s="337"/>
      <c r="X644" s="337"/>
      <c r="Y644" s="337"/>
      <c r="Z644" s="337"/>
      <c r="AA644" s="337"/>
      <c r="AB644" s="337"/>
      <c r="AC644" s="337"/>
      <c r="AD644" s="337"/>
      <c r="AE644" s="337"/>
      <c r="AF644" s="337"/>
      <c r="AG644" s="337"/>
      <c r="AH644" s="337"/>
      <c r="AI644" s="464"/>
    </row>
    <row r="645" ht="13.5" customHeight="1">
      <c r="A645" s="464"/>
      <c r="B645" s="464"/>
      <c r="C645" s="465"/>
      <c r="D645" s="464"/>
      <c r="E645" s="464"/>
      <c r="F645" s="464"/>
      <c r="G645" s="464"/>
      <c r="H645" s="464"/>
      <c r="I645" s="464"/>
      <c r="J645" s="464"/>
      <c r="K645" s="464"/>
      <c r="L645" s="464"/>
      <c r="M645" s="464"/>
      <c r="N645" s="464"/>
      <c r="O645" s="464"/>
      <c r="P645" s="464"/>
      <c r="Q645" s="464"/>
      <c r="R645" s="464"/>
      <c r="S645" s="464"/>
      <c r="T645" s="464"/>
      <c r="U645" s="464"/>
      <c r="V645" s="464"/>
      <c r="W645" s="337"/>
      <c r="X645" s="337"/>
      <c r="Y645" s="337"/>
      <c r="Z645" s="337"/>
      <c r="AA645" s="337"/>
      <c r="AB645" s="337"/>
      <c r="AC645" s="337"/>
      <c r="AD645" s="337"/>
      <c r="AE645" s="337"/>
      <c r="AF645" s="337"/>
      <c r="AG645" s="337"/>
      <c r="AH645" s="337"/>
      <c r="AI645" s="464"/>
    </row>
    <row r="646" ht="13.5" customHeight="1">
      <c r="A646" s="464"/>
      <c r="B646" s="464"/>
      <c r="C646" s="465"/>
      <c r="D646" s="464"/>
      <c r="E646" s="464"/>
      <c r="F646" s="464"/>
      <c r="G646" s="464"/>
      <c r="H646" s="464"/>
      <c r="I646" s="464"/>
      <c r="J646" s="464"/>
      <c r="K646" s="464"/>
      <c r="L646" s="464"/>
      <c r="M646" s="464"/>
      <c r="N646" s="464"/>
      <c r="O646" s="464"/>
      <c r="P646" s="464"/>
      <c r="Q646" s="464"/>
      <c r="R646" s="464"/>
      <c r="S646" s="464"/>
      <c r="T646" s="464"/>
      <c r="U646" s="464"/>
      <c r="V646" s="464"/>
      <c r="W646" s="337"/>
      <c r="X646" s="337"/>
      <c r="Y646" s="337"/>
      <c r="Z646" s="337"/>
      <c r="AA646" s="337"/>
      <c r="AB646" s="337"/>
      <c r="AC646" s="337"/>
      <c r="AD646" s="337"/>
      <c r="AE646" s="337"/>
      <c r="AF646" s="337"/>
      <c r="AG646" s="337"/>
      <c r="AH646" s="337"/>
      <c r="AI646" s="464"/>
    </row>
    <row r="647" ht="13.5" customHeight="1">
      <c r="A647" s="464"/>
      <c r="B647" s="464"/>
      <c r="C647" s="465"/>
      <c r="D647" s="464"/>
      <c r="E647" s="464"/>
      <c r="F647" s="464"/>
      <c r="G647" s="464"/>
      <c r="H647" s="464"/>
      <c r="I647" s="464"/>
      <c r="J647" s="464"/>
      <c r="K647" s="464"/>
      <c r="L647" s="464"/>
      <c r="M647" s="464"/>
      <c r="N647" s="464"/>
      <c r="O647" s="464"/>
      <c r="P647" s="464"/>
      <c r="Q647" s="464"/>
      <c r="R647" s="464"/>
      <c r="S647" s="464"/>
      <c r="T647" s="464"/>
      <c r="U647" s="464"/>
      <c r="V647" s="464"/>
      <c r="W647" s="337"/>
      <c r="X647" s="337"/>
      <c r="Y647" s="337"/>
      <c r="Z647" s="337"/>
      <c r="AA647" s="337"/>
      <c r="AB647" s="337"/>
      <c r="AC647" s="337"/>
      <c r="AD647" s="337"/>
      <c r="AE647" s="337"/>
      <c r="AF647" s="337"/>
      <c r="AG647" s="337"/>
      <c r="AH647" s="337"/>
      <c r="AI647" s="464"/>
    </row>
    <row r="648" ht="13.5" customHeight="1">
      <c r="A648" s="464"/>
      <c r="B648" s="464"/>
      <c r="C648" s="465"/>
      <c r="D648" s="464"/>
      <c r="E648" s="464"/>
      <c r="F648" s="464"/>
      <c r="G648" s="464"/>
      <c r="H648" s="464"/>
      <c r="I648" s="464"/>
      <c r="J648" s="464"/>
      <c r="K648" s="464"/>
      <c r="L648" s="464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337"/>
      <c r="X648" s="337"/>
      <c r="Y648" s="337"/>
      <c r="Z648" s="337"/>
      <c r="AA648" s="337"/>
      <c r="AB648" s="337"/>
      <c r="AC648" s="337"/>
      <c r="AD648" s="337"/>
      <c r="AE648" s="337"/>
      <c r="AF648" s="337"/>
      <c r="AG648" s="337"/>
      <c r="AH648" s="337"/>
      <c r="AI648" s="464"/>
    </row>
    <row r="649" ht="13.5" customHeight="1">
      <c r="A649" s="464"/>
      <c r="B649" s="464"/>
      <c r="C649" s="465"/>
      <c r="D649" s="464"/>
      <c r="E649" s="464"/>
      <c r="F649" s="464"/>
      <c r="G649" s="464"/>
      <c r="H649" s="464"/>
      <c r="I649" s="464"/>
      <c r="J649" s="464"/>
      <c r="K649" s="464"/>
      <c r="L649" s="464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337"/>
      <c r="X649" s="337"/>
      <c r="Y649" s="337"/>
      <c r="Z649" s="337"/>
      <c r="AA649" s="337"/>
      <c r="AB649" s="337"/>
      <c r="AC649" s="337"/>
      <c r="AD649" s="337"/>
      <c r="AE649" s="337"/>
      <c r="AF649" s="337"/>
      <c r="AG649" s="337"/>
      <c r="AH649" s="337"/>
      <c r="AI649" s="464"/>
    </row>
    <row r="650" ht="13.5" customHeight="1">
      <c r="A650" s="464"/>
      <c r="B650" s="464"/>
      <c r="C650" s="465"/>
      <c r="D650" s="464"/>
      <c r="E650" s="464"/>
      <c r="F650" s="464"/>
      <c r="G650" s="464"/>
      <c r="H650" s="464"/>
      <c r="I650" s="464"/>
      <c r="J650" s="464"/>
      <c r="K650" s="464"/>
      <c r="L650" s="464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337"/>
      <c r="X650" s="337"/>
      <c r="Y650" s="337"/>
      <c r="Z650" s="337"/>
      <c r="AA650" s="337"/>
      <c r="AB650" s="337"/>
      <c r="AC650" s="337"/>
      <c r="AD650" s="337"/>
      <c r="AE650" s="337"/>
      <c r="AF650" s="337"/>
      <c r="AG650" s="337"/>
      <c r="AH650" s="337"/>
      <c r="AI650" s="464"/>
    </row>
    <row r="651" ht="13.5" customHeight="1">
      <c r="A651" s="464"/>
      <c r="B651" s="464"/>
      <c r="C651" s="465"/>
      <c r="D651" s="464"/>
      <c r="E651" s="464"/>
      <c r="F651" s="464"/>
      <c r="G651" s="464"/>
      <c r="H651" s="464"/>
      <c r="I651" s="464"/>
      <c r="J651" s="464"/>
      <c r="K651" s="464"/>
      <c r="L651" s="464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337"/>
      <c r="X651" s="337"/>
      <c r="Y651" s="337"/>
      <c r="Z651" s="337"/>
      <c r="AA651" s="337"/>
      <c r="AB651" s="337"/>
      <c r="AC651" s="337"/>
      <c r="AD651" s="337"/>
      <c r="AE651" s="337"/>
      <c r="AF651" s="337"/>
      <c r="AG651" s="337"/>
      <c r="AH651" s="337"/>
      <c r="AI651" s="464"/>
    </row>
    <row r="652" ht="13.5" customHeight="1">
      <c r="A652" s="464"/>
      <c r="B652" s="464"/>
      <c r="C652" s="465"/>
      <c r="D652" s="464"/>
      <c r="E652" s="464"/>
      <c r="F652" s="464"/>
      <c r="G652" s="464"/>
      <c r="H652" s="464"/>
      <c r="I652" s="464"/>
      <c r="J652" s="464"/>
      <c r="K652" s="464"/>
      <c r="L652" s="464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337"/>
      <c r="X652" s="337"/>
      <c r="Y652" s="337"/>
      <c r="Z652" s="337"/>
      <c r="AA652" s="337"/>
      <c r="AB652" s="337"/>
      <c r="AC652" s="337"/>
      <c r="AD652" s="337"/>
      <c r="AE652" s="337"/>
      <c r="AF652" s="337"/>
      <c r="AG652" s="337"/>
      <c r="AH652" s="337"/>
      <c r="AI652" s="464"/>
    </row>
    <row r="653" ht="13.5" customHeight="1">
      <c r="A653" s="464"/>
      <c r="B653" s="464"/>
      <c r="C653" s="465"/>
      <c r="D653" s="464"/>
      <c r="E653" s="464"/>
      <c r="F653" s="464"/>
      <c r="G653" s="464"/>
      <c r="H653" s="464"/>
      <c r="I653" s="464"/>
      <c r="J653" s="464"/>
      <c r="K653" s="464"/>
      <c r="L653" s="464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337"/>
      <c r="X653" s="337"/>
      <c r="Y653" s="337"/>
      <c r="Z653" s="337"/>
      <c r="AA653" s="337"/>
      <c r="AB653" s="337"/>
      <c r="AC653" s="337"/>
      <c r="AD653" s="337"/>
      <c r="AE653" s="337"/>
      <c r="AF653" s="337"/>
      <c r="AG653" s="337"/>
      <c r="AH653" s="337"/>
      <c r="AI653" s="464"/>
    </row>
    <row r="654" ht="13.5" customHeight="1">
      <c r="A654" s="464"/>
      <c r="B654" s="464"/>
      <c r="C654" s="465"/>
      <c r="D654" s="464"/>
      <c r="E654" s="464"/>
      <c r="F654" s="464"/>
      <c r="G654" s="464"/>
      <c r="H654" s="464"/>
      <c r="I654" s="464"/>
      <c r="J654" s="464"/>
      <c r="K654" s="464"/>
      <c r="L654" s="464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337"/>
      <c r="X654" s="337"/>
      <c r="Y654" s="337"/>
      <c r="Z654" s="337"/>
      <c r="AA654" s="337"/>
      <c r="AB654" s="337"/>
      <c r="AC654" s="337"/>
      <c r="AD654" s="337"/>
      <c r="AE654" s="337"/>
      <c r="AF654" s="337"/>
      <c r="AG654" s="337"/>
      <c r="AH654" s="337"/>
      <c r="AI654" s="464"/>
    </row>
    <row r="655" ht="13.5" customHeight="1">
      <c r="A655" s="464"/>
      <c r="B655" s="464"/>
      <c r="C655" s="465"/>
      <c r="D655" s="464"/>
      <c r="E655" s="464"/>
      <c r="F655" s="464"/>
      <c r="G655" s="464"/>
      <c r="H655" s="464"/>
      <c r="I655" s="464"/>
      <c r="J655" s="464"/>
      <c r="K655" s="464"/>
      <c r="L655" s="464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337"/>
      <c r="X655" s="337"/>
      <c r="Y655" s="337"/>
      <c r="Z655" s="337"/>
      <c r="AA655" s="337"/>
      <c r="AB655" s="337"/>
      <c r="AC655" s="337"/>
      <c r="AD655" s="337"/>
      <c r="AE655" s="337"/>
      <c r="AF655" s="337"/>
      <c r="AG655" s="337"/>
      <c r="AH655" s="337"/>
      <c r="AI655" s="464"/>
    </row>
    <row r="656" ht="13.5" customHeight="1">
      <c r="A656" s="464"/>
      <c r="B656" s="464"/>
      <c r="C656" s="465"/>
      <c r="D656" s="464"/>
      <c r="E656" s="464"/>
      <c r="F656" s="464"/>
      <c r="G656" s="464"/>
      <c r="H656" s="464"/>
      <c r="I656" s="464"/>
      <c r="J656" s="464"/>
      <c r="K656" s="464"/>
      <c r="L656" s="464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337"/>
      <c r="X656" s="337"/>
      <c r="Y656" s="337"/>
      <c r="Z656" s="337"/>
      <c r="AA656" s="337"/>
      <c r="AB656" s="337"/>
      <c r="AC656" s="337"/>
      <c r="AD656" s="337"/>
      <c r="AE656" s="337"/>
      <c r="AF656" s="337"/>
      <c r="AG656" s="337"/>
      <c r="AH656" s="337"/>
      <c r="AI656" s="464"/>
    </row>
    <row r="657" ht="13.5" customHeight="1">
      <c r="A657" s="464"/>
      <c r="B657" s="464"/>
      <c r="C657" s="465"/>
      <c r="D657" s="464"/>
      <c r="E657" s="464"/>
      <c r="F657" s="464"/>
      <c r="G657" s="464"/>
      <c r="H657" s="464"/>
      <c r="I657" s="464"/>
      <c r="J657" s="464"/>
      <c r="K657" s="464"/>
      <c r="L657" s="464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337"/>
      <c r="X657" s="337"/>
      <c r="Y657" s="337"/>
      <c r="Z657" s="337"/>
      <c r="AA657" s="337"/>
      <c r="AB657" s="337"/>
      <c r="AC657" s="337"/>
      <c r="AD657" s="337"/>
      <c r="AE657" s="337"/>
      <c r="AF657" s="337"/>
      <c r="AG657" s="337"/>
      <c r="AH657" s="337"/>
      <c r="AI657" s="464"/>
    </row>
    <row r="658" ht="13.5" customHeight="1">
      <c r="A658" s="464"/>
      <c r="B658" s="464"/>
      <c r="C658" s="465"/>
      <c r="D658" s="464"/>
      <c r="E658" s="464"/>
      <c r="F658" s="464"/>
      <c r="G658" s="464"/>
      <c r="H658" s="464"/>
      <c r="I658" s="464"/>
      <c r="J658" s="464"/>
      <c r="K658" s="464"/>
      <c r="L658" s="464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337"/>
      <c r="X658" s="337"/>
      <c r="Y658" s="337"/>
      <c r="Z658" s="337"/>
      <c r="AA658" s="337"/>
      <c r="AB658" s="337"/>
      <c r="AC658" s="337"/>
      <c r="AD658" s="337"/>
      <c r="AE658" s="337"/>
      <c r="AF658" s="337"/>
      <c r="AG658" s="337"/>
      <c r="AH658" s="337"/>
      <c r="AI658" s="464"/>
    </row>
    <row r="659" ht="13.5" customHeight="1">
      <c r="A659" s="464"/>
      <c r="B659" s="464"/>
      <c r="C659" s="465"/>
      <c r="D659" s="464"/>
      <c r="E659" s="464"/>
      <c r="F659" s="464"/>
      <c r="G659" s="464"/>
      <c r="H659" s="464"/>
      <c r="I659" s="464"/>
      <c r="J659" s="464"/>
      <c r="K659" s="464"/>
      <c r="L659" s="464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337"/>
      <c r="X659" s="337"/>
      <c r="Y659" s="337"/>
      <c r="Z659" s="337"/>
      <c r="AA659" s="337"/>
      <c r="AB659" s="337"/>
      <c r="AC659" s="337"/>
      <c r="AD659" s="337"/>
      <c r="AE659" s="337"/>
      <c r="AF659" s="337"/>
      <c r="AG659" s="337"/>
      <c r="AH659" s="337"/>
      <c r="AI659" s="464"/>
    </row>
    <row r="660" ht="13.5" customHeight="1">
      <c r="A660" s="464"/>
      <c r="B660" s="464"/>
      <c r="C660" s="465"/>
      <c r="D660" s="464"/>
      <c r="E660" s="464"/>
      <c r="F660" s="464"/>
      <c r="G660" s="464"/>
      <c r="H660" s="464"/>
      <c r="I660" s="464"/>
      <c r="J660" s="464"/>
      <c r="K660" s="464"/>
      <c r="L660" s="464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337"/>
      <c r="X660" s="337"/>
      <c r="Y660" s="337"/>
      <c r="Z660" s="337"/>
      <c r="AA660" s="337"/>
      <c r="AB660" s="337"/>
      <c r="AC660" s="337"/>
      <c r="AD660" s="337"/>
      <c r="AE660" s="337"/>
      <c r="AF660" s="337"/>
      <c r="AG660" s="337"/>
      <c r="AH660" s="337"/>
      <c r="AI660" s="464"/>
    </row>
    <row r="661" ht="13.5" customHeight="1">
      <c r="A661" s="464"/>
      <c r="B661" s="464"/>
      <c r="C661" s="465"/>
      <c r="D661" s="464"/>
      <c r="E661" s="464"/>
      <c r="F661" s="464"/>
      <c r="G661" s="464"/>
      <c r="H661" s="464"/>
      <c r="I661" s="464"/>
      <c r="J661" s="464"/>
      <c r="K661" s="464"/>
      <c r="L661" s="464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337"/>
      <c r="X661" s="337"/>
      <c r="Y661" s="337"/>
      <c r="Z661" s="337"/>
      <c r="AA661" s="337"/>
      <c r="AB661" s="337"/>
      <c r="AC661" s="337"/>
      <c r="AD661" s="337"/>
      <c r="AE661" s="337"/>
      <c r="AF661" s="337"/>
      <c r="AG661" s="337"/>
      <c r="AH661" s="337"/>
      <c r="AI661" s="464"/>
    </row>
    <row r="662" ht="13.5" customHeight="1">
      <c r="A662" s="464"/>
      <c r="B662" s="464"/>
      <c r="C662" s="465"/>
      <c r="D662" s="464"/>
      <c r="E662" s="464"/>
      <c r="F662" s="464"/>
      <c r="G662" s="464"/>
      <c r="H662" s="464"/>
      <c r="I662" s="464"/>
      <c r="J662" s="464"/>
      <c r="K662" s="464"/>
      <c r="L662" s="464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337"/>
      <c r="X662" s="337"/>
      <c r="Y662" s="337"/>
      <c r="Z662" s="337"/>
      <c r="AA662" s="337"/>
      <c r="AB662" s="337"/>
      <c r="AC662" s="337"/>
      <c r="AD662" s="337"/>
      <c r="AE662" s="337"/>
      <c r="AF662" s="337"/>
      <c r="AG662" s="337"/>
      <c r="AH662" s="337"/>
      <c r="AI662" s="464"/>
    </row>
    <row r="663" ht="13.5" customHeight="1">
      <c r="A663" s="464"/>
      <c r="B663" s="464"/>
      <c r="C663" s="465"/>
      <c r="D663" s="464"/>
      <c r="E663" s="464"/>
      <c r="F663" s="464"/>
      <c r="G663" s="464"/>
      <c r="H663" s="464"/>
      <c r="I663" s="464"/>
      <c r="J663" s="464"/>
      <c r="K663" s="464"/>
      <c r="L663" s="464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337"/>
      <c r="X663" s="337"/>
      <c r="Y663" s="337"/>
      <c r="Z663" s="337"/>
      <c r="AA663" s="337"/>
      <c r="AB663" s="337"/>
      <c r="AC663" s="337"/>
      <c r="AD663" s="337"/>
      <c r="AE663" s="337"/>
      <c r="AF663" s="337"/>
      <c r="AG663" s="337"/>
      <c r="AH663" s="337"/>
      <c r="AI663" s="464"/>
    </row>
    <row r="664" ht="13.5" customHeight="1">
      <c r="A664" s="464"/>
      <c r="B664" s="464"/>
      <c r="C664" s="465"/>
      <c r="D664" s="464"/>
      <c r="E664" s="464"/>
      <c r="F664" s="464"/>
      <c r="G664" s="464"/>
      <c r="H664" s="464"/>
      <c r="I664" s="464"/>
      <c r="J664" s="464"/>
      <c r="K664" s="464"/>
      <c r="L664" s="464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337"/>
      <c r="X664" s="337"/>
      <c r="Y664" s="337"/>
      <c r="Z664" s="337"/>
      <c r="AA664" s="337"/>
      <c r="AB664" s="337"/>
      <c r="AC664" s="337"/>
      <c r="AD664" s="337"/>
      <c r="AE664" s="337"/>
      <c r="AF664" s="337"/>
      <c r="AG664" s="337"/>
      <c r="AH664" s="337"/>
      <c r="AI664" s="464"/>
    </row>
    <row r="665" ht="13.5" customHeight="1">
      <c r="A665" s="464"/>
      <c r="B665" s="464"/>
      <c r="C665" s="465"/>
      <c r="D665" s="464"/>
      <c r="E665" s="464"/>
      <c r="F665" s="464"/>
      <c r="G665" s="464"/>
      <c r="H665" s="464"/>
      <c r="I665" s="464"/>
      <c r="J665" s="464"/>
      <c r="K665" s="464"/>
      <c r="L665" s="464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337"/>
      <c r="X665" s="337"/>
      <c r="Y665" s="337"/>
      <c r="Z665" s="337"/>
      <c r="AA665" s="337"/>
      <c r="AB665" s="337"/>
      <c r="AC665" s="337"/>
      <c r="AD665" s="337"/>
      <c r="AE665" s="337"/>
      <c r="AF665" s="337"/>
      <c r="AG665" s="337"/>
      <c r="AH665" s="337"/>
      <c r="AI665" s="464"/>
    </row>
    <row r="666" ht="13.5" customHeight="1">
      <c r="A666" s="464"/>
      <c r="B666" s="464"/>
      <c r="C666" s="465"/>
      <c r="D666" s="464"/>
      <c r="E666" s="464"/>
      <c r="F666" s="464"/>
      <c r="G666" s="464"/>
      <c r="H666" s="464"/>
      <c r="I666" s="464"/>
      <c r="J666" s="464"/>
      <c r="K666" s="464"/>
      <c r="L666" s="464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337"/>
      <c r="X666" s="337"/>
      <c r="Y666" s="337"/>
      <c r="Z666" s="337"/>
      <c r="AA666" s="337"/>
      <c r="AB666" s="337"/>
      <c r="AC666" s="337"/>
      <c r="AD666" s="337"/>
      <c r="AE666" s="337"/>
      <c r="AF666" s="337"/>
      <c r="AG666" s="337"/>
      <c r="AH666" s="337"/>
      <c r="AI666" s="464"/>
    </row>
    <row r="667" ht="13.5" customHeight="1">
      <c r="A667" s="464"/>
      <c r="B667" s="464"/>
      <c r="C667" s="465"/>
      <c r="D667" s="464"/>
      <c r="E667" s="464"/>
      <c r="F667" s="464"/>
      <c r="G667" s="464"/>
      <c r="H667" s="464"/>
      <c r="I667" s="464"/>
      <c r="J667" s="464"/>
      <c r="K667" s="464"/>
      <c r="L667" s="464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337"/>
      <c r="X667" s="337"/>
      <c r="Y667" s="337"/>
      <c r="Z667" s="337"/>
      <c r="AA667" s="337"/>
      <c r="AB667" s="337"/>
      <c r="AC667" s="337"/>
      <c r="AD667" s="337"/>
      <c r="AE667" s="337"/>
      <c r="AF667" s="337"/>
      <c r="AG667" s="337"/>
      <c r="AH667" s="337"/>
      <c r="AI667" s="464"/>
    </row>
    <row r="668" ht="13.5" customHeight="1">
      <c r="A668" s="464"/>
      <c r="B668" s="464"/>
      <c r="C668" s="465"/>
      <c r="D668" s="464"/>
      <c r="E668" s="464"/>
      <c r="F668" s="464"/>
      <c r="G668" s="464"/>
      <c r="H668" s="464"/>
      <c r="I668" s="464"/>
      <c r="J668" s="464"/>
      <c r="K668" s="464"/>
      <c r="L668" s="464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337"/>
      <c r="X668" s="337"/>
      <c r="Y668" s="337"/>
      <c r="Z668" s="337"/>
      <c r="AA668" s="337"/>
      <c r="AB668" s="337"/>
      <c r="AC668" s="337"/>
      <c r="AD668" s="337"/>
      <c r="AE668" s="337"/>
      <c r="AF668" s="337"/>
      <c r="AG668" s="337"/>
      <c r="AH668" s="337"/>
      <c r="AI668" s="464"/>
    </row>
    <row r="669" ht="13.5" customHeight="1">
      <c r="A669" s="464"/>
      <c r="B669" s="464"/>
      <c r="C669" s="465"/>
      <c r="D669" s="464"/>
      <c r="E669" s="464"/>
      <c r="F669" s="464"/>
      <c r="G669" s="464"/>
      <c r="H669" s="464"/>
      <c r="I669" s="464"/>
      <c r="J669" s="464"/>
      <c r="K669" s="464"/>
      <c r="L669" s="464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337"/>
      <c r="X669" s="337"/>
      <c r="Y669" s="337"/>
      <c r="Z669" s="337"/>
      <c r="AA669" s="337"/>
      <c r="AB669" s="337"/>
      <c r="AC669" s="337"/>
      <c r="AD669" s="337"/>
      <c r="AE669" s="337"/>
      <c r="AF669" s="337"/>
      <c r="AG669" s="337"/>
      <c r="AH669" s="337"/>
      <c r="AI669" s="464"/>
    </row>
    <row r="670" ht="13.5" customHeight="1">
      <c r="A670" s="464"/>
      <c r="B670" s="464"/>
      <c r="C670" s="465"/>
      <c r="D670" s="464"/>
      <c r="E670" s="464"/>
      <c r="F670" s="464"/>
      <c r="G670" s="464"/>
      <c r="H670" s="464"/>
      <c r="I670" s="464"/>
      <c r="J670" s="464"/>
      <c r="K670" s="464"/>
      <c r="L670" s="464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337"/>
      <c r="X670" s="337"/>
      <c r="Y670" s="337"/>
      <c r="Z670" s="337"/>
      <c r="AA670" s="337"/>
      <c r="AB670" s="337"/>
      <c r="AC670" s="337"/>
      <c r="AD670" s="337"/>
      <c r="AE670" s="337"/>
      <c r="AF670" s="337"/>
      <c r="AG670" s="337"/>
      <c r="AH670" s="337"/>
      <c r="AI670" s="464"/>
    </row>
    <row r="671" ht="13.5" customHeight="1">
      <c r="A671" s="464"/>
      <c r="B671" s="464"/>
      <c r="C671" s="465"/>
      <c r="D671" s="464"/>
      <c r="E671" s="464"/>
      <c r="F671" s="464"/>
      <c r="G671" s="464"/>
      <c r="H671" s="464"/>
      <c r="I671" s="464"/>
      <c r="J671" s="464"/>
      <c r="K671" s="464"/>
      <c r="L671" s="464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337"/>
      <c r="X671" s="337"/>
      <c r="Y671" s="337"/>
      <c r="Z671" s="337"/>
      <c r="AA671" s="337"/>
      <c r="AB671" s="337"/>
      <c r="AC671" s="337"/>
      <c r="AD671" s="337"/>
      <c r="AE671" s="337"/>
      <c r="AF671" s="337"/>
      <c r="AG671" s="337"/>
      <c r="AH671" s="337"/>
      <c r="AI671" s="464"/>
    </row>
    <row r="672" ht="13.5" customHeight="1">
      <c r="A672" s="464"/>
      <c r="B672" s="464"/>
      <c r="C672" s="465"/>
      <c r="D672" s="464"/>
      <c r="E672" s="464"/>
      <c r="F672" s="464"/>
      <c r="G672" s="464"/>
      <c r="H672" s="464"/>
      <c r="I672" s="464"/>
      <c r="J672" s="464"/>
      <c r="K672" s="464"/>
      <c r="L672" s="464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337"/>
      <c r="X672" s="337"/>
      <c r="Y672" s="337"/>
      <c r="Z672" s="337"/>
      <c r="AA672" s="337"/>
      <c r="AB672" s="337"/>
      <c r="AC672" s="337"/>
      <c r="AD672" s="337"/>
      <c r="AE672" s="337"/>
      <c r="AF672" s="337"/>
      <c r="AG672" s="337"/>
      <c r="AH672" s="337"/>
      <c r="AI672" s="464"/>
    </row>
    <row r="673" ht="13.5" customHeight="1">
      <c r="A673" s="464"/>
      <c r="B673" s="464"/>
      <c r="C673" s="465"/>
      <c r="D673" s="464"/>
      <c r="E673" s="464"/>
      <c r="F673" s="464"/>
      <c r="G673" s="464"/>
      <c r="H673" s="464"/>
      <c r="I673" s="464"/>
      <c r="J673" s="464"/>
      <c r="K673" s="464"/>
      <c r="L673" s="464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337"/>
      <c r="X673" s="337"/>
      <c r="Y673" s="337"/>
      <c r="Z673" s="337"/>
      <c r="AA673" s="337"/>
      <c r="AB673" s="337"/>
      <c r="AC673" s="337"/>
      <c r="AD673" s="337"/>
      <c r="AE673" s="337"/>
      <c r="AF673" s="337"/>
      <c r="AG673" s="337"/>
      <c r="AH673" s="337"/>
      <c r="AI673" s="464"/>
    </row>
    <row r="674" ht="13.5" customHeight="1">
      <c r="A674" s="464"/>
      <c r="B674" s="464"/>
      <c r="C674" s="465"/>
      <c r="D674" s="464"/>
      <c r="E674" s="464"/>
      <c r="F674" s="464"/>
      <c r="G674" s="464"/>
      <c r="H674" s="464"/>
      <c r="I674" s="464"/>
      <c r="J674" s="464"/>
      <c r="K674" s="464"/>
      <c r="L674" s="464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337"/>
      <c r="X674" s="337"/>
      <c r="Y674" s="337"/>
      <c r="Z674" s="337"/>
      <c r="AA674" s="337"/>
      <c r="AB674" s="337"/>
      <c r="AC674" s="337"/>
      <c r="AD674" s="337"/>
      <c r="AE674" s="337"/>
      <c r="AF674" s="337"/>
      <c r="AG674" s="337"/>
      <c r="AH674" s="337"/>
      <c r="AI674" s="464"/>
    </row>
    <row r="675" ht="13.5" customHeight="1">
      <c r="A675" s="464"/>
      <c r="B675" s="464"/>
      <c r="C675" s="465"/>
      <c r="D675" s="464"/>
      <c r="E675" s="464"/>
      <c r="F675" s="464"/>
      <c r="G675" s="464"/>
      <c r="H675" s="464"/>
      <c r="I675" s="464"/>
      <c r="J675" s="464"/>
      <c r="K675" s="464"/>
      <c r="L675" s="464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337"/>
      <c r="X675" s="337"/>
      <c r="Y675" s="337"/>
      <c r="Z675" s="337"/>
      <c r="AA675" s="337"/>
      <c r="AB675" s="337"/>
      <c r="AC675" s="337"/>
      <c r="AD675" s="337"/>
      <c r="AE675" s="337"/>
      <c r="AF675" s="337"/>
      <c r="AG675" s="337"/>
      <c r="AH675" s="337"/>
      <c r="AI675" s="464"/>
    </row>
    <row r="676" ht="13.5" customHeight="1">
      <c r="A676" s="464"/>
      <c r="B676" s="464"/>
      <c r="C676" s="465"/>
      <c r="D676" s="464"/>
      <c r="E676" s="464"/>
      <c r="F676" s="464"/>
      <c r="G676" s="464"/>
      <c r="H676" s="464"/>
      <c r="I676" s="464"/>
      <c r="J676" s="464"/>
      <c r="K676" s="464"/>
      <c r="L676" s="464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337"/>
      <c r="X676" s="337"/>
      <c r="Y676" s="337"/>
      <c r="Z676" s="337"/>
      <c r="AA676" s="337"/>
      <c r="AB676" s="337"/>
      <c r="AC676" s="337"/>
      <c r="AD676" s="337"/>
      <c r="AE676" s="337"/>
      <c r="AF676" s="337"/>
      <c r="AG676" s="337"/>
      <c r="AH676" s="337"/>
      <c r="AI676" s="464"/>
    </row>
    <row r="677" ht="13.5" customHeight="1">
      <c r="A677" s="464"/>
      <c r="B677" s="464"/>
      <c r="C677" s="465"/>
      <c r="D677" s="464"/>
      <c r="E677" s="464"/>
      <c r="F677" s="464"/>
      <c r="G677" s="464"/>
      <c r="H677" s="464"/>
      <c r="I677" s="464"/>
      <c r="J677" s="464"/>
      <c r="K677" s="464"/>
      <c r="L677" s="464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337"/>
      <c r="X677" s="337"/>
      <c r="Y677" s="337"/>
      <c r="Z677" s="337"/>
      <c r="AA677" s="337"/>
      <c r="AB677" s="337"/>
      <c r="AC677" s="337"/>
      <c r="AD677" s="337"/>
      <c r="AE677" s="337"/>
      <c r="AF677" s="337"/>
      <c r="AG677" s="337"/>
      <c r="AH677" s="337"/>
      <c r="AI677" s="464"/>
    </row>
    <row r="678" ht="13.5" customHeight="1">
      <c r="A678" s="464"/>
      <c r="B678" s="464"/>
      <c r="C678" s="465"/>
      <c r="D678" s="464"/>
      <c r="E678" s="464"/>
      <c r="F678" s="464"/>
      <c r="G678" s="464"/>
      <c r="H678" s="464"/>
      <c r="I678" s="464"/>
      <c r="J678" s="464"/>
      <c r="K678" s="464"/>
      <c r="L678" s="464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337"/>
      <c r="X678" s="337"/>
      <c r="Y678" s="337"/>
      <c r="Z678" s="337"/>
      <c r="AA678" s="337"/>
      <c r="AB678" s="337"/>
      <c r="AC678" s="337"/>
      <c r="AD678" s="337"/>
      <c r="AE678" s="337"/>
      <c r="AF678" s="337"/>
      <c r="AG678" s="337"/>
      <c r="AH678" s="337"/>
      <c r="AI678" s="464"/>
    </row>
    <row r="679" ht="13.5" customHeight="1">
      <c r="A679" s="464"/>
      <c r="B679" s="464"/>
      <c r="C679" s="465"/>
      <c r="D679" s="464"/>
      <c r="E679" s="464"/>
      <c r="F679" s="464"/>
      <c r="G679" s="464"/>
      <c r="H679" s="464"/>
      <c r="I679" s="464"/>
      <c r="J679" s="464"/>
      <c r="K679" s="464"/>
      <c r="L679" s="464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337"/>
      <c r="X679" s="337"/>
      <c r="Y679" s="337"/>
      <c r="Z679" s="337"/>
      <c r="AA679" s="337"/>
      <c r="AB679" s="337"/>
      <c r="AC679" s="337"/>
      <c r="AD679" s="337"/>
      <c r="AE679" s="337"/>
      <c r="AF679" s="337"/>
      <c r="AG679" s="337"/>
      <c r="AH679" s="337"/>
      <c r="AI679" s="464"/>
    </row>
    <row r="680" ht="13.5" customHeight="1">
      <c r="A680" s="464"/>
      <c r="B680" s="464"/>
      <c r="C680" s="465"/>
      <c r="D680" s="464"/>
      <c r="E680" s="464"/>
      <c r="F680" s="464"/>
      <c r="G680" s="464"/>
      <c r="H680" s="464"/>
      <c r="I680" s="464"/>
      <c r="J680" s="464"/>
      <c r="K680" s="464"/>
      <c r="L680" s="464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337"/>
      <c r="X680" s="337"/>
      <c r="Y680" s="337"/>
      <c r="Z680" s="337"/>
      <c r="AA680" s="337"/>
      <c r="AB680" s="337"/>
      <c r="AC680" s="337"/>
      <c r="AD680" s="337"/>
      <c r="AE680" s="337"/>
      <c r="AF680" s="337"/>
      <c r="AG680" s="337"/>
      <c r="AH680" s="337"/>
      <c r="AI680" s="464"/>
    </row>
    <row r="681" ht="13.5" customHeight="1">
      <c r="A681" s="464"/>
      <c r="B681" s="464"/>
      <c r="C681" s="465"/>
      <c r="D681" s="464"/>
      <c r="E681" s="464"/>
      <c r="F681" s="464"/>
      <c r="G681" s="464"/>
      <c r="H681" s="464"/>
      <c r="I681" s="464"/>
      <c r="J681" s="464"/>
      <c r="K681" s="464"/>
      <c r="L681" s="464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337"/>
      <c r="X681" s="337"/>
      <c r="Y681" s="337"/>
      <c r="Z681" s="337"/>
      <c r="AA681" s="337"/>
      <c r="AB681" s="337"/>
      <c r="AC681" s="337"/>
      <c r="AD681" s="337"/>
      <c r="AE681" s="337"/>
      <c r="AF681" s="337"/>
      <c r="AG681" s="337"/>
      <c r="AH681" s="337"/>
      <c r="AI681" s="464"/>
    </row>
    <row r="682" ht="13.5" customHeight="1">
      <c r="A682" s="464"/>
      <c r="B682" s="464"/>
      <c r="C682" s="465"/>
      <c r="D682" s="464"/>
      <c r="E682" s="464"/>
      <c r="F682" s="464"/>
      <c r="G682" s="464"/>
      <c r="H682" s="464"/>
      <c r="I682" s="464"/>
      <c r="J682" s="464"/>
      <c r="K682" s="464"/>
      <c r="L682" s="464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337"/>
      <c r="X682" s="337"/>
      <c r="Y682" s="337"/>
      <c r="Z682" s="337"/>
      <c r="AA682" s="337"/>
      <c r="AB682" s="337"/>
      <c r="AC682" s="337"/>
      <c r="AD682" s="337"/>
      <c r="AE682" s="337"/>
      <c r="AF682" s="337"/>
      <c r="AG682" s="337"/>
      <c r="AH682" s="337"/>
      <c r="AI682" s="464"/>
    </row>
    <row r="683" ht="13.5" customHeight="1">
      <c r="A683" s="464"/>
      <c r="B683" s="464"/>
      <c r="C683" s="465"/>
      <c r="D683" s="464"/>
      <c r="E683" s="464"/>
      <c r="F683" s="464"/>
      <c r="G683" s="464"/>
      <c r="H683" s="464"/>
      <c r="I683" s="464"/>
      <c r="J683" s="464"/>
      <c r="K683" s="464"/>
      <c r="L683" s="464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337"/>
      <c r="X683" s="337"/>
      <c r="Y683" s="337"/>
      <c r="Z683" s="337"/>
      <c r="AA683" s="337"/>
      <c r="AB683" s="337"/>
      <c r="AC683" s="337"/>
      <c r="AD683" s="337"/>
      <c r="AE683" s="337"/>
      <c r="AF683" s="337"/>
      <c r="AG683" s="337"/>
      <c r="AH683" s="337"/>
      <c r="AI683" s="464"/>
    </row>
    <row r="684" ht="13.5" customHeight="1">
      <c r="A684" s="464"/>
      <c r="B684" s="464"/>
      <c r="C684" s="465"/>
      <c r="D684" s="464"/>
      <c r="E684" s="464"/>
      <c r="F684" s="464"/>
      <c r="G684" s="464"/>
      <c r="H684" s="464"/>
      <c r="I684" s="464"/>
      <c r="J684" s="464"/>
      <c r="K684" s="464"/>
      <c r="L684" s="464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337"/>
      <c r="X684" s="337"/>
      <c r="Y684" s="337"/>
      <c r="Z684" s="337"/>
      <c r="AA684" s="337"/>
      <c r="AB684" s="337"/>
      <c r="AC684" s="337"/>
      <c r="AD684" s="337"/>
      <c r="AE684" s="337"/>
      <c r="AF684" s="337"/>
      <c r="AG684" s="337"/>
      <c r="AH684" s="337"/>
      <c r="AI684" s="464"/>
    </row>
    <row r="685" ht="13.5" customHeight="1">
      <c r="A685" s="464"/>
      <c r="B685" s="464"/>
      <c r="C685" s="465"/>
      <c r="D685" s="464"/>
      <c r="E685" s="464"/>
      <c r="F685" s="464"/>
      <c r="G685" s="464"/>
      <c r="H685" s="464"/>
      <c r="I685" s="464"/>
      <c r="J685" s="464"/>
      <c r="K685" s="464"/>
      <c r="L685" s="464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337"/>
      <c r="X685" s="337"/>
      <c r="Y685" s="337"/>
      <c r="Z685" s="337"/>
      <c r="AA685" s="337"/>
      <c r="AB685" s="337"/>
      <c r="AC685" s="337"/>
      <c r="AD685" s="337"/>
      <c r="AE685" s="337"/>
      <c r="AF685" s="337"/>
      <c r="AG685" s="337"/>
      <c r="AH685" s="337"/>
      <c r="AI685" s="464"/>
    </row>
    <row r="686" ht="13.5" customHeight="1">
      <c r="A686" s="464"/>
      <c r="B686" s="464"/>
      <c r="C686" s="465"/>
      <c r="D686" s="464"/>
      <c r="E686" s="464"/>
      <c r="F686" s="464"/>
      <c r="G686" s="464"/>
      <c r="H686" s="464"/>
      <c r="I686" s="464"/>
      <c r="J686" s="464"/>
      <c r="K686" s="464"/>
      <c r="L686" s="464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337"/>
      <c r="X686" s="337"/>
      <c r="Y686" s="337"/>
      <c r="Z686" s="337"/>
      <c r="AA686" s="337"/>
      <c r="AB686" s="337"/>
      <c r="AC686" s="337"/>
      <c r="AD686" s="337"/>
      <c r="AE686" s="337"/>
      <c r="AF686" s="337"/>
      <c r="AG686" s="337"/>
      <c r="AH686" s="337"/>
      <c r="AI686" s="464"/>
    </row>
    <row r="687" ht="13.5" customHeight="1">
      <c r="A687" s="464"/>
      <c r="B687" s="464"/>
      <c r="C687" s="465"/>
      <c r="D687" s="464"/>
      <c r="E687" s="464"/>
      <c r="F687" s="464"/>
      <c r="G687" s="464"/>
      <c r="H687" s="464"/>
      <c r="I687" s="464"/>
      <c r="J687" s="464"/>
      <c r="K687" s="464"/>
      <c r="L687" s="464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337"/>
      <c r="X687" s="337"/>
      <c r="Y687" s="337"/>
      <c r="Z687" s="337"/>
      <c r="AA687" s="337"/>
      <c r="AB687" s="337"/>
      <c r="AC687" s="337"/>
      <c r="AD687" s="337"/>
      <c r="AE687" s="337"/>
      <c r="AF687" s="337"/>
      <c r="AG687" s="337"/>
      <c r="AH687" s="337"/>
      <c r="AI687" s="464"/>
    </row>
    <row r="688" ht="13.5" customHeight="1">
      <c r="A688" s="464"/>
      <c r="B688" s="464"/>
      <c r="C688" s="465"/>
      <c r="D688" s="464"/>
      <c r="E688" s="464"/>
      <c r="F688" s="464"/>
      <c r="G688" s="464"/>
      <c r="H688" s="464"/>
      <c r="I688" s="464"/>
      <c r="J688" s="464"/>
      <c r="K688" s="464"/>
      <c r="L688" s="464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337"/>
      <c r="X688" s="337"/>
      <c r="Y688" s="337"/>
      <c r="Z688" s="337"/>
      <c r="AA688" s="337"/>
      <c r="AB688" s="337"/>
      <c r="AC688" s="337"/>
      <c r="AD688" s="337"/>
      <c r="AE688" s="337"/>
      <c r="AF688" s="337"/>
      <c r="AG688" s="337"/>
      <c r="AH688" s="337"/>
      <c r="AI688" s="464"/>
    </row>
    <row r="689" ht="13.5" customHeight="1">
      <c r="A689" s="464"/>
      <c r="B689" s="464"/>
      <c r="C689" s="465"/>
      <c r="D689" s="464"/>
      <c r="E689" s="464"/>
      <c r="F689" s="464"/>
      <c r="G689" s="464"/>
      <c r="H689" s="464"/>
      <c r="I689" s="464"/>
      <c r="J689" s="464"/>
      <c r="K689" s="464"/>
      <c r="L689" s="464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337"/>
      <c r="X689" s="337"/>
      <c r="Y689" s="337"/>
      <c r="Z689" s="337"/>
      <c r="AA689" s="337"/>
      <c r="AB689" s="337"/>
      <c r="AC689" s="337"/>
      <c r="AD689" s="337"/>
      <c r="AE689" s="337"/>
      <c r="AF689" s="337"/>
      <c r="AG689" s="337"/>
      <c r="AH689" s="337"/>
      <c r="AI689" s="464"/>
    </row>
    <row r="690" ht="13.5" customHeight="1">
      <c r="A690" s="464"/>
      <c r="B690" s="464"/>
      <c r="C690" s="465"/>
      <c r="D690" s="464"/>
      <c r="E690" s="464"/>
      <c r="F690" s="464"/>
      <c r="G690" s="464"/>
      <c r="H690" s="464"/>
      <c r="I690" s="464"/>
      <c r="J690" s="464"/>
      <c r="K690" s="464"/>
      <c r="L690" s="464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337"/>
      <c r="X690" s="337"/>
      <c r="Y690" s="337"/>
      <c r="Z690" s="337"/>
      <c r="AA690" s="337"/>
      <c r="AB690" s="337"/>
      <c r="AC690" s="337"/>
      <c r="AD690" s="337"/>
      <c r="AE690" s="337"/>
      <c r="AF690" s="337"/>
      <c r="AG690" s="337"/>
      <c r="AH690" s="337"/>
      <c r="AI690" s="464"/>
    </row>
    <row r="691" ht="13.5" customHeight="1">
      <c r="A691" s="464"/>
      <c r="B691" s="464"/>
      <c r="C691" s="465"/>
      <c r="D691" s="464"/>
      <c r="E691" s="464"/>
      <c r="F691" s="464"/>
      <c r="G691" s="464"/>
      <c r="H691" s="464"/>
      <c r="I691" s="464"/>
      <c r="J691" s="464"/>
      <c r="K691" s="464"/>
      <c r="L691" s="464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337"/>
      <c r="X691" s="337"/>
      <c r="Y691" s="337"/>
      <c r="Z691" s="337"/>
      <c r="AA691" s="337"/>
      <c r="AB691" s="337"/>
      <c r="AC691" s="337"/>
      <c r="AD691" s="337"/>
      <c r="AE691" s="337"/>
      <c r="AF691" s="337"/>
      <c r="AG691" s="337"/>
      <c r="AH691" s="337"/>
      <c r="AI691" s="464"/>
    </row>
    <row r="692" ht="13.5" customHeight="1">
      <c r="A692" s="464"/>
      <c r="B692" s="464"/>
      <c r="C692" s="465"/>
      <c r="D692" s="464"/>
      <c r="E692" s="464"/>
      <c r="F692" s="464"/>
      <c r="G692" s="464"/>
      <c r="H692" s="464"/>
      <c r="I692" s="464"/>
      <c r="J692" s="464"/>
      <c r="K692" s="464"/>
      <c r="L692" s="464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337"/>
      <c r="X692" s="337"/>
      <c r="Y692" s="337"/>
      <c r="Z692" s="337"/>
      <c r="AA692" s="337"/>
      <c r="AB692" s="337"/>
      <c r="AC692" s="337"/>
      <c r="AD692" s="337"/>
      <c r="AE692" s="337"/>
      <c r="AF692" s="337"/>
      <c r="AG692" s="337"/>
      <c r="AH692" s="337"/>
      <c r="AI692" s="464"/>
    </row>
    <row r="693" ht="13.5" customHeight="1">
      <c r="A693" s="464"/>
      <c r="B693" s="464"/>
      <c r="C693" s="465"/>
      <c r="D693" s="464"/>
      <c r="E693" s="464"/>
      <c r="F693" s="464"/>
      <c r="G693" s="464"/>
      <c r="H693" s="464"/>
      <c r="I693" s="464"/>
      <c r="J693" s="464"/>
      <c r="K693" s="464"/>
      <c r="L693" s="464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337"/>
      <c r="X693" s="337"/>
      <c r="Y693" s="337"/>
      <c r="Z693" s="337"/>
      <c r="AA693" s="337"/>
      <c r="AB693" s="337"/>
      <c r="AC693" s="337"/>
      <c r="AD693" s="337"/>
      <c r="AE693" s="337"/>
      <c r="AF693" s="337"/>
      <c r="AG693" s="337"/>
      <c r="AH693" s="337"/>
      <c r="AI693" s="464"/>
    </row>
    <row r="694" ht="13.5" customHeight="1">
      <c r="A694" s="464"/>
      <c r="B694" s="464"/>
      <c r="C694" s="465"/>
      <c r="D694" s="464"/>
      <c r="E694" s="464"/>
      <c r="F694" s="464"/>
      <c r="G694" s="464"/>
      <c r="H694" s="464"/>
      <c r="I694" s="464"/>
      <c r="J694" s="464"/>
      <c r="K694" s="464"/>
      <c r="L694" s="464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337"/>
      <c r="X694" s="337"/>
      <c r="Y694" s="337"/>
      <c r="Z694" s="337"/>
      <c r="AA694" s="337"/>
      <c r="AB694" s="337"/>
      <c r="AC694" s="337"/>
      <c r="AD694" s="337"/>
      <c r="AE694" s="337"/>
      <c r="AF694" s="337"/>
      <c r="AG694" s="337"/>
      <c r="AH694" s="337"/>
      <c r="AI694" s="464"/>
    </row>
    <row r="695" ht="13.5" customHeight="1">
      <c r="A695" s="464"/>
      <c r="B695" s="464"/>
      <c r="C695" s="465"/>
      <c r="D695" s="464"/>
      <c r="E695" s="464"/>
      <c r="F695" s="464"/>
      <c r="G695" s="464"/>
      <c r="H695" s="464"/>
      <c r="I695" s="464"/>
      <c r="J695" s="464"/>
      <c r="K695" s="464"/>
      <c r="L695" s="464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337"/>
      <c r="X695" s="337"/>
      <c r="Y695" s="337"/>
      <c r="Z695" s="337"/>
      <c r="AA695" s="337"/>
      <c r="AB695" s="337"/>
      <c r="AC695" s="337"/>
      <c r="AD695" s="337"/>
      <c r="AE695" s="337"/>
      <c r="AF695" s="337"/>
      <c r="AG695" s="337"/>
      <c r="AH695" s="337"/>
      <c r="AI695" s="464"/>
    </row>
    <row r="696" ht="13.5" customHeight="1">
      <c r="A696" s="464"/>
      <c r="B696" s="464"/>
      <c r="C696" s="465"/>
      <c r="D696" s="464"/>
      <c r="E696" s="464"/>
      <c r="F696" s="464"/>
      <c r="G696" s="464"/>
      <c r="H696" s="464"/>
      <c r="I696" s="464"/>
      <c r="J696" s="464"/>
      <c r="K696" s="464"/>
      <c r="L696" s="464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337"/>
      <c r="X696" s="337"/>
      <c r="Y696" s="337"/>
      <c r="Z696" s="337"/>
      <c r="AA696" s="337"/>
      <c r="AB696" s="337"/>
      <c r="AC696" s="337"/>
      <c r="AD696" s="337"/>
      <c r="AE696" s="337"/>
      <c r="AF696" s="337"/>
      <c r="AG696" s="337"/>
      <c r="AH696" s="337"/>
      <c r="AI696" s="464"/>
    </row>
    <row r="697" ht="13.5" customHeight="1">
      <c r="A697" s="464"/>
      <c r="B697" s="464"/>
      <c r="C697" s="465"/>
      <c r="D697" s="464"/>
      <c r="E697" s="464"/>
      <c r="F697" s="464"/>
      <c r="G697" s="464"/>
      <c r="H697" s="464"/>
      <c r="I697" s="464"/>
      <c r="J697" s="464"/>
      <c r="K697" s="464"/>
      <c r="L697" s="464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337"/>
      <c r="X697" s="337"/>
      <c r="Y697" s="337"/>
      <c r="Z697" s="337"/>
      <c r="AA697" s="337"/>
      <c r="AB697" s="337"/>
      <c r="AC697" s="337"/>
      <c r="AD697" s="337"/>
      <c r="AE697" s="337"/>
      <c r="AF697" s="337"/>
      <c r="AG697" s="337"/>
      <c r="AH697" s="337"/>
      <c r="AI697" s="464"/>
    </row>
    <row r="698" ht="13.5" customHeight="1">
      <c r="A698" s="464"/>
      <c r="B698" s="464"/>
      <c r="C698" s="465"/>
      <c r="D698" s="464"/>
      <c r="E698" s="464"/>
      <c r="F698" s="464"/>
      <c r="G698" s="464"/>
      <c r="H698" s="464"/>
      <c r="I698" s="464"/>
      <c r="J698" s="464"/>
      <c r="K698" s="464"/>
      <c r="L698" s="464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337"/>
      <c r="X698" s="337"/>
      <c r="Y698" s="337"/>
      <c r="Z698" s="337"/>
      <c r="AA698" s="337"/>
      <c r="AB698" s="337"/>
      <c r="AC698" s="337"/>
      <c r="AD698" s="337"/>
      <c r="AE698" s="337"/>
      <c r="AF698" s="337"/>
      <c r="AG698" s="337"/>
      <c r="AH698" s="337"/>
      <c r="AI698" s="464"/>
    </row>
    <row r="699" ht="13.5" customHeight="1">
      <c r="A699" s="464"/>
      <c r="B699" s="464"/>
      <c r="C699" s="465"/>
      <c r="D699" s="464"/>
      <c r="E699" s="464"/>
      <c r="F699" s="464"/>
      <c r="G699" s="464"/>
      <c r="H699" s="464"/>
      <c r="I699" s="464"/>
      <c r="J699" s="464"/>
      <c r="K699" s="464"/>
      <c r="L699" s="464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337"/>
      <c r="X699" s="337"/>
      <c r="Y699" s="337"/>
      <c r="Z699" s="337"/>
      <c r="AA699" s="337"/>
      <c r="AB699" s="337"/>
      <c r="AC699" s="337"/>
      <c r="AD699" s="337"/>
      <c r="AE699" s="337"/>
      <c r="AF699" s="337"/>
      <c r="AG699" s="337"/>
      <c r="AH699" s="337"/>
      <c r="AI699" s="464"/>
    </row>
    <row r="700" ht="13.5" customHeight="1">
      <c r="A700" s="464"/>
      <c r="B700" s="464"/>
      <c r="C700" s="465"/>
      <c r="D700" s="464"/>
      <c r="E700" s="464"/>
      <c r="F700" s="464"/>
      <c r="G700" s="464"/>
      <c r="H700" s="464"/>
      <c r="I700" s="464"/>
      <c r="J700" s="464"/>
      <c r="K700" s="464"/>
      <c r="L700" s="464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337"/>
      <c r="X700" s="337"/>
      <c r="Y700" s="337"/>
      <c r="Z700" s="337"/>
      <c r="AA700" s="337"/>
      <c r="AB700" s="337"/>
      <c r="AC700" s="337"/>
      <c r="AD700" s="337"/>
      <c r="AE700" s="337"/>
      <c r="AF700" s="337"/>
      <c r="AG700" s="337"/>
      <c r="AH700" s="337"/>
      <c r="AI700" s="464"/>
    </row>
    <row r="701" ht="13.5" customHeight="1">
      <c r="A701" s="464"/>
      <c r="B701" s="464"/>
      <c r="C701" s="465"/>
      <c r="D701" s="464"/>
      <c r="E701" s="464"/>
      <c r="F701" s="464"/>
      <c r="G701" s="464"/>
      <c r="H701" s="464"/>
      <c r="I701" s="464"/>
      <c r="J701" s="464"/>
      <c r="K701" s="464"/>
      <c r="L701" s="464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337"/>
      <c r="X701" s="337"/>
      <c r="Y701" s="337"/>
      <c r="Z701" s="337"/>
      <c r="AA701" s="337"/>
      <c r="AB701" s="337"/>
      <c r="AC701" s="337"/>
      <c r="AD701" s="337"/>
      <c r="AE701" s="337"/>
      <c r="AF701" s="337"/>
      <c r="AG701" s="337"/>
      <c r="AH701" s="337"/>
      <c r="AI701" s="464"/>
    </row>
    <row r="702" ht="13.5" customHeight="1">
      <c r="A702" s="464"/>
      <c r="B702" s="464"/>
      <c r="C702" s="465"/>
      <c r="D702" s="464"/>
      <c r="E702" s="464"/>
      <c r="F702" s="464"/>
      <c r="G702" s="464"/>
      <c r="H702" s="464"/>
      <c r="I702" s="464"/>
      <c r="J702" s="464"/>
      <c r="K702" s="464"/>
      <c r="L702" s="464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337"/>
      <c r="X702" s="337"/>
      <c r="Y702" s="337"/>
      <c r="Z702" s="337"/>
      <c r="AA702" s="337"/>
      <c r="AB702" s="337"/>
      <c r="AC702" s="337"/>
      <c r="AD702" s="337"/>
      <c r="AE702" s="337"/>
      <c r="AF702" s="337"/>
      <c r="AG702" s="337"/>
      <c r="AH702" s="337"/>
      <c r="AI702" s="464"/>
    </row>
    <row r="703" ht="13.5" customHeight="1">
      <c r="A703" s="464"/>
      <c r="B703" s="464"/>
      <c r="C703" s="465"/>
      <c r="D703" s="464"/>
      <c r="E703" s="464"/>
      <c r="F703" s="464"/>
      <c r="G703" s="464"/>
      <c r="H703" s="464"/>
      <c r="I703" s="464"/>
      <c r="J703" s="464"/>
      <c r="K703" s="464"/>
      <c r="L703" s="464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337"/>
      <c r="X703" s="337"/>
      <c r="Y703" s="337"/>
      <c r="Z703" s="337"/>
      <c r="AA703" s="337"/>
      <c r="AB703" s="337"/>
      <c r="AC703" s="337"/>
      <c r="AD703" s="337"/>
      <c r="AE703" s="337"/>
      <c r="AF703" s="337"/>
      <c r="AG703" s="337"/>
      <c r="AH703" s="337"/>
      <c r="AI703" s="464"/>
    </row>
    <row r="704" ht="13.5" customHeight="1">
      <c r="A704" s="464"/>
      <c r="B704" s="464"/>
      <c r="C704" s="465"/>
      <c r="D704" s="464"/>
      <c r="E704" s="464"/>
      <c r="F704" s="464"/>
      <c r="G704" s="464"/>
      <c r="H704" s="464"/>
      <c r="I704" s="464"/>
      <c r="J704" s="464"/>
      <c r="K704" s="464"/>
      <c r="L704" s="464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337"/>
      <c r="X704" s="337"/>
      <c r="Y704" s="337"/>
      <c r="Z704" s="337"/>
      <c r="AA704" s="337"/>
      <c r="AB704" s="337"/>
      <c r="AC704" s="337"/>
      <c r="AD704" s="337"/>
      <c r="AE704" s="337"/>
      <c r="AF704" s="337"/>
      <c r="AG704" s="337"/>
      <c r="AH704" s="337"/>
      <c r="AI704" s="464"/>
    </row>
    <row r="705" ht="13.5" customHeight="1">
      <c r="A705" s="464"/>
      <c r="B705" s="464"/>
      <c r="C705" s="465"/>
      <c r="D705" s="464"/>
      <c r="E705" s="464"/>
      <c r="F705" s="464"/>
      <c r="G705" s="464"/>
      <c r="H705" s="464"/>
      <c r="I705" s="464"/>
      <c r="J705" s="464"/>
      <c r="K705" s="464"/>
      <c r="L705" s="464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337"/>
      <c r="X705" s="337"/>
      <c r="Y705" s="337"/>
      <c r="Z705" s="337"/>
      <c r="AA705" s="337"/>
      <c r="AB705" s="337"/>
      <c r="AC705" s="337"/>
      <c r="AD705" s="337"/>
      <c r="AE705" s="337"/>
      <c r="AF705" s="337"/>
      <c r="AG705" s="337"/>
      <c r="AH705" s="337"/>
      <c r="AI705" s="464"/>
    </row>
    <row r="706" ht="13.5" customHeight="1">
      <c r="A706" s="464"/>
      <c r="B706" s="464"/>
      <c r="C706" s="465"/>
      <c r="D706" s="464"/>
      <c r="E706" s="464"/>
      <c r="F706" s="464"/>
      <c r="G706" s="464"/>
      <c r="H706" s="464"/>
      <c r="I706" s="464"/>
      <c r="J706" s="464"/>
      <c r="K706" s="464"/>
      <c r="L706" s="464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337"/>
      <c r="X706" s="337"/>
      <c r="Y706" s="337"/>
      <c r="Z706" s="337"/>
      <c r="AA706" s="337"/>
      <c r="AB706" s="337"/>
      <c r="AC706" s="337"/>
      <c r="AD706" s="337"/>
      <c r="AE706" s="337"/>
      <c r="AF706" s="337"/>
      <c r="AG706" s="337"/>
      <c r="AH706" s="337"/>
      <c r="AI706" s="464"/>
    </row>
    <row r="707" ht="13.5" customHeight="1">
      <c r="A707" s="464"/>
      <c r="B707" s="464"/>
      <c r="C707" s="465"/>
      <c r="D707" s="464"/>
      <c r="E707" s="464"/>
      <c r="F707" s="464"/>
      <c r="G707" s="464"/>
      <c r="H707" s="464"/>
      <c r="I707" s="464"/>
      <c r="J707" s="464"/>
      <c r="K707" s="464"/>
      <c r="L707" s="464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337"/>
      <c r="X707" s="337"/>
      <c r="Y707" s="337"/>
      <c r="Z707" s="337"/>
      <c r="AA707" s="337"/>
      <c r="AB707" s="337"/>
      <c r="AC707" s="337"/>
      <c r="AD707" s="337"/>
      <c r="AE707" s="337"/>
      <c r="AF707" s="337"/>
      <c r="AG707" s="337"/>
      <c r="AH707" s="337"/>
      <c r="AI707" s="464"/>
    </row>
    <row r="708" ht="13.5" customHeight="1">
      <c r="A708" s="464"/>
      <c r="B708" s="464"/>
      <c r="C708" s="465"/>
      <c r="D708" s="464"/>
      <c r="E708" s="464"/>
      <c r="F708" s="464"/>
      <c r="G708" s="464"/>
      <c r="H708" s="464"/>
      <c r="I708" s="464"/>
      <c r="J708" s="464"/>
      <c r="K708" s="464"/>
      <c r="L708" s="464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337"/>
      <c r="X708" s="337"/>
      <c r="Y708" s="337"/>
      <c r="Z708" s="337"/>
      <c r="AA708" s="337"/>
      <c r="AB708" s="337"/>
      <c r="AC708" s="337"/>
      <c r="AD708" s="337"/>
      <c r="AE708" s="337"/>
      <c r="AF708" s="337"/>
      <c r="AG708" s="337"/>
      <c r="AH708" s="337"/>
      <c r="AI708" s="464"/>
    </row>
    <row r="709" ht="13.5" customHeight="1">
      <c r="A709" s="464"/>
      <c r="B709" s="464"/>
      <c r="C709" s="465"/>
      <c r="D709" s="464"/>
      <c r="E709" s="464"/>
      <c r="F709" s="464"/>
      <c r="G709" s="464"/>
      <c r="H709" s="464"/>
      <c r="I709" s="464"/>
      <c r="J709" s="464"/>
      <c r="K709" s="464"/>
      <c r="L709" s="464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337"/>
      <c r="X709" s="337"/>
      <c r="Y709" s="337"/>
      <c r="Z709" s="337"/>
      <c r="AA709" s="337"/>
      <c r="AB709" s="337"/>
      <c r="AC709" s="337"/>
      <c r="AD709" s="337"/>
      <c r="AE709" s="337"/>
      <c r="AF709" s="337"/>
      <c r="AG709" s="337"/>
      <c r="AH709" s="337"/>
      <c r="AI709" s="464"/>
    </row>
    <row r="710" ht="13.5" customHeight="1">
      <c r="A710" s="464"/>
      <c r="B710" s="464"/>
      <c r="C710" s="465"/>
      <c r="D710" s="464"/>
      <c r="E710" s="464"/>
      <c r="F710" s="464"/>
      <c r="G710" s="464"/>
      <c r="H710" s="464"/>
      <c r="I710" s="464"/>
      <c r="J710" s="464"/>
      <c r="K710" s="464"/>
      <c r="L710" s="464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337"/>
      <c r="X710" s="337"/>
      <c r="Y710" s="337"/>
      <c r="Z710" s="337"/>
      <c r="AA710" s="337"/>
      <c r="AB710" s="337"/>
      <c r="AC710" s="337"/>
      <c r="AD710" s="337"/>
      <c r="AE710" s="337"/>
      <c r="AF710" s="337"/>
      <c r="AG710" s="337"/>
      <c r="AH710" s="337"/>
      <c r="AI710" s="464"/>
    </row>
    <row r="711" ht="13.5" customHeight="1">
      <c r="A711" s="464"/>
      <c r="B711" s="464"/>
      <c r="C711" s="465"/>
      <c r="D711" s="464"/>
      <c r="E711" s="464"/>
      <c r="F711" s="464"/>
      <c r="G711" s="464"/>
      <c r="H711" s="464"/>
      <c r="I711" s="464"/>
      <c r="J711" s="464"/>
      <c r="K711" s="464"/>
      <c r="L711" s="464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337"/>
      <c r="X711" s="337"/>
      <c r="Y711" s="337"/>
      <c r="Z711" s="337"/>
      <c r="AA711" s="337"/>
      <c r="AB711" s="337"/>
      <c r="AC711" s="337"/>
      <c r="AD711" s="337"/>
      <c r="AE711" s="337"/>
      <c r="AF711" s="337"/>
      <c r="AG711" s="337"/>
      <c r="AH711" s="337"/>
      <c r="AI711" s="464"/>
    </row>
    <row r="712" ht="13.5" customHeight="1">
      <c r="A712" s="464"/>
      <c r="B712" s="464"/>
      <c r="C712" s="465"/>
      <c r="D712" s="464"/>
      <c r="E712" s="464"/>
      <c r="F712" s="464"/>
      <c r="G712" s="464"/>
      <c r="H712" s="464"/>
      <c r="I712" s="464"/>
      <c r="J712" s="464"/>
      <c r="K712" s="464"/>
      <c r="L712" s="464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337"/>
      <c r="X712" s="337"/>
      <c r="Y712" s="337"/>
      <c r="Z712" s="337"/>
      <c r="AA712" s="337"/>
      <c r="AB712" s="337"/>
      <c r="AC712" s="337"/>
      <c r="AD712" s="337"/>
      <c r="AE712" s="337"/>
      <c r="AF712" s="337"/>
      <c r="AG712" s="337"/>
      <c r="AH712" s="337"/>
      <c r="AI712" s="464"/>
    </row>
    <row r="713" ht="13.5" customHeight="1">
      <c r="A713" s="464"/>
      <c r="B713" s="464"/>
      <c r="C713" s="465"/>
      <c r="D713" s="464"/>
      <c r="E713" s="464"/>
      <c r="F713" s="464"/>
      <c r="G713" s="464"/>
      <c r="H713" s="464"/>
      <c r="I713" s="464"/>
      <c r="J713" s="464"/>
      <c r="K713" s="464"/>
      <c r="L713" s="464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337"/>
      <c r="X713" s="337"/>
      <c r="Y713" s="337"/>
      <c r="Z713" s="337"/>
      <c r="AA713" s="337"/>
      <c r="AB713" s="337"/>
      <c r="AC713" s="337"/>
      <c r="AD713" s="337"/>
      <c r="AE713" s="337"/>
      <c r="AF713" s="337"/>
      <c r="AG713" s="337"/>
      <c r="AH713" s="337"/>
      <c r="AI713" s="464"/>
    </row>
    <row r="714" ht="13.5" customHeight="1">
      <c r="A714" s="464"/>
      <c r="B714" s="464"/>
      <c r="C714" s="465"/>
      <c r="D714" s="464"/>
      <c r="E714" s="464"/>
      <c r="F714" s="464"/>
      <c r="G714" s="464"/>
      <c r="H714" s="464"/>
      <c r="I714" s="464"/>
      <c r="J714" s="464"/>
      <c r="K714" s="464"/>
      <c r="L714" s="464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337"/>
      <c r="X714" s="337"/>
      <c r="Y714" s="337"/>
      <c r="Z714" s="337"/>
      <c r="AA714" s="337"/>
      <c r="AB714" s="337"/>
      <c r="AC714" s="337"/>
      <c r="AD714" s="337"/>
      <c r="AE714" s="337"/>
      <c r="AF714" s="337"/>
      <c r="AG714" s="337"/>
      <c r="AH714" s="337"/>
      <c r="AI714" s="464"/>
    </row>
    <row r="715" ht="13.5" customHeight="1">
      <c r="A715" s="464"/>
      <c r="B715" s="464"/>
      <c r="C715" s="465"/>
      <c r="D715" s="464"/>
      <c r="E715" s="464"/>
      <c r="F715" s="464"/>
      <c r="G715" s="464"/>
      <c r="H715" s="464"/>
      <c r="I715" s="464"/>
      <c r="J715" s="464"/>
      <c r="K715" s="464"/>
      <c r="L715" s="464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337"/>
      <c r="X715" s="337"/>
      <c r="Y715" s="337"/>
      <c r="Z715" s="337"/>
      <c r="AA715" s="337"/>
      <c r="AB715" s="337"/>
      <c r="AC715" s="337"/>
      <c r="AD715" s="337"/>
      <c r="AE715" s="337"/>
      <c r="AF715" s="337"/>
      <c r="AG715" s="337"/>
      <c r="AH715" s="337"/>
      <c r="AI715" s="464"/>
    </row>
    <row r="716" ht="13.5" customHeight="1">
      <c r="A716" s="464"/>
      <c r="B716" s="464"/>
      <c r="C716" s="465"/>
      <c r="D716" s="464"/>
      <c r="E716" s="464"/>
      <c r="F716" s="464"/>
      <c r="G716" s="464"/>
      <c r="H716" s="464"/>
      <c r="I716" s="464"/>
      <c r="J716" s="464"/>
      <c r="K716" s="464"/>
      <c r="L716" s="464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337"/>
      <c r="X716" s="337"/>
      <c r="Y716" s="337"/>
      <c r="Z716" s="337"/>
      <c r="AA716" s="337"/>
      <c r="AB716" s="337"/>
      <c r="AC716" s="337"/>
      <c r="AD716" s="337"/>
      <c r="AE716" s="337"/>
      <c r="AF716" s="337"/>
      <c r="AG716" s="337"/>
      <c r="AH716" s="337"/>
      <c r="AI716" s="464"/>
    </row>
    <row r="717" ht="13.5" customHeight="1">
      <c r="A717" s="464"/>
      <c r="B717" s="464"/>
      <c r="C717" s="465"/>
      <c r="D717" s="464"/>
      <c r="E717" s="464"/>
      <c r="F717" s="464"/>
      <c r="G717" s="464"/>
      <c r="H717" s="464"/>
      <c r="I717" s="464"/>
      <c r="J717" s="464"/>
      <c r="K717" s="464"/>
      <c r="L717" s="464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337"/>
      <c r="X717" s="337"/>
      <c r="Y717" s="337"/>
      <c r="Z717" s="337"/>
      <c r="AA717" s="337"/>
      <c r="AB717" s="337"/>
      <c r="AC717" s="337"/>
      <c r="AD717" s="337"/>
      <c r="AE717" s="337"/>
      <c r="AF717" s="337"/>
      <c r="AG717" s="337"/>
      <c r="AH717" s="337"/>
      <c r="AI717" s="464"/>
    </row>
    <row r="718" ht="13.5" customHeight="1">
      <c r="A718" s="464"/>
      <c r="B718" s="464"/>
      <c r="C718" s="465"/>
      <c r="D718" s="464"/>
      <c r="E718" s="464"/>
      <c r="F718" s="464"/>
      <c r="G718" s="464"/>
      <c r="H718" s="464"/>
      <c r="I718" s="464"/>
      <c r="J718" s="464"/>
      <c r="K718" s="464"/>
      <c r="L718" s="464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337"/>
      <c r="X718" s="337"/>
      <c r="Y718" s="337"/>
      <c r="Z718" s="337"/>
      <c r="AA718" s="337"/>
      <c r="AB718" s="337"/>
      <c r="AC718" s="337"/>
      <c r="AD718" s="337"/>
      <c r="AE718" s="337"/>
      <c r="AF718" s="337"/>
      <c r="AG718" s="337"/>
      <c r="AH718" s="337"/>
      <c r="AI718" s="464"/>
    </row>
    <row r="719" ht="13.5" customHeight="1">
      <c r="A719" s="464"/>
      <c r="B719" s="464"/>
      <c r="C719" s="465"/>
      <c r="D719" s="464"/>
      <c r="E719" s="464"/>
      <c r="F719" s="464"/>
      <c r="G719" s="464"/>
      <c r="H719" s="464"/>
      <c r="I719" s="464"/>
      <c r="J719" s="464"/>
      <c r="K719" s="464"/>
      <c r="L719" s="464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337"/>
      <c r="X719" s="337"/>
      <c r="Y719" s="337"/>
      <c r="Z719" s="337"/>
      <c r="AA719" s="337"/>
      <c r="AB719" s="337"/>
      <c r="AC719" s="337"/>
      <c r="AD719" s="337"/>
      <c r="AE719" s="337"/>
      <c r="AF719" s="337"/>
      <c r="AG719" s="337"/>
      <c r="AH719" s="337"/>
      <c r="AI719" s="464"/>
    </row>
    <row r="720" ht="13.5" customHeight="1">
      <c r="A720" s="464"/>
      <c r="B720" s="464"/>
      <c r="C720" s="465"/>
      <c r="D720" s="464"/>
      <c r="E720" s="464"/>
      <c r="F720" s="464"/>
      <c r="G720" s="464"/>
      <c r="H720" s="464"/>
      <c r="I720" s="464"/>
      <c r="J720" s="464"/>
      <c r="K720" s="464"/>
      <c r="L720" s="464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337"/>
      <c r="X720" s="337"/>
      <c r="Y720" s="337"/>
      <c r="Z720" s="337"/>
      <c r="AA720" s="337"/>
      <c r="AB720" s="337"/>
      <c r="AC720" s="337"/>
      <c r="AD720" s="337"/>
      <c r="AE720" s="337"/>
      <c r="AF720" s="337"/>
      <c r="AG720" s="337"/>
      <c r="AH720" s="337"/>
      <c r="AI720" s="464"/>
    </row>
    <row r="721" ht="13.5" customHeight="1">
      <c r="A721" s="464"/>
      <c r="B721" s="464"/>
      <c r="C721" s="465"/>
      <c r="D721" s="464"/>
      <c r="E721" s="464"/>
      <c r="F721" s="464"/>
      <c r="G721" s="464"/>
      <c r="H721" s="464"/>
      <c r="I721" s="464"/>
      <c r="J721" s="464"/>
      <c r="K721" s="464"/>
      <c r="L721" s="464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337"/>
      <c r="X721" s="337"/>
      <c r="Y721" s="337"/>
      <c r="Z721" s="337"/>
      <c r="AA721" s="337"/>
      <c r="AB721" s="337"/>
      <c r="AC721" s="337"/>
      <c r="AD721" s="337"/>
      <c r="AE721" s="337"/>
      <c r="AF721" s="337"/>
      <c r="AG721" s="337"/>
      <c r="AH721" s="337"/>
      <c r="AI721" s="464"/>
    </row>
    <row r="722" ht="13.5" customHeight="1">
      <c r="A722" s="464"/>
      <c r="B722" s="464"/>
      <c r="C722" s="465"/>
      <c r="D722" s="464"/>
      <c r="E722" s="464"/>
      <c r="F722" s="464"/>
      <c r="G722" s="464"/>
      <c r="H722" s="464"/>
      <c r="I722" s="464"/>
      <c r="J722" s="464"/>
      <c r="K722" s="464"/>
      <c r="L722" s="464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337"/>
      <c r="X722" s="337"/>
      <c r="Y722" s="337"/>
      <c r="Z722" s="337"/>
      <c r="AA722" s="337"/>
      <c r="AB722" s="337"/>
      <c r="AC722" s="337"/>
      <c r="AD722" s="337"/>
      <c r="AE722" s="337"/>
      <c r="AF722" s="337"/>
      <c r="AG722" s="337"/>
      <c r="AH722" s="337"/>
      <c r="AI722" s="464"/>
    </row>
    <row r="723" ht="13.5" customHeight="1">
      <c r="A723" s="464"/>
      <c r="B723" s="464"/>
      <c r="C723" s="465"/>
      <c r="D723" s="464"/>
      <c r="E723" s="464"/>
      <c r="F723" s="464"/>
      <c r="G723" s="464"/>
      <c r="H723" s="464"/>
      <c r="I723" s="464"/>
      <c r="J723" s="464"/>
      <c r="K723" s="464"/>
      <c r="L723" s="464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337"/>
      <c r="X723" s="337"/>
      <c r="Y723" s="337"/>
      <c r="Z723" s="337"/>
      <c r="AA723" s="337"/>
      <c r="AB723" s="337"/>
      <c r="AC723" s="337"/>
      <c r="AD723" s="337"/>
      <c r="AE723" s="337"/>
      <c r="AF723" s="337"/>
      <c r="AG723" s="337"/>
      <c r="AH723" s="337"/>
      <c r="AI723" s="464"/>
    </row>
    <row r="724" ht="13.5" customHeight="1">
      <c r="A724" s="464"/>
      <c r="B724" s="464"/>
      <c r="C724" s="465"/>
      <c r="D724" s="464"/>
      <c r="E724" s="464"/>
      <c r="F724" s="464"/>
      <c r="G724" s="464"/>
      <c r="H724" s="464"/>
      <c r="I724" s="464"/>
      <c r="J724" s="464"/>
      <c r="K724" s="464"/>
      <c r="L724" s="464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337"/>
      <c r="X724" s="337"/>
      <c r="Y724" s="337"/>
      <c r="Z724" s="337"/>
      <c r="AA724" s="337"/>
      <c r="AB724" s="337"/>
      <c r="AC724" s="337"/>
      <c r="AD724" s="337"/>
      <c r="AE724" s="337"/>
      <c r="AF724" s="337"/>
      <c r="AG724" s="337"/>
      <c r="AH724" s="337"/>
      <c r="AI724" s="464"/>
    </row>
    <row r="725" ht="13.5" customHeight="1">
      <c r="A725" s="464"/>
      <c r="B725" s="464"/>
      <c r="C725" s="465"/>
      <c r="D725" s="464"/>
      <c r="E725" s="464"/>
      <c r="F725" s="464"/>
      <c r="G725" s="464"/>
      <c r="H725" s="464"/>
      <c r="I725" s="464"/>
      <c r="J725" s="464"/>
      <c r="K725" s="464"/>
      <c r="L725" s="464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337"/>
      <c r="X725" s="337"/>
      <c r="Y725" s="337"/>
      <c r="Z725" s="337"/>
      <c r="AA725" s="337"/>
      <c r="AB725" s="337"/>
      <c r="AC725" s="337"/>
      <c r="AD725" s="337"/>
      <c r="AE725" s="337"/>
      <c r="AF725" s="337"/>
      <c r="AG725" s="337"/>
      <c r="AH725" s="337"/>
      <c r="AI725" s="464"/>
    </row>
    <row r="726" ht="13.5" customHeight="1">
      <c r="A726" s="464"/>
      <c r="B726" s="464"/>
      <c r="C726" s="465"/>
      <c r="D726" s="464"/>
      <c r="E726" s="464"/>
      <c r="F726" s="464"/>
      <c r="G726" s="464"/>
      <c r="H726" s="464"/>
      <c r="I726" s="464"/>
      <c r="J726" s="464"/>
      <c r="K726" s="464"/>
      <c r="L726" s="464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337"/>
      <c r="X726" s="337"/>
      <c r="Y726" s="337"/>
      <c r="Z726" s="337"/>
      <c r="AA726" s="337"/>
      <c r="AB726" s="337"/>
      <c r="AC726" s="337"/>
      <c r="AD726" s="337"/>
      <c r="AE726" s="337"/>
      <c r="AF726" s="337"/>
      <c r="AG726" s="337"/>
      <c r="AH726" s="337"/>
      <c r="AI726" s="464"/>
    </row>
    <row r="727" ht="13.5" customHeight="1">
      <c r="A727" s="464"/>
      <c r="B727" s="464"/>
      <c r="C727" s="465"/>
      <c r="D727" s="464"/>
      <c r="E727" s="464"/>
      <c r="F727" s="464"/>
      <c r="G727" s="464"/>
      <c r="H727" s="464"/>
      <c r="I727" s="464"/>
      <c r="J727" s="464"/>
      <c r="K727" s="464"/>
      <c r="L727" s="464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337"/>
      <c r="X727" s="337"/>
      <c r="Y727" s="337"/>
      <c r="Z727" s="337"/>
      <c r="AA727" s="337"/>
      <c r="AB727" s="337"/>
      <c r="AC727" s="337"/>
      <c r="AD727" s="337"/>
      <c r="AE727" s="337"/>
      <c r="AF727" s="337"/>
      <c r="AG727" s="337"/>
      <c r="AH727" s="337"/>
      <c r="AI727" s="464"/>
    </row>
    <row r="728" ht="13.5" customHeight="1">
      <c r="A728" s="464"/>
      <c r="B728" s="464"/>
      <c r="C728" s="465"/>
      <c r="D728" s="464"/>
      <c r="E728" s="464"/>
      <c r="F728" s="464"/>
      <c r="G728" s="464"/>
      <c r="H728" s="464"/>
      <c r="I728" s="464"/>
      <c r="J728" s="464"/>
      <c r="K728" s="464"/>
      <c r="L728" s="464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337"/>
      <c r="X728" s="337"/>
      <c r="Y728" s="337"/>
      <c r="Z728" s="337"/>
      <c r="AA728" s="337"/>
      <c r="AB728" s="337"/>
      <c r="AC728" s="337"/>
      <c r="AD728" s="337"/>
      <c r="AE728" s="337"/>
      <c r="AF728" s="337"/>
      <c r="AG728" s="337"/>
      <c r="AH728" s="337"/>
      <c r="AI728" s="464"/>
    </row>
    <row r="729" ht="13.5" customHeight="1">
      <c r="A729" s="464"/>
      <c r="B729" s="464"/>
      <c r="C729" s="465"/>
      <c r="D729" s="464"/>
      <c r="E729" s="464"/>
      <c r="F729" s="464"/>
      <c r="G729" s="464"/>
      <c r="H729" s="464"/>
      <c r="I729" s="464"/>
      <c r="J729" s="464"/>
      <c r="K729" s="464"/>
      <c r="L729" s="464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337"/>
      <c r="X729" s="337"/>
      <c r="Y729" s="337"/>
      <c r="Z729" s="337"/>
      <c r="AA729" s="337"/>
      <c r="AB729" s="337"/>
      <c r="AC729" s="337"/>
      <c r="AD729" s="337"/>
      <c r="AE729" s="337"/>
      <c r="AF729" s="337"/>
      <c r="AG729" s="337"/>
      <c r="AH729" s="337"/>
      <c r="AI729" s="464"/>
    </row>
    <row r="730" ht="13.5" customHeight="1">
      <c r="A730" s="464"/>
      <c r="B730" s="464"/>
      <c r="C730" s="465"/>
      <c r="D730" s="464"/>
      <c r="E730" s="464"/>
      <c r="F730" s="464"/>
      <c r="G730" s="464"/>
      <c r="H730" s="464"/>
      <c r="I730" s="464"/>
      <c r="J730" s="464"/>
      <c r="K730" s="464"/>
      <c r="L730" s="464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337"/>
      <c r="X730" s="337"/>
      <c r="Y730" s="337"/>
      <c r="Z730" s="337"/>
      <c r="AA730" s="337"/>
      <c r="AB730" s="337"/>
      <c r="AC730" s="337"/>
      <c r="AD730" s="337"/>
      <c r="AE730" s="337"/>
      <c r="AF730" s="337"/>
      <c r="AG730" s="337"/>
      <c r="AH730" s="337"/>
      <c r="AI730" s="464"/>
    </row>
    <row r="731" ht="13.5" customHeight="1">
      <c r="A731" s="464"/>
      <c r="B731" s="464"/>
      <c r="C731" s="465"/>
      <c r="D731" s="464"/>
      <c r="E731" s="464"/>
      <c r="F731" s="464"/>
      <c r="G731" s="464"/>
      <c r="H731" s="464"/>
      <c r="I731" s="464"/>
      <c r="J731" s="464"/>
      <c r="K731" s="464"/>
      <c r="L731" s="464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337"/>
      <c r="X731" s="337"/>
      <c r="Y731" s="337"/>
      <c r="Z731" s="337"/>
      <c r="AA731" s="337"/>
      <c r="AB731" s="337"/>
      <c r="AC731" s="337"/>
      <c r="AD731" s="337"/>
      <c r="AE731" s="337"/>
      <c r="AF731" s="337"/>
      <c r="AG731" s="337"/>
      <c r="AH731" s="337"/>
      <c r="AI731" s="464"/>
    </row>
    <row r="732" ht="13.5" customHeight="1">
      <c r="A732" s="464"/>
      <c r="B732" s="464"/>
      <c r="C732" s="465"/>
      <c r="D732" s="464"/>
      <c r="E732" s="464"/>
      <c r="F732" s="464"/>
      <c r="G732" s="464"/>
      <c r="H732" s="464"/>
      <c r="I732" s="464"/>
      <c r="J732" s="464"/>
      <c r="K732" s="464"/>
      <c r="L732" s="464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337"/>
      <c r="X732" s="337"/>
      <c r="Y732" s="337"/>
      <c r="Z732" s="337"/>
      <c r="AA732" s="337"/>
      <c r="AB732" s="337"/>
      <c r="AC732" s="337"/>
      <c r="AD732" s="337"/>
      <c r="AE732" s="337"/>
      <c r="AF732" s="337"/>
      <c r="AG732" s="337"/>
      <c r="AH732" s="337"/>
      <c r="AI732" s="464"/>
    </row>
    <row r="733" ht="13.5" customHeight="1">
      <c r="A733" s="464"/>
      <c r="B733" s="464"/>
      <c r="C733" s="465"/>
      <c r="D733" s="464"/>
      <c r="E733" s="464"/>
      <c r="F733" s="464"/>
      <c r="G733" s="464"/>
      <c r="H733" s="464"/>
      <c r="I733" s="464"/>
      <c r="J733" s="464"/>
      <c r="K733" s="464"/>
      <c r="L733" s="464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337"/>
      <c r="X733" s="337"/>
      <c r="Y733" s="337"/>
      <c r="Z733" s="337"/>
      <c r="AA733" s="337"/>
      <c r="AB733" s="337"/>
      <c r="AC733" s="337"/>
      <c r="AD733" s="337"/>
      <c r="AE733" s="337"/>
      <c r="AF733" s="337"/>
      <c r="AG733" s="337"/>
      <c r="AH733" s="337"/>
      <c r="AI733" s="464"/>
    </row>
    <row r="734" ht="13.5" customHeight="1">
      <c r="A734" s="464"/>
      <c r="B734" s="464"/>
      <c r="C734" s="465"/>
      <c r="D734" s="464"/>
      <c r="E734" s="464"/>
      <c r="F734" s="464"/>
      <c r="G734" s="464"/>
      <c r="H734" s="464"/>
      <c r="I734" s="464"/>
      <c r="J734" s="464"/>
      <c r="K734" s="464"/>
      <c r="L734" s="464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337"/>
      <c r="X734" s="337"/>
      <c r="Y734" s="337"/>
      <c r="Z734" s="337"/>
      <c r="AA734" s="337"/>
      <c r="AB734" s="337"/>
      <c r="AC734" s="337"/>
      <c r="AD734" s="337"/>
      <c r="AE734" s="337"/>
      <c r="AF734" s="337"/>
      <c r="AG734" s="337"/>
      <c r="AH734" s="337"/>
      <c r="AI734" s="464"/>
    </row>
    <row r="735" ht="13.5" customHeight="1">
      <c r="A735" s="464"/>
      <c r="B735" s="464"/>
      <c r="C735" s="465"/>
      <c r="D735" s="464"/>
      <c r="E735" s="464"/>
      <c r="F735" s="464"/>
      <c r="G735" s="464"/>
      <c r="H735" s="464"/>
      <c r="I735" s="464"/>
      <c r="J735" s="464"/>
      <c r="K735" s="464"/>
      <c r="L735" s="464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337"/>
      <c r="X735" s="337"/>
      <c r="Y735" s="337"/>
      <c r="Z735" s="337"/>
      <c r="AA735" s="337"/>
      <c r="AB735" s="337"/>
      <c r="AC735" s="337"/>
      <c r="AD735" s="337"/>
      <c r="AE735" s="337"/>
      <c r="AF735" s="337"/>
      <c r="AG735" s="337"/>
      <c r="AH735" s="337"/>
      <c r="AI735" s="464"/>
    </row>
    <row r="736" ht="13.5" customHeight="1">
      <c r="A736" s="464"/>
      <c r="B736" s="464"/>
      <c r="C736" s="465"/>
      <c r="D736" s="464"/>
      <c r="E736" s="464"/>
      <c r="F736" s="464"/>
      <c r="G736" s="464"/>
      <c r="H736" s="464"/>
      <c r="I736" s="464"/>
      <c r="J736" s="464"/>
      <c r="K736" s="464"/>
      <c r="L736" s="464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337"/>
      <c r="X736" s="337"/>
      <c r="Y736" s="337"/>
      <c r="Z736" s="337"/>
      <c r="AA736" s="337"/>
      <c r="AB736" s="337"/>
      <c r="AC736" s="337"/>
      <c r="AD736" s="337"/>
      <c r="AE736" s="337"/>
      <c r="AF736" s="337"/>
      <c r="AG736" s="337"/>
      <c r="AH736" s="337"/>
      <c r="AI736" s="464"/>
    </row>
    <row r="737" ht="13.5" customHeight="1">
      <c r="A737" s="464"/>
      <c r="B737" s="464"/>
      <c r="C737" s="465"/>
      <c r="D737" s="464"/>
      <c r="E737" s="464"/>
      <c r="F737" s="464"/>
      <c r="G737" s="464"/>
      <c r="H737" s="464"/>
      <c r="I737" s="464"/>
      <c r="J737" s="464"/>
      <c r="K737" s="464"/>
      <c r="L737" s="464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337"/>
      <c r="X737" s="337"/>
      <c r="Y737" s="337"/>
      <c r="Z737" s="337"/>
      <c r="AA737" s="337"/>
      <c r="AB737" s="337"/>
      <c r="AC737" s="337"/>
      <c r="AD737" s="337"/>
      <c r="AE737" s="337"/>
      <c r="AF737" s="337"/>
      <c r="AG737" s="337"/>
      <c r="AH737" s="337"/>
      <c r="AI737" s="464"/>
    </row>
    <row r="738" ht="13.5" customHeight="1">
      <c r="A738" s="464"/>
      <c r="B738" s="464"/>
      <c r="C738" s="465"/>
      <c r="D738" s="464"/>
      <c r="E738" s="464"/>
      <c r="F738" s="464"/>
      <c r="G738" s="464"/>
      <c r="H738" s="464"/>
      <c r="I738" s="464"/>
      <c r="J738" s="464"/>
      <c r="K738" s="464"/>
      <c r="L738" s="464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337"/>
      <c r="X738" s="337"/>
      <c r="Y738" s="337"/>
      <c r="Z738" s="337"/>
      <c r="AA738" s="337"/>
      <c r="AB738" s="337"/>
      <c r="AC738" s="337"/>
      <c r="AD738" s="337"/>
      <c r="AE738" s="337"/>
      <c r="AF738" s="337"/>
      <c r="AG738" s="337"/>
      <c r="AH738" s="337"/>
      <c r="AI738" s="464"/>
    </row>
    <row r="739" ht="13.5" customHeight="1">
      <c r="A739" s="464"/>
      <c r="B739" s="464"/>
      <c r="C739" s="465"/>
      <c r="D739" s="464"/>
      <c r="E739" s="464"/>
      <c r="F739" s="464"/>
      <c r="G739" s="464"/>
      <c r="H739" s="464"/>
      <c r="I739" s="464"/>
      <c r="J739" s="464"/>
      <c r="K739" s="464"/>
      <c r="L739" s="464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337"/>
      <c r="X739" s="337"/>
      <c r="Y739" s="337"/>
      <c r="Z739" s="337"/>
      <c r="AA739" s="337"/>
      <c r="AB739" s="337"/>
      <c r="AC739" s="337"/>
      <c r="AD739" s="337"/>
      <c r="AE739" s="337"/>
      <c r="AF739" s="337"/>
      <c r="AG739" s="337"/>
      <c r="AH739" s="337"/>
      <c r="AI739" s="464"/>
    </row>
    <row r="740" ht="13.5" customHeight="1">
      <c r="A740" s="464"/>
      <c r="B740" s="464"/>
      <c r="C740" s="465"/>
      <c r="D740" s="464"/>
      <c r="E740" s="464"/>
      <c r="F740" s="464"/>
      <c r="G740" s="464"/>
      <c r="H740" s="464"/>
      <c r="I740" s="464"/>
      <c r="J740" s="464"/>
      <c r="K740" s="464"/>
      <c r="L740" s="464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337"/>
      <c r="X740" s="337"/>
      <c r="Y740" s="337"/>
      <c r="Z740" s="337"/>
      <c r="AA740" s="337"/>
      <c r="AB740" s="337"/>
      <c r="AC740" s="337"/>
      <c r="AD740" s="337"/>
      <c r="AE740" s="337"/>
      <c r="AF740" s="337"/>
      <c r="AG740" s="337"/>
      <c r="AH740" s="337"/>
      <c r="AI740" s="464"/>
    </row>
    <row r="741" ht="13.5" customHeight="1">
      <c r="A741" s="464"/>
      <c r="B741" s="464"/>
      <c r="C741" s="465"/>
      <c r="D741" s="464"/>
      <c r="E741" s="464"/>
      <c r="F741" s="464"/>
      <c r="G741" s="464"/>
      <c r="H741" s="464"/>
      <c r="I741" s="464"/>
      <c r="J741" s="464"/>
      <c r="K741" s="464"/>
      <c r="L741" s="464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337"/>
      <c r="X741" s="337"/>
      <c r="Y741" s="337"/>
      <c r="Z741" s="337"/>
      <c r="AA741" s="337"/>
      <c r="AB741" s="337"/>
      <c r="AC741" s="337"/>
      <c r="AD741" s="337"/>
      <c r="AE741" s="337"/>
      <c r="AF741" s="337"/>
      <c r="AG741" s="337"/>
      <c r="AH741" s="337"/>
      <c r="AI741" s="464"/>
    </row>
    <row r="742" ht="13.5" customHeight="1">
      <c r="A742" s="464"/>
      <c r="B742" s="464"/>
      <c r="C742" s="465"/>
      <c r="D742" s="464"/>
      <c r="E742" s="464"/>
      <c r="F742" s="464"/>
      <c r="G742" s="464"/>
      <c r="H742" s="464"/>
      <c r="I742" s="464"/>
      <c r="J742" s="464"/>
      <c r="K742" s="464"/>
      <c r="L742" s="464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337"/>
      <c r="X742" s="337"/>
      <c r="Y742" s="337"/>
      <c r="Z742" s="337"/>
      <c r="AA742" s="337"/>
      <c r="AB742" s="337"/>
      <c r="AC742" s="337"/>
      <c r="AD742" s="337"/>
      <c r="AE742" s="337"/>
      <c r="AF742" s="337"/>
      <c r="AG742" s="337"/>
      <c r="AH742" s="337"/>
      <c r="AI742" s="464"/>
    </row>
    <row r="743" ht="13.5" customHeight="1">
      <c r="A743" s="464"/>
      <c r="B743" s="464"/>
      <c r="C743" s="465"/>
      <c r="D743" s="464"/>
      <c r="E743" s="464"/>
      <c r="F743" s="464"/>
      <c r="G743" s="464"/>
      <c r="H743" s="464"/>
      <c r="I743" s="464"/>
      <c r="J743" s="464"/>
      <c r="K743" s="464"/>
      <c r="L743" s="464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337"/>
      <c r="X743" s="337"/>
      <c r="Y743" s="337"/>
      <c r="Z743" s="337"/>
      <c r="AA743" s="337"/>
      <c r="AB743" s="337"/>
      <c r="AC743" s="337"/>
      <c r="AD743" s="337"/>
      <c r="AE743" s="337"/>
      <c r="AF743" s="337"/>
      <c r="AG743" s="337"/>
      <c r="AH743" s="337"/>
      <c r="AI743" s="464"/>
    </row>
    <row r="744" ht="13.5" customHeight="1">
      <c r="A744" s="464"/>
      <c r="B744" s="464"/>
      <c r="C744" s="465"/>
      <c r="D744" s="464"/>
      <c r="E744" s="464"/>
      <c r="F744" s="464"/>
      <c r="G744" s="464"/>
      <c r="H744" s="464"/>
      <c r="I744" s="464"/>
      <c r="J744" s="464"/>
      <c r="K744" s="464"/>
      <c r="L744" s="464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337"/>
      <c r="X744" s="337"/>
      <c r="Y744" s="337"/>
      <c r="Z744" s="337"/>
      <c r="AA744" s="337"/>
      <c r="AB744" s="337"/>
      <c r="AC744" s="337"/>
      <c r="AD744" s="337"/>
      <c r="AE744" s="337"/>
      <c r="AF744" s="337"/>
      <c r="AG744" s="337"/>
      <c r="AH744" s="337"/>
      <c r="AI744" s="464"/>
    </row>
    <row r="745" ht="13.5" customHeight="1">
      <c r="A745" s="464"/>
      <c r="B745" s="464"/>
      <c r="C745" s="465"/>
      <c r="D745" s="464"/>
      <c r="E745" s="464"/>
      <c r="F745" s="464"/>
      <c r="G745" s="464"/>
      <c r="H745" s="464"/>
      <c r="I745" s="464"/>
      <c r="J745" s="464"/>
      <c r="K745" s="464"/>
      <c r="L745" s="464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337"/>
      <c r="X745" s="337"/>
      <c r="Y745" s="337"/>
      <c r="Z745" s="337"/>
      <c r="AA745" s="337"/>
      <c r="AB745" s="337"/>
      <c r="AC745" s="337"/>
      <c r="AD745" s="337"/>
      <c r="AE745" s="337"/>
      <c r="AF745" s="337"/>
      <c r="AG745" s="337"/>
      <c r="AH745" s="337"/>
      <c r="AI745" s="464"/>
    </row>
    <row r="746" ht="13.5" customHeight="1">
      <c r="A746" s="464"/>
      <c r="B746" s="464"/>
      <c r="C746" s="465"/>
      <c r="D746" s="464"/>
      <c r="E746" s="464"/>
      <c r="F746" s="464"/>
      <c r="G746" s="464"/>
      <c r="H746" s="464"/>
      <c r="I746" s="464"/>
      <c r="J746" s="464"/>
      <c r="K746" s="464"/>
      <c r="L746" s="464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337"/>
      <c r="X746" s="337"/>
      <c r="Y746" s="337"/>
      <c r="Z746" s="337"/>
      <c r="AA746" s="337"/>
      <c r="AB746" s="337"/>
      <c r="AC746" s="337"/>
      <c r="AD746" s="337"/>
      <c r="AE746" s="337"/>
      <c r="AF746" s="337"/>
      <c r="AG746" s="337"/>
      <c r="AH746" s="337"/>
      <c r="AI746" s="464"/>
    </row>
    <row r="747" ht="13.5" customHeight="1">
      <c r="A747" s="464"/>
      <c r="B747" s="464"/>
      <c r="C747" s="465"/>
      <c r="D747" s="464"/>
      <c r="E747" s="464"/>
      <c r="F747" s="464"/>
      <c r="G747" s="464"/>
      <c r="H747" s="464"/>
      <c r="I747" s="464"/>
      <c r="J747" s="464"/>
      <c r="K747" s="464"/>
      <c r="L747" s="464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337"/>
      <c r="X747" s="337"/>
      <c r="Y747" s="337"/>
      <c r="Z747" s="337"/>
      <c r="AA747" s="337"/>
      <c r="AB747" s="337"/>
      <c r="AC747" s="337"/>
      <c r="AD747" s="337"/>
      <c r="AE747" s="337"/>
      <c r="AF747" s="337"/>
      <c r="AG747" s="337"/>
      <c r="AH747" s="337"/>
      <c r="AI747" s="464"/>
    </row>
    <row r="748" ht="13.5" customHeight="1">
      <c r="A748" s="464"/>
      <c r="B748" s="464"/>
      <c r="C748" s="465"/>
      <c r="D748" s="464"/>
      <c r="E748" s="464"/>
      <c r="F748" s="464"/>
      <c r="G748" s="464"/>
      <c r="H748" s="464"/>
      <c r="I748" s="464"/>
      <c r="J748" s="464"/>
      <c r="K748" s="464"/>
      <c r="L748" s="464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337"/>
      <c r="X748" s="337"/>
      <c r="Y748" s="337"/>
      <c r="Z748" s="337"/>
      <c r="AA748" s="337"/>
      <c r="AB748" s="337"/>
      <c r="AC748" s="337"/>
      <c r="AD748" s="337"/>
      <c r="AE748" s="337"/>
      <c r="AF748" s="337"/>
      <c r="AG748" s="337"/>
      <c r="AH748" s="337"/>
      <c r="AI748" s="464"/>
    </row>
    <row r="749" ht="13.5" customHeight="1">
      <c r="A749" s="464"/>
      <c r="B749" s="464"/>
      <c r="C749" s="465"/>
      <c r="D749" s="464"/>
      <c r="E749" s="464"/>
      <c r="F749" s="464"/>
      <c r="G749" s="464"/>
      <c r="H749" s="464"/>
      <c r="I749" s="464"/>
      <c r="J749" s="464"/>
      <c r="K749" s="464"/>
      <c r="L749" s="464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337"/>
      <c r="X749" s="337"/>
      <c r="Y749" s="337"/>
      <c r="Z749" s="337"/>
      <c r="AA749" s="337"/>
      <c r="AB749" s="337"/>
      <c r="AC749" s="337"/>
      <c r="AD749" s="337"/>
      <c r="AE749" s="337"/>
      <c r="AF749" s="337"/>
      <c r="AG749" s="337"/>
      <c r="AH749" s="337"/>
      <c r="AI749" s="464"/>
    </row>
    <row r="750" ht="13.5" customHeight="1">
      <c r="A750" s="464"/>
      <c r="B750" s="464"/>
      <c r="C750" s="465"/>
      <c r="D750" s="464"/>
      <c r="E750" s="464"/>
      <c r="F750" s="464"/>
      <c r="G750" s="464"/>
      <c r="H750" s="464"/>
      <c r="I750" s="464"/>
      <c r="J750" s="464"/>
      <c r="K750" s="464"/>
      <c r="L750" s="464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337"/>
      <c r="X750" s="337"/>
      <c r="Y750" s="337"/>
      <c r="Z750" s="337"/>
      <c r="AA750" s="337"/>
      <c r="AB750" s="337"/>
      <c r="AC750" s="337"/>
      <c r="AD750" s="337"/>
      <c r="AE750" s="337"/>
      <c r="AF750" s="337"/>
      <c r="AG750" s="337"/>
      <c r="AH750" s="337"/>
      <c r="AI750" s="464"/>
    </row>
    <row r="751" ht="13.5" customHeight="1">
      <c r="A751" s="464"/>
      <c r="B751" s="464"/>
      <c r="C751" s="465"/>
      <c r="D751" s="464"/>
      <c r="E751" s="464"/>
      <c r="F751" s="464"/>
      <c r="G751" s="464"/>
      <c r="H751" s="464"/>
      <c r="I751" s="464"/>
      <c r="J751" s="464"/>
      <c r="K751" s="464"/>
      <c r="L751" s="464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337"/>
      <c r="X751" s="337"/>
      <c r="Y751" s="337"/>
      <c r="Z751" s="337"/>
      <c r="AA751" s="337"/>
      <c r="AB751" s="337"/>
      <c r="AC751" s="337"/>
      <c r="AD751" s="337"/>
      <c r="AE751" s="337"/>
      <c r="AF751" s="337"/>
      <c r="AG751" s="337"/>
      <c r="AH751" s="337"/>
      <c r="AI751" s="464"/>
    </row>
    <row r="752" ht="13.5" customHeight="1">
      <c r="A752" s="464"/>
      <c r="B752" s="464"/>
      <c r="C752" s="465"/>
      <c r="D752" s="464"/>
      <c r="E752" s="464"/>
      <c r="F752" s="464"/>
      <c r="G752" s="464"/>
      <c r="H752" s="464"/>
      <c r="I752" s="464"/>
      <c r="J752" s="464"/>
      <c r="K752" s="464"/>
      <c r="L752" s="464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337"/>
      <c r="X752" s="337"/>
      <c r="Y752" s="337"/>
      <c r="Z752" s="337"/>
      <c r="AA752" s="337"/>
      <c r="AB752" s="337"/>
      <c r="AC752" s="337"/>
      <c r="AD752" s="337"/>
      <c r="AE752" s="337"/>
      <c r="AF752" s="337"/>
      <c r="AG752" s="337"/>
      <c r="AH752" s="337"/>
      <c r="AI752" s="464"/>
    </row>
    <row r="753" ht="13.5" customHeight="1">
      <c r="A753" s="464"/>
      <c r="B753" s="464"/>
      <c r="C753" s="465"/>
      <c r="D753" s="464"/>
      <c r="E753" s="464"/>
      <c r="F753" s="464"/>
      <c r="G753" s="464"/>
      <c r="H753" s="464"/>
      <c r="I753" s="464"/>
      <c r="J753" s="464"/>
      <c r="K753" s="464"/>
      <c r="L753" s="464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337"/>
      <c r="X753" s="337"/>
      <c r="Y753" s="337"/>
      <c r="Z753" s="337"/>
      <c r="AA753" s="337"/>
      <c r="AB753" s="337"/>
      <c r="AC753" s="337"/>
      <c r="AD753" s="337"/>
      <c r="AE753" s="337"/>
      <c r="AF753" s="337"/>
      <c r="AG753" s="337"/>
      <c r="AH753" s="337"/>
      <c r="AI753" s="464"/>
    </row>
    <row r="754" ht="13.5" customHeight="1">
      <c r="A754" s="464"/>
      <c r="B754" s="464"/>
      <c r="C754" s="465"/>
      <c r="D754" s="464"/>
      <c r="E754" s="464"/>
      <c r="F754" s="464"/>
      <c r="G754" s="464"/>
      <c r="H754" s="464"/>
      <c r="I754" s="464"/>
      <c r="J754" s="464"/>
      <c r="K754" s="464"/>
      <c r="L754" s="464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337"/>
      <c r="X754" s="337"/>
      <c r="Y754" s="337"/>
      <c r="Z754" s="337"/>
      <c r="AA754" s="337"/>
      <c r="AB754" s="337"/>
      <c r="AC754" s="337"/>
      <c r="AD754" s="337"/>
      <c r="AE754" s="337"/>
      <c r="AF754" s="337"/>
      <c r="AG754" s="337"/>
      <c r="AH754" s="337"/>
      <c r="AI754" s="464"/>
    </row>
    <row r="755" ht="13.5" customHeight="1">
      <c r="A755" s="464"/>
      <c r="B755" s="464"/>
      <c r="C755" s="465"/>
      <c r="D755" s="464"/>
      <c r="E755" s="464"/>
      <c r="F755" s="464"/>
      <c r="G755" s="464"/>
      <c r="H755" s="464"/>
      <c r="I755" s="464"/>
      <c r="J755" s="464"/>
      <c r="K755" s="464"/>
      <c r="L755" s="464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337"/>
      <c r="X755" s="337"/>
      <c r="Y755" s="337"/>
      <c r="Z755" s="337"/>
      <c r="AA755" s="337"/>
      <c r="AB755" s="337"/>
      <c r="AC755" s="337"/>
      <c r="AD755" s="337"/>
      <c r="AE755" s="337"/>
      <c r="AF755" s="337"/>
      <c r="AG755" s="337"/>
      <c r="AH755" s="337"/>
      <c r="AI755" s="464"/>
    </row>
    <row r="756" ht="13.5" customHeight="1">
      <c r="A756" s="464"/>
      <c r="B756" s="464"/>
      <c r="C756" s="465"/>
      <c r="D756" s="464"/>
      <c r="E756" s="464"/>
      <c r="F756" s="464"/>
      <c r="G756" s="464"/>
      <c r="H756" s="464"/>
      <c r="I756" s="464"/>
      <c r="J756" s="464"/>
      <c r="K756" s="464"/>
      <c r="L756" s="464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337"/>
      <c r="X756" s="337"/>
      <c r="Y756" s="337"/>
      <c r="Z756" s="337"/>
      <c r="AA756" s="337"/>
      <c r="AB756" s="337"/>
      <c r="AC756" s="337"/>
      <c r="AD756" s="337"/>
      <c r="AE756" s="337"/>
      <c r="AF756" s="337"/>
      <c r="AG756" s="337"/>
      <c r="AH756" s="337"/>
      <c r="AI756" s="464"/>
    </row>
    <row r="757" ht="13.5" customHeight="1">
      <c r="A757" s="464"/>
      <c r="B757" s="464"/>
      <c r="C757" s="465"/>
      <c r="D757" s="464"/>
      <c r="E757" s="464"/>
      <c r="F757" s="464"/>
      <c r="G757" s="464"/>
      <c r="H757" s="464"/>
      <c r="I757" s="464"/>
      <c r="J757" s="464"/>
      <c r="K757" s="464"/>
      <c r="L757" s="464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337"/>
      <c r="X757" s="337"/>
      <c r="Y757" s="337"/>
      <c r="Z757" s="337"/>
      <c r="AA757" s="337"/>
      <c r="AB757" s="337"/>
      <c r="AC757" s="337"/>
      <c r="AD757" s="337"/>
      <c r="AE757" s="337"/>
      <c r="AF757" s="337"/>
      <c r="AG757" s="337"/>
      <c r="AH757" s="337"/>
      <c r="AI757" s="464"/>
    </row>
    <row r="758" ht="13.5" customHeight="1">
      <c r="A758" s="464"/>
      <c r="B758" s="464"/>
      <c r="C758" s="465"/>
      <c r="D758" s="464"/>
      <c r="E758" s="464"/>
      <c r="F758" s="464"/>
      <c r="G758" s="464"/>
      <c r="H758" s="464"/>
      <c r="I758" s="464"/>
      <c r="J758" s="464"/>
      <c r="K758" s="464"/>
      <c r="L758" s="464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337"/>
      <c r="X758" s="337"/>
      <c r="Y758" s="337"/>
      <c r="Z758" s="337"/>
      <c r="AA758" s="337"/>
      <c r="AB758" s="337"/>
      <c r="AC758" s="337"/>
      <c r="AD758" s="337"/>
      <c r="AE758" s="337"/>
      <c r="AF758" s="337"/>
      <c r="AG758" s="337"/>
      <c r="AH758" s="337"/>
      <c r="AI758" s="464"/>
    </row>
    <row r="759" ht="13.5" customHeight="1">
      <c r="A759" s="464"/>
      <c r="B759" s="464"/>
      <c r="C759" s="465"/>
      <c r="D759" s="464"/>
      <c r="E759" s="464"/>
      <c r="F759" s="464"/>
      <c r="G759" s="464"/>
      <c r="H759" s="464"/>
      <c r="I759" s="464"/>
      <c r="J759" s="464"/>
      <c r="K759" s="464"/>
      <c r="L759" s="464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337"/>
      <c r="X759" s="337"/>
      <c r="Y759" s="337"/>
      <c r="Z759" s="337"/>
      <c r="AA759" s="337"/>
      <c r="AB759" s="337"/>
      <c r="AC759" s="337"/>
      <c r="AD759" s="337"/>
      <c r="AE759" s="337"/>
      <c r="AF759" s="337"/>
      <c r="AG759" s="337"/>
      <c r="AH759" s="337"/>
      <c r="AI759" s="464"/>
    </row>
    <row r="760" ht="13.5" customHeight="1">
      <c r="A760" s="464"/>
      <c r="B760" s="464"/>
      <c r="C760" s="465"/>
      <c r="D760" s="464"/>
      <c r="E760" s="464"/>
      <c r="F760" s="464"/>
      <c r="G760" s="464"/>
      <c r="H760" s="464"/>
      <c r="I760" s="464"/>
      <c r="J760" s="464"/>
      <c r="K760" s="464"/>
      <c r="L760" s="464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337"/>
      <c r="X760" s="337"/>
      <c r="Y760" s="337"/>
      <c r="Z760" s="337"/>
      <c r="AA760" s="337"/>
      <c r="AB760" s="337"/>
      <c r="AC760" s="337"/>
      <c r="AD760" s="337"/>
      <c r="AE760" s="337"/>
      <c r="AF760" s="337"/>
      <c r="AG760" s="337"/>
      <c r="AH760" s="337"/>
      <c r="AI760" s="464"/>
    </row>
    <row r="761" ht="13.5" customHeight="1">
      <c r="A761" s="464"/>
      <c r="B761" s="464"/>
      <c r="C761" s="465"/>
      <c r="D761" s="464"/>
      <c r="E761" s="464"/>
      <c r="F761" s="464"/>
      <c r="G761" s="464"/>
      <c r="H761" s="464"/>
      <c r="I761" s="464"/>
      <c r="J761" s="464"/>
      <c r="K761" s="464"/>
      <c r="L761" s="464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337"/>
      <c r="X761" s="337"/>
      <c r="Y761" s="337"/>
      <c r="Z761" s="337"/>
      <c r="AA761" s="337"/>
      <c r="AB761" s="337"/>
      <c r="AC761" s="337"/>
      <c r="AD761" s="337"/>
      <c r="AE761" s="337"/>
      <c r="AF761" s="337"/>
      <c r="AG761" s="337"/>
      <c r="AH761" s="337"/>
      <c r="AI761" s="464"/>
    </row>
    <row r="762" ht="13.5" customHeight="1">
      <c r="A762" s="464"/>
      <c r="B762" s="464"/>
      <c r="C762" s="465"/>
      <c r="D762" s="464"/>
      <c r="E762" s="464"/>
      <c r="F762" s="464"/>
      <c r="G762" s="464"/>
      <c r="H762" s="464"/>
      <c r="I762" s="464"/>
      <c r="J762" s="464"/>
      <c r="K762" s="464"/>
      <c r="L762" s="464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337"/>
      <c r="X762" s="337"/>
      <c r="Y762" s="337"/>
      <c r="Z762" s="337"/>
      <c r="AA762" s="337"/>
      <c r="AB762" s="337"/>
      <c r="AC762" s="337"/>
      <c r="AD762" s="337"/>
      <c r="AE762" s="337"/>
      <c r="AF762" s="337"/>
      <c r="AG762" s="337"/>
      <c r="AH762" s="337"/>
      <c r="AI762" s="464"/>
    </row>
    <row r="763" ht="13.5" customHeight="1">
      <c r="A763" s="464"/>
      <c r="B763" s="464"/>
      <c r="C763" s="465"/>
      <c r="D763" s="464"/>
      <c r="E763" s="464"/>
      <c r="F763" s="464"/>
      <c r="G763" s="464"/>
      <c r="H763" s="464"/>
      <c r="I763" s="464"/>
      <c r="J763" s="464"/>
      <c r="K763" s="464"/>
      <c r="L763" s="464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337"/>
      <c r="X763" s="337"/>
      <c r="Y763" s="337"/>
      <c r="Z763" s="337"/>
      <c r="AA763" s="337"/>
      <c r="AB763" s="337"/>
      <c r="AC763" s="337"/>
      <c r="AD763" s="337"/>
      <c r="AE763" s="337"/>
      <c r="AF763" s="337"/>
      <c r="AG763" s="337"/>
      <c r="AH763" s="337"/>
      <c r="AI763" s="464"/>
    </row>
    <row r="764" ht="13.5" customHeight="1">
      <c r="A764" s="464"/>
      <c r="B764" s="464"/>
      <c r="C764" s="465"/>
      <c r="D764" s="464"/>
      <c r="E764" s="464"/>
      <c r="F764" s="464"/>
      <c r="G764" s="464"/>
      <c r="H764" s="464"/>
      <c r="I764" s="464"/>
      <c r="J764" s="464"/>
      <c r="K764" s="464"/>
      <c r="L764" s="464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337"/>
      <c r="X764" s="337"/>
      <c r="Y764" s="337"/>
      <c r="Z764" s="337"/>
      <c r="AA764" s="337"/>
      <c r="AB764" s="337"/>
      <c r="AC764" s="337"/>
      <c r="AD764" s="337"/>
      <c r="AE764" s="337"/>
      <c r="AF764" s="337"/>
      <c r="AG764" s="337"/>
      <c r="AH764" s="337"/>
      <c r="AI764" s="464"/>
    </row>
    <row r="765" ht="13.5" customHeight="1">
      <c r="A765" s="464"/>
      <c r="B765" s="464"/>
      <c r="C765" s="465"/>
      <c r="D765" s="464"/>
      <c r="E765" s="464"/>
      <c r="F765" s="464"/>
      <c r="G765" s="464"/>
      <c r="H765" s="464"/>
      <c r="I765" s="464"/>
      <c r="J765" s="464"/>
      <c r="K765" s="464"/>
      <c r="L765" s="464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337"/>
      <c r="X765" s="337"/>
      <c r="Y765" s="337"/>
      <c r="Z765" s="337"/>
      <c r="AA765" s="337"/>
      <c r="AB765" s="337"/>
      <c r="AC765" s="337"/>
      <c r="AD765" s="337"/>
      <c r="AE765" s="337"/>
      <c r="AF765" s="337"/>
      <c r="AG765" s="337"/>
      <c r="AH765" s="337"/>
      <c r="AI765" s="464"/>
    </row>
    <row r="766" ht="13.5" customHeight="1">
      <c r="A766" s="464"/>
      <c r="B766" s="464"/>
      <c r="C766" s="465"/>
      <c r="D766" s="464"/>
      <c r="E766" s="464"/>
      <c r="F766" s="464"/>
      <c r="G766" s="464"/>
      <c r="H766" s="464"/>
      <c r="I766" s="464"/>
      <c r="J766" s="464"/>
      <c r="K766" s="464"/>
      <c r="L766" s="464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337"/>
      <c r="X766" s="337"/>
      <c r="Y766" s="337"/>
      <c r="Z766" s="337"/>
      <c r="AA766" s="337"/>
      <c r="AB766" s="337"/>
      <c r="AC766" s="337"/>
      <c r="AD766" s="337"/>
      <c r="AE766" s="337"/>
      <c r="AF766" s="337"/>
      <c r="AG766" s="337"/>
      <c r="AH766" s="337"/>
      <c r="AI766" s="464"/>
    </row>
    <row r="767" ht="13.5" customHeight="1">
      <c r="A767" s="464"/>
      <c r="B767" s="464"/>
      <c r="C767" s="465"/>
      <c r="D767" s="464"/>
      <c r="E767" s="464"/>
      <c r="F767" s="464"/>
      <c r="G767" s="464"/>
      <c r="H767" s="464"/>
      <c r="I767" s="464"/>
      <c r="J767" s="464"/>
      <c r="K767" s="464"/>
      <c r="L767" s="464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337"/>
      <c r="X767" s="337"/>
      <c r="Y767" s="337"/>
      <c r="Z767" s="337"/>
      <c r="AA767" s="337"/>
      <c r="AB767" s="337"/>
      <c r="AC767" s="337"/>
      <c r="AD767" s="337"/>
      <c r="AE767" s="337"/>
      <c r="AF767" s="337"/>
      <c r="AG767" s="337"/>
      <c r="AH767" s="337"/>
      <c r="AI767" s="464"/>
    </row>
    <row r="768" ht="13.5" customHeight="1">
      <c r="A768" s="464"/>
      <c r="B768" s="464"/>
      <c r="C768" s="465"/>
      <c r="D768" s="464"/>
      <c r="E768" s="464"/>
      <c r="F768" s="464"/>
      <c r="G768" s="464"/>
      <c r="H768" s="464"/>
      <c r="I768" s="464"/>
      <c r="J768" s="464"/>
      <c r="K768" s="464"/>
      <c r="L768" s="464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337"/>
      <c r="X768" s="337"/>
      <c r="Y768" s="337"/>
      <c r="Z768" s="337"/>
      <c r="AA768" s="337"/>
      <c r="AB768" s="337"/>
      <c r="AC768" s="337"/>
      <c r="AD768" s="337"/>
      <c r="AE768" s="337"/>
      <c r="AF768" s="337"/>
      <c r="AG768" s="337"/>
      <c r="AH768" s="337"/>
      <c r="AI768" s="464"/>
    </row>
    <row r="769" ht="13.5" customHeight="1">
      <c r="A769" s="464"/>
      <c r="B769" s="464"/>
      <c r="C769" s="465"/>
      <c r="D769" s="464"/>
      <c r="E769" s="464"/>
      <c r="F769" s="464"/>
      <c r="G769" s="464"/>
      <c r="H769" s="464"/>
      <c r="I769" s="464"/>
      <c r="J769" s="464"/>
      <c r="K769" s="464"/>
      <c r="L769" s="464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337"/>
      <c r="X769" s="337"/>
      <c r="Y769" s="337"/>
      <c r="Z769" s="337"/>
      <c r="AA769" s="337"/>
      <c r="AB769" s="337"/>
      <c r="AC769" s="337"/>
      <c r="AD769" s="337"/>
      <c r="AE769" s="337"/>
      <c r="AF769" s="337"/>
      <c r="AG769" s="337"/>
      <c r="AH769" s="337"/>
      <c r="AI769" s="464"/>
    </row>
    <row r="770" ht="13.5" customHeight="1">
      <c r="A770" s="464"/>
      <c r="B770" s="464"/>
      <c r="C770" s="465"/>
      <c r="D770" s="464"/>
      <c r="E770" s="464"/>
      <c r="F770" s="464"/>
      <c r="G770" s="464"/>
      <c r="H770" s="464"/>
      <c r="I770" s="464"/>
      <c r="J770" s="464"/>
      <c r="K770" s="464"/>
      <c r="L770" s="464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337"/>
      <c r="X770" s="337"/>
      <c r="Y770" s="337"/>
      <c r="Z770" s="337"/>
      <c r="AA770" s="337"/>
      <c r="AB770" s="337"/>
      <c r="AC770" s="337"/>
      <c r="AD770" s="337"/>
      <c r="AE770" s="337"/>
      <c r="AF770" s="337"/>
      <c r="AG770" s="337"/>
      <c r="AH770" s="337"/>
      <c r="AI770" s="464"/>
    </row>
    <row r="771" ht="13.5" customHeight="1">
      <c r="A771" s="464"/>
      <c r="B771" s="464"/>
      <c r="C771" s="465"/>
      <c r="D771" s="464"/>
      <c r="E771" s="464"/>
      <c r="F771" s="464"/>
      <c r="G771" s="464"/>
      <c r="H771" s="464"/>
      <c r="I771" s="464"/>
      <c r="J771" s="464"/>
      <c r="K771" s="464"/>
      <c r="L771" s="464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337"/>
      <c r="X771" s="337"/>
      <c r="Y771" s="337"/>
      <c r="Z771" s="337"/>
      <c r="AA771" s="337"/>
      <c r="AB771" s="337"/>
      <c r="AC771" s="337"/>
      <c r="AD771" s="337"/>
      <c r="AE771" s="337"/>
      <c r="AF771" s="337"/>
      <c r="AG771" s="337"/>
      <c r="AH771" s="337"/>
      <c r="AI771" s="464"/>
    </row>
    <row r="772" ht="13.5" customHeight="1">
      <c r="A772" s="464"/>
      <c r="B772" s="464"/>
      <c r="C772" s="465"/>
      <c r="D772" s="464"/>
      <c r="E772" s="464"/>
      <c r="F772" s="464"/>
      <c r="G772" s="464"/>
      <c r="H772" s="464"/>
      <c r="I772" s="464"/>
      <c r="J772" s="464"/>
      <c r="K772" s="464"/>
      <c r="L772" s="464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337"/>
      <c r="X772" s="337"/>
      <c r="Y772" s="337"/>
      <c r="Z772" s="337"/>
      <c r="AA772" s="337"/>
      <c r="AB772" s="337"/>
      <c r="AC772" s="337"/>
      <c r="AD772" s="337"/>
      <c r="AE772" s="337"/>
      <c r="AF772" s="337"/>
      <c r="AG772" s="337"/>
      <c r="AH772" s="337"/>
      <c r="AI772" s="464"/>
    </row>
    <row r="773" ht="13.5" customHeight="1">
      <c r="A773" s="464"/>
      <c r="B773" s="464"/>
      <c r="C773" s="465"/>
      <c r="D773" s="464"/>
      <c r="E773" s="464"/>
      <c r="F773" s="464"/>
      <c r="G773" s="464"/>
      <c r="H773" s="464"/>
      <c r="I773" s="464"/>
      <c r="J773" s="464"/>
      <c r="K773" s="464"/>
      <c r="L773" s="464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337"/>
      <c r="X773" s="337"/>
      <c r="Y773" s="337"/>
      <c r="Z773" s="337"/>
      <c r="AA773" s="337"/>
      <c r="AB773" s="337"/>
      <c r="AC773" s="337"/>
      <c r="AD773" s="337"/>
      <c r="AE773" s="337"/>
      <c r="AF773" s="337"/>
      <c r="AG773" s="337"/>
      <c r="AH773" s="337"/>
      <c r="AI773" s="464"/>
    </row>
    <row r="774" ht="13.5" customHeight="1">
      <c r="A774" s="464"/>
      <c r="B774" s="464"/>
      <c r="C774" s="465"/>
      <c r="D774" s="464"/>
      <c r="E774" s="464"/>
      <c r="F774" s="464"/>
      <c r="G774" s="464"/>
      <c r="H774" s="464"/>
      <c r="I774" s="464"/>
      <c r="J774" s="464"/>
      <c r="K774" s="464"/>
      <c r="L774" s="464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337"/>
      <c r="X774" s="337"/>
      <c r="Y774" s="337"/>
      <c r="Z774" s="337"/>
      <c r="AA774" s="337"/>
      <c r="AB774" s="337"/>
      <c r="AC774" s="337"/>
      <c r="AD774" s="337"/>
      <c r="AE774" s="337"/>
      <c r="AF774" s="337"/>
      <c r="AG774" s="337"/>
      <c r="AH774" s="337"/>
      <c r="AI774" s="464"/>
    </row>
    <row r="775" ht="13.5" customHeight="1">
      <c r="A775" s="464"/>
      <c r="B775" s="464"/>
      <c r="C775" s="465"/>
      <c r="D775" s="464"/>
      <c r="E775" s="464"/>
      <c r="F775" s="464"/>
      <c r="G775" s="464"/>
      <c r="H775" s="464"/>
      <c r="I775" s="464"/>
      <c r="J775" s="464"/>
      <c r="K775" s="464"/>
      <c r="L775" s="464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337"/>
      <c r="X775" s="337"/>
      <c r="Y775" s="337"/>
      <c r="Z775" s="337"/>
      <c r="AA775" s="337"/>
      <c r="AB775" s="337"/>
      <c r="AC775" s="337"/>
      <c r="AD775" s="337"/>
      <c r="AE775" s="337"/>
      <c r="AF775" s="337"/>
      <c r="AG775" s="337"/>
      <c r="AH775" s="337"/>
      <c r="AI775" s="464"/>
    </row>
    <row r="776" ht="13.5" customHeight="1">
      <c r="A776" s="464"/>
      <c r="B776" s="464"/>
      <c r="C776" s="465"/>
      <c r="D776" s="464"/>
      <c r="E776" s="464"/>
      <c r="F776" s="464"/>
      <c r="G776" s="464"/>
      <c r="H776" s="464"/>
      <c r="I776" s="464"/>
      <c r="J776" s="464"/>
      <c r="K776" s="464"/>
      <c r="L776" s="464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337"/>
      <c r="X776" s="337"/>
      <c r="Y776" s="337"/>
      <c r="Z776" s="337"/>
      <c r="AA776" s="337"/>
      <c r="AB776" s="337"/>
      <c r="AC776" s="337"/>
      <c r="AD776" s="337"/>
      <c r="AE776" s="337"/>
      <c r="AF776" s="337"/>
      <c r="AG776" s="337"/>
      <c r="AH776" s="337"/>
      <c r="AI776" s="464"/>
    </row>
    <row r="777" ht="13.5" customHeight="1">
      <c r="A777" s="464"/>
      <c r="B777" s="464"/>
      <c r="C777" s="465"/>
      <c r="D777" s="464"/>
      <c r="E777" s="464"/>
      <c r="F777" s="464"/>
      <c r="G777" s="464"/>
      <c r="H777" s="464"/>
      <c r="I777" s="464"/>
      <c r="J777" s="464"/>
      <c r="K777" s="464"/>
      <c r="L777" s="464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337"/>
      <c r="X777" s="337"/>
      <c r="Y777" s="337"/>
      <c r="Z777" s="337"/>
      <c r="AA777" s="337"/>
      <c r="AB777" s="337"/>
      <c r="AC777" s="337"/>
      <c r="AD777" s="337"/>
      <c r="AE777" s="337"/>
      <c r="AF777" s="337"/>
      <c r="AG777" s="337"/>
      <c r="AH777" s="337"/>
      <c r="AI777" s="464"/>
    </row>
    <row r="778" ht="13.5" customHeight="1">
      <c r="A778" s="464"/>
      <c r="B778" s="464"/>
      <c r="C778" s="465"/>
      <c r="D778" s="464"/>
      <c r="E778" s="464"/>
      <c r="F778" s="464"/>
      <c r="G778" s="464"/>
      <c r="H778" s="464"/>
      <c r="I778" s="464"/>
      <c r="J778" s="464"/>
      <c r="K778" s="464"/>
      <c r="L778" s="464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337"/>
      <c r="X778" s="337"/>
      <c r="Y778" s="337"/>
      <c r="Z778" s="337"/>
      <c r="AA778" s="337"/>
      <c r="AB778" s="337"/>
      <c r="AC778" s="337"/>
      <c r="AD778" s="337"/>
      <c r="AE778" s="337"/>
      <c r="AF778" s="337"/>
      <c r="AG778" s="337"/>
      <c r="AH778" s="337"/>
      <c r="AI778" s="464"/>
    </row>
    <row r="779" ht="13.5" customHeight="1">
      <c r="A779" s="464"/>
      <c r="B779" s="464"/>
      <c r="C779" s="465"/>
      <c r="D779" s="464"/>
      <c r="E779" s="464"/>
      <c r="F779" s="464"/>
      <c r="G779" s="464"/>
      <c r="H779" s="464"/>
      <c r="I779" s="464"/>
      <c r="J779" s="464"/>
      <c r="K779" s="464"/>
      <c r="L779" s="464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337"/>
      <c r="X779" s="337"/>
      <c r="Y779" s="337"/>
      <c r="Z779" s="337"/>
      <c r="AA779" s="337"/>
      <c r="AB779" s="337"/>
      <c r="AC779" s="337"/>
      <c r="AD779" s="337"/>
      <c r="AE779" s="337"/>
      <c r="AF779" s="337"/>
      <c r="AG779" s="337"/>
      <c r="AH779" s="337"/>
      <c r="AI779" s="464"/>
    </row>
    <row r="780" ht="13.5" customHeight="1">
      <c r="A780" s="464"/>
      <c r="B780" s="464"/>
      <c r="C780" s="465"/>
      <c r="D780" s="464"/>
      <c r="E780" s="464"/>
      <c r="F780" s="464"/>
      <c r="G780" s="464"/>
      <c r="H780" s="464"/>
      <c r="I780" s="464"/>
      <c r="J780" s="464"/>
      <c r="K780" s="464"/>
      <c r="L780" s="464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337"/>
      <c r="X780" s="337"/>
      <c r="Y780" s="337"/>
      <c r="Z780" s="337"/>
      <c r="AA780" s="337"/>
      <c r="AB780" s="337"/>
      <c r="AC780" s="337"/>
      <c r="AD780" s="337"/>
      <c r="AE780" s="337"/>
      <c r="AF780" s="337"/>
      <c r="AG780" s="337"/>
      <c r="AH780" s="337"/>
      <c r="AI780" s="464"/>
    </row>
    <row r="781" ht="13.5" customHeight="1">
      <c r="A781" s="464"/>
      <c r="B781" s="464"/>
      <c r="C781" s="465"/>
      <c r="D781" s="464"/>
      <c r="E781" s="464"/>
      <c r="F781" s="464"/>
      <c r="G781" s="464"/>
      <c r="H781" s="464"/>
      <c r="I781" s="464"/>
      <c r="J781" s="464"/>
      <c r="K781" s="464"/>
      <c r="L781" s="464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337"/>
      <c r="X781" s="337"/>
      <c r="Y781" s="337"/>
      <c r="Z781" s="337"/>
      <c r="AA781" s="337"/>
      <c r="AB781" s="337"/>
      <c r="AC781" s="337"/>
      <c r="AD781" s="337"/>
      <c r="AE781" s="337"/>
      <c r="AF781" s="337"/>
      <c r="AG781" s="337"/>
      <c r="AH781" s="337"/>
      <c r="AI781" s="464"/>
    </row>
    <row r="782" ht="13.5" customHeight="1">
      <c r="A782" s="464"/>
      <c r="B782" s="464"/>
      <c r="C782" s="465"/>
      <c r="D782" s="464"/>
      <c r="E782" s="464"/>
      <c r="F782" s="464"/>
      <c r="G782" s="464"/>
      <c r="H782" s="464"/>
      <c r="I782" s="464"/>
      <c r="J782" s="464"/>
      <c r="K782" s="464"/>
      <c r="L782" s="464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337"/>
      <c r="X782" s="337"/>
      <c r="Y782" s="337"/>
      <c r="Z782" s="337"/>
      <c r="AA782" s="337"/>
      <c r="AB782" s="337"/>
      <c r="AC782" s="337"/>
      <c r="AD782" s="337"/>
      <c r="AE782" s="337"/>
      <c r="AF782" s="337"/>
      <c r="AG782" s="337"/>
      <c r="AH782" s="337"/>
      <c r="AI782" s="464"/>
    </row>
    <row r="783" ht="13.5" customHeight="1">
      <c r="A783" s="464"/>
      <c r="B783" s="464"/>
      <c r="C783" s="465"/>
      <c r="D783" s="464"/>
      <c r="E783" s="464"/>
      <c r="F783" s="464"/>
      <c r="G783" s="464"/>
      <c r="H783" s="464"/>
      <c r="I783" s="464"/>
      <c r="J783" s="464"/>
      <c r="K783" s="464"/>
      <c r="L783" s="464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337"/>
      <c r="X783" s="337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7"/>
      <c r="AI783" s="464"/>
    </row>
    <row r="784" ht="13.5" customHeight="1">
      <c r="A784" s="464"/>
      <c r="B784" s="464"/>
      <c r="C784" s="465"/>
      <c r="D784" s="464"/>
      <c r="E784" s="464"/>
      <c r="F784" s="464"/>
      <c r="G784" s="464"/>
      <c r="H784" s="464"/>
      <c r="I784" s="464"/>
      <c r="J784" s="464"/>
      <c r="K784" s="464"/>
      <c r="L784" s="464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337"/>
      <c r="X784" s="337"/>
      <c r="Y784" s="337"/>
      <c r="Z784" s="337"/>
      <c r="AA784" s="337"/>
      <c r="AB784" s="337"/>
      <c r="AC784" s="337"/>
      <c r="AD784" s="337"/>
      <c r="AE784" s="337"/>
      <c r="AF784" s="337"/>
      <c r="AG784" s="337"/>
      <c r="AH784" s="337"/>
      <c r="AI784" s="464"/>
    </row>
    <row r="785" ht="13.5" customHeight="1">
      <c r="A785" s="464"/>
      <c r="B785" s="464"/>
      <c r="C785" s="465"/>
      <c r="D785" s="464"/>
      <c r="E785" s="464"/>
      <c r="F785" s="464"/>
      <c r="G785" s="464"/>
      <c r="H785" s="464"/>
      <c r="I785" s="464"/>
      <c r="J785" s="464"/>
      <c r="K785" s="464"/>
      <c r="L785" s="464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337"/>
      <c r="X785" s="337"/>
      <c r="Y785" s="337"/>
      <c r="Z785" s="337"/>
      <c r="AA785" s="337"/>
      <c r="AB785" s="337"/>
      <c r="AC785" s="337"/>
      <c r="AD785" s="337"/>
      <c r="AE785" s="337"/>
      <c r="AF785" s="337"/>
      <c r="AG785" s="337"/>
      <c r="AH785" s="337"/>
      <c r="AI785" s="464"/>
    </row>
    <row r="786" ht="13.5" customHeight="1">
      <c r="A786" s="464"/>
      <c r="B786" s="464"/>
      <c r="C786" s="465"/>
      <c r="D786" s="464"/>
      <c r="E786" s="464"/>
      <c r="F786" s="464"/>
      <c r="G786" s="464"/>
      <c r="H786" s="464"/>
      <c r="I786" s="464"/>
      <c r="J786" s="464"/>
      <c r="K786" s="464"/>
      <c r="L786" s="464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337"/>
      <c r="X786" s="337"/>
      <c r="Y786" s="337"/>
      <c r="Z786" s="337"/>
      <c r="AA786" s="337"/>
      <c r="AB786" s="337"/>
      <c r="AC786" s="337"/>
      <c r="AD786" s="337"/>
      <c r="AE786" s="337"/>
      <c r="AF786" s="337"/>
      <c r="AG786" s="337"/>
      <c r="AH786" s="337"/>
      <c r="AI786" s="464"/>
    </row>
    <row r="787" ht="13.5" customHeight="1">
      <c r="A787" s="464"/>
      <c r="B787" s="464"/>
      <c r="C787" s="465"/>
      <c r="D787" s="464"/>
      <c r="E787" s="464"/>
      <c r="F787" s="464"/>
      <c r="G787" s="464"/>
      <c r="H787" s="464"/>
      <c r="I787" s="464"/>
      <c r="J787" s="464"/>
      <c r="K787" s="464"/>
      <c r="L787" s="464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337"/>
      <c r="X787" s="337"/>
      <c r="Y787" s="337"/>
      <c r="Z787" s="337"/>
      <c r="AA787" s="337"/>
      <c r="AB787" s="337"/>
      <c r="AC787" s="337"/>
      <c r="AD787" s="337"/>
      <c r="AE787" s="337"/>
      <c r="AF787" s="337"/>
      <c r="AG787" s="337"/>
      <c r="AH787" s="337"/>
      <c r="AI787" s="464"/>
    </row>
    <row r="788" ht="13.5" customHeight="1">
      <c r="A788" s="464"/>
      <c r="B788" s="464"/>
      <c r="C788" s="465"/>
      <c r="D788" s="464"/>
      <c r="E788" s="464"/>
      <c r="F788" s="464"/>
      <c r="G788" s="464"/>
      <c r="H788" s="464"/>
      <c r="I788" s="464"/>
      <c r="J788" s="464"/>
      <c r="K788" s="464"/>
      <c r="L788" s="464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337"/>
      <c r="X788" s="337"/>
      <c r="Y788" s="337"/>
      <c r="Z788" s="337"/>
      <c r="AA788" s="337"/>
      <c r="AB788" s="337"/>
      <c r="AC788" s="337"/>
      <c r="AD788" s="337"/>
      <c r="AE788" s="337"/>
      <c r="AF788" s="337"/>
      <c r="AG788" s="337"/>
      <c r="AH788" s="337"/>
      <c r="AI788" s="464"/>
    </row>
    <row r="789" ht="13.5" customHeight="1">
      <c r="A789" s="464"/>
      <c r="B789" s="464"/>
      <c r="C789" s="465"/>
      <c r="D789" s="464"/>
      <c r="E789" s="464"/>
      <c r="F789" s="464"/>
      <c r="G789" s="464"/>
      <c r="H789" s="464"/>
      <c r="I789" s="464"/>
      <c r="J789" s="464"/>
      <c r="K789" s="464"/>
      <c r="L789" s="464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337"/>
      <c r="X789" s="337"/>
      <c r="Y789" s="337"/>
      <c r="Z789" s="337"/>
      <c r="AA789" s="337"/>
      <c r="AB789" s="337"/>
      <c r="AC789" s="337"/>
      <c r="AD789" s="337"/>
      <c r="AE789" s="337"/>
      <c r="AF789" s="337"/>
      <c r="AG789" s="337"/>
      <c r="AH789" s="337"/>
      <c r="AI789" s="464"/>
    </row>
    <row r="790" ht="13.5" customHeight="1">
      <c r="A790" s="464"/>
      <c r="B790" s="464"/>
      <c r="C790" s="465"/>
      <c r="D790" s="464"/>
      <c r="E790" s="464"/>
      <c r="F790" s="464"/>
      <c r="G790" s="464"/>
      <c r="H790" s="464"/>
      <c r="I790" s="464"/>
      <c r="J790" s="464"/>
      <c r="K790" s="464"/>
      <c r="L790" s="464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337"/>
      <c r="X790" s="337"/>
      <c r="Y790" s="337"/>
      <c r="Z790" s="337"/>
      <c r="AA790" s="337"/>
      <c r="AB790" s="337"/>
      <c r="AC790" s="337"/>
      <c r="AD790" s="337"/>
      <c r="AE790" s="337"/>
      <c r="AF790" s="337"/>
      <c r="AG790" s="337"/>
      <c r="AH790" s="337"/>
      <c r="AI790" s="464"/>
    </row>
    <row r="791" ht="13.5" customHeight="1">
      <c r="A791" s="464"/>
      <c r="B791" s="464"/>
      <c r="C791" s="465"/>
      <c r="D791" s="464"/>
      <c r="E791" s="464"/>
      <c r="F791" s="464"/>
      <c r="G791" s="464"/>
      <c r="H791" s="464"/>
      <c r="I791" s="464"/>
      <c r="J791" s="464"/>
      <c r="K791" s="464"/>
      <c r="L791" s="464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337"/>
      <c r="X791" s="337"/>
      <c r="Y791" s="337"/>
      <c r="Z791" s="337"/>
      <c r="AA791" s="337"/>
      <c r="AB791" s="337"/>
      <c r="AC791" s="337"/>
      <c r="AD791" s="337"/>
      <c r="AE791" s="337"/>
      <c r="AF791" s="337"/>
      <c r="AG791" s="337"/>
      <c r="AH791" s="337"/>
      <c r="AI791" s="464"/>
    </row>
    <row r="792" ht="13.5" customHeight="1">
      <c r="A792" s="464"/>
      <c r="B792" s="464"/>
      <c r="C792" s="465"/>
      <c r="D792" s="464"/>
      <c r="E792" s="464"/>
      <c r="F792" s="464"/>
      <c r="G792" s="464"/>
      <c r="H792" s="464"/>
      <c r="I792" s="464"/>
      <c r="J792" s="464"/>
      <c r="K792" s="464"/>
      <c r="L792" s="464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337"/>
      <c r="X792" s="337"/>
      <c r="Y792" s="337"/>
      <c r="Z792" s="337"/>
      <c r="AA792" s="337"/>
      <c r="AB792" s="337"/>
      <c r="AC792" s="337"/>
      <c r="AD792" s="337"/>
      <c r="AE792" s="337"/>
      <c r="AF792" s="337"/>
      <c r="AG792" s="337"/>
      <c r="AH792" s="337"/>
      <c r="AI792" s="464"/>
    </row>
    <row r="793" ht="13.5" customHeight="1">
      <c r="A793" s="464"/>
      <c r="B793" s="464"/>
      <c r="C793" s="465"/>
      <c r="D793" s="464"/>
      <c r="E793" s="464"/>
      <c r="F793" s="464"/>
      <c r="G793" s="464"/>
      <c r="H793" s="464"/>
      <c r="I793" s="464"/>
      <c r="J793" s="464"/>
      <c r="K793" s="464"/>
      <c r="L793" s="464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337"/>
      <c r="X793" s="337"/>
      <c r="Y793" s="337"/>
      <c r="Z793" s="337"/>
      <c r="AA793" s="337"/>
      <c r="AB793" s="337"/>
      <c r="AC793" s="337"/>
      <c r="AD793" s="337"/>
      <c r="AE793" s="337"/>
      <c r="AF793" s="337"/>
      <c r="AG793" s="337"/>
      <c r="AH793" s="337"/>
      <c r="AI793" s="464"/>
    </row>
    <row r="794" ht="13.5" customHeight="1">
      <c r="A794" s="464"/>
      <c r="B794" s="464"/>
      <c r="C794" s="465"/>
      <c r="D794" s="464"/>
      <c r="E794" s="464"/>
      <c r="F794" s="464"/>
      <c r="G794" s="464"/>
      <c r="H794" s="464"/>
      <c r="I794" s="464"/>
      <c r="J794" s="464"/>
      <c r="K794" s="464"/>
      <c r="L794" s="464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337"/>
      <c r="X794" s="337"/>
      <c r="Y794" s="337"/>
      <c r="Z794" s="337"/>
      <c r="AA794" s="337"/>
      <c r="AB794" s="337"/>
      <c r="AC794" s="337"/>
      <c r="AD794" s="337"/>
      <c r="AE794" s="337"/>
      <c r="AF794" s="337"/>
      <c r="AG794" s="337"/>
      <c r="AH794" s="337"/>
      <c r="AI794" s="464"/>
    </row>
    <row r="795" ht="13.5" customHeight="1">
      <c r="A795" s="464"/>
      <c r="B795" s="464"/>
      <c r="C795" s="465"/>
      <c r="D795" s="464"/>
      <c r="E795" s="464"/>
      <c r="F795" s="464"/>
      <c r="G795" s="464"/>
      <c r="H795" s="464"/>
      <c r="I795" s="464"/>
      <c r="J795" s="464"/>
      <c r="K795" s="464"/>
      <c r="L795" s="464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337"/>
      <c r="X795" s="337"/>
      <c r="Y795" s="337"/>
      <c r="Z795" s="337"/>
      <c r="AA795" s="337"/>
      <c r="AB795" s="337"/>
      <c r="AC795" s="337"/>
      <c r="AD795" s="337"/>
      <c r="AE795" s="337"/>
      <c r="AF795" s="337"/>
      <c r="AG795" s="337"/>
      <c r="AH795" s="337"/>
      <c r="AI795" s="464"/>
    </row>
    <row r="796" ht="13.5" customHeight="1">
      <c r="A796" s="464"/>
      <c r="B796" s="464"/>
      <c r="C796" s="465"/>
      <c r="D796" s="464"/>
      <c r="E796" s="464"/>
      <c r="F796" s="464"/>
      <c r="G796" s="464"/>
      <c r="H796" s="464"/>
      <c r="I796" s="464"/>
      <c r="J796" s="464"/>
      <c r="K796" s="464"/>
      <c r="L796" s="464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337"/>
      <c r="X796" s="337"/>
      <c r="Y796" s="337"/>
      <c r="Z796" s="337"/>
      <c r="AA796" s="337"/>
      <c r="AB796" s="337"/>
      <c r="AC796" s="337"/>
      <c r="AD796" s="337"/>
      <c r="AE796" s="337"/>
      <c r="AF796" s="337"/>
      <c r="AG796" s="337"/>
      <c r="AH796" s="337"/>
      <c r="AI796" s="464"/>
    </row>
    <row r="797" ht="13.5" customHeight="1">
      <c r="A797" s="464"/>
      <c r="B797" s="464"/>
      <c r="C797" s="465"/>
      <c r="D797" s="464"/>
      <c r="E797" s="464"/>
      <c r="F797" s="464"/>
      <c r="G797" s="464"/>
      <c r="H797" s="464"/>
      <c r="I797" s="464"/>
      <c r="J797" s="464"/>
      <c r="K797" s="464"/>
      <c r="L797" s="464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337"/>
      <c r="X797" s="337"/>
      <c r="Y797" s="337"/>
      <c r="Z797" s="337"/>
      <c r="AA797" s="337"/>
      <c r="AB797" s="337"/>
      <c r="AC797" s="337"/>
      <c r="AD797" s="337"/>
      <c r="AE797" s="337"/>
      <c r="AF797" s="337"/>
      <c r="AG797" s="337"/>
      <c r="AH797" s="337"/>
      <c r="AI797" s="464"/>
    </row>
    <row r="798" ht="13.5" customHeight="1">
      <c r="A798" s="464"/>
      <c r="B798" s="464"/>
      <c r="C798" s="465"/>
      <c r="D798" s="464"/>
      <c r="E798" s="464"/>
      <c r="F798" s="464"/>
      <c r="G798" s="464"/>
      <c r="H798" s="464"/>
      <c r="I798" s="464"/>
      <c r="J798" s="464"/>
      <c r="K798" s="464"/>
      <c r="L798" s="464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337"/>
      <c r="X798" s="337"/>
      <c r="Y798" s="337"/>
      <c r="Z798" s="337"/>
      <c r="AA798" s="337"/>
      <c r="AB798" s="337"/>
      <c r="AC798" s="337"/>
      <c r="AD798" s="337"/>
      <c r="AE798" s="337"/>
      <c r="AF798" s="337"/>
      <c r="AG798" s="337"/>
      <c r="AH798" s="337"/>
      <c r="AI798" s="464"/>
    </row>
    <row r="799" ht="13.5" customHeight="1">
      <c r="A799" s="464"/>
      <c r="B799" s="464"/>
      <c r="C799" s="465"/>
      <c r="D799" s="464"/>
      <c r="E799" s="464"/>
      <c r="F799" s="464"/>
      <c r="G799" s="464"/>
      <c r="H799" s="464"/>
      <c r="I799" s="464"/>
      <c r="J799" s="464"/>
      <c r="K799" s="464"/>
      <c r="L799" s="464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337"/>
      <c r="X799" s="337"/>
      <c r="Y799" s="337"/>
      <c r="Z799" s="337"/>
      <c r="AA799" s="337"/>
      <c r="AB799" s="337"/>
      <c r="AC799" s="337"/>
      <c r="AD799" s="337"/>
      <c r="AE799" s="337"/>
      <c r="AF799" s="337"/>
      <c r="AG799" s="337"/>
      <c r="AH799" s="337"/>
      <c r="AI799" s="464"/>
    </row>
    <row r="800" ht="13.5" customHeight="1">
      <c r="A800" s="464"/>
      <c r="B800" s="464"/>
      <c r="C800" s="465"/>
      <c r="D800" s="464"/>
      <c r="E800" s="464"/>
      <c r="F800" s="464"/>
      <c r="G800" s="464"/>
      <c r="H800" s="464"/>
      <c r="I800" s="464"/>
      <c r="J800" s="464"/>
      <c r="K800" s="464"/>
      <c r="L800" s="464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337"/>
      <c r="X800" s="337"/>
      <c r="Y800" s="337"/>
      <c r="Z800" s="337"/>
      <c r="AA800" s="337"/>
      <c r="AB800" s="337"/>
      <c r="AC800" s="337"/>
      <c r="AD800" s="337"/>
      <c r="AE800" s="337"/>
      <c r="AF800" s="337"/>
      <c r="AG800" s="337"/>
      <c r="AH800" s="337"/>
      <c r="AI800" s="464"/>
    </row>
    <row r="801" ht="13.5" customHeight="1">
      <c r="A801" s="464"/>
      <c r="B801" s="464"/>
      <c r="C801" s="465"/>
      <c r="D801" s="464"/>
      <c r="E801" s="464"/>
      <c r="F801" s="464"/>
      <c r="G801" s="464"/>
      <c r="H801" s="464"/>
      <c r="I801" s="464"/>
      <c r="J801" s="464"/>
      <c r="K801" s="464"/>
      <c r="L801" s="464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337"/>
      <c r="X801" s="337"/>
      <c r="Y801" s="337"/>
      <c r="Z801" s="337"/>
      <c r="AA801" s="337"/>
      <c r="AB801" s="337"/>
      <c r="AC801" s="337"/>
      <c r="AD801" s="337"/>
      <c r="AE801" s="337"/>
      <c r="AF801" s="337"/>
      <c r="AG801" s="337"/>
      <c r="AH801" s="337"/>
      <c r="AI801" s="464"/>
    </row>
    <row r="802" ht="13.5" customHeight="1">
      <c r="A802" s="464"/>
      <c r="B802" s="464"/>
      <c r="C802" s="465"/>
      <c r="D802" s="464"/>
      <c r="E802" s="464"/>
      <c r="F802" s="464"/>
      <c r="G802" s="464"/>
      <c r="H802" s="464"/>
      <c r="I802" s="464"/>
      <c r="J802" s="464"/>
      <c r="K802" s="464"/>
      <c r="L802" s="464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337"/>
      <c r="X802" s="337"/>
      <c r="Y802" s="337"/>
      <c r="Z802" s="337"/>
      <c r="AA802" s="337"/>
      <c r="AB802" s="337"/>
      <c r="AC802" s="337"/>
      <c r="AD802" s="337"/>
      <c r="AE802" s="337"/>
      <c r="AF802" s="337"/>
      <c r="AG802" s="337"/>
      <c r="AH802" s="337"/>
      <c r="AI802" s="464"/>
    </row>
    <row r="803" ht="13.5" customHeight="1">
      <c r="A803" s="464"/>
      <c r="B803" s="464"/>
      <c r="C803" s="465"/>
      <c r="D803" s="464"/>
      <c r="E803" s="464"/>
      <c r="F803" s="464"/>
      <c r="G803" s="464"/>
      <c r="H803" s="464"/>
      <c r="I803" s="464"/>
      <c r="J803" s="464"/>
      <c r="K803" s="464"/>
      <c r="L803" s="464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337"/>
      <c r="X803" s="337"/>
      <c r="Y803" s="337"/>
      <c r="Z803" s="337"/>
      <c r="AA803" s="337"/>
      <c r="AB803" s="337"/>
      <c r="AC803" s="337"/>
      <c r="AD803" s="337"/>
      <c r="AE803" s="337"/>
      <c r="AF803" s="337"/>
      <c r="AG803" s="337"/>
      <c r="AH803" s="337"/>
      <c r="AI803" s="464"/>
    </row>
    <row r="804" ht="13.5" customHeight="1">
      <c r="A804" s="464"/>
      <c r="B804" s="464"/>
      <c r="C804" s="465"/>
      <c r="D804" s="464"/>
      <c r="E804" s="464"/>
      <c r="F804" s="464"/>
      <c r="G804" s="464"/>
      <c r="H804" s="464"/>
      <c r="I804" s="464"/>
      <c r="J804" s="464"/>
      <c r="K804" s="464"/>
      <c r="L804" s="464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337"/>
      <c r="X804" s="337"/>
      <c r="Y804" s="337"/>
      <c r="Z804" s="337"/>
      <c r="AA804" s="337"/>
      <c r="AB804" s="337"/>
      <c r="AC804" s="337"/>
      <c r="AD804" s="337"/>
      <c r="AE804" s="337"/>
      <c r="AF804" s="337"/>
      <c r="AG804" s="337"/>
      <c r="AH804" s="337"/>
      <c r="AI804" s="464"/>
    </row>
    <row r="805" ht="13.5" customHeight="1">
      <c r="A805" s="464"/>
      <c r="B805" s="464"/>
      <c r="C805" s="465"/>
      <c r="D805" s="464"/>
      <c r="E805" s="464"/>
      <c r="F805" s="464"/>
      <c r="G805" s="464"/>
      <c r="H805" s="464"/>
      <c r="I805" s="464"/>
      <c r="J805" s="464"/>
      <c r="K805" s="464"/>
      <c r="L805" s="464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337"/>
      <c r="X805" s="337"/>
      <c r="Y805" s="337"/>
      <c r="Z805" s="337"/>
      <c r="AA805" s="337"/>
      <c r="AB805" s="337"/>
      <c r="AC805" s="337"/>
      <c r="AD805" s="337"/>
      <c r="AE805" s="337"/>
      <c r="AF805" s="337"/>
      <c r="AG805" s="337"/>
      <c r="AH805" s="337"/>
      <c r="AI805" s="464"/>
    </row>
    <row r="806" ht="13.5" customHeight="1">
      <c r="A806" s="464"/>
      <c r="B806" s="464"/>
      <c r="C806" s="465"/>
      <c r="D806" s="464"/>
      <c r="E806" s="464"/>
      <c r="F806" s="464"/>
      <c r="G806" s="464"/>
      <c r="H806" s="464"/>
      <c r="I806" s="464"/>
      <c r="J806" s="464"/>
      <c r="K806" s="464"/>
      <c r="L806" s="464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337"/>
      <c r="X806" s="337"/>
      <c r="Y806" s="337"/>
      <c r="Z806" s="337"/>
      <c r="AA806" s="337"/>
      <c r="AB806" s="337"/>
      <c r="AC806" s="337"/>
      <c r="AD806" s="337"/>
      <c r="AE806" s="337"/>
      <c r="AF806" s="337"/>
      <c r="AG806" s="337"/>
      <c r="AH806" s="337"/>
      <c r="AI806" s="464"/>
    </row>
    <row r="807" ht="13.5" customHeight="1">
      <c r="A807" s="464"/>
      <c r="B807" s="464"/>
      <c r="C807" s="465"/>
      <c r="D807" s="464"/>
      <c r="E807" s="464"/>
      <c r="F807" s="464"/>
      <c r="G807" s="464"/>
      <c r="H807" s="464"/>
      <c r="I807" s="464"/>
      <c r="J807" s="464"/>
      <c r="K807" s="464"/>
      <c r="L807" s="464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337"/>
      <c r="X807" s="337"/>
      <c r="Y807" s="337"/>
      <c r="Z807" s="337"/>
      <c r="AA807" s="337"/>
      <c r="AB807" s="337"/>
      <c r="AC807" s="337"/>
      <c r="AD807" s="337"/>
      <c r="AE807" s="337"/>
      <c r="AF807" s="337"/>
      <c r="AG807" s="337"/>
      <c r="AH807" s="337"/>
      <c r="AI807" s="464"/>
    </row>
    <row r="808" ht="13.5" customHeight="1">
      <c r="A808" s="464"/>
      <c r="B808" s="464"/>
      <c r="C808" s="465"/>
      <c r="D808" s="464"/>
      <c r="E808" s="464"/>
      <c r="F808" s="464"/>
      <c r="G808" s="464"/>
      <c r="H808" s="464"/>
      <c r="I808" s="464"/>
      <c r="J808" s="464"/>
      <c r="K808" s="464"/>
      <c r="L808" s="464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337"/>
      <c r="X808" s="337"/>
      <c r="Y808" s="337"/>
      <c r="Z808" s="337"/>
      <c r="AA808" s="337"/>
      <c r="AB808" s="337"/>
      <c r="AC808" s="337"/>
      <c r="AD808" s="337"/>
      <c r="AE808" s="337"/>
      <c r="AF808" s="337"/>
      <c r="AG808" s="337"/>
      <c r="AH808" s="337"/>
      <c r="AI808" s="464"/>
    </row>
    <row r="809" ht="13.5" customHeight="1">
      <c r="A809" s="464"/>
      <c r="B809" s="464"/>
      <c r="C809" s="465"/>
      <c r="D809" s="464"/>
      <c r="E809" s="464"/>
      <c r="F809" s="464"/>
      <c r="G809" s="464"/>
      <c r="H809" s="464"/>
      <c r="I809" s="464"/>
      <c r="J809" s="464"/>
      <c r="K809" s="464"/>
      <c r="L809" s="464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337"/>
      <c r="X809" s="337"/>
      <c r="Y809" s="337"/>
      <c r="Z809" s="337"/>
      <c r="AA809" s="337"/>
      <c r="AB809" s="337"/>
      <c r="AC809" s="337"/>
      <c r="AD809" s="337"/>
      <c r="AE809" s="337"/>
      <c r="AF809" s="337"/>
      <c r="AG809" s="337"/>
      <c r="AH809" s="337"/>
      <c r="AI809" s="464"/>
    </row>
    <row r="810" ht="13.5" customHeight="1">
      <c r="A810" s="464"/>
      <c r="B810" s="464"/>
      <c r="C810" s="465"/>
      <c r="D810" s="464"/>
      <c r="E810" s="464"/>
      <c r="F810" s="464"/>
      <c r="G810" s="464"/>
      <c r="H810" s="464"/>
      <c r="I810" s="464"/>
      <c r="J810" s="464"/>
      <c r="K810" s="464"/>
      <c r="L810" s="464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337"/>
      <c r="X810" s="337"/>
      <c r="Y810" s="337"/>
      <c r="Z810" s="337"/>
      <c r="AA810" s="337"/>
      <c r="AB810" s="337"/>
      <c r="AC810" s="337"/>
      <c r="AD810" s="337"/>
      <c r="AE810" s="337"/>
      <c r="AF810" s="337"/>
      <c r="AG810" s="337"/>
      <c r="AH810" s="337"/>
      <c r="AI810" s="464"/>
    </row>
    <row r="811" ht="13.5" customHeight="1">
      <c r="A811" s="464"/>
      <c r="B811" s="464"/>
      <c r="C811" s="465"/>
      <c r="D811" s="464"/>
      <c r="E811" s="464"/>
      <c r="F811" s="464"/>
      <c r="G811" s="464"/>
      <c r="H811" s="464"/>
      <c r="I811" s="464"/>
      <c r="J811" s="464"/>
      <c r="K811" s="464"/>
      <c r="L811" s="464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337"/>
      <c r="X811" s="337"/>
      <c r="Y811" s="337"/>
      <c r="Z811" s="337"/>
      <c r="AA811" s="337"/>
      <c r="AB811" s="337"/>
      <c r="AC811" s="337"/>
      <c r="AD811" s="337"/>
      <c r="AE811" s="337"/>
      <c r="AF811" s="337"/>
      <c r="AG811" s="337"/>
      <c r="AH811" s="337"/>
      <c r="AI811" s="464"/>
    </row>
    <row r="812" ht="13.5" customHeight="1">
      <c r="A812" s="464"/>
      <c r="B812" s="464"/>
      <c r="C812" s="465"/>
      <c r="D812" s="464"/>
      <c r="E812" s="464"/>
      <c r="F812" s="464"/>
      <c r="G812" s="464"/>
      <c r="H812" s="464"/>
      <c r="I812" s="464"/>
      <c r="J812" s="464"/>
      <c r="K812" s="464"/>
      <c r="L812" s="464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337"/>
      <c r="X812" s="337"/>
      <c r="Y812" s="337"/>
      <c r="Z812" s="337"/>
      <c r="AA812" s="337"/>
      <c r="AB812" s="337"/>
      <c r="AC812" s="337"/>
      <c r="AD812" s="337"/>
      <c r="AE812" s="337"/>
      <c r="AF812" s="337"/>
      <c r="AG812" s="337"/>
      <c r="AH812" s="337"/>
      <c r="AI812" s="464"/>
    </row>
    <row r="813" ht="13.5" customHeight="1">
      <c r="A813" s="464"/>
      <c r="B813" s="464"/>
      <c r="C813" s="465"/>
      <c r="D813" s="464"/>
      <c r="E813" s="464"/>
      <c r="F813" s="464"/>
      <c r="G813" s="464"/>
      <c r="H813" s="464"/>
      <c r="I813" s="464"/>
      <c r="J813" s="464"/>
      <c r="K813" s="464"/>
      <c r="L813" s="464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337"/>
      <c r="X813" s="337"/>
      <c r="Y813" s="337"/>
      <c r="Z813" s="337"/>
      <c r="AA813" s="337"/>
      <c r="AB813" s="337"/>
      <c r="AC813" s="337"/>
      <c r="AD813" s="337"/>
      <c r="AE813" s="337"/>
      <c r="AF813" s="337"/>
      <c r="AG813" s="337"/>
      <c r="AH813" s="337"/>
      <c r="AI813" s="464"/>
    </row>
    <row r="814" ht="13.5" customHeight="1">
      <c r="A814" s="464"/>
      <c r="B814" s="464"/>
      <c r="C814" s="465"/>
      <c r="D814" s="464"/>
      <c r="E814" s="464"/>
      <c r="F814" s="464"/>
      <c r="G814" s="464"/>
      <c r="H814" s="464"/>
      <c r="I814" s="464"/>
      <c r="J814" s="464"/>
      <c r="K814" s="464"/>
      <c r="L814" s="464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337"/>
      <c r="X814" s="337"/>
      <c r="Y814" s="337"/>
      <c r="Z814" s="337"/>
      <c r="AA814" s="337"/>
      <c r="AB814" s="337"/>
      <c r="AC814" s="337"/>
      <c r="AD814" s="337"/>
      <c r="AE814" s="337"/>
      <c r="AF814" s="337"/>
      <c r="AG814" s="337"/>
      <c r="AH814" s="337"/>
      <c r="AI814" s="464"/>
    </row>
    <row r="815" ht="13.5" customHeight="1">
      <c r="A815" s="464"/>
      <c r="B815" s="464"/>
      <c r="C815" s="465"/>
      <c r="D815" s="464"/>
      <c r="E815" s="464"/>
      <c r="F815" s="464"/>
      <c r="G815" s="464"/>
      <c r="H815" s="464"/>
      <c r="I815" s="464"/>
      <c r="J815" s="464"/>
      <c r="K815" s="464"/>
      <c r="L815" s="464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337"/>
      <c r="X815" s="337"/>
      <c r="Y815" s="337"/>
      <c r="Z815" s="337"/>
      <c r="AA815" s="337"/>
      <c r="AB815" s="337"/>
      <c r="AC815" s="337"/>
      <c r="AD815" s="337"/>
      <c r="AE815" s="337"/>
      <c r="AF815" s="337"/>
      <c r="AG815" s="337"/>
      <c r="AH815" s="337"/>
      <c r="AI815" s="464"/>
    </row>
    <row r="816" ht="13.5" customHeight="1">
      <c r="A816" s="464"/>
      <c r="B816" s="464"/>
      <c r="C816" s="465"/>
      <c r="D816" s="464"/>
      <c r="E816" s="464"/>
      <c r="F816" s="464"/>
      <c r="G816" s="464"/>
      <c r="H816" s="464"/>
      <c r="I816" s="464"/>
      <c r="J816" s="464"/>
      <c r="K816" s="464"/>
      <c r="L816" s="464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337"/>
      <c r="X816" s="337"/>
      <c r="Y816" s="337"/>
      <c r="Z816" s="337"/>
      <c r="AA816" s="337"/>
      <c r="AB816" s="337"/>
      <c r="AC816" s="337"/>
      <c r="AD816" s="337"/>
      <c r="AE816" s="337"/>
      <c r="AF816" s="337"/>
      <c r="AG816" s="337"/>
      <c r="AH816" s="337"/>
      <c r="AI816" s="464"/>
    </row>
    <row r="817" ht="13.5" customHeight="1">
      <c r="A817" s="464"/>
      <c r="B817" s="464"/>
      <c r="C817" s="465"/>
      <c r="D817" s="464"/>
      <c r="E817" s="464"/>
      <c r="F817" s="464"/>
      <c r="G817" s="464"/>
      <c r="H817" s="464"/>
      <c r="I817" s="464"/>
      <c r="J817" s="464"/>
      <c r="K817" s="464"/>
      <c r="L817" s="464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337"/>
      <c r="X817" s="337"/>
      <c r="Y817" s="337"/>
      <c r="Z817" s="337"/>
      <c r="AA817" s="337"/>
      <c r="AB817" s="337"/>
      <c r="AC817" s="337"/>
      <c r="AD817" s="337"/>
      <c r="AE817" s="337"/>
      <c r="AF817" s="337"/>
      <c r="AG817" s="337"/>
      <c r="AH817" s="337"/>
      <c r="AI817" s="464"/>
    </row>
    <row r="818" ht="13.5" customHeight="1">
      <c r="A818" s="464"/>
      <c r="B818" s="464"/>
      <c r="C818" s="465"/>
      <c r="D818" s="464"/>
      <c r="E818" s="464"/>
      <c r="F818" s="464"/>
      <c r="G818" s="464"/>
      <c r="H818" s="464"/>
      <c r="I818" s="464"/>
      <c r="J818" s="464"/>
      <c r="K818" s="464"/>
      <c r="L818" s="464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337"/>
      <c r="X818" s="337"/>
      <c r="Y818" s="337"/>
      <c r="Z818" s="337"/>
      <c r="AA818" s="337"/>
      <c r="AB818" s="337"/>
      <c r="AC818" s="337"/>
      <c r="AD818" s="337"/>
      <c r="AE818" s="337"/>
      <c r="AF818" s="337"/>
      <c r="AG818" s="337"/>
      <c r="AH818" s="337"/>
      <c r="AI818" s="464"/>
    </row>
    <row r="819" ht="13.5" customHeight="1">
      <c r="A819" s="464"/>
      <c r="B819" s="464"/>
      <c r="C819" s="465"/>
      <c r="D819" s="464"/>
      <c r="E819" s="464"/>
      <c r="F819" s="464"/>
      <c r="G819" s="464"/>
      <c r="H819" s="464"/>
      <c r="I819" s="464"/>
      <c r="J819" s="464"/>
      <c r="K819" s="464"/>
      <c r="L819" s="464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337"/>
      <c r="X819" s="337"/>
      <c r="Y819" s="337"/>
      <c r="Z819" s="337"/>
      <c r="AA819" s="337"/>
      <c r="AB819" s="337"/>
      <c r="AC819" s="337"/>
      <c r="AD819" s="337"/>
      <c r="AE819" s="337"/>
      <c r="AF819" s="337"/>
      <c r="AG819" s="337"/>
      <c r="AH819" s="337"/>
      <c r="AI819" s="464"/>
    </row>
    <row r="820" ht="13.5" customHeight="1">
      <c r="A820" s="464"/>
      <c r="B820" s="464"/>
      <c r="C820" s="465"/>
      <c r="D820" s="464"/>
      <c r="E820" s="464"/>
      <c r="F820" s="464"/>
      <c r="G820" s="464"/>
      <c r="H820" s="464"/>
      <c r="I820" s="464"/>
      <c r="J820" s="464"/>
      <c r="K820" s="464"/>
      <c r="L820" s="464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337"/>
      <c r="X820" s="337"/>
      <c r="Y820" s="337"/>
      <c r="Z820" s="337"/>
      <c r="AA820" s="337"/>
      <c r="AB820" s="337"/>
      <c r="AC820" s="337"/>
      <c r="AD820" s="337"/>
      <c r="AE820" s="337"/>
      <c r="AF820" s="337"/>
      <c r="AG820" s="337"/>
      <c r="AH820" s="337"/>
      <c r="AI820" s="464"/>
    </row>
    <row r="821" ht="13.5" customHeight="1">
      <c r="A821" s="464"/>
      <c r="B821" s="464"/>
      <c r="C821" s="465"/>
      <c r="D821" s="464"/>
      <c r="E821" s="464"/>
      <c r="F821" s="464"/>
      <c r="G821" s="464"/>
      <c r="H821" s="464"/>
      <c r="I821" s="464"/>
      <c r="J821" s="464"/>
      <c r="K821" s="464"/>
      <c r="L821" s="464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337"/>
      <c r="X821" s="337"/>
      <c r="Y821" s="337"/>
      <c r="Z821" s="337"/>
      <c r="AA821" s="337"/>
      <c r="AB821" s="337"/>
      <c r="AC821" s="337"/>
      <c r="AD821" s="337"/>
      <c r="AE821" s="337"/>
      <c r="AF821" s="337"/>
      <c r="AG821" s="337"/>
      <c r="AH821" s="337"/>
      <c r="AI821" s="464"/>
    </row>
    <row r="822" ht="13.5" customHeight="1">
      <c r="A822" s="464"/>
      <c r="B822" s="464"/>
      <c r="C822" s="465"/>
      <c r="D822" s="464"/>
      <c r="E822" s="464"/>
      <c r="F822" s="464"/>
      <c r="G822" s="464"/>
      <c r="H822" s="464"/>
      <c r="I822" s="464"/>
      <c r="J822" s="464"/>
      <c r="K822" s="464"/>
      <c r="L822" s="464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337"/>
      <c r="X822" s="337"/>
      <c r="Y822" s="337"/>
      <c r="Z822" s="337"/>
      <c r="AA822" s="337"/>
      <c r="AB822" s="337"/>
      <c r="AC822" s="337"/>
      <c r="AD822" s="337"/>
      <c r="AE822" s="337"/>
      <c r="AF822" s="337"/>
      <c r="AG822" s="337"/>
      <c r="AH822" s="337"/>
      <c r="AI822" s="464"/>
    </row>
    <row r="823" ht="13.5" customHeight="1">
      <c r="A823" s="464"/>
      <c r="B823" s="464"/>
      <c r="C823" s="465"/>
      <c r="D823" s="464"/>
      <c r="E823" s="464"/>
      <c r="F823" s="464"/>
      <c r="G823" s="464"/>
      <c r="H823" s="464"/>
      <c r="I823" s="464"/>
      <c r="J823" s="464"/>
      <c r="K823" s="464"/>
      <c r="L823" s="464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337"/>
      <c r="X823" s="337"/>
      <c r="Y823" s="337"/>
      <c r="Z823" s="337"/>
      <c r="AA823" s="337"/>
      <c r="AB823" s="337"/>
      <c r="AC823" s="337"/>
      <c r="AD823" s="337"/>
      <c r="AE823" s="337"/>
      <c r="AF823" s="337"/>
      <c r="AG823" s="337"/>
      <c r="AH823" s="337"/>
      <c r="AI823" s="464"/>
    </row>
    <row r="824" ht="13.5" customHeight="1">
      <c r="A824" s="464"/>
      <c r="B824" s="464"/>
      <c r="C824" s="465"/>
      <c r="D824" s="464"/>
      <c r="E824" s="464"/>
      <c r="F824" s="464"/>
      <c r="G824" s="464"/>
      <c r="H824" s="464"/>
      <c r="I824" s="464"/>
      <c r="J824" s="464"/>
      <c r="K824" s="464"/>
      <c r="L824" s="464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337"/>
      <c r="X824" s="337"/>
      <c r="Y824" s="337"/>
      <c r="Z824" s="337"/>
      <c r="AA824" s="337"/>
      <c r="AB824" s="337"/>
      <c r="AC824" s="337"/>
      <c r="AD824" s="337"/>
      <c r="AE824" s="337"/>
      <c r="AF824" s="337"/>
      <c r="AG824" s="337"/>
      <c r="AH824" s="337"/>
      <c r="AI824" s="464"/>
    </row>
    <row r="825" ht="13.5" customHeight="1">
      <c r="A825" s="464"/>
      <c r="B825" s="464"/>
      <c r="C825" s="465"/>
      <c r="D825" s="464"/>
      <c r="E825" s="464"/>
      <c r="F825" s="464"/>
      <c r="G825" s="464"/>
      <c r="H825" s="464"/>
      <c r="I825" s="464"/>
      <c r="J825" s="464"/>
      <c r="K825" s="464"/>
      <c r="L825" s="464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337"/>
      <c r="X825" s="337"/>
      <c r="Y825" s="337"/>
      <c r="Z825" s="337"/>
      <c r="AA825" s="337"/>
      <c r="AB825" s="337"/>
      <c r="AC825" s="337"/>
      <c r="AD825" s="337"/>
      <c r="AE825" s="337"/>
      <c r="AF825" s="337"/>
      <c r="AG825" s="337"/>
      <c r="AH825" s="337"/>
      <c r="AI825" s="464"/>
    </row>
    <row r="826" ht="13.5" customHeight="1">
      <c r="A826" s="464"/>
      <c r="B826" s="464"/>
      <c r="C826" s="465"/>
      <c r="D826" s="464"/>
      <c r="E826" s="464"/>
      <c r="F826" s="464"/>
      <c r="G826" s="464"/>
      <c r="H826" s="464"/>
      <c r="I826" s="464"/>
      <c r="J826" s="464"/>
      <c r="K826" s="464"/>
      <c r="L826" s="464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337"/>
      <c r="X826" s="337"/>
      <c r="Y826" s="337"/>
      <c r="Z826" s="337"/>
      <c r="AA826" s="337"/>
      <c r="AB826" s="337"/>
      <c r="AC826" s="337"/>
      <c r="AD826" s="337"/>
      <c r="AE826" s="337"/>
      <c r="AF826" s="337"/>
      <c r="AG826" s="337"/>
      <c r="AH826" s="337"/>
      <c r="AI826" s="464"/>
    </row>
    <row r="827" ht="13.5" customHeight="1">
      <c r="A827" s="464"/>
      <c r="B827" s="464"/>
      <c r="C827" s="465"/>
      <c r="D827" s="464"/>
      <c r="E827" s="464"/>
      <c r="F827" s="464"/>
      <c r="G827" s="464"/>
      <c r="H827" s="464"/>
      <c r="I827" s="464"/>
      <c r="J827" s="464"/>
      <c r="K827" s="464"/>
      <c r="L827" s="464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337"/>
      <c r="X827" s="337"/>
      <c r="Y827" s="337"/>
      <c r="Z827" s="337"/>
      <c r="AA827" s="337"/>
      <c r="AB827" s="337"/>
      <c r="AC827" s="337"/>
      <c r="AD827" s="337"/>
      <c r="AE827" s="337"/>
      <c r="AF827" s="337"/>
      <c r="AG827" s="337"/>
      <c r="AH827" s="337"/>
      <c r="AI827" s="464"/>
    </row>
    <row r="828" ht="13.5" customHeight="1">
      <c r="A828" s="464"/>
      <c r="B828" s="464"/>
      <c r="C828" s="465"/>
      <c r="D828" s="464"/>
      <c r="E828" s="464"/>
      <c r="F828" s="464"/>
      <c r="G828" s="464"/>
      <c r="H828" s="464"/>
      <c r="I828" s="464"/>
      <c r="J828" s="464"/>
      <c r="K828" s="464"/>
      <c r="L828" s="464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337"/>
      <c r="X828" s="337"/>
      <c r="Y828" s="337"/>
      <c r="Z828" s="337"/>
      <c r="AA828" s="337"/>
      <c r="AB828" s="337"/>
      <c r="AC828" s="337"/>
      <c r="AD828" s="337"/>
      <c r="AE828" s="337"/>
      <c r="AF828" s="337"/>
      <c r="AG828" s="337"/>
      <c r="AH828" s="337"/>
      <c r="AI828" s="464"/>
    </row>
    <row r="829" ht="13.5" customHeight="1">
      <c r="A829" s="464"/>
      <c r="B829" s="464"/>
      <c r="C829" s="465"/>
      <c r="D829" s="464"/>
      <c r="E829" s="464"/>
      <c r="F829" s="464"/>
      <c r="G829" s="464"/>
      <c r="H829" s="464"/>
      <c r="I829" s="464"/>
      <c r="J829" s="464"/>
      <c r="K829" s="464"/>
      <c r="L829" s="464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337"/>
      <c r="X829" s="337"/>
      <c r="Y829" s="337"/>
      <c r="Z829" s="337"/>
      <c r="AA829" s="337"/>
      <c r="AB829" s="337"/>
      <c r="AC829" s="337"/>
      <c r="AD829" s="337"/>
      <c r="AE829" s="337"/>
      <c r="AF829" s="337"/>
      <c r="AG829" s="337"/>
      <c r="AH829" s="337"/>
      <c r="AI829" s="464"/>
    </row>
    <row r="830" ht="13.5" customHeight="1">
      <c r="A830" s="464"/>
      <c r="B830" s="464"/>
      <c r="C830" s="465"/>
      <c r="D830" s="464"/>
      <c r="E830" s="464"/>
      <c r="F830" s="464"/>
      <c r="G830" s="464"/>
      <c r="H830" s="464"/>
      <c r="I830" s="464"/>
      <c r="J830" s="464"/>
      <c r="K830" s="464"/>
      <c r="L830" s="464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337"/>
      <c r="X830" s="337"/>
      <c r="Y830" s="337"/>
      <c r="Z830" s="337"/>
      <c r="AA830" s="337"/>
      <c r="AB830" s="337"/>
      <c r="AC830" s="337"/>
      <c r="AD830" s="337"/>
      <c r="AE830" s="337"/>
      <c r="AF830" s="337"/>
      <c r="AG830" s="337"/>
      <c r="AH830" s="337"/>
      <c r="AI830" s="464"/>
    </row>
    <row r="831" ht="13.5" customHeight="1">
      <c r="A831" s="464"/>
      <c r="B831" s="464"/>
      <c r="C831" s="465"/>
      <c r="D831" s="464"/>
      <c r="E831" s="464"/>
      <c r="F831" s="464"/>
      <c r="G831" s="464"/>
      <c r="H831" s="464"/>
      <c r="I831" s="464"/>
      <c r="J831" s="464"/>
      <c r="K831" s="464"/>
      <c r="L831" s="464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337"/>
      <c r="X831" s="337"/>
      <c r="Y831" s="337"/>
      <c r="Z831" s="337"/>
      <c r="AA831" s="337"/>
      <c r="AB831" s="337"/>
      <c r="AC831" s="337"/>
      <c r="AD831" s="337"/>
      <c r="AE831" s="337"/>
      <c r="AF831" s="337"/>
      <c r="AG831" s="337"/>
      <c r="AH831" s="337"/>
      <c r="AI831" s="464"/>
    </row>
    <row r="832" ht="13.5" customHeight="1">
      <c r="A832" s="464"/>
      <c r="B832" s="464"/>
      <c r="C832" s="465"/>
      <c r="D832" s="464"/>
      <c r="E832" s="464"/>
      <c r="F832" s="464"/>
      <c r="G832" s="464"/>
      <c r="H832" s="464"/>
      <c r="I832" s="464"/>
      <c r="J832" s="464"/>
      <c r="K832" s="464"/>
      <c r="L832" s="464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337"/>
      <c r="X832" s="337"/>
      <c r="Y832" s="337"/>
      <c r="Z832" s="337"/>
      <c r="AA832" s="337"/>
      <c r="AB832" s="337"/>
      <c r="AC832" s="337"/>
      <c r="AD832" s="337"/>
      <c r="AE832" s="337"/>
      <c r="AF832" s="337"/>
      <c r="AG832" s="337"/>
      <c r="AH832" s="337"/>
      <c r="AI832" s="464"/>
    </row>
    <row r="833" ht="13.5" customHeight="1">
      <c r="A833" s="464"/>
      <c r="B833" s="464"/>
      <c r="C833" s="465"/>
      <c r="D833" s="464"/>
      <c r="E833" s="464"/>
      <c r="F833" s="464"/>
      <c r="G833" s="464"/>
      <c r="H833" s="464"/>
      <c r="I833" s="464"/>
      <c r="J833" s="464"/>
      <c r="K833" s="464"/>
      <c r="L833" s="464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337"/>
      <c r="X833" s="337"/>
      <c r="Y833" s="337"/>
      <c r="Z833" s="337"/>
      <c r="AA833" s="337"/>
      <c r="AB833" s="337"/>
      <c r="AC833" s="337"/>
      <c r="AD833" s="337"/>
      <c r="AE833" s="337"/>
      <c r="AF833" s="337"/>
      <c r="AG833" s="337"/>
      <c r="AH833" s="337"/>
      <c r="AI833" s="464"/>
    </row>
    <row r="834" ht="13.5" customHeight="1">
      <c r="A834" s="464"/>
      <c r="B834" s="464"/>
      <c r="C834" s="465"/>
      <c r="D834" s="464"/>
      <c r="E834" s="464"/>
      <c r="F834" s="464"/>
      <c r="G834" s="464"/>
      <c r="H834" s="464"/>
      <c r="I834" s="464"/>
      <c r="J834" s="464"/>
      <c r="K834" s="464"/>
      <c r="L834" s="464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337"/>
      <c r="X834" s="337"/>
      <c r="Y834" s="337"/>
      <c r="Z834" s="337"/>
      <c r="AA834" s="337"/>
      <c r="AB834" s="337"/>
      <c r="AC834" s="337"/>
      <c r="AD834" s="337"/>
      <c r="AE834" s="337"/>
      <c r="AF834" s="337"/>
      <c r="AG834" s="337"/>
      <c r="AH834" s="337"/>
      <c r="AI834" s="464"/>
    </row>
    <row r="835" ht="13.5" customHeight="1">
      <c r="A835" s="464"/>
      <c r="B835" s="464"/>
      <c r="C835" s="465"/>
      <c r="D835" s="464"/>
      <c r="E835" s="464"/>
      <c r="F835" s="464"/>
      <c r="G835" s="464"/>
      <c r="H835" s="464"/>
      <c r="I835" s="464"/>
      <c r="J835" s="464"/>
      <c r="K835" s="464"/>
      <c r="L835" s="464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337"/>
      <c r="X835" s="337"/>
      <c r="Y835" s="337"/>
      <c r="Z835" s="337"/>
      <c r="AA835" s="337"/>
      <c r="AB835" s="337"/>
      <c r="AC835" s="337"/>
      <c r="AD835" s="337"/>
      <c r="AE835" s="337"/>
      <c r="AF835" s="337"/>
      <c r="AG835" s="337"/>
      <c r="AH835" s="337"/>
      <c r="AI835" s="464"/>
    </row>
    <row r="836" ht="13.5" customHeight="1">
      <c r="A836" s="464"/>
      <c r="B836" s="464"/>
      <c r="C836" s="465"/>
      <c r="D836" s="464"/>
      <c r="E836" s="464"/>
      <c r="F836" s="464"/>
      <c r="G836" s="464"/>
      <c r="H836" s="464"/>
      <c r="I836" s="464"/>
      <c r="J836" s="464"/>
      <c r="K836" s="464"/>
      <c r="L836" s="464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337"/>
      <c r="X836" s="337"/>
      <c r="Y836" s="337"/>
      <c r="Z836" s="337"/>
      <c r="AA836" s="337"/>
      <c r="AB836" s="337"/>
      <c r="AC836" s="337"/>
      <c r="AD836" s="337"/>
      <c r="AE836" s="337"/>
      <c r="AF836" s="337"/>
      <c r="AG836" s="337"/>
      <c r="AH836" s="337"/>
      <c r="AI836" s="464"/>
    </row>
    <row r="837" ht="13.5" customHeight="1">
      <c r="A837" s="464"/>
      <c r="B837" s="464"/>
      <c r="C837" s="465"/>
      <c r="D837" s="464"/>
      <c r="E837" s="464"/>
      <c r="F837" s="464"/>
      <c r="G837" s="464"/>
      <c r="H837" s="464"/>
      <c r="I837" s="464"/>
      <c r="J837" s="464"/>
      <c r="K837" s="464"/>
      <c r="L837" s="464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337"/>
      <c r="X837" s="337"/>
      <c r="Y837" s="337"/>
      <c r="Z837" s="337"/>
      <c r="AA837" s="337"/>
      <c r="AB837" s="337"/>
      <c r="AC837" s="337"/>
      <c r="AD837" s="337"/>
      <c r="AE837" s="337"/>
      <c r="AF837" s="337"/>
      <c r="AG837" s="337"/>
      <c r="AH837" s="337"/>
      <c r="AI837" s="464"/>
    </row>
    <row r="838" ht="13.5" customHeight="1">
      <c r="A838" s="464"/>
      <c r="B838" s="464"/>
      <c r="C838" s="465"/>
      <c r="D838" s="464"/>
      <c r="E838" s="464"/>
      <c r="F838" s="464"/>
      <c r="G838" s="464"/>
      <c r="H838" s="464"/>
      <c r="I838" s="464"/>
      <c r="J838" s="464"/>
      <c r="K838" s="464"/>
      <c r="L838" s="464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337"/>
      <c r="X838" s="337"/>
      <c r="Y838" s="337"/>
      <c r="Z838" s="337"/>
      <c r="AA838" s="337"/>
      <c r="AB838" s="337"/>
      <c r="AC838" s="337"/>
      <c r="AD838" s="337"/>
      <c r="AE838" s="337"/>
      <c r="AF838" s="337"/>
      <c r="AG838" s="337"/>
      <c r="AH838" s="337"/>
      <c r="AI838" s="464"/>
    </row>
    <row r="839" ht="13.5" customHeight="1">
      <c r="A839" s="464"/>
      <c r="B839" s="464"/>
      <c r="C839" s="465"/>
      <c r="D839" s="464"/>
      <c r="E839" s="464"/>
      <c r="F839" s="464"/>
      <c r="G839" s="464"/>
      <c r="H839" s="464"/>
      <c r="I839" s="464"/>
      <c r="J839" s="464"/>
      <c r="K839" s="464"/>
      <c r="L839" s="464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337"/>
      <c r="X839" s="337"/>
      <c r="Y839" s="337"/>
      <c r="Z839" s="337"/>
      <c r="AA839" s="337"/>
      <c r="AB839" s="337"/>
      <c r="AC839" s="337"/>
      <c r="AD839" s="337"/>
      <c r="AE839" s="337"/>
      <c r="AF839" s="337"/>
      <c r="AG839" s="337"/>
      <c r="AH839" s="337"/>
      <c r="AI839" s="464"/>
    </row>
    <row r="840" ht="13.5" customHeight="1">
      <c r="A840" s="464"/>
      <c r="B840" s="464"/>
      <c r="C840" s="465"/>
      <c r="D840" s="464"/>
      <c r="E840" s="464"/>
      <c r="F840" s="464"/>
      <c r="G840" s="464"/>
      <c r="H840" s="464"/>
      <c r="I840" s="464"/>
      <c r="J840" s="464"/>
      <c r="K840" s="464"/>
      <c r="L840" s="464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337"/>
      <c r="X840" s="337"/>
      <c r="Y840" s="337"/>
      <c r="Z840" s="337"/>
      <c r="AA840" s="337"/>
      <c r="AB840" s="337"/>
      <c r="AC840" s="337"/>
      <c r="AD840" s="337"/>
      <c r="AE840" s="337"/>
      <c r="AF840" s="337"/>
      <c r="AG840" s="337"/>
      <c r="AH840" s="337"/>
      <c r="AI840" s="464"/>
    </row>
    <row r="841" ht="13.5" customHeight="1">
      <c r="A841" s="464"/>
      <c r="B841" s="464"/>
      <c r="C841" s="465"/>
      <c r="D841" s="464"/>
      <c r="E841" s="464"/>
      <c r="F841" s="464"/>
      <c r="G841" s="464"/>
      <c r="H841" s="464"/>
      <c r="I841" s="464"/>
      <c r="J841" s="464"/>
      <c r="K841" s="464"/>
      <c r="L841" s="464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337"/>
      <c r="X841" s="337"/>
      <c r="Y841" s="337"/>
      <c r="Z841" s="337"/>
      <c r="AA841" s="337"/>
      <c r="AB841" s="337"/>
      <c r="AC841" s="337"/>
      <c r="AD841" s="337"/>
      <c r="AE841" s="337"/>
      <c r="AF841" s="337"/>
      <c r="AG841" s="337"/>
      <c r="AH841" s="337"/>
      <c r="AI841" s="464"/>
    </row>
    <row r="842" ht="13.5" customHeight="1">
      <c r="A842" s="464"/>
      <c r="B842" s="464"/>
      <c r="C842" s="465"/>
      <c r="D842" s="464"/>
      <c r="E842" s="464"/>
      <c r="F842" s="464"/>
      <c r="G842" s="464"/>
      <c r="H842" s="464"/>
      <c r="I842" s="464"/>
      <c r="J842" s="464"/>
      <c r="K842" s="464"/>
      <c r="L842" s="464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337"/>
      <c r="X842" s="337"/>
      <c r="Y842" s="337"/>
      <c r="Z842" s="337"/>
      <c r="AA842" s="337"/>
      <c r="AB842" s="337"/>
      <c r="AC842" s="337"/>
      <c r="AD842" s="337"/>
      <c r="AE842" s="337"/>
      <c r="AF842" s="337"/>
      <c r="AG842" s="337"/>
      <c r="AH842" s="337"/>
      <c r="AI842" s="464"/>
    </row>
    <row r="843" ht="13.5" customHeight="1">
      <c r="A843" s="464"/>
      <c r="B843" s="464"/>
      <c r="C843" s="465"/>
      <c r="D843" s="464"/>
      <c r="E843" s="464"/>
      <c r="F843" s="464"/>
      <c r="G843" s="464"/>
      <c r="H843" s="464"/>
      <c r="I843" s="464"/>
      <c r="J843" s="464"/>
      <c r="K843" s="464"/>
      <c r="L843" s="464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337"/>
      <c r="X843" s="337"/>
      <c r="Y843" s="337"/>
      <c r="Z843" s="337"/>
      <c r="AA843" s="337"/>
      <c r="AB843" s="337"/>
      <c r="AC843" s="337"/>
      <c r="AD843" s="337"/>
      <c r="AE843" s="337"/>
      <c r="AF843" s="337"/>
      <c r="AG843" s="337"/>
      <c r="AH843" s="337"/>
      <c r="AI843" s="464"/>
    </row>
    <row r="844" ht="13.5" customHeight="1">
      <c r="A844" s="464"/>
      <c r="B844" s="464"/>
      <c r="C844" s="465"/>
      <c r="D844" s="464"/>
      <c r="E844" s="464"/>
      <c r="F844" s="464"/>
      <c r="G844" s="464"/>
      <c r="H844" s="464"/>
      <c r="I844" s="464"/>
      <c r="J844" s="464"/>
      <c r="K844" s="464"/>
      <c r="L844" s="464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337"/>
      <c r="X844" s="337"/>
      <c r="Y844" s="337"/>
      <c r="Z844" s="337"/>
      <c r="AA844" s="337"/>
      <c r="AB844" s="337"/>
      <c r="AC844" s="337"/>
      <c r="AD844" s="337"/>
      <c r="AE844" s="337"/>
      <c r="AF844" s="337"/>
      <c r="AG844" s="337"/>
      <c r="AH844" s="337"/>
      <c r="AI844" s="464"/>
    </row>
    <row r="845" ht="13.5" customHeight="1">
      <c r="A845" s="464"/>
      <c r="B845" s="464"/>
      <c r="C845" s="465"/>
      <c r="D845" s="464"/>
      <c r="E845" s="464"/>
      <c r="F845" s="464"/>
      <c r="G845" s="464"/>
      <c r="H845" s="464"/>
      <c r="I845" s="464"/>
      <c r="J845" s="464"/>
      <c r="K845" s="464"/>
      <c r="L845" s="464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337"/>
      <c r="X845" s="337"/>
      <c r="Y845" s="337"/>
      <c r="Z845" s="337"/>
      <c r="AA845" s="337"/>
      <c r="AB845" s="337"/>
      <c r="AC845" s="337"/>
      <c r="AD845" s="337"/>
      <c r="AE845" s="337"/>
      <c r="AF845" s="337"/>
      <c r="AG845" s="337"/>
      <c r="AH845" s="337"/>
      <c r="AI845" s="464"/>
    </row>
    <row r="846" ht="13.5" customHeight="1">
      <c r="A846" s="464"/>
      <c r="B846" s="464"/>
      <c r="C846" s="465"/>
      <c r="D846" s="464"/>
      <c r="E846" s="464"/>
      <c r="F846" s="464"/>
      <c r="G846" s="464"/>
      <c r="H846" s="464"/>
      <c r="I846" s="464"/>
      <c r="J846" s="464"/>
      <c r="K846" s="464"/>
      <c r="L846" s="464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337"/>
      <c r="X846" s="337"/>
      <c r="Y846" s="337"/>
      <c r="Z846" s="337"/>
      <c r="AA846" s="337"/>
      <c r="AB846" s="337"/>
      <c r="AC846" s="337"/>
      <c r="AD846" s="337"/>
      <c r="AE846" s="337"/>
      <c r="AF846" s="337"/>
      <c r="AG846" s="337"/>
      <c r="AH846" s="337"/>
      <c r="AI846" s="464"/>
    </row>
    <row r="847" ht="13.5" customHeight="1">
      <c r="A847" s="464"/>
      <c r="B847" s="464"/>
      <c r="C847" s="465"/>
      <c r="D847" s="464"/>
      <c r="E847" s="464"/>
      <c r="F847" s="464"/>
      <c r="G847" s="464"/>
      <c r="H847" s="464"/>
      <c r="I847" s="464"/>
      <c r="J847" s="464"/>
      <c r="K847" s="464"/>
      <c r="L847" s="464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337"/>
      <c r="X847" s="337"/>
      <c r="Y847" s="337"/>
      <c r="Z847" s="337"/>
      <c r="AA847" s="337"/>
      <c r="AB847" s="337"/>
      <c r="AC847" s="337"/>
      <c r="AD847" s="337"/>
      <c r="AE847" s="337"/>
      <c r="AF847" s="337"/>
      <c r="AG847" s="337"/>
      <c r="AH847" s="337"/>
      <c r="AI847" s="464"/>
    </row>
    <row r="848" ht="13.5" customHeight="1">
      <c r="A848" s="464"/>
      <c r="B848" s="464"/>
      <c r="C848" s="465"/>
      <c r="D848" s="464"/>
      <c r="E848" s="464"/>
      <c r="F848" s="464"/>
      <c r="G848" s="464"/>
      <c r="H848" s="464"/>
      <c r="I848" s="464"/>
      <c r="J848" s="464"/>
      <c r="K848" s="464"/>
      <c r="L848" s="464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337"/>
      <c r="X848" s="337"/>
      <c r="Y848" s="337"/>
      <c r="Z848" s="337"/>
      <c r="AA848" s="337"/>
      <c r="AB848" s="337"/>
      <c r="AC848" s="337"/>
      <c r="AD848" s="337"/>
      <c r="AE848" s="337"/>
      <c r="AF848" s="337"/>
      <c r="AG848" s="337"/>
      <c r="AH848" s="337"/>
      <c r="AI848" s="464"/>
    </row>
    <row r="849" ht="13.5" customHeight="1">
      <c r="A849" s="464"/>
      <c r="B849" s="464"/>
      <c r="C849" s="465"/>
      <c r="D849" s="464"/>
      <c r="E849" s="464"/>
      <c r="F849" s="464"/>
      <c r="G849" s="464"/>
      <c r="H849" s="464"/>
      <c r="I849" s="464"/>
      <c r="J849" s="464"/>
      <c r="K849" s="464"/>
      <c r="L849" s="464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337"/>
      <c r="X849" s="337"/>
      <c r="Y849" s="337"/>
      <c r="Z849" s="337"/>
      <c r="AA849" s="337"/>
      <c r="AB849" s="337"/>
      <c r="AC849" s="337"/>
      <c r="AD849" s="337"/>
      <c r="AE849" s="337"/>
      <c r="AF849" s="337"/>
      <c r="AG849" s="337"/>
      <c r="AH849" s="337"/>
      <c r="AI849" s="464"/>
    </row>
    <row r="850" ht="13.5" customHeight="1">
      <c r="A850" s="464"/>
      <c r="B850" s="464"/>
      <c r="C850" s="465"/>
      <c r="D850" s="464"/>
      <c r="E850" s="464"/>
      <c r="F850" s="464"/>
      <c r="G850" s="464"/>
      <c r="H850" s="464"/>
      <c r="I850" s="464"/>
      <c r="J850" s="464"/>
      <c r="K850" s="464"/>
      <c r="L850" s="464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337"/>
      <c r="X850" s="337"/>
      <c r="Y850" s="337"/>
      <c r="Z850" s="337"/>
      <c r="AA850" s="337"/>
      <c r="AB850" s="337"/>
      <c r="AC850" s="337"/>
      <c r="AD850" s="337"/>
      <c r="AE850" s="337"/>
      <c r="AF850" s="337"/>
      <c r="AG850" s="337"/>
      <c r="AH850" s="337"/>
      <c r="AI850" s="464"/>
    </row>
    <row r="851" ht="13.5" customHeight="1">
      <c r="A851" s="464"/>
      <c r="B851" s="464"/>
      <c r="C851" s="465"/>
      <c r="D851" s="464"/>
      <c r="E851" s="464"/>
      <c r="F851" s="464"/>
      <c r="G851" s="464"/>
      <c r="H851" s="464"/>
      <c r="I851" s="464"/>
      <c r="J851" s="464"/>
      <c r="K851" s="464"/>
      <c r="L851" s="464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337"/>
      <c r="X851" s="337"/>
      <c r="Y851" s="337"/>
      <c r="Z851" s="337"/>
      <c r="AA851" s="337"/>
      <c r="AB851" s="337"/>
      <c r="AC851" s="337"/>
      <c r="AD851" s="337"/>
      <c r="AE851" s="337"/>
      <c r="AF851" s="337"/>
      <c r="AG851" s="337"/>
      <c r="AH851" s="337"/>
      <c r="AI851" s="464"/>
    </row>
    <row r="852" ht="13.5" customHeight="1">
      <c r="A852" s="464"/>
      <c r="B852" s="464"/>
      <c r="C852" s="465"/>
      <c r="D852" s="464"/>
      <c r="E852" s="464"/>
      <c r="F852" s="464"/>
      <c r="G852" s="464"/>
      <c r="H852" s="464"/>
      <c r="I852" s="464"/>
      <c r="J852" s="464"/>
      <c r="K852" s="464"/>
      <c r="L852" s="464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337"/>
      <c r="X852" s="337"/>
      <c r="Y852" s="337"/>
      <c r="Z852" s="337"/>
      <c r="AA852" s="337"/>
      <c r="AB852" s="337"/>
      <c r="AC852" s="337"/>
      <c r="AD852" s="337"/>
      <c r="AE852" s="337"/>
      <c r="AF852" s="337"/>
      <c r="AG852" s="337"/>
      <c r="AH852" s="337"/>
      <c r="AI852" s="464"/>
    </row>
    <row r="853" ht="13.5" customHeight="1">
      <c r="A853" s="464"/>
      <c r="B853" s="464"/>
      <c r="C853" s="465"/>
      <c r="D853" s="464"/>
      <c r="E853" s="464"/>
      <c r="F853" s="464"/>
      <c r="G853" s="464"/>
      <c r="H853" s="464"/>
      <c r="I853" s="464"/>
      <c r="J853" s="464"/>
      <c r="K853" s="464"/>
      <c r="L853" s="464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337"/>
      <c r="X853" s="337"/>
      <c r="Y853" s="337"/>
      <c r="Z853" s="337"/>
      <c r="AA853" s="337"/>
      <c r="AB853" s="337"/>
      <c r="AC853" s="337"/>
      <c r="AD853" s="337"/>
      <c r="AE853" s="337"/>
      <c r="AF853" s="337"/>
      <c r="AG853" s="337"/>
      <c r="AH853" s="337"/>
      <c r="AI853" s="464"/>
    </row>
    <row r="854" ht="13.5" customHeight="1">
      <c r="A854" s="464"/>
      <c r="B854" s="464"/>
      <c r="C854" s="465"/>
      <c r="D854" s="464"/>
      <c r="E854" s="464"/>
      <c r="F854" s="464"/>
      <c r="G854" s="464"/>
      <c r="H854" s="464"/>
      <c r="I854" s="464"/>
      <c r="J854" s="464"/>
      <c r="K854" s="464"/>
      <c r="L854" s="464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337"/>
      <c r="X854" s="337"/>
      <c r="Y854" s="337"/>
      <c r="Z854" s="337"/>
      <c r="AA854" s="337"/>
      <c r="AB854" s="337"/>
      <c r="AC854" s="337"/>
      <c r="AD854" s="337"/>
      <c r="AE854" s="337"/>
      <c r="AF854" s="337"/>
      <c r="AG854" s="337"/>
      <c r="AH854" s="337"/>
      <c r="AI854" s="464"/>
    </row>
    <row r="855" ht="13.5" customHeight="1">
      <c r="A855" s="464"/>
      <c r="B855" s="464"/>
      <c r="C855" s="465"/>
      <c r="D855" s="464"/>
      <c r="E855" s="464"/>
      <c r="F855" s="464"/>
      <c r="G855" s="464"/>
      <c r="H855" s="464"/>
      <c r="I855" s="464"/>
      <c r="J855" s="464"/>
      <c r="K855" s="464"/>
      <c r="L855" s="464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337"/>
      <c r="X855" s="337"/>
      <c r="Y855" s="337"/>
      <c r="Z855" s="337"/>
      <c r="AA855" s="337"/>
      <c r="AB855" s="337"/>
      <c r="AC855" s="337"/>
      <c r="AD855" s="337"/>
      <c r="AE855" s="337"/>
      <c r="AF855" s="337"/>
      <c r="AG855" s="337"/>
      <c r="AH855" s="337"/>
      <c r="AI855" s="464"/>
    </row>
    <row r="856" ht="13.5" customHeight="1">
      <c r="A856" s="464"/>
      <c r="B856" s="464"/>
      <c r="C856" s="465"/>
      <c r="D856" s="464"/>
      <c r="E856" s="464"/>
      <c r="F856" s="464"/>
      <c r="G856" s="464"/>
      <c r="H856" s="464"/>
      <c r="I856" s="464"/>
      <c r="J856" s="464"/>
      <c r="K856" s="464"/>
      <c r="L856" s="464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337"/>
      <c r="X856" s="337"/>
      <c r="Y856" s="337"/>
      <c r="Z856" s="337"/>
      <c r="AA856" s="337"/>
      <c r="AB856" s="337"/>
      <c r="AC856" s="337"/>
      <c r="AD856" s="337"/>
      <c r="AE856" s="337"/>
      <c r="AF856" s="337"/>
      <c r="AG856" s="337"/>
      <c r="AH856" s="337"/>
      <c r="AI856" s="464"/>
    </row>
    <row r="857" ht="13.5" customHeight="1">
      <c r="A857" s="464"/>
      <c r="B857" s="464"/>
      <c r="C857" s="465"/>
      <c r="D857" s="464"/>
      <c r="E857" s="464"/>
      <c r="F857" s="464"/>
      <c r="G857" s="464"/>
      <c r="H857" s="464"/>
      <c r="I857" s="464"/>
      <c r="J857" s="464"/>
      <c r="K857" s="464"/>
      <c r="L857" s="464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337"/>
      <c r="X857" s="337"/>
      <c r="Y857" s="337"/>
      <c r="Z857" s="337"/>
      <c r="AA857" s="337"/>
      <c r="AB857" s="337"/>
      <c r="AC857" s="337"/>
      <c r="AD857" s="337"/>
      <c r="AE857" s="337"/>
      <c r="AF857" s="337"/>
      <c r="AG857" s="337"/>
      <c r="AH857" s="337"/>
      <c r="AI857" s="464"/>
    </row>
    <row r="858" ht="13.5" customHeight="1">
      <c r="A858" s="464"/>
      <c r="B858" s="464"/>
      <c r="C858" s="465"/>
      <c r="D858" s="464"/>
      <c r="E858" s="464"/>
      <c r="F858" s="464"/>
      <c r="G858" s="464"/>
      <c r="H858" s="464"/>
      <c r="I858" s="464"/>
      <c r="J858" s="464"/>
      <c r="K858" s="464"/>
      <c r="L858" s="464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337"/>
      <c r="X858" s="337"/>
      <c r="Y858" s="337"/>
      <c r="Z858" s="337"/>
      <c r="AA858" s="337"/>
      <c r="AB858" s="337"/>
      <c r="AC858" s="337"/>
      <c r="AD858" s="337"/>
      <c r="AE858" s="337"/>
      <c r="AF858" s="337"/>
      <c r="AG858" s="337"/>
      <c r="AH858" s="337"/>
      <c r="AI858" s="464"/>
    </row>
    <row r="859" ht="13.5" customHeight="1">
      <c r="A859" s="464"/>
      <c r="B859" s="464"/>
      <c r="C859" s="465"/>
      <c r="D859" s="464"/>
      <c r="E859" s="464"/>
      <c r="F859" s="464"/>
      <c r="G859" s="464"/>
      <c r="H859" s="464"/>
      <c r="I859" s="464"/>
      <c r="J859" s="464"/>
      <c r="K859" s="464"/>
      <c r="L859" s="464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337"/>
      <c r="X859" s="337"/>
      <c r="Y859" s="337"/>
      <c r="Z859" s="337"/>
      <c r="AA859" s="337"/>
      <c r="AB859" s="337"/>
      <c r="AC859" s="337"/>
      <c r="AD859" s="337"/>
      <c r="AE859" s="337"/>
      <c r="AF859" s="337"/>
      <c r="AG859" s="337"/>
      <c r="AH859" s="337"/>
      <c r="AI859" s="464"/>
    </row>
    <row r="860" ht="13.5" customHeight="1">
      <c r="A860" s="464"/>
      <c r="B860" s="464"/>
      <c r="C860" s="465"/>
      <c r="D860" s="464"/>
      <c r="E860" s="464"/>
      <c r="F860" s="464"/>
      <c r="G860" s="464"/>
      <c r="H860" s="464"/>
      <c r="I860" s="464"/>
      <c r="J860" s="464"/>
      <c r="K860" s="464"/>
      <c r="L860" s="464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337"/>
      <c r="X860" s="337"/>
      <c r="Y860" s="337"/>
      <c r="Z860" s="337"/>
      <c r="AA860" s="337"/>
      <c r="AB860" s="337"/>
      <c r="AC860" s="337"/>
      <c r="AD860" s="337"/>
      <c r="AE860" s="337"/>
      <c r="AF860" s="337"/>
      <c r="AG860" s="337"/>
      <c r="AH860" s="337"/>
      <c r="AI860" s="464"/>
    </row>
    <row r="861" ht="13.5" customHeight="1">
      <c r="A861" s="464"/>
      <c r="B861" s="464"/>
      <c r="C861" s="465"/>
      <c r="D861" s="464"/>
      <c r="E861" s="464"/>
      <c r="F861" s="464"/>
      <c r="G861" s="464"/>
      <c r="H861" s="464"/>
      <c r="I861" s="464"/>
      <c r="J861" s="464"/>
      <c r="K861" s="464"/>
      <c r="L861" s="464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337"/>
      <c r="X861" s="337"/>
      <c r="Y861" s="337"/>
      <c r="Z861" s="337"/>
      <c r="AA861" s="337"/>
      <c r="AB861" s="337"/>
      <c r="AC861" s="337"/>
      <c r="AD861" s="337"/>
      <c r="AE861" s="337"/>
      <c r="AF861" s="337"/>
      <c r="AG861" s="337"/>
      <c r="AH861" s="337"/>
      <c r="AI861" s="464"/>
    </row>
    <row r="862" ht="13.5" customHeight="1">
      <c r="A862" s="464"/>
      <c r="B862" s="464"/>
      <c r="C862" s="465"/>
      <c r="D862" s="464"/>
      <c r="E862" s="464"/>
      <c r="F862" s="464"/>
      <c r="G862" s="464"/>
      <c r="H862" s="464"/>
      <c r="I862" s="464"/>
      <c r="J862" s="464"/>
      <c r="K862" s="464"/>
      <c r="L862" s="464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337"/>
      <c r="X862" s="337"/>
      <c r="Y862" s="337"/>
      <c r="Z862" s="337"/>
      <c r="AA862" s="337"/>
      <c r="AB862" s="337"/>
      <c r="AC862" s="337"/>
      <c r="AD862" s="337"/>
      <c r="AE862" s="337"/>
      <c r="AF862" s="337"/>
      <c r="AG862" s="337"/>
      <c r="AH862" s="337"/>
      <c r="AI862" s="464"/>
    </row>
    <row r="863" ht="13.5" customHeight="1">
      <c r="A863" s="464"/>
      <c r="B863" s="464"/>
      <c r="C863" s="465"/>
      <c r="D863" s="464"/>
      <c r="E863" s="464"/>
      <c r="F863" s="464"/>
      <c r="G863" s="464"/>
      <c r="H863" s="464"/>
      <c r="I863" s="464"/>
      <c r="J863" s="464"/>
      <c r="K863" s="464"/>
      <c r="L863" s="464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337"/>
      <c r="X863" s="337"/>
      <c r="Y863" s="337"/>
      <c r="Z863" s="337"/>
      <c r="AA863" s="337"/>
      <c r="AB863" s="337"/>
      <c r="AC863" s="337"/>
      <c r="AD863" s="337"/>
      <c r="AE863" s="337"/>
      <c r="AF863" s="337"/>
      <c r="AG863" s="337"/>
      <c r="AH863" s="337"/>
      <c r="AI863" s="464"/>
    </row>
    <row r="864" ht="13.5" customHeight="1">
      <c r="A864" s="464"/>
      <c r="B864" s="464"/>
      <c r="C864" s="465"/>
      <c r="D864" s="464"/>
      <c r="E864" s="464"/>
      <c r="F864" s="464"/>
      <c r="G864" s="464"/>
      <c r="H864" s="464"/>
      <c r="I864" s="464"/>
      <c r="J864" s="464"/>
      <c r="K864" s="464"/>
      <c r="L864" s="464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337"/>
      <c r="X864" s="337"/>
      <c r="Y864" s="337"/>
      <c r="Z864" s="337"/>
      <c r="AA864" s="337"/>
      <c r="AB864" s="337"/>
      <c r="AC864" s="337"/>
      <c r="AD864" s="337"/>
      <c r="AE864" s="337"/>
      <c r="AF864" s="337"/>
      <c r="AG864" s="337"/>
      <c r="AH864" s="337"/>
      <c r="AI864" s="464"/>
    </row>
    <row r="865" ht="13.5" customHeight="1">
      <c r="A865" s="464"/>
      <c r="B865" s="464"/>
      <c r="C865" s="465"/>
      <c r="D865" s="464"/>
      <c r="E865" s="464"/>
      <c r="F865" s="464"/>
      <c r="G865" s="464"/>
      <c r="H865" s="464"/>
      <c r="I865" s="464"/>
      <c r="J865" s="464"/>
      <c r="K865" s="464"/>
      <c r="L865" s="464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337"/>
      <c r="X865" s="337"/>
      <c r="Y865" s="337"/>
      <c r="Z865" s="337"/>
      <c r="AA865" s="337"/>
      <c r="AB865" s="337"/>
      <c r="AC865" s="337"/>
      <c r="AD865" s="337"/>
      <c r="AE865" s="337"/>
      <c r="AF865" s="337"/>
      <c r="AG865" s="337"/>
      <c r="AH865" s="337"/>
      <c r="AI865" s="464"/>
    </row>
    <row r="866" ht="13.5" customHeight="1">
      <c r="A866" s="464"/>
      <c r="B866" s="464"/>
      <c r="C866" s="465"/>
      <c r="D866" s="464"/>
      <c r="E866" s="464"/>
      <c r="F866" s="464"/>
      <c r="G866" s="464"/>
      <c r="H866" s="464"/>
      <c r="I866" s="464"/>
      <c r="J866" s="464"/>
      <c r="K866" s="464"/>
      <c r="L866" s="464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337"/>
      <c r="X866" s="337"/>
      <c r="Y866" s="337"/>
      <c r="Z866" s="337"/>
      <c r="AA866" s="337"/>
      <c r="AB866" s="337"/>
      <c r="AC866" s="337"/>
      <c r="AD866" s="337"/>
      <c r="AE866" s="337"/>
      <c r="AF866" s="337"/>
      <c r="AG866" s="337"/>
      <c r="AH866" s="337"/>
      <c r="AI866" s="464"/>
    </row>
    <row r="867" ht="13.5" customHeight="1">
      <c r="A867" s="464"/>
      <c r="B867" s="464"/>
      <c r="C867" s="465"/>
      <c r="D867" s="464"/>
      <c r="E867" s="464"/>
      <c r="F867" s="464"/>
      <c r="G867" s="464"/>
      <c r="H867" s="464"/>
      <c r="I867" s="464"/>
      <c r="J867" s="464"/>
      <c r="K867" s="464"/>
      <c r="L867" s="464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337"/>
      <c r="X867" s="337"/>
      <c r="Y867" s="337"/>
      <c r="Z867" s="337"/>
      <c r="AA867" s="337"/>
      <c r="AB867" s="337"/>
      <c r="AC867" s="337"/>
      <c r="AD867" s="337"/>
      <c r="AE867" s="337"/>
      <c r="AF867" s="337"/>
      <c r="AG867" s="337"/>
      <c r="AH867" s="337"/>
      <c r="AI867" s="464"/>
    </row>
    <row r="868" ht="13.5" customHeight="1">
      <c r="A868" s="464"/>
      <c r="B868" s="464"/>
      <c r="C868" s="465"/>
      <c r="D868" s="464"/>
      <c r="E868" s="464"/>
      <c r="F868" s="464"/>
      <c r="G868" s="464"/>
      <c r="H868" s="464"/>
      <c r="I868" s="464"/>
      <c r="J868" s="464"/>
      <c r="K868" s="464"/>
      <c r="L868" s="464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337"/>
      <c r="X868" s="337"/>
      <c r="Y868" s="337"/>
      <c r="Z868" s="337"/>
      <c r="AA868" s="337"/>
      <c r="AB868" s="337"/>
      <c r="AC868" s="337"/>
      <c r="AD868" s="337"/>
      <c r="AE868" s="337"/>
      <c r="AF868" s="337"/>
      <c r="AG868" s="337"/>
      <c r="AH868" s="337"/>
      <c r="AI868" s="464"/>
    </row>
    <row r="869" ht="13.5" customHeight="1">
      <c r="A869" s="464"/>
      <c r="B869" s="464"/>
      <c r="C869" s="465"/>
      <c r="D869" s="464"/>
      <c r="E869" s="464"/>
      <c r="F869" s="464"/>
      <c r="G869" s="464"/>
      <c r="H869" s="464"/>
      <c r="I869" s="464"/>
      <c r="J869" s="464"/>
      <c r="K869" s="464"/>
      <c r="L869" s="464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337"/>
      <c r="X869" s="337"/>
      <c r="Y869" s="337"/>
      <c r="Z869" s="337"/>
      <c r="AA869" s="337"/>
      <c r="AB869" s="337"/>
      <c r="AC869" s="337"/>
      <c r="AD869" s="337"/>
      <c r="AE869" s="337"/>
      <c r="AF869" s="337"/>
      <c r="AG869" s="337"/>
      <c r="AH869" s="337"/>
      <c r="AI869" s="464"/>
    </row>
    <row r="870" ht="13.5" customHeight="1">
      <c r="A870" s="464"/>
      <c r="B870" s="464"/>
      <c r="C870" s="465"/>
      <c r="D870" s="464"/>
      <c r="E870" s="464"/>
      <c r="F870" s="464"/>
      <c r="G870" s="464"/>
      <c r="H870" s="464"/>
      <c r="I870" s="464"/>
      <c r="J870" s="464"/>
      <c r="K870" s="464"/>
      <c r="L870" s="464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337"/>
      <c r="X870" s="337"/>
      <c r="Y870" s="337"/>
      <c r="Z870" s="337"/>
      <c r="AA870" s="337"/>
      <c r="AB870" s="337"/>
      <c r="AC870" s="337"/>
      <c r="AD870" s="337"/>
      <c r="AE870" s="337"/>
      <c r="AF870" s="337"/>
      <c r="AG870" s="337"/>
      <c r="AH870" s="337"/>
      <c r="AI870" s="464"/>
    </row>
    <row r="871" ht="13.5" customHeight="1">
      <c r="A871" s="464"/>
      <c r="B871" s="464"/>
      <c r="C871" s="465"/>
      <c r="D871" s="464"/>
      <c r="E871" s="464"/>
      <c r="F871" s="464"/>
      <c r="G871" s="464"/>
      <c r="H871" s="464"/>
      <c r="I871" s="464"/>
      <c r="J871" s="464"/>
      <c r="K871" s="464"/>
      <c r="L871" s="464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337"/>
      <c r="X871" s="337"/>
      <c r="Y871" s="337"/>
      <c r="Z871" s="337"/>
      <c r="AA871" s="337"/>
      <c r="AB871" s="337"/>
      <c r="AC871" s="337"/>
      <c r="AD871" s="337"/>
      <c r="AE871" s="337"/>
      <c r="AF871" s="337"/>
      <c r="AG871" s="337"/>
      <c r="AH871" s="337"/>
      <c r="AI871" s="464"/>
    </row>
    <row r="872" ht="13.5" customHeight="1">
      <c r="A872" s="464"/>
      <c r="B872" s="464"/>
      <c r="C872" s="465"/>
      <c r="D872" s="464"/>
      <c r="E872" s="464"/>
      <c r="F872" s="464"/>
      <c r="G872" s="464"/>
      <c r="H872" s="464"/>
      <c r="I872" s="464"/>
      <c r="J872" s="464"/>
      <c r="K872" s="464"/>
      <c r="L872" s="464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337"/>
      <c r="X872" s="337"/>
      <c r="Y872" s="337"/>
      <c r="Z872" s="337"/>
      <c r="AA872" s="337"/>
      <c r="AB872" s="337"/>
      <c r="AC872" s="337"/>
      <c r="AD872" s="337"/>
      <c r="AE872" s="337"/>
      <c r="AF872" s="337"/>
      <c r="AG872" s="337"/>
      <c r="AH872" s="337"/>
      <c r="AI872" s="464"/>
    </row>
    <row r="873" ht="13.5" customHeight="1">
      <c r="A873" s="464"/>
      <c r="B873" s="464"/>
      <c r="C873" s="465"/>
      <c r="D873" s="464"/>
      <c r="E873" s="464"/>
      <c r="F873" s="464"/>
      <c r="G873" s="464"/>
      <c r="H873" s="464"/>
      <c r="I873" s="464"/>
      <c r="J873" s="464"/>
      <c r="K873" s="464"/>
      <c r="L873" s="464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337"/>
      <c r="X873" s="337"/>
      <c r="Y873" s="337"/>
      <c r="Z873" s="337"/>
      <c r="AA873" s="337"/>
      <c r="AB873" s="337"/>
      <c r="AC873" s="337"/>
      <c r="AD873" s="337"/>
      <c r="AE873" s="337"/>
      <c r="AF873" s="337"/>
      <c r="AG873" s="337"/>
      <c r="AH873" s="337"/>
      <c r="AI873" s="464"/>
    </row>
    <row r="874" ht="13.5" customHeight="1">
      <c r="A874" s="464"/>
      <c r="B874" s="464"/>
      <c r="C874" s="465"/>
      <c r="D874" s="464"/>
      <c r="E874" s="464"/>
      <c r="F874" s="464"/>
      <c r="G874" s="464"/>
      <c r="H874" s="464"/>
      <c r="I874" s="464"/>
      <c r="J874" s="464"/>
      <c r="K874" s="464"/>
      <c r="L874" s="464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337"/>
      <c r="X874" s="337"/>
      <c r="Y874" s="337"/>
      <c r="Z874" s="337"/>
      <c r="AA874" s="337"/>
      <c r="AB874" s="337"/>
      <c r="AC874" s="337"/>
      <c r="AD874" s="337"/>
      <c r="AE874" s="337"/>
      <c r="AF874" s="337"/>
      <c r="AG874" s="337"/>
      <c r="AH874" s="337"/>
      <c r="AI874" s="464"/>
    </row>
    <row r="875" ht="13.5" customHeight="1">
      <c r="A875" s="464"/>
      <c r="B875" s="464"/>
      <c r="C875" s="465"/>
      <c r="D875" s="464"/>
      <c r="E875" s="464"/>
      <c r="F875" s="464"/>
      <c r="G875" s="464"/>
      <c r="H875" s="464"/>
      <c r="I875" s="464"/>
      <c r="J875" s="464"/>
      <c r="K875" s="464"/>
      <c r="L875" s="464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337"/>
      <c r="X875" s="337"/>
      <c r="Y875" s="337"/>
      <c r="Z875" s="337"/>
      <c r="AA875" s="337"/>
      <c r="AB875" s="337"/>
      <c r="AC875" s="337"/>
      <c r="AD875" s="337"/>
      <c r="AE875" s="337"/>
      <c r="AF875" s="337"/>
      <c r="AG875" s="337"/>
      <c r="AH875" s="337"/>
      <c r="AI875" s="464"/>
    </row>
    <row r="876" ht="13.5" customHeight="1">
      <c r="A876" s="464"/>
      <c r="B876" s="464"/>
      <c r="C876" s="465"/>
      <c r="D876" s="464"/>
      <c r="E876" s="464"/>
      <c r="F876" s="464"/>
      <c r="G876" s="464"/>
      <c r="H876" s="464"/>
      <c r="I876" s="464"/>
      <c r="J876" s="464"/>
      <c r="K876" s="464"/>
      <c r="L876" s="464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337"/>
      <c r="X876" s="337"/>
      <c r="Y876" s="337"/>
      <c r="Z876" s="337"/>
      <c r="AA876" s="337"/>
      <c r="AB876" s="337"/>
      <c r="AC876" s="337"/>
      <c r="AD876" s="337"/>
      <c r="AE876" s="337"/>
      <c r="AF876" s="337"/>
      <c r="AG876" s="337"/>
      <c r="AH876" s="337"/>
      <c r="AI876" s="464"/>
    </row>
    <row r="877" ht="13.5" customHeight="1">
      <c r="A877" s="464"/>
      <c r="B877" s="464"/>
      <c r="C877" s="465"/>
      <c r="D877" s="464"/>
      <c r="E877" s="464"/>
      <c r="F877" s="464"/>
      <c r="G877" s="464"/>
      <c r="H877" s="464"/>
      <c r="I877" s="464"/>
      <c r="J877" s="464"/>
      <c r="K877" s="464"/>
      <c r="L877" s="464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337"/>
      <c r="X877" s="337"/>
      <c r="Y877" s="337"/>
      <c r="Z877" s="337"/>
      <c r="AA877" s="337"/>
      <c r="AB877" s="337"/>
      <c r="AC877" s="337"/>
      <c r="AD877" s="337"/>
      <c r="AE877" s="337"/>
      <c r="AF877" s="337"/>
      <c r="AG877" s="337"/>
      <c r="AH877" s="337"/>
      <c r="AI877" s="464"/>
    </row>
    <row r="878" ht="13.5" customHeight="1">
      <c r="A878" s="464"/>
      <c r="B878" s="464"/>
      <c r="C878" s="465"/>
      <c r="D878" s="464"/>
      <c r="E878" s="464"/>
      <c r="F878" s="464"/>
      <c r="G878" s="464"/>
      <c r="H878" s="464"/>
      <c r="I878" s="464"/>
      <c r="J878" s="464"/>
      <c r="K878" s="464"/>
      <c r="L878" s="464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337"/>
      <c r="X878" s="337"/>
      <c r="Y878" s="337"/>
      <c r="Z878" s="337"/>
      <c r="AA878" s="337"/>
      <c r="AB878" s="337"/>
      <c r="AC878" s="337"/>
      <c r="AD878" s="337"/>
      <c r="AE878" s="337"/>
      <c r="AF878" s="337"/>
      <c r="AG878" s="337"/>
      <c r="AH878" s="337"/>
      <c r="AI878" s="464"/>
    </row>
    <row r="879" ht="13.5" customHeight="1">
      <c r="A879" s="464"/>
      <c r="B879" s="464"/>
      <c r="C879" s="465"/>
      <c r="D879" s="464"/>
      <c r="E879" s="464"/>
      <c r="F879" s="464"/>
      <c r="G879" s="464"/>
      <c r="H879" s="464"/>
      <c r="I879" s="464"/>
      <c r="J879" s="464"/>
      <c r="K879" s="464"/>
      <c r="L879" s="464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337"/>
      <c r="X879" s="337"/>
      <c r="Y879" s="337"/>
      <c r="Z879" s="337"/>
      <c r="AA879" s="337"/>
      <c r="AB879" s="337"/>
      <c r="AC879" s="337"/>
      <c r="AD879" s="337"/>
      <c r="AE879" s="337"/>
      <c r="AF879" s="337"/>
      <c r="AG879" s="337"/>
      <c r="AH879" s="337"/>
      <c r="AI879" s="464"/>
    </row>
    <row r="880" ht="13.5" customHeight="1">
      <c r="A880" s="464"/>
      <c r="B880" s="464"/>
      <c r="C880" s="465"/>
      <c r="D880" s="464"/>
      <c r="E880" s="464"/>
      <c r="F880" s="464"/>
      <c r="G880" s="464"/>
      <c r="H880" s="464"/>
      <c r="I880" s="464"/>
      <c r="J880" s="464"/>
      <c r="K880" s="464"/>
      <c r="L880" s="464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337"/>
      <c r="X880" s="337"/>
      <c r="Y880" s="337"/>
      <c r="Z880" s="337"/>
      <c r="AA880" s="337"/>
      <c r="AB880" s="337"/>
      <c r="AC880" s="337"/>
      <c r="AD880" s="337"/>
      <c r="AE880" s="337"/>
      <c r="AF880" s="337"/>
      <c r="AG880" s="337"/>
      <c r="AH880" s="337"/>
      <c r="AI880" s="464"/>
    </row>
    <row r="881" ht="13.5" customHeight="1">
      <c r="A881" s="464"/>
      <c r="B881" s="464"/>
      <c r="C881" s="465"/>
      <c r="D881" s="464"/>
      <c r="E881" s="464"/>
      <c r="F881" s="464"/>
      <c r="G881" s="464"/>
      <c r="H881" s="464"/>
      <c r="I881" s="464"/>
      <c r="J881" s="464"/>
      <c r="K881" s="464"/>
      <c r="L881" s="464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337"/>
      <c r="X881" s="337"/>
      <c r="Y881" s="337"/>
      <c r="Z881" s="337"/>
      <c r="AA881" s="337"/>
      <c r="AB881" s="337"/>
      <c r="AC881" s="337"/>
      <c r="AD881" s="337"/>
      <c r="AE881" s="337"/>
      <c r="AF881" s="337"/>
      <c r="AG881" s="337"/>
      <c r="AH881" s="337"/>
      <c r="AI881" s="464"/>
    </row>
    <row r="882" ht="13.5" customHeight="1">
      <c r="A882" s="464"/>
      <c r="B882" s="464"/>
      <c r="C882" s="465"/>
      <c r="D882" s="464"/>
      <c r="E882" s="464"/>
      <c r="F882" s="464"/>
      <c r="G882" s="464"/>
      <c r="H882" s="464"/>
      <c r="I882" s="464"/>
      <c r="J882" s="464"/>
      <c r="K882" s="464"/>
      <c r="L882" s="464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337"/>
      <c r="X882" s="337"/>
      <c r="Y882" s="337"/>
      <c r="Z882" s="337"/>
      <c r="AA882" s="337"/>
      <c r="AB882" s="337"/>
      <c r="AC882" s="337"/>
      <c r="AD882" s="337"/>
      <c r="AE882" s="337"/>
      <c r="AF882" s="337"/>
      <c r="AG882" s="337"/>
      <c r="AH882" s="337"/>
      <c r="AI882" s="464"/>
    </row>
    <row r="883" ht="13.5" customHeight="1">
      <c r="A883" s="464"/>
      <c r="B883" s="464"/>
      <c r="C883" s="465"/>
      <c r="D883" s="464"/>
      <c r="E883" s="464"/>
      <c r="F883" s="464"/>
      <c r="G883" s="464"/>
      <c r="H883" s="464"/>
      <c r="I883" s="464"/>
      <c r="J883" s="464"/>
      <c r="K883" s="464"/>
      <c r="L883" s="464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337"/>
      <c r="X883" s="337"/>
      <c r="Y883" s="337"/>
      <c r="Z883" s="337"/>
      <c r="AA883" s="337"/>
      <c r="AB883" s="337"/>
      <c r="AC883" s="337"/>
      <c r="AD883" s="337"/>
      <c r="AE883" s="337"/>
      <c r="AF883" s="337"/>
      <c r="AG883" s="337"/>
      <c r="AH883" s="337"/>
      <c r="AI883" s="464"/>
    </row>
    <row r="884" ht="13.5" customHeight="1">
      <c r="A884" s="464"/>
      <c r="B884" s="464"/>
      <c r="C884" s="465"/>
      <c r="D884" s="464"/>
      <c r="E884" s="464"/>
      <c r="F884" s="464"/>
      <c r="G884" s="464"/>
      <c r="H884" s="464"/>
      <c r="I884" s="464"/>
      <c r="J884" s="464"/>
      <c r="K884" s="464"/>
      <c r="L884" s="464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337"/>
      <c r="X884" s="337"/>
      <c r="Y884" s="337"/>
      <c r="Z884" s="337"/>
      <c r="AA884" s="337"/>
      <c r="AB884" s="337"/>
      <c r="AC884" s="337"/>
      <c r="AD884" s="337"/>
      <c r="AE884" s="337"/>
      <c r="AF884" s="337"/>
      <c r="AG884" s="337"/>
      <c r="AH884" s="337"/>
      <c r="AI884" s="464"/>
    </row>
    <row r="885" ht="13.5" customHeight="1">
      <c r="A885" s="464"/>
      <c r="B885" s="464"/>
      <c r="C885" s="465"/>
      <c r="D885" s="464"/>
      <c r="E885" s="464"/>
      <c r="F885" s="464"/>
      <c r="G885" s="464"/>
      <c r="H885" s="464"/>
      <c r="I885" s="464"/>
      <c r="J885" s="464"/>
      <c r="K885" s="464"/>
      <c r="L885" s="464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337"/>
      <c r="X885" s="337"/>
      <c r="Y885" s="337"/>
      <c r="Z885" s="337"/>
      <c r="AA885" s="337"/>
      <c r="AB885" s="337"/>
      <c r="AC885" s="337"/>
      <c r="AD885" s="337"/>
      <c r="AE885" s="337"/>
      <c r="AF885" s="337"/>
      <c r="AG885" s="337"/>
      <c r="AH885" s="337"/>
      <c r="AI885" s="464"/>
    </row>
    <row r="886" ht="13.5" customHeight="1">
      <c r="A886" s="464"/>
      <c r="B886" s="464"/>
      <c r="C886" s="465"/>
      <c r="D886" s="464"/>
      <c r="E886" s="464"/>
      <c r="F886" s="464"/>
      <c r="G886" s="464"/>
      <c r="H886" s="464"/>
      <c r="I886" s="464"/>
      <c r="J886" s="464"/>
      <c r="K886" s="464"/>
      <c r="L886" s="464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337"/>
      <c r="X886" s="337"/>
      <c r="Y886" s="337"/>
      <c r="Z886" s="337"/>
      <c r="AA886" s="337"/>
      <c r="AB886" s="337"/>
      <c r="AC886" s="337"/>
      <c r="AD886" s="337"/>
      <c r="AE886" s="337"/>
      <c r="AF886" s="337"/>
      <c r="AG886" s="337"/>
      <c r="AH886" s="337"/>
      <c r="AI886" s="464"/>
    </row>
    <row r="887" ht="13.5" customHeight="1">
      <c r="A887" s="464"/>
      <c r="B887" s="464"/>
      <c r="C887" s="465"/>
      <c r="D887" s="464"/>
      <c r="E887" s="464"/>
      <c r="F887" s="464"/>
      <c r="G887" s="464"/>
      <c r="H887" s="464"/>
      <c r="I887" s="464"/>
      <c r="J887" s="464"/>
      <c r="K887" s="464"/>
      <c r="L887" s="464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337"/>
      <c r="X887" s="337"/>
      <c r="Y887" s="337"/>
      <c r="Z887" s="337"/>
      <c r="AA887" s="337"/>
      <c r="AB887" s="337"/>
      <c r="AC887" s="337"/>
      <c r="AD887" s="337"/>
      <c r="AE887" s="337"/>
      <c r="AF887" s="337"/>
      <c r="AG887" s="337"/>
      <c r="AH887" s="337"/>
      <c r="AI887" s="464"/>
    </row>
    <row r="888" ht="13.5" customHeight="1">
      <c r="A888" s="464"/>
      <c r="B888" s="464"/>
      <c r="C888" s="465"/>
      <c r="D888" s="464"/>
      <c r="E888" s="464"/>
      <c r="F888" s="464"/>
      <c r="G888" s="464"/>
      <c r="H888" s="464"/>
      <c r="I888" s="464"/>
      <c r="J888" s="464"/>
      <c r="K888" s="464"/>
      <c r="L888" s="464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337"/>
      <c r="X888" s="337"/>
      <c r="Y888" s="337"/>
      <c r="Z888" s="337"/>
      <c r="AA888" s="337"/>
      <c r="AB888" s="337"/>
      <c r="AC888" s="337"/>
      <c r="AD888" s="337"/>
      <c r="AE888" s="337"/>
      <c r="AF888" s="337"/>
      <c r="AG888" s="337"/>
      <c r="AH888" s="337"/>
      <c r="AI888" s="464"/>
    </row>
    <row r="889" ht="13.5" customHeight="1">
      <c r="A889" s="464"/>
      <c r="B889" s="464"/>
      <c r="C889" s="465"/>
      <c r="D889" s="464"/>
      <c r="E889" s="464"/>
      <c r="F889" s="464"/>
      <c r="G889" s="464"/>
      <c r="H889" s="464"/>
      <c r="I889" s="464"/>
      <c r="J889" s="464"/>
      <c r="K889" s="464"/>
      <c r="L889" s="464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337"/>
      <c r="X889" s="337"/>
      <c r="Y889" s="337"/>
      <c r="Z889" s="337"/>
      <c r="AA889" s="337"/>
      <c r="AB889" s="337"/>
      <c r="AC889" s="337"/>
      <c r="AD889" s="337"/>
      <c r="AE889" s="337"/>
      <c r="AF889" s="337"/>
      <c r="AG889" s="337"/>
      <c r="AH889" s="337"/>
      <c r="AI889" s="464"/>
    </row>
    <row r="890" ht="13.5" customHeight="1">
      <c r="A890" s="464"/>
      <c r="B890" s="464"/>
      <c r="C890" s="465"/>
      <c r="D890" s="464"/>
      <c r="E890" s="464"/>
      <c r="F890" s="464"/>
      <c r="G890" s="464"/>
      <c r="H890" s="464"/>
      <c r="I890" s="464"/>
      <c r="J890" s="464"/>
      <c r="K890" s="464"/>
      <c r="L890" s="464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337"/>
      <c r="X890" s="337"/>
      <c r="Y890" s="337"/>
      <c r="Z890" s="337"/>
      <c r="AA890" s="337"/>
      <c r="AB890" s="337"/>
      <c r="AC890" s="337"/>
      <c r="AD890" s="337"/>
      <c r="AE890" s="337"/>
      <c r="AF890" s="337"/>
      <c r="AG890" s="337"/>
      <c r="AH890" s="337"/>
      <c r="AI890" s="464"/>
    </row>
    <row r="891" ht="13.5" customHeight="1">
      <c r="A891" s="464"/>
      <c r="B891" s="464"/>
      <c r="C891" s="465"/>
      <c r="D891" s="464"/>
      <c r="E891" s="464"/>
      <c r="F891" s="464"/>
      <c r="G891" s="464"/>
      <c r="H891" s="464"/>
      <c r="I891" s="464"/>
      <c r="J891" s="464"/>
      <c r="K891" s="464"/>
      <c r="L891" s="464"/>
      <c r="M891" s="464"/>
      <c r="N891" s="464"/>
      <c r="O891" s="464"/>
      <c r="P891" s="464"/>
      <c r="Q891" s="464"/>
      <c r="R891" s="464"/>
      <c r="S891" s="464"/>
      <c r="T891" s="464"/>
      <c r="U891" s="464"/>
      <c r="V891" s="464"/>
      <c r="W891" s="337"/>
      <c r="X891" s="337"/>
      <c r="Y891" s="337"/>
      <c r="Z891" s="337"/>
      <c r="AA891" s="337"/>
      <c r="AB891" s="337"/>
      <c r="AC891" s="337"/>
      <c r="AD891" s="337"/>
      <c r="AE891" s="337"/>
      <c r="AF891" s="337"/>
      <c r="AG891" s="337"/>
      <c r="AH891" s="337"/>
      <c r="AI891" s="464"/>
    </row>
    <row r="892" ht="13.5" customHeight="1">
      <c r="A892" s="464"/>
      <c r="B892" s="464"/>
      <c r="C892" s="465"/>
      <c r="D892" s="464"/>
      <c r="E892" s="464"/>
      <c r="F892" s="464"/>
      <c r="G892" s="464"/>
      <c r="H892" s="464"/>
      <c r="I892" s="464"/>
      <c r="J892" s="464"/>
      <c r="K892" s="464"/>
      <c r="L892" s="464"/>
      <c r="M892" s="464"/>
      <c r="N892" s="464"/>
      <c r="O892" s="464"/>
      <c r="P892" s="464"/>
      <c r="Q892" s="464"/>
      <c r="R892" s="464"/>
      <c r="S892" s="464"/>
      <c r="T892" s="464"/>
      <c r="U892" s="464"/>
      <c r="V892" s="464"/>
      <c r="W892" s="337"/>
      <c r="X892" s="337"/>
      <c r="Y892" s="337"/>
      <c r="Z892" s="337"/>
      <c r="AA892" s="337"/>
      <c r="AB892" s="337"/>
      <c r="AC892" s="337"/>
      <c r="AD892" s="337"/>
      <c r="AE892" s="337"/>
      <c r="AF892" s="337"/>
      <c r="AG892" s="337"/>
      <c r="AH892" s="337"/>
      <c r="AI892" s="464"/>
    </row>
    <row r="893" ht="13.5" customHeight="1">
      <c r="A893" s="464"/>
      <c r="B893" s="464"/>
      <c r="C893" s="465"/>
      <c r="D893" s="464"/>
      <c r="E893" s="464"/>
      <c r="F893" s="464"/>
      <c r="G893" s="464"/>
      <c r="H893" s="464"/>
      <c r="I893" s="464"/>
      <c r="J893" s="464"/>
      <c r="K893" s="464"/>
      <c r="L893" s="464"/>
      <c r="M893" s="464"/>
      <c r="N893" s="464"/>
      <c r="O893" s="464"/>
      <c r="P893" s="464"/>
      <c r="Q893" s="464"/>
      <c r="R893" s="464"/>
      <c r="S893" s="464"/>
      <c r="T893" s="464"/>
      <c r="U893" s="464"/>
      <c r="V893" s="464"/>
      <c r="W893" s="337"/>
      <c r="X893" s="337"/>
      <c r="Y893" s="337"/>
      <c r="Z893" s="337"/>
      <c r="AA893" s="337"/>
      <c r="AB893" s="337"/>
      <c r="AC893" s="337"/>
      <c r="AD893" s="337"/>
      <c r="AE893" s="337"/>
      <c r="AF893" s="337"/>
      <c r="AG893" s="337"/>
      <c r="AH893" s="337"/>
      <c r="AI893" s="464"/>
    </row>
    <row r="894" ht="13.5" customHeight="1">
      <c r="A894" s="464"/>
      <c r="B894" s="464"/>
      <c r="C894" s="465"/>
      <c r="D894" s="464"/>
      <c r="E894" s="464"/>
      <c r="F894" s="464"/>
      <c r="G894" s="464"/>
      <c r="H894" s="464"/>
      <c r="I894" s="464"/>
      <c r="J894" s="464"/>
      <c r="K894" s="464"/>
      <c r="L894" s="464"/>
      <c r="M894" s="464"/>
      <c r="N894" s="464"/>
      <c r="O894" s="464"/>
      <c r="P894" s="464"/>
      <c r="Q894" s="464"/>
      <c r="R894" s="464"/>
      <c r="S894" s="464"/>
      <c r="T894" s="464"/>
      <c r="U894" s="464"/>
      <c r="V894" s="464"/>
      <c r="W894" s="337"/>
      <c r="X894" s="337"/>
      <c r="Y894" s="337"/>
      <c r="Z894" s="337"/>
      <c r="AA894" s="337"/>
      <c r="AB894" s="337"/>
      <c r="AC894" s="337"/>
      <c r="AD894" s="337"/>
      <c r="AE894" s="337"/>
      <c r="AF894" s="337"/>
      <c r="AG894" s="337"/>
      <c r="AH894" s="337"/>
      <c r="AI894" s="464"/>
    </row>
    <row r="895" ht="13.5" customHeight="1">
      <c r="A895" s="464"/>
      <c r="B895" s="464"/>
      <c r="C895" s="465"/>
      <c r="D895" s="464"/>
      <c r="E895" s="464"/>
      <c r="F895" s="464"/>
      <c r="G895" s="464"/>
      <c r="H895" s="464"/>
      <c r="I895" s="464"/>
      <c r="J895" s="464"/>
      <c r="K895" s="464"/>
      <c r="L895" s="464"/>
      <c r="M895" s="464"/>
      <c r="N895" s="464"/>
      <c r="O895" s="464"/>
      <c r="P895" s="464"/>
      <c r="Q895" s="464"/>
      <c r="R895" s="464"/>
      <c r="S895" s="464"/>
      <c r="T895" s="464"/>
      <c r="U895" s="464"/>
      <c r="V895" s="464"/>
      <c r="W895" s="337"/>
      <c r="X895" s="337"/>
      <c r="Y895" s="337"/>
      <c r="Z895" s="337"/>
      <c r="AA895" s="337"/>
      <c r="AB895" s="337"/>
      <c r="AC895" s="337"/>
      <c r="AD895" s="337"/>
      <c r="AE895" s="337"/>
      <c r="AF895" s="337"/>
      <c r="AG895" s="337"/>
      <c r="AH895" s="337"/>
      <c r="AI895" s="464"/>
    </row>
    <row r="896" ht="13.5" customHeight="1">
      <c r="A896" s="464"/>
      <c r="B896" s="464"/>
      <c r="C896" s="465"/>
      <c r="D896" s="464"/>
      <c r="E896" s="464"/>
      <c r="F896" s="464"/>
      <c r="G896" s="464"/>
      <c r="H896" s="464"/>
      <c r="I896" s="464"/>
      <c r="J896" s="464"/>
      <c r="K896" s="464"/>
      <c r="L896" s="464"/>
      <c r="M896" s="464"/>
      <c r="N896" s="464"/>
      <c r="O896" s="464"/>
      <c r="P896" s="464"/>
      <c r="Q896" s="464"/>
      <c r="R896" s="464"/>
      <c r="S896" s="464"/>
      <c r="T896" s="464"/>
      <c r="U896" s="464"/>
      <c r="V896" s="464"/>
      <c r="W896" s="337"/>
      <c r="X896" s="337"/>
      <c r="Y896" s="337"/>
      <c r="Z896" s="337"/>
      <c r="AA896" s="337"/>
      <c r="AB896" s="337"/>
      <c r="AC896" s="337"/>
      <c r="AD896" s="337"/>
      <c r="AE896" s="337"/>
      <c r="AF896" s="337"/>
      <c r="AG896" s="337"/>
      <c r="AH896" s="337"/>
      <c r="AI896" s="464"/>
    </row>
    <row r="897" ht="13.5" customHeight="1">
      <c r="A897" s="464"/>
      <c r="B897" s="464"/>
      <c r="C897" s="465"/>
      <c r="D897" s="464"/>
      <c r="E897" s="464"/>
      <c r="F897" s="464"/>
      <c r="G897" s="464"/>
      <c r="H897" s="464"/>
      <c r="I897" s="464"/>
      <c r="J897" s="464"/>
      <c r="K897" s="464"/>
      <c r="L897" s="464"/>
      <c r="M897" s="464"/>
      <c r="N897" s="464"/>
      <c r="O897" s="464"/>
      <c r="P897" s="464"/>
      <c r="Q897" s="464"/>
      <c r="R897" s="464"/>
      <c r="S897" s="464"/>
      <c r="T897" s="464"/>
      <c r="U897" s="464"/>
      <c r="V897" s="464"/>
      <c r="W897" s="337"/>
      <c r="X897" s="337"/>
      <c r="Y897" s="337"/>
      <c r="Z897" s="337"/>
      <c r="AA897" s="337"/>
      <c r="AB897" s="337"/>
      <c r="AC897" s="337"/>
      <c r="AD897" s="337"/>
      <c r="AE897" s="337"/>
      <c r="AF897" s="337"/>
      <c r="AG897" s="337"/>
      <c r="AH897" s="337"/>
      <c r="AI897" s="464"/>
    </row>
    <row r="898" ht="13.5" customHeight="1">
      <c r="A898" s="464"/>
      <c r="B898" s="464"/>
      <c r="C898" s="465"/>
      <c r="D898" s="464"/>
      <c r="E898" s="464"/>
      <c r="F898" s="464"/>
      <c r="G898" s="464"/>
      <c r="H898" s="464"/>
      <c r="I898" s="464"/>
      <c r="J898" s="464"/>
      <c r="K898" s="464"/>
      <c r="L898" s="464"/>
      <c r="M898" s="464"/>
      <c r="N898" s="464"/>
      <c r="O898" s="464"/>
      <c r="P898" s="464"/>
      <c r="Q898" s="464"/>
      <c r="R898" s="464"/>
      <c r="S898" s="464"/>
      <c r="T898" s="464"/>
      <c r="U898" s="464"/>
      <c r="V898" s="464"/>
      <c r="W898" s="337"/>
      <c r="X898" s="337"/>
      <c r="Y898" s="337"/>
      <c r="Z898" s="337"/>
      <c r="AA898" s="337"/>
      <c r="AB898" s="337"/>
      <c r="AC898" s="337"/>
      <c r="AD898" s="337"/>
      <c r="AE898" s="337"/>
      <c r="AF898" s="337"/>
      <c r="AG898" s="337"/>
      <c r="AH898" s="337"/>
      <c r="AI898" s="464"/>
    </row>
    <row r="899" ht="13.5" customHeight="1">
      <c r="A899" s="464"/>
      <c r="B899" s="464"/>
      <c r="C899" s="465"/>
      <c r="D899" s="464"/>
      <c r="E899" s="464"/>
      <c r="F899" s="464"/>
      <c r="G899" s="464"/>
      <c r="H899" s="464"/>
      <c r="I899" s="464"/>
      <c r="J899" s="464"/>
      <c r="K899" s="464"/>
      <c r="L899" s="464"/>
      <c r="M899" s="464"/>
      <c r="N899" s="464"/>
      <c r="O899" s="464"/>
      <c r="P899" s="464"/>
      <c r="Q899" s="464"/>
      <c r="R899" s="464"/>
      <c r="S899" s="464"/>
      <c r="T899" s="464"/>
      <c r="U899" s="464"/>
      <c r="V899" s="464"/>
      <c r="W899" s="337"/>
      <c r="X899" s="337"/>
      <c r="Y899" s="337"/>
      <c r="Z899" s="337"/>
      <c r="AA899" s="337"/>
      <c r="AB899" s="337"/>
      <c r="AC899" s="337"/>
      <c r="AD899" s="337"/>
      <c r="AE899" s="337"/>
      <c r="AF899" s="337"/>
      <c r="AG899" s="337"/>
      <c r="AH899" s="337"/>
      <c r="AI899" s="464"/>
    </row>
    <row r="900" ht="13.5" customHeight="1">
      <c r="A900" s="464"/>
      <c r="B900" s="464"/>
      <c r="C900" s="465"/>
      <c r="D900" s="464"/>
      <c r="E900" s="464"/>
      <c r="F900" s="464"/>
      <c r="G900" s="464"/>
      <c r="H900" s="464"/>
      <c r="I900" s="464"/>
      <c r="J900" s="464"/>
      <c r="K900" s="464"/>
      <c r="L900" s="464"/>
      <c r="M900" s="464"/>
      <c r="N900" s="464"/>
      <c r="O900" s="464"/>
      <c r="P900" s="464"/>
      <c r="Q900" s="464"/>
      <c r="R900" s="464"/>
      <c r="S900" s="464"/>
      <c r="T900" s="464"/>
      <c r="U900" s="464"/>
      <c r="V900" s="464"/>
      <c r="W900" s="337"/>
      <c r="X900" s="337"/>
      <c r="Y900" s="337"/>
      <c r="Z900" s="337"/>
      <c r="AA900" s="337"/>
      <c r="AB900" s="337"/>
      <c r="AC900" s="337"/>
      <c r="AD900" s="337"/>
      <c r="AE900" s="337"/>
      <c r="AF900" s="337"/>
      <c r="AG900" s="337"/>
      <c r="AH900" s="337"/>
      <c r="AI900" s="464"/>
    </row>
    <row r="901" ht="13.5" customHeight="1">
      <c r="A901" s="464"/>
      <c r="B901" s="464"/>
      <c r="C901" s="465"/>
      <c r="D901" s="464"/>
      <c r="E901" s="464"/>
      <c r="F901" s="464"/>
      <c r="G901" s="464"/>
      <c r="H901" s="464"/>
      <c r="I901" s="464"/>
      <c r="J901" s="464"/>
      <c r="K901" s="464"/>
      <c r="L901" s="464"/>
      <c r="M901" s="464"/>
      <c r="N901" s="464"/>
      <c r="O901" s="464"/>
      <c r="P901" s="464"/>
      <c r="Q901" s="464"/>
      <c r="R901" s="464"/>
      <c r="S901" s="464"/>
      <c r="T901" s="464"/>
      <c r="U901" s="464"/>
      <c r="V901" s="464"/>
      <c r="W901" s="337"/>
      <c r="X901" s="337"/>
      <c r="Y901" s="337"/>
      <c r="Z901" s="337"/>
      <c r="AA901" s="337"/>
      <c r="AB901" s="337"/>
      <c r="AC901" s="337"/>
      <c r="AD901" s="337"/>
      <c r="AE901" s="337"/>
      <c r="AF901" s="337"/>
      <c r="AG901" s="337"/>
      <c r="AH901" s="337"/>
      <c r="AI901" s="464"/>
    </row>
    <row r="902" ht="13.5" customHeight="1">
      <c r="A902" s="464"/>
      <c r="B902" s="464"/>
      <c r="C902" s="465"/>
      <c r="D902" s="464"/>
      <c r="E902" s="464"/>
      <c r="F902" s="464"/>
      <c r="G902" s="464"/>
      <c r="H902" s="464"/>
      <c r="I902" s="464"/>
      <c r="J902" s="464"/>
      <c r="K902" s="464"/>
      <c r="L902" s="464"/>
      <c r="M902" s="464"/>
      <c r="N902" s="464"/>
      <c r="O902" s="464"/>
      <c r="P902" s="464"/>
      <c r="Q902" s="464"/>
      <c r="R902" s="464"/>
      <c r="S902" s="464"/>
      <c r="T902" s="464"/>
      <c r="U902" s="464"/>
      <c r="V902" s="464"/>
      <c r="W902" s="337"/>
      <c r="X902" s="337"/>
      <c r="Y902" s="337"/>
      <c r="Z902" s="337"/>
      <c r="AA902" s="337"/>
      <c r="AB902" s="337"/>
      <c r="AC902" s="337"/>
      <c r="AD902" s="337"/>
      <c r="AE902" s="337"/>
      <c r="AF902" s="337"/>
      <c r="AG902" s="337"/>
      <c r="AH902" s="337"/>
      <c r="AI902" s="464"/>
    </row>
    <row r="903" ht="13.5" customHeight="1">
      <c r="A903" s="464"/>
      <c r="B903" s="464"/>
      <c r="C903" s="465"/>
      <c r="D903" s="464"/>
      <c r="E903" s="464"/>
      <c r="F903" s="464"/>
      <c r="G903" s="464"/>
      <c r="H903" s="464"/>
      <c r="I903" s="464"/>
      <c r="J903" s="464"/>
      <c r="K903" s="464"/>
      <c r="L903" s="464"/>
      <c r="M903" s="464"/>
      <c r="N903" s="464"/>
      <c r="O903" s="464"/>
      <c r="P903" s="464"/>
      <c r="Q903" s="464"/>
      <c r="R903" s="464"/>
      <c r="S903" s="464"/>
      <c r="T903" s="464"/>
      <c r="U903" s="464"/>
      <c r="V903" s="464"/>
      <c r="W903" s="337"/>
      <c r="X903" s="337"/>
      <c r="Y903" s="337"/>
      <c r="Z903" s="337"/>
      <c r="AA903" s="337"/>
      <c r="AB903" s="337"/>
      <c r="AC903" s="337"/>
      <c r="AD903" s="337"/>
      <c r="AE903" s="337"/>
      <c r="AF903" s="337"/>
      <c r="AG903" s="337"/>
      <c r="AH903" s="337"/>
      <c r="AI903" s="464"/>
    </row>
    <row r="904" ht="13.5" customHeight="1">
      <c r="A904" s="464"/>
      <c r="B904" s="464"/>
      <c r="C904" s="465"/>
      <c r="D904" s="464"/>
      <c r="E904" s="464"/>
      <c r="F904" s="464"/>
      <c r="G904" s="464"/>
      <c r="H904" s="464"/>
      <c r="I904" s="464"/>
      <c r="J904" s="464"/>
      <c r="K904" s="464"/>
      <c r="L904" s="464"/>
      <c r="M904" s="464"/>
      <c r="N904" s="464"/>
      <c r="O904" s="464"/>
      <c r="P904" s="464"/>
      <c r="Q904" s="464"/>
      <c r="R904" s="464"/>
      <c r="S904" s="464"/>
      <c r="T904" s="464"/>
      <c r="U904" s="464"/>
      <c r="V904" s="464"/>
      <c r="W904" s="337"/>
      <c r="X904" s="337"/>
      <c r="Y904" s="337"/>
      <c r="Z904" s="337"/>
      <c r="AA904" s="337"/>
      <c r="AB904" s="337"/>
      <c r="AC904" s="337"/>
      <c r="AD904" s="337"/>
      <c r="AE904" s="337"/>
      <c r="AF904" s="337"/>
      <c r="AG904" s="337"/>
      <c r="AH904" s="337"/>
      <c r="AI904" s="464"/>
    </row>
    <row r="905" ht="13.5" customHeight="1">
      <c r="A905" s="464"/>
      <c r="B905" s="464"/>
      <c r="C905" s="465"/>
      <c r="D905" s="464"/>
      <c r="E905" s="464"/>
      <c r="F905" s="464"/>
      <c r="G905" s="464"/>
      <c r="H905" s="464"/>
      <c r="I905" s="464"/>
      <c r="J905" s="464"/>
      <c r="K905" s="464"/>
      <c r="L905" s="464"/>
      <c r="M905" s="464"/>
      <c r="N905" s="464"/>
      <c r="O905" s="464"/>
      <c r="P905" s="464"/>
      <c r="Q905" s="464"/>
      <c r="R905" s="464"/>
      <c r="S905" s="464"/>
      <c r="T905" s="464"/>
      <c r="U905" s="464"/>
      <c r="V905" s="464"/>
      <c r="W905" s="337"/>
      <c r="X905" s="337"/>
      <c r="Y905" s="337"/>
      <c r="Z905" s="337"/>
      <c r="AA905" s="337"/>
      <c r="AB905" s="337"/>
      <c r="AC905" s="337"/>
      <c r="AD905" s="337"/>
      <c r="AE905" s="337"/>
      <c r="AF905" s="337"/>
      <c r="AG905" s="337"/>
      <c r="AH905" s="337"/>
      <c r="AI905" s="464"/>
    </row>
    <row r="906" ht="13.5" customHeight="1">
      <c r="A906" s="464"/>
      <c r="B906" s="464"/>
      <c r="C906" s="465"/>
      <c r="D906" s="464"/>
      <c r="E906" s="464"/>
      <c r="F906" s="464"/>
      <c r="G906" s="464"/>
      <c r="H906" s="464"/>
      <c r="I906" s="464"/>
      <c r="J906" s="464"/>
      <c r="K906" s="464"/>
      <c r="L906" s="464"/>
      <c r="M906" s="464"/>
      <c r="N906" s="464"/>
      <c r="O906" s="464"/>
      <c r="P906" s="464"/>
      <c r="Q906" s="464"/>
      <c r="R906" s="464"/>
      <c r="S906" s="464"/>
      <c r="T906" s="464"/>
      <c r="U906" s="464"/>
      <c r="V906" s="464"/>
      <c r="W906" s="337"/>
      <c r="X906" s="337"/>
      <c r="Y906" s="337"/>
      <c r="Z906" s="337"/>
      <c r="AA906" s="337"/>
      <c r="AB906" s="337"/>
      <c r="AC906" s="337"/>
      <c r="AD906" s="337"/>
      <c r="AE906" s="337"/>
      <c r="AF906" s="337"/>
      <c r="AG906" s="337"/>
      <c r="AH906" s="337"/>
      <c r="AI906" s="464"/>
    </row>
    <row r="907" ht="13.5" customHeight="1">
      <c r="A907" s="464"/>
      <c r="B907" s="464"/>
      <c r="C907" s="465"/>
      <c r="D907" s="464"/>
      <c r="E907" s="464"/>
      <c r="F907" s="464"/>
      <c r="G907" s="464"/>
      <c r="H907" s="464"/>
      <c r="I907" s="464"/>
      <c r="J907" s="464"/>
      <c r="K907" s="464"/>
      <c r="L907" s="464"/>
      <c r="M907" s="464"/>
      <c r="N907" s="464"/>
      <c r="O907" s="464"/>
      <c r="P907" s="464"/>
      <c r="Q907" s="464"/>
      <c r="R907" s="464"/>
      <c r="S907" s="464"/>
      <c r="T907" s="464"/>
      <c r="U907" s="464"/>
      <c r="V907" s="464"/>
      <c r="W907" s="337"/>
      <c r="X907" s="337"/>
      <c r="Y907" s="337"/>
      <c r="Z907" s="337"/>
      <c r="AA907" s="337"/>
      <c r="AB907" s="337"/>
      <c r="AC907" s="337"/>
      <c r="AD907" s="337"/>
      <c r="AE907" s="337"/>
      <c r="AF907" s="337"/>
      <c r="AG907" s="337"/>
      <c r="AH907" s="337"/>
      <c r="AI907" s="464"/>
    </row>
    <row r="908" ht="13.5" customHeight="1">
      <c r="A908" s="464"/>
      <c r="B908" s="464"/>
      <c r="C908" s="465"/>
      <c r="D908" s="464"/>
      <c r="E908" s="464"/>
      <c r="F908" s="464"/>
      <c r="G908" s="464"/>
      <c r="H908" s="464"/>
      <c r="I908" s="464"/>
      <c r="J908" s="464"/>
      <c r="K908" s="464"/>
      <c r="L908" s="464"/>
      <c r="M908" s="464"/>
      <c r="N908" s="464"/>
      <c r="O908" s="464"/>
      <c r="P908" s="464"/>
      <c r="Q908" s="464"/>
      <c r="R908" s="464"/>
      <c r="S908" s="464"/>
      <c r="T908" s="464"/>
      <c r="U908" s="464"/>
      <c r="V908" s="464"/>
      <c r="W908" s="337"/>
      <c r="X908" s="337"/>
      <c r="Y908" s="337"/>
      <c r="Z908" s="337"/>
      <c r="AA908" s="337"/>
      <c r="AB908" s="337"/>
      <c r="AC908" s="337"/>
      <c r="AD908" s="337"/>
      <c r="AE908" s="337"/>
      <c r="AF908" s="337"/>
      <c r="AG908" s="337"/>
      <c r="AH908" s="337"/>
      <c r="AI908" s="464"/>
    </row>
    <row r="909" ht="13.5" customHeight="1">
      <c r="A909" s="464"/>
      <c r="B909" s="464"/>
      <c r="C909" s="465"/>
      <c r="D909" s="464"/>
      <c r="E909" s="464"/>
      <c r="F909" s="464"/>
      <c r="G909" s="464"/>
      <c r="H909" s="464"/>
      <c r="I909" s="464"/>
      <c r="J909" s="464"/>
      <c r="K909" s="464"/>
      <c r="L909" s="464"/>
      <c r="M909" s="464"/>
      <c r="N909" s="464"/>
      <c r="O909" s="464"/>
      <c r="P909" s="464"/>
      <c r="Q909" s="464"/>
      <c r="R909" s="464"/>
      <c r="S909" s="464"/>
      <c r="T909" s="464"/>
      <c r="U909" s="464"/>
      <c r="V909" s="464"/>
      <c r="W909" s="337"/>
      <c r="X909" s="337"/>
      <c r="Y909" s="337"/>
      <c r="Z909" s="337"/>
      <c r="AA909" s="337"/>
      <c r="AB909" s="337"/>
      <c r="AC909" s="337"/>
      <c r="AD909" s="337"/>
      <c r="AE909" s="337"/>
      <c r="AF909" s="337"/>
      <c r="AG909" s="337"/>
      <c r="AH909" s="337"/>
      <c r="AI909" s="464"/>
    </row>
    <row r="910" ht="13.5" customHeight="1">
      <c r="A910" s="464"/>
      <c r="B910" s="464"/>
      <c r="C910" s="465"/>
      <c r="D910" s="464"/>
      <c r="E910" s="464"/>
      <c r="F910" s="464"/>
      <c r="G910" s="464"/>
      <c r="H910" s="464"/>
      <c r="I910" s="464"/>
      <c r="J910" s="464"/>
      <c r="K910" s="464"/>
      <c r="L910" s="464"/>
      <c r="M910" s="464"/>
      <c r="N910" s="464"/>
      <c r="O910" s="464"/>
      <c r="P910" s="464"/>
      <c r="Q910" s="464"/>
      <c r="R910" s="464"/>
      <c r="S910" s="464"/>
      <c r="T910" s="464"/>
      <c r="U910" s="464"/>
      <c r="V910" s="464"/>
      <c r="W910" s="337"/>
      <c r="X910" s="337"/>
      <c r="Y910" s="337"/>
      <c r="Z910" s="337"/>
      <c r="AA910" s="337"/>
      <c r="AB910" s="337"/>
      <c r="AC910" s="337"/>
      <c r="AD910" s="337"/>
      <c r="AE910" s="337"/>
      <c r="AF910" s="337"/>
      <c r="AG910" s="337"/>
      <c r="AH910" s="337"/>
      <c r="AI910" s="464"/>
    </row>
    <row r="911" ht="13.5" customHeight="1">
      <c r="A911" s="464"/>
      <c r="B911" s="464"/>
      <c r="C911" s="465"/>
      <c r="D911" s="464"/>
      <c r="E911" s="464"/>
      <c r="F911" s="464"/>
      <c r="G911" s="464"/>
      <c r="H911" s="464"/>
      <c r="I911" s="464"/>
      <c r="J911" s="464"/>
      <c r="K911" s="464"/>
      <c r="L911" s="464"/>
      <c r="M911" s="464"/>
      <c r="N911" s="464"/>
      <c r="O911" s="464"/>
      <c r="P911" s="464"/>
      <c r="Q911" s="464"/>
      <c r="R911" s="464"/>
      <c r="S911" s="464"/>
      <c r="T911" s="464"/>
      <c r="U911" s="464"/>
      <c r="V911" s="464"/>
      <c r="W911" s="337"/>
      <c r="X911" s="337"/>
      <c r="Y911" s="337"/>
      <c r="Z911" s="337"/>
      <c r="AA911" s="337"/>
      <c r="AB911" s="337"/>
      <c r="AC911" s="337"/>
      <c r="AD911" s="337"/>
      <c r="AE911" s="337"/>
      <c r="AF911" s="337"/>
      <c r="AG911" s="337"/>
      <c r="AH911" s="337"/>
      <c r="AI911" s="464"/>
    </row>
    <row r="912" ht="13.5" customHeight="1">
      <c r="A912" s="464"/>
      <c r="B912" s="464"/>
      <c r="C912" s="465"/>
      <c r="D912" s="464"/>
      <c r="E912" s="464"/>
      <c r="F912" s="464"/>
      <c r="G912" s="464"/>
      <c r="H912" s="464"/>
      <c r="I912" s="464"/>
      <c r="J912" s="464"/>
      <c r="K912" s="464"/>
      <c r="L912" s="464"/>
      <c r="M912" s="464"/>
      <c r="N912" s="464"/>
      <c r="O912" s="464"/>
      <c r="P912" s="464"/>
      <c r="Q912" s="464"/>
      <c r="R912" s="464"/>
      <c r="S912" s="464"/>
      <c r="T912" s="464"/>
      <c r="U912" s="464"/>
      <c r="V912" s="464"/>
      <c r="W912" s="337"/>
      <c r="X912" s="337"/>
      <c r="Y912" s="337"/>
      <c r="Z912" s="337"/>
      <c r="AA912" s="337"/>
      <c r="AB912" s="337"/>
      <c r="AC912" s="337"/>
      <c r="AD912" s="337"/>
      <c r="AE912" s="337"/>
      <c r="AF912" s="337"/>
      <c r="AG912" s="337"/>
      <c r="AH912" s="337"/>
      <c r="AI912" s="464"/>
    </row>
    <row r="913" ht="13.5" customHeight="1">
      <c r="A913" s="464"/>
      <c r="B913" s="464"/>
      <c r="C913" s="465"/>
      <c r="D913" s="464"/>
      <c r="E913" s="464"/>
      <c r="F913" s="464"/>
      <c r="G913" s="464"/>
      <c r="H913" s="464"/>
      <c r="I913" s="464"/>
      <c r="J913" s="464"/>
      <c r="K913" s="464"/>
      <c r="L913" s="464"/>
      <c r="M913" s="464"/>
      <c r="N913" s="464"/>
      <c r="O913" s="464"/>
      <c r="P913" s="464"/>
      <c r="Q913" s="464"/>
      <c r="R913" s="464"/>
      <c r="S913" s="464"/>
      <c r="T913" s="464"/>
      <c r="U913" s="464"/>
      <c r="V913" s="464"/>
      <c r="W913" s="337"/>
      <c r="X913" s="337"/>
      <c r="Y913" s="337"/>
      <c r="Z913" s="337"/>
      <c r="AA913" s="337"/>
      <c r="AB913" s="337"/>
      <c r="AC913" s="337"/>
      <c r="AD913" s="337"/>
      <c r="AE913" s="337"/>
      <c r="AF913" s="337"/>
      <c r="AG913" s="337"/>
      <c r="AH913" s="337"/>
      <c r="AI913" s="464"/>
    </row>
    <row r="914" ht="13.5" customHeight="1">
      <c r="A914" s="464"/>
      <c r="B914" s="464"/>
      <c r="C914" s="465"/>
      <c r="D914" s="464"/>
      <c r="E914" s="464"/>
      <c r="F914" s="464"/>
      <c r="G914" s="464"/>
      <c r="H914" s="464"/>
      <c r="I914" s="464"/>
      <c r="J914" s="464"/>
      <c r="K914" s="464"/>
      <c r="L914" s="464"/>
      <c r="M914" s="464"/>
      <c r="N914" s="464"/>
      <c r="O914" s="464"/>
      <c r="P914" s="464"/>
      <c r="Q914" s="464"/>
      <c r="R914" s="464"/>
      <c r="S914" s="464"/>
      <c r="T914" s="464"/>
      <c r="U914" s="464"/>
      <c r="V914" s="464"/>
      <c r="W914" s="337"/>
      <c r="X914" s="337"/>
      <c r="Y914" s="337"/>
      <c r="Z914" s="337"/>
      <c r="AA914" s="337"/>
      <c r="AB914" s="337"/>
      <c r="AC914" s="337"/>
      <c r="AD914" s="337"/>
      <c r="AE914" s="337"/>
      <c r="AF914" s="337"/>
      <c r="AG914" s="337"/>
      <c r="AH914" s="337"/>
      <c r="AI914" s="464"/>
    </row>
    <row r="915" ht="13.5" customHeight="1">
      <c r="A915" s="464"/>
      <c r="B915" s="464"/>
      <c r="C915" s="465"/>
      <c r="D915" s="464"/>
      <c r="E915" s="464"/>
      <c r="F915" s="464"/>
      <c r="G915" s="464"/>
      <c r="H915" s="464"/>
      <c r="I915" s="464"/>
      <c r="J915" s="464"/>
      <c r="K915" s="464"/>
      <c r="L915" s="464"/>
      <c r="M915" s="464"/>
      <c r="N915" s="464"/>
      <c r="O915" s="464"/>
      <c r="P915" s="464"/>
      <c r="Q915" s="464"/>
      <c r="R915" s="464"/>
      <c r="S915" s="464"/>
      <c r="T915" s="464"/>
      <c r="U915" s="464"/>
      <c r="V915" s="464"/>
      <c r="W915" s="337"/>
      <c r="X915" s="337"/>
      <c r="Y915" s="337"/>
      <c r="Z915" s="337"/>
      <c r="AA915" s="337"/>
      <c r="AB915" s="337"/>
      <c r="AC915" s="337"/>
      <c r="AD915" s="337"/>
      <c r="AE915" s="337"/>
      <c r="AF915" s="337"/>
      <c r="AG915" s="337"/>
      <c r="AH915" s="337"/>
      <c r="AI915" s="464"/>
    </row>
    <row r="916" ht="13.5" customHeight="1">
      <c r="A916" s="464"/>
      <c r="B916" s="464"/>
      <c r="C916" s="465"/>
      <c r="D916" s="464"/>
      <c r="E916" s="464"/>
      <c r="F916" s="464"/>
      <c r="G916" s="464"/>
      <c r="H916" s="464"/>
      <c r="I916" s="464"/>
      <c r="J916" s="464"/>
      <c r="K916" s="464"/>
      <c r="L916" s="464"/>
      <c r="M916" s="464"/>
      <c r="N916" s="464"/>
      <c r="O916" s="464"/>
      <c r="P916" s="464"/>
      <c r="Q916" s="464"/>
      <c r="R916" s="464"/>
      <c r="S916" s="464"/>
      <c r="T916" s="464"/>
      <c r="U916" s="464"/>
      <c r="V916" s="464"/>
      <c r="W916" s="337"/>
      <c r="X916" s="337"/>
      <c r="Y916" s="337"/>
      <c r="Z916" s="337"/>
      <c r="AA916" s="337"/>
      <c r="AB916" s="337"/>
      <c r="AC916" s="337"/>
      <c r="AD916" s="337"/>
      <c r="AE916" s="337"/>
      <c r="AF916" s="337"/>
      <c r="AG916" s="337"/>
      <c r="AH916" s="337"/>
      <c r="AI916" s="464"/>
    </row>
    <row r="917" ht="13.5" customHeight="1">
      <c r="A917" s="464"/>
      <c r="B917" s="464"/>
      <c r="C917" s="465"/>
      <c r="D917" s="464"/>
      <c r="E917" s="464"/>
      <c r="F917" s="464"/>
      <c r="G917" s="464"/>
      <c r="H917" s="464"/>
      <c r="I917" s="464"/>
      <c r="J917" s="464"/>
      <c r="K917" s="464"/>
      <c r="L917" s="464"/>
      <c r="M917" s="464"/>
      <c r="N917" s="464"/>
      <c r="O917" s="464"/>
      <c r="P917" s="464"/>
      <c r="Q917" s="464"/>
      <c r="R917" s="464"/>
      <c r="S917" s="464"/>
      <c r="T917" s="464"/>
      <c r="U917" s="464"/>
      <c r="V917" s="464"/>
      <c r="W917" s="337"/>
      <c r="X917" s="337"/>
      <c r="Y917" s="337"/>
      <c r="Z917" s="337"/>
      <c r="AA917" s="337"/>
      <c r="AB917" s="337"/>
      <c r="AC917" s="337"/>
      <c r="AD917" s="337"/>
      <c r="AE917" s="337"/>
      <c r="AF917" s="337"/>
      <c r="AG917" s="337"/>
      <c r="AH917" s="337"/>
      <c r="AI917" s="464"/>
    </row>
    <row r="918" ht="13.5" customHeight="1">
      <c r="A918" s="464"/>
      <c r="B918" s="464"/>
      <c r="C918" s="465"/>
      <c r="D918" s="464"/>
      <c r="E918" s="464"/>
      <c r="F918" s="464"/>
      <c r="G918" s="464"/>
      <c r="H918" s="464"/>
      <c r="I918" s="464"/>
      <c r="J918" s="464"/>
      <c r="K918" s="464"/>
      <c r="L918" s="464"/>
      <c r="M918" s="464"/>
      <c r="N918" s="464"/>
      <c r="O918" s="464"/>
      <c r="P918" s="464"/>
      <c r="Q918" s="464"/>
      <c r="R918" s="464"/>
      <c r="S918" s="464"/>
      <c r="T918" s="464"/>
      <c r="U918" s="464"/>
      <c r="V918" s="464"/>
      <c r="W918" s="337"/>
      <c r="X918" s="337"/>
      <c r="Y918" s="337"/>
      <c r="Z918" s="337"/>
      <c r="AA918" s="337"/>
      <c r="AB918" s="337"/>
      <c r="AC918" s="337"/>
      <c r="AD918" s="337"/>
      <c r="AE918" s="337"/>
      <c r="AF918" s="337"/>
      <c r="AG918" s="337"/>
      <c r="AH918" s="337"/>
      <c r="AI918" s="464"/>
    </row>
    <row r="919" ht="13.5" customHeight="1">
      <c r="A919" s="464"/>
      <c r="B919" s="464"/>
      <c r="C919" s="465"/>
      <c r="D919" s="464"/>
      <c r="E919" s="464"/>
      <c r="F919" s="464"/>
      <c r="G919" s="464"/>
      <c r="H919" s="464"/>
      <c r="I919" s="464"/>
      <c r="J919" s="464"/>
      <c r="K919" s="464"/>
      <c r="L919" s="464"/>
      <c r="M919" s="464"/>
      <c r="N919" s="464"/>
      <c r="O919" s="464"/>
      <c r="P919" s="464"/>
      <c r="Q919" s="464"/>
      <c r="R919" s="464"/>
      <c r="S919" s="464"/>
      <c r="T919" s="464"/>
      <c r="U919" s="464"/>
      <c r="V919" s="464"/>
      <c r="W919" s="337"/>
      <c r="X919" s="337"/>
      <c r="Y919" s="337"/>
      <c r="Z919" s="337"/>
      <c r="AA919" s="337"/>
      <c r="AB919" s="337"/>
      <c r="AC919" s="337"/>
      <c r="AD919" s="337"/>
      <c r="AE919" s="337"/>
      <c r="AF919" s="337"/>
      <c r="AG919" s="337"/>
      <c r="AH919" s="337"/>
      <c r="AI919" s="464"/>
    </row>
    <row r="920" ht="13.5" customHeight="1">
      <c r="A920" s="464"/>
      <c r="B920" s="464"/>
      <c r="C920" s="465"/>
      <c r="D920" s="464"/>
      <c r="E920" s="464"/>
      <c r="F920" s="464"/>
      <c r="G920" s="464"/>
      <c r="H920" s="464"/>
      <c r="I920" s="464"/>
      <c r="J920" s="464"/>
      <c r="K920" s="464"/>
      <c r="L920" s="464"/>
      <c r="M920" s="464"/>
      <c r="N920" s="464"/>
      <c r="O920" s="464"/>
      <c r="P920" s="464"/>
      <c r="Q920" s="464"/>
      <c r="R920" s="464"/>
      <c r="S920" s="464"/>
      <c r="T920" s="464"/>
      <c r="U920" s="464"/>
      <c r="V920" s="464"/>
      <c r="W920" s="337"/>
      <c r="X920" s="337"/>
      <c r="Y920" s="337"/>
      <c r="Z920" s="337"/>
      <c r="AA920" s="337"/>
      <c r="AB920" s="337"/>
      <c r="AC920" s="337"/>
      <c r="AD920" s="337"/>
      <c r="AE920" s="337"/>
      <c r="AF920" s="337"/>
      <c r="AG920" s="337"/>
      <c r="AH920" s="337"/>
      <c r="AI920" s="464"/>
    </row>
    <row r="921" ht="13.5" customHeight="1">
      <c r="A921" s="464"/>
      <c r="B921" s="464"/>
      <c r="C921" s="465"/>
      <c r="D921" s="464"/>
      <c r="E921" s="464"/>
      <c r="F921" s="464"/>
      <c r="G921" s="464"/>
      <c r="H921" s="464"/>
      <c r="I921" s="464"/>
      <c r="J921" s="464"/>
      <c r="K921" s="464"/>
      <c r="L921" s="464"/>
      <c r="M921" s="464"/>
      <c r="N921" s="464"/>
      <c r="O921" s="464"/>
      <c r="P921" s="464"/>
      <c r="Q921" s="464"/>
      <c r="R921" s="464"/>
      <c r="S921" s="464"/>
      <c r="T921" s="464"/>
      <c r="U921" s="464"/>
      <c r="V921" s="464"/>
      <c r="W921" s="337"/>
      <c r="X921" s="337"/>
      <c r="Y921" s="337"/>
      <c r="Z921" s="337"/>
      <c r="AA921" s="337"/>
      <c r="AB921" s="337"/>
      <c r="AC921" s="337"/>
      <c r="AD921" s="337"/>
      <c r="AE921" s="337"/>
      <c r="AF921" s="337"/>
      <c r="AG921" s="337"/>
      <c r="AH921" s="337"/>
      <c r="AI921" s="464"/>
    </row>
    <row r="922" ht="13.5" customHeight="1">
      <c r="A922" s="464"/>
      <c r="B922" s="464"/>
      <c r="C922" s="465"/>
      <c r="D922" s="464"/>
      <c r="E922" s="464"/>
      <c r="F922" s="464"/>
      <c r="G922" s="464"/>
      <c r="H922" s="464"/>
      <c r="I922" s="464"/>
      <c r="J922" s="464"/>
      <c r="K922" s="464"/>
      <c r="L922" s="464"/>
      <c r="M922" s="464"/>
      <c r="N922" s="464"/>
      <c r="O922" s="464"/>
      <c r="P922" s="464"/>
      <c r="Q922" s="464"/>
      <c r="R922" s="464"/>
      <c r="S922" s="464"/>
      <c r="T922" s="464"/>
      <c r="U922" s="464"/>
      <c r="V922" s="464"/>
      <c r="W922" s="337"/>
      <c r="X922" s="337"/>
      <c r="Y922" s="337"/>
      <c r="Z922" s="337"/>
      <c r="AA922" s="337"/>
      <c r="AB922" s="337"/>
      <c r="AC922" s="337"/>
      <c r="AD922" s="337"/>
      <c r="AE922" s="337"/>
      <c r="AF922" s="337"/>
      <c r="AG922" s="337"/>
      <c r="AH922" s="337"/>
      <c r="AI922" s="464"/>
    </row>
    <row r="923" ht="13.5" customHeight="1">
      <c r="A923" s="464"/>
      <c r="B923" s="464"/>
      <c r="C923" s="465"/>
      <c r="D923" s="464"/>
      <c r="E923" s="464"/>
      <c r="F923" s="464"/>
      <c r="G923" s="464"/>
      <c r="H923" s="464"/>
      <c r="I923" s="464"/>
      <c r="J923" s="464"/>
      <c r="K923" s="464"/>
      <c r="L923" s="464"/>
      <c r="M923" s="464"/>
      <c r="N923" s="464"/>
      <c r="O923" s="464"/>
      <c r="P923" s="464"/>
      <c r="Q923" s="464"/>
      <c r="R923" s="464"/>
      <c r="S923" s="464"/>
      <c r="T923" s="464"/>
      <c r="U923" s="464"/>
      <c r="V923" s="464"/>
      <c r="W923" s="337"/>
      <c r="X923" s="337"/>
      <c r="Y923" s="337"/>
      <c r="Z923" s="337"/>
      <c r="AA923" s="337"/>
      <c r="AB923" s="337"/>
      <c r="AC923" s="337"/>
      <c r="AD923" s="337"/>
      <c r="AE923" s="337"/>
      <c r="AF923" s="337"/>
      <c r="AG923" s="337"/>
      <c r="AH923" s="337"/>
      <c r="AI923" s="464"/>
    </row>
    <row r="924" ht="13.5" customHeight="1">
      <c r="A924" s="464"/>
      <c r="B924" s="464"/>
      <c r="C924" s="465"/>
      <c r="D924" s="464"/>
      <c r="E924" s="464"/>
      <c r="F924" s="464"/>
      <c r="G924" s="464"/>
      <c r="H924" s="464"/>
      <c r="I924" s="464"/>
      <c r="J924" s="464"/>
      <c r="K924" s="464"/>
      <c r="L924" s="464"/>
      <c r="M924" s="464"/>
      <c r="N924" s="464"/>
      <c r="O924" s="464"/>
      <c r="P924" s="464"/>
      <c r="Q924" s="464"/>
      <c r="R924" s="464"/>
      <c r="S924" s="464"/>
      <c r="T924" s="464"/>
      <c r="U924" s="464"/>
      <c r="V924" s="464"/>
      <c r="W924" s="337"/>
      <c r="X924" s="337"/>
      <c r="Y924" s="337"/>
      <c r="Z924" s="337"/>
      <c r="AA924" s="337"/>
      <c r="AB924" s="337"/>
      <c r="AC924" s="337"/>
      <c r="AD924" s="337"/>
      <c r="AE924" s="337"/>
      <c r="AF924" s="337"/>
      <c r="AG924" s="337"/>
      <c r="AH924" s="337"/>
      <c r="AI924" s="464"/>
    </row>
    <row r="925" ht="13.5" customHeight="1">
      <c r="A925" s="464"/>
      <c r="B925" s="464"/>
      <c r="C925" s="465"/>
      <c r="D925" s="464"/>
      <c r="E925" s="464"/>
      <c r="F925" s="464"/>
      <c r="G925" s="464"/>
      <c r="H925" s="464"/>
      <c r="I925" s="464"/>
      <c r="J925" s="464"/>
      <c r="K925" s="464"/>
      <c r="L925" s="464"/>
      <c r="M925" s="464"/>
      <c r="N925" s="464"/>
      <c r="O925" s="464"/>
      <c r="P925" s="464"/>
      <c r="Q925" s="464"/>
      <c r="R925" s="464"/>
      <c r="S925" s="464"/>
      <c r="T925" s="464"/>
      <c r="U925" s="464"/>
      <c r="V925" s="464"/>
      <c r="W925" s="337"/>
      <c r="X925" s="337"/>
      <c r="Y925" s="337"/>
      <c r="Z925" s="337"/>
      <c r="AA925" s="337"/>
      <c r="AB925" s="337"/>
      <c r="AC925" s="337"/>
      <c r="AD925" s="337"/>
      <c r="AE925" s="337"/>
      <c r="AF925" s="337"/>
      <c r="AG925" s="337"/>
      <c r="AH925" s="337"/>
      <c r="AI925" s="464"/>
    </row>
    <row r="926" ht="13.5" customHeight="1">
      <c r="A926" s="464"/>
      <c r="B926" s="464"/>
      <c r="C926" s="465"/>
      <c r="D926" s="464"/>
      <c r="E926" s="464"/>
      <c r="F926" s="464"/>
      <c r="G926" s="464"/>
      <c r="H926" s="464"/>
      <c r="I926" s="464"/>
      <c r="J926" s="464"/>
      <c r="K926" s="464"/>
      <c r="L926" s="464"/>
      <c r="M926" s="464"/>
      <c r="N926" s="464"/>
      <c r="O926" s="464"/>
      <c r="P926" s="464"/>
      <c r="Q926" s="464"/>
      <c r="R926" s="464"/>
      <c r="S926" s="464"/>
      <c r="T926" s="464"/>
      <c r="U926" s="464"/>
      <c r="V926" s="464"/>
      <c r="W926" s="337"/>
      <c r="X926" s="337"/>
      <c r="Y926" s="337"/>
      <c r="Z926" s="337"/>
      <c r="AA926" s="337"/>
      <c r="AB926" s="337"/>
      <c r="AC926" s="337"/>
      <c r="AD926" s="337"/>
      <c r="AE926" s="337"/>
      <c r="AF926" s="337"/>
      <c r="AG926" s="337"/>
      <c r="AH926" s="337"/>
      <c r="AI926" s="464"/>
    </row>
    <row r="927" ht="13.5" customHeight="1">
      <c r="A927" s="464"/>
      <c r="B927" s="464"/>
      <c r="C927" s="465"/>
      <c r="D927" s="464"/>
      <c r="E927" s="464"/>
      <c r="F927" s="464"/>
      <c r="G927" s="464"/>
      <c r="H927" s="464"/>
      <c r="I927" s="464"/>
      <c r="J927" s="464"/>
      <c r="K927" s="464"/>
      <c r="L927" s="464"/>
      <c r="M927" s="464"/>
      <c r="N927" s="464"/>
      <c r="O927" s="464"/>
      <c r="P927" s="464"/>
      <c r="Q927" s="464"/>
      <c r="R927" s="464"/>
      <c r="S927" s="464"/>
      <c r="T927" s="464"/>
      <c r="U927" s="464"/>
      <c r="V927" s="464"/>
      <c r="W927" s="337"/>
      <c r="X927" s="337"/>
      <c r="Y927" s="337"/>
      <c r="Z927" s="337"/>
      <c r="AA927" s="337"/>
      <c r="AB927" s="337"/>
      <c r="AC927" s="337"/>
      <c r="AD927" s="337"/>
      <c r="AE927" s="337"/>
      <c r="AF927" s="337"/>
      <c r="AG927" s="337"/>
      <c r="AH927" s="337"/>
      <c r="AI927" s="464"/>
    </row>
    <row r="928" ht="13.5" customHeight="1">
      <c r="A928" s="464"/>
      <c r="B928" s="464"/>
      <c r="C928" s="465"/>
      <c r="D928" s="464"/>
      <c r="E928" s="464"/>
      <c r="F928" s="464"/>
      <c r="G928" s="464"/>
      <c r="H928" s="464"/>
      <c r="I928" s="464"/>
      <c r="J928" s="464"/>
      <c r="K928" s="464"/>
      <c r="L928" s="464"/>
      <c r="M928" s="464"/>
      <c r="N928" s="464"/>
      <c r="O928" s="464"/>
      <c r="P928" s="464"/>
      <c r="Q928" s="464"/>
      <c r="R928" s="464"/>
      <c r="S928" s="464"/>
      <c r="T928" s="464"/>
      <c r="U928" s="464"/>
      <c r="V928" s="464"/>
      <c r="W928" s="337"/>
      <c r="X928" s="337"/>
      <c r="Y928" s="337"/>
      <c r="Z928" s="337"/>
      <c r="AA928" s="337"/>
      <c r="AB928" s="337"/>
      <c r="AC928" s="337"/>
      <c r="AD928" s="337"/>
      <c r="AE928" s="337"/>
      <c r="AF928" s="337"/>
      <c r="AG928" s="337"/>
      <c r="AH928" s="337"/>
      <c r="AI928" s="464"/>
    </row>
    <row r="929" ht="13.5" customHeight="1">
      <c r="A929" s="464"/>
      <c r="B929" s="464"/>
      <c r="C929" s="465"/>
      <c r="D929" s="464"/>
      <c r="E929" s="464"/>
      <c r="F929" s="464"/>
      <c r="G929" s="464"/>
      <c r="H929" s="464"/>
      <c r="I929" s="464"/>
      <c r="J929" s="464"/>
      <c r="K929" s="464"/>
      <c r="L929" s="464"/>
      <c r="M929" s="464"/>
      <c r="N929" s="464"/>
      <c r="O929" s="464"/>
      <c r="P929" s="464"/>
      <c r="Q929" s="464"/>
      <c r="R929" s="464"/>
      <c r="S929" s="464"/>
      <c r="T929" s="464"/>
      <c r="U929" s="464"/>
      <c r="V929" s="464"/>
      <c r="W929" s="337"/>
      <c r="X929" s="337"/>
      <c r="Y929" s="337"/>
      <c r="Z929" s="337"/>
      <c r="AA929" s="337"/>
      <c r="AB929" s="337"/>
      <c r="AC929" s="337"/>
      <c r="AD929" s="337"/>
      <c r="AE929" s="337"/>
      <c r="AF929" s="337"/>
      <c r="AG929" s="337"/>
      <c r="AH929" s="337"/>
      <c r="AI929" s="464"/>
    </row>
    <row r="930" ht="13.5" customHeight="1">
      <c r="A930" s="464"/>
      <c r="B930" s="464"/>
      <c r="C930" s="465"/>
      <c r="D930" s="464"/>
      <c r="E930" s="464"/>
      <c r="F930" s="464"/>
      <c r="G930" s="464"/>
      <c r="H930" s="464"/>
      <c r="I930" s="464"/>
      <c r="J930" s="464"/>
      <c r="K930" s="464"/>
      <c r="L930" s="464"/>
      <c r="M930" s="464"/>
      <c r="N930" s="464"/>
      <c r="O930" s="464"/>
      <c r="P930" s="464"/>
      <c r="Q930" s="464"/>
      <c r="R930" s="464"/>
      <c r="S930" s="464"/>
      <c r="T930" s="464"/>
      <c r="U930" s="464"/>
      <c r="V930" s="464"/>
      <c r="W930" s="337"/>
      <c r="X930" s="337"/>
      <c r="Y930" s="337"/>
      <c r="Z930" s="337"/>
      <c r="AA930" s="337"/>
      <c r="AB930" s="337"/>
      <c r="AC930" s="337"/>
      <c r="AD930" s="337"/>
      <c r="AE930" s="337"/>
      <c r="AF930" s="337"/>
      <c r="AG930" s="337"/>
      <c r="AH930" s="337"/>
      <c r="AI930" s="464"/>
    </row>
    <row r="931" ht="13.5" customHeight="1">
      <c r="A931" s="464"/>
      <c r="B931" s="464"/>
      <c r="C931" s="465"/>
      <c r="D931" s="464"/>
      <c r="E931" s="464"/>
      <c r="F931" s="464"/>
      <c r="G931" s="464"/>
      <c r="H931" s="464"/>
      <c r="I931" s="464"/>
      <c r="J931" s="464"/>
      <c r="K931" s="464"/>
      <c r="L931" s="464"/>
      <c r="M931" s="464"/>
      <c r="N931" s="464"/>
      <c r="O931" s="464"/>
      <c r="P931" s="464"/>
      <c r="Q931" s="464"/>
      <c r="R931" s="464"/>
      <c r="S931" s="464"/>
      <c r="T931" s="464"/>
      <c r="U931" s="464"/>
      <c r="V931" s="464"/>
      <c r="W931" s="337"/>
      <c r="X931" s="337"/>
      <c r="Y931" s="337"/>
      <c r="Z931" s="337"/>
      <c r="AA931" s="337"/>
      <c r="AB931" s="337"/>
      <c r="AC931" s="337"/>
      <c r="AD931" s="337"/>
      <c r="AE931" s="337"/>
      <c r="AF931" s="337"/>
      <c r="AG931" s="337"/>
      <c r="AH931" s="337"/>
      <c r="AI931" s="464"/>
    </row>
    <row r="932" ht="13.5" customHeight="1">
      <c r="A932" s="464"/>
      <c r="B932" s="464"/>
      <c r="C932" s="465"/>
      <c r="D932" s="464"/>
      <c r="E932" s="464"/>
      <c r="F932" s="464"/>
      <c r="G932" s="464"/>
      <c r="H932" s="464"/>
      <c r="I932" s="464"/>
      <c r="J932" s="464"/>
      <c r="K932" s="464"/>
      <c r="L932" s="464"/>
      <c r="M932" s="464"/>
      <c r="N932" s="464"/>
      <c r="O932" s="464"/>
      <c r="P932" s="464"/>
      <c r="Q932" s="464"/>
      <c r="R932" s="464"/>
      <c r="S932" s="464"/>
      <c r="T932" s="464"/>
      <c r="U932" s="464"/>
      <c r="V932" s="464"/>
      <c r="W932" s="337"/>
      <c r="X932" s="337"/>
      <c r="Y932" s="337"/>
      <c r="Z932" s="337"/>
      <c r="AA932" s="337"/>
      <c r="AB932" s="337"/>
      <c r="AC932" s="337"/>
      <c r="AD932" s="337"/>
      <c r="AE932" s="337"/>
      <c r="AF932" s="337"/>
      <c r="AG932" s="337"/>
      <c r="AH932" s="337"/>
      <c r="AI932" s="464"/>
    </row>
    <row r="933" ht="13.5" customHeight="1">
      <c r="A933" s="464"/>
      <c r="B933" s="464"/>
      <c r="C933" s="465"/>
      <c r="D933" s="464"/>
      <c r="E933" s="464"/>
      <c r="F933" s="464"/>
      <c r="G933" s="464"/>
      <c r="H933" s="464"/>
      <c r="I933" s="464"/>
      <c r="J933" s="464"/>
      <c r="K933" s="464"/>
      <c r="L933" s="464"/>
      <c r="M933" s="464"/>
      <c r="N933" s="464"/>
      <c r="O933" s="464"/>
      <c r="P933" s="464"/>
      <c r="Q933" s="464"/>
      <c r="R933" s="464"/>
      <c r="S933" s="464"/>
      <c r="T933" s="464"/>
      <c r="U933" s="464"/>
      <c r="V933" s="464"/>
      <c r="W933" s="337"/>
      <c r="X933" s="337"/>
      <c r="Y933" s="337"/>
      <c r="Z933" s="337"/>
      <c r="AA933" s="337"/>
      <c r="AB933" s="337"/>
      <c r="AC933" s="337"/>
      <c r="AD933" s="337"/>
      <c r="AE933" s="337"/>
      <c r="AF933" s="337"/>
      <c r="AG933" s="337"/>
      <c r="AH933" s="337"/>
      <c r="AI933" s="464"/>
    </row>
    <row r="934" ht="13.5" customHeight="1">
      <c r="A934" s="464"/>
      <c r="B934" s="464"/>
      <c r="C934" s="465"/>
      <c r="D934" s="464"/>
      <c r="E934" s="464"/>
      <c r="F934" s="464"/>
      <c r="G934" s="464"/>
      <c r="H934" s="464"/>
      <c r="I934" s="464"/>
      <c r="J934" s="464"/>
      <c r="K934" s="464"/>
      <c r="L934" s="464"/>
      <c r="M934" s="464"/>
      <c r="N934" s="464"/>
      <c r="O934" s="464"/>
      <c r="P934" s="464"/>
      <c r="Q934" s="464"/>
      <c r="R934" s="464"/>
      <c r="S934" s="464"/>
      <c r="T934" s="464"/>
      <c r="U934" s="464"/>
      <c r="V934" s="464"/>
      <c r="W934" s="337"/>
      <c r="X934" s="337"/>
      <c r="Y934" s="337"/>
      <c r="Z934" s="337"/>
      <c r="AA934" s="337"/>
      <c r="AB934" s="337"/>
      <c r="AC934" s="337"/>
      <c r="AD934" s="337"/>
      <c r="AE934" s="337"/>
      <c r="AF934" s="337"/>
      <c r="AG934" s="337"/>
      <c r="AH934" s="337"/>
      <c r="AI934" s="464"/>
    </row>
    <row r="935" ht="13.5" customHeight="1">
      <c r="A935" s="464"/>
      <c r="B935" s="464"/>
      <c r="C935" s="465"/>
      <c r="D935" s="464"/>
      <c r="E935" s="464"/>
      <c r="F935" s="464"/>
      <c r="G935" s="464"/>
      <c r="H935" s="464"/>
      <c r="I935" s="464"/>
      <c r="J935" s="464"/>
      <c r="K935" s="464"/>
      <c r="L935" s="464"/>
      <c r="M935" s="464"/>
      <c r="N935" s="464"/>
      <c r="O935" s="464"/>
      <c r="P935" s="464"/>
      <c r="Q935" s="464"/>
      <c r="R935" s="464"/>
      <c r="S935" s="464"/>
      <c r="T935" s="464"/>
      <c r="U935" s="464"/>
      <c r="V935" s="464"/>
      <c r="W935" s="337"/>
      <c r="X935" s="337"/>
      <c r="Y935" s="337"/>
      <c r="Z935" s="337"/>
      <c r="AA935" s="337"/>
      <c r="AB935" s="337"/>
      <c r="AC935" s="337"/>
      <c r="AD935" s="337"/>
      <c r="AE935" s="337"/>
      <c r="AF935" s="337"/>
      <c r="AG935" s="337"/>
      <c r="AH935" s="337"/>
      <c r="AI935" s="464"/>
    </row>
    <row r="936" ht="13.5" customHeight="1">
      <c r="A936" s="464"/>
      <c r="B936" s="464"/>
      <c r="C936" s="465"/>
      <c r="D936" s="464"/>
      <c r="E936" s="464"/>
      <c r="F936" s="464"/>
      <c r="G936" s="464"/>
      <c r="H936" s="464"/>
      <c r="I936" s="464"/>
      <c r="J936" s="464"/>
      <c r="K936" s="464"/>
      <c r="L936" s="464"/>
      <c r="M936" s="464"/>
      <c r="N936" s="464"/>
      <c r="O936" s="464"/>
      <c r="P936" s="464"/>
      <c r="Q936" s="464"/>
      <c r="R936" s="464"/>
      <c r="S936" s="464"/>
      <c r="T936" s="464"/>
      <c r="U936" s="464"/>
      <c r="V936" s="464"/>
      <c r="W936" s="337"/>
      <c r="X936" s="337"/>
      <c r="Y936" s="337"/>
      <c r="Z936" s="337"/>
      <c r="AA936" s="337"/>
      <c r="AB936" s="337"/>
      <c r="AC936" s="337"/>
      <c r="AD936" s="337"/>
      <c r="AE936" s="337"/>
      <c r="AF936" s="337"/>
      <c r="AG936" s="337"/>
      <c r="AH936" s="337"/>
      <c r="AI936" s="464"/>
    </row>
    <row r="937" ht="13.5" customHeight="1">
      <c r="A937" s="464"/>
      <c r="B937" s="464"/>
      <c r="C937" s="465"/>
      <c r="D937" s="464"/>
      <c r="E937" s="464"/>
      <c r="F937" s="464"/>
      <c r="G937" s="464"/>
      <c r="H937" s="464"/>
      <c r="I937" s="464"/>
      <c r="J937" s="464"/>
      <c r="K937" s="464"/>
      <c r="L937" s="464"/>
      <c r="M937" s="464"/>
      <c r="N937" s="464"/>
      <c r="O937" s="464"/>
      <c r="P937" s="464"/>
      <c r="Q937" s="464"/>
      <c r="R937" s="464"/>
      <c r="S937" s="464"/>
      <c r="T937" s="464"/>
      <c r="U937" s="464"/>
      <c r="V937" s="464"/>
      <c r="W937" s="337"/>
      <c r="X937" s="337"/>
      <c r="Y937" s="337"/>
      <c r="Z937" s="337"/>
      <c r="AA937" s="337"/>
      <c r="AB937" s="337"/>
      <c r="AC937" s="337"/>
      <c r="AD937" s="337"/>
      <c r="AE937" s="337"/>
      <c r="AF937" s="337"/>
      <c r="AG937" s="337"/>
      <c r="AH937" s="337"/>
      <c r="AI937" s="464"/>
    </row>
    <row r="938" ht="13.5" customHeight="1">
      <c r="A938" s="464"/>
      <c r="B938" s="464"/>
      <c r="C938" s="465"/>
      <c r="D938" s="464"/>
      <c r="E938" s="464"/>
      <c r="F938" s="464"/>
      <c r="G938" s="464"/>
      <c r="H938" s="464"/>
      <c r="I938" s="464"/>
      <c r="J938" s="464"/>
      <c r="K938" s="464"/>
      <c r="L938" s="464"/>
      <c r="M938" s="464"/>
      <c r="N938" s="464"/>
      <c r="O938" s="464"/>
      <c r="P938" s="464"/>
      <c r="Q938" s="464"/>
      <c r="R938" s="464"/>
      <c r="S938" s="464"/>
      <c r="T938" s="464"/>
      <c r="U938" s="464"/>
      <c r="V938" s="464"/>
      <c r="W938" s="337"/>
      <c r="X938" s="337"/>
      <c r="Y938" s="337"/>
      <c r="Z938" s="337"/>
      <c r="AA938" s="337"/>
      <c r="AB938" s="337"/>
      <c r="AC938" s="337"/>
      <c r="AD938" s="337"/>
      <c r="AE938" s="337"/>
      <c r="AF938" s="337"/>
      <c r="AG938" s="337"/>
      <c r="AH938" s="337"/>
      <c r="AI938" s="464"/>
    </row>
    <row r="939" ht="13.5" customHeight="1">
      <c r="A939" s="464"/>
      <c r="B939" s="464"/>
      <c r="C939" s="465"/>
      <c r="D939" s="464"/>
      <c r="E939" s="464"/>
      <c r="F939" s="464"/>
      <c r="G939" s="464"/>
      <c r="H939" s="464"/>
      <c r="I939" s="464"/>
      <c r="J939" s="464"/>
      <c r="K939" s="464"/>
      <c r="L939" s="464"/>
      <c r="M939" s="464"/>
      <c r="N939" s="464"/>
      <c r="O939" s="464"/>
      <c r="P939" s="464"/>
      <c r="Q939" s="464"/>
      <c r="R939" s="464"/>
      <c r="S939" s="464"/>
      <c r="T939" s="464"/>
      <c r="U939" s="464"/>
      <c r="V939" s="464"/>
      <c r="W939" s="337"/>
      <c r="X939" s="337"/>
      <c r="Y939" s="337"/>
      <c r="Z939" s="337"/>
      <c r="AA939" s="337"/>
      <c r="AB939" s="337"/>
      <c r="AC939" s="337"/>
      <c r="AD939" s="337"/>
      <c r="AE939" s="337"/>
      <c r="AF939" s="337"/>
      <c r="AG939" s="337"/>
      <c r="AH939" s="337"/>
      <c r="AI939" s="464"/>
    </row>
    <row r="940" ht="13.5" customHeight="1">
      <c r="A940" s="464"/>
      <c r="B940" s="464"/>
      <c r="C940" s="465"/>
      <c r="D940" s="464"/>
      <c r="E940" s="464"/>
      <c r="F940" s="464"/>
      <c r="G940" s="464"/>
      <c r="H940" s="464"/>
      <c r="I940" s="464"/>
      <c r="J940" s="464"/>
      <c r="K940" s="464"/>
      <c r="L940" s="464"/>
      <c r="M940" s="464"/>
      <c r="N940" s="464"/>
      <c r="O940" s="464"/>
      <c r="P940" s="464"/>
      <c r="Q940" s="464"/>
      <c r="R940" s="464"/>
      <c r="S940" s="464"/>
      <c r="T940" s="464"/>
      <c r="U940" s="464"/>
      <c r="V940" s="464"/>
      <c r="W940" s="337"/>
      <c r="X940" s="337"/>
      <c r="Y940" s="337"/>
      <c r="Z940" s="337"/>
      <c r="AA940" s="337"/>
      <c r="AB940" s="337"/>
      <c r="AC940" s="337"/>
      <c r="AD940" s="337"/>
      <c r="AE940" s="337"/>
      <c r="AF940" s="337"/>
      <c r="AG940" s="337"/>
      <c r="AH940" s="337"/>
      <c r="AI940" s="464"/>
    </row>
    <row r="941" ht="13.5" customHeight="1">
      <c r="A941" s="464"/>
      <c r="B941" s="464"/>
      <c r="C941" s="465"/>
      <c r="D941" s="464"/>
      <c r="E941" s="464"/>
      <c r="F941" s="464"/>
      <c r="G941" s="464"/>
      <c r="H941" s="464"/>
      <c r="I941" s="464"/>
      <c r="J941" s="464"/>
      <c r="K941" s="464"/>
      <c r="L941" s="464"/>
      <c r="M941" s="464"/>
      <c r="N941" s="464"/>
      <c r="O941" s="464"/>
      <c r="P941" s="464"/>
      <c r="Q941" s="464"/>
      <c r="R941" s="464"/>
      <c r="S941" s="464"/>
      <c r="T941" s="464"/>
      <c r="U941" s="464"/>
      <c r="V941" s="464"/>
      <c r="W941" s="337"/>
      <c r="X941" s="337"/>
      <c r="Y941" s="337"/>
      <c r="Z941" s="337"/>
      <c r="AA941" s="337"/>
      <c r="AB941" s="337"/>
      <c r="AC941" s="337"/>
      <c r="AD941" s="337"/>
      <c r="AE941" s="337"/>
      <c r="AF941" s="337"/>
      <c r="AG941" s="337"/>
      <c r="AH941" s="337"/>
      <c r="AI941" s="464"/>
    </row>
    <row r="942" ht="13.5" customHeight="1">
      <c r="A942" s="464"/>
      <c r="B942" s="464"/>
      <c r="C942" s="465"/>
      <c r="D942" s="464"/>
      <c r="E942" s="464"/>
      <c r="F942" s="464"/>
      <c r="G942" s="464"/>
      <c r="H942" s="464"/>
      <c r="I942" s="464"/>
      <c r="J942" s="464"/>
      <c r="K942" s="464"/>
      <c r="L942" s="464"/>
      <c r="M942" s="464"/>
      <c r="N942" s="464"/>
      <c r="O942" s="464"/>
      <c r="P942" s="464"/>
      <c r="Q942" s="464"/>
      <c r="R942" s="464"/>
      <c r="S942" s="464"/>
      <c r="T942" s="464"/>
      <c r="U942" s="464"/>
      <c r="V942" s="464"/>
      <c r="W942" s="337"/>
      <c r="X942" s="337"/>
      <c r="Y942" s="337"/>
      <c r="Z942" s="337"/>
      <c r="AA942" s="337"/>
      <c r="AB942" s="337"/>
      <c r="AC942" s="337"/>
      <c r="AD942" s="337"/>
      <c r="AE942" s="337"/>
      <c r="AF942" s="337"/>
      <c r="AG942" s="337"/>
      <c r="AH942" s="337"/>
      <c r="AI942" s="464"/>
    </row>
    <row r="943" ht="13.5" customHeight="1">
      <c r="A943" s="464"/>
      <c r="B943" s="464"/>
      <c r="C943" s="465"/>
      <c r="D943" s="464"/>
      <c r="E943" s="464"/>
      <c r="F943" s="464"/>
      <c r="G943" s="464"/>
      <c r="H943" s="464"/>
      <c r="I943" s="464"/>
      <c r="J943" s="464"/>
      <c r="K943" s="464"/>
      <c r="L943" s="464"/>
      <c r="M943" s="464"/>
      <c r="N943" s="464"/>
      <c r="O943" s="464"/>
      <c r="P943" s="464"/>
      <c r="Q943" s="464"/>
      <c r="R943" s="464"/>
      <c r="S943" s="464"/>
      <c r="T943" s="464"/>
      <c r="U943" s="464"/>
      <c r="V943" s="464"/>
      <c r="W943" s="337"/>
      <c r="X943" s="337"/>
      <c r="Y943" s="337"/>
      <c r="Z943" s="337"/>
      <c r="AA943" s="337"/>
      <c r="AB943" s="337"/>
      <c r="AC943" s="337"/>
      <c r="AD943" s="337"/>
      <c r="AE943" s="337"/>
      <c r="AF943" s="337"/>
      <c r="AG943" s="337"/>
      <c r="AH943" s="337"/>
      <c r="AI943" s="464"/>
    </row>
    <row r="944" ht="13.5" customHeight="1">
      <c r="A944" s="464"/>
      <c r="B944" s="464"/>
      <c r="C944" s="465"/>
      <c r="D944" s="464"/>
      <c r="E944" s="464"/>
      <c r="F944" s="464"/>
      <c r="G944" s="464"/>
      <c r="H944" s="464"/>
      <c r="I944" s="464"/>
      <c r="J944" s="464"/>
      <c r="K944" s="464"/>
      <c r="L944" s="464"/>
      <c r="M944" s="464"/>
      <c r="N944" s="464"/>
      <c r="O944" s="464"/>
      <c r="P944" s="464"/>
      <c r="Q944" s="464"/>
      <c r="R944" s="464"/>
      <c r="S944" s="464"/>
      <c r="T944" s="464"/>
      <c r="U944" s="464"/>
      <c r="V944" s="464"/>
      <c r="W944" s="337"/>
      <c r="X944" s="337"/>
      <c r="Y944" s="337"/>
      <c r="Z944" s="337"/>
      <c r="AA944" s="337"/>
      <c r="AB944" s="337"/>
      <c r="AC944" s="337"/>
      <c r="AD944" s="337"/>
      <c r="AE944" s="337"/>
      <c r="AF944" s="337"/>
      <c r="AG944" s="337"/>
      <c r="AH944" s="337"/>
      <c r="AI944" s="464"/>
    </row>
    <row r="945" ht="13.5" customHeight="1">
      <c r="A945" s="464"/>
      <c r="B945" s="464"/>
      <c r="C945" s="465"/>
      <c r="D945" s="464"/>
      <c r="E945" s="464"/>
      <c r="F945" s="464"/>
      <c r="G945" s="464"/>
      <c r="H945" s="464"/>
      <c r="I945" s="464"/>
      <c r="J945" s="464"/>
      <c r="K945" s="464"/>
      <c r="L945" s="464"/>
      <c r="M945" s="464"/>
      <c r="N945" s="464"/>
      <c r="O945" s="464"/>
      <c r="P945" s="464"/>
      <c r="Q945" s="464"/>
      <c r="R945" s="464"/>
      <c r="S945" s="464"/>
      <c r="T945" s="464"/>
      <c r="U945" s="464"/>
      <c r="V945" s="464"/>
      <c r="W945" s="337"/>
      <c r="X945" s="337"/>
      <c r="Y945" s="337"/>
      <c r="Z945" s="337"/>
      <c r="AA945" s="337"/>
      <c r="AB945" s="337"/>
      <c r="AC945" s="337"/>
      <c r="AD945" s="337"/>
      <c r="AE945" s="337"/>
      <c r="AF945" s="337"/>
      <c r="AG945" s="337"/>
      <c r="AH945" s="337"/>
      <c r="AI945" s="464"/>
    </row>
    <row r="946" ht="13.5" customHeight="1">
      <c r="A946" s="464"/>
      <c r="B946" s="464"/>
      <c r="C946" s="465"/>
      <c r="D946" s="464"/>
      <c r="E946" s="464"/>
      <c r="F946" s="464"/>
      <c r="G946" s="464"/>
      <c r="H946" s="464"/>
      <c r="I946" s="464"/>
      <c r="J946" s="464"/>
      <c r="K946" s="464"/>
      <c r="L946" s="464"/>
      <c r="M946" s="464"/>
      <c r="N946" s="464"/>
      <c r="O946" s="464"/>
      <c r="P946" s="464"/>
      <c r="Q946" s="464"/>
      <c r="R946" s="464"/>
      <c r="S946" s="464"/>
      <c r="T946" s="464"/>
      <c r="U946" s="464"/>
      <c r="V946" s="464"/>
      <c r="W946" s="337"/>
      <c r="X946" s="337"/>
      <c r="Y946" s="337"/>
      <c r="Z946" s="337"/>
      <c r="AA946" s="337"/>
      <c r="AB946" s="337"/>
      <c r="AC946" s="337"/>
      <c r="AD946" s="337"/>
      <c r="AE946" s="337"/>
      <c r="AF946" s="337"/>
      <c r="AG946" s="337"/>
      <c r="AH946" s="337"/>
      <c r="AI946" s="464"/>
    </row>
    <row r="947" ht="13.5" customHeight="1">
      <c r="A947" s="464"/>
      <c r="B947" s="464"/>
      <c r="C947" s="465"/>
      <c r="D947" s="464"/>
      <c r="E947" s="464"/>
      <c r="F947" s="464"/>
      <c r="G947" s="464"/>
      <c r="H947" s="464"/>
      <c r="I947" s="464"/>
      <c r="J947" s="464"/>
      <c r="K947" s="464"/>
      <c r="L947" s="464"/>
      <c r="M947" s="464"/>
      <c r="N947" s="464"/>
      <c r="O947" s="464"/>
      <c r="P947" s="464"/>
      <c r="Q947" s="464"/>
      <c r="R947" s="464"/>
      <c r="S947" s="464"/>
      <c r="T947" s="464"/>
      <c r="U947" s="464"/>
      <c r="V947" s="464"/>
      <c r="W947" s="337"/>
      <c r="X947" s="337"/>
      <c r="Y947" s="337"/>
      <c r="Z947" s="337"/>
      <c r="AA947" s="337"/>
      <c r="AB947" s="337"/>
      <c r="AC947" s="337"/>
      <c r="AD947" s="337"/>
      <c r="AE947" s="337"/>
      <c r="AF947" s="337"/>
      <c r="AG947" s="337"/>
      <c r="AH947" s="337"/>
      <c r="AI947" s="464"/>
    </row>
    <row r="948" ht="13.5" customHeight="1">
      <c r="A948" s="464"/>
      <c r="B948" s="464"/>
      <c r="C948" s="465"/>
      <c r="D948" s="464"/>
      <c r="E948" s="464"/>
      <c r="F948" s="464"/>
      <c r="G948" s="464"/>
      <c r="H948" s="464"/>
      <c r="I948" s="464"/>
      <c r="J948" s="464"/>
      <c r="K948" s="464"/>
      <c r="L948" s="464"/>
      <c r="M948" s="464"/>
      <c r="N948" s="464"/>
      <c r="O948" s="464"/>
      <c r="P948" s="464"/>
      <c r="Q948" s="464"/>
      <c r="R948" s="464"/>
      <c r="S948" s="464"/>
      <c r="T948" s="464"/>
      <c r="U948" s="464"/>
      <c r="V948" s="464"/>
      <c r="W948" s="337"/>
      <c r="X948" s="337"/>
      <c r="Y948" s="337"/>
      <c r="Z948" s="337"/>
      <c r="AA948" s="337"/>
      <c r="AB948" s="337"/>
      <c r="AC948" s="337"/>
      <c r="AD948" s="337"/>
      <c r="AE948" s="337"/>
      <c r="AF948" s="337"/>
      <c r="AG948" s="337"/>
      <c r="AH948" s="337"/>
      <c r="AI948" s="464"/>
    </row>
    <row r="949" ht="13.5" customHeight="1">
      <c r="A949" s="464"/>
      <c r="B949" s="464"/>
      <c r="C949" s="465"/>
      <c r="D949" s="464"/>
      <c r="E949" s="464"/>
      <c r="F949" s="464"/>
      <c r="G949" s="464"/>
      <c r="H949" s="464"/>
      <c r="I949" s="464"/>
      <c r="J949" s="464"/>
      <c r="K949" s="464"/>
      <c r="L949" s="464"/>
      <c r="M949" s="464"/>
      <c r="N949" s="464"/>
      <c r="O949" s="464"/>
      <c r="P949" s="464"/>
      <c r="Q949" s="464"/>
      <c r="R949" s="464"/>
      <c r="S949" s="464"/>
      <c r="T949" s="464"/>
      <c r="U949" s="464"/>
      <c r="V949" s="464"/>
      <c r="W949" s="337"/>
      <c r="X949" s="337"/>
      <c r="Y949" s="337"/>
      <c r="Z949" s="337"/>
      <c r="AA949" s="337"/>
      <c r="AB949" s="337"/>
      <c r="AC949" s="337"/>
      <c r="AD949" s="337"/>
      <c r="AE949" s="337"/>
      <c r="AF949" s="337"/>
      <c r="AG949" s="337"/>
      <c r="AH949" s="337"/>
      <c r="AI949" s="464"/>
    </row>
    <row r="950" ht="13.5" customHeight="1">
      <c r="A950" s="464"/>
      <c r="B950" s="464"/>
      <c r="C950" s="465"/>
      <c r="D950" s="464"/>
      <c r="E950" s="464"/>
      <c r="F950" s="464"/>
      <c r="G950" s="464"/>
      <c r="H950" s="464"/>
      <c r="I950" s="464"/>
      <c r="J950" s="464"/>
      <c r="K950" s="464"/>
      <c r="L950" s="464"/>
      <c r="M950" s="464"/>
      <c r="N950" s="464"/>
      <c r="O950" s="464"/>
      <c r="P950" s="464"/>
      <c r="Q950" s="464"/>
      <c r="R950" s="464"/>
      <c r="S950" s="464"/>
      <c r="T950" s="464"/>
      <c r="U950" s="464"/>
      <c r="V950" s="464"/>
      <c r="W950" s="337"/>
      <c r="X950" s="337"/>
      <c r="Y950" s="337"/>
      <c r="Z950" s="337"/>
      <c r="AA950" s="337"/>
      <c r="AB950" s="337"/>
      <c r="AC950" s="337"/>
      <c r="AD950" s="337"/>
      <c r="AE950" s="337"/>
      <c r="AF950" s="337"/>
      <c r="AG950" s="337"/>
      <c r="AH950" s="337"/>
      <c r="AI950" s="464"/>
    </row>
    <row r="951" ht="13.5" customHeight="1">
      <c r="A951" s="464"/>
      <c r="B951" s="464"/>
      <c r="C951" s="465"/>
      <c r="D951" s="464"/>
      <c r="E951" s="464"/>
      <c r="F951" s="464"/>
      <c r="G951" s="464"/>
      <c r="H951" s="464"/>
      <c r="I951" s="464"/>
      <c r="J951" s="464"/>
      <c r="K951" s="464"/>
      <c r="L951" s="464"/>
      <c r="M951" s="464"/>
      <c r="N951" s="464"/>
      <c r="O951" s="464"/>
      <c r="P951" s="464"/>
      <c r="Q951" s="464"/>
      <c r="R951" s="464"/>
      <c r="S951" s="464"/>
      <c r="T951" s="464"/>
      <c r="U951" s="464"/>
      <c r="V951" s="464"/>
      <c r="W951" s="337"/>
      <c r="X951" s="337"/>
      <c r="Y951" s="337"/>
      <c r="Z951" s="337"/>
      <c r="AA951" s="337"/>
      <c r="AB951" s="337"/>
      <c r="AC951" s="337"/>
      <c r="AD951" s="337"/>
      <c r="AE951" s="337"/>
      <c r="AF951" s="337"/>
      <c r="AG951" s="337"/>
      <c r="AH951" s="337"/>
      <c r="AI951" s="464"/>
    </row>
    <row r="952" ht="13.5" customHeight="1">
      <c r="A952" s="464"/>
      <c r="B952" s="464"/>
      <c r="C952" s="465"/>
      <c r="D952" s="464"/>
      <c r="E952" s="464"/>
      <c r="F952" s="464"/>
      <c r="G952" s="464"/>
      <c r="H952" s="464"/>
      <c r="I952" s="464"/>
      <c r="J952" s="464"/>
      <c r="K952" s="464"/>
      <c r="L952" s="464"/>
      <c r="M952" s="464"/>
      <c r="N952" s="464"/>
      <c r="O952" s="464"/>
      <c r="P952" s="464"/>
      <c r="Q952" s="464"/>
      <c r="R952" s="464"/>
      <c r="S952" s="464"/>
      <c r="T952" s="464"/>
      <c r="U952" s="464"/>
      <c r="V952" s="464"/>
      <c r="W952" s="337"/>
      <c r="X952" s="337"/>
      <c r="Y952" s="337"/>
      <c r="Z952" s="337"/>
      <c r="AA952" s="337"/>
      <c r="AB952" s="337"/>
      <c r="AC952" s="337"/>
      <c r="AD952" s="337"/>
      <c r="AE952" s="337"/>
      <c r="AF952" s="337"/>
      <c r="AG952" s="337"/>
      <c r="AH952" s="337"/>
      <c r="AI952" s="464"/>
    </row>
    <row r="953" ht="13.5" customHeight="1">
      <c r="A953" s="464"/>
      <c r="B953" s="464"/>
      <c r="C953" s="465"/>
      <c r="D953" s="464"/>
      <c r="E953" s="464"/>
      <c r="F953" s="464"/>
      <c r="G953" s="464"/>
      <c r="H953" s="464"/>
      <c r="I953" s="464"/>
      <c r="J953" s="464"/>
      <c r="K953" s="464"/>
      <c r="L953" s="464"/>
      <c r="M953" s="464"/>
      <c r="N953" s="464"/>
      <c r="O953" s="464"/>
      <c r="P953" s="464"/>
      <c r="Q953" s="464"/>
      <c r="R953" s="464"/>
      <c r="S953" s="464"/>
      <c r="T953" s="464"/>
      <c r="U953" s="464"/>
      <c r="V953" s="464"/>
      <c r="W953" s="337"/>
      <c r="X953" s="337"/>
      <c r="Y953" s="337"/>
      <c r="Z953" s="337"/>
      <c r="AA953" s="337"/>
      <c r="AB953" s="337"/>
      <c r="AC953" s="337"/>
      <c r="AD953" s="337"/>
      <c r="AE953" s="337"/>
      <c r="AF953" s="337"/>
      <c r="AG953" s="337"/>
      <c r="AH953" s="337"/>
      <c r="AI953" s="464"/>
    </row>
    <row r="954" ht="13.5" customHeight="1">
      <c r="A954" s="464"/>
      <c r="B954" s="464"/>
      <c r="C954" s="465"/>
      <c r="D954" s="464"/>
      <c r="E954" s="464"/>
      <c r="F954" s="464"/>
      <c r="G954" s="464"/>
      <c r="H954" s="464"/>
      <c r="I954" s="464"/>
      <c r="J954" s="464"/>
      <c r="K954" s="464"/>
      <c r="L954" s="464"/>
      <c r="M954" s="464"/>
      <c r="N954" s="464"/>
      <c r="O954" s="464"/>
      <c r="P954" s="464"/>
      <c r="Q954" s="464"/>
      <c r="R954" s="464"/>
      <c r="S954" s="464"/>
      <c r="T954" s="464"/>
      <c r="U954" s="464"/>
      <c r="V954" s="464"/>
      <c r="W954" s="337"/>
      <c r="X954" s="337"/>
      <c r="Y954" s="337"/>
      <c r="Z954" s="337"/>
      <c r="AA954" s="337"/>
      <c r="AB954" s="337"/>
      <c r="AC954" s="337"/>
      <c r="AD954" s="337"/>
      <c r="AE954" s="337"/>
      <c r="AF954" s="337"/>
      <c r="AG954" s="337"/>
      <c r="AH954" s="337"/>
      <c r="AI954" s="464"/>
    </row>
    <row r="955" ht="13.5" customHeight="1">
      <c r="A955" s="464"/>
      <c r="B955" s="464"/>
      <c r="C955" s="465"/>
      <c r="D955" s="464"/>
      <c r="E955" s="464"/>
      <c r="F955" s="464"/>
      <c r="G955" s="464"/>
      <c r="H955" s="464"/>
      <c r="I955" s="464"/>
      <c r="J955" s="464"/>
      <c r="K955" s="464"/>
      <c r="L955" s="464"/>
      <c r="M955" s="464"/>
      <c r="N955" s="464"/>
      <c r="O955" s="464"/>
      <c r="P955" s="464"/>
      <c r="Q955" s="464"/>
      <c r="R955" s="464"/>
      <c r="S955" s="464"/>
      <c r="T955" s="464"/>
      <c r="U955" s="464"/>
      <c r="V955" s="464"/>
      <c r="W955" s="337"/>
      <c r="X955" s="337"/>
      <c r="Y955" s="337"/>
      <c r="Z955" s="337"/>
      <c r="AA955" s="337"/>
      <c r="AB955" s="337"/>
      <c r="AC955" s="337"/>
      <c r="AD955" s="337"/>
      <c r="AE955" s="337"/>
      <c r="AF955" s="337"/>
      <c r="AG955" s="337"/>
      <c r="AH955" s="337"/>
      <c r="AI955" s="464"/>
    </row>
    <row r="956" ht="13.5" customHeight="1">
      <c r="A956" s="464"/>
      <c r="B956" s="464"/>
      <c r="C956" s="465"/>
      <c r="D956" s="464"/>
      <c r="E956" s="464"/>
      <c r="F956" s="464"/>
      <c r="G956" s="464"/>
      <c r="H956" s="464"/>
      <c r="I956" s="464"/>
      <c r="J956" s="464"/>
      <c r="K956" s="464"/>
      <c r="L956" s="464"/>
      <c r="M956" s="464"/>
      <c r="N956" s="464"/>
      <c r="O956" s="464"/>
      <c r="P956" s="464"/>
      <c r="Q956" s="464"/>
      <c r="R956" s="464"/>
      <c r="S956" s="464"/>
      <c r="T956" s="464"/>
      <c r="U956" s="464"/>
      <c r="V956" s="464"/>
      <c r="W956" s="337"/>
      <c r="X956" s="337"/>
      <c r="Y956" s="337"/>
      <c r="Z956" s="337"/>
      <c r="AA956" s="337"/>
      <c r="AB956" s="337"/>
      <c r="AC956" s="337"/>
      <c r="AD956" s="337"/>
      <c r="AE956" s="337"/>
      <c r="AF956" s="337"/>
      <c r="AG956" s="337"/>
      <c r="AH956" s="337"/>
      <c r="AI956" s="464"/>
    </row>
    <row r="957" ht="13.5" customHeight="1">
      <c r="A957" s="464"/>
      <c r="B957" s="464"/>
      <c r="C957" s="465"/>
      <c r="D957" s="464"/>
      <c r="E957" s="464"/>
      <c r="F957" s="464"/>
      <c r="G957" s="464"/>
      <c r="H957" s="464"/>
      <c r="I957" s="464"/>
      <c r="J957" s="464"/>
      <c r="K957" s="464"/>
      <c r="L957" s="464"/>
      <c r="M957" s="464"/>
      <c r="N957" s="464"/>
      <c r="O957" s="464"/>
      <c r="P957" s="464"/>
      <c r="Q957" s="464"/>
      <c r="R957" s="464"/>
      <c r="S957" s="464"/>
      <c r="T957" s="464"/>
      <c r="U957" s="464"/>
      <c r="V957" s="464"/>
      <c r="W957" s="337"/>
      <c r="X957" s="337"/>
      <c r="Y957" s="337"/>
      <c r="Z957" s="337"/>
      <c r="AA957" s="337"/>
      <c r="AB957" s="337"/>
      <c r="AC957" s="337"/>
      <c r="AD957" s="337"/>
      <c r="AE957" s="337"/>
      <c r="AF957" s="337"/>
      <c r="AG957" s="337"/>
      <c r="AH957" s="337"/>
      <c r="AI957" s="464"/>
    </row>
    <row r="958" ht="13.5" customHeight="1">
      <c r="A958" s="464"/>
      <c r="B958" s="464"/>
      <c r="C958" s="465"/>
      <c r="D958" s="464"/>
      <c r="E958" s="464"/>
      <c r="F958" s="464"/>
      <c r="G958" s="464"/>
      <c r="H958" s="464"/>
      <c r="I958" s="464"/>
      <c r="J958" s="464"/>
      <c r="K958" s="464"/>
      <c r="L958" s="464"/>
      <c r="M958" s="464"/>
      <c r="N958" s="464"/>
      <c r="O958" s="464"/>
      <c r="P958" s="464"/>
      <c r="Q958" s="464"/>
      <c r="R958" s="464"/>
      <c r="S958" s="464"/>
      <c r="T958" s="464"/>
      <c r="U958" s="464"/>
      <c r="V958" s="464"/>
      <c r="W958" s="337"/>
      <c r="X958" s="337"/>
      <c r="Y958" s="337"/>
      <c r="Z958" s="337"/>
      <c r="AA958" s="337"/>
      <c r="AB958" s="337"/>
      <c r="AC958" s="337"/>
      <c r="AD958" s="337"/>
      <c r="AE958" s="337"/>
      <c r="AF958" s="337"/>
      <c r="AG958" s="337"/>
      <c r="AH958" s="337"/>
      <c r="AI958" s="464"/>
    </row>
    <row r="959" ht="13.5" customHeight="1">
      <c r="A959" s="464"/>
      <c r="B959" s="464"/>
      <c r="C959" s="465"/>
      <c r="D959" s="464"/>
      <c r="E959" s="464"/>
      <c r="F959" s="464"/>
      <c r="G959" s="464"/>
      <c r="H959" s="464"/>
      <c r="I959" s="464"/>
      <c r="J959" s="464"/>
      <c r="K959" s="464"/>
      <c r="L959" s="464"/>
      <c r="M959" s="464"/>
      <c r="N959" s="464"/>
      <c r="O959" s="464"/>
      <c r="P959" s="464"/>
      <c r="Q959" s="464"/>
      <c r="R959" s="464"/>
      <c r="S959" s="464"/>
      <c r="T959" s="464"/>
      <c r="U959" s="464"/>
      <c r="V959" s="464"/>
      <c r="W959" s="337"/>
      <c r="X959" s="337"/>
      <c r="Y959" s="337"/>
      <c r="Z959" s="337"/>
      <c r="AA959" s="337"/>
      <c r="AB959" s="337"/>
      <c r="AC959" s="337"/>
      <c r="AD959" s="337"/>
      <c r="AE959" s="337"/>
      <c r="AF959" s="337"/>
      <c r="AG959" s="337"/>
      <c r="AH959" s="337"/>
      <c r="AI959" s="464"/>
    </row>
    <row r="960" ht="13.5" customHeight="1">
      <c r="A960" s="464"/>
      <c r="B960" s="464"/>
      <c r="C960" s="465"/>
      <c r="D960" s="464"/>
      <c r="E960" s="464"/>
      <c r="F960" s="464"/>
      <c r="G960" s="464"/>
      <c r="H960" s="464"/>
      <c r="I960" s="464"/>
      <c r="J960" s="464"/>
      <c r="K960" s="464"/>
      <c r="L960" s="464"/>
      <c r="M960" s="464"/>
      <c r="N960" s="464"/>
      <c r="O960" s="464"/>
      <c r="P960" s="464"/>
      <c r="Q960" s="464"/>
      <c r="R960" s="464"/>
      <c r="S960" s="464"/>
      <c r="T960" s="464"/>
      <c r="U960" s="464"/>
      <c r="V960" s="464"/>
      <c r="W960" s="337"/>
      <c r="X960" s="337"/>
      <c r="Y960" s="337"/>
      <c r="Z960" s="337"/>
      <c r="AA960" s="337"/>
      <c r="AB960" s="337"/>
      <c r="AC960" s="337"/>
      <c r="AD960" s="337"/>
      <c r="AE960" s="337"/>
      <c r="AF960" s="337"/>
      <c r="AG960" s="337"/>
      <c r="AH960" s="337"/>
      <c r="AI960" s="464"/>
    </row>
    <row r="961" ht="13.5" customHeight="1">
      <c r="A961" s="464"/>
      <c r="B961" s="464"/>
      <c r="C961" s="465"/>
      <c r="D961" s="464"/>
      <c r="E961" s="464"/>
      <c r="F961" s="464"/>
      <c r="G961" s="464"/>
      <c r="H961" s="464"/>
      <c r="I961" s="464"/>
      <c r="J961" s="464"/>
      <c r="K961" s="464"/>
      <c r="L961" s="464"/>
      <c r="M961" s="464"/>
      <c r="N961" s="464"/>
      <c r="O961" s="464"/>
      <c r="P961" s="464"/>
      <c r="Q961" s="464"/>
      <c r="R961" s="464"/>
      <c r="S961" s="464"/>
      <c r="T961" s="464"/>
      <c r="U961" s="464"/>
      <c r="V961" s="464"/>
      <c r="W961" s="337"/>
      <c r="X961" s="337"/>
      <c r="Y961" s="337"/>
      <c r="Z961" s="337"/>
      <c r="AA961" s="337"/>
      <c r="AB961" s="337"/>
      <c r="AC961" s="337"/>
      <c r="AD961" s="337"/>
      <c r="AE961" s="337"/>
      <c r="AF961" s="337"/>
      <c r="AG961" s="337"/>
      <c r="AH961" s="337"/>
      <c r="AI961" s="464"/>
    </row>
    <row r="962" ht="13.5" customHeight="1">
      <c r="A962" s="464"/>
      <c r="B962" s="464"/>
      <c r="C962" s="465"/>
      <c r="D962" s="464"/>
      <c r="E962" s="464"/>
      <c r="F962" s="464"/>
      <c r="G962" s="464"/>
      <c r="H962" s="464"/>
      <c r="I962" s="464"/>
      <c r="J962" s="464"/>
      <c r="K962" s="464"/>
      <c r="L962" s="464"/>
      <c r="M962" s="464"/>
      <c r="N962" s="464"/>
      <c r="O962" s="464"/>
      <c r="P962" s="464"/>
      <c r="Q962" s="464"/>
      <c r="R962" s="464"/>
      <c r="S962" s="464"/>
      <c r="T962" s="464"/>
      <c r="U962" s="464"/>
      <c r="V962" s="464"/>
      <c r="W962" s="337"/>
      <c r="X962" s="337"/>
      <c r="Y962" s="337"/>
      <c r="Z962" s="337"/>
      <c r="AA962" s="337"/>
      <c r="AB962" s="337"/>
      <c r="AC962" s="337"/>
      <c r="AD962" s="337"/>
      <c r="AE962" s="337"/>
      <c r="AF962" s="337"/>
      <c r="AG962" s="337"/>
      <c r="AH962" s="337"/>
      <c r="AI962" s="464"/>
    </row>
    <row r="963" ht="13.5" customHeight="1">
      <c r="A963" s="464"/>
      <c r="B963" s="464"/>
      <c r="C963" s="465"/>
      <c r="D963" s="464"/>
      <c r="E963" s="464"/>
      <c r="F963" s="464"/>
      <c r="G963" s="464"/>
      <c r="H963" s="464"/>
      <c r="I963" s="464"/>
      <c r="J963" s="464"/>
      <c r="K963" s="464"/>
      <c r="L963" s="464"/>
      <c r="M963" s="464"/>
      <c r="N963" s="464"/>
      <c r="O963" s="464"/>
      <c r="P963" s="464"/>
      <c r="Q963" s="464"/>
      <c r="R963" s="464"/>
      <c r="S963" s="464"/>
      <c r="T963" s="464"/>
      <c r="U963" s="464"/>
      <c r="V963" s="464"/>
      <c r="W963" s="337"/>
      <c r="X963" s="337"/>
      <c r="Y963" s="337"/>
      <c r="Z963" s="337"/>
      <c r="AA963" s="337"/>
      <c r="AB963" s="337"/>
      <c r="AC963" s="337"/>
      <c r="AD963" s="337"/>
      <c r="AE963" s="337"/>
      <c r="AF963" s="337"/>
      <c r="AG963" s="337"/>
      <c r="AH963" s="337"/>
      <c r="AI963" s="464"/>
    </row>
    <row r="964" ht="13.5" customHeight="1">
      <c r="A964" s="464"/>
      <c r="B964" s="464"/>
      <c r="C964" s="465"/>
      <c r="D964" s="464"/>
      <c r="E964" s="464"/>
      <c r="F964" s="464"/>
      <c r="G964" s="464"/>
      <c r="H964" s="464"/>
      <c r="I964" s="464"/>
      <c r="J964" s="464"/>
      <c r="K964" s="464"/>
      <c r="L964" s="464"/>
      <c r="M964" s="464"/>
      <c r="N964" s="464"/>
      <c r="O964" s="464"/>
      <c r="P964" s="464"/>
      <c r="Q964" s="464"/>
      <c r="R964" s="464"/>
      <c r="S964" s="464"/>
      <c r="T964" s="464"/>
      <c r="U964" s="464"/>
      <c r="V964" s="464"/>
      <c r="W964" s="337"/>
      <c r="X964" s="337"/>
      <c r="Y964" s="337"/>
      <c r="Z964" s="337"/>
      <c r="AA964" s="337"/>
      <c r="AB964" s="337"/>
      <c r="AC964" s="337"/>
      <c r="AD964" s="337"/>
      <c r="AE964" s="337"/>
      <c r="AF964" s="337"/>
      <c r="AG964" s="337"/>
      <c r="AH964" s="337"/>
      <c r="AI964" s="464"/>
    </row>
    <row r="965" ht="13.5" customHeight="1">
      <c r="A965" s="464"/>
      <c r="B965" s="464"/>
      <c r="C965" s="465"/>
      <c r="D965" s="464"/>
      <c r="E965" s="464"/>
      <c r="F965" s="464"/>
      <c r="G965" s="464"/>
      <c r="H965" s="464"/>
      <c r="I965" s="464"/>
      <c r="J965" s="464"/>
      <c r="K965" s="464"/>
      <c r="L965" s="464"/>
      <c r="M965" s="464"/>
      <c r="N965" s="464"/>
      <c r="O965" s="464"/>
      <c r="P965" s="464"/>
      <c r="Q965" s="464"/>
      <c r="R965" s="464"/>
      <c r="S965" s="464"/>
      <c r="T965" s="464"/>
      <c r="U965" s="464"/>
      <c r="V965" s="464"/>
      <c r="W965" s="337"/>
      <c r="X965" s="337"/>
      <c r="Y965" s="337"/>
      <c r="Z965" s="337"/>
      <c r="AA965" s="337"/>
      <c r="AB965" s="337"/>
      <c r="AC965" s="337"/>
      <c r="AD965" s="337"/>
      <c r="AE965" s="337"/>
      <c r="AF965" s="337"/>
      <c r="AG965" s="337"/>
      <c r="AH965" s="337"/>
      <c r="AI965" s="464"/>
    </row>
    <row r="966" ht="13.5" customHeight="1">
      <c r="A966" s="464"/>
      <c r="B966" s="464"/>
      <c r="C966" s="465"/>
      <c r="D966" s="464"/>
      <c r="E966" s="464"/>
      <c r="F966" s="464"/>
      <c r="G966" s="464"/>
      <c r="H966" s="464"/>
      <c r="I966" s="464"/>
      <c r="J966" s="464"/>
      <c r="K966" s="464"/>
      <c r="L966" s="464"/>
      <c r="M966" s="464"/>
      <c r="N966" s="464"/>
      <c r="O966" s="464"/>
      <c r="P966" s="464"/>
      <c r="Q966" s="464"/>
      <c r="R966" s="464"/>
      <c r="S966" s="464"/>
      <c r="T966" s="464"/>
      <c r="U966" s="464"/>
      <c r="V966" s="464"/>
      <c r="W966" s="337"/>
      <c r="X966" s="337"/>
      <c r="Y966" s="337"/>
      <c r="Z966" s="337"/>
      <c r="AA966" s="337"/>
      <c r="AB966" s="337"/>
      <c r="AC966" s="337"/>
      <c r="AD966" s="337"/>
      <c r="AE966" s="337"/>
      <c r="AF966" s="337"/>
      <c r="AG966" s="337"/>
      <c r="AH966" s="337"/>
      <c r="AI966" s="464"/>
    </row>
    <row r="967" ht="13.5" customHeight="1">
      <c r="A967" s="464"/>
      <c r="B967" s="464"/>
      <c r="C967" s="465"/>
      <c r="D967" s="464"/>
      <c r="E967" s="464"/>
      <c r="F967" s="464"/>
      <c r="G967" s="464"/>
      <c r="H967" s="464"/>
      <c r="I967" s="464"/>
      <c r="J967" s="464"/>
      <c r="K967" s="464"/>
      <c r="L967" s="464"/>
      <c r="M967" s="464"/>
      <c r="N967" s="464"/>
      <c r="O967" s="464"/>
      <c r="P967" s="464"/>
      <c r="Q967" s="464"/>
      <c r="R967" s="464"/>
      <c r="S967" s="464"/>
      <c r="T967" s="464"/>
      <c r="U967" s="464"/>
      <c r="V967" s="464"/>
      <c r="W967" s="337"/>
      <c r="X967" s="337"/>
      <c r="Y967" s="337"/>
      <c r="Z967" s="337"/>
      <c r="AA967" s="337"/>
      <c r="AB967" s="337"/>
      <c r="AC967" s="337"/>
      <c r="AD967" s="337"/>
      <c r="AE967" s="337"/>
      <c r="AF967" s="337"/>
      <c r="AG967" s="337"/>
      <c r="AH967" s="337"/>
      <c r="AI967" s="464"/>
    </row>
    <row r="968" ht="13.5" customHeight="1">
      <c r="A968" s="464"/>
      <c r="B968" s="464"/>
      <c r="C968" s="465"/>
      <c r="D968" s="464"/>
      <c r="E968" s="464"/>
      <c r="F968" s="464"/>
      <c r="G968" s="464"/>
      <c r="H968" s="464"/>
      <c r="I968" s="464"/>
      <c r="J968" s="464"/>
      <c r="K968" s="464"/>
      <c r="L968" s="464"/>
      <c r="M968" s="464"/>
      <c r="N968" s="464"/>
      <c r="O968" s="464"/>
      <c r="P968" s="464"/>
      <c r="Q968" s="464"/>
      <c r="R968" s="464"/>
      <c r="S968" s="464"/>
      <c r="T968" s="464"/>
      <c r="U968" s="464"/>
      <c r="V968" s="464"/>
      <c r="W968" s="337"/>
      <c r="X968" s="337"/>
      <c r="Y968" s="337"/>
      <c r="Z968" s="337"/>
      <c r="AA968" s="337"/>
      <c r="AB968" s="337"/>
      <c r="AC968" s="337"/>
      <c r="AD968" s="337"/>
      <c r="AE968" s="337"/>
      <c r="AF968" s="337"/>
      <c r="AG968" s="337"/>
      <c r="AH968" s="337"/>
      <c r="AI968" s="464"/>
    </row>
    <row r="969" ht="13.5" customHeight="1">
      <c r="A969" s="464"/>
      <c r="B969" s="464"/>
      <c r="C969" s="465"/>
      <c r="D969" s="464"/>
      <c r="E969" s="464"/>
      <c r="F969" s="464"/>
      <c r="G969" s="464"/>
      <c r="H969" s="464"/>
      <c r="I969" s="464"/>
      <c r="J969" s="464"/>
      <c r="K969" s="464"/>
      <c r="L969" s="464"/>
      <c r="M969" s="464"/>
      <c r="N969" s="464"/>
      <c r="O969" s="464"/>
      <c r="P969" s="464"/>
      <c r="Q969" s="464"/>
      <c r="R969" s="464"/>
      <c r="S969" s="464"/>
      <c r="T969" s="464"/>
      <c r="U969" s="464"/>
      <c r="V969" s="464"/>
      <c r="W969" s="337"/>
      <c r="X969" s="337"/>
      <c r="Y969" s="337"/>
      <c r="Z969" s="337"/>
      <c r="AA969" s="337"/>
      <c r="AB969" s="337"/>
      <c r="AC969" s="337"/>
      <c r="AD969" s="337"/>
      <c r="AE969" s="337"/>
      <c r="AF969" s="337"/>
      <c r="AG969" s="337"/>
      <c r="AH969" s="337"/>
      <c r="AI969" s="464"/>
    </row>
    <row r="970" ht="13.5" customHeight="1">
      <c r="A970" s="464"/>
      <c r="B970" s="464"/>
      <c r="C970" s="465"/>
      <c r="D970" s="464"/>
      <c r="E970" s="464"/>
      <c r="F970" s="464"/>
      <c r="G970" s="464"/>
      <c r="H970" s="464"/>
      <c r="I970" s="464"/>
      <c r="J970" s="464"/>
      <c r="K970" s="464"/>
      <c r="L970" s="464"/>
      <c r="M970" s="464"/>
      <c r="N970" s="464"/>
      <c r="O970" s="464"/>
      <c r="P970" s="464"/>
      <c r="Q970" s="464"/>
      <c r="R970" s="464"/>
      <c r="S970" s="464"/>
      <c r="T970" s="464"/>
      <c r="U970" s="464"/>
      <c r="V970" s="464"/>
      <c r="W970" s="337"/>
      <c r="X970" s="337"/>
      <c r="Y970" s="337"/>
      <c r="Z970" s="337"/>
      <c r="AA970" s="337"/>
      <c r="AB970" s="337"/>
      <c r="AC970" s="337"/>
      <c r="AD970" s="337"/>
      <c r="AE970" s="337"/>
      <c r="AF970" s="337"/>
      <c r="AG970" s="337"/>
      <c r="AH970" s="337"/>
      <c r="AI970" s="464"/>
    </row>
    <row r="971" ht="13.5" customHeight="1">
      <c r="A971" s="464"/>
      <c r="B971" s="464"/>
      <c r="C971" s="465"/>
      <c r="D971" s="464"/>
      <c r="E971" s="464"/>
      <c r="F971" s="464"/>
      <c r="G971" s="464"/>
      <c r="H971" s="464"/>
      <c r="I971" s="464"/>
      <c r="J971" s="464"/>
      <c r="K971" s="464"/>
      <c r="L971" s="464"/>
      <c r="M971" s="464"/>
      <c r="N971" s="464"/>
      <c r="O971" s="464"/>
      <c r="P971" s="464"/>
      <c r="Q971" s="464"/>
      <c r="R971" s="464"/>
      <c r="S971" s="464"/>
      <c r="T971" s="464"/>
      <c r="U971" s="464"/>
      <c r="V971" s="464"/>
      <c r="W971" s="337"/>
      <c r="X971" s="337"/>
      <c r="Y971" s="337"/>
      <c r="Z971" s="337"/>
      <c r="AA971" s="337"/>
      <c r="AB971" s="337"/>
      <c r="AC971" s="337"/>
      <c r="AD971" s="337"/>
      <c r="AE971" s="337"/>
      <c r="AF971" s="337"/>
      <c r="AG971" s="337"/>
      <c r="AH971" s="337"/>
      <c r="AI971" s="464"/>
    </row>
    <row r="972" ht="13.5" customHeight="1">
      <c r="A972" s="464"/>
      <c r="B972" s="464"/>
      <c r="C972" s="465"/>
      <c r="D972" s="464"/>
      <c r="E972" s="464"/>
      <c r="F972" s="464"/>
      <c r="G972" s="464"/>
      <c r="H972" s="464"/>
      <c r="I972" s="464"/>
      <c r="J972" s="464"/>
      <c r="K972" s="464"/>
      <c r="L972" s="464"/>
      <c r="M972" s="464"/>
      <c r="N972" s="464"/>
      <c r="O972" s="464"/>
      <c r="P972" s="464"/>
      <c r="Q972" s="464"/>
      <c r="R972" s="464"/>
      <c r="S972" s="464"/>
      <c r="T972" s="464"/>
      <c r="U972" s="464"/>
      <c r="V972" s="464"/>
      <c r="W972" s="337"/>
      <c r="X972" s="337"/>
      <c r="Y972" s="337"/>
      <c r="Z972" s="337"/>
      <c r="AA972" s="337"/>
      <c r="AB972" s="337"/>
      <c r="AC972" s="337"/>
      <c r="AD972" s="337"/>
      <c r="AE972" s="337"/>
      <c r="AF972" s="337"/>
      <c r="AG972" s="337"/>
      <c r="AH972" s="337"/>
      <c r="AI972" s="464"/>
    </row>
    <row r="973" ht="13.5" customHeight="1">
      <c r="A973" s="464"/>
      <c r="B973" s="464"/>
      <c r="C973" s="465"/>
      <c r="D973" s="464"/>
      <c r="E973" s="464"/>
      <c r="F973" s="464"/>
      <c r="G973" s="464"/>
      <c r="H973" s="464"/>
      <c r="I973" s="464"/>
      <c r="J973" s="464"/>
      <c r="K973" s="464"/>
      <c r="L973" s="464"/>
      <c r="M973" s="464"/>
      <c r="N973" s="464"/>
      <c r="O973" s="464"/>
      <c r="P973" s="464"/>
      <c r="Q973" s="464"/>
      <c r="R973" s="464"/>
      <c r="S973" s="464"/>
      <c r="T973" s="464"/>
      <c r="U973" s="464"/>
      <c r="V973" s="464"/>
      <c r="W973" s="337"/>
      <c r="X973" s="337"/>
      <c r="Y973" s="337"/>
      <c r="Z973" s="337"/>
      <c r="AA973" s="337"/>
      <c r="AB973" s="337"/>
      <c r="AC973" s="337"/>
      <c r="AD973" s="337"/>
      <c r="AE973" s="337"/>
      <c r="AF973" s="337"/>
      <c r="AG973" s="337"/>
      <c r="AH973" s="337"/>
      <c r="AI973" s="464"/>
    </row>
    <row r="974" ht="13.5" customHeight="1">
      <c r="A974" s="464"/>
      <c r="B974" s="464"/>
      <c r="C974" s="465"/>
      <c r="D974" s="464"/>
      <c r="E974" s="464"/>
      <c r="F974" s="464"/>
      <c r="G974" s="464"/>
      <c r="H974" s="464"/>
      <c r="I974" s="464"/>
      <c r="J974" s="464"/>
      <c r="K974" s="464"/>
      <c r="L974" s="464"/>
      <c r="M974" s="464"/>
      <c r="N974" s="464"/>
      <c r="O974" s="464"/>
      <c r="P974" s="464"/>
      <c r="Q974" s="464"/>
      <c r="R974" s="464"/>
      <c r="S974" s="464"/>
      <c r="T974" s="464"/>
      <c r="U974" s="464"/>
      <c r="V974" s="464"/>
      <c r="W974" s="337"/>
      <c r="X974" s="337"/>
      <c r="Y974" s="337"/>
      <c r="Z974" s="337"/>
      <c r="AA974" s="337"/>
      <c r="AB974" s="337"/>
      <c r="AC974" s="337"/>
      <c r="AD974" s="337"/>
      <c r="AE974" s="337"/>
      <c r="AF974" s="337"/>
      <c r="AG974" s="337"/>
      <c r="AH974" s="337"/>
      <c r="AI974" s="464"/>
    </row>
    <row r="975" ht="13.5" customHeight="1">
      <c r="A975" s="464"/>
      <c r="B975" s="464"/>
      <c r="C975" s="465"/>
      <c r="D975" s="464"/>
      <c r="E975" s="464"/>
      <c r="F975" s="464"/>
      <c r="G975" s="464"/>
      <c r="H975" s="464"/>
      <c r="I975" s="464"/>
      <c r="J975" s="464"/>
      <c r="K975" s="464"/>
      <c r="L975" s="464"/>
      <c r="M975" s="464"/>
      <c r="N975" s="464"/>
      <c r="O975" s="464"/>
      <c r="P975" s="464"/>
      <c r="Q975" s="464"/>
      <c r="R975" s="464"/>
      <c r="S975" s="464"/>
      <c r="T975" s="464"/>
      <c r="U975" s="464"/>
      <c r="V975" s="464"/>
      <c r="W975" s="337"/>
      <c r="X975" s="337"/>
      <c r="Y975" s="337"/>
      <c r="Z975" s="337"/>
      <c r="AA975" s="337"/>
      <c r="AB975" s="337"/>
      <c r="AC975" s="337"/>
      <c r="AD975" s="337"/>
      <c r="AE975" s="337"/>
      <c r="AF975" s="337"/>
      <c r="AG975" s="337"/>
      <c r="AH975" s="337"/>
      <c r="AI975" s="464"/>
    </row>
    <row r="976" ht="13.5" customHeight="1">
      <c r="A976" s="464"/>
      <c r="B976" s="464"/>
      <c r="C976" s="465"/>
      <c r="D976" s="464"/>
      <c r="E976" s="464"/>
      <c r="F976" s="464"/>
      <c r="G976" s="464"/>
      <c r="H976" s="464"/>
      <c r="I976" s="464"/>
      <c r="J976" s="464"/>
      <c r="K976" s="464"/>
      <c r="L976" s="464"/>
      <c r="M976" s="464"/>
      <c r="N976" s="464"/>
      <c r="O976" s="464"/>
      <c r="P976" s="464"/>
      <c r="Q976" s="464"/>
      <c r="R976" s="464"/>
      <c r="S976" s="464"/>
      <c r="T976" s="464"/>
      <c r="U976" s="464"/>
      <c r="V976" s="464"/>
      <c r="W976" s="337"/>
      <c r="X976" s="337"/>
      <c r="Y976" s="337"/>
      <c r="Z976" s="337"/>
      <c r="AA976" s="337"/>
      <c r="AB976" s="337"/>
      <c r="AC976" s="337"/>
      <c r="AD976" s="337"/>
      <c r="AE976" s="337"/>
      <c r="AF976" s="337"/>
      <c r="AG976" s="337"/>
      <c r="AH976" s="337"/>
      <c r="AI976" s="464"/>
    </row>
    <row r="977" ht="13.5" customHeight="1">
      <c r="A977" s="464"/>
      <c r="B977" s="464"/>
      <c r="C977" s="465"/>
      <c r="D977" s="464"/>
      <c r="E977" s="464"/>
      <c r="F977" s="464"/>
      <c r="G977" s="464"/>
      <c r="H977" s="464"/>
      <c r="I977" s="464"/>
      <c r="J977" s="464"/>
      <c r="K977" s="464"/>
      <c r="L977" s="464"/>
      <c r="M977" s="464"/>
      <c r="N977" s="464"/>
      <c r="O977" s="464"/>
      <c r="P977" s="464"/>
      <c r="Q977" s="464"/>
      <c r="R977" s="464"/>
      <c r="S977" s="464"/>
      <c r="T977" s="464"/>
      <c r="U977" s="464"/>
      <c r="V977" s="464"/>
      <c r="W977" s="337"/>
      <c r="X977" s="337"/>
      <c r="Y977" s="337"/>
      <c r="Z977" s="337"/>
      <c r="AA977" s="337"/>
      <c r="AB977" s="337"/>
      <c r="AC977" s="337"/>
      <c r="AD977" s="337"/>
      <c r="AE977" s="337"/>
      <c r="AF977" s="337"/>
      <c r="AG977" s="337"/>
      <c r="AH977" s="337"/>
      <c r="AI977" s="464"/>
    </row>
    <row r="978" ht="13.5" customHeight="1">
      <c r="A978" s="464"/>
      <c r="B978" s="464"/>
      <c r="C978" s="465"/>
      <c r="D978" s="464"/>
      <c r="E978" s="464"/>
      <c r="F978" s="464"/>
      <c r="G978" s="464"/>
      <c r="H978" s="464"/>
      <c r="I978" s="464"/>
      <c r="J978" s="464"/>
      <c r="K978" s="464"/>
      <c r="L978" s="464"/>
      <c r="M978" s="464"/>
      <c r="N978" s="464"/>
      <c r="O978" s="464"/>
      <c r="P978" s="464"/>
      <c r="Q978" s="464"/>
      <c r="R978" s="464"/>
      <c r="S978" s="464"/>
      <c r="T978" s="464"/>
      <c r="U978" s="464"/>
      <c r="V978" s="464"/>
      <c r="W978" s="337"/>
      <c r="X978" s="337"/>
      <c r="Y978" s="337"/>
      <c r="Z978" s="337"/>
      <c r="AA978" s="337"/>
      <c r="AB978" s="337"/>
      <c r="AC978" s="337"/>
      <c r="AD978" s="337"/>
      <c r="AE978" s="337"/>
      <c r="AF978" s="337"/>
      <c r="AG978" s="337"/>
      <c r="AH978" s="337"/>
      <c r="AI978" s="464"/>
    </row>
    <row r="979" ht="13.5" customHeight="1">
      <c r="A979" s="464"/>
      <c r="B979" s="464"/>
      <c r="C979" s="465"/>
      <c r="D979" s="464"/>
      <c r="E979" s="464"/>
      <c r="F979" s="464"/>
      <c r="G979" s="464"/>
      <c r="H979" s="464"/>
      <c r="I979" s="464"/>
      <c r="J979" s="464"/>
      <c r="K979" s="464"/>
      <c r="L979" s="464"/>
      <c r="M979" s="464"/>
      <c r="N979" s="464"/>
      <c r="O979" s="464"/>
      <c r="P979" s="464"/>
      <c r="Q979" s="464"/>
      <c r="R979" s="464"/>
      <c r="S979" s="464"/>
      <c r="T979" s="464"/>
      <c r="U979" s="464"/>
      <c r="V979" s="464"/>
      <c r="W979" s="337"/>
      <c r="X979" s="337"/>
      <c r="Y979" s="337"/>
      <c r="Z979" s="337"/>
      <c r="AA979" s="337"/>
      <c r="AB979" s="337"/>
      <c r="AC979" s="337"/>
      <c r="AD979" s="337"/>
      <c r="AE979" s="337"/>
      <c r="AF979" s="337"/>
      <c r="AG979" s="337"/>
      <c r="AH979" s="337"/>
      <c r="AI979" s="464"/>
    </row>
    <row r="980" ht="13.5" customHeight="1">
      <c r="A980" s="464"/>
      <c r="B980" s="464"/>
      <c r="C980" s="465"/>
      <c r="D980" s="464"/>
      <c r="E980" s="464"/>
      <c r="F980" s="464"/>
      <c r="G980" s="464"/>
      <c r="H980" s="464"/>
      <c r="I980" s="464"/>
      <c r="J980" s="464"/>
      <c r="K980" s="464"/>
      <c r="L980" s="464"/>
      <c r="M980" s="464"/>
      <c r="N980" s="464"/>
      <c r="O980" s="464"/>
      <c r="P980" s="464"/>
      <c r="Q980" s="464"/>
      <c r="R980" s="464"/>
      <c r="S980" s="464"/>
      <c r="T980" s="464"/>
      <c r="U980" s="464"/>
      <c r="V980" s="464"/>
      <c r="W980" s="337"/>
      <c r="X980" s="337"/>
      <c r="Y980" s="337"/>
      <c r="Z980" s="337"/>
      <c r="AA980" s="337"/>
      <c r="AB980" s="337"/>
      <c r="AC980" s="337"/>
      <c r="AD980" s="337"/>
      <c r="AE980" s="337"/>
      <c r="AF980" s="337"/>
      <c r="AG980" s="337"/>
      <c r="AH980" s="337"/>
      <c r="AI980" s="464"/>
    </row>
    <row r="981" ht="13.5" customHeight="1">
      <c r="A981" s="464"/>
      <c r="B981" s="464"/>
      <c r="C981" s="465"/>
      <c r="D981" s="464"/>
      <c r="E981" s="464"/>
      <c r="F981" s="464"/>
      <c r="G981" s="464"/>
      <c r="H981" s="464"/>
      <c r="I981" s="464"/>
      <c r="J981" s="464"/>
      <c r="K981" s="464"/>
      <c r="L981" s="464"/>
      <c r="M981" s="464"/>
      <c r="N981" s="464"/>
      <c r="O981" s="464"/>
      <c r="P981" s="464"/>
      <c r="Q981" s="464"/>
      <c r="R981" s="464"/>
      <c r="S981" s="464"/>
      <c r="T981" s="464"/>
      <c r="U981" s="464"/>
      <c r="V981" s="464"/>
      <c r="W981" s="337"/>
      <c r="X981" s="337"/>
      <c r="Y981" s="337"/>
      <c r="Z981" s="337"/>
      <c r="AA981" s="337"/>
      <c r="AB981" s="337"/>
      <c r="AC981" s="337"/>
      <c r="AD981" s="337"/>
      <c r="AE981" s="337"/>
      <c r="AF981" s="337"/>
      <c r="AG981" s="337"/>
      <c r="AH981" s="337"/>
      <c r="AI981" s="464"/>
    </row>
    <row r="982" ht="13.5" customHeight="1">
      <c r="A982" s="464"/>
      <c r="B982" s="464"/>
      <c r="C982" s="465"/>
      <c r="D982" s="464"/>
      <c r="E982" s="464"/>
      <c r="F982" s="464"/>
      <c r="G982" s="464"/>
      <c r="H982" s="464"/>
      <c r="I982" s="464"/>
      <c r="J982" s="464"/>
      <c r="K982" s="464"/>
      <c r="L982" s="464"/>
      <c r="M982" s="464"/>
      <c r="N982" s="464"/>
      <c r="O982" s="464"/>
      <c r="P982" s="464"/>
      <c r="Q982" s="464"/>
      <c r="R982" s="464"/>
      <c r="S982" s="464"/>
      <c r="T982" s="464"/>
      <c r="U982" s="464"/>
      <c r="V982" s="464"/>
      <c r="W982" s="337"/>
      <c r="X982" s="337"/>
      <c r="Y982" s="337"/>
      <c r="Z982" s="337"/>
      <c r="AA982" s="337"/>
      <c r="AB982" s="337"/>
      <c r="AC982" s="337"/>
      <c r="AD982" s="337"/>
      <c r="AE982" s="337"/>
      <c r="AF982" s="337"/>
      <c r="AG982" s="337"/>
      <c r="AH982" s="337"/>
      <c r="AI982" s="464"/>
    </row>
    <row r="983" ht="13.5" customHeight="1">
      <c r="A983" s="464"/>
      <c r="B983" s="464"/>
      <c r="C983" s="465"/>
      <c r="D983" s="464"/>
      <c r="E983" s="464"/>
      <c r="F983" s="464"/>
      <c r="G983" s="464"/>
      <c r="H983" s="464"/>
      <c r="I983" s="464"/>
      <c r="J983" s="464"/>
      <c r="K983" s="464"/>
      <c r="L983" s="464"/>
      <c r="M983" s="464"/>
      <c r="N983" s="464"/>
      <c r="O983" s="464"/>
      <c r="P983" s="464"/>
      <c r="Q983" s="464"/>
      <c r="R983" s="464"/>
      <c r="S983" s="464"/>
      <c r="T983" s="464"/>
      <c r="U983" s="464"/>
      <c r="V983" s="464"/>
      <c r="W983" s="337"/>
      <c r="X983" s="337"/>
      <c r="Y983" s="337"/>
      <c r="Z983" s="337"/>
      <c r="AA983" s="337"/>
      <c r="AB983" s="337"/>
      <c r="AC983" s="337"/>
      <c r="AD983" s="337"/>
      <c r="AE983" s="337"/>
      <c r="AF983" s="337"/>
      <c r="AG983" s="337"/>
      <c r="AH983" s="337"/>
      <c r="AI983" s="464"/>
    </row>
    <row r="984" ht="13.5" customHeight="1">
      <c r="A984" s="464"/>
      <c r="B984" s="464"/>
      <c r="C984" s="465"/>
      <c r="D984" s="464"/>
      <c r="E984" s="464"/>
      <c r="F984" s="464"/>
      <c r="G984" s="464"/>
      <c r="H984" s="464"/>
      <c r="I984" s="464"/>
      <c r="J984" s="464"/>
      <c r="K984" s="464"/>
      <c r="L984" s="464"/>
      <c r="M984" s="464"/>
      <c r="N984" s="464"/>
      <c r="O984" s="464"/>
      <c r="P984" s="464"/>
      <c r="Q984" s="464"/>
      <c r="R984" s="464"/>
      <c r="S984" s="464"/>
      <c r="T984" s="464"/>
      <c r="U984" s="464"/>
      <c r="V984" s="464"/>
      <c r="W984" s="337"/>
      <c r="X984" s="337"/>
      <c r="Y984" s="337"/>
      <c r="Z984" s="337"/>
      <c r="AA984" s="337"/>
      <c r="AB984" s="337"/>
      <c r="AC984" s="337"/>
      <c r="AD984" s="337"/>
      <c r="AE984" s="337"/>
      <c r="AF984" s="337"/>
      <c r="AG984" s="337"/>
      <c r="AH984" s="337"/>
      <c r="AI984" s="464"/>
    </row>
    <row r="985" ht="13.5" customHeight="1">
      <c r="A985" s="464"/>
      <c r="B985" s="464"/>
      <c r="C985" s="465"/>
      <c r="D985" s="464"/>
      <c r="E985" s="464"/>
      <c r="F985" s="464"/>
      <c r="G985" s="464"/>
      <c r="H985" s="464"/>
      <c r="I985" s="464"/>
      <c r="J985" s="464"/>
      <c r="K985" s="464"/>
      <c r="L985" s="464"/>
      <c r="M985" s="464"/>
      <c r="N985" s="464"/>
      <c r="O985" s="464"/>
      <c r="P985" s="464"/>
      <c r="Q985" s="464"/>
      <c r="R985" s="464"/>
      <c r="S985" s="464"/>
      <c r="T985" s="464"/>
      <c r="U985" s="464"/>
      <c r="V985" s="464"/>
      <c r="W985" s="337"/>
      <c r="X985" s="337"/>
      <c r="Y985" s="337"/>
      <c r="Z985" s="337"/>
      <c r="AA985" s="337"/>
      <c r="AB985" s="337"/>
      <c r="AC985" s="337"/>
      <c r="AD985" s="337"/>
      <c r="AE985" s="337"/>
      <c r="AF985" s="337"/>
      <c r="AG985" s="337"/>
      <c r="AH985" s="337"/>
      <c r="AI985" s="464"/>
    </row>
    <row r="986" ht="13.5" customHeight="1">
      <c r="A986" s="464"/>
      <c r="B986" s="464"/>
      <c r="C986" s="465"/>
      <c r="D986" s="464"/>
      <c r="E986" s="464"/>
      <c r="F986" s="464"/>
      <c r="G986" s="464"/>
      <c r="H986" s="464"/>
      <c r="I986" s="464"/>
      <c r="J986" s="464"/>
      <c r="K986" s="464"/>
      <c r="L986" s="464"/>
      <c r="M986" s="464"/>
      <c r="N986" s="464"/>
      <c r="O986" s="464"/>
      <c r="P986" s="464"/>
      <c r="Q986" s="464"/>
      <c r="R986" s="464"/>
      <c r="S986" s="464"/>
      <c r="T986" s="464"/>
      <c r="U986" s="464"/>
      <c r="V986" s="464"/>
      <c r="W986" s="337"/>
      <c r="X986" s="337"/>
      <c r="Y986" s="337"/>
      <c r="Z986" s="337"/>
      <c r="AA986" s="337"/>
      <c r="AB986" s="337"/>
      <c r="AC986" s="337"/>
      <c r="AD986" s="337"/>
      <c r="AE986" s="337"/>
      <c r="AF986" s="337"/>
      <c r="AG986" s="337"/>
      <c r="AH986" s="337"/>
      <c r="AI986" s="464"/>
    </row>
    <row r="987" ht="13.5" customHeight="1">
      <c r="A987" s="464"/>
      <c r="B987" s="464"/>
      <c r="C987" s="465"/>
      <c r="D987" s="464"/>
      <c r="E987" s="464"/>
      <c r="F987" s="464"/>
      <c r="G987" s="464"/>
      <c r="H987" s="464"/>
      <c r="I987" s="464"/>
      <c r="J987" s="464"/>
      <c r="K987" s="464"/>
      <c r="L987" s="464"/>
      <c r="M987" s="464"/>
      <c r="N987" s="464"/>
      <c r="O987" s="464"/>
      <c r="P987" s="464"/>
      <c r="Q987" s="464"/>
      <c r="R987" s="464"/>
      <c r="S987" s="464"/>
      <c r="T987" s="464"/>
      <c r="U987" s="464"/>
      <c r="V987" s="464"/>
      <c r="W987" s="337"/>
      <c r="X987" s="337"/>
      <c r="Y987" s="337"/>
      <c r="Z987" s="337"/>
      <c r="AA987" s="337"/>
      <c r="AB987" s="337"/>
      <c r="AC987" s="337"/>
      <c r="AD987" s="337"/>
      <c r="AE987" s="337"/>
      <c r="AF987" s="337"/>
      <c r="AG987" s="337"/>
      <c r="AH987" s="337"/>
      <c r="AI987" s="464"/>
    </row>
    <row r="988" ht="13.5" customHeight="1">
      <c r="A988" s="464"/>
      <c r="B988" s="464"/>
      <c r="C988" s="465"/>
      <c r="D988" s="464"/>
      <c r="E988" s="464"/>
      <c r="F988" s="464"/>
      <c r="G988" s="464"/>
      <c r="H988" s="464"/>
      <c r="I988" s="464"/>
      <c r="J988" s="464"/>
      <c r="K988" s="464"/>
      <c r="L988" s="464"/>
      <c r="M988" s="464"/>
      <c r="N988" s="464"/>
      <c r="O988" s="464"/>
      <c r="P988" s="464"/>
      <c r="Q988" s="464"/>
      <c r="R988" s="464"/>
      <c r="S988" s="464"/>
      <c r="T988" s="464"/>
      <c r="U988" s="464"/>
      <c r="V988" s="464"/>
      <c r="W988" s="337"/>
      <c r="X988" s="337"/>
      <c r="Y988" s="337"/>
      <c r="Z988" s="337"/>
      <c r="AA988" s="337"/>
      <c r="AB988" s="337"/>
      <c r="AC988" s="337"/>
      <c r="AD988" s="337"/>
      <c r="AE988" s="337"/>
      <c r="AF988" s="337"/>
      <c r="AG988" s="337"/>
      <c r="AH988" s="337"/>
      <c r="AI988" s="464"/>
    </row>
    <row r="989" ht="13.5" customHeight="1">
      <c r="A989" s="464"/>
      <c r="B989" s="464"/>
      <c r="C989" s="465"/>
      <c r="D989" s="464"/>
      <c r="E989" s="464"/>
      <c r="F989" s="464"/>
      <c r="G989" s="464"/>
      <c r="H989" s="464"/>
      <c r="I989" s="464"/>
      <c r="J989" s="464"/>
      <c r="K989" s="464"/>
      <c r="L989" s="464"/>
      <c r="M989" s="464"/>
      <c r="N989" s="464"/>
      <c r="O989" s="464"/>
      <c r="P989" s="464"/>
      <c r="Q989" s="464"/>
      <c r="R989" s="464"/>
      <c r="S989" s="464"/>
      <c r="T989" s="464"/>
      <c r="U989" s="464"/>
      <c r="V989" s="464"/>
      <c r="W989" s="337"/>
      <c r="X989" s="337"/>
      <c r="Y989" s="337"/>
      <c r="Z989" s="337"/>
      <c r="AA989" s="337"/>
      <c r="AB989" s="337"/>
      <c r="AC989" s="337"/>
      <c r="AD989" s="337"/>
      <c r="AE989" s="337"/>
      <c r="AF989" s="337"/>
      <c r="AG989" s="337"/>
      <c r="AH989" s="337"/>
      <c r="AI989" s="464"/>
    </row>
    <row r="990" ht="13.5" customHeight="1">
      <c r="A990" s="464"/>
      <c r="B990" s="464"/>
      <c r="C990" s="465"/>
      <c r="D990" s="464"/>
      <c r="E990" s="464"/>
      <c r="F990" s="464"/>
      <c r="G990" s="464"/>
      <c r="H990" s="464"/>
      <c r="I990" s="464"/>
      <c r="J990" s="464"/>
      <c r="K990" s="464"/>
      <c r="L990" s="464"/>
      <c r="M990" s="464"/>
      <c r="N990" s="464"/>
      <c r="O990" s="464"/>
      <c r="P990" s="464"/>
      <c r="Q990" s="464"/>
      <c r="R990" s="464"/>
      <c r="S990" s="464"/>
      <c r="T990" s="464"/>
      <c r="U990" s="464"/>
      <c r="V990" s="464"/>
      <c r="W990" s="337"/>
      <c r="X990" s="337"/>
      <c r="Y990" s="337"/>
      <c r="Z990" s="337"/>
      <c r="AA990" s="337"/>
      <c r="AB990" s="337"/>
      <c r="AC990" s="337"/>
      <c r="AD990" s="337"/>
      <c r="AE990" s="337"/>
      <c r="AF990" s="337"/>
      <c r="AG990" s="337"/>
      <c r="AH990" s="337"/>
      <c r="AI990" s="464"/>
    </row>
    <row r="991" ht="13.5" customHeight="1">
      <c r="A991" s="464"/>
      <c r="B991" s="464"/>
      <c r="C991" s="465"/>
      <c r="D991" s="464"/>
      <c r="E991" s="464"/>
      <c r="F991" s="464"/>
      <c r="G991" s="464"/>
      <c r="H991" s="464"/>
      <c r="I991" s="464"/>
      <c r="J991" s="464"/>
      <c r="K991" s="464"/>
      <c r="L991" s="464"/>
      <c r="M991" s="464"/>
      <c r="N991" s="464"/>
      <c r="O991" s="464"/>
      <c r="P991" s="464"/>
      <c r="Q991" s="464"/>
      <c r="R991" s="464"/>
      <c r="S991" s="464"/>
      <c r="T991" s="464"/>
      <c r="U991" s="464"/>
      <c r="V991" s="464"/>
      <c r="W991" s="337"/>
      <c r="X991" s="337"/>
      <c r="Y991" s="337"/>
      <c r="Z991" s="337"/>
      <c r="AA991" s="337"/>
      <c r="AB991" s="337"/>
      <c r="AC991" s="337"/>
      <c r="AD991" s="337"/>
      <c r="AE991" s="337"/>
      <c r="AF991" s="337"/>
      <c r="AG991" s="337"/>
      <c r="AH991" s="337"/>
      <c r="AI991" s="464"/>
    </row>
    <row r="992" ht="13.5" customHeight="1">
      <c r="A992" s="464"/>
      <c r="B992" s="464"/>
      <c r="C992" s="465"/>
      <c r="D992" s="464"/>
      <c r="E992" s="464"/>
      <c r="F992" s="464"/>
      <c r="G992" s="464"/>
      <c r="H992" s="464"/>
      <c r="I992" s="464"/>
      <c r="J992" s="464"/>
      <c r="K992" s="464"/>
      <c r="L992" s="464"/>
      <c r="M992" s="464"/>
      <c r="N992" s="464"/>
      <c r="O992" s="464"/>
      <c r="P992" s="464"/>
      <c r="Q992" s="464"/>
      <c r="R992" s="464"/>
      <c r="S992" s="464"/>
      <c r="T992" s="464"/>
      <c r="U992" s="464"/>
      <c r="V992" s="464"/>
      <c r="W992" s="337"/>
      <c r="X992" s="337"/>
      <c r="Y992" s="337"/>
      <c r="Z992" s="337"/>
      <c r="AA992" s="337"/>
      <c r="AB992" s="337"/>
      <c r="AC992" s="337"/>
      <c r="AD992" s="337"/>
      <c r="AE992" s="337"/>
      <c r="AF992" s="337"/>
      <c r="AG992" s="337"/>
      <c r="AH992" s="337"/>
      <c r="AI992" s="464"/>
    </row>
    <row r="993" ht="13.5" customHeight="1">
      <c r="A993" s="464"/>
      <c r="B993" s="464"/>
      <c r="C993" s="465"/>
      <c r="D993" s="464"/>
      <c r="E993" s="464"/>
      <c r="F993" s="464"/>
      <c r="G993" s="464"/>
      <c r="H993" s="464"/>
      <c r="I993" s="464"/>
      <c r="J993" s="464"/>
      <c r="K993" s="464"/>
      <c r="L993" s="464"/>
      <c r="M993" s="464"/>
      <c r="N993" s="464"/>
      <c r="O993" s="464"/>
      <c r="P993" s="464"/>
      <c r="Q993" s="464"/>
      <c r="R993" s="464"/>
      <c r="S993" s="464"/>
      <c r="T993" s="464"/>
      <c r="U993" s="464"/>
      <c r="V993" s="464"/>
      <c r="W993" s="337"/>
      <c r="X993" s="337"/>
      <c r="Y993" s="337"/>
      <c r="Z993" s="337"/>
      <c r="AA993" s="337"/>
      <c r="AB993" s="337"/>
      <c r="AC993" s="337"/>
      <c r="AD993" s="337"/>
      <c r="AE993" s="337"/>
      <c r="AF993" s="337"/>
      <c r="AG993" s="337"/>
      <c r="AH993" s="337"/>
      <c r="AI993" s="464"/>
    </row>
    <row r="994" ht="13.5" customHeight="1">
      <c r="A994" s="464"/>
      <c r="B994" s="464"/>
      <c r="C994" s="465"/>
      <c r="D994" s="464"/>
      <c r="E994" s="464"/>
      <c r="F994" s="464"/>
      <c r="G994" s="464"/>
      <c r="H994" s="464"/>
      <c r="I994" s="464"/>
      <c r="J994" s="464"/>
      <c r="K994" s="464"/>
      <c r="L994" s="464"/>
      <c r="M994" s="464"/>
      <c r="N994" s="464"/>
      <c r="O994" s="464"/>
      <c r="P994" s="464"/>
      <c r="Q994" s="464"/>
      <c r="R994" s="464"/>
      <c r="S994" s="464"/>
      <c r="T994" s="464"/>
      <c r="U994" s="464"/>
      <c r="V994" s="464"/>
      <c r="W994" s="337"/>
      <c r="X994" s="337"/>
      <c r="Y994" s="337"/>
      <c r="Z994" s="337"/>
      <c r="AA994" s="337"/>
      <c r="AB994" s="337"/>
      <c r="AC994" s="337"/>
      <c r="AD994" s="337"/>
      <c r="AE994" s="337"/>
      <c r="AF994" s="337"/>
      <c r="AG994" s="337"/>
      <c r="AH994" s="337"/>
      <c r="AI994" s="464"/>
    </row>
    <row r="995" ht="13.5" customHeight="1">
      <c r="A995" s="464"/>
      <c r="B995" s="464"/>
      <c r="C995" s="465"/>
      <c r="D995" s="464"/>
      <c r="E995" s="464"/>
      <c r="F995" s="464"/>
      <c r="G995" s="464"/>
      <c r="H995" s="464"/>
      <c r="I995" s="464"/>
      <c r="J995" s="464"/>
      <c r="K995" s="464"/>
      <c r="L995" s="464"/>
      <c r="M995" s="464"/>
      <c r="N995" s="464"/>
      <c r="O995" s="464"/>
      <c r="P995" s="464"/>
      <c r="Q995" s="464"/>
      <c r="R995" s="464"/>
      <c r="S995" s="464"/>
      <c r="T995" s="464"/>
      <c r="U995" s="464"/>
      <c r="V995" s="464"/>
      <c r="W995" s="337"/>
      <c r="X995" s="337"/>
      <c r="Y995" s="337"/>
      <c r="Z995" s="337"/>
      <c r="AA995" s="337"/>
      <c r="AB995" s="337"/>
      <c r="AC995" s="337"/>
      <c r="AD995" s="337"/>
      <c r="AE995" s="337"/>
      <c r="AF995" s="337"/>
      <c r="AG995" s="337"/>
      <c r="AH995" s="337"/>
      <c r="AI995" s="464"/>
    </row>
    <row r="996" ht="13.5" customHeight="1">
      <c r="A996" s="464"/>
      <c r="B996" s="464"/>
      <c r="C996" s="465"/>
      <c r="D996" s="464"/>
      <c r="E996" s="464"/>
      <c r="F996" s="464"/>
      <c r="G996" s="464"/>
      <c r="H996" s="464"/>
      <c r="I996" s="464"/>
      <c r="J996" s="464"/>
      <c r="K996" s="464"/>
      <c r="L996" s="464"/>
      <c r="M996" s="464"/>
      <c r="N996" s="464"/>
      <c r="O996" s="464"/>
      <c r="P996" s="464"/>
      <c r="Q996" s="464"/>
      <c r="R996" s="464"/>
      <c r="S996" s="464"/>
      <c r="T996" s="464"/>
      <c r="U996" s="464"/>
      <c r="V996" s="464"/>
      <c r="W996" s="337"/>
      <c r="X996" s="337"/>
      <c r="Y996" s="337"/>
      <c r="Z996" s="337"/>
      <c r="AA996" s="337"/>
      <c r="AB996" s="337"/>
      <c r="AC996" s="337"/>
      <c r="AD996" s="337"/>
      <c r="AE996" s="337"/>
      <c r="AF996" s="337"/>
      <c r="AG996" s="337"/>
      <c r="AH996" s="337"/>
      <c r="AI996" s="464"/>
    </row>
    <row r="997" ht="13.5" customHeight="1">
      <c r="A997" s="464"/>
      <c r="B997" s="464"/>
      <c r="C997" s="465"/>
      <c r="D997" s="464"/>
      <c r="E997" s="464"/>
      <c r="F997" s="464"/>
      <c r="G997" s="464"/>
      <c r="H997" s="464"/>
      <c r="I997" s="464"/>
      <c r="J997" s="464"/>
      <c r="K997" s="464"/>
      <c r="L997" s="464"/>
      <c r="M997" s="464"/>
      <c r="N997" s="464"/>
      <c r="O997" s="464"/>
      <c r="P997" s="464"/>
      <c r="Q997" s="464"/>
      <c r="R997" s="464"/>
      <c r="S997" s="464"/>
      <c r="T997" s="464"/>
      <c r="U997" s="464"/>
      <c r="V997" s="464"/>
      <c r="W997" s="337"/>
      <c r="X997" s="337"/>
      <c r="Y997" s="337"/>
      <c r="Z997" s="337"/>
      <c r="AA997" s="337"/>
      <c r="AB997" s="337"/>
      <c r="AC997" s="337"/>
      <c r="AD997" s="337"/>
      <c r="AE997" s="337"/>
      <c r="AF997" s="337"/>
      <c r="AG997" s="337"/>
      <c r="AH997" s="337"/>
      <c r="AI997" s="464"/>
    </row>
    <row r="998" ht="13.5" customHeight="1">
      <c r="A998" s="464"/>
      <c r="B998" s="464"/>
      <c r="C998" s="465"/>
      <c r="D998" s="464"/>
      <c r="E998" s="464"/>
      <c r="F998" s="464"/>
      <c r="G998" s="464"/>
      <c r="H998" s="464"/>
      <c r="I998" s="464"/>
      <c r="J998" s="464"/>
      <c r="K998" s="464"/>
      <c r="L998" s="464"/>
      <c r="M998" s="464"/>
      <c r="N998" s="464"/>
      <c r="O998" s="464"/>
      <c r="P998" s="464"/>
      <c r="Q998" s="464"/>
      <c r="R998" s="464"/>
      <c r="S998" s="464"/>
      <c r="T998" s="464"/>
      <c r="U998" s="464"/>
      <c r="V998" s="464"/>
      <c r="W998" s="337"/>
      <c r="X998" s="337"/>
      <c r="Y998" s="337"/>
      <c r="Z998" s="337"/>
      <c r="AA998" s="337"/>
      <c r="AB998" s="337"/>
      <c r="AC998" s="337"/>
      <c r="AD998" s="337"/>
      <c r="AE998" s="337"/>
      <c r="AF998" s="337"/>
      <c r="AG998" s="337"/>
      <c r="AH998" s="337"/>
      <c r="AI998" s="464"/>
    </row>
    <row r="999" ht="13.5" customHeight="1">
      <c r="A999" s="464"/>
      <c r="B999" s="464"/>
      <c r="C999" s="465"/>
      <c r="D999" s="464"/>
      <c r="E999" s="464"/>
      <c r="F999" s="464"/>
      <c r="G999" s="464"/>
      <c r="H999" s="464"/>
      <c r="I999" s="464"/>
      <c r="J999" s="464"/>
      <c r="K999" s="464"/>
      <c r="L999" s="464"/>
      <c r="M999" s="464"/>
      <c r="N999" s="464"/>
      <c r="O999" s="464"/>
      <c r="P999" s="464"/>
      <c r="Q999" s="464"/>
      <c r="R999" s="464"/>
      <c r="S999" s="464"/>
      <c r="T999" s="464"/>
      <c r="U999" s="464"/>
      <c r="V999" s="464"/>
      <c r="W999" s="337"/>
      <c r="X999" s="337"/>
      <c r="Y999" s="337"/>
      <c r="Z999" s="337"/>
      <c r="AA999" s="337"/>
      <c r="AB999" s="337"/>
      <c r="AC999" s="337"/>
      <c r="AD999" s="337"/>
      <c r="AE999" s="337"/>
      <c r="AF999" s="337"/>
      <c r="AG999" s="337"/>
      <c r="AH999" s="337"/>
      <c r="AI999" s="464"/>
    </row>
    <row r="1000" ht="13.5" customHeight="1">
      <c r="A1000" s="464"/>
      <c r="B1000" s="464"/>
      <c r="C1000" s="465"/>
      <c r="D1000" s="464"/>
      <c r="E1000" s="464"/>
      <c r="F1000" s="464"/>
      <c r="G1000" s="464"/>
      <c r="H1000" s="464"/>
      <c r="I1000" s="464"/>
      <c r="J1000" s="464"/>
      <c r="K1000" s="464"/>
      <c r="L1000" s="464"/>
      <c r="M1000" s="464"/>
      <c r="N1000" s="464"/>
      <c r="O1000" s="464"/>
      <c r="P1000" s="464"/>
      <c r="Q1000" s="464"/>
      <c r="R1000" s="464"/>
      <c r="S1000" s="464"/>
      <c r="T1000" s="464"/>
      <c r="U1000" s="464"/>
      <c r="V1000" s="464"/>
      <c r="W1000" s="337"/>
      <c r="X1000" s="337"/>
      <c r="Y1000" s="337"/>
      <c r="Z1000" s="337"/>
      <c r="AA1000" s="337"/>
      <c r="AB1000" s="337"/>
      <c r="AC1000" s="337"/>
      <c r="AD1000" s="337"/>
      <c r="AE1000" s="337"/>
      <c r="AF1000" s="337"/>
      <c r="AG1000" s="337"/>
      <c r="AH1000" s="337"/>
      <c r="AI1000" s="464"/>
    </row>
  </sheetData>
  <mergeCells count="15">
    <mergeCell ref="E22:P22"/>
    <mergeCell ref="R22:R23"/>
    <mergeCell ref="D29:D30"/>
    <mergeCell ref="E29:P29"/>
    <mergeCell ref="R29:R30"/>
    <mergeCell ref="S22:AD22"/>
    <mergeCell ref="AF22:AF23"/>
    <mergeCell ref="S29:AD29"/>
    <mergeCell ref="B4:B5"/>
    <mergeCell ref="D4:D5"/>
    <mergeCell ref="E4:P4"/>
    <mergeCell ref="R4:R5"/>
    <mergeCell ref="S4:AD4"/>
    <mergeCell ref="AF4:AF5"/>
    <mergeCell ref="D22:D2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4.43" defaultRowHeight="15.0"/>
  <cols>
    <col customWidth="1" min="1" max="1" width="3.29"/>
    <col customWidth="1" min="2" max="2" width="13.0"/>
    <col customWidth="1" min="3" max="3" width="13.43"/>
    <col customWidth="1" min="4" max="4" width="6.71"/>
    <col customWidth="1" min="5" max="5" width="9.86"/>
    <col customWidth="1" min="6" max="18" width="8.43"/>
    <col customWidth="1" min="19" max="19" width="9.86"/>
    <col customWidth="1" min="20" max="28" width="8.43"/>
    <col customWidth="1" min="29" max="29" width="8.29"/>
    <col customWidth="1" min="30" max="31" width="8.43"/>
    <col customWidth="1" min="32" max="32" width="6.86"/>
    <col customWidth="1" min="33" max="33" width="9.86"/>
    <col customWidth="1" min="34" max="34" width="8.43"/>
    <col customWidth="1" min="35" max="36" width="6.71"/>
  </cols>
  <sheetData>
    <row r="1" ht="13.5" customHeight="1">
      <c r="A1" s="464"/>
      <c r="B1" s="464"/>
      <c r="C1" s="464"/>
      <c r="D1" s="464"/>
      <c r="E1" s="464"/>
      <c r="F1" s="464"/>
      <c r="G1" s="464"/>
      <c r="H1" s="464"/>
      <c r="I1" s="464"/>
      <c r="J1" s="464"/>
      <c r="K1" s="337"/>
      <c r="L1" s="337"/>
      <c r="M1" s="337"/>
      <c r="N1" s="337"/>
      <c r="O1" s="337"/>
      <c r="P1" s="337"/>
      <c r="Q1" s="337"/>
      <c r="R1" s="337"/>
      <c r="S1" s="337"/>
      <c r="T1" s="464"/>
      <c r="U1" s="464"/>
      <c r="V1" s="464"/>
      <c r="W1" s="464"/>
      <c r="X1" s="464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</row>
    <row r="2" ht="13.5" customHeight="1">
      <c r="A2" s="337"/>
      <c r="B2" s="464"/>
      <c r="C2" s="466"/>
      <c r="D2" s="464"/>
      <c r="E2" s="464"/>
      <c r="F2" s="464"/>
      <c r="G2" s="464"/>
      <c r="H2" s="464"/>
      <c r="I2" s="464"/>
      <c r="J2" s="464"/>
      <c r="K2" s="337"/>
      <c r="L2" s="337"/>
      <c r="M2" s="337"/>
      <c r="N2" s="337"/>
      <c r="O2" s="337"/>
      <c r="P2" s="337"/>
      <c r="Q2" s="337"/>
      <c r="R2" s="337"/>
      <c r="S2" s="337"/>
      <c r="T2" s="464"/>
      <c r="U2" s="464"/>
      <c r="V2" s="464"/>
      <c r="W2" s="464"/>
      <c r="X2" s="464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</row>
    <row r="3" ht="13.5" customHeight="1">
      <c r="A3" s="464"/>
      <c r="B3" s="464" t="s">
        <v>3294</v>
      </c>
      <c r="C3" s="465"/>
      <c r="D3" s="464"/>
      <c r="E3" s="464"/>
      <c r="F3" s="464"/>
      <c r="G3" s="464"/>
      <c r="H3" s="464"/>
      <c r="I3" s="464"/>
      <c r="J3" s="464"/>
      <c r="K3" s="337"/>
      <c r="L3" s="337"/>
      <c r="M3" s="337"/>
      <c r="N3" s="337"/>
      <c r="O3" s="337"/>
      <c r="P3" s="337"/>
      <c r="Q3" s="337"/>
      <c r="R3" s="337"/>
      <c r="S3" s="337"/>
      <c r="T3" s="464"/>
      <c r="U3" s="464"/>
      <c r="V3" s="464"/>
      <c r="W3" s="464"/>
      <c r="X3" s="464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</row>
    <row r="4" ht="16.5" customHeight="1">
      <c r="A4" s="508"/>
      <c r="B4" s="503"/>
      <c r="C4" s="503"/>
      <c r="D4" s="503"/>
      <c r="E4" s="477" t="s">
        <v>3296</v>
      </c>
      <c r="F4" s="479" t="s">
        <v>3297</v>
      </c>
      <c r="G4" s="523" t="s">
        <v>20</v>
      </c>
      <c r="H4" s="524"/>
      <c r="I4" s="524"/>
      <c r="J4" s="524"/>
      <c r="K4" s="524"/>
      <c r="L4" s="524"/>
      <c r="M4" s="524"/>
      <c r="N4" s="524"/>
      <c r="O4" s="524"/>
      <c r="P4" s="524"/>
      <c r="Q4" s="524"/>
      <c r="R4" s="525"/>
      <c r="S4" s="526" t="s">
        <v>20</v>
      </c>
      <c r="T4" s="527" t="s">
        <v>3297</v>
      </c>
      <c r="U4" s="528" t="s">
        <v>22</v>
      </c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6"/>
      <c r="AG4" s="477" t="s">
        <v>22</v>
      </c>
      <c r="AH4" s="479" t="s">
        <v>3297</v>
      </c>
      <c r="AI4" s="529" t="s">
        <v>3298</v>
      </c>
      <c r="AJ4" s="529" t="s">
        <v>3299</v>
      </c>
    </row>
    <row r="5" ht="13.5" customHeight="1">
      <c r="A5" s="464"/>
      <c r="B5" s="530" t="s">
        <v>3317</v>
      </c>
      <c r="C5" s="530" t="s">
        <v>3318</v>
      </c>
      <c r="D5" s="530" t="s">
        <v>3319</v>
      </c>
      <c r="E5" s="485" t="s">
        <v>39</v>
      </c>
      <c r="F5" s="479"/>
      <c r="G5" s="531" t="s">
        <v>8</v>
      </c>
      <c r="H5" s="530" t="s">
        <v>9</v>
      </c>
      <c r="I5" s="530" t="s">
        <v>10</v>
      </c>
      <c r="J5" s="530" t="s">
        <v>11</v>
      </c>
      <c r="K5" s="530" t="s">
        <v>12</v>
      </c>
      <c r="L5" s="530" t="s">
        <v>13</v>
      </c>
      <c r="M5" s="530" t="s">
        <v>14</v>
      </c>
      <c r="N5" s="530" t="s">
        <v>15</v>
      </c>
      <c r="O5" s="530" t="s">
        <v>16</v>
      </c>
      <c r="P5" s="530" t="s">
        <v>17</v>
      </c>
      <c r="Q5" s="530" t="s">
        <v>18</v>
      </c>
      <c r="R5" s="530" t="s">
        <v>19</v>
      </c>
      <c r="S5" s="485" t="s">
        <v>39</v>
      </c>
      <c r="T5" s="532"/>
      <c r="U5" s="530" t="s">
        <v>8</v>
      </c>
      <c r="V5" s="530" t="s">
        <v>9</v>
      </c>
      <c r="W5" s="530" t="s">
        <v>10</v>
      </c>
      <c r="X5" s="530" t="s">
        <v>11</v>
      </c>
      <c r="Y5" s="530" t="s">
        <v>12</v>
      </c>
      <c r="Z5" s="530" t="s">
        <v>13</v>
      </c>
      <c r="AA5" s="530" t="s">
        <v>14</v>
      </c>
      <c r="AB5" s="530" t="s">
        <v>15</v>
      </c>
      <c r="AC5" s="530" t="s">
        <v>16</v>
      </c>
      <c r="AD5" s="530" t="s">
        <v>17</v>
      </c>
      <c r="AE5" s="530" t="s">
        <v>18</v>
      </c>
      <c r="AF5" s="530" t="s">
        <v>19</v>
      </c>
      <c r="AG5" s="485" t="s">
        <v>39</v>
      </c>
      <c r="AH5" s="479"/>
      <c r="AI5" s="533" t="s">
        <v>3300</v>
      </c>
      <c r="AJ5" s="533" t="s">
        <v>3300</v>
      </c>
    </row>
    <row r="6" ht="13.5" customHeight="1">
      <c r="A6" s="464"/>
      <c r="B6" s="337" t="s">
        <v>3301</v>
      </c>
      <c r="C6" s="337" t="s">
        <v>52</v>
      </c>
      <c r="D6" s="433" t="s">
        <v>87</v>
      </c>
      <c r="E6" s="433">
        <v>158153.0</v>
      </c>
      <c r="F6" s="534">
        <f t="shared" ref="F6:F62" si="1">E6/12</f>
        <v>13179.41667</v>
      </c>
      <c r="G6" s="535">
        <v>13331.0</v>
      </c>
      <c r="H6" s="433">
        <v>10659.0</v>
      </c>
      <c r="I6" s="433">
        <v>13044.0</v>
      </c>
      <c r="J6" s="433">
        <v>14147.0</v>
      </c>
      <c r="K6" s="433">
        <v>13644.0</v>
      </c>
      <c r="L6" s="433">
        <v>12333.0</v>
      </c>
      <c r="M6" s="433">
        <v>15118.0</v>
      </c>
      <c r="N6" s="433">
        <v>15462.0</v>
      </c>
      <c r="O6" s="433">
        <v>12770.0</v>
      </c>
      <c r="P6" s="433">
        <v>14838.0</v>
      </c>
      <c r="Q6" s="433">
        <v>16835.0</v>
      </c>
      <c r="R6" s="433">
        <v>14423.0</v>
      </c>
      <c r="S6" s="433">
        <v>166604.0</v>
      </c>
      <c r="T6" s="536">
        <f t="shared" ref="T6:T62" si="2">S6/12</f>
        <v>13883.66667</v>
      </c>
      <c r="U6" s="433">
        <v>10982.0</v>
      </c>
      <c r="V6" s="433">
        <v>12754.0</v>
      </c>
      <c r="W6" s="433">
        <v>13466.0</v>
      </c>
      <c r="X6" s="433">
        <v>13998.0</v>
      </c>
      <c r="Y6" s="433">
        <v>12577.0</v>
      </c>
      <c r="Z6" s="433">
        <v>13981.0</v>
      </c>
      <c r="AA6" s="433">
        <v>12544.0</v>
      </c>
      <c r="AB6" s="433">
        <v>11817.0</v>
      </c>
      <c r="AC6" s="433">
        <v>14332.0</v>
      </c>
      <c r="AD6" s="433">
        <v>11751.0</v>
      </c>
      <c r="AE6" s="433"/>
      <c r="AF6" s="433"/>
      <c r="AG6" s="433">
        <f t="shared" ref="AG6:AG62" si="3">SUM(U6:AF6)</f>
        <v>128202</v>
      </c>
      <c r="AH6" s="337">
        <f t="shared" ref="AH6:AH62" si="4">AVERAGE(U6:AF6)</f>
        <v>12820.2</v>
      </c>
      <c r="AI6" s="490">
        <f t="shared" ref="AI6:AI62" si="5">AH6/T6-1</f>
        <v>-0.076598401</v>
      </c>
      <c r="AJ6" s="490">
        <f t="shared" ref="AJ6:AJ62" si="6">SUM(U6:AF6)/SUM(G6:P6)-1</f>
        <v>-0.05278323704</v>
      </c>
    </row>
    <row r="7" ht="13.5" customHeight="1">
      <c r="A7" s="464"/>
      <c r="B7" s="337"/>
      <c r="C7" s="337"/>
      <c r="D7" s="433" t="s">
        <v>86</v>
      </c>
      <c r="E7" s="433">
        <v>964.0</v>
      </c>
      <c r="F7" s="534">
        <f t="shared" si="1"/>
        <v>80.33333333</v>
      </c>
      <c r="G7" s="535">
        <v>76.0</v>
      </c>
      <c r="H7" s="433">
        <v>12.0</v>
      </c>
      <c r="I7" s="433">
        <v>172.0</v>
      </c>
      <c r="J7" s="433">
        <v>60.0</v>
      </c>
      <c r="K7" s="433">
        <v>68.0</v>
      </c>
      <c r="L7" s="433">
        <v>64.0</v>
      </c>
      <c r="M7" s="433">
        <v>80.0</v>
      </c>
      <c r="N7" s="433">
        <v>68.0</v>
      </c>
      <c r="O7" s="433">
        <v>32.0</v>
      </c>
      <c r="P7" s="433">
        <v>68.0</v>
      </c>
      <c r="Q7" s="433">
        <v>80.0</v>
      </c>
      <c r="R7" s="433">
        <v>76.0</v>
      </c>
      <c r="S7" s="433">
        <v>856.0</v>
      </c>
      <c r="T7" s="536">
        <f t="shared" si="2"/>
        <v>71.33333333</v>
      </c>
      <c r="U7" s="433">
        <v>44.0</v>
      </c>
      <c r="V7" s="433">
        <v>56.0</v>
      </c>
      <c r="W7" s="433">
        <v>145.0</v>
      </c>
      <c r="X7" s="433">
        <v>124.0</v>
      </c>
      <c r="Y7" s="433">
        <v>98.0</v>
      </c>
      <c r="Z7" s="433">
        <v>53.0</v>
      </c>
      <c r="AA7" s="433">
        <v>96.0</v>
      </c>
      <c r="AB7" s="433">
        <v>20.0</v>
      </c>
      <c r="AC7" s="433">
        <v>128.0</v>
      </c>
      <c r="AD7" s="433">
        <v>60.0</v>
      </c>
      <c r="AE7" s="433"/>
      <c r="AF7" s="433"/>
      <c r="AG7" s="433">
        <f t="shared" si="3"/>
        <v>824</v>
      </c>
      <c r="AH7" s="337">
        <f t="shared" si="4"/>
        <v>82.4</v>
      </c>
      <c r="AI7" s="490">
        <f t="shared" si="5"/>
        <v>0.1551401869</v>
      </c>
      <c r="AJ7" s="490">
        <f t="shared" si="6"/>
        <v>0.1771428571</v>
      </c>
    </row>
    <row r="8" ht="13.5" customHeight="1">
      <c r="A8" s="464"/>
      <c r="B8" s="336"/>
      <c r="C8" s="336" t="s">
        <v>3320</v>
      </c>
      <c r="D8" s="336"/>
      <c r="E8" s="336">
        <v>159117.0</v>
      </c>
      <c r="F8" s="537">
        <f t="shared" si="1"/>
        <v>13259.75</v>
      </c>
      <c r="G8" s="538">
        <v>13407.0</v>
      </c>
      <c r="H8" s="336">
        <v>10671.0</v>
      </c>
      <c r="I8" s="336">
        <v>13216.0</v>
      </c>
      <c r="J8" s="336">
        <v>14207.0</v>
      </c>
      <c r="K8" s="336">
        <v>13712.0</v>
      </c>
      <c r="L8" s="336">
        <v>12397.0</v>
      </c>
      <c r="M8" s="336">
        <v>15198.0</v>
      </c>
      <c r="N8" s="336">
        <v>15530.0</v>
      </c>
      <c r="O8" s="336">
        <v>12802.0</v>
      </c>
      <c r="P8" s="336">
        <v>14906.0</v>
      </c>
      <c r="Q8" s="336">
        <v>16915.0</v>
      </c>
      <c r="R8" s="336">
        <v>14499.0</v>
      </c>
      <c r="S8" s="336">
        <v>167460.0</v>
      </c>
      <c r="T8" s="539">
        <f t="shared" si="2"/>
        <v>13955</v>
      </c>
      <c r="U8" s="336">
        <v>11026.0</v>
      </c>
      <c r="V8" s="336">
        <v>12810.0</v>
      </c>
      <c r="W8" s="336">
        <v>13611.0</v>
      </c>
      <c r="X8" s="336">
        <v>14122.0</v>
      </c>
      <c r="Y8" s="336">
        <v>12675.0</v>
      </c>
      <c r="Z8" s="336">
        <v>14034.0</v>
      </c>
      <c r="AA8" s="336">
        <v>12640.0</v>
      </c>
      <c r="AB8" s="336">
        <v>11837.0</v>
      </c>
      <c r="AC8" s="336">
        <v>14460.0</v>
      </c>
      <c r="AD8" s="336">
        <v>11811.0</v>
      </c>
      <c r="AE8" s="336"/>
      <c r="AF8" s="336"/>
      <c r="AG8" s="336">
        <f t="shared" si="3"/>
        <v>129026</v>
      </c>
      <c r="AH8" s="336">
        <f t="shared" si="4"/>
        <v>12902.6</v>
      </c>
      <c r="AI8" s="540">
        <f t="shared" si="5"/>
        <v>-0.07541383017</v>
      </c>
      <c r="AJ8" s="540">
        <f t="shared" si="6"/>
        <v>-0.05160019405</v>
      </c>
    </row>
    <row r="9" ht="13.5" customHeight="1">
      <c r="A9" s="464"/>
      <c r="B9" s="337"/>
      <c r="C9" s="337" t="s">
        <v>53</v>
      </c>
      <c r="D9" s="433" t="s">
        <v>87</v>
      </c>
      <c r="E9" s="433">
        <v>154326.0</v>
      </c>
      <c r="F9" s="534">
        <f t="shared" si="1"/>
        <v>12860.5</v>
      </c>
      <c r="G9" s="535">
        <v>11328.0</v>
      </c>
      <c r="H9" s="433">
        <v>12090.0</v>
      </c>
      <c r="I9" s="433">
        <v>14932.0</v>
      </c>
      <c r="J9" s="433">
        <v>11932.0</v>
      </c>
      <c r="K9" s="433">
        <v>11168.0</v>
      </c>
      <c r="L9" s="433">
        <v>12169.0</v>
      </c>
      <c r="M9" s="433">
        <v>11592.0</v>
      </c>
      <c r="N9" s="433">
        <v>13626.0</v>
      </c>
      <c r="O9" s="433">
        <v>11958.0</v>
      </c>
      <c r="P9" s="433">
        <v>12574.0</v>
      </c>
      <c r="Q9" s="433">
        <v>13366.0</v>
      </c>
      <c r="R9" s="433">
        <v>14173.0</v>
      </c>
      <c r="S9" s="433">
        <v>150908.0</v>
      </c>
      <c r="T9" s="536">
        <f t="shared" si="2"/>
        <v>12575.66667</v>
      </c>
      <c r="U9" s="433">
        <v>11612.0</v>
      </c>
      <c r="V9" s="433">
        <v>13576.0</v>
      </c>
      <c r="W9" s="433">
        <v>10316.0</v>
      </c>
      <c r="X9" s="433">
        <v>13514.0</v>
      </c>
      <c r="Y9" s="433">
        <v>10902.0</v>
      </c>
      <c r="Z9" s="433">
        <v>14267.0</v>
      </c>
      <c r="AA9" s="433">
        <v>13286.0</v>
      </c>
      <c r="AB9" s="433">
        <v>9606.0</v>
      </c>
      <c r="AC9" s="433">
        <v>15414.0</v>
      </c>
      <c r="AD9" s="433">
        <v>13977.0</v>
      </c>
      <c r="AE9" s="433"/>
      <c r="AF9" s="433"/>
      <c r="AG9" s="433">
        <f t="shared" si="3"/>
        <v>126470</v>
      </c>
      <c r="AH9" s="337">
        <f t="shared" si="4"/>
        <v>12647</v>
      </c>
      <c r="AI9" s="490">
        <f t="shared" si="5"/>
        <v>0.005672330161</v>
      </c>
      <c r="AJ9" s="490">
        <f t="shared" si="6"/>
        <v>0.02513597419</v>
      </c>
    </row>
    <row r="10" ht="13.5" customHeight="1">
      <c r="A10" s="464"/>
      <c r="B10" s="337"/>
      <c r="C10" s="337"/>
      <c r="D10" s="433" t="s">
        <v>86</v>
      </c>
      <c r="E10" s="433">
        <v>8508.0</v>
      </c>
      <c r="F10" s="534">
        <f t="shared" si="1"/>
        <v>709</v>
      </c>
      <c r="G10" s="535">
        <v>724.0</v>
      </c>
      <c r="H10" s="433">
        <v>712.0</v>
      </c>
      <c r="I10" s="433">
        <v>964.0</v>
      </c>
      <c r="J10" s="433">
        <v>116.0</v>
      </c>
      <c r="K10" s="433">
        <v>1004.0</v>
      </c>
      <c r="L10" s="433">
        <v>528.0</v>
      </c>
      <c r="M10" s="433">
        <v>892.0</v>
      </c>
      <c r="N10" s="433">
        <v>1076.0</v>
      </c>
      <c r="O10" s="433">
        <v>416.0</v>
      </c>
      <c r="P10" s="433">
        <v>772.0</v>
      </c>
      <c r="Q10" s="433">
        <v>980.0</v>
      </c>
      <c r="R10" s="433">
        <v>348.0</v>
      </c>
      <c r="S10" s="433">
        <v>8532.0</v>
      </c>
      <c r="T10" s="536">
        <f t="shared" si="2"/>
        <v>711</v>
      </c>
      <c r="U10" s="433">
        <v>436.0</v>
      </c>
      <c r="V10" s="433">
        <v>848.0</v>
      </c>
      <c r="W10" s="433">
        <v>500.0</v>
      </c>
      <c r="X10" s="433">
        <v>840.0</v>
      </c>
      <c r="Y10" s="433">
        <v>692.0</v>
      </c>
      <c r="Z10" s="433">
        <v>352.0</v>
      </c>
      <c r="AA10" s="433">
        <v>292.0</v>
      </c>
      <c r="AB10" s="433">
        <v>1160.0</v>
      </c>
      <c r="AC10" s="433">
        <v>396.0</v>
      </c>
      <c r="AD10" s="433">
        <v>104.0</v>
      </c>
      <c r="AE10" s="433"/>
      <c r="AF10" s="433"/>
      <c r="AG10" s="433">
        <f t="shared" si="3"/>
        <v>5620</v>
      </c>
      <c r="AH10" s="337">
        <f t="shared" si="4"/>
        <v>562</v>
      </c>
      <c r="AI10" s="490">
        <f t="shared" si="5"/>
        <v>-0.2095639944</v>
      </c>
      <c r="AJ10" s="490">
        <f t="shared" si="6"/>
        <v>-0.2198778456</v>
      </c>
    </row>
    <row r="11" ht="13.5" customHeight="1">
      <c r="A11" s="464"/>
      <c r="B11" s="541"/>
      <c r="C11" s="336" t="s">
        <v>3321</v>
      </c>
      <c r="D11" s="336"/>
      <c r="E11" s="336">
        <v>162834.0</v>
      </c>
      <c r="F11" s="537">
        <f t="shared" si="1"/>
        <v>13569.5</v>
      </c>
      <c r="G11" s="538">
        <v>12052.0</v>
      </c>
      <c r="H11" s="336">
        <v>12802.0</v>
      </c>
      <c r="I11" s="336">
        <v>15896.0</v>
      </c>
      <c r="J11" s="336">
        <v>12048.0</v>
      </c>
      <c r="K11" s="336">
        <v>12172.0</v>
      </c>
      <c r="L11" s="336">
        <v>12697.0</v>
      </c>
      <c r="M11" s="336">
        <v>12484.0</v>
      </c>
      <c r="N11" s="336">
        <v>14702.0</v>
      </c>
      <c r="O11" s="336">
        <v>12374.0</v>
      </c>
      <c r="P11" s="336">
        <v>13346.0</v>
      </c>
      <c r="Q11" s="336">
        <v>14346.0</v>
      </c>
      <c r="R11" s="336">
        <v>14521.0</v>
      </c>
      <c r="S11" s="336">
        <v>159440.0</v>
      </c>
      <c r="T11" s="539">
        <f t="shared" si="2"/>
        <v>13286.66667</v>
      </c>
      <c r="U11" s="336">
        <v>12048.0</v>
      </c>
      <c r="V11" s="336">
        <v>14424.0</v>
      </c>
      <c r="W11" s="336">
        <v>10816.0</v>
      </c>
      <c r="X11" s="336">
        <v>14354.0</v>
      </c>
      <c r="Y11" s="336">
        <v>11594.0</v>
      </c>
      <c r="Z11" s="336">
        <v>14619.0</v>
      </c>
      <c r="AA11" s="336">
        <v>13578.0</v>
      </c>
      <c r="AB11" s="336">
        <v>10766.0</v>
      </c>
      <c r="AC11" s="336">
        <v>15810.0</v>
      </c>
      <c r="AD11" s="336">
        <v>14081.0</v>
      </c>
      <c r="AE11" s="336"/>
      <c r="AF11" s="336"/>
      <c r="AG11" s="336">
        <f t="shared" si="3"/>
        <v>132090</v>
      </c>
      <c r="AH11" s="336">
        <f t="shared" si="4"/>
        <v>13209</v>
      </c>
      <c r="AI11" s="540">
        <f t="shared" si="5"/>
        <v>-0.005845459107</v>
      </c>
      <c r="AJ11" s="540">
        <f t="shared" si="6"/>
        <v>0.0116180221</v>
      </c>
    </row>
    <row r="12" ht="13.5" customHeight="1">
      <c r="A12" s="464"/>
      <c r="B12" s="542" t="s">
        <v>3322</v>
      </c>
      <c r="C12" s="542"/>
      <c r="D12" s="542"/>
      <c r="E12" s="542">
        <v>321951.0</v>
      </c>
      <c r="F12" s="542">
        <f t="shared" si="1"/>
        <v>26829.25</v>
      </c>
      <c r="G12" s="543">
        <v>25459.0</v>
      </c>
      <c r="H12" s="542">
        <v>23473.0</v>
      </c>
      <c r="I12" s="542">
        <v>29112.0</v>
      </c>
      <c r="J12" s="542">
        <v>26255.0</v>
      </c>
      <c r="K12" s="542">
        <v>25884.0</v>
      </c>
      <c r="L12" s="542">
        <v>25094.0</v>
      </c>
      <c r="M12" s="542">
        <v>27682.0</v>
      </c>
      <c r="N12" s="542">
        <v>30232.0</v>
      </c>
      <c r="O12" s="542">
        <v>25176.0</v>
      </c>
      <c r="P12" s="542">
        <v>28252.0</v>
      </c>
      <c r="Q12" s="542">
        <v>31261.0</v>
      </c>
      <c r="R12" s="542">
        <v>29020.0</v>
      </c>
      <c r="S12" s="542">
        <v>326900.0</v>
      </c>
      <c r="T12" s="544">
        <f t="shared" si="2"/>
        <v>27241.66667</v>
      </c>
      <c r="U12" s="542">
        <v>23074.0</v>
      </c>
      <c r="V12" s="542">
        <v>27234.0</v>
      </c>
      <c r="W12" s="542">
        <v>24427.0</v>
      </c>
      <c r="X12" s="542">
        <v>28476.0</v>
      </c>
      <c r="Y12" s="542">
        <v>24269.0</v>
      </c>
      <c r="Z12" s="542">
        <v>28653.0</v>
      </c>
      <c r="AA12" s="542">
        <v>26218.0</v>
      </c>
      <c r="AB12" s="542">
        <v>22603.0</v>
      </c>
      <c r="AC12" s="542">
        <v>30270.0</v>
      </c>
      <c r="AD12" s="542">
        <v>25892.0</v>
      </c>
      <c r="AE12" s="542"/>
      <c r="AF12" s="542"/>
      <c r="AG12" s="542">
        <f t="shared" si="3"/>
        <v>261116</v>
      </c>
      <c r="AH12" s="542">
        <f t="shared" si="4"/>
        <v>26111.6</v>
      </c>
      <c r="AI12" s="545">
        <f t="shared" si="5"/>
        <v>-0.04148302233</v>
      </c>
      <c r="AJ12" s="545">
        <f t="shared" si="6"/>
        <v>-0.02063993939</v>
      </c>
    </row>
    <row r="13" ht="13.5" customHeight="1">
      <c r="A13" s="464"/>
      <c r="B13" s="337" t="s">
        <v>3302</v>
      </c>
      <c r="C13" s="337" t="s">
        <v>55</v>
      </c>
      <c r="D13" s="433" t="s">
        <v>87</v>
      </c>
      <c r="E13" s="433">
        <v>82772.0</v>
      </c>
      <c r="F13" s="534">
        <f t="shared" si="1"/>
        <v>6897.666667</v>
      </c>
      <c r="G13" s="535">
        <v>3464.0</v>
      </c>
      <c r="H13" s="433">
        <v>4852.0</v>
      </c>
      <c r="I13" s="433">
        <v>5354.0</v>
      </c>
      <c r="J13" s="433">
        <v>4709.0</v>
      </c>
      <c r="K13" s="433">
        <v>4987.0</v>
      </c>
      <c r="L13" s="433">
        <v>4880.0</v>
      </c>
      <c r="M13" s="433">
        <v>4920.0</v>
      </c>
      <c r="N13" s="433">
        <v>4914.0</v>
      </c>
      <c r="O13" s="433">
        <v>4576.0</v>
      </c>
      <c r="P13" s="433">
        <v>6802.0</v>
      </c>
      <c r="Q13" s="433">
        <v>7014.0</v>
      </c>
      <c r="R13" s="433">
        <v>5896.0</v>
      </c>
      <c r="S13" s="433">
        <v>62368.0</v>
      </c>
      <c r="T13" s="536">
        <f t="shared" si="2"/>
        <v>5197.333333</v>
      </c>
      <c r="U13" s="433">
        <v>5485.0</v>
      </c>
      <c r="V13" s="433">
        <v>6072.0</v>
      </c>
      <c r="W13" s="433">
        <v>7132.0</v>
      </c>
      <c r="X13" s="433">
        <v>6078.0</v>
      </c>
      <c r="Y13" s="433">
        <v>5882.0</v>
      </c>
      <c r="Z13" s="433">
        <v>5558.0</v>
      </c>
      <c r="AA13" s="433">
        <v>7178.0</v>
      </c>
      <c r="AB13" s="433">
        <v>6236.0</v>
      </c>
      <c r="AC13" s="433">
        <v>7132.0</v>
      </c>
      <c r="AD13" s="433">
        <v>7302.0</v>
      </c>
      <c r="AE13" s="433"/>
      <c r="AF13" s="433"/>
      <c r="AG13" s="433">
        <f t="shared" si="3"/>
        <v>64055</v>
      </c>
      <c r="AH13" s="337">
        <f t="shared" si="4"/>
        <v>6405.5</v>
      </c>
      <c r="AI13" s="490">
        <f t="shared" si="5"/>
        <v>0.2324589533</v>
      </c>
      <c r="AJ13" s="490">
        <f t="shared" si="6"/>
        <v>0.2951393101</v>
      </c>
    </row>
    <row r="14" ht="13.5" customHeight="1">
      <c r="A14" s="464"/>
      <c r="B14" s="337"/>
      <c r="C14" s="337"/>
      <c r="D14" s="433" t="s">
        <v>86</v>
      </c>
      <c r="E14" s="433">
        <v>91156.0</v>
      </c>
      <c r="F14" s="534">
        <f t="shared" si="1"/>
        <v>7596.333333</v>
      </c>
      <c r="G14" s="535">
        <v>4962.0</v>
      </c>
      <c r="H14" s="433">
        <v>5906.0</v>
      </c>
      <c r="I14" s="433">
        <v>8684.0</v>
      </c>
      <c r="J14" s="433">
        <v>8594.0</v>
      </c>
      <c r="K14" s="433">
        <v>6200.0</v>
      </c>
      <c r="L14" s="433">
        <v>8862.0</v>
      </c>
      <c r="M14" s="433">
        <v>6018.0</v>
      </c>
      <c r="N14" s="433">
        <v>6904.0</v>
      </c>
      <c r="O14" s="433">
        <v>5356.0</v>
      </c>
      <c r="P14" s="433">
        <v>12860.0</v>
      </c>
      <c r="Q14" s="433">
        <v>7086.0</v>
      </c>
      <c r="R14" s="433">
        <v>7256.0</v>
      </c>
      <c r="S14" s="433">
        <v>88688.0</v>
      </c>
      <c r="T14" s="536">
        <f t="shared" si="2"/>
        <v>7390.666667</v>
      </c>
      <c r="U14" s="433">
        <v>4930.0</v>
      </c>
      <c r="V14" s="433">
        <v>5688.0</v>
      </c>
      <c r="W14" s="433">
        <v>7670.0</v>
      </c>
      <c r="X14" s="433">
        <v>7170.0</v>
      </c>
      <c r="Y14" s="433">
        <v>8432.0</v>
      </c>
      <c r="Z14" s="433">
        <v>7542.0</v>
      </c>
      <c r="AA14" s="433">
        <v>6158.0</v>
      </c>
      <c r="AB14" s="433">
        <v>7694.0</v>
      </c>
      <c r="AC14" s="433">
        <v>6764.0</v>
      </c>
      <c r="AD14" s="433">
        <v>7276.0</v>
      </c>
      <c r="AE14" s="433"/>
      <c r="AF14" s="433"/>
      <c r="AG14" s="433">
        <f t="shared" si="3"/>
        <v>69324</v>
      </c>
      <c r="AH14" s="337">
        <f t="shared" si="4"/>
        <v>6932.4</v>
      </c>
      <c r="AI14" s="490">
        <f t="shared" si="5"/>
        <v>-0.06200613386</v>
      </c>
      <c r="AJ14" s="490">
        <f t="shared" si="6"/>
        <v>-0.06754902752</v>
      </c>
    </row>
    <row r="15" ht="13.5" customHeight="1">
      <c r="A15" s="464"/>
      <c r="B15" s="336"/>
      <c r="C15" s="336" t="s">
        <v>3323</v>
      </c>
      <c r="D15" s="336"/>
      <c r="E15" s="336">
        <v>173928.0</v>
      </c>
      <c r="F15" s="537">
        <f t="shared" si="1"/>
        <v>14494</v>
      </c>
      <c r="G15" s="538">
        <v>8426.0</v>
      </c>
      <c r="H15" s="336">
        <v>10758.0</v>
      </c>
      <c r="I15" s="336">
        <v>14038.0</v>
      </c>
      <c r="J15" s="336">
        <v>13303.0</v>
      </c>
      <c r="K15" s="336">
        <v>11187.0</v>
      </c>
      <c r="L15" s="336">
        <v>13742.0</v>
      </c>
      <c r="M15" s="336">
        <v>10938.0</v>
      </c>
      <c r="N15" s="336">
        <v>11818.0</v>
      </c>
      <c r="O15" s="336">
        <v>9932.0</v>
      </c>
      <c r="P15" s="336">
        <v>19662.0</v>
      </c>
      <c r="Q15" s="336">
        <v>14100.0</v>
      </c>
      <c r="R15" s="336">
        <v>13152.0</v>
      </c>
      <c r="S15" s="336">
        <v>151056.0</v>
      </c>
      <c r="T15" s="539">
        <f t="shared" si="2"/>
        <v>12588</v>
      </c>
      <c r="U15" s="336">
        <v>10415.0</v>
      </c>
      <c r="V15" s="336">
        <v>11760.0</v>
      </c>
      <c r="W15" s="336">
        <v>14802.0</v>
      </c>
      <c r="X15" s="336">
        <v>13248.0</v>
      </c>
      <c r="Y15" s="336">
        <v>14314.0</v>
      </c>
      <c r="Z15" s="336">
        <v>13100.0</v>
      </c>
      <c r="AA15" s="336">
        <v>13336.0</v>
      </c>
      <c r="AB15" s="336">
        <v>13930.0</v>
      </c>
      <c r="AC15" s="336">
        <v>13896.0</v>
      </c>
      <c r="AD15" s="336">
        <v>14578.0</v>
      </c>
      <c r="AE15" s="336"/>
      <c r="AF15" s="336"/>
      <c r="AG15" s="336">
        <f t="shared" si="3"/>
        <v>133379</v>
      </c>
      <c r="AH15" s="336">
        <f t="shared" si="4"/>
        <v>13337.9</v>
      </c>
      <c r="AI15" s="540">
        <f t="shared" si="5"/>
        <v>0.05957260883</v>
      </c>
      <c r="AJ15" s="540">
        <f t="shared" si="6"/>
        <v>0.07733998901</v>
      </c>
    </row>
    <row r="16" ht="13.5" customHeight="1">
      <c r="A16" s="464"/>
      <c r="B16" s="337"/>
      <c r="C16" s="337" t="s">
        <v>56</v>
      </c>
      <c r="D16" s="433" t="s">
        <v>87</v>
      </c>
      <c r="E16" s="433">
        <v>87431.0</v>
      </c>
      <c r="F16" s="534">
        <f t="shared" si="1"/>
        <v>7285.916667</v>
      </c>
      <c r="G16" s="535">
        <v>6124.0</v>
      </c>
      <c r="H16" s="433">
        <v>5726.0</v>
      </c>
      <c r="I16" s="433">
        <v>6908.0</v>
      </c>
      <c r="J16" s="433">
        <v>5148.0</v>
      </c>
      <c r="K16" s="433">
        <v>6154.0</v>
      </c>
      <c r="L16" s="433">
        <v>7874.0</v>
      </c>
      <c r="M16" s="433">
        <v>7254.0</v>
      </c>
      <c r="N16" s="433">
        <v>7518.0</v>
      </c>
      <c r="O16" s="433">
        <v>6484.0</v>
      </c>
      <c r="P16" s="433">
        <v>8164.0</v>
      </c>
      <c r="Q16" s="433">
        <v>9076.0</v>
      </c>
      <c r="R16" s="433">
        <v>11142.0</v>
      </c>
      <c r="S16" s="433">
        <v>87572.0</v>
      </c>
      <c r="T16" s="536">
        <f t="shared" si="2"/>
        <v>7297.666667</v>
      </c>
      <c r="U16" s="433">
        <v>6236.0</v>
      </c>
      <c r="V16" s="433">
        <v>7272.0</v>
      </c>
      <c r="W16" s="433">
        <v>7298.0</v>
      </c>
      <c r="X16" s="433">
        <v>7366.0</v>
      </c>
      <c r="Y16" s="433">
        <v>7036.0</v>
      </c>
      <c r="Z16" s="433">
        <v>8290.0</v>
      </c>
      <c r="AA16" s="433">
        <v>9740.0</v>
      </c>
      <c r="AB16" s="433">
        <v>7600.0</v>
      </c>
      <c r="AC16" s="433">
        <v>8986.0</v>
      </c>
      <c r="AD16" s="433">
        <v>8700.0</v>
      </c>
      <c r="AE16" s="433"/>
      <c r="AF16" s="433"/>
      <c r="AG16" s="433">
        <f t="shared" si="3"/>
        <v>78524</v>
      </c>
      <c r="AH16" s="337">
        <f t="shared" si="4"/>
        <v>7852.4</v>
      </c>
      <c r="AI16" s="490">
        <f t="shared" si="5"/>
        <v>0.07601516466</v>
      </c>
      <c r="AJ16" s="490">
        <f t="shared" si="6"/>
        <v>0.1658401877</v>
      </c>
    </row>
    <row r="17" ht="13.5" customHeight="1">
      <c r="A17" s="464"/>
      <c r="B17" s="337"/>
      <c r="C17" s="337"/>
      <c r="D17" s="433" t="s">
        <v>86</v>
      </c>
      <c r="E17" s="433">
        <v>63334.0</v>
      </c>
      <c r="F17" s="534">
        <f t="shared" si="1"/>
        <v>5277.833333</v>
      </c>
      <c r="G17" s="535">
        <v>1450.0</v>
      </c>
      <c r="H17" s="433">
        <v>530.0</v>
      </c>
      <c r="I17" s="433">
        <v>3342.0</v>
      </c>
      <c r="J17" s="433">
        <v>12090.0</v>
      </c>
      <c r="K17" s="433">
        <v>636.0</v>
      </c>
      <c r="L17" s="433">
        <v>1506.0</v>
      </c>
      <c r="M17" s="433">
        <v>3402.0</v>
      </c>
      <c r="N17" s="433">
        <v>3088.0</v>
      </c>
      <c r="O17" s="433">
        <v>6964.0</v>
      </c>
      <c r="P17" s="433">
        <v>25700.0</v>
      </c>
      <c r="Q17" s="433">
        <v>2122.0</v>
      </c>
      <c r="R17" s="433">
        <v>2532.0</v>
      </c>
      <c r="S17" s="433">
        <v>63362.0</v>
      </c>
      <c r="T17" s="536">
        <f t="shared" si="2"/>
        <v>5280.166667</v>
      </c>
      <c r="U17" s="433">
        <v>2368.0</v>
      </c>
      <c r="V17" s="433">
        <v>3040.0</v>
      </c>
      <c r="W17" s="433">
        <v>2338.0</v>
      </c>
      <c r="X17" s="433">
        <v>4258.0</v>
      </c>
      <c r="Y17" s="433">
        <v>11288.0</v>
      </c>
      <c r="Z17" s="433">
        <v>3196.0</v>
      </c>
      <c r="AA17" s="433">
        <v>2384.0</v>
      </c>
      <c r="AB17" s="433">
        <v>2088.0</v>
      </c>
      <c r="AC17" s="433">
        <v>4168.0</v>
      </c>
      <c r="AD17" s="433">
        <v>5508.0</v>
      </c>
      <c r="AE17" s="433"/>
      <c r="AF17" s="433"/>
      <c r="AG17" s="433">
        <f t="shared" si="3"/>
        <v>40636</v>
      </c>
      <c r="AH17" s="337">
        <f t="shared" si="4"/>
        <v>4063.6</v>
      </c>
      <c r="AI17" s="490">
        <f t="shared" si="5"/>
        <v>-0.2304030807</v>
      </c>
      <c r="AJ17" s="490">
        <f t="shared" si="6"/>
        <v>-0.3078285753</v>
      </c>
    </row>
    <row r="18" ht="13.5" customHeight="1">
      <c r="A18" s="464"/>
      <c r="B18" s="541"/>
      <c r="C18" s="336" t="s">
        <v>3324</v>
      </c>
      <c r="D18" s="336"/>
      <c r="E18" s="336">
        <v>150765.0</v>
      </c>
      <c r="F18" s="537">
        <f t="shared" si="1"/>
        <v>12563.75</v>
      </c>
      <c r="G18" s="538">
        <v>7574.0</v>
      </c>
      <c r="H18" s="336">
        <v>6256.0</v>
      </c>
      <c r="I18" s="336">
        <v>10250.0</v>
      </c>
      <c r="J18" s="336">
        <v>17238.0</v>
      </c>
      <c r="K18" s="336">
        <v>6790.0</v>
      </c>
      <c r="L18" s="336">
        <v>9380.0</v>
      </c>
      <c r="M18" s="336">
        <v>10656.0</v>
      </c>
      <c r="N18" s="336">
        <v>10606.0</v>
      </c>
      <c r="O18" s="336">
        <v>13448.0</v>
      </c>
      <c r="P18" s="336">
        <v>33864.0</v>
      </c>
      <c r="Q18" s="336">
        <v>11198.0</v>
      </c>
      <c r="R18" s="336">
        <v>13674.0</v>
      </c>
      <c r="S18" s="336">
        <v>150934.0</v>
      </c>
      <c r="T18" s="539">
        <f t="shared" si="2"/>
        <v>12577.83333</v>
      </c>
      <c r="U18" s="336">
        <v>8604.0</v>
      </c>
      <c r="V18" s="336">
        <v>10312.0</v>
      </c>
      <c r="W18" s="336">
        <v>9636.0</v>
      </c>
      <c r="X18" s="336">
        <v>11624.0</v>
      </c>
      <c r="Y18" s="336">
        <v>18324.0</v>
      </c>
      <c r="Z18" s="336">
        <v>11486.0</v>
      </c>
      <c r="AA18" s="336">
        <v>12124.0</v>
      </c>
      <c r="AB18" s="336">
        <v>9688.0</v>
      </c>
      <c r="AC18" s="336">
        <v>13154.0</v>
      </c>
      <c r="AD18" s="336">
        <v>14208.0</v>
      </c>
      <c r="AE18" s="336"/>
      <c r="AF18" s="336"/>
      <c r="AG18" s="336">
        <f t="shared" si="3"/>
        <v>119160</v>
      </c>
      <c r="AH18" s="336">
        <f t="shared" si="4"/>
        <v>11916</v>
      </c>
      <c r="AI18" s="540">
        <f t="shared" si="5"/>
        <v>-0.05261902553</v>
      </c>
      <c r="AJ18" s="540">
        <f t="shared" si="6"/>
        <v>-0.05475083689</v>
      </c>
    </row>
    <row r="19" ht="13.5" customHeight="1">
      <c r="A19" s="464"/>
      <c r="B19" s="337"/>
      <c r="C19" s="337" t="s">
        <v>57</v>
      </c>
      <c r="D19" s="433" t="s">
        <v>87</v>
      </c>
      <c r="E19" s="433">
        <v>87787.0</v>
      </c>
      <c r="F19" s="534">
        <f t="shared" si="1"/>
        <v>7315.583333</v>
      </c>
      <c r="G19" s="535">
        <v>6976.0</v>
      </c>
      <c r="H19" s="433">
        <v>5336.0</v>
      </c>
      <c r="I19" s="433">
        <v>7193.0</v>
      </c>
      <c r="J19" s="433">
        <v>7064.0</v>
      </c>
      <c r="K19" s="433">
        <v>8258.0</v>
      </c>
      <c r="L19" s="433">
        <v>7228.0</v>
      </c>
      <c r="M19" s="433">
        <v>9028.0</v>
      </c>
      <c r="N19" s="433">
        <v>7528.0</v>
      </c>
      <c r="O19" s="433">
        <v>7998.0</v>
      </c>
      <c r="P19" s="433">
        <v>8872.0</v>
      </c>
      <c r="Q19" s="433">
        <v>10640.0</v>
      </c>
      <c r="R19" s="433">
        <v>10199.0</v>
      </c>
      <c r="S19" s="433">
        <v>96320.0</v>
      </c>
      <c r="T19" s="536">
        <f t="shared" si="2"/>
        <v>8026.666667</v>
      </c>
      <c r="U19" s="433">
        <v>7366.0</v>
      </c>
      <c r="V19" s="433">
        <v>8408.0</v>
      </c>
      <c r="W19" s="433">
        <v>9606.0</v>
      </c>
      <c r="X19" s="433">
        <v>10670.0</v>
      </c>
      <c r="Y19" s="433">
        <v>9990.0</v>
      </c>
      <c r="Z19" s="433">
        <v>7962.0</v>
      </c>
      <c r="AA19" s="433">
        <v>12536.0</v>
      </c>
      <c r="AB19" s="433">
        <v>9116.0</v>
      </c>
      <c r="AC19" s="433">
        <v>9672.0</v>
      </c>
      <c r="AD19" s="433">
        <v>11119.0</v>
      </c>
      <c r="AE19" s="433"/>
      <c r="AF19" s="433"/>
      <c r="AG19" s="433">
        <f t="shared" si="3"/>
        <v>96445</v>
      </c>
      <c r="AH19" s="337">
        <f t="shared" si="4"/>
        <v>9644.5</v>
      </c>
      <c r="AI19" s="490">
        <f t="shared" si="5"/>
        <v>0.201557309</v>
      </c>
      <c r="AJ19" s="490">
        <f t="shared" si="6"/>
        <v>0.2777387687</v>
      </c>
    </row>
    <row r="20" ht="13.5" customHeight="1">
      <c r="A20" s="464"/>
      <c r="B20" s="337"/>
      <c r="C20" s="337"/>
      <c r="D20" s="433" t="s">
        <v>86</v>
      </c>
      <c r="E20" s="433">
        <v>7288.0</v>
      </c>
      <c r="F20" s="534">
        <f t="shared" si="1"/>
        <v>607.3333333</v>
      </c>
      <c r="G20" s="535">
        <v>138.0</v>
      </c>
      <c r="H20" s="433">
        <v>690.0</v>
      </c>
      <c r="I20" s="433">
        <v>772.0</v>
      </c>
      <c r="J20" s="433">
        <v>738.0</v>
      </c>
      <c r="K20" s="433">
        <v>872.0</v>
      </c>
      <c r="L20" s="433">
        <v>906.0</v>
      </c>
      <c r="M20" s="433">
        <v>794.0</v>
      </c>
      <c r="N20" s="433">
        <v>590.0</v>
      </c>
      <c r="O20" s="433">
        <v>900.0</v>
      </c>
      <c r="P20" s="433">
        <v>1144.0</v>
      </c>
      <c r="Q20" s="433">
        <v>684.0</v>
      </c>
      <c r="R20" s="433">
        <v>1460.0</v>
      </c>
      <c r="S20" s="433">
        <v>9688.0</v>
      </c>
      <c r="T20" s="536">
        <f t="shared" si="2"/>
        <v>807.3333333</v>
      </c>
      <c r="U20" s="433">
        <v>730.0</v>
      </c>
      <c r="V20" s="433">
        <v>1018.0</v>
      </c>
      <c r="W20" s="433">
        <v>1512.0</v>
      </c>
      <c r="X20" s="433">
        <v>1006.0</v>
      </c>
      <c r="Y20" s="433">
        <v>700.0</v>
      </c>
      <c r="Z20" s="433">
        <v>1062.0</v>
      </c>
      <c r="AA20" s="433">
        <v>940.0</v>
      </c>
      <c r="AB20" s="433">
        <v>740.0</v>
      </c>
      <c r="AC20" s="433">
        <v>812.0</v>
      </c>
      <c r="AD20" s="433">
        <v>664.0</v>
      </c>
      <c r="AE20" s="433"/>
      <c r="AF20" s="433"/>
      <c r="AG20" s="433">
        <f t="shared" si="3"/>
        <v>9184</v>
      </c>
      <c r="AH20" s="337">
        <f t="shared" si="4"/>
        <v>918.4</v>
      </c>
      <c r="AI20" s="490">
        <f t="shared" si="5"/>
        <v>0.1375722543</v>
      </c>
      <c r="AJ20" s="490">
        <f t="shared" si="6"/>
        <v>0.2173913043</v>
      </c>
    </row>
    <row r="21" ht="13.5" customHeight="1">
      <c r="A21" s="464"/>
      <c r="B21" s="541"/>
      <c r="C21" s="336" t="s">
        <v>3325</v>
      </c>
      <c r="D21" s="336"/>
      <c r="E21" s="336">
        <v>95075.0</v>
      </c>
      <c r="F21" s="537">
        <f t="shared" si="1"/>
        <v>7922.916667</v>
      </c>
      <c r="G21" s="538">
        <v>7114.0</v>
      </c>
      <c r="H21" s="336">
        <v>6026.0</v>
      </c>
      <c r="I21" s="336">
        <v>7965.0</v>
      </c>
      <c r="J21" s="336">
        <v>7802.0</v>
      </c>
      <c r="K21" s="336">
        <v>9130.0</v>
      </c>
      <c r="L21" s="336">
        <v>8134.0</v>
      </c>
      <c r="M21" s="336">
        <v>9822.0</v>
      </c>
      <c r="N21" s="336">
        <v>8118.0</v>
      </c>
      <c r="O21" s="336">
        <v>8898.0</v>
      </c>
      <c r="P21" s="336">
        <v>10016.0</v>
      </c>
      <c r="Q21" s="336">
        <v>11324.0</v>
      </c>
      <c r="R21" s="336">
        <v>11659.0</v>
      </c>
      <c r="S21" s="336">
        <v>106008.0</v>
      </c>
      <c r="T21" s="539">
        <f t="shared" si="2"/>
        <v>8834</v>
      </c>
      <c r="U21" s="336">
        <v>8096.0</v>
      </c>
      <c r="V21" s="336">
        <v>9426.0</v>
      </c>
      <c r="W21" s="336">
        <v>11118.0</v>
      </c>
      <c r="X21" s="336">
        <v>11676.0</v>
      </c>
      <c r="Y21" s="336">
        <v>10690.0</v>
      </c>
      <c r="Z21" s="336">
        <v>9024.0</v>
      </c>
      <c r="AA21" s="336">
        <v>13476.0</v>
      </c>
      <c r="AB21" s="336">
        <v>9856.0</v>
      </c>
      <c r="AC21" s="336">
        <v>10484.0</v>
      </c>
      <c r="AD21" s="336">
        <v>11783.0</v>
      </c>
      <c r="AE21" s="336"/>
      <c r="AF21" s="336"/>
      <c r="AG21" s="336">
        <f t="shared" si="3"/>
        <v>105629</v>
      </c>
      <c r="AH21" s="336">
        <f t="shared" si="4"/>
        <v>10562.9</v>
      </c>
      <c r="AI21" s="540">
        <f t="shared" si="5"/>
        <v>0.1957097578</v>
      </c>
      <c r="AJ21" s="540">
        <f t="shared" si="6"/>
        <v>0.2722553448</v>
      </c>
    </row>
    <row r="22" ht="13.5" customHeight="1">
      <c r="A22" s="464"/>
      <c r="B22" s="542" t="s">
        <v>3326</v>
      </c>
      <c r="C22" s="542"/>
      <c r="D22" s="542"/>
      <c r="E22" s="542">
        <v>419768.0</v>
      </c>
      <c r="F22" s="542">
        <f t="shared" si="1"/>
        <v>34980.66667</v>
      </c>
      <c r="G22" s="543">
        <v>23114.0</v>
      </c>
      <c r="H22" s="542">
        <v>23040.0</v>
      </c>
      <c r="I22" s="542">
        <v>32253.0</v>
      </c>
      <c r="J22" s="542">
        <v>38343.0</v>
      </c>
      <c r="K22" s="542">
        <v>27107.0</v>
      </c>
      <c r="L22" s="542">
        <v>31256.0</v>
      </c>
      <c r="M22" s="542">
        <v>31416.0</v>
      </c>
      <c r="N22" s="542">
        <v>30542.0</v>
      </c>
      <c r="O22" s="542">
        <v>32278.0</v>
      </c>
      <c r="P22" s="542">
        <v>63542.0</v>
      </c>
      <c r="Q22" s="542">
        <v>36622.0</v>
      </c>
      <c r="R22" s="542">
        <v>38485.0</v>
      </c>
      <c r="S22" s="542">
        <v>407998.0</v>
      </c>
      <c r="T22" s="544">
        <f t="shared" si="2"/>
        <v>33999.83333</v>
      </c>
      <c r="U22" s="542">
        <v>27115.0</v>
      </c>
      <c r="V22" s="542">
        <v>31498.0</v>
      </c>
      <c r="W22" s="542">
        <v>35556.0</v>
      </c>
      <c r="X22" s="542">
        <v>36548.0</v>
      </c>
      <c r="Y22" s="542">
        <v>43328.0</v>
      </c>
      <c r="Z22" s="542">
        <v>33610.0</v>
      </c>
      <c r="AA22" s="542">
        <v>38936.0</v>
      </c>
      <c r="AB22" s="542">
        <v>33474.0</v>
      </c>
      <c r="AC22" s="542">
        <v>37534.0</v>
      </c>
      <c r="AD22" s="542">
        <v>40569.0</v>
      </c>
      <c r="AE22" s="542"/>
      <c r="AF22" s="542"/>
      <c r="AG22" s="542">
        <f t="shared" si="3"/>
        <v>358168</v>
      </c>
      <c r="AH22" s="542">
        <f t="shared" si="4"/>
        <v>35816.8</v>
      </c>
      <c r="AI22" s="545">
        <f t="shared" si="5"/>
        <v>0.05344045804</v>
      </c>
      <c r="AJ22" s="545">
        <f t="shared" si="6"/>
        <v>0.07593176145</v>
      </c>
    </row>
    <row r="23" ht="13.5" customHeight="1">
      <c r="A23" s="464"/>
      <c r="B23" s="337" t="s">
        <v>3303</v>
      </c>
      <c r="C23" s="337" t="s">
        <v>59</v>
      </c>
      <c r="D23" s="433" t="s">
        <v>87</v>
      </c>
      <c r="E23" s="433">
        <v>168910.0</v>
      </c>
      <c r="F23" s="534">
        <f t="shared" si="1"/>
        <v>14075.83333</v>
      </c>
      <c r="G23" s="535">
        <v>16166.0</v>
      </c>
      <c r="H23" s="433">
        <v>13088.0</v>
      </c>
      <c r="I23" s="433">
        <v>14704.0</v>
      </c>
      <c r="J23" s="433">
        <v>16836.0</v>
      </c>
      <c r="K23" s="433">
        <v>15982.0</v>
      </c>
      <c r="L23" s="433">
        <v>16480.0</v>
      </c>
      <c r="M23" s="433">
        <v>16745.0</v>
      </c>
      <c r="N23" s="433">
        <v>16737.0</v>
      </c>
      <c r="O23" s="433">
        <v>13915.0</v>
      </c>
      <c r="P23" s="433">
        <v>18730.0</v>
      </c>
      <c r="Q23" s="433">
        <v>15756.0</v>
      </c>
      <c r="R23" s="433">
        <v>19040.0</v>
      </c>
      <c r="S23" s="433">
        <v>194179.0</v>
      </c>
      <c r="T23" s="536">
        <f t="shared" si="2"/>
        <v>16181.58333</v>
      </c>
      <c r="U23" s="433">
        <v>14260.0</v>
      </c>
      <c r="V23" s="433">
        <v>15368.0</v>
      </c>
      <c r="W23" s="433">
        <v>15829.0</v>
      </c>
      <c r="X23" s="433">
        <v>17804.0</v>
      </c>
      <c r="Y23" s="433">
        <v>17408.0</v>
      </c>
      <c r="Z23" s="433">
        <v>16678.0</v>
      </c>
      <c r="AA23" s="433">
        <v>17944.0</v>
      </c>
      <c r="AB23" s="433">
        <v>16678.0</v>
      </c>
      <c r="AC23" s="433">
        <v>18185.0</v>
      </c>
      <c r="AD23" s="433">
        <v>16401.0</v>
      </c>
      <c r="AE23" s="433"/>
      <c r="AF23" s="433"/>
      <c r="AG23" s="433">
        <f t="shared" si="3"/>
        <v>166555</v>
      </c>
      <c r="AH23" s="337">
        <f t="shared" si="4"/>
        <v>16655.5</v>
      </c>
      <c r="AI23" s="490">
        <f t="shared" si="5"/>
        <v>0.02928741007</v>
      </c>
      <c r="AJ23" s="490">
        <f t="shared" si="6"/>
        <v>0.04499852556</v>
      </c>
    </row>
    <row r="24" ht="13.5" customHeight="1">
      <c r="A24" s="464"/>
      <c r="B24" s="337"/>
      <c r="C24" s="337"/>
      <c r="D24" s="433" t="s">
        <v>86</v>
      </c>
      <c r="E24" s="433">
        <v>11600.0</v>
      </c>
      <c r="F24" s="534">
        <f t="shared" si="1"/>
        <v>966.6666667</v>
      </c>
      <c r="G24" s="535">
        <v>176.0</v>
      </c>
      <c r="H24" s="433">
        <v>824.0</v>
      </c>
      <c r="I24" s="433">
        <v>508.0</v>
      </c>
      <c r="J24" s="433">
        <v>756.0</v>
      </c>
      <c r="K24" s="433">
        <v>520.0</v>
      </c>
      <c r="L24" s="433">
        <v>524.0</v>
      </c>
      <c r="M24" s="433">
        <v>980.0</v>
      </c>
      <c r="N24" s="433">
        <v>792.0</v>
      </c>
      <c r="O24" s="433">
        <v>344.0</v>
      </c>
      <c r="P24" s="433">
        <v>532.0</v>
      </c>
      <c r="Q24" s="433">
        <v>1304.0</v>
      </c>
      <c r="R24" s="433">
        <v>272.0</v>
      </c>
      <c r="S24" s="433">
        <v>7532.0</v>
      </c>
      <c r="T24" s="536">
        <f t="shared" si="2"/>
        <v>627.6666667</v>
      </c>
      <c r="U24" s="433">
        <v>1356.0</v>
      </c>
      <c r="V24" s="433">
        <v>296.0</v>
      </c>
      <c r="W24" s="433">
        <v>992.0</v>
      </c>
      <c r="X24" s="433">
        <v>1132.0</v>
      </c>
      <c r="Y24" s="433">
        <v>452.0</v>
      </c>
      <c r="Z24" s="433">
        <v>584.0</v>
      </c>
      <c r="AA24" s="433">
        <v>936.0</v>
      </c>
      <c r="AB24" s="433">
        <v>656.0</v>
      </c>
      <c r="AC24" s="433">
        <v>960.0</v>
      </c>
      <c r="AD24" s="433">
        <v>920.0</v>
      </c>
      <c r="AE24" s="433"/>
      <c r="AF24" s="433"/>
      <c r="AG24" s="433">
        <f t="shared" si="3"/>
        <v>8284</v>
      </c>
      <c r="AH24" s="337">
        <f t="shared" si="4"/>
        <v>828.4</v>
      </c>
      <c r="AI24" s="490">
        <f t="shared" si="5"/>
        <v>0.3198088157</v>
      </c>
      <c r="AJ24" s="490">
        <f t="shared" si="6"/>
        <v>0.3908663533</v>
      </c>
    </row>
    <row r="25" ht="13.5" customHeight="1">
      <c r="A25" s="464"/>
      <c r="B25" s="336"/>
      <c r="C25" s="336" t="s">
        <v>3327</v>
      </c>
      <c r="D25" s="336"/>
      <c r="E25" s="336">
        <v>180510.0</v>
      </c>
      <c r="F25" s="537">
        <f t="shared" si="1"/>
        <v>15042.5</v>
      </c>
      <c r="G25" s="538">
        <v>16342.0</v>
      </c>
      <c r="H25" s="336">
        <v>13912.0</v>
      </c>
      <c r="I25" s="336">
        <v>15212.0</v>
      </c>
      <c r="J25" s="336">
        <v>17592.0</v>
      </c>
      <c r="K25" s="336">
        <v>16502.0</v>
      </c>
      <c r="L25" s="336">
        <v>17004.0</v>
      </c>
      <c r="M25" s="336">
        <v>17725.0</v>
      </c>
      <c r="N25" s="336">
        <v>17529.0</v>
      </c>
      <c r="O25" s="336">
        <v>14259.0</v>
      </c>
      <c r="P25" s="336">
        <v>19262.0</v>
      </c>
      <c r="Q25" s="336">
        <v>17060.0</v>
      </c>
      <c r="R25" s="336">
        <v>19312.0</v>
      </c>
      <c r="S25" s="336">
        <v>201711.0</v>
      </c>
      <c r="T25" s="539">
        <f t="shared" si="2"/>
        <v>16809.25</v>
      </c>
      <c r="U25" s="336">
        <v>15616.0</v>
      </c>
      <c r="V25" s="336">
        <v>15664.0</v>
      </c>
      <c r="W25" s="336">
        <v>16821.0</v>
      </c>
      <c r="X25" s="336">
        <v>18936.0</v>
      </c>
      <c r="Y25" s="336">
        <v>17860.0</v>
      </c>
      <c r="Z25" s="336">
        <v>17262.0</v>
      </c>
      <c r="AA25" s="336">
        <v>18880.0</v>
      </c>
      <c r="AB25" s="336">
        <v>17334.0</v>
      </c>
      <c r="AC25" s="336">
        <v>19145.0</v>
      </c>
      <c r="AD25" s="336">
        <v>17321.0</v>
      </c>
      <c r="AE25" s="336"/>
      <c r="AF25" s="336"/>
      <c r="AG25" s="336">
        <f t="shared" si="3"/>
        <v>174839</v>
      </c>
      <c r="AH25" s="336">
        <f t="shared" si="4"/>
        <v>17483.9</v>
      </c>
      <c r="AI25" s="540">
        <f t="shared" si="5"/>
        <v>0.0401356396</v>
      </c>
      <c r="AJ25" s="540">
        <f t="shared" si="6"/>
        <v>0.0574577081</v>
      </c>
    </row>
    <row r="26" ht="13.5" customHeight="1">
      <c r="A26" s="464"/>
      <c r="B26" s="337"/>
      <c r="C26" s="337" t="s">
        <v>60</v>
      </c>
      <c r="D26" s="433" t="s">
        <v>87</v>
      </c>
      <c r="E26" s="433">
        <v>96847.0</v>
      </c>
      <c r="F26" s="534">
        <f t="shared" si="1"/>
        <v>8070.583333</v>
      </c>
      <c r="G26" s="535">
        <v>6864.0</v>
      </c>
      <c r="H26" s="433">
        <v>7456.0</v>
      </c>
      <c r="I26" s="433">
        <v>11366.0</v>
      </c>
      <c r="J26" s="433">
        <v>12676.0</v>
      </c>
      <c r="K26" s="433">
        <v>9722.0</v>
      </c>
      <c r="L26" s="433">
        <v>9858.0</v>
      </c>
      <c r="M26" s="433">
        <v>11534.0</v>
      </c>
      <c r="N26" s="433">
        <v>10802.0</v>
      </c>
      <c r="O26" s="433">
        <v>10086.0</v>
      </c>
      <c r="P26" s="433">
        <v>12012.0</v>
      </c>
      <c r="Q26" s="433">
        <v>11804.0</v>
      </c>
      <c r="R26" s="433">
        <v>11026.0</v>
      </c>
      <c r="S26" s="433">
        <v>125206.0</v>
      </c>
      <c r="T26" s="536">
        <f t="shared" si="2"/>
        <v>10433.83333</v>
      </c>
      <c r="U26" s="433">
        <v>10436.0</v>
      </c>
      <c r="V26" s="433">
        <v>10972.0</v>
      </c>
      <c r="W26" s="433">
        <v>9882.0</v>
      </c>
      <c r="X26" s="433">
        <v>11156.0</v>
      </c>
      <c r="Y26" s="433">
        <v>11596.0</v>
      </c>
      <c r="Z26" s="433">
        <v>8566.0</v>
      </c>
      <c r="AA26" s="433">
        <v>12024.0</v>
      </c>
      <c r="AB26" s="433">
        <v>9890.0</v>
      </c>
      <c r="AC26" s="433">
        <v>10704.0</v>
      </c>
      <c r="AD26" s="433">
        <v>10858.0</v>
      </c>
      <c r="AE26" s="433"/>
      <c r="AF26" s="433"/>
      <c r="AG26" s="433">
        <f t="shared" si="3"/>
        <v>106084</v>
      </c>
      <c r="AH26" s="337">
        <f t="shared" si="4"/>
        <v>10608.4</v>
      </c>
      <c r="AI26" s="490">
        <f t="shared" si="5"/>
        <v>0.0167308276</v>
      </c>
      <c r="AJ26" s="490">
        <f t="shared" si="6"/>
        <v>0.03621942643</v>
      </c>
    </row>
    <row r="27" ht="13.5" customHeight="1">
      <c r="A27" s="464"/>
      <c r="B27" s="337"/>
      <c r="C27" s="337"/>
      <c r="D27" s="433" t="s">
        <v>86</v>
      </c>
      <c r="E27" s="433">
        <v>17620.0</v>
      </c>
      <c r="F27" s="534">
        <f t="shared" si="1"/>
        <v>1468.333333</v>
      </c>
      <c r="G27" s="535">
        <v>1750.0</v>
      </c>
      <c r="H27" s="433">
        <v>1286.0</v>
      </c>
      <c r="I27" s="433">
        <v>1510.0</v>
      </c>
      <c r="J27" s="433">
        <v>1864.0</v>
      </c>
      <c r="K27" s="433">
        <v>1270.0</v>
      </c>
      <c r="L27" s="433">
        <v>1198.0</v>
      </c>
      <c r="M27" s="433">
        <v>1734.0</v>
      </c>
      <c r="N27" s="433">
        <v>1814.0</v>
      </c>
      <c r="O27" s="433">
        <v>1308.0</v>
      </c>
      <c r="P27" s="433">
        <v>1470.0</v>
      </c>
      <c r="Q27" s="433">
        <v>1706.0</v>
      </c>
      <c r="R27" s="433">
        <v>1372.0</v>
      </c>
      <c r="S27" s="433">
        <v>18282.0</v>
      </c>
      <c r="T27" s="536">
        <f t="shared" si="2"/>
        <v>1523.5</v>
      </c>
      <c r="U27" s="433">
        <v>1420.0</v>
      </c>
      <c r="V27" s="433">
        <v>1410.0</v>
      </c>
      <c r="W27" s="433">
        <v>1860.0</v>
      </c>
      <c r="X27" s="433">
        <v>1518.0</v>
      </c>
      <c r="Y27" s="433">
        <v>1462.0</v>
      </c>
      <c r="Z27" s="433">
        <v>1176.0</v>
      </c>
      <c r="AA27" s="433">
        <v>1468.0</v>
      </c>
      <c r="AB27" s="433">
        <v>1564.0</v>
      </c>
      <c r="AC27" s="433">
        <v>1088.0</v>
      </c>
      <c r="AD27" s="433">
        <v>1756.0</v>
      </c>
      <c r="AE27" s="433"/>
      <c r="AF27" s="433"/>
      <c r="AG27" s="433">
        <f t="shared" si="3"/>
        <v>14722</v>
      </c>
      <c r="AH27" s="337">
        <f t="shared" si="4"/>
        <v>1472.2</v>
      </c>
      <c r="AI27" s="490">
        <f t="shared" si="5"/>
        <v>-0.03367246472</v>
      </c>
      <c r="AJ27" s="490">
        <f t="shared" si="6"/>
        <v>-0.03170218364</v>
      </c>
    </row>
    <row r="28" ht="13.5" customHeight="1">
      <c r="A28" s="464"/>
      <c r="B28" s="541"/>
      <c r="C28" s="336" t="s">
        <v>3328</v>
      </c>
      <c r="D28" s="336"/>
      <c r="E28" s="336">
        <v>114467.0</v>
      </c>
      <c r="F28" s="537">
        <f t="shared" si="1"/>
        <v>9538.916667</v>
      </c>
      <c r="G28" s="538">
        <v>8614.0</v>
      </c>
      <c r="H28" s="336">
        <v>8742.0</v>
      </c>
      <c r="I28" s="336">
        <v>12876.0</v>
      </c>
      <c r="J28" s="336">
        <v>14540.0</v>
      </c>
      <c r="K28" s="336">
        <v>10992.0</v>
      </c>
      <c r="L28" s="336">
        <v>11056.0</v>
      </c>
      <c r="M28" s="336">
        <v>13268.0</v>
      </c>
      <c r="N28" s="336">
        <v>12616.0</v>
      </c>
      <c r="O28" s="336">
        <v>11394.0</v>
      </c>
      <c r="P28" s="336">
        <v>13482.0</v>
      </c>
      <c r="Q28" s="336">
        <v>13510.0</v>
      </c>
      <c r="R28" s="336">
        <v>12398.0</v>
      </c>
      <c r="S28" s="336">
        <v>143488.0</v>
      </c>
      <c r="T28" s="539">
        <f t="shared" si="2"/>
        <v>11957.33333</v>
      </c>
      <c r="U28" s="336">
        <v>11856.0</v>
      </c>
      <c r="V28" s="336">
        <v>12382.0</v>
      </c>
      <c r="W28" s="336">
        <v>11742.0</v>
      </c>
      <c r="X28" s="336">
        <v>12674.0</v>
      </c>
      <c r="Y28" s="336">
        <v>13058.0</v>
      </c>
      <c r="Z28" s="336">
        <v>9742.0</v>
      </c>
      <c r="AA28" s="336">
        <v>13492.0</v>
      </c>
      <c r="AB28" s="336">
        <v>11454.0</v>
      </c>
      <c r="AC28" s="336">
        <v>11792.0</v>
      </c>
      <c r="AD28" s="336">
        <v>12614.0</v>
      </c>
      <c r="AE28" s="336"/>
      <c r="AF28" s="336"/>
      <c r="AG28" s="336">
        <f t="shared" si="3"/>
        <v>120806</v>
      </c>
      <c r="AH28" s="336">
        <f t="shared" si="4"/>
        <v>12080.6</v>
      </c>
      <c r="AI28" s="540">
        <f t="shared" si="5"/>
        <v>0.010308876</v>
      </c>
      <c r="AJ28" s="540">
        <f t="shared" si="6"/>
        <v>0.02743663888</v>
      </c>
    </row>
    <row r="29" ht="13.5" customHeight="1">
      <c r="A29" s="464"/>
      <c r="B29" s="542" t="s">
        <v>3329</v>
      </c>
      <c r="C29" s="542"/>
      <c r="D29" s="542"/>
      <c r="E29" s="542">
        <v>294977.0</v>
      </c>
      <c r="F29" s="542">
        <f t="shared" si="1"/>
        <v>24581.41667</v>
      </c>
      <c r="G29" s="543">
        <v>24956.0</v>
      </c>
      <c r="H29" s="542">
        <v>22654.0</v>
      </c>
      <c r="I29" s="542">
        <v>28088.0</v>
      </c>
      <c r="J29" s="542">
        <v>32132.0</v>
      </c>
      <c r="K29" s="542">
        <v>27494.0</v>
      </c>
      <c r="L29" s="542">
        <v>28060.0</v>
      </c>
      <c r="M29" s="542">
        <v>30993.0</v>
      </c>
      <c r="N29" s="542">
        <v>30145.0</v>
      </c>
      <c r="O29" s="542">
        <v>25653.0</v>
      </c>
      <c r="P29" s="542">
        <v>32744.0</v>
      </c>
      <c r="Q29" s="542">
        <v>30570.0</v>
      </c>
      <c r="R29" s="542">
        <v>31710.0</v>
      </c>
      <c r="S29" s="542">
        <v>345199.0</v>
      </c>
      <c r="T29" s="544">
        <f t="shared" si="2"/>
        <v>28766.58333</v>
      </c>
      <c r="U29" s="542">
        <v>27472.0</v>
      </c>
      <c r="V29" s="542">
        <v>28046.0</v>
      </c>
      <c r="W29" s="542">
        <v>28563.0</v>
      </c>
      <c r="X29" s="542">
        <v>31610.0</v>
      </c>
      <c r="Y29" s="542">
        <v>30918.0</v>
      </c>
      <c r="Z29" s="542">
        <v>27004.0</v>
      </c>
      <c r="AA29" s="542">
        <v>32372.0</v>
      </c>
      <c r="AB29" s="542">
        <v>28788.0</v>
      </c>
      <c r="AC29" s="542">
        <v>30937.0</v>
      </c>
      <c r="AD29" s="542">
        <v>29935.0</v>
      </c>
      <c r="AE29" s="542"/>
      <c r="AF29" s="542"/>
      <c r="AG29" s="542">
        <f t="shared" si="3"/>
        <v>295645</v>
      </c>
      <c r="AH29" s="542">
        <f t="shared" si="4"/>
        <v>29564.5</v>
      </c>
      <c r="AI29" s="545">
        <f t="shared" si="5"/>
        <v>0.02773762381</v>
      </c>
      <c r="AJ29" s="545">
        <f t="shared" si="6"/>
        <v>0.04498107232</v>
      </c>
    </row>
    <row r="30" ht="13.5" customHeight="1">
      <c r="A30" s="464"/>
      <c r="B30" s="337" t="s">
        <v>3304</v>
      </c>
      <c r="C30" s="337" t="s">
        <v>62</v>
      </c>
      <c r="D30" s="433" t="s">
        <v>87</v>
      </c>
      <c r="E30" s="433">
        <v>5339.0</v>
      </c>
      <c r="F30" s="534">
        <f t="shared" si="1"/>
        <v>444.9166667</v>
      </c>
      <c r="G30" s="535">
        <v>370.0</v>
      </c>
      <c r="H30" s="433">
        <v>600.0</v>
      </c>
      <c r="I30" s="433">
        <v>366.0</v>
      </c>
      <c r="J30" s="433">
        <v>620.0</v>
      </c>
      <c r="K30" s="433">
        <v>536.0</v>
      </c>
      <c r="L30" s="433">
        <v>370.0</v>
      </c>
      <c r="M30" s="433">
        <v>438.0</v>
      </c>
      <c r="N30" s="433">
        <v>298.0</v>
      </c>
      <c r="O30" s="433">
        <v>570.0</v>
      </c>
      <c r="P30" s="433">
        <v>766.0</v>
      </c>
      <c r="Q30" s="433">
        <v>652.0</v>
      </c>
      <c r="R30" s="433">
        <v>492.0</v>
      </c>
      <c r="S30" s="433">
        <v>6078.0</v>
      </c>
      <c r="T30" s="536">
        <f t="shared" si="2"/>
        <v>506.5</v>
      </c>
      <c r="U30" s="433">
        <v>236.0</v>
      </c>
      <c r="V30" s="433">
        <v>756.0</v>
      </c>
      <c r="W30" s="433">
        <v>496.0</v>
      </c>
      <c r="X30" s="433">
        <v>678.0</v>
      </c>
      <c r="Y30" s="433">
        <v>1206.0</v>
      </c>
      <c r="Z30" s="433">
        <v>4068.0</v>
      </c>
      <c r="AA30" s="433">
        <v>1306.0</v>
      </c>
      <c r="AB30" s="433">
        <v>1248.0</v>
      </c>
      <c r="AC30" s="433">
        <v>1360.0</v>
      </c>
      <c r="AD30" s="433">
        <v>858.0</v>
      </c>
      <c r="AE30" s="433"/>
      <c r="AF30" s="433"/>
      <c r="AG30" s="433">
        <f t="shared" si="3"/>
        <v>12212</v>
      </c>
      <c r="AH30" s="337">
        <f t="shared" si="4"/>
        <v>1221.2</v>
      </c>
      <c r="AI30" s="490">
        <f t="shared" si="5"/>
        <v>1.411056269</v>
      </c>
      <c r="AJ30" s="490">
        <f t="shared" si="6"/>
        <v>1.475070936</v>
      </c>
    </row>
    <row r="31" ht="13.5" customHeight="1">
      <c r="A31" s="464"/>
      <c r="B31" s="337"/>
      <c r="C31" s="337"/>
      <c r="D31" s="433" t="s">
        <v>86</v>
      </c>
      <c r="E31" s="433">
        <v>297920.0</v>
      </c>
      <c r="F31" s="534">
        <f t="shared" si="1"/>
        <v>24826.66667</v>
      </c>
      <c r="G31" s="535">
        <v>21268.0</v>
      </c>
      <c r="H31" s="433">
        <v>16304.0</v>
      </c>
      <c r="I31" s="433">
        <v>34824.0</v>
      </c>
      <c r="J31" s="433">
        <v>24212.0</v>
      </c>
      <c r="K31" s="433">
        <v>25640.0</v>
      </c>
      <c r="L31" s="433">
        <v>34564.0</v>
      </c>
      <c r="M31" s="433">
        <v>23588.0</v>
      </c>
      <c r="N31" s="433">
        <v>25172.0</v>
      </c>
      <c r="O31" s="433">
        <v>22088.0</v>
      </c>
      <c r="P31" s="433">
        <v>48916.0</v>
      </c>
      <c r="Q31" s="433">
        <v>24580.0</v>
      </c>
      <c r="R31" s="433">
        <v>25976.0</v>
      </c>
      <c r="S31" s="433">
        <v>327132.0</v>
      </c>
      <c r="T31" s="536">
        <f t="shared" si="2"/>
        <v>27261</v>
      </c>
      <c r="U31" s="433">
        <v>16656.0</v>
      </c>
      <c r="V31" s="433">
        <v>19316.0</v>
      </c>
      <c r="W31" s="433">
        <v>31716.0</v>
      </c>
      <c r="X31" s="433">
        <v>30024.0</v>
      </c>
      <c r="Y31" s="433">
        <v>46352.0</v>
      </c>
      <c r="Z31" s="433">
        <v>29684.0</v>
      </c>
      <c r="AA31" s="433">
        <v>16772.0</v>
      </c>
      <c r="AB31" s="433">
        <v>22460.0</v>
      </c>
      <c r="AC31" s="433">
        <v>27612.0</v>
      </c>
      <c r="AD31" s="433">
        <v>29124.0</v>
      </c>
      <c r="AE31" s="433"/>
      <c r="AF31" s="433"/>
      <c r="AG31" s="433">
        <f t="shared" si="3"/>
        <v>269716</v>
      </c>
      <c r="AH31" s="337">
        <f t="shared" si="4"/>
        <v>26971.6</v>
      </c>
      <c r="AI31" s="490">
        <f t="shared" si="5"/>
        <v>-0.01061589817</v>
      </c>
      <c r="AJ31" s="490">
        <f t="shared" si="6"/>
        <v>-0.02480330904</v>
      </c>
    </row>
    <row r="32" ht="13.5" customHeight="1">
      <c r="A32" s="464"/>
      <c r="B32" s="336"/>
      <c r="C32" s="336" t="s">
        <v>3330</v>
      </c>
      <c r="D32" s="336"/>
      <c r="E32" s="336">
        <v>303259.0</v>
      </c>
      <c r="F32" s="537">
        <f t="shared" si="1"/>
        <v>25271.58333</v>
      </c>
      <c r="G32" s="538">
        <v>21638.0</v>
      </c>
      <c r="H32" s="336">
        <v>16904.0</v>
      </c>
      <c r="I32" s="336">
        <v>35190.0</v>
      </c>
      <c r="J32" s="336">
        <v>24832.0</v>
      </c>
      <c r="K32" s="336">
        <v>26176.0</v>
      </c>
      <c r="L32" s="336">
        <v>34934.0</v>
      </c>
      <c r="M32" s="336">
        <v>24026.0</v>
      </c>
      <c r="N32" s="336">
        <v>25470.0</v>
      </c>
      <c r="O32" s="336">
        <v>22658.0</v>
      </c>
      <c r="P32" s="336">
        <v>49682.0</v>
      </c>
      <c r="Q32" s="336">
        <v>25232.0</v>
      </c>
      <c r="R32" s="336">
        <v>26468.0</v>
      </c>
      <c r="S32" s="336">
        <v>333210.0</v>
      </c>
      <c r="T32" s="539">
        <f t="shared" si="2"/>
        <v>27767.5</v>
      </c>
      <c r="U32" s="336">
        <v>16892.0</v>
      </c>
      <c r="V32" s="336">
        <v>20072.0</v>
      </c>
      <c r="W32" s="336">
        <v>32212.0</v>
      </c>
      <c r="X32" s="336">
        <v>30702.0</v>
      </c>
      <c r="Y32" s="336">
        <v>47558.0</v>
      </c>
      <c r="Z32" s="336">
        <v>33752.0</v>
      </c>
      <c r="AA32" s="336">
        <v>18078.0</v>
      </c>
      <c r="AB32" s="336">
        <v>23708.0</v>
      </c>
      <c r="AC32" s="336">
        <v>28972.0</v>
      </c>
      <c r="AD32" s="336">
        <v>29982.0</v>
      </c>
      <c r="AE32" s="336"/>
      <c r="AF32" s="336"/>
      <c r="AG32" s="336">
        <f t="shared" si="3"/>
        <v>281928</v>
      </c>
      <c r="AH32" s="336">
        <f t="shared" si="4"/>
        <v>28192.8</v>
      </c>
      <c r="AI32" s="540">
        <f t="shared" si="5"/>
        <v>0.01531646709</v>
      </c>
      <c r="AJ32" s="540">
        <f t="shared" si="6"/>
        <v>0.001484849561</v>
      </c>
    </row>
    <row r="33" ht="13.5" customHeight="1">
      <c r="A33" s="464"/>
      <c r="B33" s="337"/>
      <c r="C33" s="337" t="s">
        <v>63</v>
      </c>
      <c r="D33" s="433" t="s">
        <v>87</v>
      </c>
      <c r="E33" s="433">
        <v>307517.0</v>
      </c>
      <c r="F33" s="534">
        <f t="shared" si="1"/>
        <v>25626.41667</v>
      </c>
      <c r="G33" s="535">
        <v>29800.0</v>
      </c>
      <c r="H33" s="433">
        <v>24608.0</v>
      </c>
      <c r="I33" s="433">
        <v>74258.0</v>
      </c>
      <c r="J33" s="433">
        <v>18832.0</v>
      </c>
      <c r="K33" s="433">
        <v>16920.0</v>
      </c>
      <c r="L33" s="433">
        <v>20182.0</v>
      </c>
      <c r="M33" s="433">
        <v>19446.0</v>
      </c>
      <c r="N33" s="433">
        <v>23504.0</v>
      </c>
      <c r="O33" s="433">
        <v>23000.0</v>
      </c>
      <c r="P33" s="433">
        <v>24123.0</v>
      </c>
      <c r="Q33" s="433">
        <v>25946.0</v>
      </c>
      <c r="R33" s="433">
        <v>27460.0</v>
      </c>
      <c r="S33" s="433">
        <v>328079.0</v>
      </c>
      <c r="T33" s="536">
        <f t="shared" si="2"/>
        <v>27339.91667</v>
      </c>
      <c r="U33" s="433">
        <v>25736.0</v>
      </c>
      <c r="V33" s="433">
        <v>27363.0</v>
      </c>
      <c r="W33" s="433">
        <v>26080.0</v>
      </c>
      <c r="X33" s="433">
        <v>33020.0</v>
      </c>
      <c r="Y33" s="433">
        <v>27656.0</v>
      </c>
      <c r="Z33" s="433">
        <v>42356.0</v>
      </c>
      <c r="AA33" s="433">
        <v>26236.0</v>
      </c>
      <c r="AB33" s="433">
        <v>25058.0</v>
      </c>
      <c r="AC33" s="433">
        <v>27940.0</v>
      </c>
      <c r="AD33" s="433">
        <v>27104.0</v>
      </c>
      <c r="AE33" s="433"/>
      <c r="AF33" s="433"/>
      <c r="AG33" s="433">
        <f t="shared" si="3"/>
        <v>288549</v>
      </c>
      <c r="AH33" s="337">
        <f t="shared" si="4"/>
        <v>28854.9</v>
      </c>
      <c r="AI33" s="490">
        <f t="shared" si="5"/>
        <v>0.05541287312</v>
      </c>
      <c r="AJ33" s="490">
        <f t="shared" si="6"/>
        <v>0.05051825261</v>
      </c>
    </row>
    <row r="34" ht="13.5" customHeight="1">
      <c r="A34" s="464"/>
      <c r="B34" s="337"/>
      <c r="C34" s="337"/>
      <c r="D34" s="433" t="s">
        <v>86</v>
      </c>
      <c r="E34" s="433">
        <v>292.0</v>
      </c>
      <c r="F34" s="534">
        <f t="shared" si="1"/>
        <v>24.33333333</v>
      </c>
      <c r="G34" s="535">
        <v>20.0</v>
      </c>
      <c r="H34" s="433">
        <v>60.0</v>
      </c>
      <c r="I34" s="433">
        <v>1864.0</v>
      </c>
      <c r="J34" s="433">
        <v>1632.0</v>
      </c>
      <c r="K34" s="433">
        <v>2480.0</v>
      </c>
      <c r="L34" s="433">
        <v>2080.0</v>
      </c>
      <c r="M34" s="433">
        <v>1692.0</v>
      </c>
      <c r="N34" s="433">
        <v>660.0</v>
      </c>
      <c r="O34" s="433">
        <v>1980.0</v>
      </c>
      <c r="P34" s="433">
        <v>6818.0</v>
      </c>
      <c r="Q34" s="433">
        <v>40.0</v>
      </c>
      <c r="R34" s="433">
        <v>420.0</v>
      </c>
      <c r="S34" s="433">
        <v>19746.0</v>
      </c>
      <c r="T34" s="536">
        <f t="shared" si="2"/>
        <v>1645.5</v>
      </c>
      <c r="U34" s="433">
        <v>1220.0</v>
      </c>
      <c r="V34" s="433">
        <v>1600.0</v>
      </c>
      <c r="W34" s="433">
        <v>2600.0</v>
      </c>
      <c r="X34" s="433">
        <v>2418.0</v>
      </c>
      <c r="Y34" s="433">
        <v>6080.0</v>
      </c>
      <c r="Z34" s="433">
        <v>912.0</v>
      </c>
      <c r="AA34" s="433">
        <v>818.0</v>
      </c>
      <c r="AB34" s="433">
        <v>640.0</v>
      </c>
      <c r="AC34" s="433">
        <v>3260.0</v>
      </c>
      <c r="AD34" s="433">
        <v>5000.0</v>
      </c>
      <c r="AE34" s="433"/>
      <c r="AF34" s="433"/>
      <c r="AG34" s="433">
        <f t="shared" si="3"/>
        <v>24548</v>
      </c>
      <c r="AH34" s="337">
        <f t="shared" si="4"/>
        <v>2454.8</v>
      </c>
      <c r="AI34" s="490">
        <f t="shared" si="5"/>
        <v>0.4918261926</v>
      </c>
      <c r="AJ34" s="490">
        <f t="shared" si="6"/>
        <v>0.2728404024</v>
      </c>
    </row>
    <row r="35" ht="13.5" customHeight="1">
      <c r="A35" s="464"/>
      <c r="B35" s="541"/>
      <c r="C35" s="336" t="s">
        <v>3331</v>
      </c>
      <c r="D35" s="336"/>
      <c r="E35" s="336">
        <v>307809.0</v>
      </c>
      <c r="F35" s="537">
        <f t="shared" si="1"/>
        <v>25650.75</v>
      </c>
      <c r="G35" s="538">
        <v>29820.0</v>
      </c>
      <c r="H35" s="336">
        <v>24668.0</v>
      </c>
      <c r="I35" s="336">
        <v>76122.0</v>
      </c>
      <c r="J35" s="336">
        <v>20464.0</v>
      </c>
      <c r="K35" s="336">
        <v>19400.0</v>
      </c>
      <c r="L35" s="336">
        <v>22262.0</v>
      </c>
      <c r="M35" s="336">
        <v>21138.0</v>
      </c>
      <c r="N35" s="336">
        <v>24164.0</v>
      </c>
      <c r="O35" s="336">
        <v>24980.0</v>
      </c>
      <c r="P35" s="336">
        <v>30941.0</v>
      </c>
      <c r="Q35" s="336">
        <v>25986.0</v>
      </c>
      <c r="R35" s="336">
        <v>27880.0</v>
      </c>
      <c r="S35" s="336">
        <v>347825.0</v>
      </c>
      <c r="T35" s="539">
        <f t="shared" si="2"/>
        <v>28985.41667</v>
      </c>
      <c r="U35" s="336">
        <v>26956.0</v>
      </c>
      <c r="V35" s="336">
        <v>28963.0</v>
      </c>
      <c r="W35" s="336">
        <v>28680.0</v>
      </c>
      <c r="X35" s="336">
        <v>35438.0</v>
      </c>
      <c r="Y35" s="336">
        <v>33736.0</v>
      </c>
      <c r="Z35" s="336">
        <v>43268.0</v>
      </c>
      <c r="AA35" s="336">
        <v>27054.0</v>
      </c>
      <c r="AB35" s="336">
        <v>25698.0</v>
      </c>
      <c r="AC35" s="336">
        <v>31200.0</v>
      </c>
      <c r="AD35" s="336">
        <v>32104.0</v>
      </c>
      <c r="AE35" s="336"/>
      <c r="AF35" s="336"/>
      <c r="AG35" s="336">
        <f t="shared" si="3"/>
        <v>313097</v>
      </c>
      <c r="AH35" s="336">
        <f t="shared" si="4"/>
        <v>31309.7</v>
      </c>
      <c r="AI35" s="540">
        <f t="shared" si="5"/>
        <v>0.08018802559</v>
      </c>
      <c r="AJ35" s="540">
        <f t="shared" si="6"/>
        <v>0.06510431727</v>
      </c>
    </row>
    <row r="36" ht="13.5" customHeight="1">
      <c r="A36" s="464"/>
      <c r="B36" s="542" t="s">
        <v>3332</v>
      </c>
      <c r="C36" s="542"/>
      <c r="D36" s="542"/>
      <c r="E36" s="542">
        <v>611068.0</v>
      </c>
      <c r="F36" s="542">
        <f t="shared" si="1"/>
        <v>50922.33333</v>
      </c>
      <c r="G36" s="543">
        <v>51458.0</v>
      </c>
      <c r="H36" s="542">
        <v>41572.0</v>
      </c>
      <c r="I36" s="542">
        <v>111312.0</v>
      </c>
      <c r="J36" s="542">
        <v>45296.0</v>
      </c>
      <c r="K36" s="542">
        <v>45576.0</v>
      </c>
      <c r="L36" s="542">
        <v>57196.0</v>
      </c>
      <c r="M36" s="542">
        <v>45164.0</v>
      </c>
      <c r="N36" s="542">
        <v>49634.0</v>
      </c>
      <c r="O36" s="542">
        <v>47638.0</v>
      </c>
      <c r="P36" s="542">
        <v>80623.0</v>
      </c>
      <c r="Q36" s="542">
        <v>51218.0</v>
      </c>
      <c r="R36" s="542">
        <v>54348.0</v>
      </c>
      <c r="S36" s="542">
        <v>681035.0</v>
      </c>
      <c r="T36" s="544">
        <f t="shared" si="2"/>
        <v>56752.91667</v>
      </c>
      <c r="U36" s="542">
        <v>43848.0</v>
      </c>
      <c r="V36" s="542">
        <v>49035.0</v>
      </c>
      <c r="W36" s="542">
        <v>60892.0</v>
      </c>
      <c r="X36" s="542">
        <v>66140.0</v>
      </c>
      <c r="Y36" s="542">
        <v>81294.0</v>
      </c>
      <c r="Z36" s="542">
        <v>77020.0</v>
      </c>
      <c r="AA36" s="542">
        <v>45132.0</v>
      </c>
      <c r="AB36" s="542">
        <v>49406.0</v>
      </c>
      <c r="AC36" s="542">
        <v>60172.0</v>
      </c>
      <c r="AD36" s="542">
        <v>62086.0</v>
      </c>
      <c r="AE36" s="542"/>
      <c r="AF36" s="542"/>
      <c r="AG36" s="542">
        <f t="shared" si="3"/>
        <v>595025</v>
      </c>
      <c r="AH36" s="542">
        <f t="shared" si="4"/>
        <v>59502.5</v>
      </c>
      <c r="AI36" s="545">
        <f t="shared" si="5"/>
        <v>0.04844831763</v>
      </c>
      <c r="AJ36" s="545">
        <f t="shared" si="6"/>
        <v>0.03398271671</v>
      </c>
    </row>
    <row r="37" ht="13.5" customHeight="1">
      <c r="A37" s="464"/>
      <c r="B37" s="337" t="s">
        <v>3305</v>
      </c>
      <c r="C37" s="337" t="s">
        <v>65</v>
      </c>
      <c r="D37" s="433" t="s">
        <v>87</v>
      </c>
      <c r="E37" s="433">
        <v>104500.0</v>
      </c>
      <c r="F37" s="534">
        <f t="shared" si="1"/>
        <v>8708.333333</v>
      </c>
      <c r="G37" s="535">
        <v>9396.0</v>
      </c>
      <c r="H37" s="433">
        <v>8382.0</v>
      </c>
      <c r="I37" s="433">
        <v>8766.0</v>
      </c>
      <c r="J37" s="433">
        <v>10224.0</v>
      </c>
      <c r="K37" s="433">
        <v>9813.0</v>
      </c>
      <c r="L37" s="433">
        <v>9672.0</v>
      </c>
      <c r="M37" s="433">
        <v>10286.0</v>
      </c>
      <c r="N37" s="433">
        <v>10799.0</v>
      </c>
      <c r="O37" s="433">
        <v>8631.0</v>
      </c>
      <c r="P37" s="433">
        <v>11545.0</v>
      </c>
      <c r="Q37" s="433">
        <v>11229.0</v>
      </c>
      <c r="R37" s="433">
        <v>10762.0</v>
      </c>
      <c r="S37" s="433">
        <v>99505.0</v>
      </c>
      <c r="T37" s="536">
        <f t="shared" si="2"/>
        <v>8292.083333</v>
      </c>
      <c r="U37" s="433">
        <v>8042.0</v>
      </c>
      <c r="V37" s="433">
        <v>9307.0</v>
      </c>
      <c r="W37" s="433">
        <v>9188.0</v>
      </c>
      <c r="X37" s="433">
        <v>10135.0</v>
      </c>
      <c r="Y37" s="433">
        <v>9918.0</v>
      </c>
      <c r="Z37" s="433">
        <v>10848.0</v>
      </c>
      <c r="AA37" s="433">
        <v>12298.0</v>
      </c>
      <c r="AB37" s="433">
        <v>11513.0</v>
      </c>
      <c r="AC37" s="433">
        <v>12867.0</v>
      </c>
      <c r="AD37" s="433">
        <v>12567.0</v>
      </c>
      <c r="AE37" s="433"/>
      <c r="AF37" s="433"/>
      <c r="AG37" s="433">
        <f t="shared" si="3"/>
        <v>106683</v>
      </c>
      <c r="AH37" s="337">
        <f t="shared" si="4"/>
        <v>10668.3</v>
      </c>
      <c r="AI37" s="490">
        <f t="shared" si="5"/>
        <v>0.2865644942</v>
      </c>
      <c r="AJ37" s="490">
        <f t="shared" si="6"/>
        <v>0.09402752425</v>
      </c>
    </row>
    <row r="38" ht="13.5" customHeight="1">
      <c r="A38" s="464"/>
      <c r="B38" s="337"/>
      <c r="C38" s="337"/>
      <c r="D38" s="433" t="s">
        <v>86</v>
      </c>
      <c r="E38" s="433">
        <v>32132.0</v>
      </c>
      <c r="F38" s="534">
        <f t="shared" si="1"/>
        <v>2677.666667</v>
      </c>
      <c r="G38" s="535">
        <v>3156.0</v>
      </c>
      <c r="H38" s="433">
        <v>3786.0</v>
      </c>
      <c r="I38" s="433">
        <v>3792.0</v>
      </c>
      <c r="J38" s="433">
        <v>3292.0</v>
      </c>
      <c r="K38" s="433">
        <v>3652.0</v>
      </c>
      <c r="L38" s="433">
        <v>3658.0</v>
      </c>
      <c r="M38" s="433">
        <v>3032.0</v>
      </c>
      <c r="N38" s="433">
        <v>2842.0</v>
      </c>
      <c r="O38" s="433">
        <v>3344.0</v>
      </c>
      <c r="P38" s="433">
        <v>4586.0</v>
      </c>
      <c r="Q38" s="433">
        <v>4090.0</v>
      </c>
      <c r="R38" s="433">
        <v>3884.0</v>
      </c>
      <c r="S38" s="433">
        <v>2950.0</v>
      </c>
      <c r="T38" s="536">
        <f t="shared" si="2"/>
        <v>245.8333333</v>
      </c>
      <c r="U38" s="433">
        <v>2418.0</v>
      </c>
      <c r="V38" s="433">
        <v>2298.0</v>
      </c>
      <c r="W38" s="433">
        <v>4518.0</v>
      </c>
      <c r="X38" s="433">
        <v>4992.0</v>
      </c>
      <c r="Y38" s="433">
        <v>6774.0</v>
      </c>
      <c r="Z38" s="433">
        <v>3650.0</v>
      </c>
      <c r="AA38" s="433">
        <v>3086.0</v>
      </c>
      <c r="AB38" s="433">
        <v>3336.0</v>
      </c>
      <c r="AC38" s="433">
        <v>4306.0</v>
      </c>
      <c r="AD38" s="433">
        <v>3868.0</v>
      </c>
      <c r="AE38" s="433"/>
      <c r="AF38" s="433"/>
      <c r="AG38" s="433">
        <f t="shared" si="3"/>
        <v>39246</v>
      </c>
      <c r="AH38" s="337">
        <f t="shared" si="4"/>
        <v>3924.6</v>
      </c>
      <c r="AI38" s="490">
        <f t="shared" si="5"/>
        <v>14.96447458</v>
      </c>
      <c r="AJ38" s="490">
        <f t="shared" si="6"/>
        <v>0.1168468981</v>
      </c>
    </row>
    <row r="39" ht="13.5" customHeight="1">
      <c r="A39" s="464"/>
      <c r="B39" s="336"/>
      <c r="C39" s="336" t="s">
        <v>3333</v>
      </c>
      <c r="D39" s="336"/>
      <c r="E39" s="336">
        <v>136632.0</v>
      </c>
      <c r="F39" s="537">
        <f t="shared" si="1"/>
        <v>11386</v>
      </c>
      <c r="G39" s="538">
        <v>12552.0</v>
      </c>
      <c r="H39" s="336">
        <v>12168.0</v>
      </c>
      <c r="I39" s="336">
        <v>12558.0</v>
      </c>
      <c r="J39" s="336">
        <v>13516.0</v>
      </c>
      <c r="K39" s="336">
        <v>13465.0</v>
      </c>
      <c r="L39" s="336">
        <v>13330.0</v>
      </c>
      <c r="M39" s="336">
        <v>13318.0</v>
      </c>
      <c r="N39" s="336">
        <v>13641.0</v>
      </c>
      <c r="O39" s="336">
        <v>11975.0</v>
      </c>
      <c r="P39" s="336">
        <v>16131.0</v>
      </c>
      <c r="Q39" s="336">
        <v>15319.0</v>
      </c>
      <c r="R39" s="336">
        <v>14646.0</v>
      </c>
      <c r="S39" s="336">
        <v>102455.0</v>
      </c>
      <c r="T39" s="539">
        <f t="shared" si="2"/>
        <v>8537.916667</v>
      </c>
      <c r="U39" s="336">
        <v>10460.0</v>
      </c>
      <c r="V39" s="336">
        <v>11605.0</v>
      </c>
      <c r="W39" s="336">
        <v>13706.0</v>
      </c>
      <c r="X39" s="336">
        <v>15127.0</v>
      </c>
      <c r="Y39" s="336">
        <v>16692.0</v>
      </c>
      <c r="Z39" s="336">
        <v>14498.0</v>
      </c>
      <c r="AA39" s="336">
        <v>15384.0</v>
      </c>
      <c r="AB39" s="336">
        <v>14849.0</v>
      </c>
      <c r="AC39" s="336">
        <v>17173.0</v>
      </c>
      <c r="AD39" s="336">
        <v>16435.0</v>
      </c>
      <c r="AE39" s="336"/>
      <c r="AF39" s="336"/>
      <c r="AG39" s="336">
        <f t="shared" si="3"/>
        <v>145929</v>
      </c>
      <c r="AH39" s="336">
        <f t="shared" si="4"/>
        <v>14592.9</v>
      </c>
      <c r="AI39" s="540">
        <f t="shared" si="5"/>
        <v>0.7091874481</v>
      </c>
      <c r="AJ39" s="540">
        <f t="shared" si="6"/>
        <v>0.1000723687</v>
      </c>
    </row>
    <row r="40" ht="13.5" customHeight="1">
      <c r="A40" s="464"/>
      <c r="B40" s="337"/>
      <c r="C40" s="337" t="s">
        <v>66</v>
      </c>
      <c r="D40" s="433" t="s">
        <v>87</v>
      </c>
      <c r="E40" s="433">
        <v>91267.0</v>
      </c>
      <c r="F40" s="534">
        <f t="shared" si="1"/>
        <v>7605.583333</v>
      </c>
      <c r="G40" s="535">
        <v>8765.0</v>
      </c>
      <c r="H40" s="433">
        <v>7180.0</v>
      </c>
      <c r="I40" s="433">
        <v>8012.0</v>
      </c>
      <c r="J40" s="433">
        <v>8178.0</v>
      </c>
      <c r="K40" s="433">
        <v>8604.0</v>
      </c>
      <c r="L40" s="433">
        <v>7876.0</v>
      </c>
      <c r="M40" s="433">
        <v>8828.0</v>
      </c>
      <c r="N40" s="433">
        <v>7998.0</v>
      </c>
      <c r="O40" s="433">
        <v>7728.0</v>
      </c>
      <c r="P40" s="433">
        <v>8368.0</v>
      </c>
      <c r="Q40" s="433">
        <v>9458.0</v>
      </c>
      <c r="R40" s="433">
        <v>8510.0</v>
      </c>
      <c r="S40" s="433">
        <v>119505.0</v>
      </c>
      <c r="T40" s="536">
        <f t="shared" si="2"/>
        <v>9958.75</v>
      </c>
      <c r="U40" s="433">
        <v>5846.0</v>
      </c>
      <c r="V40" s="433">
        <v>8364.0</v>
      </c>
      <c r="W40" s="433">
        <v>8080.0</v>
      </c>
      <c r="X40" s="433">
        <v>8766.0</v>
      </c>
      <c r="Y40" s="433">
        <v>9098.0</v>
      </c>
      <c r="Z40" s="433">
        <v>8526.0</v>
      </c>
      <c r="AA40" s="433">
        <v>8410.0</v>
      </c>
      <c r="AB40" s="433">
        <v>7560.0</v>
      </c>
      <c r="AC40" s="433">
        <v>8730.0</v>
      </c>
      <c r="AD40" s="433">
        <v>9264.0</v>
      </c>
      <c r="AE40" s="433"/>
      <c r="AF40" s="433"/>
      <c r="AG40" s="433">
        <f t="shared" si="3"/>
        <v>82644</v>
      </c>
      <c r="AH40" s="337">
        <f t="shared" si="4"/>
        <v>8264.4</v>
      </c>
      <c r="AI40" s="490">
        <f t="shared" si="5"/>
        <v>-0.1701368144</v>
      </c>
      <c r="AJ40" s="490">
        <f t="shared" si="6"/>
        <v>0.01357665845</v>
      </c>
    </row>
    <row r="41" ht="13.5" customHeight="1">
      <c r="A41" s="464"/>
      <c r="B41" s="337"/>
      <c r="C41" s="337"/>
      <c r="D41" s="433" t="s">
        <v>86</v>
      </c>
      <c r="E41" s="433">
        <v>3557.0</v>
      </c>
      <c r="F41" s="534">
        <f t="shared" si="1"/>
        <v>296.4166667</v>
      </c>
      <c r="G41" s="535">
        <v>150.0</v>
      </c>
      <c r="H41" s="433">
        <v>382.0</v>
      </c>
      <c r="I41" s="433">
        <v>194.0</v>
      </c>
      <c r="J41" s="433">
        <v>244.0</v>
      </c>
      <c r="K41" s="433">
        <v>196.0</v>
      </c>
      <c r="L41" s="433">
        <v>192.0</v>
      </c>
      <c r="M41" s="433">
        <v>148.0</v>
      </c>
      <c r="N41" s="433">
        <v>378.0</v>
      </c>
      <c r="O41" s="433">
        <v>314.0</v>
      </c>
      <c r="P41" s="433">
        <v>314.0</v>
      </c>
      <c r="Q41" s="433">
        <v>286.0</v>
      </c>
      <c r="R41" s="433">
        <v>152.0</v>
      </c>
      <c r="S41" s="433">
        <v>43114.0</v>
      </c>
      <c r="T41" s="536">
        <f t="shared" si="2"/>
        <v>3592.833333</v>
      </c>
      <c r="U41" s="433">
        <v>244.0</v>
      </c>
      <c r="V41" s="433">
        <v>108.0</v>
      </c>
      <c r="W41" s="433">
        <v>166.0</v>
      </c>
      <c r="X41" s="433">
        <v>222.0</v>
      </c>
      <c r="Y41" s="433">
        <v>356.0</v>
      </c>
      <c r="Z41" s="433">
        <v>220.0</v>
      </c>
      <c r="AA41" s="433">
        <v>268.0</v>
      </c>
      <c r="AB41" s="433">
        <v>164.0</v>
      </c>
      <c r="AC41" s="433">
        <v>256.0</v>
      </c>
      <c r="AD41" s="433">
        <v>410.0</v>
      </c>
      <c r="AE41" s="433"/>
      <c r="AF41" s="433"/>
      <c r="AG41" s="433">
        <f t="shared" si="3"/>
        <v>2414</v>
      </c>
      <c r="AH41" s="337">
        <f t="shared" si="4"/>
        <v>241.4</v>
      </c>
      <c r="AI41" s="490">
        <f t="shared" si="5"/>
        <v>-0.9328106879</v>
      </c>
      <c r="AJ41" s="490">
        <f t="shared" si="6"/>
        <v>-0.03901273885</v>
      </c>
    </row>
    <row r="42" ht="13.5" customHeight="1">
      <c r="A42" s="464"/>
      <c r="B42" s="541"/>
      <c r="C42" s="336" t="s">
        <v>3334</v>
      </c>
      <c r="D42" s="336"/>
      <c r="E42" s="336">
        <v>94824.0</v>
      </c>
      <c r="F42" s="537">
        <f t="shared" si="1"/>
        <v>7902</v>
      </c>
      <c r="G42" s="538">
        <v>8915.0</v>
      </c>
      <c r="H42" s="336">
        <v>7562.0</v>
      </c>
      <c r="I42" s="336">
        <v>8206.0</v>
      </c>
      <c r="J42" s="336">
        <v>8422.0</v>
      </c>
      <c r="K42" s="336">
        <v>8800.0</v>
      </c>
      <c r="L42" s="336">
        <v>8068.0</v>
      </c>
      <c r="M42" s="336">
        <v>8976.0</v>
      </c>
      <c r="N42" s="336">
        <v>8376.0</v>
      </c>
      <c r="O42" s="336">
        <v>8042.0</v>
      </c>
      <c r="P42" s="336">
        <v>8682.0</v>
      </c>
      <c r="Q42" s="336">
        <v>9744.0</v>
      </c>
      <c r="R42" s="336">
        <v>8662.0</v>
      </c>
      <c r="S42" s="336">
        <v>162619.0</v>
      </c>
      <c r="T42" s="539">
        <f t="shared" si="2"/>
        <v>13551.58333</v>
      </c>
      <c r="U42" s="336">
        <v>6090.0</v>
      </c>
      <c r="V42" s="336">
        <v>8472.0</v>
      </c>
      <c r="W42" s="336">
        <v>8246.0</v>
      </c>
      <c r="X42" s="336">
        <v>8988.0</v>
      </c>
      <c r="Y42" s="336">
        <v>9454.0</v>
      </c>
      <c r="Z42" s="336">
        <v>8746.0</v>
      </c>
      <c r="AA42" s="336">
        <v>8678.0</v>
      </c>
      <c r="AB42" s="336">
        <v>7724.0</v>
      </c>
      <c r="AC42" s="336">
        <v>8986.0</v>
      </c>
      <c r="AD42" s="336">
        <v>9674.0</v>
      </c>
      <c r="AE42" s="336"/>
      <c r="AF42" s="336"/>
      <c r="AG42" s="336">
        <f t="shared" si="3"/>
        <v>85058</v>
      </c>
      <c r="AH42" s="336">
        <f t="shared" si="4"/>
        <v>8505.8</v>
      </c>
      <c r="AI42" s="540">
        <f t="shared" si="5"/>
        <v>-0.3723390256</v>
      </c>
      <c r="AJ42" s="540">
        <f t="shared" si="6"/>
        <v>0.0120049019</v>
      </c>
    </row>
    <row r="43" ht="13.5" customHeight="1">
      <c r="A43" s="464"/>
      <c r="B43" s="542" t="s">
        <v>3335</v>
      </c>
      <c r="C43" s="542"/>
      <c r="D43" s="542"/>
      <c r="E43" s="542">
        <v>231456.0</v>
      </c>
      <c r="F43" s="542">
        <f t="shared" si="1"/>
        <v>19288</v>
      </c>
      <c r="G43" s="543">
        <v>21467.0</v>
      </c>
      <c r="H43" s="542">
        <v>19730.0</v>
      </c>
      <c r="I43" s="542">
        <v>20764.0</v>
      </c>
      <c r="J43" s="542">
        <v>21938.0</v>
      </c>
      <c r="K43" s="542">
        <v>22265.0</v>
      </c>
      <c r="L43" s="542">
        <v>21398.0</v>
      </c>
      <c r="M43" s="542">
        <v>22294.0</v>
      </c>
      <c r="N43" s="542">
        <v>22017.0</v>
      </c>
      <c r="O43" s="542">
        <v>20017.0</v>
      </c>
      <c r="P43" s="542">
        <v>24813.0</v>
      </c>
      <c r="Q43" s="542">
        <v>25063.0</v>
      </c>
      <c r="R43" s="542">
        <v>23308.0</v>
      </c>
      <c r="S43" s="542">
        <v>265074.0</v>
      </c>
      <c r="T43" s="544">
        <f t="shared" si="2"/>
        <v>22089.5</v>
      </c>
      <c r="U43" s="542">
        <v>16550.0</v>
      </c>
      <c r="V43" s="542">
        <v>20077.0</v>
      </c>
      <c r="W43" s="542">
        <v>21952.0</v>
      </c>
      <c r="X43" s="542">
        <v>24115.0</v>
      </c>
      <c r="Y43" s="542">
        <v>26146.0</v>
      </c>
      <c r="Z43" s="542">
        <v>23244.0</v>
      </c>
      <c r="AA43" s="542">
        <v>24062.0</v>
      </c>
      <c r="AB43" s="542">
        <v>22573.0</v>
      </c>
      <c r="AC43" s="542">
        <v>26159.0</v>
      </c>
      <c r="AD43" s="542">
        <v>26109.0</v>
      </c>
      <c r="AE43" s="542"/>
      <c r="AF43" s="542"/>
      <c r="AG43" s="542">
        <f t="shared" si="3"/>
        <v>230987</v>
      </c>
      <c r="AH43" s="542">
        <f t="shared" si="4"/>
        <v>23098.7</v>
      </c>
      <c r="AI43" s="545">
        <f t="shared" si="5"/>
        <v>0.0456868648</v>
      </c>
      <c r="AJ43" s="545">
        <f t="shared" si="6"/>
        <v>0.06591510039</v>
      </c>
    </row>
    <row r="44" ht="13.5" customHeight="1">
      <c r="A44" s="464"/>
      <c r="B44" s="337" t="s">
        <v>3306</v>
      </c>
      <c r="C44" s="337" t="s">
        <v>68</v>
      </c>
      <c r="D44" s="433" t="s">
        <v>87</v>
      </c>
      <c r="E44" s="433">
        <v>201584.0</v>
      </c>
      <c r="F44" s="534">
        <f t="shared" si="1"/>
        <v>16798.66667</v>
      </c>
      <c r="G44" s="535">
        <v>17350.0</v>
      </c>
      <c r="H44" s="433">
        <v>15542.0</v>
      </c>
      <c r="I44" s="433">
        <v>20204.0</v>
      </c>
      <c r="J44" s="433">
        <v>15656.0</v>
      </c>
      <c r="K44" s="433">
        <v>17441.0</v>
      </c>
      <c r="L44" s="433">
        <v>18108.0</v>
      </c>
      <c r="M44" s="433">
        <v>17934.0</v>
      </c>
      <c r="N44" s="433">
        <v>17376.0</v>
      </c>
      <c r="O44" s="433">
        <v>17632.0</v>
      </c>
      <c r="P44" s="433">
        <v>18320.0</v>
      </c>
      <c r="Q44" s="433">
        <v>21533.0</v>
      </c>
      <c r="R44" s="433">
        <v>19864.0</v>
      </c>
      <c r="S44" s="433">
        <v>216960.0</v>
      </c>
      <c r="T44" s="536">
        <f t="shared" si="2"/>
        <v>18080</v>
      </c>
      <c r="U44" s="433">
        <v>13384.0</v>
      </c>
      <c r="V44" s="433">
        <v>17824.0</v>
      </c>
      <c r="W44" s="433">
        <v>17502.0</v>
      </c>
      <c r="X44" s="433">
        <v>20072.0</v>
      </c>
      <c r="Y44" s="433">
        <v>18727.0</v>
      </c>
      <c r="Z44" s="433">
        <v>20275.0</v>
      </c>
      <c r="AA44" s="433">
        <v>19663.0</v>
      </c>
      <c r="AB44" s="433">
        <v>17496.0</v>
      </c>
      <c r="AC44" s="433">
        <v>25246.0</v>
      </c>
      <c r="AD44" s="433">
        <v>18204.0</v>
      </c>
      <c r="AE44" s="433"/>
      <c r="AF44" s="433"/>
      <c r="AG44" s="433">
        <f t="shared" si="3"/>
        <v>188393</v>
      </c>
      <c r="AH44" s="337">
        <f t="shared" si="4"/>
        <v>18839.3</v>
      </c>
      <c r="AI44" s="490">
        <f t="shared" si="5"/>
        <v>0.04199668142</v>
      </c>
      <c r="AJ44" s="490">
        <f t="shared" si="6"/>
        <v>0.07307917955</v>
      </c>
    </row>
    <row r="45" ht="13.5" customHeight="1">
      <c r="A45" s="464"/>
      <c r="B45" s="337"/>
      <c r="C45" s="337"/>
      <c r="D45" s="433" t="s">
        <v>86</v>
      </c>
      <c r="E45" s="433">
        <v>78874.0</v>
      </c>
      <c r="F45" s="534">
        <f t="shared" si="1"/>
        <v>6572.833333</v>
      </c>
      <c r="G45" s="535">
        <v>6712.0</v>
      </c>
      <c r="H45" s="433">
        <v>4260.0</v>
      </c>
      <c r="I45" s="433">
        <v>8080.0</v>
      </c>
      <c r="J45" s="433">
        <v>22116.0</v>
      </c>
      <c r="K45" s="433">
        <v>5136.0</v>
      </c>
      <c r="L45" s="433">
        <v>7320.0</v>
      </c>
      <c r="M45" s="433">
        <v>8600.0</v>
      </c>
      <c r="N45" s="433">
        <v>11672.0</v>
      </c>
      <c r="O45" s="433">
        <v>9140.0</v>
      </c>
      <c r="P45" s="433">
        <v>23936.0</v>
      </c>
      <c r="Q45" s="433">
        <v>11564.0</v>
      </c>
      <c r="R45" s="433">
        <v>8194.0</v>
      </c>
      <c r="S45" s="433">
        <v>126730.0</v>
      </c>
      <c r="T45" s="536">
        <f t="shared" si="2"/>
        <v>10560.83333</v>
      </c>
      <c r="U45" s="433">
        <v>6920.0</v>
      </c>
      <c r="V45" s="433">
        <v>11584.0</v>
      </c>
      <c r="W45" s="433">
        <v>10352.0</v>
      </c>
      <c r="X45" s="433">
        <v>13064.0</v>
      </c>
      <c r="Y45" s="433">
        <v>20932.0</v>
      </c>
      <c r="Z45" s="433">
        <v>7254.0</v>
      </c>
      <c r="AA45" s="433">
        <v>7280.0</v>
      </c>
      <c r="AB45" s="433">
        <v>7604.0</v>
      </c>
      <c r="AC45" s="433">
        <v>15242.0</v>
      </c>
      <c r="AD45" s="433">
        <v>10744.0</v>
      </c>
      <c r="AE45" s="433"/>
      <c r="AF45" s="433"/>
      <c r="AG45" s="433">
        <f t="shared" si="3"/>
        <v>110976</v>
      </c>
      <c r="AH45" s="337">
        <f t="shared" si="4"/>
        <v>11097.6</v>
      </c>
      <c r="AI45" s="490">
        <f t="shared" si="5"/>
        <v>0.05082616586</v>
      </c>
      <c r="AJ45" s="490">
        <f t="shared" si="6"/>
        <v>0.03743035561</v>
      </c>
    </row>
    <row r="46" ht="13.5" customHeight="1">
      <c r="A46" s="464"/>
      <c r="B46" s="336"/>
      <c r="C46" s="336" t="s">
        <v>3336</v>
      </c>
      <c r="D46" s="336"/>
      <c r="E46" s="336">
        <v>280458.0</v>
      </c>
      <c r="F46" s="537">
        <f t="shared" si="1"/>
        <v>23371.5</v>
      </c>
      <c r="G46" s="538">
        <v>24062.0</v>
      </c>
      <c r="H46" s="336">
        <v>19802.0</v>
      </c>
      <c r="I46" s="336">
        <v>28284.0</v>
      </c>
      <c r="J46" s="336">
        <v>37772.0</v>
      </c>
      <c r="K46" s="336">
        <v>22577.0</v>
      </c>
      <c r="L46" s="336">
        <v>25428.0</v>
      </c>
      <c r="M46" s="336">
        <v>26534.0</v>
      </c>
      <c r="N46" s="336">
        <v>29048.0</v>
      </c>
      <c r="O46" s="336">
        <v>26772.0</v>
      </c>
      <c r="P46" s="336">
        <v>42256.0</v>
      </c>
      <c r="Q46" s="336">
        <v>33097.0</v>
      </c>
      <c r="R46" s="336">
        <v>28058.0</v>
      </c>
      <c r="S46" s="336">
        <v>343690.0</v>
      </c>
      <c r="T46" s="539">
        <f t="shared" si="2"/>
        <v>28640.83333</v>
      </c>
      <c r="U46" s="336">
        <v>20304.0</v>
      </c>
      <c r="V46" s="336">
        <v>29408.0</v>
      </c>
      <c r="W46" s="336">
        <v>27854.0</v>
      </c>
      <c r="X46" s="336">
        <v>33136.0</v>
      </c>
      <c r="Y46" s="336">
        <v>39659.0</v>
      </c>
      <c r="Z46" s="336">
        <v>27529.0</v>
      </c>
      <c r="AA46" s="336">
        <v>26943.0</v>
      </c>
      <c r="AB46" s="336">
        <v>25100.0</v>
      </c>
      <c r="AC46" s="336">
        <v>40488.0</v>
      </c>
      <c r="AD46" s="336">
        <v>28948.0</v>
      </c>
      <c r="AE46" s="336"/>
      <c r="AF46" s="336"/>
      <c r="AG46" s="336">
        <f t="shared" si="3"/>
        <v>299369</v>
      </c>
      <c r="AH46" s="336">
        <f t="shared" si="4"/>
        <v>29936.9</v>
      </c>
      <c r="AI46" s="540">
        <f t="shared" si="5"/>
        <v>0.04525240769</v>
      </c>
      <c r="AJ46" s="540">
        <f t="shared" si="6"/>
        <v>0.05958199869</v>
      </c>
    </row>
    <row r="47" ht="13.5" customHeight="1">
      <c r="A47" s="464"/>
      <c r="B47" s="337"/>
      <c r="C47" s="337" t="s">
        <v>69</v>
      </c>
      <c r="D47" s="433" t="s">
        <v>87</v>
      </c>
      <c r="E47" s="433">
        <v>117018.0</v>
      </c>
      <c r="F47" s="534">
        <f t="shared" si="1"/>
        <v>9751.5</v>
      </c>
      <c r="G47" s="535">
        <v>9268.0</v>
      </c>
      <c r="H47" s="433">
        <v>9840.0</v>
      </c>
      <c r="I47" s="433">
        <v>8620.0</v>
      </c>
      <c r="J47" s="433">
        <v>8766.0</v>
      </c>
      <c r="K47" s="433">
        <v>11618.0</v>
      </c>
      <c r="L47" s="433">
        <v>10904.0</v>
      </c>
      <c r="M47" s="433">
        <v>10426.0</v>
      </c>
      <c r="N47" s="433">
        <v>10588.0</v>
      </c>
      <c r="O47" s="433">
        <v>9734.0</v>
      </c>
      <c r="P47" s="433">
        <v>11858.0</v>
      </c>
      <c r="Q47" s="433">
        <v>12096.0</v>
      </c>
      <c r="R47" s="433">
        <v>12062.0</v>
      </c>
      <c r="S47" s="433">
        <v>125780.0</v>
      </c>
      <c r="T47" s="536">
        <f t="shared" si="2"/>
        <v>10481.66667</v>
      </c>
      <c r="U47" s="433">
        <v>8478.0</v>
      </c>
      <c r="V47" s="433">
        <v>11134.0</v>
      </c>
      <c r="W47" s="433">
        <v>10696.0</v>
      </c>
      <c r="X47" s="433">
        <v>11406.0</v>
      </c>
      <c r="Y47" s="433">
        <v>10628.0</v>
      </c>
      <c r="Z47" s="433">
        <v>10290.0</v>
      </c>
      <c r="AA47" s="433">
        <v>12299.0</v>
      </c>
      <c r="AB47" s="433">
        <v>11198.0</v>
      </c>
      <c r="AC47" s="433">
        <v>11898.0</v>
      </c>
      <c r="AD47" s="433">
        <v>12744.0</v>
      </c>
      <c r="AE47" s="433"/>
      <c r="AF47" s="433"/>
      <c r="AG47" s="433">
        <f t="shared" si="3"/>
        <v>110771</v>
      </c>
      <c r="AH47" s="337">
        <f t="shared" si="4"/>
        <v>11077.1</v>
      </c>
      <c r="AI47" s="490">
        <f t="shared" si="5"/>
        <v>0.05680712355</v>
      </c>
      <c r="AJ47" s="490">
        <f t="shared" si="6"/>
        <v>0.09002971797</v>
      </c>
    </row>
    <row r="48" ht="13.5" customHeight="1">
      <c r="A48" s="464"/>
      <c r="B48" s="337"/>
      <c r="C48" s="337"/>
      <c r="D48" s="433" t="s">
        <v>86</v>
      </c>
      <c r="E48" s="433">
        <v>161998.0</v>
      </c>
      <c r="F48" s="534">
        <f t="shared" si="1"/>
        <v>13499.83333</v>
      </c>
      <c r="G48" s="535">
        <v>9604.0</v>
      </c>
      <c r="H48" s="433">
        <v>8722.0</v>
      </c>
      <c r="I48" s="433">
        <v>13352.0</v>
      </c>
      <c r="J48" s="433">
        <v>19968.0</v>
      </c>
      <c r="K48" s="433">
        <v>11846.0</v>
      </c>
      <c r="L48" s="433">
        <v>11608.0</v>
      </c>
      <c r="M48" s="433">
        <v>10212.0</v>
      </c>
      <c r="N48" s="433">
        <v>11978.0</v>
      </c>
      <c r="O48" s="433">
        <v>17808.0</v>
      </c>
      <c r="P48" s="433">
        <v>25876.0</v>
      </c>
      <c r="Q48" s="433">
        <v>7726.0</v>
      </c>
      <c r="R48" s="433">
        <v>9082.0</v>
      </c>
      <c r="S48" s="433">
        <v>157782.0</v>
      </c>
      <c r="T48" s="536">
        <f t="shared" si="2"/>
        <v>13148.5</v>
      </c>
      <c r="U48" s="433">
        <v>6896.0</v>
      </c>
      <c r="V48" s="433">
        <v>7246.0</v>
      </c>
      <c r="W48" s="433">
        <v>12826.0</v>
      </c>
      <c r="X48" s="433">
        <v>19804.0</v>
      </c>
      <c r="Y48" s="433">
        <v>15696.0</v>
      </c>
      <c r="Z48" s="433">
        <v>9228.0</v>
      </c>
      <c r="AA48" s="433">
        <v>10172.0</v>
      </c>
      <c r="AB48" s="433">
        <v>8286.0</v>
      </c>
      <c r="AC48" s="433">
        <v>9226.0</v>
      </c>
      <c r="AD48" s="433">
        <v>26768.0</v>
      </c>
      <c r="AE48" s="433"/>
      <c r="AF48" s="433"/>
      <c r="AG48" s="433">
        <f t="shared" si="3"/>
        <v>126148</v>
      </c>
      <c r="AH48" s="337">
        <f t="shared" si="4"/>
        <v>12614.8</v>
      </c>
      <c r="AI48" s="490">
        <f t="shared" si="5"/>
        <v>-0.04059018139</v>
      </c>
      <c r="AJ48" s="490">
        <f t="shared" si="6"/>
        <v>-0.1051683289</v>
      </c>
    </row>
    <row r="49" ht="13.5" customHeight="1">
      <c r="A49" s="464"/>
      <c r="B49" s="541"/>
      <c r="C49" s="336" t="s">
        <v>3337</v>
      </c>
      <c r="D49" s="336"/>
      <c r="E49" s="336">
        <v>279016.0</v>
      </c>
      <c r="F49" s="537">
        <f t="shared" si="1"/>
        <v>23251.33333</v>
      </c>
      <c r="G49" s="538">
        <v>18872.0</v>
      </c>
      <c r="H49" s="336">
        <v>18562.0</v>
      </c>
      <c r="I49" s="336">
        <v>21972.0</v>
      </c>
      <c r="J49" s="336">
        <v>28734.0</v>
      </c>
      <c r="K49" s="336">
        <v>23464.0</v>
      </c>
      <c r="L49" s="336">
        <v>22512.0</v>
      </c>
      <c r="M49" s="336">
        <v>20638.0</v>
      </c>
      <c r="N49" s="336">
        <v>22566.0</v>
      </c>
      <c r="O49" s="336">
        <v>27542.0</v>
      </c>
      <c r="P49" s="336">
        <v>37734.0</v>
      </c>
      <c r="Q49" s="336">
        <v>19822.0</v>
      </c>
      <c r="R49" s="336">
        <v>21144.0</v>
      </c>
      <c r="S49" s="336">
        <v>283562.0</v>
      </c>
      <c r="T49" s="539">
        <f t="shared" si="2"/>
        <v>23630.16667</v>
      </c>
      <c r="U49" s="336">
        <v>15374.0</v>
      </c>
      <c r="V49" s="336">
        <v>18380.0</v>
      </c>
      <c r="W49" s="336">
        <v>23522.0</v>
      </c>
      <c r="X49" s="336">
        <v>31210.0</v>
      </c>
      <c r="Y49" s="336">
        <v>26324.0</v>
      </c>
      <c r="Z49" s="336">
        <v>19518.0</v>
      </c>
      <c r="AA49" s="336">
        <v>22471.0</v>
      </c>
      <c r="AB49" s="336">
        <v>19484.0</v>
      </c>
      <c r="AC49" s="336">
        <v>21124.0</v>
      </c>
      <c r="AD49" s="336">
        <v>39512.0</v>
      </c>
      <c r="AE49" s="336"/>
      <c r="AF49" s="336"/>
      <c r="AG49" s="336">
        <f t="shared" si="3"/>
        <v>236919</v>
      </c>
      <c r="AH49" s="336">
        <f t="shared" si="4"/>
        <v>23691.9</v>
      </c>
      <c r="AI49" s="540">
        <f t="shared" si="5"/>
        <v>0.00261247981</v>
      </c>
      <c r="AJ49" s="540">
        <f t="shared" si="6"/>
        <v>-0.02340104536</v>
      </c>
    </row>
    <row r="50" ht="13.5" customHeight="1">
      <c r="A50" s="464"/>
      <c r="B50" s="337"/>
      <c r="C50" s="337" t="s">
        <v>70</v>
      </c>
      <c r="D50" s="433" t="s">
        <v>87</v>
      </c>
      <c r="E50" s="433">
        <v>4430.0</v>
      </c>
      <c r="F50" s="534">
        <f t="shared" si="1"/>
        <v>369.1666667</v>
      </c>
      <c r="G50" s="535">
        <v>900.0</v>
      </c>
      <c r="H50" s="433">
        <v>228.0</v>
      </c>
      <c r="I50" s="433">
        <v>784.0</v>
      </c>
      <c r="J50" s="433">
        <v>628.0</v>
      </c>
      <c r="K50" s="433">
        <v>686.0</v>
      </c>
      <c r="L50" s="433">
        <v>1458.0</v>
      </c>
      <c r="M50" s="433">
        <v>564.0</v>
      </c>
      <c r="N50" s="433">
        <v>1396.0</v>
      </c>
      <c r="O50" s="433">
        <v>684.0</v>
      </c>
      <c r="P50" s="433">
        <v>832.0</v>
      </c>
      <c r="Q50" s="433">
        <v>2580.0</v>
      </c>
      <c r="R50" s="433">
        <v>2042.0</v>
      </c>
      <c r="S50" s="433">
        <v>12782.0</v>
      </c>
      <c r="T50" s="536">
        <f t="shared" si="2"/>
        <v>1065.166667</v>
      </c>
      <c r="U50" s="433">
        <v>2236.0</v>
      </c>
      <c r="V50" s="433">
        <v>2094.0</v>
      </c>
      <c r="W50" s="433">
        <v>2634.0</v>
      </c>
      <c r="X50" s="433">
        <v>2926.0</v>
      </c>
      <c r="Y50" s="433">
        <v>3502.0</v>
      </c>
      <c r="Z50" s="433">
        <v>3686.0</v>
      </c>
      <c r="AA50" s="433">
        <v>2972.0</v>
      </c>
      <c r="AB50" s="433">
        <v>3638.0</v>
      </c>
      <c r="AC50" s="433">
        <v>4486.0</v>
      </c>
      <c r="AD50" s="433">
        <v>3718.0</v>
      </c>
      <c r="AE50" s="433"/>
      <c r="AF50" s="433"/>
      <c r="AG50" s="433">
        <f t="shared" si="3"/>
        <v>31892</v>
      </c>
      <c r="AH50" s="337">
        <f t="shared" si="4"/>
        <v>3189.2</v>
      </c>
      <c r="AI50" s="490">
        <f t="shared" si="5"/>
        <v>1.994085433</v>
      </c>
      <c r="AJ50" s="490">
        <f t="shared" si="6"/>
        <v>2.908333333</v>
      </c>
    </row>
    <row r="51" ht="13.5" customHeight="1">
      <c r="A51" s="464"/>
      <c r="B51" s="337"/>
      <c r="C51" s="337"/>
      <c r="D51" s="433" t="s">
        <v>86</v>
      </c>
      <c r="E51" s="433">
        <v>3442.0</v>
      </c>
      <c r="F51" s="534">
        <f t="shared" si="1"/>
        <v>286.8333333</v>
      </c>
      <c r="G51" s="535">
        <v>600.0</v>
      </c>
      <c r="H51" s="433">
        <v>200.0</v>
      </c>
      <c r="I51" s="433">
        <v>600.0</v>
      </c>
      <c r="J51" s="433">
        <v>600.0</v>
      </c>
      <c r="K51" s="433">
        <v>400.0</v>
      </c>
      <c r="L51" s="433">
        <v>1040.0</v>
      </c>
      <c r="M51" s="433">
        <v>440.0</v>
      </c>
      <c r="N51" s="433">
        <v>412.0</v>
      </c>
      <c r="O51" s="433">
        <v>412.0</v>
      </c>
      <c r="P51" s="433">
        <v>2612.0</v>
      </c>
      <c r="Q51" s="433">
        <v>40.0</v>
      </c>
      <c r="R51" s="433">
        <v>32.0</v>
      </c>
      <c r="S51" s="433">
        <v>7388.0</v>
      </c>
      <c r="T51" s="536">
        <f t="shared" si="2"/>
        <v>615.6666667</v>
      </c>
      <c r="U51" s="433"/>
      <c r="V51" s="433">
        <v>580.0</v>
      </c>
      <c r="W51" s="433">
        <v>1136.0</v>
      </c>
      <c r="X51" s="433">
        <v>1906.0</v>
      </c>
      <c r="Y51" s="433">
        <v>1280.0</v>
      </c>
      <c r="Z51" s="433">
        <v>600.0</v>
      </c>
      <c r="AA51" s="433">
        <v>1512.0</v>
      </c>
      <c r="AB51" s="433">
        <v>1200.0</v>
      </c>
      <c r="AC51" s="433">
        <v>1396.0</v>
      </c>
      <c r="AD51" s="433">
        <v>3120.0</v>
      </c>
      <c r="AE51" s="433"/>
      <c r="AF51" s="433"/>
      <c r="AG51" s="433">
        <f t="shared" si="3"/>
        <v>12730</v>
      </c>
      <c r="AH51" s="337">
        <f t="shared" si="4"/>
        <v>1414.444444</v>
      </c>
      <c r="AI51" s="490">
        <f t="shared" si="5"/>
        <v>1.297419238</v>
      </c>
      <c r="AJ51" s="490">
        <f t="shared" si="6"/>
        <v>0.7400218699</v>
      </c>
    </row>
    <row r="52" ht="13.5" customHeight="1">
      <c r="A52" s="464"/>
      <c r="B52" s="541"/>
      <c r="C52" s="336" t="s">
        <v>3338</v>
      </c>
      <c r="D52" s="336"/>
      <c r="E52" s="336">
        <v>7872.0</v>
      </c>
      <c r="F52" s="537">
        <f t="shared" si="1"/>
        <v>656</v>
      </c>
      <c r="G52" s="538">
        <v>1500.0</v>
      </c>
      <c r="H52" s="336">
        <v>428.0</v>
      </c>
      <c r="I52" s="336">
        <v>1384.0</v>
      </c>
      <c r="J52" s="336">
        <v>1228.0</v>
      </c>
      <c r="K52" s="336">
        <v>1086.0</v>
      </c>
      <c r="L52" s="336">
        <v>2498.0</v>
      </c>
      <c r="M52" s="336">
        <v>1004.0</v>
      </c>
      <c r="N52" s="336">
        <v>1808.0</v>
      </c>
      <c r="O52" s="336">
        <v>1096.0</v>
      </c>
      <c r="P52" s="336">
        <v>3444.0</v>
      </c>
      <c r="Q52" s="336">
        <v>2620.0</v>
      </c>
      <c r="R52" s="336">
        <v>2074.0</v>
      </c>
      <c r="S52" s="336">
        <v>20170.0</v>
      </c>
      <c r="T52" s="539">
        <f t="shared" si="2"/>
        <v>1680.833333</v>
      </c>
      <c r="U52" s="336">
        <v>2236.0</v>
      </c>
      <c r="V52" s="336">
        <v>2674.0</v>
      </c>
      <c r="W52" s="336">
        <v>3770.0</v>
      </c>
      <c r="X52" s="336">
        <v>4832.0</v>
      </c>
      <c r="Y52" s="336">
        <v>4782.0</v>
      </c>
      <c r="Z52" s="336">
        <v>4286.0</v>
      </c>
      <c r="AA52" s="336">
        <v>4484.0</v>
      </c>
      <c r="AB52" s="336">
        <v>4838.0</v>
      </c>
      <c r="AC52" s="336">
        <v>5882.0</v>
      </c>
      <c r="AD52" s="336">
        <v>6838.0</v>
      </c>
      <c r="AE52" s="336"/>
      <c r="AF52" s="336"/>
      <c r="AG52" s="336">
        <f t="shared" si="3"/>
        <v>44622</v>
      </c>
      <c r="AH52" s="336">
        <f t="shared" si="4"/>
        <v>4462.2</v>
      </c>
      <c r="AI52" s="540">
        <f t="shared" si="5"/>
        <v>1.654754586</v>
      </c>
      <c r="AJ52" s="540">
        <f t="shared" si="6"/>
        <v>1.883303179</v>
      </c>
    </row>
    <row r="53" ht="13.5" customHeight="1">
      <c r="A53" s="464"/>
      <c r="B53" s="542" t="s">
        <v>3339</v>
      </c>
      <c r="C53" s="542"/>
      <c r="D53" s="542"/>
      <c r="E53" s="542">
        <v>567346.0</v>
      </c>
      <c r="F53" s="542">
        <f t="shared" si="1"/>
        <v>47278.83333</v>
      </c>
      <c r="G53" s="543">
        <v>44434.0</v>
      </c>
      <c r="H53" s="542">
        <v>38792.0</v>
      </c>
      <c r="I53" s="542">
        <v>51640.0</v>
      </c>
      <c r="J53" s="542">
        <v>67734.0</v>
      </c>
      <c r="K53" s="542">
        <v>47127.0</v>
      </c>
      <c r="L53" s="542">
        <v>50438.0</v>
      </c>
      <c r="M53" s="542">
        <v>48176.0</v>
      </c>
      <c r="N53" s="542">
        <v>53422.0</v>
      </c>
      <c r="O53" s="542">
        <v>55410.0</v>
      </c>
      <c r="P53" s="542">
        <v>83434.0</v>
      </c>
      <c r="Q53" s="542">
        <v>55539.0</v>
      </c>
      <c r="R53" s="542">
        <v>51276.0</v>
      </c>
      <c r="S53" s="542">
        <v>647422.0</v>
      </c>
      <c r="T53" s="544">
        <f t="shared" si="2"/>
        <v>53951.83333</v>
      </c>
      <c r="U53" s="542">
        <v>37914.0</v>
      </c>
      <c r="V53" s="542">
        <v>50462.0</v>
      </c>
      <c r="W53" s="542">
        <v>55146.0</v>
      </c>
      <c r="X53" s="542">
        <v>69178.0</v>
      </c>
      <c r="Y53" s="542">
        <v>70765.0</v>
      </c>
      <c r="Z53" s="542">
        <v>51333.0</v>
      </c>
      <c r="AA53" s="542">
        <v>53898.0</v>
      </c>
      <c r="AB53" s="542">
        <v>49422.0</v>
      </c>
      <c r="AC53" s="542">
        <v>67494.0</v>
      </c>
      <c r="AD53" s="542">
        <v>75298.0</v>
      </c>
      <c r="AE53" s="542"/>
      <c r="AF53" s="542"/>
      <c r="AG53" s="542">
        <f t="shared" si="3"/>
        <v>580910</v>
      </c>
      <c r="AH53" s="542">
        <f t="shared" si="4"/>
        <v>58091</v>
      </c>
      <c r="AI53" s="545">
        <f t="shared" si="5"/>
        <v>0.07671966662</v>
      </c>
      <c r="AJ53" s="545">
        <f t="shared" si="6"/>
        <v>0.07455138391</v>
      </c>
    </row>
    <row r="54" ht="13.5" customHeight="1">
      <c r="A54" s="464"/>
      <c r="B54" s="337" t="s">
        <v>3307</v>
      </c>
      <c r="C54" s="337" t="s">
        <v>72</v>
      </c>
      <c r="D54" s="433" t="s">
        <v>87</v>
      </c>
      <c r="E54" s="433">
        <v>57951.0</v>
      </c>
      <c r="F54" s="534">
        <f t="shared" si="1"/>
        <v>4829.25</v>
      </c>
      <c r="G54" s="535">
        <v>4370.0</v>
      </c>
      <c r="H54" s="433">
        <v>4920.0</v>
      </c>
      <c r="I54" s="433">
        <v>4112.0</v>
      </c>
      <c r="J54" s="433">
        <v>5264.0</v>
      </c>
      <c r="K54" s="433">
        <v>5848.0</v>
      </c>
      <c r="L54" s="433">
        <v>5132.0</v>
      </c>
      <c r="M54" s="433">
        <v>5306.0</v>
      </c>
      <c r="N54" s="433">
        <v>4223.0</v>
      </c>
      <c r="O54" s="433">
        <v>4558.0</v>
      </c>
      <c r="P54" s="433">
        <v>7300.0</v>
      </c>
      <c r="Q54" s="433">
        <v>5450.0</v>
      </c>
      <c r="R54" s="433">
        <v>5774.0</v>
      </c>
      <c r="S54" s="433">
        <v>62257.0</v>
      </c>
      <c r="T54" s="536">
        <f t="shared" si="2"/>
        <v>5188.083333</v>
      </c>
      <c r="U54" s="433">
        <v>6548.0</v>
      </c>
      <c r="V54" s="433">
        <v>5064.0</v>
      </c>
      <c r="W54" s="433">
        <v>7534.0</v>
      </c>
      <c r="X54" s="433">
        <v>5904.0</v>
      </c>
      <c r="Y54" s="433">
        <v>4954.0</v>
      </c>
      <c r="Z54" s="433">
        <v>5774.0</v>
      </c>
      <c r="AA54" s="433">
        <v>6136.0</v>
      </c>
      <c r="AB54" s="433">
        <v>5629.0</v>
      </c>
      <c r="AC54" s="433">
        <v>5242.0</v>
      </c>
      <c r="AD54" s="433">
        <v>6532.0</v>
      </c>
      <c r="AE54" s="433"/>
      <c r="AF54" s="433"/>
      <c r="AG54" s="433">
        <f t="shared" si="3"/>
        <v>59317</v>
      </c>
      <c r="AH54" s="337">
        <f t="shared" si="4"/>
        <v>5931.7</v>
      </c>
      <c r="AI54" s="490">
        <f t="shared" si="5"/>
        <v>0.1433316735</v>
      </c>
      <c r="AJ54" s="490">
        <f t="shared" si="6"/>
        <v>0.1623263379</v>
      </c>
    </row>
    <row r="55" ht="13.5" customHeight="1">
      <c r="A55" s="464"/>
      <c r="B55" s="337"/>
      <c r="C55" s="337"/>
      <c r="D55" s="433" t="s">
        <v>86</v>
      </c>
      <c r="E55" s="433">
        <v>21900.0</v>
      </c>
      <c r="F55" s="534">
        <f t="shared" si="1"/>
        <v>1825</v>
      </c>
      <c r="G55" s="535">
        <v>1676.0</v>
      </c>
      <c r="H55" s="433">
        <v>1512.0</v>
      </c>
      <c r="I55" s="433">
        <v>2072.0</v>
      </c>
      <c r="J55" s="433">
        <v>1192.0</v>
      </c>
      <c r="K55" s="433">
        <v>976.0</v>
      </c>
      <c r="L55" s="433">
        <v>1536.0</v>
      </c>
      <c r="M55" s="433">
        <v>2720.0</v>
      </c>
      <c r="N55" s="433">
        <v>1476.0</v>
      </c>
      <c r="O55" s="433">
        <v>1888.0</v>
      </c>
      <c r="P55" s="433">
        <v>2916.0</v>
      </c>
      <c r="Q55" s="433">
        <v>2236.0</v>
      </c>
      <c r="R55" s="433">
        <v>2096.0</v>
      </c>
      <c r="S55" s="433">
        <v>22296.0</v>
      </c>
      <c r="T55" s="536">
        <f t="shared" si="2"/>
        <v>1858</v>
      </c>
      <c r="U55" s="433">
        <v>1436.0</v>
      </c>
      <c r="V55" s="433">
        <v>2972.0</v>
      </c>
      <c r="W55" s="433">
        <v>1532.0</v>
      </c>
      <c r="X55" s="433">
        <v>3584.0</v>
      </c>
      <c r="Y55" s="433">
        <v>1812.0</v>
      </c>
      <c r="Z55" s="433">
        <v>1756.0</v>
      </c>
      <c r="AA55" s="433">
        <v>1104.0</v>
      </c>
      <c r="AB55" s="433">
        <v>1864.0</v>
      </c>
      <c r="AC55" s="433">
        <v>1876.0</v>
      </c>
      <c r="AD55" s="433">
        <v>2468.0</v>
      </c>
      <c r="AE55" s="433"/>
      <c r="AF55" s="433"/>
      <c r="AG55" s="433">
        <f t="shared" si="3"/>
        <v>20404</v>
      </c>
      <c r="AH55" s="337">
        <f t="shared" si="4"/>
        <v>2040.4</v>
      </c>
      <c r="AI55" s="490">
        <f t="shared" si="5"/>
        <v>0.09817007535</v>
      </c>
      <c r="AJ55" s="490">
        <f t="shared" si="6"/>
        <v>0.13582721</v>
      </c>
    </row>
    <row r="56" ht="13.5" customHeight="1">
      <c r="A56" s="464"/>
      <c r="B56" s="541"/>
      <c r="C56" s="336" t="s">
        <v>3340</v>
      </c>
      <c r="D56" s="336"/>
      <c r="E56" s="336">
        <v>79851.0</v>
      </c>
      <c r="F56" s="537">
        <f t="shared" si="1"/>
        <v>6654.25</v>
      </c>
      <c r="G56" s="538">
        <v>6046.0</v>
      </c>
      <c r="H56" s="336">
        <v>6432.0</v>
      </c>
      <c r="I56" s="336">
        <v>6184.0</v>
      </c>
      <c r="J56" s="336">
        <v>6456.0</v>
      </c>
      <c r="K56" s="336">
        <v>6824.0</v>
      </c>
      <c r="L56" s="336">
        <v>6668.0</v>
      </c>
      <c r="M56" s="336">
        <v>8026.0</v>
      </c>
      <c r="N56" s="336">
        <v>5699.0</v>
      </c>
      <c r="O56" s="336">
        <v>6446.0</v>
      </c>
      <c r="P56" s="336">
        <v>10216.0</v>
      </c>
      <c r="Q56" s="336">
        <v>7686.0</v>
      </c>
      <c r="R56" s="336">
        <v>7870.0</v>
      </c>
      <c r="S56" s="336">
        <v>84553.0</v>
      </c>
      <c r="T56" s="539">
        <f t="shared" si="2"/>
        <v>7046.083333</v>
      </c>
      <c r="U56" s="336">
        <v>7984.0</v>
      </c>
      <c r="V56" s="336">
        <v>8036.0</v>
      </c>
      <c r="W56" s="336">
        <v>9066.0</v>
      </c>
      <c r="X56" s="336">
        <v>9488.0</v>
      </c>
      <c r="Y56" s="336">
        <v>6766.0</v>
      </c>
      <c r="Z56" s="336">
        <v>7530.0</v>
      </c>
      <c r="AA56" s="336">
        <v>7240.0</v>
      </c>
      <c r="AB56" s="336">
        <v>7493.0</v>
      </c>
      <c r="AC56" s="336">
        <v>7118.0</v>
      </c>
      <c r="AD56" s="336">
        <v>9000.0</v>
      </c>
      <c r="AE56" s="336"/>
      <c r="AF56" s="336"/>
      <c r="AG56" s="336">
        <f t="shared" si="3"/>
        <v>79721</v>
      </c>
      <c r="AH56" s="336">
        <f t="shared" si="4"/>
        <v>7972.1</v>
      </c>
      <c r="AI56" s="540">
        <f t="shared" si="5"/>
        <v>0.1314228945</v>
      </c>
      <c r="AJ56" s="540">
        <f t="shared" si="6"/>
        <v>0.1554270476</v>
      </c>
    </row>
    <row r="57" ht="13.5" customHeight="1">
      <c r="A57" s="464"/>
      <c r="B57" s="542" t="s">
        <v>3341</v>
      </c>
      <c r="C57" s="542"/>
      <c r="D57" s="542"/>
      <c r="E57" s="542">
        <v>79851.0</v>
      </c>
      <c r="F57" s="542">
        <f t="shared" si="1"/>
        <v>6654.25</v>
      </c>
      <c r="G57" s="543">
        <v>6046.0</v>
      </c>
      <c r="H57" s="542">
        <v>6432.0</v>
      </c>
      <c r="I57" s="542">
        <v>6184.0</v>
      </c>
      <c r="J57" s="542">
        <v>6456.0</v>
      </c>
      <c r="K57" s="542">
        <v>6824.0</v>
      </c>
      <c r="L57" s="542">
        <v>6668.0</v>
      </c>
      <c r="M57" s="542">
        <v>8026.0</v>
      </c>
      <c r="N57" s="542">
        <v>5699.0</v>
      </c>
      <c r="O57" s="542">
        <v>6446.0</v>
      </c>
      <c r="P57" s="542">
        <v>10216.0</v>
      </c>
      <c r="Q57" s="542">
        <v>7686.0</v>
      </c>
      <c r="R57" s="542">
        <v>7870.0</v>
      </c>
      <c r="S57" s="542">
        <v>84553.0</v>
      </c>
      <c r="T57" s="544">
        <f t="shared" si="2"/>
        <v>7046.083333</v>
      </c>
      <c r="U57" s="542">
        <v>7984.0</v>
      </c>
      <c r="V57" s="542">
        <v>8036.0</v>
      </c>
      <c r="W57" s="542">
        <v>9066.0</v>
      </c>
      <c r="X57" s="542">
        <v>9488.0</v>
      </c>
      <c r="Y57" s="542">
        <v>6766.0</v>
      </c>
      <c r="Z57" s="542">
        <v>7530.0</v>
      </c>
      <c r="AA57" s="542">
        <v>7240.0</v>
      </c>
      <c r="AB57" s="542">
        <v>7493.0</v>
      </c>
      <c r="AC57" s="542">
        <v>7118.0</v>
      </c>
      <c r="AD57" s="542">
        <v>9000.0</v>
      </c>
      <c r="AE57" s="542"/>
      <c r="AF57" s="542"/>
      <c r="AG57" s="542">
        <f t="shared" si="3"/>
        <v>79721</v>
      </c>
      <c r="AH57" s="542">
        <f t="shared" si="4"/>
        <v>7972.1</v>
      </c>
      <c r="AI57" s="545">
        <f t="shared" si="5"/>
        <v>0.1314228945</v>
      </c>
      <c r="AJ57" s="545">
        <f t="shared" si="6"/>
        <v>0.1554270476</v>
      </c>
    </row>
    <row r="58" ht="13.5" customHeight="1">
      <c r="A58" s="464"/>
      <c r="B58" s="337" t="s">
        <v>3308</v>
      </c>
      <c r="C58" s="337"/>
      <c r="D58" s="433" t="s">
        <v>87</v>
      </c>
      <c r="E58" s="433">
        <v>383213.0</v>
      </c>
      <c r="F58" s="534">
        <f t="shared" si="1"/>
        <v>31934.41667</v>
      </c>
      <c r="G58" s="535">
        <v>15524.0</v>
      </c>
      <c r="H58" s="433">
        <v>26879.0</v>
      </c>
      <c r="I58" s="433">
        <v>30789.0</v>
      </c>
      <c r="J58" s="433">
        <v>29316.0</v>
      </c>
      <c r="K58" s="433">
        <v>24380.0</v>
      </c>
      <c r="L58" s="433">
        <v>20854.0</v>
      </c>
      <c r="M58" s="433">
        <v>37896.0</v>
      </c>
      <c r="N58" s="433">
        <v>20378.0</v>
      </c>
      <c r="O58" s="433">
        <v>22764.0</v>
      </c>
      <c r="P58" s="433">
        <v>37353.0</v>
      </c>
      <c r="Q58" s="433">
        <v>27088.0</v>
      </c>
      <c r="R58" s="433">
        <v>35856.0</v>
      </c>
      <c r="S58" s="433">
        <v>329077.0</v>
      </c>
      <c r="T58" s="536">
        <f t="shared" si="2"/>
        <v>27423.08333</v>
      </c>
      <c r="U58" s="433">
        <v>23232.0</v>
      </c>
      <c r="V58" s="433">
        <v>26912.0</v>
      </c>
      <c r="W58" s="433">
        <v>29964.0</v>
      </c>
      <c r="X58" s="433">
        <v>31828.0</v>
      </c>
      <c r="Y58" s="433">
        <v>28120.0</v>
      </c>
      <c r="Z58" s="433">
        <v>36468.0</v>
      </c>
      <c r="AA58" s="433">
        <v>25196.0</v>
      </c>
      <c r="AB58" s="433">
        <v>27082.0</v>
      </c>
      <c r="AC58" s="433">
        <v>28072.0</v>
      </c>
      <c r="AD58" s="433">
        <v>31082.0</v>
      </c>
      <c r="AE58" s="433"/>
      <c r="AF58" s="433"/>
      <c r="AG58" s="433">
        <f t="shared" si="3"/>
        <v>287956</v>
      </c>
      <c r="AH58" s="337">
        <f t="shared" si="4"/>
        <v>28795.6</v>
      </c>
      <c r="AI58" s="490">
        <f t="shared" si="5"/>
        <v>0.05004968442</v>
      </c>
      <c r="AJ58" s="490">
        <f t="shared" si="6"/>
        <v>0.08200035321</v>
      </c>
    </row>
    <row r="59" ht="13.5" customHeight="1">
      <c r="A59" s="464"/>
      <c r="B59" s="337"/>
      <c r="C59" s="337"/>
      <c r="D59" s="433" t="s">
        <v>86</v>
      </c>
      <c r="E59" s="433">
        <v>226958.0</v>
      </c>
      <c r="F59" s="534">
        <f t="shared" si="1"/>
        <v>18913.16667</v>
      </c>
      <c r="G59" s="535">
        <v>6356.0</v>
      </c>
      <c r="H59" s="433">
        <v>17668.0</v>
      </c>
      <c r="I59" s="433">
        <v>16028.0</v>
      </c>
      <c r="J59" s="433">
        <v>22896.0</v>
      </c>
      <c r="K59" s="433">
        <v>20840.0</v>
      </c>
      <c r="L59" s="433">
        <v>19424.0</v>
      </c>
      <c r="M59" s="433">
        <v>22188.0</v>
      </c>
      <c r="N59" s="433">
        <v>13628.0</v>
      </c>
      <c r="O59" s="433">
        <v>17780.0</v>
      </c>
      <c r="P59" s="433">
        <v>27180.0</v>
      </c>
      <c r="Q59" s="433">
        <v>29936.0</v>
      </c>
      <c r="R59" s="433">
        <v>14612.0</v>
      </c>
      <c r="S59" s="433">
        <v>228536.0</v>
      </c>
      <c r="T59" s="536">
        <f t="shared" si="2"/>
        <v>19044.66667</v>
      </c>
      <c r="U59" s="433">
        <v>12200.0</v>
      </c>
      <c r="V59" s="433">
        <v>20440.0</v>
      </c>
      <c r="W59" s="433">
        <v>21024.0</v>
      </c>
      <c r="X59" s="433">
        <v>19336.0</v>
      </c>
      <c r="Y59" s="433">
        <v>17532.0</v>
      </c>
      <c r="Z59" s="433">
        <v>25308.0</v>
      </c>
      <c r="AA59" s="433">
        <v>22524.0</v>
      </c>
      <c r="AB59" s="433">
        <v>15716.0</v>
      </c>
      <c r="AC59" s="433">
        <v>23704.0</v>
      </c>
      <c r="AD59" s="433">
        <v>13656.0</v>
      </c>
      <c r="AE59" s="433"/>
      <c r="AF59" s="433"/>
      <c r="AG59" s="433">
        <f t="shared" si="3"/>
        <v>191440</v>
      </c>
      <c r="AH59" s="337">
        <f t="shared" si="4"/>
        <v>19144</v>
      </c>
      <c r="AI59" s="490">
        <f t="shared" si="5"/>
        <v>0.00521580845</v>
      </c>
      <c r="AJ59" s="490">
        <f t="shared" si="6"/>
        <v>0.04050264148</v>
      </c>
    </row>
    <row r="60" ht="13.5" customHeight="1">
      <c r="A60" s="464"/>
      <c r="B60" s="541"/>
      <c r="C60" s="336"/>
      <c r="D60" s="336"/>
      <c r="E60" s="336">
        <v>610171.0</v>
      </c>
      <c r="F60" s="537">
        <f t="shared" si="1"/>
        <v>50847.58333</v>
      </c>
      <c r="G60" s="538">
        <v>21880.0</v>
      </c>
      <c r="H60" s="336">
        <v>44547.0</v>
      </c>
      <c r="I60" s="336">
        <v>46817.0</v>
      </c>
      <c r="J60" s="336">
        <v>52212.0</v>
      </c>
      <c r="K60" s="336">
        <v>45220.0</v>
      </c>
      <c r="L60" s="336">
        <v>40278.0</v>
      </c>
      <c r="M60" s="336">
        <v>60084.0</v>
      </c>
      <c r="N60" s="336">
        <v>34006.0</v>
      </c>
      <c r="O60" s="336">
        <v>40544.0</v>
      </c>
      <c r="P60" s="336">
        <v>64533.0</v>
      </c>
      <c r="Q60" s="336">
        <v>57024.0</v>
      </c>
      <c r="R60" s="336">
        <v>50468.0</v>
      </c>
      <c r="S60" s="336">
        <v>557613.0</v>
      </c>
      <c r="T60" s="539">
        <f t="shared" si="2"/>
        <v>46467.75</v>
      </c>
      <c r="U60" s="336">
        <v>35432.0</v>
      </c>
      <c r="V60" s="336">
        <v>47352.0</v>
      </c>
      <c r="W60" s="336">
        <v>50988.0</v>
      </c>
      <c r="X60" s="336">
        <v>51164.0</v>
      </c>
      <c r="Y60" s="336">
        <v>45652.0</v>
      </c>
      <c r="Z60" s="336">
        <v>61776.0</v>
      </c>
      <c r="AA60" s="336">
        <v>47720.0</v>
      </c>
      <c r="AB60" s="336">
        <v>42798.0</v>
      </c>
      <c r="AC60" s="336">
        <v>51776.0</v>
      </c>
      <c r="AD60" s="336">
        <v>44738.0</v>
      </c>
      <c r="AE60" s="336"/>
      <c r="AF60" s="336"/>
      <c r="AG60" s="336">
        <f t="shared" si="3"/>
        <v>479396</v>
      </c>
      <c r="AH60" s="336">
        <f t="shared" si="4"/>
        <v>47939.6</v>
      </c>
      <c r="AI60" s="540">
        <f t="shared" si="5"/>
        <v>0.03167465608</v>
      </c>
      <c r="AJ60" s="540">
        <f t="shared" si="6"/>
        <v>0.06503806754</v>
      </c>
    </row>
    <row r="61" ht="13.5" customHeight="1">
      <c r="A61" s="464"/>
      <c r="B61" s="542" t="s">
        <v>3342</v>
      </c>
      <c r="C61" s="542"/>
      <c r="D61" s="542"/>
      <c r="E61" s="542">
        <v>610171.0</v>
      </c>
      <c r="F61" s="542">
        <f t="shared" si="1"/>
        <v>50847.58333</v>
      </c>
      <c r="G61" s="543">
        <v>21880.0</v>
      </c>
      <c r="H61" s="542">
        <v>44547.0</v>
      </c>
      <c r="I61" s="542">
        <v>46817.0</v>
      </c>
      <c r="J61" s="542">
        <v>52212.0</v>
      </c>
      <c r="K61" s="542">
        <v>45220.0</v>
      </c>
      <c r="L61" s="542">
        <v>40278.0</v>
      </c>
      <c r="M61" s="542">
        <v>60084.0</v>
      </c>
      <c r="N61" s="542">
        <v>34006.0</v>
      </c>
      <c r="O61" s="542">
        <v>40544.0</v>
      </c>
      <c r="P61" s="542">
        <v>64533.0</v>
      </c>
      <c r="Q61" s="542">
        <v>57024.0</v>
      </c>
      <c r="R61" s="542">
        <v>50468.0</v>
      </c>
      <c r="S61" s="542">
        <v>557613.0</v>
      </c>
      <c r="T61" s="544">
        <f t="shared" si="2"/>
        <v>46467.75</v>
      </c>
      <c r="U61" s="542">
        <v>35432.0</v>
      </c>
      <c r="V61" s="542">
        <v>47352.0</v>
      </c>
      <c r="W61" s="542">
        <v>50988.0</v>
      </c>
      <c r="X61" s="542">
        <v>51164.0</v>
      </c>
      <c r="Y61" s="542">
        <v>45652.0</v>
      </c>
      <c r="Z61" s="542">
        <v>61776.0</v>
      </c>
      <c r="AA61" s="542">
        <v>47720.0</v>
      </c>
      <c r="AB61" s="542">
        <v>42798.0</v>
      </c>
      <c r="AC61" s="542">
        <v>51776.0</v>
      </c>
      <c r="AD61" s="542">
        <v>44738.0</v>
      </c>
      <c r="AE61" s="542"/>
      <c r="AF61" s="542"/>
      <c r="AG61" s="542">
        <f t="shared" si="3"/>
        <v>479396</v>
      </c>
      <c r="AH61" s="542">
        <f t="shared" si="4"/>
        <v>47939.6</v>
      </c>
      <c r="AI61" s="545">
        <f t="shared" si="5"/>
        <v>0.03167465608</v>
      </c>
      <c r="AJ61" s="545">
        <f t="shared" si="6"/>
        <v>0.06503806754</v>
      </c>
    </row>
    <row r="62" ht="13.5" customHeight="1">
      <c r="A62" s="464"/>
      <c r="B62" s="516" t="s">
        <v>165</v>
      </c>
      <c r="C62" s="516"/>
      <c r="D62" s="516"/>
      <c r="E62" s="516">
        <v>3136588.0</v>
      </c>
      <c r="F62" s="542">
        <f t="shared" si="1"/>
        <v>261382.3333</v>
      </c>
      <c r="G62" s="546">
        <v>218814.0</v>
      </c>
      <c r="H62" s="547">
        <v>220240.0</v>
      </c>
      <c r="I62" s="547">
        <v>326170.0</v>
      </c>
      <c r="J62" s="547">
        <v>290366.0</v>
      </c>
      <c r="K62" s="547">
        <v>247497.0</v>
      </c>
      <c r="L62" s="547">
        <v>260388.0</v>
      </c>
      <c r="M62" s="547">
        <v>273835.0</v>
      </c>
      <c r="N62" s="547">
        <v>255697.0</v>
      </c>
      <c r="O62" s="547">
        <v>253162.0</v>
      </c>
      <c r="P62" s="547">
        <v>388157.0</v>
      </c>
      <c r="Q62" s="547">
        <v>294983.0</v>
      </c>
      <c r="R62" s="547">
        <v>286485.0</v>
      </c>
      <c r="S62" s="547">
        <v>3315794.0</v>
      </c>
      <c r="T62" s="548">
        <f t="shared" si="2"/>
        <v>276316.1667</v>
      </c>
      <c r="U62" s="516">
        <v>219389.0</v>
      </c>
      <c r="V62" s="516">
        <v>261740.0</v>
      </c>
      <c r="W62" s="516">
        <v>286590.0</v>
      </c>
      <c r="X62" s="516">
        <v>316719.0</v>
      </c>
      <c r="Y62" s="516">
        <v>329138.0</v>
      </c>
      <c r="Z62" s="516">
        <v>310170.0</v>
      </c>
      <c r="AA62" s="516">
        <v>275578.0</v>
      </c>
      <c r="AB62" s="516">
        <v>256557.0</v>
      </c>
      <c r="AC62" s="516">
        <v>311460.0</v>
      </c>
      <c r="AD62" s="516">
        <v>313627.0</v>
      </c>
      <c r="AE62" s="516"/>
      <c r="AF62" s="516"/>
      <c r="AG62" s="516">
        <f t="shared" si="3"/>
        <v>2880968</v>
      </c>
      <c r="AH62" s="542">
        <f t="shared" si="4"/>
        <v>288096.8</v>
      </c>
      <c r="AI62" s="545">
        <f t="shared" si="5"/>
        <v>0.04263461482</v>
      </c>
      <c r="AJ62" s="545">
        <f t="shared" si="6"/>
        <v>0.05363003534</v>
      </c>
    </row>
    <row r="63" ht="13.5" customHeight="1">
      <c r="A63" s="464"/>
      <c r="B63" s="464"/>
      <c r="C63" s="464"/>
      <c r="D63" s="464"/>
      <c r="E63" s="337">
        <f>E12+E22+E29+E36+E43+E53+E57+E61</f>
        <v>3136588</v>
      </c>
      <c r="F63" s="464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>
        <f>S12+S22+S29+S36+S43+S53+S57+S61</f>
        <v>3315794</v>
      </c>
      <c r="T63" s="464"/>
      <c r="U63" s="337">
        <f t="shared" ref="U63:AH63" si="7">+U12+U22+U29+U36+U43+U53+U57+U61</f>
        <v>219389</v>
      </c>
      <c r="V63" s="337">
        <f t="shared" si="7"/>
        <v>261740</v>
      </c>
      <c r="W63" s="337">
        <f t="shared" si="7"/>
        <v>286590</v>
      </c>
      <c r="X63" s="337">
        <f t="shared" si="7"/>
        <v>316719</v>
      </c>
      <c r="Y63" s="337">
        <f t="shared" si="7"/>
        <v>329138</v>
      </c>
      <c r="Z63" s="337">
        <f t="shared" si="7"/>
        <v>310170</v>
      </c>
      <c r="AA63" s="337">
        <f t="shared" si="7"/>
        <v>275578</v>
      </c>
      <c r="AB63" s="337">
        <f t="shared" si="7"/>
        <v>256557</v>
      </c>
      <c r="AC63" s="337">
        <f t="shared" si="7"/>
        <v>311460</v>
      </c>
      <c r="AD63" s="337">
        <f t="shared" si="7"/>
        <v>313627</v>
      </c>
      <c r="AE63" s="337">
        <f t="shared" si="7"/>
        <v>0</v>
      </c>
      <c r="AF63" s="337">
        <f t="shared" si="7"/>
        <v>0</v>
      </c>
      <c r="AG63" s="337">
        <f t="shared" si="7"/>
        <v>2880968</v>
      </c>
      <c r="AH63" s="337">
        <f t="shared" si="7"/>
        <v>288096.8</v>
      </c>
      <c r="AI63" s="337"/>
      <c r="AJ63" s="337"/>
    </row>
    <row r="64" ht="13.5" customHeight="1">
      <c r="A64" s="464"/>
      <c r="B64" s="464"/>
      <c r="C64" s="464"/>
      <c r="D64" s="464"/>
      <c r="E64" s="466"/>
      <c r="F64" s="464"/>
      <c r="G64" s="466"/>
      <c r="H64" s="466"/>
      <c r="I64" s="466"/>
      <c r="J64" s="466"/>
      <c r="K64" s="466"/>
      <c r="L64" s="466"/>
      <c r="M64" s="466"/>
      <c r="N64" s="466"/>
      <c r="O64" s="466"/>
      <c r="P64" s="466"/>
      <c r="Q64" s="466"/>
      <c r="R64" s="466"/>
      <c r="S64" s="337"/>
      <c r="T64" s="464"/>
      <c r="U64" s="466"/>
      <c r="V64" s="466"/>
      <c r="W64" s="466"/>
      <c r="X64" s="466"/>
      <c r="Y64" s="466"/>
      <c r="Z64" s="466"/>
      <c r="AA64" s="466"/>
      <c r="AB64" s="466"/>
      <c r="AC64" s="466"/>
      <c r="AD64" s="466"/>
      <c r="AE64" s="466"/>
      <c r="AF64" s="466"/>
      <c r="AG64" s="337"/>
      <c r="AH64" s="337"/>
      <c r="AI64" s="337"/>
      <c r="AJ64" s="337"/>
    </row>
    <row r="65" ht="13.5" customHeight="1">
      <c r="A65" s="464"/>
      <c r="B65" s="464"/>
      <c r="C65" s="464"/>
      <c r="D65" s="464"/>
      <c r="E65" s="464"/>
      <c r="F65" s="464"/>
      <c r="G65" s="464"/>
      <c r="H65" s="464"/>
      <c r="I65" s="464"/>
      <c r="J65" s="464"/>
      <c r="K65" s="337"/>
      <c r="L65" s="337"/>
      <c r="M65" s="337"/>
      <c r="N65" s="337"/>
      <c r="O65" s="337"/>
      <c r="P65" s="337"/>
      <c r="Q65" s="337"/>
      <c r="R65" s="337"/>
      <c r="S65" s="337"/>
      <c r="T65" s="464"/>
      <c r="U65" s="464"/>
      <c r="V65" s="464"/>
      <c r="W65" s="464"/>
      <c r="X65" s="464"/>
      <c r="Y65" s="337"/>
      <c r="Z65" s="337"/>
      <c r="AA65" s="337"/>
      <c r="AB65" s="337"/>
      <c r="AC65" s="337"/>
      <c r="AD65" s="337"/>
      <c r="AE65" s="337"/>
      <c r="AF65" s="337"/>
      <c r="AG65" s="337"/>
      <c r="AH65" s="337"/>
      <c r="AI65" s="337"/>
      <c r="AJ65" s="337"/>
    </row>
    <row r="66" ht="13.5" customHeight="1">
      <c r="A66" s="464"/>
      <c r="B66" s="464"/>
      <c r="C66" s="464"/>
      <c r="D66" s="464"/>
      <c r="E66" s="464"/>
      <c r="F66" s="464"/>
      <c r="G66" s="464"/>
      <c r="H66" s="464"/>
      <c r="I66" s="464"/>
      <c r="J66" s="464"/>
      <c r="K66" s="337"/>
      <c r="L66" s="337"/>
      <c r="M66" s="337"/>
      <c r="N66" s="337"/>
      <c r="O66" s="337"/>
      <c r="P66" s="337"/>
      <c r="Q66" s="337"/>
      <c r="R66" s="337"/>
      <c r="S66" s="337"/>
      <c r="T66" s="464"/>
      <c r="U66" s="464"/>
      <c r="V66" s="464"/>
      <c r="W66" s="464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</row>
    <row r="67" ht="13.5" customHeight="1">
      <c r="A67" s="464"/>
      <c r="B67" s="464"/>
      <c r="C67" s="464"/>
      <c r="D67" s="464"/>
      <c r="E67" s="464"/>
      <c r="F67" s="464"/>
      <c r="G67" s="464"/>
      <c r="H67" s="464"/>
      <c r="I67" s="464"/>
      <c r="J67" s="464"/>
      <c r="K67" s="337"/>
      <c r="L67" s="337"/>
      <c r="M67" s="337"/>
      <c r="N67" s="337"/>
      <c r="O67" s="337"/>
      <c r="P67" s="337"/>
      <c r="Q67" s="337"/>
      <c r="R67" s="337"/>
      <c r="S67" s="337"/>
      <c r="T67" s="464"/>
      <c r="U67" s="464"/>
      <c r="V67" s="464"/>
      <c r="W67" s="464"/>
      <c r="X67" s="464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</row>
    <row r="68" ht="13.5" customHeight="1">
      <c r="A68" s="464"/>
      <c r="B68" s="464"/>
      <c r="C68" s="464"/>
      <c r="D68" s="464"/>
      <c r="E68" s="464"/>
      <c r="F68" s="464"/>
      <c r="G68" s="464"/>
      <c r="H68" s="464"/>
      <c r="I68" s="464"/>
      <c r="J68" s="464"/>
      <c r="K68" s="337"/>
      <c r="L68" s="337"/>
      <c r="M68" s="337"/>
      <c r="N68" s="337"/>
      <c r="O68" s="337"/>
      <c r="P68" s="337"/>
      <c r="Q68" s="337"/>
      <c r="R68" s="337"/>
      <c r="S68" s="337"/>
      <c r="T68" s="464"/>
      <c r="U68" s="464"/>
      <c r="V68" s="464"/>
      <c r="W68" s="464"/>
      <c r="X68" s="464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</row>
    <row r="69" ht="13.5" customHeight="1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337"/>
      <c r="L69" s="337"/>
      <c r="M69" s="337"/>
      <c r="N69" s="337"/>
      <c r="O69" s="337"/>
      <c r="P69" s="337"/>
      <c r="Q69" s="337"/>
      <c r="R69" s="337"/>
      <c r="S69" s="337"/>
      <c r="T69" s="464"/>
      <c r="U69" s="464"/>
      <c r="V69" s="464"/>
      <c r="W69" s="464"/>
      <c r="X69" s="464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337"/>
      <c r="AJ69" s="337"/>
    </row>
    <row r="70" ht="13.5" customHeight="1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337"/>
      <c r="L70" s="337"/>
      <c r="M70" s="337"/>
      <c r="N70" s="337"/>
      <c r="O70" s="337"/>
      <c r="P70" s="337"/>
      <c r="Q70" s="337"/>
      <c r="R70" s="337"/>
      <c r="S70" s="337"/>
      <c r="T70" s="464"/>
      <c r="U70" s="464"/>
      <c r="V70" s="464"/>
      <c r="W70" s="464"/>
      <c r="X70" s="464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337"/>
      <c r="AJ70" s="337"/>
    </row>
    <row r="71" ht="13.5" customHeight="1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337"/>
      <c r="L71" s="337"/>
      <c r="M71" s="337"/>
      <c r="N71" s="337"/>
      <c r="O71" s="337"/>
      <c r="P71" s="337"/>
      <c r="Q71" s="337"/>
      <c r="R71" s="337"/>
      <c r="S71" s="337"/>
      <c r="T71" s="464"/>
      <c r="U71" s="464"/>
      <c r="V71" s="464"/>
      <c r="W71" s="464"/>
      <c r="X71" s="464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337"/>
      <c r="AJ71" s="337"/>
    </row>
    <row r="72" ht="13.5" customHeight="1">
      <c r="A72" s="464"/>
      <c r="B72" s="464"/>
      <c r="C72" s="464"/>
      <c r="D72" s="464"/>
      <c r="E72" s="464"/>
      <c r="F72" s="464"/>
      <c r="G72" s="464"/>
      <c r="H72" s="464"/>
      <c r="I72" s="464"/>
      <c r="J72" s="464"/>
      <c r="K72" s="337"/>
      <c r="L72" s="337"/>
      <c r="M72" s="337"/>
      <c r="N72" s="337"/>
      <c r="O72" s="337"/>
      <c r="P72" s="337"/>
      <c r="Q72" s="337"/>
      <c r="R72" s="337"/>
      <c r="S72" s="337"/>
      <c r="T72" s="464"/>
      <c r="U72" s="464"/>
      <c r="V72" s="464"/>
      <c r="W72" s="464"/>
      <c r="X72" s="464"/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337"/>
      <c r="AJ72" s="337"/>
    </row>
    <row r="73" ht="13.5" customHeight="1">
      <c r="A73" s="464"/>
      <c r="B73" s="464"/>
      <c r="C73" s="464"/>
      <c r="D73" s="464"/>
      <c r="E73" s="464"/>
      <c r="F73" s="464"/>
      <c r="G73" s="464"/>
      <c r="H73" s="464"/>
      <c r="I73" s="464"/>
      <c r="J73" s="464"/>
      <c r="K73" s="337"/>
      <c r="L73" s="337"/>
      <c r="M73" s="337"/>
      <c r="N73" s="337"/>
      <c r="O73" s="337"/>
      <c r="P73" s="337"/>
      <c r="Q73" s="337"/>
      <c r="R73" s="337"/>
      <c r="S73" s="337"/>
      <c r="T73" s="464"/>
      <c r="U73" s="464"/>
      <c r="V73" s="464"/>
      <c r="W73" s="464"/>
      <c r="X73" s="464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7"/>
      <c r="AJ73" s="337"/>
    </row>
    <row r="74" ht="13.5" customHeight="1">
      <c r="A74" s="464"/>
      <c r="B74" s="464"/>
      <c r="C74" s="464"/>
      <c r="D74" s="464"/>
      <c r="E74" s="464"/>
      <c r="F74" s="464"/>
      <c r="G74" s="464"/>
      <c r="H74" s="464"/>
      <c r="I74" s="464"/>
      <c r="J74" s="464"/>
      <c r="K74" s="337"/>
      <c r="L74" s="337"/>
      <c r="M74" s="337"/>
      <c r="N74" s="337"/>
      <c r="O74" s="337"/>
      <c r="P74" s="337"/>
      <c r="Q74" s="337"/>
      <c r="R74" s="337"/>
      <c r="S74" s="337"/>
      <c r="T74" s="464"/>
      <c r="U74" s="464"/>
      <c r="V74" s="464"/>
      <c r="W74" s="464"/>
      <c r="X74" s="464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7"/>
      <c r="AJ74" s="337"/>
    </row>
    <row r="75" ht="13.5" customHeight="1">
      <c r="A75" s="464"/>
      <c r="B75" s="464"/>
      <c r="C75" s="464"/>
      <c r="D75" s="464"/>
      <c r="E75" s="464"/>
      <c r="F75" s="464"/>
      <c r="G75" s="464"/>
      <c r="H75" s="464"/>
      <c r="I75" s="464"/>
      <c r="J75" s="464"/>
      <c r="K75" s="337"/>
      <c r="L75" s="337"/>
      <c r="M75" s="337"/>
      <c r="N75" s="337"/>
      <c r="O75" s="337"/>
      <c r="P75" s="337"/>
      <c r="Q75" s="337"/>
      <c r="R75" s="337"/>
      <c r="S75" s="337"/>
      <c r="T75" s="464"/>
      <c r="U75" s="464"/>
      <c r="V75" s="464"/>
      <c r="W75" s="464"/>
      <c r="X75" s="464"/>
      <c r="Y75" s="337"/>
      <c r="Z75" s="337"/>
      <c r="AA75" s="337"/>
      <c r="AB75" s="337"/>
      <c r="AC75" s="337"/>
      <c r="AD75" s="337"/>
      <c r="AE75" s="337"/>
      <c r="AF75" s="337"/>
      <c r="AG75" s="337"/>
      <c r="AH75" s="337"/>
      <c r="AI75" s="337"/>
      <c r="AJ75" s="337"/>
    </row>
    <row r="76" ht="13.5" customHeight="1">
      <c r="A76" s="464"/>
      <c r="B76" s="464"/>
      <c r="C76" s="464"/>
      <c r="D76" s="464"/>
      <c r="E76" s="464"/>
      <c r="F76" s="464"/>
      <c r="G76" s="464"/>
      <c r="H76" s="464"/>
      <c r="I76" s="464"/>
      <c r="J76" s="464"/>
      <c r="K76" s="337"/>
      <c r="L76" s="337"/>
      <c r="M76" s="337"/>
      <c r="N76" s="337"/>
      <c r="O76" s="337"/>
      <c r="P76" s="337"/>
      <c r="Q76" s="337"/>
      <c r="R76" s="337"/>
      <c r="S76" s="337"/>
      <c r="T76" s="464"/>
      <c r="U76" s="464"/>
      <c r="V76" s="464"/>
      <c r="W76" s="464"/>
      <c r="X76" s="464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337"/>
      <c r="AJ76" s="337"/>
    </row>
    <row r="77" ht="13.5" customHeight="1">
      <c r="A77" s="464"/>
      <c r="B77" s="464"/>
      <c r="C77" s="464"/>
      <c r="D77" s="464"/>
      <c r="E77" s="464"/>
      <c r="F77" s="464"/>
      <c r="G77" s="464"/>
      <c r="H77" s="464"/>
      <c r="I77" s="464"/>
      <c r="J77" s="464"/>
      <c r="K77" s="337"/>
      <c r="L77" s="337"/>
      <c r="M77" s="337"/>
      <c r="N77" s="337"/>
      <c r="O77" s="337"/>
      <c r="P77" s="337"/>
      <c r="Q77" s="337"/>
      <c r="R77" s="337"/>
      <c r="S77" s="337"/>
      <c r="T77" s="464"/>
      <c r="U77" s="464"/>
      <c r="V77" s="464"/>
      <c r="W77" s="464"/>
      <c r="X77" s="464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</row>
    <row r="78" ht="13.5" customHeight="1">
      <c r="A78" s="464"/>
      <c r="B78" s="464"/>
      <c r="C78" s="464"/>
      <c r="D78" s="464"/>
      <c r="E78" s="464"/>
      <c r="F78" s="464"/>
      <c r="G78" s="464"/>
      <c r="H78" s="464"/>
      <c r="I78" s="464"/>
      <c r="J78" s="464"/>
      <c r="K78" s="337"/>
      <c r="L78" s="337"/>
      <c r="M78" s="337"/>
      <c r="N78" s="337"/>
      <c r="O78" s="337"/>
      <c r="P78" s="337"/>
      <c r="Q78" s="337"/>
      <c r="R78" s="337"/>
      <c r="S78" s="337"/>
      <c r="T78" s="464"/>
      <c r="U78" s="464"/>
      <c r="V78" s="464"/>
      <c r="W78" s="464"/>
      <c r="X78" s="464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</row>
    <row r="79" ht="13.5" customHeight="1">
      <c r="A79" s="464"/>
      <c r="B79" s="464"/>
      <c r="C79" s="464"/>
      <c r="D79" s="464"/>
      <c r="E79" s="464"/>
      <c r="F79" s="464"/>
      <c r="G79" s="464"/>
      <c r="H79" s="464"/>
      <c r="I79" s="464"/>
      <c r="J79" s="464"/>
      <c r="K79" s="337"/>
      <c r="L79" s="337"/>
      <c r="M79" s="337"/>
      <c r="N79" s="337"/>
      <c r="O79" s="337"/>
      <c r="P79" s="337"/>
      <c r="Q79" s="337"/>
      <c r="R79" s="337"/>
      <c r="S79" s="337"/>
      <c r="T79" s="464"/>
      <c r="U79" s="464"/>
      <c r="V79" s="464"/>
      <c r="W79" s="464"/>
      <c r="X79" s="464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337"/>
      <c r="AJ79" s="337"/>
    </row>
    <row r="80" ht="13.5" customHeight="1">
      <c r="A80" s="464"/>
      <c r="B80" s="464"/>
      <c r="C80" s="464"/>
      <c r="D80" s="464"/>
      <c r="E80" s="464"/>
      <c r="F80" s="464"/>
      <c r="G80" s="464"/>
      <c r="H80" s="464"/>
      <c r="I80" s="464"/>
      <c r="J80" s="464"/>
      <c r="K80" s="337"/>
      <c r="L80" s="337"/>
      <c r="M80" s="337"/>
      <c r="N80" s="337"/>
      <c r="O80" s="337"/>
      <c r="P80" s="337"/>
      <c r="Q80" s="337"/>
      <c r="R80" s="337"/>
      <c r="S80" s="337"/>
      <c r="T80" s="464"/>
      <c r="U80" s="464"/>
      <c r="V80" s="464"/>
      <c r="W80" s="464"/>
      <c r="X80" s="464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337"/>
      <c r="AJ80" s="337"/>
    </row>
    <row r="81" ht="13.5" customHeight="1">
      <c r="A81" s="464"/>
      <c r="B81" s="464"/>
      <c r="C81" s="464"/>
      <c r="D81" s="464"/>
      <c r="E81" s="464"/>
      <c r="F81" s="464"/>
      <c r="G81" s="464"/>
      <c r="H81" s="464"/>
      <c r="I81" s="464"/>
      <c r="J81" s="464"/>
      <c r="K81" s="337"/>
      <c r="L81" s="337"/>
      <c r="M81" s="337"/>
      <c r="N81" s="337"/>
      <c r="O81" s="337"/>
      <c r="P81" s="337"/>
      <c r="Q81" s="337"/>
      <c r="R81" s="337"/>
      <c r="S81" s="337"/>
      <c r="T81" s="464"/>
      <c r="U81" s="464"/>
      <c r="V81" s="464"/>
      <c r="W81" s="464"/>
      <c r="X81" s="464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</row>
    <row r="82" ht="13.5" customHeight="1">
      <c r="A82" s="464"/>
      <c r="B82" s="464"/>
      <c r="C82" s="464"/>
      <c r="D82" s="464"/>
      <c r="E82" s="464"/>
      <c r="F82" s="464"/>
      <c r="G82" s="464"/>
      <c r="H82" s="464"/>
      <c r="I82" s="464"/>
      <c r="J82" s="464"/>
      <c r="K82" s="337"/>
      <c r="L82" s="337"/>
      <c r="M82" s="337"/>
      <c r="N82" s="337"/>
      <c r="O82" s="337"/>
      <c r="P82" s="337"/>
      <c r="Q82" s="337"/>
      <c r="R82" s="337"/>
      <c r="S82" s="337"/>
      <c r="T82" s="464"/>
      <c r="U82" s="464"/>
      <c r="V82" s="464"/>
      <c r="W82" s="464"/>
      <c r="X82" s="464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337"/>
      <c r="AJ82" s="337"/>
    </row>
    <row r="83" ht="13.5" customHeight="1">
      <c r="A83" s="464"/>
      <c r="B83" s="464"/>
      <c r="C83" s="464"/>
      <c r="D83" s="464"/>
      <c r="E83" s="464"/>
      <c r="F83" s="464"/>
      <c r="G83" s="464"/>
      <c r="H83" s="464"/>
      <c r="I83" s="464"/>
      <c r="J83" s="464"/>
      <c r="K83" s="337"/>
      <c r="L83" s="337"/>
      <c r="M83" s="337"/>
      <c r="N83" s="337"/>
      <c r="O83" s="337"/>
      <c r="P83" s="337"/>
      <c r="Q83" s="337"/>
      <c r="R83" s="337"/>
      <c r="S83" s="337"/>
      <c r="T83" s="464"/>
      <c r="U83" s="464"/>
      <c r="V83" s="464"/>
      <c r="W83" s="464"/>
      <c r="X83" s="464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337"/>
      <c r="AJ83" s="337"/>
    </row>
    <row r="84" ht="13.5" customHeight="1">
      <c r="A84" s="464"/>
      <c r="B84" s="464"/>
      <c r="C84" s="464"/>
      <c r="D84" s="464"/>
      <c r="E84" s="464"/>
      <c r="F84" s="464"/>
      <c r="G84" s="464"/>
      <c r="H84" s="464"/>
      <c r="I84" s="464"/>
      <c r="J84" s="464"/>
      <c r="K84" s="337"/>
      <c r="L84" s="337"/>
      <c r="M84" s="337"/>
      <c r="N84" s="337"/>
      <c r="O84" s="337"/>
      <c r="P84" s="337"/>
      <c r="Q84" s="337"/>
      <c r="R84" s="337"/>
      <c r="S84" s="337"/>
      <c r="T84" s="464"/>
      <c r="U84" s="464"/>
      <c r="V84" s="464"/>
      <c r="W84" s="464"/>
      <c r="X84" s="464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</row>
    <row r="85" ht="13.5" customHeight="1">
      <c r="A85" s="464"/>
      <c r="B85" s="464"/>
      <c r="C85" s="464"/>
      <c r="D85" s="464"/>
      <c r="E85" s="464"/>
      <c r="F85" s="464"/>
      <c r="G85" s="464"/>
      <c r="H85" s="464"/>
      <c r="I85" s="464"/>
      <c r="J85" s="464"/>
      <c r="K85" s="337"/>
      <c r="L85" s="337"/>
      <c r="M85" s="337"/>
      <c r="N85" s="337"/>
      <c r="O85" s="337"/>
      <c r="P85" s="337"/>
      <c r="Q85" s="337"/>
      <c r="R85" s="337"/>
      <c r="S85" s="337"/>
      <c r="T85" s="464"/>
      <c r="U85" s="464"/>
      <c r="V85" s="464"/>
      <c r="W85" s="464"/>
      <c r="X85" s="464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337"/>
      <c r="AJ85" s="337"/>
    </row>
    <row r="86" ht="13.5" customHeight="1">
      <c r="A86" s="464"/>
      <c r="B86" s="464"/>
      <c r="C86" s="464"/>
      <c r="D86" s="464"/>
      <c r="E86" s="464"/>
      <c r="F86" s="464"/>
      <c r="G86" s="464"/>
      <c r="H86" s="464"/>
      <c r="I86" s="464"/>
      <c r="J86" s="464"/>
      <c r="K86" s="337"/>
      <c r="L86" s="337"/>
      <c r="M86" s="337"/>
      <c r="N86" s="337"/>
      <c r="O86" s="337"/>
      <c r="P86" s="337"/>
      <c r="Q86" s="337"/>
      <c r="R86" s="337"/>
      <c r="S86" s="337"/>
      <c r="T86" s="464"/>
      <c r="U86" s="464"/>
      <c r="V86" s="464"/>
      <c r="W86" s="464"/>
      <c r="X86" s="464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</row>
    <row r="87" ht="13.5" customHeight="1">
      <c r="A87" s="464"/>
      <c r="B87" s="464"/>
      <c r="C87" s="464"/>
      <c r="D87" s="464"/>
      <c r="E87" s="464"/>
      <c r="F87" s="464"/>
      <c r="G87" s="464"/>
      <c r="H87" s="464"/>
      <c r="I87" s="464"/>
      <c r="J87" s="464"/>
      <c r="K87" s="337"/>
      <c r="L87" s="337"/>
      <c r="M87" s="337"/>
      <c r="N87" s="337"/>
      <c r="O87" s="337"/>
      <c r="P87" s="337"/>
      <c r="Q87" s="337"/>
      <c r="R87" s="337"/>
      <c r="S87" s="337"/>
      <c r="T87" s="464"/>
      <c r="U87" s="464"/>
      <c r="V87" s="464"/>
      <c r="W87" s="464"/>
      <c r="X87" s="464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</row>
    <row r="88" ht="13.5" customHeight="1">
      <c r="A88" s="464"/>
      <c r="B88" s="464"/>
      <c r="C88" s="464"/>
      <c r="D88" s="464"/>
      <c r="E88" s="464"/>
      <c r="F88" s="464"/>
      <c r="G88" s="464"/>
      <c r="H88" s="464"/>
      <c r="I88" s="464"/>
      <c r="J88" s="464"/>
      <c r="K88" s="337"/>
      <c r="L88" s="337"/>
      <c r="M88" s="337"/>
      <c r="N88" s="337"/>
      <c r="O88" s="337"/>
      <c r="P88" s="337"/>
      <c r="Q88" s="337"/>
      <c r="R88" s="337"/>
      <c r="S88" s="337"/>
      <c r="T88" s="464"/>
      <c r="U88" s="464"/>
      <c r="V88" s="464"/>
      <c r="W88" s="464"/>
      <c r="X88" s="464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337"/>
      <c r="AJ88" s="337"/>
    </row>
    <row r="89" ht="13.5" customHeight="1">
      <c r="A89" s="464"/>
      <c r="B89" s="464"/>
      <c r="C89" s="464"/>
      <c r="D89" s="464"/>
      <c r="E89" s="464"/>
      <c r="F89" s="464"/>
      <c r="G89" s="464"/>
      <c r="H89" s="464"/>
      <c r="I89" s="464"/>
      <c r="J89" s="464"/>
      <c r="K89" s="337"/>
      <c r="L89" s="337"/>
      <c r="M89" s="337"/>
      <c r="N89" s="337"/>
      <c r="O89" s="337"/>
      <c r="P89" s="337"/>
      <c r="Q89" s="337"/>
      <c r="R89" s="337"/>
      <c r="S89" s="337"/>
      <c r="T89" s="464"/>
      <c r="U89" s="464"/>
      <c r="V89" s="464"/>
      <c r="W89" s="464"/>
      <c r="X89" s="464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</row>
    <row r="90" ht="13.5" customHeight="1">
      <c r="A90" s="464"/>
      <c r="B90" s="464"/>
      <c r="C90" s="464"/>
      <c r="D90" s="464"/>
      <c r="E90" s="464"/>
      <c r="F90" s="464"/>
      <c r="G90" s="464"/>
      <c r="H90" s="464"/>
      <c r="I90" s="464"/>
      <c r="J90" s="464"/>
      <c r="K90" s="337"/>
      <c r="L90" s="337"/>
      <c r="M90" s="337"/>
      <c r="N90" s="337"/>
      <c r="O90" s="337"/>
      <c r="P90" s="337"/>
      <c r="Q90" s="337"/>
      <c r="R90" s="337"/>
      <c r="S90" s="337"/>
      <c r="T90" s="464"/>
      <c r="U90" s="464"/>
      <c r="V90" s="464"/>
      <c r="W90" s="464"/>
      <c r="X90" s="464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</row>
    <row r="91" ht="13.5" customHeight="1">
      <c r="A91" s="464"/>
      <c r="B91" s="464"/>
      <c r="C91" s="464"/>
      <c r="D91" s="464"/>
      <c r="E91" s="464"/>
      <c r="F91" s="464"/>
      <c r="G91" s="464"/>
      <c r="H91" s="464"/>
      <c r="I91" s="464"/>
      <c r="J91" s="464"/>
      <c r="K91" s="337"/>
      <c r="L91" s="337"/>
      <c r="M91" s="337"/>
      <c r="N91" s="337"/>
      <c r="O91" s="337"/>
      <c r="P91" s="337"/>
      <c r="Q91" s="337"/>
      <c r="R91" s="337"/>
      <c r="S91" s="337"/>
      <c r="T91" s="464"/>
      <c r="U91" s="464"/>
      <c r="V91" s="464"/>
      <c r="W91" s="464"/>
      <c r="X91" s="464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</row>
    <row r="92" ht="13.5" customHeight="1">
      <c r="A92" s="464"/>
      <c r="B92" s="464"/>
      <c r="C92" s="464"/>
      <c r="D92" s="464"/>
      <c r="E92" s="464"/>
      <c r="F92" s="464"/>
      <c r="G92" s="464"/>
      <c r="H92" s="464"/>
      <c r="I92" s="464"/>
      <c r="J92" s="464"/>
      <c r="K92" s="337"/>
      <c r="L92" s="337"/>
      <c r="M92" s="337"/>
      <c r="N92" s="337"/>
      <c r="O92" s="337"/>
      <c r="P92" s="337"/>
      <c r="Q92" s="337"/>
      <c r="R92" s="337"/>
      <c r="S92" s="337"/>
      <c r="T92" s="464"/>
      <c r="U92" s="464"/>
      <c r="V92" s="464"/>
      <c r="W92" s="464"/>
      <c r="X92" s="464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</row>
    <row r="93" ht="13.5" customHeight="1">
      <c r="A93" s="464"/>
      <c r="B93" s="464"/>
      <c r="C93" s="464"/>
      <c r="D93" s="464"/>
      <c r="E93" s="464"/>
      <c r="F93" s="464"/>
      <c r="G93" s="464"/>
      <c r="H93" s="464"/>
      <c r="I93" s="464"/>
      <c r="J93" s="464"/>
      <c r="K93" s="337"/>
      <c r="L93" s="337"/>
      <c r="M93" s="337"/>
      <c r="N93" s="337"/>
      <c r="O93" s="337"/>
      <c r="P93" s="337"/>
      <c r="Q93" s="337"/>
      <c r="R93" s="337"/>
      <c r="S93" s="337"/>
      <c r="T93" s="464"/>
      <c r="U93" s="464"/>
      <c r="V93" s="464"/>
      <c r="W93" s="464"/>
      <c r="X93" s="464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</row>
    <row r="94" ht="13.5" customHeight="1">
      <c r="A94" s="464"/>
      <c r="B94" s="464"/>
      <c r="C94" s="464"/>
      <c r="D94" s="464"/>
      <c r="E94" s="464"/>
      <c r="F94" s="464"/>
      <c r="G94" s="464"/>
      <c r="H94" s="464"/>
      <c r="I94" s="464"/>
      <c r="J94" s="464"/>
      <c r="K94" s="337"/>
      <c r="L94" s="337"/>
      <c r="M94" s="337"/>
      <c r="N94" s="337"/>
      <c r="O94" s="337"/>
      <c r="P94" s="337"/>
      <c r="Q94" s="337"/>
      <c r="R94" s="337"/>
      <c r="S94" s="337"/>
      <c r="T94" s="464"/>
      <c r="U94" s="464"/>
      <c r="V94" s="464"/>
      <c r="W94" s="464"/>
      <c r="X94" s="464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</row>
    <row r="95" ht="13.5" customHeight="1">
      <c r="A95" s="464"/>
      <c r="B95" s="464"/>
      <c r="C95" s="464"/>
      <c r="D95" s="464"/>
      <c r="E95" s="464"/>
      <c r="F95" s="464"/>
      <c r="G95" s="464"/>
      <c r="H95" s="464"/>
      <c r="I95" s="464"/>
      <c r="J95" s="464"/>
      <c r="K95" s="337"/>
      <c r="L95" s="337"/>
      <c r="M95" s="337"/>
      <c r="N95" s="337"/>
      <c r="O95" s="337"/>
      <c r="P95" s="337"/>
      <c r="Q95" s="337"/>
      <c r="R95" s="337"/>
      <c r="S95" s="337"/>
      <c r="T95" s="464"/>
      <c r="U95" s="464"/>
      <c r="V95" s="464"/>
      <c r="W95" s="464"/>
      <c r="X95" s="464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</row>
    <row r="96" ht="13.5" customHeight="1">
      <c r="A96" s="464"/>
      <c r="B96" s="464"/>
      <c r="C96" s="464"/>
      <c r="D96" s="464"/>
      <c r="E96" s="464"/>
      <c r="F96" s="464"/>
      <c r="G96" s="464"/>
      <c r="H96" s="464"/>
      <c r="I96" s="464"/>
      <c r="J96" s="464"/>
      <c r="K96" s="337"/>
      <c r="L96" s="337"/>
      <c r="M96" s="337"/>
      <c r="N96" s="337"/>
      <c r="O96" s="337"/>
      <c r="P96" s="337"/>
      <c r="Q96" s="337"/>
      <c r="R96" s="337"/>
      <c r="S96" s="337"/>
      <c r="T96" s="464"/>
      <c r="U96" s="464"/>
      <c r="V96" s="464"/>
      <c r="W96" s="464"/>
      <c r="X96" s="464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</row>
    <row r="97" ht="13.5" customHeight="1">
      <c r="A97" s="464"/>
      <c r="B97" s="464"/>
      <c r="C97" s="464"/>
      <c r="D97" s="464"/>
      <c r="E97" s="464"/>
      <c r="F97" s="464"/>
      <c r="G97" s="464"/>
      <c r="H97" s="464"/>
      <c r="I97" s="464"/>
      <c r="J97" s="464"/>
      <c r="K97" s="337"/>
      <c r="L97" s="337"/>
      <c r="M97" s="337"/>
      <c r="N97" s="337"/>
      <c r="O97" s="337"/>
      <c r="P97" s="337"/>
      <c r="Q97" s="337"/>
      <c r="R97" s="337"/>
      <c r="S97" s="337"/>
      <c r="T97" s="464"/>
      <c r="U97" s="464"/>
      <c r="V97" s="464"/>
      <c r="W97" s="464"/>
      <c r="X97" s="464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</row>
    <row r="98" ht="13.5" customHeight="1">
      <c r="A98" s="464"/>
      <c r="B98" s="464"/>
      <c r="C98" s="464"/>
      <c r="D98" s="464"/>
      <c r="E98" s="464"/>
      <c r="F98" s="464"/>
      <c r="G98" s="464"/>
      <c r="H98" s="464"/>
      <c r="I98" s="464"/>
      <c r="J98" s="464"/>
      <c r="K98" s="337"/>
      <c r="L98" s="337"/>
      <c r="M98" s="337"/>
      <c r="N98" s="337"/>
      <c r="O98" s="337"/>
      <c r="P98" s="337"/>
      <c r="Q98" s="337"/>
      <c r="R98" s="337"/>
      <c r="S98" s="337"/>
      <c r="T98" s="464"/>
      <c r="U98" s="464"/>
      <c r="V98" s="464"/>
      <c r="W98" s="464"/>
      <c r="X98" s="464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</row>
    <row r="99" ht="13.5" customHeight="1">
      <c r="A99" s="464"/>
      <c r="B99" s="464"/>
      <c r="C99" s="464"/>
      <c r="D99" s="464"/>
      <c r="E99" s="464"/>
      <c r="F99" s="464"/>
      <c r="G99" s="464"/>
      <c r="H99" s="464"/>
      <c r="I99" s="464"/>
      <c r="J99" s="464"/>
      <c r="K99" s="337"/>
      <c r="L99" s="337"/>
      <c r="M99" s="337"/>
      <c r="N99" s="337"/>
      <c r="O99" s="337"/>
      <c r="P99" s="337"/>
      <c r="Q99" s="337"/>
      <c r="R99" s="337"/>
      <c r="S99" s="337"/>
      <c r="T99" s="464"/>
      <c r="U99" s="464"/>
      <c r="V99" s="464"/>
      <c r="W99" s="464"/>
      <c r="X99" s="464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337"/>
      <c r="AJ99" s="337"/>
    </row>
    <row r="100" ht="13.5" customHeight="1">
      <c r="A100" s="464"/>
      <c r="B100" s="464"/>
      <c r="C100" s="464"/>
      <c r="D100" s="464"/>
      <c r="E100" s="464"/>
      <c r="F100" s="464"/>
      <c r="G100" s="464"/>
      <c r="H100" s="464"/>
      <c r="I100" s="464"/>
      <c r="J100" s="464"/>
      <c r="K100" s="337"/>
      <c r="L100" s="337"/>
      <c r="M100" s="337"/>
      <c r="N100" s="337"/>
      <c r="O100" s="337"/>
      <c r="P100" s="337"/>
      <c r="Q100" s="337"/>
      <c r="R100" s="337"/>
      <c r="S100" s="337"/>
      <c r="T100" s="464"/>
      <c r="U100" s="464"/>
      <c r="V100" s="464"/>
      <c r="W100" s="464"/>
      <c r="X100" s="464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337"/>
      <c r="AJ100" s="337"/>
    </row>
    <row r="101" ht="13.5" customHeight="1">
      <c r="A101" s="464"/>
      <c r="B101" s="464"/>
      <c r="C101" s="464"/>
      <c r="D101" s="464"/>
      <c r="E101" s="464"/>
      <c r="F101" s="464"/>
      <c r="G101" s="464"/>
      <c r="H101" s="464"/>
      <c r="I101" s="464"/>
      <c r="J101" s="464"/>
      <c r="K101" s="337"/>
      <c r="L101" s="337"/>
      <c r="M101" s="337"/>
      <c r="N101" s="337"/>
      <c r="O101" s="337"/>
      <c r="P101" s="337"/>
      <c r="Q101" s="337"/>
      <c r="R101" s="337"/>
      <c r="S101" s="337"/>
      <c r="T101" s="464"/>
      <c r="U101" s="464"/>
      <c r="V101" s="464"/>
      <c r="W101" s="464"/>
      <c r="X101" s="464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337"/>
      <c r="AJ101" s="337"/>
    </row>
    <row r="102" ht="13.5" customHeight="1">
      <c r="A102" s="464"/>
      <c r="B102" s="464"/>
      <c r="C102" s="464"/>
      <c r="D102" s="464"/>
      <c r="E102" s="464"/>
      <c r="F102" s="464"/>
      <c r="G102" s="464"/>
      <c r="H102" s="464"/>
      <c r="I102" s="464"/>
      <c r="J102" s="464"/>
      <c r="K102" s="337"/>
      <c r="L102" s="337"/>
      <c r="M102" s="337"/>
      <c r="N102" s="337"/>
      <c r="O102" s="337"/>
      <c r="P102" s="337"/>
      <c r="Q102" s="337"/>
      <c r="R102" s="337"/>
      <c r="S102" s="337"/>
      <c r="T102" s="464"/>
      <c r="U102" s="464"/>
      <c r="V102" s="464"/>
      <c r="W102" s="464"/>
      <c r="X102" s="464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337"/>
      <c r="AJ102" s="337"/>
    </row>
    <row r="103" ht="13.5" customHeight="1">
      <c r="A103" s="464"/>
      <c r="B103" s="464"/>
      <c r="C103" s="464"/>
      <c r="D103" s="464"/>
      <c r="E103" s="464"/>
      <c r="F103" s="464"/>
      <c r="G103" s="464"/>
      <c r="H103" s="464"/>
      <c r="I103" s="464"/>
      <c r="J103" s="464"/>
      <c r="K103" s="337"/>
      <c r="L103" s="337"/>
      <c r="M103" s="337"/>
      <c r="N103" s="337"/>
      <c r="O103" s="337"/>
      <c r="P103" s="337"/>
      <c r="Q103" s="337"/>
      <c r="R103" s="337"/>
      <c r="S103" s="337"/>
      <c r="T103" s="464"/>
      <c r="U103" s="464"/>
      <c r="V103" s="464"/>
      <c r="W103" s="464"/>
      <c r="X103" s="464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</row>
    <row r="104" ht="13.5" customHeight="1">
      <c r="A104" s="464"/>
      <c r="B104" s="464"/>
      <c r="C104" s="464"/>
      <c r="D104" s="464"/>
      <c r="E104" s="464"/>
      <c r="F104" s="464"/>
      <c r="G104" s="464"/>
      <c r="H104" s="464"/>
      <c r="I104" s="464"/>
      <c r="J104" s="464"/>
      <c r="K104" s="337"/>
      <c r="L104" s="337"/>
      <c r="M104" s="337"/>
      <c r="N104" s="337"/>
      <c r="O104" s="337"/>
      <c r="P104" s="337"/>
      <c r="Q104" s="337"/>
      <c r="R104" s="337"/>
      <c r="S104" s="337"/>
      <c r="T104" s="464"/>
      <c r="U104" s="464"/>
      <c r="V104" s="464"/>
      <c r="W104" s="464"/>
      <c r="X104" s="464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337"/>
      <c r="AJ104" s="337"/>
    </row>
    <row r="105" ht="13.5" customHeight="1">
      <c r="A105" s="464"/>
      <c r="B105" s="464"/>
      <c r="C105" s="464"/>
      <c r="D105" s="464"/>
      <c r="E105" s="464"/>
      <c r="F105" s="464"/>
      <c r="G105" s="464"/>
      <c r="H105" s="464"/>
      <c r="I105" s="464"/>
      <c r="J105" s="464"/>
      <c r="K105" s="337"/>
      <c r="L105" s="337"/>
      <c r="M105" s="337"/>
      <c r="N105" s="337"/>
      <c r="O105" s="337"/>
      <c r="P105" s="337"/>
      <c r="Q105" s="337"/>
      <c r="R105" s="337"/>
      <c r="S105" s="337"/>
      <c r="T105" s="464"/>
      <c r="U105" s="464"/>
      <c r="V105" s="464"/>
      <c r="W105" s="464"/>
      <c r="X105" s="464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</row>
    <row r="106" ht="13.5" customHeight="1">
      <c r="A106" s="464"/>
      <c r="B106" s="464"/>
      <c r="C106" s="464"/>
      <c r="D106" s="464"/>
      <c r="E106" s="464"/>
      <c r="F106" s="464"/>
      <c r="G106" s="464"/>
      <c r="H106" s="464"/>
      <c r="I106" s="464"/>
      <c r="J106" s="464"/>
      <c r="K106" s="337"/>
      <c r="L106" s="337"/>
      <c r="M106" s="337"/>
      <c r="N106" s="337"/>
      <c r="O106" s="337"/>
      <c r="P106" s="337"/>
      <c r="Q106" s="337"/>
      <c r="R106" s="337"/>
      <c r="S106" s="337"/>
      <c r="T106" s="464"/>
      <c r="U106" s="464"/>
      <c r="V106" s="464"/>
      <c r="W106" s="464"/>
      <c r="X106" s="464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</row>
    <row r="107" ht="13.5" customHeight="1">
      <c r="A107" s="464"/>
      <c r="B107" s="464"/>
      <c r="C107" s="464"/>
      <c r="D107" s="464"/>
      <c r="E107" s="464"/>
      <c r="F107" s="464"/>
      <c r="G107" s="464"/>
      <c r="H107" s="464"/>
      <c r="I107" s="464"/>
      <c r="J107" s="464"/>
      <c r="K107" s="337"/>
      <c r="L107" s="337"/>
      <c r="M107" s="337"/>
      <c r="N107" s="337"/>
      <c r="O107" s="337"/>
      <c r="P107" s="337"/>
      <c r="Q107" s="337"/>
      <c r="R107" s="337"/>
      <c r="S107" s="337"/>
      <c r="T107" s="464"/>
      <c r="U107" s="464"/>
      <c r="V107" s="464"/>
      <c r="W107" s="464"/>
      <c r="X107" s="464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</row>
    <row r="108" ht="13.5" customHeight="1">
      <c r="A108" s="464"/>
      <c r="B108" s="464"/>
      <c r="C108" s="464"/>
      <c r="D108" s="464"/>
      <c r="E108" s="464"/>
      <c r="F108" s="464"/>
      <c r="G108" s="464"/>
      <c r="H108" s="464"/>
      <c r="I108" s="464"/>
      <c r="J108" s="464"/>
      <c r="K108" s="337"/>
      <c r="L108" s="337"/>
      <c r="M108" s="337"/>
      <c r="N108" s="337"/>
      <c r="O108" s="337"/>
      <c r="P108" s="337"/>
      <c r="Q108" s="337"/>
      <c r="R108" s="337"/>
      <c r="S108" s="337"/>
      <c r="T108" s="464"/>
      <c r="U108" s="464"/>
      <c r="V108" s="464"/>
      <c r="W108" s="464"/>
      <c r="X108" s="464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</row>
    <row r="109" ht="13.5" customHeight="1">
      <c r="A109" s="464"/>
      <c r="B109" s="464"/>
      <c r="C109" s="464"/>
      <c r="D109" s="464"/>
      <c r="E109" s="464"/>
      <c r="F109" s="464"/>
      <c r="G109" s="464"/>
      <c r="H109" s="464"/>
      <c r="I109" s="464"/>
      <c r="J109" s="464"/>
      <c r="K109" s="337"/>
      <c r="L109" s="337"/>
      <c r="M109" s="337"/>
      <c r="N109" s="337"/>
      <c r="O109" s="337"/>
      <c r="P109" s="337"/>
      <c r="Q109" s="337"/>
      <c r="R109" s="337"/>
      <c r="S109" s="337"/>
      <c r="T109" s="464"/>
      <c r="U109" s="464"/>
      <c r="V109" s="464"/>
      <c r="W109" s="464"/>
      <c r="X109" s="464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</row>
    <row r="110" ht="13.5" customHeight="1">
      <c r="A110" s="464"/>
      <c r="B110" s="464"/>
      <c r="C110" s="464"/>
      <c r="D110" s="464"/>
      <c r="E110" s="464"/>
      <c r="F110" s="464"/>
      <c r="G110" s="464"/>
      <c r="H110" s="464"/>
      <c r="I110" s="464"/>
      <c r="J110" s="464"/>
      <c r="K110" s="337"/>
      <c r="L110" s="337"/>
      <c r="M110" s="337"/>
      <c r="N110" s="337"/>
      <c r="O110" s="337"/>
      <c r="P110" s="337"/>
      <c r="Q110" s="337"/>
      <c r="R110" s="337"/>
      <c r="S110" s="337"/>
      <c r="T110" s="464"/>
      <c r="U110" s="464"/>
      <c r="V110" s="464"/>
      <c r="W110" s="464"/>
      <c r="X110" s="464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</row>
    <row r="111" ht="13.5" customHeight="1">
      <c r="A111" s="464"/>
      <c r="B111" s="464"/>
      <c r="C111" s="464"/>
      <c r="D111" s="464"/>
      <c r="E111" s="464"/>
      <c r="F111" s="464"/>
      <c r="G111" s="464"/>
      <c r="H111" s="464"/>
      <c r="I111" s="464"/>
      <c r="J111" s="464"/>
      <c r="K111" s="337"/>
      <c r="L111" s="337"/>
      <c r="M111" s="337"/>
      <c r="N111" s="337"/>
      <c r="O111" s="337"/>
      <c r="P111" s="337"/>
      <c r="Q111" s="337"/>
      <c r="R111" s="337"/>
      <c r="S111" s="337"/>
      <c r="T111" s="464"/>
      <c r="U111" s="464"/>
      <c r="V111" s="464"/>
      <c r="W111" s="464"/>
      <c r="X111" s="464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</row>
    <row r="112" ht="13.5" customHeight="1">
      <c r="A112" s="464"/>
      <c r="B112" s="464"/>
      <c r="C112" s="464"/>
      <c r="D112" s="464"/>
      <c r="E112" s="464"/>
      <c r="F112" s="464"/>
      <c r="G112" s="464"/>
      <c r="H112" s="464"/>
      <c r="I112" s="464"/>
      <c r="J112" s="464"/>
      <c r="K112" s="337"/>
      <c r="L112" s="337"/>
      <c r="M112" s="337"/>
      <c r="N112" s="337"/>
      <c r="O112" s="337"/>
      <c r="P112" s="337"/>
      <c r="Q112" s="337"/>
      <c r="R112" s="337"/>
      <c r="S112" s="337"/>
      <c r="T112" s="464"/>
      <c r="U112" s="464"/>
      <c r="V112" s="464"/>
      <c r="W112" s="464"/>
      <c r="X112" s="464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</row>
    <row r="113" ht="13.5" customHeight="1">
      <c r="A113" s="464"/>
      <c r="B113" s="464"/>
      <c r="C113" s="464"/>
      <c r="D113" s="464"/>
      <c r="E113" s="464"/>
      <c r="F113" s="464"/>
      <c r="G113" s="464"/>
      <c r="H113" s="464"/>
      <c r="I113" s="464"/>
      <c r="J113" s="464"/>
      <c r="K113" s="337"/>
      <c r="L113" s="337"/>
      <c r="M113" s="337"/>
      <c r="N113" s="337"/>
      <c r="O113" s="337"/>
      <c r="P113" s="337"/>
      <c r="Q113" s="337"/>
      <c r="R113" s="337"/>
      <c r="S113" s="337"/>
      <c r="T113" s="464"/>
      <c r="U113" s="464"/>
      <c r="V113" s="464"/>
      <c r="W113" s="464"/>
      <c r="X113" s="464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</row>
    <row r="114" ht="13.5" customHeight="1">
      <c r="A114" s="464"/>
      <c r="B114" s="464"/>
      <c r="C114" s="464"/>
      <c r="D114" s="464"/>
      <c r="E114" s="464"/>
      <c r="F114" s="464"/>
      <c r="G114" s="464"/>
      <c r="H114" s="464"/>
      <c r="I114" s="464"/>
      <c r="J114" s="464"/>
      <c r="K114" s="337"/>
      <c r="L114" s="337"/>
      <c r="M114" s="337"/>
      <c r="N114" s="337"/>
      <c r="O114" s="337"/>
      <c r="P114" s="337"/>
      <c r="Q114" s="337"/>
      <c r="R114" s="337"/>
      <c r="S114" s="337"/>
      <c r="T114" s="464"/>
      <c r="U114" s="464"/>
      <c r="V114" s="464"/>
      <c r="W114" s="464"/>
      <c r="X114" s="464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</row>
    <row r="115" ht="13.5" customHeight="1">
      <c r="A115" s="464"/>
      <c r="B115" s="464"/>
      <c r="C115" s="464"/>
      <c r="D115" s="464"/>
      <c r="E115" s="464"/>
      <c r="F115" s="464"/>
      <c r="G115" s="464"/>
      <c r="H115" s="464"/>
      <c r="I115" s="464"/>
      <c r="J115" s="464"/>
      <c r="K115" s="337"/>
      <c r="L115" s="337"/>
      <c r="M115" s="337"/>
      <c r="N115" s="337"/>
      <c r="O115" s="337"/>
      <c r="P115" s="337"/>
      <c r="Q115" s="337"/>
      <c r="R115" s="337"/>
      <c r="S115" s="337"/>
      <c r="T115" s="464"/>
      <c r="U115" s="464"/>
      <c r="V115" s="464"/>
      <c r="W115" s="464"/>
      <c r="X115" s="464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</row>
    <row r="116" ht="13.5" customHeight="1">
      <c r="A116" s="464"/>
      <c r="B116" s="464"/>
      <c r="C116" s="464"/>
      <c r="D116" s="464"/>
      <c r="E116" s="464"/>
      <c r="F116" s="464"/>
      <c r="G116" s="464"/>
      <c r="H116" s="464"/>
      <c r="I116" s="464"/>
      <c r="J116" s="464"/>
      <c r="K116" s="337"/>
      <c r="L116" s="337"/>
      <c r="M116" s="337"/>
      <c r="N116" s="337"/>
      <c r="O116" s="337"/>
      <c r="P116" s="337"/>
      <c r="Q116" s="337"/>
      <c r="R116" s="337"/>
      <c r="S116" s="337"/>
      <c r="T116" s="464"/>
      <c r="U116" s="464"/>
      <c r="V116" s="464"/>
      <c r="W116" s="464"/>
      <c r="X116" s="464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</row>
    <row r="117" ht="13.5" customHeight="1">
      <c r="A117" s="464"/>
      <c r="B117" s="464"/>
      <c r="C117" s="464"/>
      <c r="D117" s="464"/>
      <c r="E117" s="464"/>
      <c r="F117" s="464"/>
      <c r="G117" s="464"/>
      <c r="H117" s="464"/>
      <c r="I117" s="464"/>
      <c r="J117" s="464"/>
      <c r="K117" s="337"/>
      <c r="L117" s="337"/>
      <c r="M117" s="337"/>
      <c r="N117" s="337"/>
      <c r="O117" s="337"/>
      <c r="P117" s="337"/>
      <c r="Q117" s="337"/>
      <c r="R117" s="337"/>
      <c r="S117" s="337"/>
      <c r="T117" s="464"/>
      <c r="U117" s="464"/>
      <c r="V117" s="464"/>
      <c r="W117" s="464"/>
      <c r="X117" s="464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</row>
    <row r="118" ht="13.5" customHeight="1">
      <c r="A118" s="464"/>
      <c r="B118" s="464"/>
      <c r="C118" s="464"/>
      <c r="D118" s="464"/>
      <c r="E118" s="464"/>
      <c r="F118" s="464"/>
      <c r="G118" s="464"/>
      <c r="H118" s="464"/>
      <c r="I118" s="464"/>
      <c r="J118" s="464"/>
      <c r="K118" s="337"/>
      <c r="L118" s="337"/>
      <c r="M118" s="337"/>
      <c r="N118" s="337"/>
      <c r="O118" s="337"/>
      <c r="P118" s="337"/>
      <c r="Q118" s="337"/>
      <c r="R118" s="337"/>
      <c r="S118" s="337"/>
      <c r="T118" s="464"/>
      <c r="U118" s="464"/>
      <c r="V118" s="464"/>
      <c r="W118" s="464"/>
      <c r="X118" s="464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</row>
    <row r="119" ht="13.5" customHeight="1">
      <c r="A119" s="464"/>
      <c r="B119" s="464"/>
      <c r="C119" s="464"/>
      <c r="D119" s="464"/>
      <c r="E119" s="464"/>
      <c r="F119" s="464"/>
      <c r="G119" s="464"/>
      <c r="H119" s="464"/>
      <c r="I119" s="464"/>
      <c r="J119" s="464"/>
      <c r="K119" s="337"/>
      <c r="L119" s="337"/>
      <c r="M119" s="337"/>
      <c r="N119" s="337"/>
      <c r="O119" s="337"/>
      <c r="P119" s="337"/>
      <c r="Q119" s="337"/>
      <c r="R119" s="337"/>
      <c r="S119" s="337"/>
      <c r="T119" s="464"/>
      <c r="U119" s="464"/>
      <c r="V119" s="464"/>
      <c r="W119" s="464"/>
      <c r="X119" s="464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</row>
    <row r="120" ht="13.5" customHeight="1">
      <c r="A120" s="464"/>
      <c r="B120" s="464"/>
      <c r="C120" s="464"/>
      <c r="D120" s="464"/>
      <c r="E120" s="464"/>
      <c r="F120" s="464"/>
      <c r="G120" s="464"/>
      <c r="H120" s="464"/>
      <c r="I120" s="464"/>
      <c r="J120" s="464"/>
      <c r="K120" s="337"/>
      <c r="L120" s="337"/>
      <c r="M120" s="337"/>
      <c r="N120" s="337"/>
      <c r="O120" s="337"/>
      <c r="P120" s="337"/>
      <c r="Q120" s="337"/>
      <c r="R120" s="337"/>
      <c r="S120" s="337"/>
      <c r="T120" s="464"/>
      <c r="U120" s="464"/>
      <c r="V120" s="464"/>
      <c r="W120" s="464"/>
      <c r="X120" s="464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</row>
    <row r="121" ht="13.5" customHeight="1">
      <c r="A121" s="464"/>
      <c r="B121" s="464"/>
      <c r="C121" s="464"/>
      <c r="D121" s="464"/>
      <c r="E121" s="464"/>
      <c r="F121" s="464"/>
      <c r="G121" s="464"/>
      <c r="H121" s="464"/>
      <c r="I121" s="464"/>
      <c r="J121" s="464"/>
      <c r="K121" s="337"/>
      <c r="L121" s="337"/>
      <c r="M121" s="337"/>
      <c r="N121" s="337"/>
      <c r="O121" s="337"/>
      <c r="P121" s="337"/>
      <c r="Q121" s="337"/>
      <c r="R121" s="337"/>
      <c r="S121" s="337"/>
      <c r="T121" s="464"/>
      <c r="U121" s="464"/>
      <c r="V121" s="464"/>
      <c r="W121" s="464"/>
      <c r="X121" s="464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</row>
    <row r="122" ht="13.5" customHeight="1">
      <c r="A122" s="464"/>
      <c r="B122" s="464"/>
      <c r="C122" s="464"/>
      <c r="D122" s="464"/>
      <c r="E122" s="464"/>
      <c r="F122" s="464"/>
      <c r="G122" s="464"/>
      <c r="H122" s="464"/>
      <c r="I122" s="464"/>
      <c r="J122" s="464"/>
      <c r="K122" s="337"/>
      <c r="L122" s="337"/>
      <c r="M122" s="337"/>
      <c r="N122" s="337"/>
      <c r="O122" s="337"/>
      <c r="P122" s="337"/>
      <c r="Q122" s="337"/>
      <c r="R122" s="337"/>
      <c r="S122" s="337"/>
      <c r="T122" s="464"/>
      <c r="U122" s="464"/>
      <c r="V122" s="464"/>
      <c r="W122" s="464"/>
      <c r="X122" s="464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</row>
    <row r="123" ht="13.5" customHeight="1">
      <c r="A123" s="464"/>
      <c r="B123" s="464"/>
      <c r="C123" s="464"/>
      <c r="D123" s="464"/>
      <c r="E123" s="464"/>
      <c r="F123" s="464"/>
      <c r="G123" s="464"/>
      <c r="H123" s="464"/>
      <c r="I123" s="464"/>
      <c r="J123" s="464"/>
      <c r="K123" s="337"/>
      <c r="L123" s="337"/>
      <c r="M123" s="337"/>
      <c r="N123" s="337"/>
      <c r="O123" s="337"/>
      <c r="P123" s="337"/>
      <c r="Q123" s="337"/>
      <c r="R123" s="337"/>
      <c r="S123" s="337"/>
      <c r="T123" s="464"/>
      <c r="U123" s="464"/>
      <c r="V123" s="464"/>
      <c r="W123" s="464"/>
      <c r="X123" s="464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</row>
    <row r="124" ht="13.5" customHeight="1">
      <c r="A124" s="464"/>
      <c r="B124" s="464"/>
      <c r="C124" s="464"/>
      <c r="D124" s="464"/>
      <c r="E124" s="464"/>
      <c r="F124" s="464"/>
      <c r="G124" s="464"/>
      <c r="H124" s="464"/>
      <c r="I124" s="464"/>
      <c r="J124" s="464"/>
      <c r="K124" s="337"/>
      <c r="L124" s="337"/>
      <c r="M124" s="337"/>
      <c r="N124" s="337"/>
      <c r="O124" s="337"/>
      <c r="P124" s="337"/>
      <c r="Q124" s="337"/>
      <c r="R124" s="337"/>
      <c r="S124" s="337"/>
      <c r="T124" s="464"/>
      <c r="U124" s="464"/>
      <c r="V124" s="464"/>
      <c r="W124" s="464"/>
      <c r="X124" s="464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</row>
    <row r="125" ht="13.5" customHeight="1">
      <c r="A125" s="464"/>
      <c r="B125" s="464"/>
      <c r="C125" s="464"/>
      <c r="D125" s="464"/>
      <c r="E125" s="464"/>
      <c r="F125" s="464"/>
      <c r="G125" s="464"/>
      <c r="H125" s="464"/>
      <c r="I125" s="464"/>
      <c r="J125" s="464"/>
      <c r="K125" s="337"/>
      <c r="L125" s="337"/>
      <c r="M125" s="337"/>
      <c r="N125" s="337"/>
      <c r="O125" s="337"/>
      <c r="P125" s="337"/>
      <c r="Q125" s="337"/>
      <c r="R125" s="337"/>
      <c r="S125" s="337"/>
      <c r="T125" s="464"/>
      <c r="U125" s="464"/>
      <c r="V125" s="464"/>
      <c r="W125" s="464"/>
      <c r="X125" s="464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337"/>
      <c r="AJ125" s="337"/>
    </row>
    <row r="126" ht="13.5" customHeight="1">
      <c r="A126" s="464"/>
      <c r="B126" s="464"/>
      <c r="C126" s="464"/>
      <c r="D126" s="464"/>
      <c r="E126" s="464"/>
      <c r="F126" s="464"/>
      <c r="G126" s="464"/>
      <c r="H126" s="464"/>
      <c r="I126" s="464"/>
      <c r="J126" s="464"/>
      <c r="K126" s="337"/>
      <c r="L126" s="337"/>
      <c r="M126" s="337"/>
      <c r="N126" s="337"/>
      <c r="O126" s="337"/>
      <c r="P126" s="337"/>
      <c r="Q126" s="337"/>
      <c r="R126" s="337"/>
      <c r="S126" s="337"/>
      <c r="T126" s="464"/>
      <c r="U126" s="464"/>
      <c r="V126" s="464"/>
      <c r="W126" s="464"/>
      <c r="X126" s="464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337"/>
      <c r="AJ126" s="337"/>
    </row>
    <row r="127" ht="13.5" customHeight="1">
      <c r="A127" s="464"/>
      <c r="B127" s="464"/>
      <c r="C127" s="464"/>
      <c r="D127" s="464"/>
      <c r="E127" s="464"/>
      <c r="F127" s="464"/>
      <c r="G127" s="464"/>
      <c r="H127" s="464"/>
      <c r="I127" s="464"/>
      <c r="J127" s="464"/>
      <c r="K127" s="337"/>
      <c r="L127" s="337"/>
      <c r="M127" s="337"/>
      <c r="N127" s="337"/>
      <c r="O127" s="337"/>
      <c r="P127" s="337"/>
      <c r="Q127" s="337"/>
      <c r="R127" s="337"/>
      <c r="S127" s="337"/>
      <c r="T127" s="464"/>
      <c r="U127" s="464"/>
      <c r="V127" s="464"/>
      <c r="W127" s="464"/>
      <c r="X127" s="464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337"/>
      <c r="AJ127" s="337"/>
    </row>
    <row r="128" ht="13.5" customHeight="1">
      <c r="A128" s="464"/>
      <c r="B128" s="464"/>
      <c r="C128" s="464"/>
      <c r="D128" s="464"/>
      <c r="E128" s="464"/>
      <c r="F128" s="464"/>
      <c r="G128" s="464"/>
      <c r="H128" s="464"/>
      <c r="I128" s="464"/>
      <c r="J128" s="464"/>
      <c r="K128" s="337"/>
      <c r="L128" s="337"/>
      <c r="M128" s="337"/>
      <c r="N128" s="337"/>
      <c r="O128" s="337"/>
      <c r="P128" s="337"/>
      <c r="Q128" s="337"/>
      <c r="R128" s="337"/>
      <c r="S128" s="337"/>
      <c r="T128" s="464"/>
      <c r="U128" s="464"/>
      <c r="V128" s="464"/>
      <c r="W128" s="464"/>
      <c r="X128" s="464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</row>
    <row r="129" ht="13.5" customHeight="1">
      <c r="A129" s="464"/>
      <c r="B129" s="464"/>
      <c r="C129" s="464"/>
      <c r="D129" s="464"/>
      <c r="E129" s="464"/>
      <c r="F129" s="464"/>
      <c r="G129" s="464"/>
      <c r="H129" s="464"/>
      <c r="I129" s="464"/>
      <c r="J129" s="464"/>
      <c r="K129" s="337"/>
      <c r="L129" s="337"/>
      <c r="M129" s="337"/>
      <c r="N129" s="337"/>
      <c r="O129" s="337"/>
      <c r="P129" s="337"/>
      <c r="Q129" s="337"/>
      <c r="R129" s="337"/>
      <c r="S129" s="337"/>
      <c r="T129" s="464"/>
      <c r="U129" s="464"/>
      <c r="V129" s="464"/>
      <c r="W129" s="464"/>
      <c r="X129" s="464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</row>
    <row r="130" ht="13.5" customHeight="1">
      <c r="A130" s="464"/>
      <c r="B130" s="464"/>
      <c r="C130" s="464"/>
      <c r="D130" s="464"/>
      <c r="E130" s="464"/>
      <c r="F130" s="464"/>
      <c r="G130" s="464"/>
      <c r="H130" s="464"/>
      <c r="I130" s="464"/>
      <c r="J130" s="464"/>
      <c r="K130" s="337"/>
      <c r="L130" s="337"/>
      <c r="M130" s="337"/>
      <c r="N130" s="337"/>
      <c r="O130" s="337"/>
      <c r="P130" s="337"/>
      <c r="Q130" s="337"/>
      <c r="R130" s="337"/>
      <c r="S130" s="337"/>
      <c r="T130" s="464"/>
      <c r="U130" s="464"/>
      <c r="V130" s="464"/>
      <c r="W130" s="464"/>
      <c r="X130" s="464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</row>
    <row r="131" ht="13.5" customHeight="1">
      <c r="A131" s="464"/>
      <c r="B131" s="464"/>
      <c r="C131" s="464"/>
      <c r="D131" s="464"/>
      <c r="E131" s="464"/>
      <c r="F131" s="464"/>
      <c r="G131" s="464"/>
      <c r="H131" s="464"/>
      <c r="I131" s="464"/>
      <c r="J131" s="464"/>
      <c r="K131" s="337"/>
      <c r="L131" s="337"/>
      <c r="M131" s="337"/>
      <c r="N131" s="337"/>
      <c r="O131" s="337"/>
      <c r="P131" s="337"/>
      <c r="Q131" s="337"/>
      <c r="R131" s="337"/>
      <c r="S131" s="337"/>
      <c r="T131" s="464"/>
      <c r="U131" s="464"/>
      <c r="V131" s="464"/>
      <c r="W131" s="464"/>
      <c r="X131" s="464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</row>
    <row r="132" ht="13.5" customHeight="1">
      <c r="A132" s="464"/>
      <c r="B132" s="464"/>
      <c r="C132" s="464"/>
      <c r="D132" s="464"/>
      <c r="E132" s="464"/>
      <c r="F132" s="464"/>
      <c r="G132" s="464"/>
      <c r="H132" s="464"/>
      <c r="I132" s="464"/>
      <c r="J132" s="464"/>
      <c r="K132" s="337"/>
      <c r="L132" s="337"/>
      <c r="M132" s="337"/>
      <c r="N132" s="337"/>
      <c r="O132" s="337"/>
      <c r="P132" s="337"/>
      <c r="Q132" s="337"/>
      <c r="R132" s="337"/>
      <c r="S132" s="337"/>
      <c r="T132" s="464"/>
      <c r="U132" s="464"/>
      <c r="V132" s="464"/>
      <c r="W132" s="464"/>
      <c r="X132" s="464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</row>
    <row r="133" ht="13.5" customHeight="1">
      <c r="A133" s="464"/>
      <c r="B133" s="464"/>
      <c r="C133" s="464"/>
      <c r="D133" s="464"/>
      <c r="E133" s="464"/>
      <c r="F133" s="464"/>
      <c r="G133" s="464"/>
      <c r="H133" s="464"/>
      <c r="I133" s="464"/>
      <c r="J133" s="464"/>
      <c r="K133" s="337"/>
      <c r="L133" s="337"/>
      <c r="M133" s="337"/>
      <c r="N133" s="337"/>
      <c r="O133" s="337"/>
      <c r="P133" s="337"/>
      <c r="Q133" s="337"/>
      <c r="R133" s="337"/>
      <c r="S133" s="337"/>
      <c r="T133" s="464"/>
      <c r="U133" s="464"/>
      <c r="V133" s="464"/>
      <c r="W133" s="464"/>
      <c r="X133" s="464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</row>
    <row r="134" ht="13.5" customHeight="1">
      <c r="A134" s="464"/>
      <c r="B134" s="464"/>
      <c r="C134" s="464"/>
      <c r="D134" s="464"/>
      <c r="E134" s="464"/>
      <c r="F134" s="464"/>
      <c r="G134" s="464"/>
      <c r="H134" s="464"/>
      <c r="I134" s="464"/>
      <c r="J134" s="464"/>
      <c r="K134" s="337"/>
      <c r="L134" s="337"/>
      <c r="M134" s="337"/>
      <c r="N134" s="337"/>
      <c r="O134" s="337"/>
      <c r="P134" s="337"/>
      <c r="Q134" s="337"/>
      <c r="R134" s="337"/>
      <c r="S134" s="337"/>
      <c r="T134" s="464"/>
      <c r="U134" s="464"/>
      <c r="V134" s="464"/>
      <c r="W134" s="464"/>
      <c r="X134" s="464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</row>
    <row r="135" ht="13.5" customHeight="1">
      <c r="A135" s="464"/>
      <c r="B135" s="464"/>
      <c r="C135" s="464"/>
      <c r="D135" s="464"/>
      <c r="E135" s="464"/>
      <c r="F135" s="464"/>
      <c r="G135" s="464"/>
      <c r="H135" s="464"/>
      <c r="I135" s="464"/>
      <c r="J135" s="464"/>
      <c r="K135" s="337"/>
      <c r="L135" s="337"/>
      <c r="M135" s="337"/>
      <c r="N135" s="337"/>
      <c r="O135" s="337"/>
      <c r="P135" s="337"/>
      <c r="Q135" s="337"/>
      <c r="R135" s="337"/>
      <c r="S135" s="337"/>
      <c r="T135" s="464"/>
      <c r="U135" s="464"/>
      <c r="V135" s="464"/>
      <c r="W135" s="464"/>
      <c r="X135" s="464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</row>
    <row r="136" ht="13.5" customHeight="1">
      <c r="A136" s="464"/>
      <c r="B136" s="464"/>
      <c r="C136" s="464"/>
      <c r="D136" s="464"/>
      <c r="E136" s="464"/>
      <c r="F136" s="464"/>
      <c r="G136" s="464"/>
      <c r="H136" s="464"/>
      <c r="I136" s="464"/>
      <c r="J136" s="464"/>
      <c r="K136" s="337"/>
      <c r="L136" s="337"/>
      <c r="M136" s="337"/>
      <c r="N136" s="337"/>
      <c r="O136" s="337"/>
      <c r="P136" s="337"/>
      <c r="Q136" s="337"/>
      <c r="R136" s="337"/>
      <c r="S136" s="337"/>
      <c r="T136" s="464"/>
      <c r="U136" s="464"/>
      <c r="V136" s="464"/>
      <c r="W136" s="464"/>
      <c r="X136" s="464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</row>
    <row r="137" ht="13.5" customHeight="1">
      <c r="A137" s="464"/>
      <c r="B137" s="464"/>
      <c r="C137" s="464"/>
      <c r="D137" s="464"/>
      <c r="E137" s="464"/>
      <c r="F137" s="464"/>
      <c r="G137" s="464"/>
      <c r="H137" s="464"/>
      <c r="I137" s="464"/>
      <c r="J137" s="464"/>
      <c r="K137" s="337"/>
      <c r="L137" s="337"/>
      <c r="M137" s="337"/>
      <c r="N137" s="337"/>
      <c r="O137" s="337"/>
      <c r="P137" s="337"/>
      <c r="Q137" s="337"/>
      <c r="R137" s="337"/>
      <c r="S137" s="337"/>
      <c r="T137" s="464"/>
      <c r="U137" s="464"/>
      <c r="V137" s="464"/>
      <c r="W137" s="464"/>
      <c r="X137" s="464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</row>
    <row r="138" ht="13.5" customHeight="1">
      <c r="A138" s="464"/>
      <c r="B138" s="464"/>
      <c r="C138" s="464"/>
      <c r="D138" s="464"/>
      <c r="E138" s="464"/>
      <c r="F138" s="464"/>
      <c r="G138" s="464"/>
      <c r="H138" s="464"/>
      <c r="I138" s="464"/>
      <c r="J138" s="464"/>
      <c r="K138" s="337"/>
      <c r="L138" s="337"/>
      <c r="M138" s="337"/>
      <c r="N138" s="337"/>
      <c r="O138" s="337"/>
      <c r="P138" s="337"/>
      <c r="Q138" s="337"/>
      <c r="R138" s="337"/>
      <c r="S138" s="337"/>
      <c r="T138" s="464"/>
      <c r="U138" s="464"/>
      <c r="V138" s="464"/>
      <c r="W138" s="464"/>
      <c r="X138" s="464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</row>
    <row r="139" ht="13.5" customHeight="1">
      <c r="A139" s="464"/>
      <c r="B139" s="464"/>
      <c r="C139" s="464"/>
      <c r="D139" s="464"/>
      <c r="E139" s="464"/>
      <c r="F139" s="464"/>
      <c r="G139" s="464"/>
      <c r="H139" s="464"/>
      <c r="I139" s="464"/>
      <c r="J139" s="464"/>
      <c r="K139" s="337"/>
      <c r="L139" s="337"/>
      <c r="M139" s="337"/>
      <c r="N139" s="337"/>
      <c r="O139" s="337"/>
      <c r="P139" s="337"/>
      <c r="Q139" s="337"/>
      <c r="R139" s="337"/>
      <c r="S139" s="337"/>
      <c r="T139" s="464"/>
      <c r="U139" s="464"/>
      <c r="V139" s="464"/>
      <c r="W139" s="464"/>
      <c r="X139" s="464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</row>
    <row r="140" ht="13.5" customHeight="1">
      <c r="A140" s="464"/>
      <c r="B140" s="464"/>
      <c r="C140" s="464"/>
      <c r="D140" s="464"/>
      <c r="E140" s="464"/>
      <c r="F140" s="464"/>
      <c r="G140" s="464"/>
      <c r="H140" s="464"/>
      <c r="I140" s="464"/>
      <c r="J140" s="464"/>
      <c r="K140" s="337"/>
      <c r="L140" s="337"/>
      <c r="M140" s="337"/>
      <c r="N140" s="337"/>
      <c r="O140" s="337"/>
      <c r="P140" s="337"/>
      <c r="Q140" s="337"/>
      <c r="R140" s="337"/>
      <c r="S140" s="337"/>
      <c r="T140" s="464"/>
      <c r="U140" s="464"/>
      <c r="V140" s="464"/>
      <c r="W140" s="464"/>
      <c r="X140" s="464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</row>
    <row r="141" ht="13.5" customHeight="1">
      <c r="A141" s="464"/>
      <c r="B141" s="464"/>
      <c r="C141" s="464"/>
      <c r="D141" s="464"/>
      <c r="E141" s="464"/>
      <c r="F141" s="464"/>
      <c r="G141" s="464"/>
      <c r="H141" s="464"/>
      <c r="I141" s="464"/>
      <c r="J141" s="464"/>
      <c r="K141" s="337"/>
      <c r="L141" s="337"/>
      <c r="M141" s="337"/>
      <c r="N141" s="337"/>
      <c r="O141" s="337"/>
      <c r="P141" s="337"/>
      <c r="Q141" s="337"/>
      <c r="R141" s="337"/>
      <c r="S141" s="337"/>
      <c r="T141" s="464"/>
      <c r="U141" s="464"/>
      <c r="V141" s="464"/>
      <c r="W141" s="464"/>
      <c r="X141" s="464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337"/>
      <c r="AJ141" s="337"/>
    </row>
    <row r="142" ht="13.5" customHeight="1">
      <c r="A142" s="464"/>
      <c r="B142" s="464"/>
      <c r="C142" s="464"/>
      <c r="D142" s="464"/>
      <c r="E142" s="464"/>
      <c r="F142" s="464"/>
      <c r="G142" s="464"/>
      <c r="H142" s="464"/>
      <c r="I142" s="464"/>
      <c r="J142" s="464"/>
      <c r="K142" s="337"/>
      <c r="L142" s="337"/>
      <c r="M142" s="337"/>
      <c r="N142" s="337"/>
      <c r="O142" s="337"/>
      <c r="P142" s="337"/>
      <c r="Q142" s="337"/>
      <c r="R142" s="337"/>
      <c r="S142" s="337"/>
      <c r="T142" s="464"/>
      <c r="U142" s="464"/>
      <c r="V142" s="464"/>
      <c r="W142" s="464"/>
      <c r="X142" s="464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</row>
    <row r="143" ht="13.5" customHeight="1">
      <c r="A143" s="464"/>
      <c r="B143" s="464"/>
      <c r="C143" s="464"/>
      <c r="D143" s="464"/>
      <c r="E143" s="464"/>
      <c r="F143" s="464"/>
      <c r="G143" s="464"/>
      <c r="H143" s="464"/>
      <c r="I143" s="464"/>
      <c r="J143" s="464"/>
      <c r="K143" s="337"/>
      <c r="L143" s="337"/>
      <c r="M143" s="337"/>
      <c r="N143" s="337"/>
      <c r="O143" s="337"/>
      <c r="P143" s="337"/>
      <c r="Q143" s="337"/>
      <c r="R143" s="337"/>
      <c r="S143" s="337"/>
      <c r="T143" s="464"/>
      <c r="U143" s="464"/>
      <c r="V143" s="464"/>
      <c r="W143" s="464"/>
      <c r="X143" s="464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337"/>
      <c r="AJ143" s="337"/>
    </row>
    <row r="144" ht="13.5" customHeight="1">
      <c r="A144" s="464"/>
      <c r="B144" s="464"/>
      <c r="C144" s="464"/>
      <c r="D144" s="464"/>
      <c r="E144" s="464"/>
      <c r="F144" s="464"/>
      <c r="G144" s="464"/>
      <c r="H144" s="464"/>
      <c r="I144" s="464"/>
      <c r="J144" s="464"/>
      <c r="K144" s="337"/>
      <c r="L144" s="337"/>
      <c r="M144" s="337"/>
      <c r="N144" s="337"/>
      <c r="O144" s="337"/>
      <c r="P144" s="337"/>
      <c r="Q144" s="337"/>
      <c r="R144" s="337"/>
      <c r="S144" s="337"/>
      <c r="T144" s="464"/>
      <c r="U144" s="464"/>
      <c r="V144" s="464"/>
      <c r="W144" s="464"/>
      <c r="X144" s="464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</row>
    <row r="145" ht="13.5" customHeight="1">
      <c r="A145" s="464"/>
      <c r="B145" s="464"/>
      <c r="C145" s="464"/>
      <c r="D145" s="464"/>
      <c r="E145" s="464"/>
      <c r="F145" s="464"/>
      <c r="G145" s="464"/>
      <c r="H145" s="464"/>
      <c r="I145" s="464"/>
      <c r="J145" s="464"/>
      <c r="K145" s="337"/>
      <c r="L145" s="337"/>
      <c r="M145" s="337"/>
      <c r="N145" s="337"/>
      <c r="O145" s="337"/>
      <c r="P145" s="337"/>
      <c r="Q145" s="337"/>
      <c r="R145" s="337"/>
      <c r="S145" s="337"/>
      <c r="T145" s="464"/>
      <c r="U145" s="464"/>
      <c r="V145" s="464"/>
      <c r="W145" s="464"/>
      <c r="X145" s="464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</row>
    <row r="146" ht="13.5" customHeight="1">
      <c r="A146" s="464"/>
      <c r="B146" s="464"/>
      <c r="C146" s="464"/>
      <c r="D146" s="464"/>
      <c r="E146" s="464"/>
      <c r="F146" s="464"/>
      <c r="G146" s="464"/>
      <c r="H146" s="464"/>
      <c r="I146" s="464"/>
      <c r="J146" s="464"/>
      <c r="K146" s="337"/>
      <c r="L146" s="337"/>
      <c r="M146" s="337"/>
      <c r="N146" s="337"/>
      <c r="O146" s="337"/>
      <c r="P146" s="337"/>
      <c r="Q146" s="337"/>
      <c r="R146" s="337"/>
      <c r="S146" s="337"/>
      <c r="T146" s="464"/>
      <c r="U146" s="464"/>
      <c r="V146" s="464"/>
      <c r="W146" s="464"/>
      <c r="X146" s="464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</row>
    <row r="147" ht="13.5" customHeight="1">
      <c r="A147" s="464"/>
      <c r="B147" s="464"/>
      <c r="C147" s="464"/>
      <c r="D147" s="464"/>
      <c r="E147" s="464"/>
      <c r="F147" s="464"/>
      <c r="G147" s="464"/>
      <c r="H147" s="464"/>
      <c r="I147" s="464"/>
      <c r="J147" s="464"/>
      <c r="K147" s="337"/>
      <c r="L147" s="337"/>
      <c r="M147" s="337"/>
      <c r="N147" s="337"/>
      <c r="O147" s="337"/>
      <c r="P147" s="337"/>
      <c r="Q147" s="337"/>
      <c r="R147" s="337"/>
      <c r="S147" s="337"/>
      <c r="T147" s="464"/>
      <c r="U147" s="464"/>
      <c r="V147" s="464"/>
      <c r="W147" s="464"/>
      <c r="X147" s="464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</row>
    <row r="148" ht="13.5" customHeight="1">
      <c r="A148" s="464"/>
      <c r="B148" s="464"/>
      <c r="C148" s="464"/>
      <c r="D148" s="464"/>
      <c r="E148" s="464"/>
      <c r="F148" s="464"/>
      <c r="G148" s="464"/>
      <c r="H148" s="464"/>
      <c r="I148" s="464"/>
      <c r="J148" s="464"/>
      <c r="K148" s="337"/>
      <c r="L148" s="337"/>
      <c r="M148" s="337"/>
      <c r="N148" s="337"/>
      <c r="O148" s="337"/>
      <c r="P148" s="337"/>
      <c r="Q148" s="337"/>
      <c r="R148" s="337"/>
      <c r="S148" s="337"/>
      <c r="T148" s="464"/>
      <c r="U148" s="464"/>
      <c r="V148" s="464"/>
      <c r="W148" s="464"/>
      <c r="X148" s="464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</row>
    <row r="149" ht="13.5" customHeight="1">
      <c r="A149" s="464"/>
      <c r="B149" s="464"/>
      <c r="C149" s="464"/>
      <c r="D149" s="464"/>
      <c r="E149" s="464"/>
      <c r="F149" s="464"/>
      <c r="G149" s="464"/>
      <c r="H149" s="464"/>
      <c r="I149" s="464"/>
      <c r="J149" s="464"/>
      <c r="K149" s="337"/>
      <c r="L149" s="337"/>
      <c r="M149" s="337"/>
      <c r="N149" s="337"/>
      <c r="O149" s="337"/>
      <c r="P149" s="337"/>
      <c r="Q149" s="337"/>
      <c r="R149" s="337"/>
      <c r="S149" s="337"/>
      <c r="T149" s="464"/>
      <c r="U149" s="464"/>
      <c r="V149" s="464"/>
      <c r="W149" s="464"/>
      <c r="X149" s="464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</row>
    <row r="150" ht="13.5" customHeight="1">
      <c r="A150" s="464"/>
      <c r="B150" s="464"/>
      <c r="C150" s="464"/>
      <c r="D150" s="464"/>
      <c r="E150" s="464"/>
      <c r="F150" s="464"/>
      <c r="G150" s="464"/>
      <c r="H150" s="464"/>
      <c r="I150" s="464"/>
      <c r="J150" s="464"/>
      <c r="K150" s="337"/>
      <c r="L150" s="337"/>
      <c r="M150" s="337"/>
      <c r="N150" s="337"/>
      <c r="O150" s="337"/>
      <c r="P150" s="337"/>
      <c r="Q150" s="337"/>
      <c r="R150" s="337"/>
      <c r="S150" s="337"/>
      <c r="T150" s="464"/>
      <c r="U150" s="464"/>
      <c r="V150" s="464"/>
      <c r="W150" s="464"/>
      <c r="X150" s="464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</row>
    <row r="151" ht="13.5" customHeight="1">
      <c r="A151" s="464"/>
      <c r="B151" s="464"/>
      <c r="C151" s="464"/>
      <c r="D151" s="464"/>
      <c r="E151" s="464"/>
      <c r="F151" s="464"/>
      <c r="G151" s="464"/>
      <c r="H151" s="464"/>
      <c r="I151" s="464"/>
      <c r="J151" s="464"/>
      <c r="K151" s="337"/>
      <c r="L151" s="337"/>
      <c r="M151" s="337"/>
      <c r="N151" s="337"/>
      <c r="O151" s="337"/>
      <c r="P151" s="337"/>
      <c r="Q151" s="337"/>
      <c r="R151" s="337"/>
      <c r="S151" s="337"/>
      <c r="T151" s="464"/>
      <c r="U151" s="464"/>
      <c r="V151" s="464"/>
      <c r="W151" s="464"/>
      <c r="X151" s="464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</row>
    <row r="152" ht="13.5" customHeight="1">
      <c r="A152" s="464"/>
      <c r="B152" s="464"/>
      <c r="C152" s="464"/>
      <c r="D152" s="464"/>
      <c r="E152" s="464"/>
      <c r="F152" s="464"/>
      <c r="G152" s="464"/>
      <c r="H152" s="464"/>
      <c r="I152" s="464"/>
      <c r="J152" s="464"/>
      <c r="K152" s="337"/>
      <c r="L152" s="337"/>
      <c r="M152" s="337"/>
      <c r="N152" s="337"/>
      <c r="O152" s="337"/>
      <c r="P152" s="337"/>
      <c r="Q152" s="337"/>
      <c r="R152" s="337"/>
      <c r="S152" s="337"/>
      <c r="T152" s="464"/>
      <c r="U152" s="464"/>
      <c r="V152" s="464"/>
      <c r="W152" s="464"/>
      <c r="X152" s="464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</row>
    <row r="153" ht="13.5" customHeight="1">
      <c r="A153" s="464"/>
      <c r="B153" s="464"/>
      <c r="C153" s="464"/>
      <c r="D153" s="464"/>
      <c r="E153" s="464"/>
      <c r="F153" s="464"/>
      <c r="G153" s="464"/>
      <c r="H153" s="464"/>
      <c r="I153" s="464"/>
      <c r="J153" s="464"/>
      <c r="K153" s="337"/>
      <c r="L153" s="337"/>
      <c r="M153" s="337"/>
      <c r="N153" s="337"/>
      <c r="O153" s="337"/>
      <c r="P153" s="337"/>
      <c r="Q153" s="337"/>
      <c r="R153" s="337"/>
      <c r="S153" s="337"/>
      <c r="T153" s="464"/>
      <c r="U153" s="464"/>
      <c r="V153" s="464"/>
      <c r="W153" s="464"/>
      <c r="X153" s="464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</row>
    <row r="154" ht="13.5" customHeight="1">
      <c r="A154" s="464"/>
      <c r="B154" s="464"/>
      <c r="C154" s="464"/>
      <c r="D154" s="464"/>
      <c r="E154" s="464"/>
      <c r="F154" s="464"/>
      <c r="G154" s="464"/>
      <c r="H154" s="464"/>
      <c r="I154" s="464"/>
      <c r="J154" s="464"/>
      <c r="K154" s="337"/>
      <c r="L154" s="337"/>
      <c r="M154" s="337"/>
      <c r="N154" s="337"/>
      <c r="O154" s="337"/>
      <c r="P154" s="337"/>
      <c r="Q154" s="337"/>
      <c r="R154" s="337"/>
      <c r="S154" s="337"/>
      <c r="T154" s="464"/>
      <c r="U154" s="464"/>
      <c r="V154" s="464"/>
      <c r="W154" s="464"/>
      <c r="X154" s="464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</row>
    <row r="155" ht="13.5" customHeight="1">
      <c r="A155" s="464"/>
      <c r="B155" s="464"/>
      <c r="C155" s="464"/>
      <c r="D155" s="464"/>
      <c r="E155" s="464"/>
      <c r="F155" s="464"/>
      <c r="G155" s="464"/>
      <c r="H155" s="464"/>
      <c r="I155" s="464"/>
      <c r="J155" s="464"/>
      <c r="K155" s="337"/>
      <c r="L155" s="337"/>
      <c r="M155" s="337"/>
      <c r="N155" s="337"/>
      <c r="O155" s="337"/>
      <c r="P155" s="337"/>
      <c r="Q155" s="337"/>
      <c r="R155" s="337"/>
      <c r="S155" s="337"/>
      <c r="T155" s="464"/>
      <c r="U155" s="464"/>
      <c r="V155" s="464"/>
      <c r="W155" s="464"/>
      <c r="X155" s="464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</row>
    <row r="156" ht="13.5" customHeight="1">
      <c r="A156" s="464"/>
      <c r="B156" s="464"/>
      <c r="C156" s="464"/>
      <c r="D156" s="464"/>
      <c r="E156" s="464"/>
      <c r="F156" s="464"/>
      <c r="G156" s="464"/>
      <c r="H156" s="464"/>
      <c r="I156" s="464"/>
      <c r="J156" s="464"/>
      <c r="K156" s="337"/>
      <c r="L156" s="337"/>
      <c r="M156" s="337"/>
      <c r="N156" s="337"/>
      <c r="O156" s="337"/>
      <c r="P156" s="337"/>
      <c r="Q156" s="337"/>
      <c r="R156" s="337"/>
      <c r="S156" s="337"/>
      <c r="T156" s="464"/>
      <c r="U156" s="464"/>
      <c r="V156" s="464"/>
      <c r="W156" s="464"/>
      <c r="X156" s="464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337"/>
      <c r="AJ156" s="337"/>
    </row>
    <row r="157" ht="13.5" customHeight="1">
      <c r="A157" s="464"/>
      <c r="B157" s="464"/>
      <c r="C157" s="464"/>
      <c r="D157" s="464"/>
      <c r="E157" s="464"/>
      <c r="F157" s="464"/>
      <c r="G157" s="464"/>
      <c r="H157" s="464"/>
      <c r="I157" s="464"/>
      <c r="J157" s="464"/>
      <c r="K157" s="337"/>
      <c r="L157" s="337"/>
      <c r="M157" s="337"/>
      <c r="N157" s="337"/>
      <c r="O157" s="337"/>
      <c r="P157" s="337"/>
      <c r="Q157" s="337"/>
      <c r="R157" s="337"/>
      <c r="S157" s="337"/>
      <c r="T157" s="464"/>
      <c r="U157" s="464"/>
      <c r="V157" s="464"/>
      <c r="W157" s="464"/>
      <c r="X157" s="464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337"/>
      <c r="AJ157" s="337"/>
    </row>
    <row r="158" ht="13.5" customHeight="1">
      <c r="A158" s="464"/>
      <c r="B158" s="464"/>
      <c r="C158" s="464"/>
      <c r="D158" s="464"/>
      <c r="E158" s="464"/>
      <c r="F158" s="464"/>
      <c r="G158" s="464"/>
      <c r="H158" s="464"/>
      <c r="I158" s="464"/>
      <c r="J158" s="464"/>
      <c r="K158" s="337"/>
      <c r="L158" s="337"/>
      <c r="M158" s="337"/>
      <c r="N158" s="337"/>
      <c r="O158" s="337"/>
      <c r="P158" s="337"/>
      <c r="Q158" s="337"/>
      <c r="R158" s="337"/>
      <c r="S158" s="337"/>
      <c r="T158" s="464"/>
      <c r="U158" s="464"/>
      <c r="V158" s="464"/>
      <c r="W158" s="464"/>
      <c r="X158" s="464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337"/>
      <c r="AJ158" s="337"/>
    </row>
    <row r="159" ht="13.5" customHeight="1">
      <c r="A159" s="464"/>
      <c r="B159" s="464"/>
      <c r="C159" s="464"/>
      <c r="D159" s="464"/>
      <c r="E159" s="464"/>
      <c r="F159" s="464"/>
      <c r="G159" s="464"/>
      <c r="H159" s="464"/>
      <c r="I159" s="464"/>
      <c r="J159" s="464"/>
      <c r="K159" s="337"/>
      <c r="L159" s="337"/>
      <c r="M159" s="337"/>
      <c r="N159" s="337"/>
      <c r="O159" s="337"/>
      <c r="P159" s="337"/>
      <c r="Q159" s="337"/>
      <c r="R159" s="337"/>
      <c r="S159" s="337"/>
      <c r="T159" s="464"/>
      <c r="U159" s="464"/>
      <c r="V159" s="464"/>
      <c r="W159" s="464"/>
      <c r="X159" s="464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337"/>
      <c r="AJ159" s="337"/>
    </row>
    <row r="160" ht="13.5" customHeight="1">
      <c r="A160" s="464"/>
      <c r="B160" s="464"/>
      <c r="C160" s="464"/>
      <c r="D160" s="464"/>
      <c r="E160" s="464"/>
      <c r="F160" s="464"/>
      <c r="G160" s="464"/>
      <c r="H160" s="464"/>
      <c r="I160" s="464"/>
      <c r="J160" s="464"/>
      <c r="K160" s="337"/>
      <c r="L160" s="337"/>
      <c r="M160" s="337"/>
      <c r="N160" s="337"/>
      <c r="O160" s="337"/>
      <c r="P160" s="337"/>
      <c r="Q160" s="337"/>
      <c r="R160" s="337"/>
      <c r="S160" s="337"/>
      <c r="T160" s="464"/>
      <c r="U160" s="464"/>
      <c r="V160" s="464"/>
      <c r="W160" s="464"/>
      <c r="X160" s="464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</row>
    <row r="161" ht="13.5" customHeight="1">
      <c r="A161" s="464"/>
      <c r="B161" s="464"/>
      <c r="C161" s="464"/>
      <c r="D161" s="464"/>
      <c r="E161" s="464"/>
      <c r="F161" s="464"/>
      <c r="G161" s="464"/>
      <c r="H161" s="464"/>
      <c r="I161" s="464"/>
      <c r="J161" s="464"/>
      <c r="K161" s="337"/>
      <c r="L161" s="337"/>
      <c r="M161" s="337"/>
      <c r="N161" s="337"/>
      <c r="O161" s="337"/>
      <c r="P161" s="337"/>
      <c r="Q161" s="337"/>
      <c r="R161" s="337"/>
      <c r="S161" s="337"/>
      <c r="T161" s="464"/>
      <c r="U161" s="464"/>
      <c r="V161" s="464"/>
      <c r="W161" s="464"/>
      <c r="X161" s="464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</row>
    <row r="162" ht="13.5" customHeight="1">
      <c r="A162" s="464"/>
      <c r="B162" s="464"/>
      <c r="C162" s="464"/>
      <c r="D162" s="464"/>
      <c r="E162" s="464"/>
      <c r="F162" s="464"/>
      <c r="G162" s="464"/>
      <c r="H162" s="464"/>
      <c r="I162" s="464"/>
      <c r="J162" s="464"/>
      <c r="K162" s="337"/>
      <c r="L162" s="337"/>
      <c r="M162" s="337"/>
      <c r="N162" s="337"/>
      <c r="O162" s="337"/>
      <c r="P162" s="337"/>
      <c r="Q162" s="337"/>
      <c r="R162" s="337"/>
      <c r="S162" s="337"/>
      <c r="T162" s="464"/>
      <c r="U162" s="464"/>
      <c r="V162" s="464"/>
      <c r="W162" s="464"/>
      <c r="X162" s="464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</row>
    <row r="163" ht="13.5" customHeight="1">
      <c r="A163" s="464"/>
      <c r="B163" s="464"/>
      <c r="C163" s="464"/>
      <c r="D163" s="464"/>
      <c r="E163" s="464"/>
      <c r="F163" s="464"/>
      <c r="G163" s="464"/>
      <c r="H163" s="464"/>
      <c r="I163" s="464"/>
      <c r="J163" s="464"/>
      <c r="K163" s="337"/>
      <c r="L163" s="337"/>
      <c r="M163" s="337"/>
      <c r="N163" s="337"/>
      <c r="O163" s="337"/>
      <c r="P163" s="337"/>
      <c r="Q163" s="337"/>
      <c r="R163" s="337"/>
      <c r="S163" s="337"/>
      <c r="T163" s="464"/>
      <c r="U163" s="464"/>
      <c r="V163" s="464"/>
      <c r="W163" s="464"/>
      <c r="X163" s="464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</row>
    <row r="164" ht="13.5" customHeight="1">
      <c r="A164" s="464"/>
      <c r="B164" s="464"/>
      <c r="C164" s="464"/>
      <c r="D164" s="464"/>
      <c r="E164" s="464"/>
      <c r="F164" s="464"/>
      <c r="G164" s="464"/>
      <c r="H164" s="464"/>
      <c r="I164" s="464"/>
      <c r="J164" s="464"/>
      <c r="K164" s="337"/>
      <c r="L164" s="337"/>
      <c r="M164" s="337"/>
      <c r="N164" s="337"/>
      <c r="O164" s="337"/>
      <c r="P164" s="337"/>
      <c r="Q164" s="337"/>
      <c r="R164" s="337"/>
      <c r="S164" s="337"/>
      <c r="T164" s="464"/>
      <c r="U164" s="464"/>
      <c r="V164" s="464"/>
      <c r="W164" s="464"/>
      <c r="X164" s="464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</row>
    <row r="165" ht="13.5" customHeight="1">
      <c r="A165" s="464"/>
      <c r="B165" s="464"/>
      <c r="C165" s="464"/>
      <c r="D165" s="464"/>
      <c r="E165" s="464"/>
      <c r="F165" s="464"/>
      <c r="G165" s="464"/>
      <c r="H165" s="464"/>
      <c r="I165" s="464"/>
      <c r="J165" s="464"/>
      <c r="K165" s="337"/>
      <c r="L165" s="337"/>
      <c r="M165" s="337"/>
      <c r="N165" s="337"/>
      <c r="O165" s="337"/>
      <c r="P165" s="337"/>
      <c r="Q165" s="337"/>
      <c r="R165" s="337"/>
      <c r="S165" s="337"/>
      <c r="T165" s="464"/>
      <c r="U165" s="464"/>
      <c r="V165" s="464"/>
      <c r="W165" s="464"/>
      <c r="X165" s="464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</row>
    <row r="166" ht="13.5" customHeight="1">
      <c r="A166" s="464"/>
      <c r="B166" s="464"/>
      <c r="C166" s="464"/>
      <c r="D166" s="464"/>
      <c r="E166" s="464"/>
      <c r="F166" s="464"/>
      <c r="G166" s="464"/>
      <c r="H166" s="464"/>
      <c r="I166" s="464"/>
      <c r="J166" s="464"/>
      <c r="K166" s="337"/>
      <c r="L166" s="337"/>
      <c r="M166" s="337"/>
      <c r="N166" s="337"/>
      <c r="O166" s="337"/>
      <c r="P166" s="337"/>
      <c r="Q166" s="337"/>
      <c r="R166" s="337"/>
      <c r="S166" s="337"/>
      <c r="T166" s="464"/>
      <c r="U166" s="464"/>
      <c r="V166" s="464"/>
      <c r="W166" s="464"/>
      <c r="X166" s="464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</row>
    <row r="167" ht="13.5" customHeight="1">
      <c r="A167" s="464"/>
      <c r="B167" s="464"/>
      <c r="C167" s="464"/>
      <c r="D167" s="464"/>
      <c r="E167" s="464"/>
      <c r="F167" s="464"/>
      <c r="G167" s="464"/>
      <c r="H167" s="464"/>
      <c r="I167" s="464"/>
      <c r="J167" s="464"/>
      <c r="K167" s="337"/>
      <c r="L167" s="337"/>
      <c r="M167" s="337"/>
      <c r="N167" s="337"/>
      <c r="O167" s="337"/>
      <c r="P167" s="337"/>
      <c r="Q167" s="337"/>
      <c r="R167" s="337"/>
      <c r="S167" s="337"/>
      <c r="T167" s="464"/>
      <c r="U167" s="464"/>
      <c r="V167" s="464"/>
      <c r="W167" s="464"/>
      <c r="X167" s="464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</row>
    <row r="168" ht="13.5" customHeight="1">
      <c r="A168" s="464"/>
      <c r="B168" s="464"/>
      <c r="C168" s="464"/>
      <c r="D168" s="464"/>
      <c r="E168" s="464"/>
      <c r="F168" s="464"/>
      <c r="G168" s="464"/>
      <c r="H168" s="464"/>
      <c r="I168" s="464"/>
      <c r="J168" s="464"/>
      <c r="K168" s="337"/>
      <c r="L168" s="337"/>
      <c r="M168" s="337"/>
      <c r="N168" s="337"/>
      <c r="O168" s="337"/>
      <c r="P168" s="337"/>
      <c r="Q168" s="337"/>
      <c r="R168" s="337"/>
      <c r="S168" s="337"/>
      <c r="T168" s="464"/>
      <c r="U168" s="464"/>
      <c r="V168" s="464"/>
      <c r="W168" s="464"/>
      <c r="X168" s="464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</row>
    <row r="169" ht="13.5" customHeight="1">
      <c r="A169" s="464"/>
      <c r="B169" s="464"/>
      <c r="C169" s="464"/>
      <c r="D169" s="464"/>
      <c r="E169" s="464"/>
      <c r="F169" s="464"/>
      <c r="G169" s="464"/>
      <c r="H169" s="464"/>
      <c r="I169" s="464"/>
      <c r="J169" s="464"/>
      <c r="K169" s="337"/>
      <c r="L169" s="337"/>
      <c r="M169" s="337"/>
      <c r="N169" s="337"/>
      <c r="O169" s="337"/>
      <c r="P169" s="337"/>
      <c r="Q169" s="337"/>
      <c r="R169" s="337"/>
      <c r="S169" s="337"/>
      <c r="T169" s="464"/>
      <c r="U169" s="464"/>
      <c r="V169" s="464"/>
      <c r="W169" s="464"/>
      <c r="X169" s="464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</row>
    <row r="170" ht="13.5" customHeight="1">
      <c r="A170" s="464"/>
      <c r="B170" s="464"/>
      <c r="C170" s="464"/>
      <c r="D170" s="464"/>
      <c r="E170" s="464"/>
      <c r="F170" s="464"/>
      <c r="G170" s="464"/>
      <c r="H170" s="464"/>
      <c r="I170" s="464"/>
      <c r="J170" s="464"/>
      <c r="K170" s="337"/>
      <c r="L170" s="337"/>
      <c r="M170" s="337"/>
      <c r="N170" s="337"/>
      <c r="O170" s="337"/>
      <c r="P170" s="337"/>
      <c r="Q170" s="337"/>
      <c r="R170" s="337"/>
      <c r="S170" s="337"/>
      <c r="T170" s="464"/>
      <c r="U170" s="464"/>
      <c r="V170" s="464"/>
      <c r="W170" s="464"/>
      <c r="X170" s="464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</row>
    <row r="171" ht="13.5" customHeight="1">
      <c r="A171" s="464"/>
      <c r="B171" s="464"/>
      <c r="C171" s="464"/>
      <c r="D171" s="464"/>
      <c r="E171" s="464"/>
      <c r="F171" s="464"/>
      <c r="G171" s="464"/>
      <c r="H171" s="464"/>
      <c r="I171" s="464"/>
      <c r="J171" s="464"/>
      <c r="K171" s="337"/>
      <c r="L171" s="337"/>
      <c r="M171" s="337"/>
      <c r="N171" s="337"/>
      <c r="O171" s="337"/>
      <c r="P171" s="337"/>
      <c r="Q171" s="337"/>
      <c r="R171" s="337"/>
      <c r="S171" s="337"/>
      <c r="T171" s="464"/>
      <c r="U171" s="464"/>
      <c r="V171" s="464"/>
      <c r="W171" s="464"/>
      <c r="X171" s="464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</row>
    <row r="172" ht="13.5" customHeight="1">
      <c r="A172" s="464"/>
      <c r="B172" s="464"/>
      <c r="C172" s="464"/>
      <c r="D172" s="464"/>
      <c r="E172" s="464"/>
      <c r="F172" s="464"/>
      <c r="G172" s="464"/>
      <c r="H172" s="464"/>
      <c r="I172" s="464"/>
      <c r="J172" s="464"/>
      <c r="K172" s="337"/>
      <c r="L172" s="337"/>
      <c r="M172" s="337"/>
      <c r="N172" s="337"/>
      <c r="O172" s="337"/>
      <c r="P172" s="337"/>
      <c r="Q172" s="337"/>
      <c r="R172" s="337"/>
      <c r="S172" s="337"/>
      <c r="T172" s="464"/>
      <c r="U172" s="464"/>
      <c r="V172" s="464"/>
      <c r="W172" s="464"/>
      <c r="X172" s="464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</row>
    <row r="173" ht="13.5" customHeight="1">
      <c r="A173" s="464"/>
      <c r="B173" s="464"/>
      <c r="C173" s="464"/>
      <c r="D173" s="464"/>
      <c r="E173" s="464"/>
      <c r="F173" s="464"/>
      <c r="G173" s="464"/>
      <c r="H173" s="464"/>
      <c r="I173" s="464"/>
      <c r="J173" s="464"/>
      <c r="K173" s="337"/>
      <c r="L173" s="337"/>
      <c r="M173" s="337"/>
      <c r="N173" s="337"/>
      <c r="O173" s="337"/>
      <c r="P173" s="337"/>
      <c r="Q173" s="337"/>
      <c r="R173" s="337"/>
      <c r="S173" s="337"/>
      <c r="T173" s="464"/>
      <c r="U173" s="464"/>
      <c r="V173" s="464"/>
      <c r="W173" s="464"/>
      <c r="X173" s="464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</row>
    <row r="174" ht="13.5" customHeight="1">
      <c r="A174" s="464"/>
      <c r="B174" s="464"/>
      <c r="C174" s="464"/>
      <c r="D174" s="464"/>
      <c r="E174" s="464"/>
      <c r="F174" s="464"/>
      <c r="G174" s="464"/>
      <c r="H174" s="464"/>
      <c r="I174" s="464"/>
      <c r="J174" s="464"/>
      <c r="K174" s="337"/>
      <c r="L174" s="337"/>
      <c r="M174" s="337"/>
      <c r="N174" s="337"/>
      <c r="O174" s="337"/>
      <c r="P174" s="337"/>
      <c r="Q174" s="337"/>
      <c r="R174" s="337"/>
      <c r="S174" s="337"/>
      <c r="T174" s="464"/>
      <c r="U174" s="464"/>
      <c r="V174" s="464"/>
      <c r="W174" s="464"/>
      <c r="X174" s="464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</row>
    <row r="175" ht="13.5" customHeight="1">
      <c r="A175" s="464"/>
      <c r="B175" s="464"/>
      <c r="C175" s="464"/>
      <c r="D175" s="464"/>
      <c r="E175" s="464"/>
      <c r="F175" s="464"/>
      <c r="G175" s="464"/>
      <c r="H175" s="464"/>
      <c r="I175" s="464"/>
      <c r="J175" s="464"/>
      <c r="K175" s="337"/>
      <c r="L175" s="337"/>
      <c r="M175" s="337"/>
      <c r="N175" s="337"/>
      <c r="O175" s="337"/>
      <c r="P175" s="337"/>
      <c r="Q175" s="337"/>
      <c r="R175" s="337"/>
      <c r="S175" s="337"/>
      <c r="T175" s="464"/>
      <c r="U175" s="464"/>
      <c r="V175" s="464"/>
      <c r="W175" s="464"/>
      <c r="X175" s="464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</row>
    <row r="176" ht="13.5" customHeight="1">
      <c r="A176" s="464"/>
      <c r="B176" s="464"/>
      <c r="C176" s="464"/>
      <c r="D176" s="464"/>
      <c r="E176" s="464"/>
      <c r="F176" s="464"/>
      <c r="G176" s="464"/>
      <c r="H176" s="464"/>
      <c r="I176" s="464"/>
      <c r="J176" s="464"/>
      <c r="K176" s="337"/>
      <c r="L176" s="337"/>
      <c r="M176" s="337"/>
      <c r="N176" s="337"/>
      <c r="O176" s="337"/>
      <c r="P176" s="337"/>
      <c r="Q176" s="337"/>
      <c r="R176" s="337"/>
      <c r="S176" s="337"/>
      <c r="T176" s="464"/>
      <c r="U176" s="464"/>
      <c r="V176" s="464"/>
      <c r="W176" s="464"/>
      <c r="X176" s="464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</row>
    <row r="177" ht="13.5" customHeight="1">
      <c r="A177" s="464"/>
      <c r="B177" s="464"/>
      <c r="C177" s="464"/>
      <c r="D177" s="464"/>
      <c r="E177" s="464"/>
      <c r="F177" s="464"/>
      <c r="G177" s="464"/>
      <c r="H177" s="464"/>
      <c r="I177" s="464"/>
      <c r="J177" s="464"/>
      <c r="K177" s="337"/>
      <c r="L177" s="337"/>
      <c r="M177" s="337"/>
      <c r="N177" s="337"/>
      <c r="O177" s="337"/>
      <c r="P177" s="337"/>
      <c r="Q177" s="337"/>
      <c r="R177" s="337"/>
      <c r="S177" s="337"/>
      <c r="T177" s="464"/>
      <c r="U177" s="464"/>
      <c r="V177" s="464"/>
      <c r="W177" s="464"/>
      <c r="X177" s="464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</row>
    <row r="178" ht="13.5" customHeight="1">
      <c r="A178" s="464"/>
      <c r="B178" s="464"/>
      <c r="C178" s="464"/>
      <c r="D178" s="464"/>
      <c r="E178" s="464"/>
      <c r="F178" s="464"/>
      <c r="G178" s="464"/>
      <c r="H178" s="464"/>
      <c r="I178" s="464"/>
      <c r="J178" s="464"/>
      <c r="K178" s="337"/>
      <c r="L178" s="337"/>
      <c r="M178" s="337"/>
      <c r="N178" s="337"/>
      <c r="O178" s="337"/>
      <c r="P178" s="337"/>
      <c r="Q178" s="337"/>
      <c r="R178" s="337"/>
      <c r="S178" s="337"/>
      <c r="T178" s="464"/>
      <c r="U178" s="464"/>
      <c r="V178" s="464"/>
      <c r="W178" s="464"/>
      <c r="X178" s="464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</row>
    <row r="179" ht="13.5" customHeight="1">
      <c r="A179" s="464"/>
      <c r="B179" s="464"/>
      <c r="C179" s="464"/>
      <c r="D179" s="464"/>
      <c r="E179" s="464"/>
      <c r="F179" s="464"/>
      <c r="G179" s="464"/>
      <c r="H179" s="464"/>
      <c r="I179" s="464"/>
      <c r="J179" s="464"/>
      <c r="K179" s="337"/>
      <c r="L179" s="337"/>
      <c r="M179" s="337"/>
      <c r="N179" s="337"/>
      <c r="O179" s="337"/>
      <c r="P179" s="337"/>
      <c r="Q179" s="337"/>
      <c r="R179" s="337"/>
      <c r="S179" s="337"/>
      <c r="T179" s="464"/>
      <c r="U179" s="464"/>
      <c r="V179" s="464"/>
      <c r="W179" s="464"/>
      <c r="X179" s="464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</row>
    <row r="180" ht="13.5" customHeight="1">
      <c r="A180" s="464"/>
      <c r="B180" s="464"/>
      <c r="C180" s="464"/>
      <c r="D180" s="464"/>
      <c r="E180" s="464"/>
      <c r="F180" s="464"/>
      <c r="G180" s="464"/>
      <c r="H180" s="464"/>
      <c r="I180" s="464"/>
      <c r="J180" s="464"/>
      <c r="K180" s="337"/>
      <c r="L180" s="337"/>
      <c r="M180" s="337"/>
      <c r="N180" s="337"/>
      <c r="O180" s="337"/>
      <c r="P180" s="337"/>
      <c r="Q180" s="337"/>
      <c r="R180" s="337"/>
      <c r="S180" s="337"/>
      <c r="T180" s="464"/>
      <c r="U180" s="464"/>
      <c r="V180" s="464"/>
      <c r="W180" s="464"/>
      <c r="X180" s="464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337"/>
      <c r="AJ180" s="337"/>
    </row>
    <row r="181" ht="13.5" customHeight="1">
      <c r="A181" s="464"/>
      <c r="B181" s="464"/>
      <c r="C181" s="464"/>
      <c r="D181" s="464"/>
      <c r="E181" s="464"/>
      <c r="F181" s="464"/>
      <c r="G181" s="464"/>
      <c r="H181" s="464"/>
      <c r="I181" s="464"/>
      <c r="J181" s="464"/>
      <c r="K181" s="337"/>
      <c r="L181" s="337"/>
      <c r="M181" s="337"/>
      <c r="N181" s="337"/>
      <c r="O181" s="337"/>
      <c r="P181" s="337"/>
      <c r="Q181" s="337"/>
      <c r="R181" s="337"/>
      <c r="S181" s="337"/>
      <c r="T181" s="464"/>
      <c r="U181" s="464"/>
      <c r="V181" s="464"/>
      <c r="W181" s="464"/>
      <c r="X181" s="464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337"/>
      <c r="AJ181" s="337"/>
    </row>
    <row r="182" ht="13.5" customHeight="1">
      <c r="A182" s="464"/>
      <c r="B182" s="464"/>
      <c r="C182" s="464"/>
      <c r="D182" s="464"/>
      <c r="E182" s="464"/>
      <c r="F182" s="464"/>
      <c r="G182" s="464"/>
      <c r="H182" s="464"/>
      <c r="I182" s="464"/>
      <c r="J182" s="464"/>
      <c r="K182" s="337"/>
      <c r="L182" s="337"/>
      <c r="M182" s="337"/>
      <c r="N182" s="337"/>
      <c r="O182" s="337"/>
      <c r="P182" s="337"/>
      <c r="Q182" s="337"/>
      <c r="R182" s="337"/>
      <c r="S182" s="337"/>
      <c r="T182" s="464"/>
      <c r="U182" s="464"/>
      <c r="V182" s="464"/>
      <c r="W182" s="464"/>
      <c r="X182" s="464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</row>
    <row r="183" ht="13.5" customHeight="1">
      <c r="A183" s="464"/>
      <c r="B183" s="464"/>
      <c r="C183" s="464"/>
      <c r="D183" s="464"/>
      <c r="E183" s="464"/>
      <c r="F183" s="464"/>
      <c r="G183" s="464"/>
      <c r="H183" s="464"/>
      <c r="I183" s="464"/>
      <c r="J183" s="464"/>
      <c r="K183" s="337"/>
      <c r="L183" s="337"/>
      <c r="M183" s="337"/>
      <c r="N183" s="337"/>
      <c r="O183" s="337"/>
      <c r="P183" s="337"/>
      <c r="Q183" s="337"/>
      <c r="R183" s="337"/>
      <c r="S183" s="337"/>
      <c r="T183" s="464"/>
      <c r="U183" s="464"/>
      <c r="V183" s="464"/>
      <c r="W183" s="464"/>
      <c r="X183" s="464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337"/>
      <c r="AJ183" s="337"/>
    </row>
    <row r="184" ht="13.5" customHeight="1">
      <c r="A184" s="464"/>
      <c r="B184" s="464"/>
      <c r="C184" s="464"/>
      <c r="D184" s="464"/>
      <c r="E184" s="464"/>
      <c r="F184" s="464"/>
      <c r="G184" s="464"/>
      <c r="H184" s="464"/>
      <c r="I184" s="464"/>
      <c r="J184" s="464"/>
      <c r="K184" s="337"/>
      <c r="L184" s="337"/>
      <c r="M184" s="337"/>
      <c r="N184" s="337"/>
      <c r="O184" s="337"/>
      <c r="P184" s="337"/>
      <c r="Q184" s="337"/>
      <c r="R184" s="337"/>
      <c r="S184" s="337"/>
      <c r="T184" s="464"/>
      <c r="U184" s="464"/>
      <c r="V184" s="464"/>
      <c r="W184" s="464"/>
      <c r="X184" s="464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</row>
    <row r="185" ht="13.5" customHeight="1">
      <c r="A185" s="464"/>
      <c r="B185" s="464"/>
      <c r="C185" s="464"/>
      <c r="D185" s="464"/>
      <c r="E185" s="464"/>
      <c r="F185" s="464"/>
      <c r="G185" s="464"/>
      <c r="H185" s="464"/>
      <c r="I185" s="464"/>
      <c r="J185" s="464"/>
      <c r="K185" s="337"/>
      <c r="L185" s="337"/>
      <c r="M185" s="337"/>
      <c r="N185" s="337"/>
      <c r="O185" s="337"/>
      <c r="P185" s="337"/>
      <c r="Q185" s="337"/>
      <c r="R185" s="337"/>
      <c r="S185" s="337"/>
      <c r="T185" s="464"/>
      <c r="U185" s="464"/>
      <c r="V185" s="464"/>
      <c r="W185" s="464"/>
      <c r="X185" s="464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</row>
    <row r="186" ht="13.5" customHeight="1">
      <c r="A186" s="464"/>
      <c r="B186" s="464"/>
      <c r="C186" s="464"/>
      <c r="D186" s="464"/>
      <c r="E186" s="464"/>
      <c r="F186" s="464"/>
      <c r="G186" s="464"/>
      <c r="H186" s="464"/>
      <c r="I186" s="464"/>
      <c r="J186" s="464"/>
      <c r="K186" s="337"/>
      <c r="L186" s="337"/>
      <c r="M186" s="337"/>
      <c r="N186" s="337"/>
      <c r="O186" s="337"/>
      <c r="P186" s="337"/>
      <c r="Q186" s="337"/>
      <c r="R186" s="337"/>
      <c r="S186" s="337"/>
      <c r="T186" s="464"/>
      <c r="U186" s="464"/>
      <c r="V186" s="464"/>
      <c r="W186" s="464"/>
      <c r="X186" s="464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</row>
    <row r="187" ht="13.5" customHeight="1">
      <c r="A187" s="464"/>
      <c r="B187" s="464"/>
      <c r="C187" s="464"/>
      <c r="D187" s="464"/>
      <c r="E187" s="464"/>
      <c r="F187" s="464"/>
      <c r="G187" s="464"/>
      <c r="H187" s="464"/>
      <c r="I187" s="464"/>
      <c r="J187" s="464"/>
      <c r="K187" s="337"/>
      <c r="L187" s="337"/>
      <c r="M187" s="337"/>
      <c r="N187" s="337"/>
      <c r="O187" s="337"/>
      <c r="P187" s="337"/>
      <c r="Q187" s="337"/>
      <c r="R187" s="337"/>
      <c r="S187" s="337"/>
      <c r="T187" s="464"/>
      <c r="U187" s="464"/>
      <c r="V187" s="464"/>
      <c r="W187" s="464"/>
      <c r="X187" s="464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</row>
    <row r="188" ht="13.5" customHeight="1">
      <c r="A188" s="464"/>
      <c r="B188" s="464"/>
      <c r="C188" s="464"/>
      <c r="D188" s="464"/>
      <c r="E188" s="464"/>
      <c r="F188" s="464"/>
      <c r="G188" s="464"/>
      <c r="H188" s="464"/>
      <c r="I188" s="464"/>
      <c r="J188" s="464"/>
      <c r="K188" s="337"/>
      <c r="L188" s="337"/>
      <c r="M188" s="337"/>
      <c r="N188" s="337"/>
      <c r="O188" s="337"/>
      <c r="P188" s="337"/>
      <c r="Q188" s="337"/>
      <c r="R188" s="337"/>
      <c r="S188" s="337"/>
      <c r="T188" s="464"/>
      <c r="U188" s="464"/>
      <c r="V188" s="464"/>
      <c r="W188" s="464"/>
      <c r="X188" s="464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</row>
    <row r="189" ht="13.5" customHeight="1">
      <c r="A189" s="464"/>
      <c r="B189" s="464"/>
      <c r="C189" s="464"/>
      <c r="D189" s="464"/>
      <c r="E189" s="464"/>
      <c r="F189" s="464"/>
      <c r="G189" s="464"/>
      <c r="H189" s="464"/>
      <c r="I189" s="464"/>
      <c r="J189" s="464"/>
      <c r="K189" s="337"/>
      <c r="L189" s="337"/>
      <c r="M189" s="337"/>
      <c r="N189" s="337"/>
      <c r="O189" s="337"/>
      <c r="P189" s="337"/>
      <c r="Q189" s="337"/>
      <c r="R189" s="337"/>
      <c r="S189" s="337"/>
      <c r="T189" s="464"/>
      <c r="U189" s="464"/>
      <c r="V189" s="464"/>
      <c r="W189" s="464"/>
      <c r="X189" s="464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337"/>
      <c r="AJ189" s="337"/>
    </row>
    <row r="190" ht="13.5" customHeight="1">
      <c r="A190" s="464"/>
      <c r="B190" s="464"/>
      <c r="C190" s="464"/>
      <c r="D190" s="464"/>
      <c r="E190" s="464"/>
      <c r="F190" s="464"/>
      <c r="G190" s="464"/>
      <c r="H190" s="464"/>
      <c r="I190" s="464"/>
      <c r="J190" s="464"/>
      <c r="K190" s="337"/>
      <c r="L190" s="337"/>
      <c r="M190" s="337"/>
      <c r="N190" s="337"/>
      <c r="O190" s="337"/>
      <c r="P190" s="337"/>
      <c r="Q190" s="337"/>
      <c r="R190" s="337"/>
      <c r="S190" s="337"/>
      <c r="T190" s="464"/>
      <c r="U190" s="464"/>
      <c r="V190" s="464"/>
      <c r="W190" s="464"/>
      <c r="X190" s="464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337"/>
      <c r="AJ190" s="337"/>
    </row>
    <row r="191" ht="13.5" customHeight="1">
      <c r="A191" s="464"/>
      <c r="B191" s="464"/>
      <c r="C191" s="464"/>
      <c r="D191" s="464"/>
      <c r="E191" s="464"/>
      <c r="F191" s="464"/>
      <c r="G191" s="464"/>
      <c r="H191" s="464"/>
      <c r="I191" s="464"/>
      <c r="J191" s="464"/>
      <c r="K191" s="337"/>
      <c r="L191" s="337"/>
      <c r="M191" s="337"/>
      <c r="N191" s="337"/>
      <c r="O191" s="337"/>
      <c r="P191" s="337"/>
      <c r="Q191" s="337"/>
      <c r="R191" s="337"/>
      <c r="S191" s="337"/>
      <c r="T191" s="464"/>
      <c r="U191" s="464"/>
      <c r="V191" s="464"/>
      <c r="W191" s="464"/>
      <c r="X191" s="464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</row>
    <row r="192" ht="13.5" customHeight="1">
      <c r="A192" s="464"/>
      <c r="B192" s="464"/>
      <c r="C192" s="464"/>
      <c r="D192" s="464"/>
      <c r="E192" s="464"/>
      <c r="F192" s="464"/>
      <c r="G192" s="464"/>
      <c r="H192" s="464"/>
      <c r="I192" s="464"/>
      <c r="J192" s="464"/>
      <c r="K192" s="337"/>
      <c r="L192" s="337"/>
      <c r="M192" s="337"/>
      <c r="N192" s="337"/>
      <c r="O192" s="337"/>
      <c r="P192" s="337"/>
      <c r="Q192" s="337"/>
      <c r="R192" s="337"/>
      <c r="S192" s="337"/>
      <c r="T192" s="464"/>
      <c r="U192" s="464"/>
      <c r="V192" s="464"/>
      <c r="W192" s="464"/>
      <c r="X192" s="464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</row>
    <row r="193" ht="13.5" customHeight="1">
      <c r="A193" s="464"/>
      <c r="B193" s="464"/>
      <c r="C193" s="464"/>
      <c r="D193" s="464"/>
      <c r="E193" s="464"/>
      <c r="F193" s="464"/>
      <c r="G193" s="464"/>
      <c r="H193" s="464"/>
      <c r="I193" s="464"/>
      <c r="J193" s="464"/>
      <c r="K193" s="337"/>
      <c r="L193" s="337"/>
      <c r="M193" s="337"/>
      <c r="N193" s="337"/>
      <c r="O193" s="337"/>
      <c r="P193" s="337"/>
      <c r="Q193" s="337"/>
      <c r="R193" s="337"/>
      <c r="S193" s="337"/>
      <c r="T193" s="464"/>
      <c r="U193" s="464"/>
      <c r="V193" s="464"/>
      <c r="W193" s="464"/>
      <c r="X193" s="464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</row>
    <row r="194" ht="13.5" customHeight="1">
      <c r="A194" s="464"/>
      <c r="B194" s="464"/>
      <c r="C194" s="464"/>
      <c r="D194" s="464"/>
      <c r="E194" s="464"/>
      <c r="F194" s="464"/>
      <c r="G194" s="464"/>
      <c r="H194" s="464"/>
      <c r="I194" s="464"/>
      <c r="J194" s="464"/>
      <c r="K194" s="337"/>
      <c r="L194" s="337"/>
      <c r="M194" s="337"/>
      <c r="N194" s="337"/>
      <c r="O194" s="337"/>
      <c r="P194" s="337"/>
      <c r="Q194" s="337"/>
      <c r="R194" s="337"/>
      <c r="S194" s="337"/>
      <c r="T194" s="464"/>
      <c r="U194" s="464"/>
      <c r="V194" s="464"/>
      <c r="W194" s="464"/>
      <c r="X194" s="464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</row>
    <row r="195" ht="13.5" customHeight="1">
      <c r="A195" s="464"/>
      <c r="B195" s="464"/>
      <c r="C195" s="464"/>
      <c r="D195" s="464"/>
      <c r="E195" s="464"/>
      <c r="F195" s="464"/>
      <c r="G195" s="464"/>
      <c r="H195" s="464"/>
      <c r="I195" s="464"/>
      <c r="J195" s="464"/>
      <c r="K195" s="337"/>
      <c r="L195" s="337"/>
      <c r="M195" s="337"/>
      <c r="N195" s="337"/>
      <c r="O195" s="337"/>
      <c r="P195" s="337"/>
      <c r="Q195" s="337"/>
      <c r="R195" s="337"/>
      <c r="S195" s="337"/>
      <c r="T195" s="464"/>
      <c r="U195" s="464"/>
      <c r="V195" s="464"/>
      <c r="W195" s="464"/>
      <c r="X195" s="464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</row>
    <row r="196" ht="13.5" customHeight="1">
      <c r="A196" s="464"/>
      <c r="B196" s="464"/>
      <c r="C196" s="464"/>
      <c r="D196" s="464"/>
      <c r="E196" s="464"/>
      <c r="F196" s="464"/>
      <c r="G196" s="464"/>
      <c r="H196" s="464"/>
      <c r="I196" s="464"/>
      <c r="J196" s="464"/>
      <c r="K196" s="337"/>
      <c r="L196" s="337"/>
      <c r="M196" s="337"/>
      <c r="N196" s="337"/>
      <c r="O196" s="337"/>
      <c r="P196" s="337"/>
      <c r="Q196" s="337"/>
      <c r="R196" s="337"/>
      <c r="S196" s="337"/>
      <c r="T196" s="464"/>
      <c r="U196" s="464"/>
      <c r="V196" s="464"/>
      <c r="W196" s="464"/>
      <c r="X196" s="464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</row>
    <row r="197" ht="13.5" customHeight="1">
      <c r="A197" s="464"/>
      <c r="B197" s="464"/>
      <c r="C197" s="464"/>
      <c r="D197" s="464"/>
      <c r="E197" s="464"/>
      <c r="F197" s="464"/>
      <c r="G197" s="464"/>
      <c r="H197" s="464"/>
      <c r="I197" s="464"/>
      <c r="J197" s="464"/>
      <c r="K197" s="337"/>
      <c r="L197" s="337"/>
      <c r="M197" s="337"/>
      <c r="N197" s="337"/>
      <c r="O197" s="337"/>
      <c r="P197" s="337"/>
      <c r="Q197" s="337"/>
      <c r="R197" s="337"/>
      <c r="S197" s="337"/>
      <c r="T197" s="464"/>
      <c r="U197" s="464"/>
      <c r="V197" s="464"/>
      <c r="W197" s="464"/>
      <c r="X197" s="464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</row>
    <row r="198" ht="13.5" customHeight="1">
      <c r="A198" s="464"/>
      <c r="B198" s="464"/>
      <c r="C198" s="464"/>
      <c r="D198" s="464"/>
      <c r="E198" s="464"/>
      <c r="F198" s="464"/>
      <c r="G198" s="464"/>
      <c r="H198" s="464"/>
      <c r="I198" s="464"/>
      <c r="J198" s="464"/>
      <c r="K198" s="337"/>
      <c r="L198" s="337"/>
      <c r="M198" s="337"/>
      <c r="N198" s="337"/>
      <c r="O198" s="337"/>
      <c r="P198" s="337"/>
      <c r="Q198" s="337"/>
      <c r="R198" s="337"/>
      <c r="S198" s="337"/>
      <c r="T198" s="464"/>
      <c r="U198" s="464"/>
      <c r="V198" s="464"/>
      <c r="W198" s="464"/>
      <c r="X198" s="464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</row>
    <row r="199" ht="13.5" customHeight="1">
      <c r="A199" s="464"/>
      <c r="B199" s="464"/>
      <c r="C199" s="464"/>
      <c r="D199" s="464"/>
      <c r="E199" s="464"/>
      <c r="F199" s="464"/>
      <c r="G199" s="464"/>
      <c r="H199" s="464"/>
      <c r="I199" s="464"/>
      <c r="J199" s="464"/>
      <c r="K199" s="337"/>
      <c r="L199" s="337"/>
      <c r="M199" s="337"/>
      <c r="N199" s="337"/>
      <c r="O199" s="337"/>
      <c r="P199" s="337"/>
      <c r="Q199" s="337"/>
      <c r="R199" s="337"/>
      <c r="S199" s="337"/>
      <c r="T199" s="464"/>
      <c r="U199" s="464"/>
      <c r="V199" s="464"/>
      <c r="W199" s="464"/>
      <c r="X199" s="464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</row>
    <row r="200" ht="13.5" customHeight="1">
      <c r="A200" s="464"/>
      <c r="B200" s="464"/>
      <c r="C200" s="464"/>
      <c r="D200" s="464"/>
      <c r="E200" s="464"/>
      <c r="F200" s="464"/>
      <c r="G200" s="464"/>
      <c r="H200" s="464"/>
      <c r="I200" s="464"/>
      <c r="J200" s="464"/>
      <c r="K200" s="337"/>
      <c r="L200" s="337"/>
      <c r="M200" s="337"/>
      <c r="N200" s="337"/>
      <c r="O200" s="337"/>
      <c r="P200" s="337"/>
      <c r="Q200" s="337"/>
      <c r="R200" s="337"/>
      <c r="S200" s="337"/>
      <c r="T200" s="464"/>
      <c r="U200" s="464"/>
      <c r="V200" s="464"/>
      <c r="W200" s="464"/>
      <c r="X200" s="464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</row>
    <row r="201" ht="13.5" customHeight="1">
      <c r="A201" s="464"/>
      <c r="B201" s="464"/>
      <c r="C201" s="464"/>
      <c r="D201" s="464"/>
      <c r="E201" s="464"/>
      <c r="F201" s="464"/>
      <c r="G201" s="464"/>
      <c r="H201" s="464"/>
      <c r="I201" s="464"/>
      <c r="J201" s="464"/>
      <c r="K201" s="337"/>
      <c r="L201" s="337"/>
      <c r="M201" s="337"/>
      <c r="N201" s="337"/>
      <c r="O201" s="337"/>
      <c r="P201" s="337"/>
      <c r="Q201" s="337"/>
      <c r="R201" s="337"/>
      <c r="S201" s="337"/>
      <c r="T201" s="464"/>
      <c r="U201" s="464"/>
      <c r="V201" s="464"/>
      <c r="W201" s="464"/>
      <c r="X201" s="464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</row>
    <row r="202" ht="13.5" customHeight="1">
      <c r="A202" s="464"/>
      <c r="B202" s="464"/>
      <c r="C202" s="464"/>
      <c r="D202" s="464"/>
      <c r="E202" s="464"/>
      <c r="F202" s="464"/>
      <c r="G202" s="464"/>
      <c r="H202" s="464"/>
      <c r="I202" s="464"/>
      <c r="J202" s="464"/>
      <c r="K202" s="337"/>
      <c r="L202" s="337"/>
      <c r="M202" s="337"/>
      <c r="N202" s="337"/>
      <c r="O202" s="337"/>
      <c r="P202" s="337"/>
      <c r="Q202" s="337"/>
      <c r="R202" s="337"/>
      <c r="S202" s="337"/>
      <c r="T202" s="464"/>
      <c r="U202" s="464"/>
      <c r="V202" s="464"/>
      <c r="W202" s="464"/>
      <c r="X202" s="464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</row>
    <row r="203" ht="13.5" customHeight="1">
      <c r="A203" s="464"/>
      <c r="B203" s="464"/>
      <c r="C203" s="464"/>
      <c r="D203" s="464"/>
      <c r="E203" s="464"/>
      <c r="F203" s="464"/>
      <c r="G203" s="464"/>
      <c r="H203" s="464"/>
      <c r="I203" s="464"/>
      <c r="J203" s="464"/>
      <c r="K203" s="337"/>
      <c r="L203" s="337"/>
      <c r="M203" s="337"/>
      <c r="N203" s="337"/>
      <c r="O203" s="337"/>
      <c r="P203" s="337"/>
      <c r="Q203" s="337"/>
      <c r="R203" s="337"/>
      <c r="S203" s="337"/>
      <c r="T203" s="464"/>
      <c r="U203" s="464"/>
      <c r="V203" s="464"/>
      <c r="W203" s="464"/>
      <c r="X203" s="464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</row>
    <row r="204" ht="13.5" customHeight="1">
      <c r="A204" s="464"/>
      <c r="B204" s="464"/>
      <c r="C204" s="464"/>
      <c r="D204" s="464"/>
      <c r="E204" s="464"/>
      <c r="F204" s="464"/>
      <c r="G204" s="464"/>
      <c r="H204" s="464"/>
      <c r="I204" s="464"/>
      <c r="J204" s="464"/>
      <c r="K204" s="337"/>
      <c r="L204" s="337"/>
      <c r="M204" s="337"/>
      <c r="N204" s="337"/>
      <c r="O204" s="337"/>
      <c r="P204" s="337"/>
      <c r="Q204" s="337"/>
      <c r="R204" s="337"/>
      <c r="S204" s="337"/>
      <c r="T204" s="464"/>
      <c r="U204" s="464"/>
      <c r="V204" s="464"/>
      <c r="W204" s="464"/>
      <c r="X204" s="464"/>
      <c r="Y204" s="337"/>
      <c r="Z204" s="337"/>
      <c r="AA204" s="337"/>
      <c r="AB204" s="337"/>
      <c r="AC204" s="337"/>
      <c r="AD204" s="337"/>
      <c r="AE204" s="337"/>
      <c r="AF204" s="337"/>
      <c r="AG204" s="337"/>
      <c r="AH204" s="337"/>
      <c r="AI204" s="337"/>
      <c r="AJ204" s="337"/>
    </row>
    <row r="205" ht="13.5" customHeight="1">
      <c r="A205" s="464"/>
      <c r="B205" s="464"/>
      <c r="C205" s="464"/>
      <c r="D205" s="464"/>
      <c r="E205" s="464"/>
      <c r="F205" s="464"/>
      <c r="G205" s="464"/>
      <c r="H205" s="464"/>
      <c r="I205" s="464"/>
      <c r="J205" s="464"/>
      <c r="K205" s="337"/>
      <c r="L205" s="337"/>
      <c r="M205" s="337"/>
      <c r="N205" s="337"/>
      <c r="O205" s="337"/>
      <c r="P205" s="337"/>
      <c r="Q205" s="337"/>
      <c r="R205" s="337"/>
      <c r="S205" s="337"/>
      <c r="T205" s="464"/>
      <c r="U205" s="464"/>
      <c r="V205" s="464"/>
      <c r="W205" s="464"/>
      <c r="X205" s="464"/>
      <c r="Y205" s="337"/>
      <c r="Z205" s="337"/>
      <c r="AA205" s="337"/>
      <c r="AB205" s="337"/>
      <c r="AC205" s="337"/>
      <c r="AD205" s="337"/>
      <c r="AE205" s="337"/>
      <c r="AF205" s="337"/>
      <c r="AG205" s="337"/>
      <c r="AH205" s="337"/>
      <c r="AI205" s="337"/>
      <c r="AJ205" s="337"/>
    </row>
    <row r="206" ht="13.5" customHeight="1">
      <c r="A206" s="464"/>
      <c r="B206" s="464"/>
      <c r="C206" s="464"/>
      <c r="D206" s="464"/>
      <c r="E206" s="464"/>
      <c r="F206" s="464"/>
      <c r="G206" s="464"/>
      <c r="H206" s="464"/>
      <c r="I206" s="464"/>
      <c r="J206" s="464"/>
      <c r="K206" s="337"/>
      <c r="L206" s="337"/>
      <c r="M206" s="337"/>
      <c r="N206" s="337"/>
      <c r="O206" s="337"/>
      <c r="P206" s="337"/>
      <c r="Q206" s="337"/>
      <c r="R206" s="337"/>
      <c r="S206" s="337"/>
      <c r="T206" s="464"/>
      <c r="U206" s="464"/>
      <c r="V206" s="464"/>
      <c r="W206" s="464"/>
      <c r="X206" s="464"/>
      <c r="Y206" s="337"/>
      <c r="Z206" s="337"/>
      <c r="AA206" s="337"/>
      <c r="AB206" s="337"/>
      <c r="AC206" s="337"/>
      <c r="AD206" s="337"/>
      <c r="AE206" s="337"/>
      <c r="AF206" s="337"/>
      <c r="AG206" s="337"/>
      <c r="AH206" s="337"/>
      <c r="AI206" s="337"/>
      <c r="AJ206" s="337"/>
    </row>
    <row r="207" ht="13.5" customHeight="1">
      <c r="A207" s="464"/>
      <c r="B207" s="464"/>
      <c r="C207" s="464"/>
      <c r="D207" s="464"/>
      <c r="E207" s="464"/>
      <c r="F207" s="464"/>
      <c r="G207" s="464"/>
      <c r="H207" s="464"/>
      <c r="I207" s="464"/>
      <c r="J207" s="464"/>
      <c r="K207" s="337"/>
      <c r="L207" s="337"/>
      <c r="M207" s="337"/>
      <c r="N207" s="337"/>
      <c r="O207" s="337"/>
      <c r="P207" s="337"/>
      <c r="Q207" s="337"/>
      <c r="R207" s="337"/>
      <c r="S207" s="337"/>
      <c r="T207" s="464"/>
      <c r="U207" s="464"/>
      <c r="V207" s="464"/>
      <c r="W207" s="464"/>
      <c r="X207" s="464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</row>
    <row r="208" ht="13.5" customHeight="1">
      <c r="A208" s="464"/>
      <c r="B208" s="464"/>
      <c r="C208" s="464"/>
      <c r="D208" s="464"/>
      <c r="E208" s="464"/>
      <c r="F208" s="464"/>
      <c r="G208" s="464"/>
      <c r="H208" s="464"/>
      <c r="I208" s="464"/>
      <c r="J208" s="464"/>
      <c r="K208" s="337"/>
      <c r="L208" s="337"/>
      <c r="M208" s="337"/>
      <c r="N208" s="337"/>
      <c r="O208" s="337"/>
      <c r="P208" s="337"/>
      <c r="Q208" s="337"/>
      <c r="R208" s="337"/>
      <c r="S208" s="337"/>
      <c r="T208" s="464"/>
      <c r="U208" s="464"/>
      <c r="V208" s="464"/>
      <c r="W208" s="464"/>
      <c r="X208" s="464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</row>
    <row r="209" ht="13.5" customHeight="1">
      <c r="A209" s="464"/>
      <c r="B209" s="464"/>
      <c r="C209" s="464"/>
      <c r="D209" s="464"/>
      <c r="E209" s="464"/>
      <c r="F209" s="464"/>
      <c r="G209" s="464"/>
      <c r="H209" s="464"/>
      <c r="I209" s="464"/>
      <c r="J209" s="464"/>
      <c r="K209" s="337"/>
      <c r="L209" s="337"/>
      <c r="M209" s="337"/>
      <c r="N209" s="337"/>
      <c r="O209" s="337"/>
      <c r="P209" s="337"/>
      <c r="Q209" s="337"/>
      <c r="R209" s="337"/>
      <c r="S209" s="337"/>
      <c r="T209" s="464"/>
      <c r="U209" s="464"/>
      <c r="V209" s="464"/>
      <c r="W209" s="464"/>
      <c r="X209" s="464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</row>
    <row r="210" ht="13.5" customHeight="1">
      <c r="A210" s="464"/>
      <c r="B210" s="464"/>
      <c r="C210" s="464"/>
      <c r="D210" s="464"/>
      <c r="E210" s="464"/>
      <c r="F210" s="464"/>
      <c r="G210" s="464"/>
      <c r="H210" s="464"/>
      <c r="I210" s="464"/>
      <c r="J210" s="464"/>
      <c r="K210" s="337"/>
      <c r="L210" s="337"/>
      <c r="M210" s="337"/>
      <c r="N210" s="337"/>
      <c r="O210" s="337"/>
      <c r="P210" s="337"/>
      <c r="Q210" s="337"/>
      <c r="R210" s="337"/>
      <c r="S210" s="337"/>
      <c r="T210" s="464"/>
      <c r="U210" s="464"/>
      <c r="V210" s="464"/>
      <c r="W210" s="464"/>
      <c r="X210" s="464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</row>
    <row r="211" ht="13.5" customHeight="1">
      <c r="A211" s="464"/>
      <c r="B211" s="464"/>
      <c r="C211" s="464"/>
      <c r="D211" s="464"/>
      <c r="E211" s="464"/>
      <c r="F211" s="464"/>
      <c r="G211" s="464"/>
      <c r="H211" s="464"/>
      <c r="I211" s="464"/>
      <c r="J211" s="464"/>
      <c r="K211" s="337"/>
      <c r="L211" s="337"/>
      <c r="M211" s="337"/>
      <c r="N211" s="337"/>
      <c r="O211" s="337"/>
      <c r="P211" s="337"/>
      <c r="Q211" s="337"/>
      <c r="R211" s="337"/>
      <c r="S211" s="337"/>
      <c r="T211" s="464"/>
      <c r="U211" s="464"/>
      <c r="V211" s="464"/>
      <c r="W211" s="464"/>
      <c r="X211" s="464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</row>
    <row r="212" ht="13.5" customHeight="1">
      <c r="A212" s="464"/>
      <c r="B212" s="464"/>
      <c r="C212" s="464"/>
      <c r="D212" s="464"/>
      <c r="E212" s="464"/>
      <c r="F212" s="464"/>
      <c r="G212" s="464"/>
      <c r="H212" s="464"/>
      <c r="I212" s="464"/>
      <c r="J212" s="464"/>
      <c r="K212" s="337"/>
      <c r="L212" s="337"/>
      <c r="M212" s="337"/>
      <c r="N212" s="337"/>
      <c r="O212" s="337"/>
      <c r="P212" s="337"/>
      <c r="Q212" s="337"/>
      <c r="R212" s="337"/>
      <c r="S212" s="337"/>
      <c r="T212" s="464"/>
      <c r="U212" s="464"/>
      <c r="V212" s="464"/>
      <c r="W212" s="464"/>
      <c r="X212" s="464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</row>
    <row r="213" ht="13.5" customHeight="1">
      <c r="A213" s="464"/>
      <c r="B213" s="464"/>
      <c r="C213" s="464"/>
      <c r="D213" s="464"/>
      <c r="E213" s="464"/>
      <c r="F213" s="464"/>
      <c r="G213" s="464"/>
      <c r="H213" s="464"/>
      <c r="I213" s="464"/>
      <c r="J213" s="464"/>
      <c r="K213" s="337"/>
      <c r="L213" s="337"/>
      <c r="M213" s="337"/>
      <c r="N213" s="337"/>
      <c r="O213" s="337"/>
      <c r="P213" s="337"/>
      <c r="Q213" s="337"/>
      <c r="R213" s="337"/>
      <c r="S213" s="337"/>
      <c r="T213" s="464"/>
      <c r="U213" s="464"/>
      <c r="V213" s="464"/>
      <c r="W213" s="464"/>
      <c r="X213" s="464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</row>
    <row r="214" ht="13.5" customHeight="1">
      <c r="A214" s="464"/>
      <c r="B214" s="464"/>
      <c r="C214" s="464"/>
      <c r="D214" s="464"/>
      <c r="E214" s="464"/>
      <c r="F214" s="464"/>
      <c r="G214" s="464"/>
      <c r="H214" s="464"/>
      <c r="I214" s="464"/>
      <c r="J214" s="464"/>
      <c r="K214" s="337"/>
      <c r="L214" s="337"/>
      <c r="M214" s="337"/>
      <c r="N214" s="337"/>
      <c r="O214" s="337"/>
      <c r="P214" s="337"/>
      <c r="Q214" s="337"/>
      <c r="R214" s="337"/>
      <c r="S214" s="337"/>
      <c r="T214" s="464"/>
      <c r="U214" s="464"/>
      <c r="V214" s="464"/>
      <c r="W214" s="464"/>
      <c r="X214" s="464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</row>
    <row r="215" ht="13.5" customHeight="1">
      <c r="A215" s="464"/>
      <c r="B215" s="464"/>
      <c r="C215" s="464"/>
      <c r="D215" s="464"/>
      <c r="E215" s="464"/>
      <c r="F215" s="464"/>
      <c r="G215" s="464"/>
      <c r="H215" s="464"/>
      <c r="I215" s="464"/>
      <c r="J215" s="464"/>
      <c r="K215" s="337"/>
      <c r="L215" s="337"/>
      <c r="M215" s="337"/>
      <c r="N215" s="337"/>
      <c r="O215" s="337"/>
      <c r="P215" s="337"/>
      <c r="Q215" s="337"/>
      <c r="R215" s="337"/>
      <c r="S215" s="337"/>
      <c r="T215" s="464"/>
      <c r="U215" s="464"/>
      <c r="V215" s="464"/>
      <c r="W215" s="464"/>
      <c r="X215" s="464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</row>
    <row r="216" ht="13.5" customHeight="1">
      <c r="A216" s="464"/>
      <c r="B216" s="464"/>
      <c r="C216" s="464"/>
      <c r="D216" s="464"/>
      <c r="E216" s="464"/>
      <c r="F216" s="464"/>
      <c r="G216" s="464"/>
      <c r="H216" s="464"/>
      <c r="I216" s="464"/>
      <c r="J216" s="464"/>
      <c r="K216" s="337"/>
      <c r="L216" s="337"/>
      <c r="M216" s="337"/>
      <c r="N216" s="337"/>
      <c r="O216" s="337"/>
      <c r="P216" s="337"/>
      <c r="Q216" s="337"/>
      <c r="R216" s="337"/>
      <c r="S216" s="337"/>
      <c r="T216" s="464"/>
      <c r="U216" s="464"/>
      <c r="V216" s="464"/>
      <c r="W216" s="464"/>
      <c r="X216" s="464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</row>
    <row r="217" ht="13.5" customHeight="1">
      <c r="A217" s="464"/>
      <c r="B217" s="464"/>
      <c r="C217" s="464"/>
      <c r="D217" s="464"/>
      <c r="E217" s="464"/>
      <c r="F217" s="464"/>
      <c r="G217" s="464"/>
      <c r="H217" s="464"/>
      <c r="I217" s="464"/>
      <c r="J217" s="464"/>
      <c r="K217" s="337"/>
      <c r="L217" s="337"/>
      <c r="M217" s="337"/>
      <c r="N217" s="337"/>
      <c r="O217" s="337"/>
      <c r="P217" s="337"/>
      <c r="Q217" s="337"/>
      <c r="R217" s="337"/>
      <c r="S217" s="337"/>
      <c r="T217" s="464"/>
      <c r="U217" s="464"/>
      <c r="V217" s="464"/>
      <c r="W217" s="464"/>
      <c r="X217" s="464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</row>
    <row r="218" ht="13.5" customHeight="1">
      <c r="A218" s="464"/>
      <c r="B218" s="464"/>
      <c r="C218" s="464"/>
      <c r="D218" s="464"/>
      <c r="E218" s="464"/>
      <c r="F218" s="464"/>
      <c r="G218" s="464"/>
      <c r="H218" s="464"/>
      <c r="I218" s="464"/>
      <c r="J218" s="464"/>
      <c r="K218" s="337"/>
      <c r="L218" s="337"/>
      <c r="M218" s="337"/>
      <c r="N218" s="337"/>
      <c r="O218" s="337"/>
      <c r="P218" s="337"/>
      <c r="Q218" s="337"/>
      <c r="R218" s="337"/>
      <c r="S218" s="337"/>
      <c r="T218" s="464"/>
      <c r="U218" s="464"/>
      <c r="V218" s="464"/>
      <c r="W218" s="464"/>
      <c r="X218" s="464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</row>
    <row r="219" ht="13.5" customHeight="1">
      <c r="A219" s="464"/>
      <c r="B219" s="464"/>
      <c r="C219" s="464"/>
      <c r="D219" s="464"/>
      <c r="E219" s="464"/>
      <c r="F219" s="464"/>
      <c r="G219" s="464"/>
      <c r="H219" s="464"/>
      <c r="I219" s="464"/>
      <c r="J219" s="464"/>
      <c r="K219" s="337"/>
      <c r="L219" s="337"/>
      <c r="M219" s="337"/>
      <c r="N219" s="337"/>
      <c r="O219" s="337"/>
      <c r="P219" s="337"/>
      <c r="Q219" s="337"/>
      <c r="R219" s="337"/>
      <c r="S219" s="337"/>
      <c r="T219" s="464"/>
      <c r="U219" s="464"/>
      <c r="V219" s="464"/>
      <c r="W219" s="464"/>
      <c r="X219" s="464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</row>
    <row r="220" ht="13.5" customHeight="1">
      <c r="A220" s="464"/>
      <c r="B220" s="464"/>
      <c r="C220" s="464"/>
      <c r="D220" s="464"/>
      <c r="E220" s="464"/>
      <c r="F220" s="464"/>
      <c r="G220" s="464"/>
      <c r="H220" s="464"/>
      <c r="I220" s="464"/>
      <c r="J220" s="464"/>
      <c r="K220" s="337"/>
      <c r="L220" s="337"/>
      <c r="M220" s="337"/>
      <c r="N220" s="337"/>
      <c r="O220" s="337"/>
      <c r="P220" s="337"/>
      <c r="Q220" s="337"/>
      <c r="R220" s="337"/>
      <c r="S220" s="337"/>
      <c r="T220" s="464"/>
      <c r="U220" s="464"/>
      <c r="V220" s="464"/>
      <c r="W220" s="464"/>
      <c r="X220" s="464"/>
      <c r="Y220" s="337"/>
      <c r="Z220" s="337"/>
      <c r="AA220" s="337"/>
      <c r="AB220" s="337"/>
      <c r="AC220" s="337"/>
      <c r="AD220" s="337"/>
      <c r="AE220" s="337"/>
      <c r="AF220" s="337"/>
      <c r="AG220" s="337"/>
      <c r="AH220" s="337"/>
      <c r="AI220" s="337"/>
      <c r="AJ220" s="337"/>
    </row>
    <row r="221" ht="13.5" customHeight="1">
      <c r="A221" s="464"/>
      <c r="B221" s="464"/>
      <c r="C221" s="464"/>
      <c r="D221" s="464"/>
      <c r="E221" s="464"/>
      <c r="F221" s="464"/>
      <c r="G221" s="464"/>
      <c r="H221" s="464"/>
      <c r="I221" s="464"/>
      <c r="J221" s="464"/>
      <c r="K221" s="337"/>
      <c r="L221" s="337"/>
      <c r="M221" s="337"/>
      <c r="N221" s="337"/>
      <c r="O221" s="337"/>
      <c r="P221" s="337"/>
      <c r="Q221" s="337"/>
      <c r="R221" s="337"/>
      <c r="S221" s="337"/>
      <c r="T221" s="464"/>
      <c r="U221" s="464"/>
      <c r="V221" s="464"/>
      <c r="W221" s="464"/>
      <c r="X221" s="464"/>
      <c r="Y221" s="337"/>
      <c r="Z221" s="337"/>
      <c r="AA221" s="337"/>
      <c r="AB221" s="337"/>
      <c r="AC221" s="337"/>
      <c r="AD221" s="337"/>
      <c r="AE221" s="337"/>
      <c r="AF221" s="337"/>
      <c r="AG221" s="337"/>
      <c r="AH221" s="337"/>
      <c r="AI221" s="337"/>
      <c r="AJ221" s="337"/>
    </row>
    <row r="222" ht="13.5" customHeight="1">
      <c r="A222" s="464"/>
      <c r="B222" s="464"/>
      <c r="C222" s="464"/>
      <c r="D222" s="464"/>
      <c r="E222" s="464"/>
      <c r="F222" s="464"/>
      <c r="G222" s="464"/>
      <c r="H222" s="464"/>
      <c r="I222" s="464"/>
      <c r="J222" s="464"/>
      <c r="K222" s="337"/>
      <c r="L222" s="337"/>
      <c r="M222" s="337"/>
      <c r="N222" s="337"/>
      <c r="O222" s="337"/>
      <c r="P222" s="337"/>
      <c r="Q222" s="337"/>
      <c r="R222" s="337"/>
      <c r="S222" s="337"/>
      <c r="T222" s="464"/>
      <c r="U222" s="464"/>
      <c r="V222" s="464"/>
      <c r="W222" s="464"/>
      <c r="X222" s="464"/>
      <c r="Y222" s="337"/>
      <c r="Z222" s="337"/>
      <c r="AA222" s="337"/>
      <c r="AB222" s="337"/>
      <c r="AC222" s="337"/>
      <c r="AD222" s="337"/>
      <c r="AE222" s="337"/>
      <c r="AF222" s="337"/>
      <c r="AG222" s="337"/>
      <c r="AH222" s="337"/>
      <c r="AI222" s="337"/>
      <c r="AJ222" s="337"/>
    </row>
    <row r="223" ht="13.5" customHeight="1">
      <c r="A223" s="464"/>
      <c r="B223" s="464"/>
      <c r="C223" s="464"/>
      <c r="D223" s="464"/>
      <c r="E223" s="464"/>
      <c r="F223" s="464"/>
      <c r="G223" s="464"/>
      <c r="H223" s="464"/>
      <c r="I223" s="464"/>
      <c r="J223" s="464"/>
      <c r="K223" s="337"/>
      <c r="L223" s="337"/>
      <c r="M223" s="337"/>
      <c r="N223" s="337"/>
      <c r="O223" s="337"/>
      <c r="P223" s="337"/>
      <c r="Q223" s="337"/>
      <c r="R223" s="337"/>
      <c r="S223" s="337"/>
      <c r="T223" s="464"/>
      <c r="U223" s="464"/>
      <c r="V223" s="464"/>
      <c r="W223" s="464"/>
      <c r="X223" s="464"/>
      <c r="Y223" s="337"/>
      <c r="Z223" s="337"/>
      <c r="AA223" s="337"/>
      <c r="AB223" s="337"/>
      <c r="AC223" s="337"/>
      <c r="AD223" s="337"/>
      <c r="AE223" s="337"/>
      <c r="AF223" s="337"/>
      <c r="AG223" s="337"/>
      <c r="AH223" s="337"/>
      <c r="AI223" s="337"/>
      <c r="AJ223" s="337"/>
    </row>
    <row r="224" ht="13.5" customHeight="1">
      <c r="A224" s="464"/>
      <c r="B224" s="464"/>
      <c r="C224" s="464"/>
      <c r="D224" s="464"/>
      <c r="E224" s="464"/>
      <c r="F224" s="464"/>
      <c r="G224" s="464"/>
      <c r="H224" s="464"/>
      <c r="I224" s="464"/>
      <c r="J224" s="464"/>
      <c r="K224" s="337"/>
      <c r="L224" s="337"/>
      <c r="M224" s="337"/>
      <c r="N224" s="337"/>
      <c r="O224" s="337"/>
      <c r="P224" s="337"/>
      <c r="Q224" s="337"/>
      <c r="R224" s="337"/>
      <c r="S224" s="337"/>
      <c r="T224" s="464"/>
      <c r="U224" s="464"/>
      <c r="V224" s="464"/>
      <c r="W224" s="464"/>
      <c r="X224" s="464"/>
      <c r="Y224" s="337"/>
      <c r="Z224" s="337"/>
      <c r="AA224" s="337"/>
      <c r="AB224" s="337"/>
      <c r="AC224" s="337"/>
      <c r="AD224" s="337"/>
      <c r="AE224" s="337"/>
      <c r="AF224" s="337"/>
      <c r="AG224" s="337"/>
      <c r="AH224" s="337"/>
      <c r="AI224" s="337"/>
      <c r="AJ224" s="337"/>
    </row>
    <row r="225" ht="13.5" customHeight="1">
      <c r="A225" s="464"/>
      <c r="B225" s="464"/>
      <c r="C225" s="464"/>
      <c r="D225" s="464"/>
      <c r="E225" s="464"/>
      <c r="F225" s="464"/>
      <c r="G225" s="464"/>
      <c r="H225" s="464"/>
      <c r="I225" s="464"/>
      <c r="J225" s="464"/>
      <c r="K225" s="337"/>
      <c r="L225" s="337"/>
      <c r="M225" s="337"/>
      <c r="N225" s="337"/>
      <c r="O225" s="337"/>
      <c r="P225" s="337"/>
      <c r="Q225" s="337"/>
      <c r="R225" s="337"/>
      <c r="S225" s="337"/>
      <c r="T225" s="464"/>
      <c r="U225" s="464"/>
      <c r="V225" s="464"/>
      <c r="W225" s="464"/>
      <c r="X225" s="464"/>
      <c r="Y225" s="337"/>
      <c r="Z225" s="337"/>
      <c r="AA225" s="337"/>
      <c r="AB225" s="337"/>
      <c r="AC225" s="337"/>
      <c r="AD225" s="337"/>
      <c r="AE225" s="337"/>
      <c r="AF225" s="337"/>
      <c r="AG225" s="337"/>
      <c r="AH225" s="337"/>
      <c r="AI225" s="337"/>
      <c r="AJ225" s="337"/>
    </row>
    <row r="226" ht="13.5" customHeight="1">
      <c r="A226" s="464"/>
      <c r="B226" s="464"/>
      <c r="C226" s="464"/>
      <c r="D226" s="464"/>
      <c r="E226" s="464"/>
      <c r="F226" s="464"/>
      <c r="G226" s="464"/>
      <c r="H226" s="464"/>
      <c r="I226" s="464"/>
      <c r="J226" s="464"/>
      <c r="K226" s="337"/>
      <c r="L226" s="337"/>
      <c r="M226" s="337"/>
      <c r="N226" s="337"/>
      <c r="O226" s="337"/>
      <c r="P226" s="337"/>
      <c r="Q226" s="337"/>
      <c r="R226" s="337"/>
      <c r="S226" s="337"/>
      <c r="T226" s="464"/>
      <c r="U226" s="464"/>
      <c r="V226" s="464"/>
      <c r="W226" s="464"/>
      <c r="X226" s="464"/>
      <c r="Y226" s="337"/>
      <c r="Z226" s="337"/>
      <c r="AA226" s="337"/>
      <c r="AB226" s="337"/>
      <c r="AC226" s="337"/>
      <c r="AD226" s="337"/>
      <c r="AE226" s="337"/>
      <c r="AF226" s="337"/>
      <c r="AG226" s="337"/>
      <c r="AH226" s="337"/>
      <c r="AI226" s="337"/>
      <c r="AJ226" s="337"/>
    </row>
    <row r="227" ht="13.5" customHeight="1">
      <c r="A227" s="464"/>
      <c r="B227" s="464"/>
      <c r="C227" s="464"/>
      <c r="D227" s="464"/>
      <c r="E227" s="464"/>
      <c r="F227" s="464"/>
      <c r="G227" s="464"/>
      <c r="H227" s="464"/>
      <c r="I227" s="464"/>
      <c r="J227" s="464"/>
      <c r="K227" s="337"/>
      <c r="L227" s="337"/>
      <c r="M227" s="337"/>
      <c r="N227" s="337"/>
      <c r="O227" s="337"/>
      <c r="P227" s="337"/>
      <c r="Q227" s="337"/>
      <c r="R227" s="337"/>
      <c r="S227" s="337"/>
      <c r="T227" s="464"/>
      <c r="U227" s="464"/>
      <c r="V227" s="464"/>
      <c r="W227" s="464"/>
      <c r="X227" s="464"/>
      <c r="Y227" s="337"/>
      <c r="Z227" s="337"/>
      <c r="AA227" s="337"/>
      <c r="AB227" s="337"/>
      <c r="AC227" s="337"/>
      <c r="AD227" s="337"/>
      <c r="AE227" s="337"/>
      <c r="AF227" s="337"/>
      <c r="AG227" s="337"/>
      <c r="AH227" s="337"/>
      <c r="AI227" s="337"/>
      <c r="AJ227" s="337"/>
    </row>
    <row r="228" ht="13.5" customHeight="1">
      <c r="A228" s="464"/>
      <c r="B228" s="464"/>
      <c r="C228" s="464"/>
      <c r="D228" s="464"/>
      <c r="E228" s="464"/>
      <c r="F228" s="464"/>
      <c r="G228" s="464"/>
      <c r="H228" s="464"/>
      <c r="I228" s="464"/>
      <c r="J228" s="464"/>
      <c r="K228" s="337"/>
      <c r="L228" s="337"/>
      <c r="M228" s="337"/>
      <c r="N228" s="337"/>
      <c r="O228" s="337"/>
      <c r="P228" s="337"/>
      <c r="Q228" s="337"/>
      <c r="R228" s="337"/>
      <c r="S228" s="337"/>
      <c r="T228" s="464"/>
      <c r="U228" s="464"/>
      <c r="V228" s="464"/>
      <c r="W228" s="464"/>
      <c r="X228" s="464"/>
      <c r="Y228" s="337"/>
      <c r="Z228" s="337"/>
      <c r="AA228" s="337"/>
      <c r="AB228" s="337"/>
      <c r="AC228" s="337"/>
      <c r="AD228" s="337"/>
      <c r="AE228" s="337"/>
      <c r="AF228" s="337"/>
      <c r="AG228" s="337"/>
      <c r="AH228" s="337"/>
      <c r="AI228" s="337"/>
      <c r="AJ228" s="337"/>
    </row>
    <row r="229" ht="13.5" customHeight="1">
      <c r="A229" s="464"/>
      <c r="B229" s="464"/>
      <c r="C229" s="464"/>
      <c r="D229" s="464"/>
      <c r="E229" s="464"/>
      <c r="F229" s="464"/>
      <c r="G229" s="464"/>
      <c r="H229" s="464"/>
      <c r="I229" s="464"/>
      <c r="J229" s="464"/>
      <c r="K229" s="337"/>
      <c r="L229" s="337"/>
      <c r="M229" s="337"/>
      <c r="N229" s="337"/>
      <c r="O229" s="337"/>
      <c r="P229" s="337"/>
      <c r="Q229" s="337"/>
      <c r="R229" s="337"/>
      <c r="S229" s="337"/>
      <c r="T229" s="464"/>
      <c r="U229" s="464"/>
      <c r="V229" s="464"/>
      <c r="W229" s="464"/>
      <c r="X229" s="464"/>
      <c r="Y229" s="337"/>
      <c r="Z229" s="337"/>
      <c r="AA229" s="337"/>
      <c r="AB229" s="337"/>
      <c r="AC229" s="337"/>
      <c r="AD229" s="337"/>
      <c r="AE229" s="337"/>
      <c r="AF229" s="337"/>
      <c r="AG229" s="337"/>
      <c r="AH229" s="337"/>
      <c r="AI229" s="337"/>
      <c r="AJ229" s="337"/>
    </row>
    <row r="230" ht="13.5" customHeight="1">
      <c r="A230" s="464"/>
      <c r="B230" s="464"/>
      <c r="C230" s="464"/>
      <c r="D230" s="464"/>
      <c r="E230" s="464"/>
      <c r="F230" s="464"/>
      <c r="G230" s="464"/>
      <c r="H230" s="464"/>
      <c r="I230" s="464"/>
      <c r="J230" s="464"/>
      <c r="K230" s="337"/>
      <c r="L230" s="337"/>
      <c r="M230" s="337"/>
      <c r="N230" s="337"/>
      <c r="O230" s="337"/>
      <c r="P230" s="337"/>
      <c r="Q230" s="337"/>
      <c r="R230" s="337"/>
      <c r="S230" s="337"/>
      <c r="T230" s="464"/>
      <c r="U230" s="464"/>
      <c r="V230" s="464"/>
      <c r="W230" s="464"/>
      <c r="X230" s="464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337"/>
      <c r="AJ230" s="337"/>
    </row>
    <row r="231" ht="13.5" customHeight="1">
      <c r="A231" s="464"/>
      <c r="B231" s="464"/>
      <c r="C231" s="464"/>
      <c r="D231" s="464"/>
      <c r="E231" s="464"/>
      <c r="F231" s="464"/>
      <c r="G231" s="464"/>
      <c r="H231" s="464"/>
      <c r="I231" s="464"/>
      <c r="J231" s="464"/>
      <c r="K231" s="337"/>
      <c r="L231" s="337"/>
      <c r="M231" s="337"/>
      <c r="N231" s="337"/>
      <c r="O231" s="337"/>
      <c r="P231" s="337"/>
      <c r="Q231" s="337"/>
      <c r="R231" s="337"/>
      <c r="S231" s="337"/>
      <c r="T231" s="464"/>
      <c r="U231" s="464"/>
      <c r="V231" s="464"/>
      <c r="W231" s="464"/>
      <c r="X231" s="464"/>
      <c r="Y231" s="337"/>
      <c r="Z231" s="337"/>
      <c r="AA231" s="337"/>
      <c r="AB231" s="337"/>
      <c r="AC231" s="337"/>
      <c r="AD231" s="337"/>
      <c r="AE231" s="337"/>
      <c r="AF231" s="337"/>
      <c r="AG231" s="337"/>
      <c r="AH231" s="337"/>
      <c r="AI231" s="337"/>
      <c r="AJ231" s="337"/>
    </row>
    <row r="232" ht="13.5" customHeight="1">
      <c r="A232" s="464"/>
      <c r="B232" s="464"/>
      <c r="C232" s="464"/>
      <c r="D232" s="464"/>
      <c r="E232" s="464"/>
      <c r="F232" s="464"/>
      <c r="G232" s="464"/>
      <c r="H232" s="464"/>
      <c r="I232" s="464"/>
      <c r="J232" s="464"/>
      <c r="K232" s="337"/>
      <c r="L232" s="337"/>
      <c r="M232" s="337"/>
      <c r="N232" s="337"/>
      <c r="O232" s="337"/>
      <c r="P232" s="337"/>
      <c r="Q232" s="337"/>
      <c r="R232" s="337"/>
      <c r="S232" s="337"/>
      <c r="T232" s="464"/>
      <c r="U232" s="464"/>
      <c r="V232" s="464"/>
      <c r="W232" s="464"/>
      <c r="X232" s="464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</row>
    <row r="233" ht="13.5" customHeight="1">
      <c r="A233" s="464"/>
      <c r="B233" s="464"/>
      <c r="C233" s="464"/>
      <c r="D233" s="464"/>
      <c r="E233" s="464"/>
      <c r="F233" s="464"/>
      <c r="G233" s="464"/>
      <c r="H233" s="464"/>
      <c r="I233" s="464"/>
      <c r="J233" s="464"/>
      <c r="K233" s="337"/>
      <c r="L233" s="337"/>
      <c r="M233" s="337"/>
      <c r="N233" s="337"/>
      <c r="O233" s="337"/>
      <c r="P233" s="337"/>
      <c r="Q233" s="337"/>
      <c r="R233" s="337"/>
      <c r="S233" s="337"/>
      <c r="T233" s="464"/>
      <c r="U233" s="464"/>
      <c r="V233" s="464"/>
      <c r="W233" s="464"/>
      <c r="X233" s="464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</row>
    <row r="234" ht="13.5" customHeight="1">
      <c r="A234" s="464"/>
      <c r="B234" s="464"/>
      <c r="C234" s="464"/>
      <c r="D234" s="464"/>
      <c r="E234" s="464"/>
      <c r="F234" s="464"/>
      <c r="G234" s="464"/>
      <c r="H234" s="464"/>
      <c r="I234" s="464"/>
      <c r="J234" s="464"/>
      <c r="K234" s="337"/>
      <c r="L234" s="337"/>
      <c r="M234" s="337"/>
      <c r="N234" s="337"/>
      <c r="O234" s="337"/>
      <c r="P234" s="337"/>
      <c r="Q234" s="337"/>
      <c r="R234" s="337"/>
      <c r="S234" s="337"/>
      <c r="T234" s="464"/>
      <c r="U234" s="464"/>
      <c r="V234" s="464"/>
      <c r="W234" s="464"/>
      <c r="X234" s="464"/>
      <c r="Y234" s="337"/>
      <c r="Z234" s="337"/>
      <c r="AA234" s="337"/>
      <c r="AB234" s="337"/>
      <c r="AC234" s="337"/>
      <c r="AD234" s="337"/>
      <c r="AE234" s="337"/>
      <c r="AF234" s="337"/>
      <c r="AG234" s="337"/>
      <c r="AH234" s="337"/>
      <c r="AI234" s="337"/>
      <c r="AJ234" s="337"/>
    </row>
    <row r="235" ht="13.5" customHeight="1">
      <c r="A235" s="464"/>
      <c r="B235" s="464"/>
      <c r="C235" s="464"/>
      <c r="D235" s="464"/>
      <c r="E235" s="464"/>
      <c r="F235" s="464"/>
      <c r="G235" s="464"/>
      <c r="H235" s="464"/>
      <c r="I235" s="464"/>
      <c r="J235" s="464"/>
      <c r="K235" s="337"/>
      <c r="L235" s="337"/>
      <c r="M235" s="337"/>
      <c r="N235" s="337"/>
      <c r="O235" s="337"/>
      <c r="P235" s="337"/>
      <c r="Q235" s="337"/>
      <c r="R235" s="337"/>
      <c r="S235" s="337"/>
      <c r="T235" s="464"/>
      <c r="U235" s="464"/>
      <c r="V235" s="464"/>
      <c r="W235" s="464"/>
      <c r="X235" s="464"/>
      <c r="Y235" s="337"/>
      <c r="Z235" s="337"/>
      <c r="AA235" s="337"/>
      <c r="AB235" s="337"/>
      <c r="AC235" s="337"/>
      <c r="AD235" s="337"/>
      <c r="AE235" s="337"/>
      <c r="AF235" s="337"/>
      <c r="AG235" s="337"/>
      <c r="AH235" s="337"/>
      <c r="AI235" s="337"/>
      <c r="AJ235" s="337"/>
    </row>
    <row r="236" ht="13.5" customHeight="1">
      <c r="A236" s="464"/>
      <c r="B236" s="464"/>
      <c r="C236" s="464"/>
      <c r="D236" s="464"/>
      <c r="E236" s="464"/>
      <c r="F236" s="464"/>
      <c r="G236" s="464"/>
      <c r="H236" s="464"/>
      <c r="I236" s="464"/>
      <c r="J236" s="464"/>
      <c r="K236" s="337"/>
      <c r="L236" s="337"/>
      <c r="M236" s="337"/>
      <c r="N236" s="337"/>
      <c r="O236" s="337"/>
      <c r="P236" s="337"/>
      <c r="Q236" s="337"/>
      <c r="R236" s="337"/>
      <c r="S236" s="337"/>
      <c r="T236" s="464"/>
      <c r="U236" s="464"/>
      <c r="V236" s="464"/>
      <c r="W236" s="464"/>
      <c r="X236" s="464"/>
      <c r="Y236" s="337"/>
      <c r="Z236" s="337"/>
      <c r="AA236" s="337"/>
      <c r="AB236" s="337"/>
      <c r="AC236" s="337"/>
      <c r="AD236" s="337"/>
      <c r="AE236" s="337"/>
      <c r="AF236" s="337"/>
      <c r="AG236" s="337"/>
      <c r="AH236" s="337"/>
      <c r="AI236" s="337"/>
      <c r="AJ236" s="337"/>
    </row>
    <row r="237" ht="13.5" customHeight="1">
      <c r="A237" s="464"/>
      <c r="B237" s="464"/>
      <c r="C237" s="464"/>
      <c r="D237" s="464"/>
      <c r="E237" s="464"/>
      <c r="F237" s="464"/>
      <c r="G237" s="464"/>
      <c r="H237" s="464"/>
      <c r="I237" s="464"/>
      <c r="J237" s="464"/>
      <c r="K237" s="337"/>
      <c r="L237" s="337"/>
      <c r="M237" s="337"/>
      <c r="N237" s="337"/>
      <c r="O237" s="337"/>
      <c r="P237" s="337"/>
      <c r="Q237" s="337"/>
      <c r="R237" s="337"/>
      <c r="S237" s="337"/>
      <c r="T237" s="464"/>
      <c r="U237" s="464"/>
      <c r="V237" s="464"/>
      <c r="W237" s="464"/>
      <c r="X237" s="464"/>
      <c r="Y237" s="337"/>
      <c r="Z237" s="337"/>
      <c r="AA237" s="337"/>
      <c r="AB237" s="337"/>
      <c r="AC237" s="337"/>
      <c r="AD237" s="337"/>
      <c r="AE237" s="337"/>
      <c r="AF237" s="337"/>
      <c r="AG237" s="337"/>
      <c r="AH237" s="337"/>
      <c r="AI237" s="337"/>
      <c r="AJ237" s="337"/>
    </row>
    <row r="238" ht="13.5" customHeight="1">
      <c r="A238" s="464"/>
      <c r="B238" s="464"/>
      <c r="C238" s="464"/>
      <c r="D238" s="464"/>
      <c r="E238" s="464"/>
      <c r="F238" s="464"/>
      <c r="G238" s="464"/>
      <c r="H238" s="464"/>
      <c r="I238" s="464"/>
      <c r="J238" s="464"/>
      <c r="K238" s="337"/>
      <c r="L238" s="337"/>
      <c r="M238" s="337"/>
      <c r="N238" s="337"/>
      <c r="O238" s="337"/>
      <c r="P238" s="337"/>
      <c r="Q238" s="337"/>
      <c r="R238" s="337"/>
      <c r="S238" s="337"/>
      <c r="T238" s="464"/>
      <c r="U238" s="464"/>
      <c r="V238" s="464"/>
      <c r="W238" s="464"/>
      <c r="X238" s="464"/>
      <c r="Y238" s="337"/>
      <c r="Z238" s="337"/>
      <c r="AA238" s="337"/>
      <c r="AB238" s="337"/>
      <c r="AC238" s="337"/>
      <c r="AD238" s="337"/>
      <c r="AE238" s="337"/>
      <c r="AF238" s="337"/>
      <c r="AG238" s="337"/>
      <c r="AH238" s="337"/>
      <c r="AI238" s="337"/>
      <c r="AJ238" s="337"/>
    </row>
    <row r="239" ht="13.5" customHeight="1">
      <c r="A239" s="464"/>
      <c r="B239" s="464"/>
      <c r="C239" s="464"/>
      <c r="D239" s="464"/>
      <c r="E239" s="464"/>
      <c r="F239" s="464"/>
      <c r="G239" s="464"/>
      <c r="H239" s="464"/>
      <c r="I239" s="464"/>
      <c r="J239" s="464"/>
      <c r="K239" s="337"/>
      <c r="L239" s="337"/>
      <c r="M239" s="337"/>
      <c r="N239" s="337"/>
      <c r="O239" s="337"/>
      <c r="P239" s="337"/>
      <c r="Q239" s="337"/>
      <c r="R239" s="337"/>
      <c r="S239" s="337"/>
      <c r="T239" s="464"/>
      <c r="U239" s="464"/>
      <c r="V239" s="464"/>
      <c r="W239" s="464"/>
      <c r="X239" s="464"/>
      <c r="Y239" s="337"/>
      <c r="Z239" s="337"/>
      <c r="AA239" s="337"/>
      <c r="AB239" s="337"/>
      <c r="AC239" s="337"/>
      <c r="AD239" s="337"/>
      <c r="AE239" s="337"/>
      <c r="AF239" s="337"/>
      <c r="AG239" s="337"/>
      <c r="AH239" s="337"/>
      <c r="AI239" s="337"/>
      <c r="AJ239" s="337"/>
    </row>
    <row r="240" ht="13.5" customHeight="1">
      <c r="A240" s="464"/>
      <c r="B240" s="464"/>
      <c r="C240" s="464"/>
      <c r="D240" s="464"/>
      <c r="E240" s="464"/>
      <c r="F240" s="464"/>
      <c r="G240" s="464"/>
      <c r="H240" s="464"/>
      <c r="I240" s="464"/>
      <c r="J240" s="464"/>
      <c r="K240" s="337"/>
      <c r="L240" s="337"/>
      <c r="M240" s="337"/>
      <c r="N240" s="337"/>
      <c r="O240" s="337"/>
      <c r="P240" s="337"/>
      <c r="Q240" s="337"/>
      <c r="R240" s="337"/>
      <c r="S240" s="337"/>
      <c r="T240" s="464"/>
      <c r="U240" s="464"/>
      <c r="V240" s="464"/>
      <c r="W240" s="464"/>
      <c r="X240" s="464"/>
      <c r="Y240" s="337"/>
      <c r="Z240" s="337"/>
      <c r="AA240" s="337"/>
      <c r="AB240" s="337"/>
      <c r="AC240" s="337"/>
      <c r="AD240" s="337"/>
      <c r="AE240" s="337"/>
      <c r="AF240" s="337"/>
      <c r="AG240" s="337"/>
      <c r="AH240" s="337"/>
      <c r="AI240" s="337"/>
      <c r="AJ240" s="337"/>
    </row>
    <row r="241" ht="13.5" customHeight="1">
      <c r="A241" s="464"/>
      <c r="B241" s="464"/>
      <c r="C241" s="464"/>
      <c r="D241" s="464"/>
      <c r="E241" s="464"/>
      <c r="F241" s="464"/>
      <c r="G241" s="464"/>
      <c r="H241" s="464"/>
      <c r="I241" s="464"/>
      <c r="J241" s="464"/>
      <c r="K241" s="337"/>
      <c r="L241" s="337"/>
      <c r="M241" s="337"/>
      <c r="N241" s="337"/>
      <c r="O241" s="337"/>
      <c r="P241" s="337"/>
      <c r="Q241" s="337"/>
      <c r="R241" s="337"/>
      <c r="S241" s="337"/>
      <c r="T241" s="464"/>
      <c r="U241" s="464"/>
      <c r="V241" s="464"/>
      <c r="W241" s="464"/>
      <c r="X241" s="464"/>
      <c r="Y241" s="337"/>
      <c r="Z241" s="337"/>
      <c r="AA241" s="337"/>
      <c r="AB241" s="337"/>
      <c r="AC241" s="337"/>
      <c r="AD241" s="337"/>
      <c r="AE241" s="337"/>
      <c r="AF241" s="337"/>
      <c r="AG241" s="337"/>
      <c r="AH241" s="337"/>
      <c r="AI241" s="337"/>
      <c r="AJ241" s="337"/>
    </row>
    <row r="242" ht="13.5" customHeight="1">
      <c r="A242" s="464"/>
      <c r="B242" s="464"/>
      <c r="C242" s="464"/>
      <c r="D242" s="464"/>
      <c r="E242" s="464"/>
      <c r="F242" s="464"/>
      <c r="G242" s="464"/>
      <c r="H242" s="464"/>
      <c r="I242" s="464"/>
      <c r="J242" s="464"/>
      <c r="K242" s="337"/>
      <c r="L242" s="337"/>
      <c r="M242" s="337"/>
      <c r="N242" s="337"/>
      <c r="O242" s="337"/>
      <c r="P242" s="337"/>
      <c r="Q242" s="337"/>
      <c r="R242" s="337"/>
      <c r="S242" s="337"/>
      <c r="T242" s="464"/>
      <c r="U242" s="464"/>
      <c r="V242" s="464"/>
      <c r="W242" s="464"/>
      <c r="X242" s="464"/>
      <c r="Y242" s="337"/>
      <c r="Z242" s="337"/>
      <c r="AA242" s="337"/>
      <c r="AB242" s="337"/>
      <c r="AC242" s="337"/>
      <c r="AD242" s="337"/>
      <c r="AE242" s="337"/>
      <c r="AF242" s="337"/>
      <c r="AG242" s="337"/>
      <c r="AH242" s="337"/>
      <c r="AI242" s="337"/>
      <c r="AJ242" s="337"/>
    </row>
    <row r="243" ht="13.5" customHeight="1">
      <c r="A243" s="464"/>
      <c r="B243" s="464"/>
      <c r="C243" s="464"/>
      <c r="D243" s="464"/>
      <c r="E243" s="464"/>
      <c r="F243" s="464"/>
      <c r="G243" s="464"/>
      <c r="H243" s="464"/>
      <c r="I243" s="464"/>
      <c r="J243" s="464"/>
      <c r="K243" s="337"/>
      <c r="L243" s="337"/>
      <c r="M243" s="337"/>
      <c r="N243" s="337"/>
      <c r="O243" s="337"/>
      <c r="P243" s="337"/>
      <c r="Q243" s="337"/>
      <c r="R243" s="337"/>
      <c r="S243" s="337"/>
      <c r="T243" s="464"/>
      <c r="U243" s="464"/>
      <c r="V243" s="464"/>
      <c r="W243" s="464"/>
      <c r="X243" s="464"/>
      <c r="Y243" s="337"/>
      <c r="Z243" s="337"/>
      <c r="AA243" s="337"/>
      <c r="AB243" s="337"/>
      <c r="AC243" s="337"/>
      <c r="AD243" s="337"/>
      <c r="AE243" s="337"/>
      <c r="AF243" s="337"/>
      <c r="AG243" s="337"/>
      <c r="AH243" s="337"/>
      <c r="AI243" s="337"/>
      <c r="AJ243" s="337"/>
    </row>
    <row r="244" ht="13.5" customHeight="1">
      <c r="A244" s="464"/>
      <c r="B244" s="464"/>
      <c r="C244" s="464"/>
      <c r="D244" s="464"/>
      <c r="E244" s="464"/>
      <c r="F244" s="464"/>
      <c r="G244" s="464"/>
      <c r="H244" s="464"/>
      <c r="I244" s="464"/>
      <c r="J244" s="464"/>
      <c r="K244" s="337"/>
      <c r="L244" s="337"/>
      <c r="M244" s="337"/>
      <c r="N244" s="337"/>
      <c r="O244" s="337"/>
      <c r="P244" s="337"/>
      <c r="Q244" s="337"/>
      <c r="R244" s="337"/>
      <c r="S244" s="337"/>
      <c r="T244" s="464"/>
      <c r="U244" s="464"/>
      <c r="V244" s="464"/>
      <c r="W244" s="464"/>
      <c r="X244" s="464"/>
      <c r="Y244" s="337"/>
      <c r="Z244" s="337"/>
      <c r="AA244" s="337"/>
      <c r="AB244" s="337"/>
      <c r="AC244" s="337"/>
      <c r="AD244" s="337"/>
      <c r="AE244" s="337"/>
      <c r="AF244" s="337"/>
      <c r="AG244" s="337"/>
      <c r="AH244" s="337"/>
      <c r="AI244" s="337"/>
      <c r="AJ244" s="337"/>
    </row>
    <row r="245" ht="13.5" customHeight="1">
      <c r="A245" s="464"/>
      <c r="B245" s="464"/>
      <c r="C245" s="464"/>
      <c r="D245" s="464"/>
      <c r="E245" s="464"/>
      <c r="F245" s="464"/>
      <c r="G245" s="464"/>
      <c r="H245" s="464"/>
      <c r="I245" s="464"/>
      <c r="J245" s="464"/>
      <c r="K245" s="337"/>
      <c r="L245" s="337"/>
      <c r="M245" s="337"/>
      <c r="N245" s="337"/>
      <c r="O245" s="337"/>
      <c r="P245" s="337"/>
      <c r="Q245" s="337"/>
      <c r="R245" s="337"/>
      <c r="S245" s="337"/>
      <c r="T245" s="464"/>
      <c r="U245" s="464"/>
      <c r="V245" s="464"/>
      <c r="W245" s="464"/>
      <c r="X245" s="464"/>
      <c r="Y245" s="337"/>
      <c r="Z245" s="337"/>
      <c r="AA245" s="337"/>
      <c r="AB245" s="337"/>
      <c r="AC245" s="337"/>
      <c r="AD245" s="337"/>
      <c r="AE245" s="337"/>
      <c r="AF245" s="337"/>
      <c r="AG245" s="337"/>
      <c r="AH245" s="337"/>
      <c r="AI245" s="337"/>
      <c r="AJ245" s="337"/>
    </row>
    <row r="246" ht="13.5" customHeight="1">
      <c r="A246" s="464"/>
      <c r="B246" s="464"/>
      <c r="C246" s="464"/>
      <c r="D246" s="464"/>
      <c r="E246" s="464"/>
      <c r="F246" s="464"/>
      <c r="G246" s="464"/>
      <c r="H246" s="464"/>
      <c r="I246" s="464"/>
      <c r="J246" s="464"/>
      <c r="K246" s="337"/>
      <c r="L246" s="337"/>
      <c r="M246" s="337"/>
      <c r="N246" s="337"/>
      <c r="O246" s="337"/>
      <c r="P246" s="337"/>
      <c r="Q246" s="337"/>
      <c r="R246" s="337"/>
      <c r="S246" s="337"/>
      <c r="T246" s="464"/>
      <c r="U246" s="464"/>
      <c r="V246" s="464"/>
      <c r="W246" s="464"/>
      <c r="X246" s="464"/>
      <c r="Y246" s="337"/>
      <c r="Z246" s="337"/>
      <c r="AA246" s="337"/>
      <c r="AB246" s="337"/>
      <c r="AC246" s="337"/>
      <c r="AD246" s="337"/>
      <c r="AE246" s="337"/>
      <c r="AF246" s="337"/>
      <c r="AG246" s="337"/>
      <c r="AH246" s="337"/>
      <c r="AI246" s="337"/>
      <c r="AJ246" s="337"/>
    </row>
    <row r="247" ht="13.5" customHeight="1">
      <c r="A247" s="464"/>
      <c r="B247" s="464"/>
      <c r="C247" s="464"/>
      <c r="D247" s="464"/>
      <c r="E247" s="464"/>
      <c r="F247" s="464"/>
      <c r="G247" s="464"/>
      <c r="H247" s="464"/>
      <c r="I247" s="464"/>
      <c r="J247" s="464"/>
      <c r="K247" s="337"/>
      <c r="L247" s="337"/>
      <c r="M247" s="337"/>
      <c r="N247" s="337"/>
      <c r="O247" s="337"/>
      <c r="P247" s="337"/>
      <c r="Q247" s="337"/>
      <c r="R247" s="337"/>
      <c r="S247" s="337"/>
      <c r="T247" s="464"/>
      <c r="U247" s="464"/>
      <c r="V247" s="464"/>
      <c r="W247" s="464"/>
      <c r="X247" s="464"/>
      <c r="Y247" s="337"/>
      <c r="Z247" s="337"/>
      <c r="AA247" s="337"/>
      <c r="AB247" s="337"/>
      <c r="AC247" s="337"/>
      <c r="AD247" s="337"/>
      <c r="AE247" s="337"/>
      <c r="AF247" s="337"/>
      <c r="AG247" s="337"/>
      <c r="AH247" s="337"/>
      <c r="AI247" s="337"/>
      <c r="AJ247" s="337"/>
    </row>
    <row r="248" ht="13.5" customHeight="1">
      <c r="A248" s="464"/>
      <c r="B248" s="464"/>
      <c r="C248" s="464"/>
      <c r="D248" s="464"/>
      <c r="E248" s="464"/>
      <c r="F248" s="464"/>
      <c r="G248" s="464"/>
      <c r="H248" s="464"/>
      <c r="I248" s="464"/>
      <c r="J248" s="464"/>
      <c r="K248" s="337"/>
      <c r="L248" s="337"/>
      <c r="M248" s="337"/>
      <c r="N248" s="337"/>
      <c r="O248" s="337"/>
      <c r="P248" s="337"/>
      <c r="Q248" s="337"/>
      <c r="R248" s="337"/>
      <c r="S248" s="337"/>
      <c r="T248" s="464"/>
      <c r="U248" s="464"/>
      <c r="V248" s="464"/>
      <c r="W248" s="464"/>
      <c r="X248" s="464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337"/>
      <c r="AI248" s="337"/>
      <c r="AJ248" s="337"/>
    </row>
    <row r="249" ht="13.5" customHeight="1">
      <c r="A249" s="464"/>
      <c r="B249" s="464"/>
      <c r="C249" s="464"/>
      <c r="D249" s="464"/>
      <c r="E249" s="464"/>
      <c r="F249" s="464"/>
      <c r="G249" s="464"/>
      <c r="H249" s="464"/>
      <c r="I249" s="464"/>
      <c r="J249" s="464"/>
      <c r="K249" s="337"/>
      <c r="L249" s="337"/>
      <c r="M249" s="337"/>
      <c r="N249" s="337"/>
      <c r="O249" s="337"/>
      <c r="P249" s="337"/>
      <c r="Q249" s="337"/>
      <c r="R249" s="337"/>
      <c r="S249" s="337"/>
      <c r="T249" s="464"/>
      <c r="U249" s="464"/>
      <c r="V249" s="464"/>
      <c r="W249" s="464"/>
      <c r="X249" s="464"/>
      <c r="Y249" s="337"/>
      <c r="Z249" s="337"/>
      <c r="AA249" s="337"/>
      <c r="AB249" s="337"/>
      <c r="AC249" s="337"/>
      <c r="AD249" s="337"/>
      <c r="AE249" s="337"/>
      <c r="AF249" s="337"/>
      <c r="AG249" s="337"/>
      <c r="AH249" s="337"/>
      <c r="AI249" s="337"/>
      <c r="AJ249" s="337"/>
    </row>
    <row r="250" ht="13.5" customHeight="1">
      <c r="A250" s="464"/>
      <c r="B250" s="464"/>
      <c r="C250" s="464"/>
      <c r="D250" s="464"/>
      <c r="E250" s="464"/>
      <c r="F250" s="464"/>
      <c r="G250" s="464"/>
      <c r="H250" s="464"/>
      <c r="I250" s="464"/>
      <c r="J250" s="464"/>
      <c r="K250" s="337"/>
      <c r="L250" s="337"/>
      <c r="M250" s="337"/>
      <c r="N250" s="337"/>
      <c r="O250" s="337"/>
      <c r="P250" s="337"/>
      <c r="Q250" s="337"/>
      <c r="R250" s="337"/>
      <c r="S250" s="337"/>
      <c r="T250" s="464"/>
      <c r="U250" s="464"/>
      <c r="V250" s="464"/>
      <c r="W250" s="464"/>
      <c r="X250" s="464"/>
      <c r="Y250" s="337"/>
      <c r="Z250" s="337"/>
      <c r="AA250" s="337"/>
      <c r="AB250" s="337"/>
      <c r="AC250" s="337"/>
      <c r="AD250" s="337"/>
      <c r="AE250" s="337"/>
      <c r="AF250" s="337"/>
      <c r="AG250" s="337"/>
      <c r="AH250" s="337"/>
      <c r="AI250" s="337"/>
      <c r="AJ250" s="337"/>
    </row>
    <row r="251" ht="13.5" customHeight="1">
      <c r="A251" s="464"/>
      <c r="B251" s="464"/>
      <c r="C251" s="464"/>
      <c r="D251" s="464"/>
      <c r="E251" s="464"/>
      <c r="F251" s="464"/>
      <c r="G251" s="464"/>
      <c r="H251" s="464"/>
      <c r="I251" s="464"/>
      <c r="J251" s="464"/>
      <c r="K251" s="337"/>
      <c r="L251" s="337"/>
      <c r="M251" s="337"/>
      <c r="N251" s="337"/>
      <c r="O251" s="337"/>
      <c r="P251" s="337"/>
      <c r="Q251" s="337"/>
      <c r="R251" s="337"/>
      <c r="S251" s="337"/>
      <c r="T251" s="464"/>
      <c r="U251" s="464"/>
      <c r="V251" s="464"/>
      <c r="W251" s="464"/>
      <c r="X251" s="464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337"/>
      <c r="AJ251" s="337"/>
    </row>
    <row r="252" ht="13.5" customHeight="1">
      <c r="A252" s="464"/>
      <c r="B252" s="464"/>
      <c r="C252" s="464"/>
      <c r="D252" s="464"/>
      <c r="E252" s="464"/>
      <c r="F252" s="464"/>
      <c r="G252" s="464"/>
      <c r="H252" s="464"/>
      <c r="I252" s="464"/>
      <c r="J252" s="464"/>
      <c r="K252" s="337"/>
      <c r="L252" s="337"/>
      <c r="M252" s="337"/>
      <c r="N252" s="337"/>
      <c r="O252" s="337"/>
      <c r="P252" s="337"/>
      <c r="Q252" s="337"/>
      <c r="R252" s="337"/>
      <c r="S252" s="337"/>
      <c r="T252" s="464"/>
      <c r="U252" s="464"/>
      <c r="V252" s="464"/>
      <c r="W252" s="464"/>
      <c r="X252" s="464"/>
      <c r="Y252" s="337"/>
      <c r="Z252" s="337"/>
      <c r="AA252" s="337"/>
      <c r="AB252" s="337"/>
      <c r="AC252" s="337"/>
      <c r="AD252" s="337"/>
      <c r="AE252" s="337"/>
      <c r="AF252" s="337"/>
      <c r="AG252" s="337"/>
      <c r="AH252" s="337"/>
      <c r="AI252" s="337"/>
      <c r="AJ252" s="337"/>
    </row>
    <row r="253" ht="13.5" customHeight="1">
      <c r="A253" s="464"/>
      <c r="B253" s="464"/>
      <c r="C253" s="464"/>
      <c r="D253" s="464"/>
      <c r="E253" s="464"/>
      <c r="F253" s="464"/>
      <c r="G253" s="464"/>
      <c r="H253" s="464"/>
      <c r="I253" s="464"/>
      <c r="J253" s="464"/>
      <c r="K253" s="337"/>
      <c r="L253" s="337"/>
      <c r="M253" s="337"/>
      <c r="N253" s="337"/>
      <c r="O253" s="337"/>
      <c r="P253" s="337"/>
      <c r="Q253" s="337"/>
      <c r="R253" s="337"/>
      <c r="S253" s="337"/>
      <c r="T253" s="464"/>
      <c r="U253" s="464"/>
      <c r="V253" s="464"/>
      <c r="W253" s="464"/>
      <c r="X253" s="464"/>
      <c r="Y253" s="337"/>
      <c r="Z253" s="337"/>
      <c r="AA253" s="337"/>
      <c r="AB253" s="337"/>
      <c r="AC253" s="337"/>
      <c r="AD253" s="337"/>
      <c r="AE253" s="337"/>
      <c r="AF253" s="337"/>
      <c r="AG253" s="337"/>
      <c r="AH253" s="337"/>
      <c r="AI253" s="337"/>
      <c r="AJ253" s="337"/>
    </row>
    <row r="254" ht="13.5" customHeight="1">
      <c r="A254" s="464"/>
      <c r="B254" s="464"/>
      <c r="C254" s="464"/>
      <c r="D254" s="464"/>
      <c r="E254" s="464"/>
      <c r="F254" s="464"/>
      <c r="G254" s="464"/>
      <c r="H254" s="464"/>
      <c r="I254" s="464"/>
      <c r="J254" s="464"/>
      <c r="K254" s="337"/>
      <c r="L254" s="337"/>
      <c r="M254" s="337"/>
      <c r="N254" s="337"/>
      <c r="O254" s="337"/>
      <c r="P254" s="337"/>
      <c r="Q254" s="337"/>
      <c r="R254" s="337"/>
      <c r="S254" s="337"/>
      <c r="T254" s="464"/>
      <c r="U254" s="464"/>
      <c r="V254" s="464"/>
      <c r="W254" s="464"/>
      <c r="X254" s="464"/>
      <c r="Y254" s="337"/>
      <c r="Z254" s="337"/>
      <c r="AA254" s="337"/>
      <c r="AB254" s="337"/>
      <c r="AC254" s="337"/>
      <c r="AD254" s="337"/>
      <c r="AE254" s="337"/>
      <c r="AF254" s="337"/>
      <c r="AG254" s="337"/>
      <c r="AH254" s="337"/>
      <c r="AI254" s="337"/>
      <c r="AJ254" s="337"/>
    </row>
    <row r="255" ht="13.5" customHeight="1">
      <c r="A255" s="464"/>
      <c r="B255" s="464"/>
      <c r="C255" s="464"/>
      <c r="D255" s="464"/>
      <c r="E255" s="464"/>
      <c r="F255" s="464"/>
      <c r="G255" s="464"/>
      <c r="H255" s="464"/>
      <c r="I255" s="464"/>
      <c r="J255" s="464"/>
      <c r="K255" s="337"/>
      <c r="L255" s="337"/>
      <c r="M255" s="337"/>
      <c r="N255" s="337"/>
      <c r="O255" s="337"/>
      <c r="P255" s="337"/>
      <c r="Q255" s="337"/>
      <c r="R255" s="337"/>
      <c r="S255" s="337"/>
      <c r="T255" s="464"/>
      <c r="U255" s="464"/>
      <c r="V255" s="464"/>
      <c r="W255" s="464"/>
      <c r="X255" s="464"/>
      <c r="Y255" s="337"/>
      <c r="Z255" s="337"/>
      <c r="AA255" s="337"/>
      <c r="AB255" s="337"/>
      <c r="AC255" s="337"/>
      <c r="AD255" s="337"/>
      <c r="AE255" s="337"/>
      <c r="AF255" s="337"/>
      <c r="AG255" s="337"/>
      <c r="AH255" s="337"/>
      <c r="AI255" s="337"/>
      <c r="AJ255" s="337"/>
    </row>
    <row r="256" ht="13.5" customHeight="1">
      <c r="A256" s="464"/>
      <c r="B256" s="464"/>
      <c r="C256" s="464"/>
      <c r="D256" s="464"/>
      <c r="E256" s="464"/>
      <c r="F256" s="464"/>
      <c r="G256" s="464"/>
      <c r="H256" s="464"/>
      <c r="I256" s="464"/>
      <c r="J256" s="464"/>
      <c r="K256" s="337"/>
      <c r="L256" s="337"/>
      <c r="M256" s="337"/>
      <c r="N256" s="337"/>
      <c r="O256" s="337"/>
      <c r="P256" s="337"/>
      <c r="Q256" s="337"/>
      <c r="R256" s="337"/>
      <c r="S256" s="337"/>
      <c r="T256" s="464"/>
      <c r="U256" s="464"/>
      <c r="V256" s="464"/>
      <c r="W256" s="464"/>
      <c r="X256" s="464"/>
      <c r="Y256" s="337"/>
      <c r="Z256" s="337"/>
      <c r="AA256" s="337"/>
      <c r="AB256" s="337"/>
      <c r="AC256" s="337"/>
      <c r="AD256" s="337"/>
      <c r="AE256" s="337"/>
      <c r="AF256" s="337"/>
      <c r="AG256" s="337"/>
      <c r="AH256" s="337"/>
      <c r="AI256" s="337"/>
      <c r="AJ256" s="337"/>
    </row>
    <row r="257" ht="13.5" customHeight="1">
      <c r="A257" s="464"/>
      <c r="B257" s="464"/>
      <c r="C257" s="464"/>
      <c r="D257" s="464"/>
      <c r="E257" s="464"/>
      <c r="F257" s="464"/>
      <c r="G257" s="464"/>
      <c r="H257" s="464"/>
      <c r="I257" s="464"/>
      <c r="J257" s="464"/>
      <c r="K257" s="337"/>
      <c r="L257" s="337"/>
      <c r="M257" s="337"/>
      <c r="N257" s="337"/>
      <c r="O257" s="337"/>
      <c r="P257" s="337"/>
      <c r="Q257" s="337"/>
      <c r="R257" s="337"/>
      <c r="S257" s="337"/>
      <c r="T257" s="464"/>
      <c r="U257" s="464"/>
      <c r="V257" s="464"/>
      <c r="W257" s="464"/>
      <c r="X257" s="464"/>
      <c r="Y257" s="337"/>
      <c r="Z257" s="337"/>
      <c r="AA257" s="337"/>
      <c r="AB257" s="337"/>
      <c r="AC257" s="337"/>
      <c r="AD257" s="337"/>
      <c r="AE257" s="337"/>
      <c r="AF257" s="337"/>
      <c r="AG257" s="337"/>
      <c r="AH257" s="337"/>
      <c r="AI257" s="337"/>
      <c r="AJ257" s="337"/>
    </row>
    <row r="258" ht="13.5" customHeight="1">
      <c r="A258" s="464"/>
      <c r="B258" s="464"/>
      <c r="C258" s="464"/>
      <c r="D258" s="464"/>
      <c r="E258" s="464"/>
      <c r="F258" s="464"/>
      <c r="G258" s="464"/>
      <c r="H258" s="464"/>
      <c r="I258" s="464"/>
      <c r="J258" s="464"/>
      <c r="K258" s="337"/>
      <c r="L258" s="337"/>
      <c r="M258" s="337"/>
      <c r="N258" s="337"/>
      <c r="O258" s="337"/>
      <c r="P258" s="337"/>
      <c r="Q258" s="337"/>
      <c r="R258" s="337"/>
      <c r="S258" s="337"/>
      <c r="T258" s="464"/>
      <c r="U258" s="464"/>
      <c r="V258" s="464"/>
      <c r="W258" s="464"/>
      <c r="X258" s="464"/>
      <c r="Y258" s="337"/>
      <c r="Z258" s="337"/>
      <c r="AA258" s="337"/>
      <c r="AB258" s="337"/>
      <c r="AC258" s="337"/>
      <c r="AD258" s="337"/>
      <c r="AE258" s="337"/>
      <c r="AF258" s="337"/>
      <c r="AG258" s="337"/>
      <c r="AH258" s="337"/>
      <c r="AI258" s="337"/>
      <c r="AJ258" s="337"/>
    </row>
    <row r="259" ht="13.5" customHeight="1">
      <c r="A259" s="464"/>
      <c r="B259" s="464"/>
      <c r="C259" s="464"/>
      <c r="D259" s="464"/>
      <c r="E259" s="464"/>
      <c r="F259" s="464"/>
      <c r="G259" s="464"/>
      <c r="H259" s="464"/>
      <c r="I259" s="464"/>
      <c r="J259" s="464"/>
      <c r="K259" s="337"/>
      <c r="L259" s="337"/>
      <c r="M259" s="337"/>
      <c r="N259" s="337"/>
      <c r="O259" s="337"/>
      <c r="P259" s="337"/>
      <c r="Q259" s="337"/>
      <c r="R259" s="337"/>
      <c r="S259" s="337"/>
      <c r="T259" s="464"/>
      <c r="U259" s="464"/>
      <c r="V259" s="464"/>
      <c r="W259" s="464"/>
      <c r="X259" s="464"/>
      <c r="Y259" s="337"/>
      <c r="Z259" s="337"/>
      <c r="AA259" s="337"/>
      <c r="AB259" s="337"/>
      <c r="AC259" s="337"/>
      <c r="AD259" s="337"/>
      <c r="AE259" s="337"/>
      <c r="AF259" s="337"/>
      <c r="AG259" s="337"/>
      <c r="AH259" s="337"/>
      <c r="AI259" s="337"/>
      <c r="AJ259" s="337"/>
    </row>
    <row r="260" ht="13.5" customHeight="1">
      <c r="A260" s="464"/>
      <c r="B260" s="464"/>
      <c r="C260" s="464"/>
      <c r="D260" s="464"/>
      <c r="E260" s="464"/>
      <c r="F260" s="464"/>
      <c r="G260" s="464"/>
      <c r="H260" s="464"/>
      <c r="I260" s="464"/>
      <c r="J260" s="464"/>
      <c r="K260" s="337"/>
      <c r="L260" s="337"/>
      <c r="M260" s="337"/>
      <c r="N260" s="337"/>
      <c r="O260" s="337"/>
      <c r="P260" s="337"/>
      <c r="Q260" s="337"/>
      <c r="R260" s="337"/>
      <c r="S260" s="337"/>
      <c r="T260" s="464"/>
      <c r="U260" s="464"/>
      <c r="V260" s="464"/>
      <c r="W260" s="464"/>
      <c r="X260" s="464"/>
      <c r="Y260" s="337"/>
      <c r="Z260" s="337"/>
      <c r="AA260" s="337"/>
      <c r="AB260" s="337"/>
      <c r="AC260" s="337"/>
      <c r="AD260" s="337"/>
      <c r="AE260" s="337"/>
      <c r="AF260" s="337"/>
      <c r="AG260" s="337"/>
      <c r="AH260" s="337"/>
      <c r="AI260" s="337"/>
      <c r="AJ260" s="337"/>
    </row>
    <row r="261" ht="13.5" customHeight="1">
      <c r="A261" s="464"/>
      <c r="B261" s="464"/>
      <c r="C261" s="464"/>
      <c r="D261" s="464"/>
      <c r="E261" s="464"/>
      <c r="F261" s="464"/>
      <c r="G261" s="464"/>
      <c r="H261" s="464"/>
      <c r="I261" s="464"/>
      <c r="J261" s="464"/>
      <c r="K261" s="337"/>
      <c r="L261" s="337"/>
      <c r="M261" s="337"/>
      <c r="N261" s="337"/>
      <c r="O261" s="337"/>
      <c r="P261" s="337"/>
      <c r="Q261" s="337"/>
      <c r="R261" s="337"/>
      <c r="S261" s="337"/>
      <c r="T261" s="464"/>
      <c r="U261" s="464"/>
      <c r="V261" s="464"/>
      <c r="W261" s="464"/>
      <c r="X261" s="464"/>
      <c r="Y261" s="337"/>
      <c r="Z261" s="337"/>
      <c r="AA261" s="337"/>
      <c r="AB261" s="337"/>
      <c r="AC261" s="337"/>
      <c r="AD261" s="337"/>
      <c r="AE261" s="337"/>
      <c r="AF261" s="337"/>
      <c r="AG261" s="337"/>
      <c r="AH261" s="337"/>
      <c r="AI261" s="337"/>
      <c r="AJ261" s="337"/>
    </row>
    <row r="262" ht="13.5" customHeight="1">
      <c r="A262" s="464"/>
      <c r="B262" s="464"/>
      <c r="C262" s="464"/>
      <c r="D262" s="464"/>
      <c r="E262" s="464"/>
      <c r="F262" s="464"/>
      <c r="G262" s="464"/>
      <c r="H262" s="464"/>
      <c r="I262" s="464"/>
      <c r="J262" s="464"/>
      <c r="K262" s="337"/>
      <c r="L262" s="337"/>
      <c r="M262" s="337"/>
      <c r="N262" s="337"/>
      <c r="O262" s="337"/>
      <c r="P262" s="337"/>
      <c r="Q262" s="337"/>
      <c r="R262" s="337"/>
      <c r="S262" s="337"/>
      <c r="T262" s="464"/>
      <c r="U262" s="464"/>
      <c r="V262" s="464"/>
      <c r="W262" s="464"/>
      <c r="X262" s="464"/>
      <c r="Y262" s="337"/>
      <c r="Z262" s="337"/>
      <c r="AA262" s="337"/>
      <c r="AB262" s="337"/>
      <c r="AC262" s="337"/>
      <c r="AD262" s="337"/>
      <c r="AE262" s="337"/>
      <c r="AF262" s="337"/>
      <c r="AG262" s="337"/>
      <c r="AH262" s="337"/>
      <c r="AI262" s="337"/>
      <c r="AJ262" s="337"/>
    </row>
    <row r="263" ht="13.5" customHeight="1">
      <c r="A263" s="464"/>
      <c r="B263" s="464"/>
      <c r="C263" s="464"/>
      <c r="D263" s="464"/>
      <c r="E263" s="464"/>
      <c r="F263" s="464"/>
      <c r="G263" s="464"/>
      <c r="H263" s="464"/>
      <c r="I263" s="464"/>
      <c r="J263" s="464"/>
      <c r="K263" s="337"/>
      <c r="L263" s="337"/>
      <c r="M263" s="337"/>
      <c r="N263" s="337"/>
      <c r="O263" s="337"/>
      <c r="P263" s="337"/>
      <c r="Q263" s="337"/>
      <c r="R263" s="337"/>
      <c r="S263" s="337"/>
      <c r="T263" s="464"/>
      <c r="U263" s="464"/>
      <c r="V263" s="464"/>
      <c r="W263" s="464"/>
      <c r="X263" s="464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337"/>
      <c r="AJ263" s="337"/>
    </row>
    <row r="264" ht="13.5" customHeight="1">
      <c r="A264" s="464"/>
      <c r="B264" s="464"/>
      <c r="C264" s="464"/>
      <c r="D264" s="464"/>
      <c r="E264" s="464"/>
      <c r="F264" s="464"/>
      <c r="G264" s="464"/>
      <c r="H264" s="464"/>
      <c r="I264" s="464"/>
      <c r="J264" s="464"/>
      <c r="K264" s="337"/>
      <c r="L264" s="337"/>
      <c r="M264" s="337"/>
      <c r="N264" s="337"/>
      <c r="O264" s="337"/>
      <c r="P264" s="337"/>
      <c r="Q264" s="337"/>
      <c r="R264" s="337"/>
      <c r="S264" s="337"/>
      <c r="T264" s="464"/>
      <c r="U264" s="464"/>
      <c r="V264" s="464"/>
      <c r="W264" s="464"/>
      <c r="X264" s="464"/>
      <c r="Y264" s="337"/>
      <c r="Z264" s="337"/>
      <c r="AA264" s="337"/>
      <c r="AB264" s="337"/>
      <c r="AC264" s="337"/>
      <c r="AD264" s="337"/>
      <c r="AE264" s="337"/>
      <c r="AF264" s="337"/>
      <c r="AG264" s="337"/>
      <c r="AH264" s="337"/>
      <c r="AI264" s="337"/>
      <c r="AJ264" s="337"/>
    </row>
    <row r="265" ht="13.5" customHeight="1">
      <c r="A265" s="464"/>
      <c r="B265" s="464"/>
      <c r="C265" s="464"/>
      <c r="D265" s="464"/>
      <c r="E265" s="464"/>
      <c r="F265" s="464"/>
      <c r="G265" s="464"/>
      <c r="H265" s="464"/>
      <c r="I265" s="464"/>
      <c r="J265" s="464"/>
      <c r="K265" s="337"/>
      <c r="L265" s="337"/>
      <c r="M265" s="337"/>
      <c r="N265" s="337"/>
      <c r="O265" s="337"/>
      <c r="P265" s="337"/>
      <c r="Q265" s="337"/>
      <c r="R265" s="337"/>
      <c r="S265" s="337"/>
      <c r="T265" s="464"/>
      <c r="U265" s="464"/>
      <c r="V265" s="464"/>
      <c r="W265" s="464"/>
      <c r="X265" s="464"/>
      <c r="Y265" s="337"/>
      <c r="Z265" s="337"/>
      <c r="AA265" s="337"/>
      <c r="AB265" s="337"/>
      <c r="AC265" s="337"/>
      <c r="AD265" s="337"/>
      <c r="AE265" s="337"/>
      <c r="AF265" s="337"/>
      <c r="AG265" s="337"/>
      <c r="AH265" s="337"/>
      <c r="AI265" s="337"/>
      <c r="AJ265" s="337"/>
    </row>
    <row r="266" ht="13.5" customHeight="1">
      <c r="A266" s="464"/>
      <c r="B266" s="464"/>
      <c r="C266" s="464"/>
      <c r="D266" s="464"/>
      <c r="E266" s="464"/>
      <c r="F266" s="464"/>
      <c r="G266" s="464"/>
      <c r="H266" s="464"/>
      <c r="I266" s="464"/>
      <c r="J266" s="464"/>
      <c r="K266" s="337"/>
      <c r="L266" s="337"/>
      <c r="M266" s="337"/>
      <c r="N266" s="337"/>
      <c r="O266" s="337"/>
      <c r="P266" s="337"/>
      <c r="Q266" s="337"/>
      <c r="R266" s="337"/>
      <c r="S266" s="337"/>
      <c r="T266" s="464"/>
      <c r="U266" s="464"/>
      <c r="V266" s="464"/>
      <c r="W266" s="464"/>
      <c r="X266" s="464"/>
      <c r="Y266" s="337"/>
      <c r="Z266" s="337"/>
      <c r="AA266" s="337"/>
      <c r="AB266" s="337"/>
      <c r="AC266" s="337"/>
      <c r="AD266" s="337"/>
      <c r="AE266" s="337"/>
      <c r="AF266" s="337"/>
      <c r="AG266" s="337"/>
      <c r="AH266" s="337"/>
      <c r="AI266" s="337"/>
      <c r="AJ266" s="337"/>
    </row>
    <row r="267" ht="13.5" customHeight="1">
      <c r="A267" s="464"/>
      <c r="B267" s="464"/>
      <c r="C267" s="464"/>
      <c r="D267" s="464"/>
      <c r="E267" s="464"/>
      <c r="F267" s="464"/>
      <c r="G267" s="464"/>
      <c r="H267" s="464"/>
      <c r="I267" s="464"/>
      <c r="J267" s="464"/>
      <c r="K267" s="337"/>
      <c r="L267" s="337"/>
      <c r="M267" s="337"/>
      <c r="N267" s="337"/>
      <c r="O267" s="337"/>
      <c r="P267" s="337"/>
      <c r="Q267" s="337"/>
      <c r="R267" s="337"/>
      <c r="S267" s="337"/>
      <c r="T267" s="464"/>
      <c r="U267" s="464"/>
      <c r="V267" s="464"/>
      <c r="W267" s="464"/>
      <c r="X267" s="464"/>
      <c r="Y267" s="337"/>
      <c r="Z267" s="337"/>
      <c r="AA267" s="337"/>
      <c r="AB267" s="337"/>
      <c r="AC267" s="337"/>
      <c r="AD267" s="337"/>
      <c r="AE267" s="337"/>
      <c r="AF267" s="337"/>
      <c r="AG267" s="337"/>
      <c r="AH267" s="337"/>
      <c r="AI267" s="337"/>
      <c r="AJ267" s="337"/>
    </row>
    <row r="268" ht="13.5" customHeight="1">
      <c r="A268" s="464"/>
      <c r="B268" s="464"/>
      <c r="C268" s="464"/>
      <c r="D268" s="464"/>
      <c r="E268" s="464"/>
      <c r="F268" s="464"/>
      <c r="G268" s="464"/>
      <c r="H268" s="464"/>
      <c r="I268" s="464"/>
      <c r="J268" s="464"/>
      <c r="K268" s="337"/>
      <c r="L268" s="337"/>
      <c r="M268" s="337"/>
      <c r="N268" s="337"/>
      <c r="O268" s="337"/>
      <c r="P268" s="337"/>
      <c r="Q268" s="337"/>
      <c r="R268" s="337"/>
      <c r="S268" s="337"/>
      <c r="T268" s="464"/>
      <c r="U268" s="464"/>
      <c r="V268" s="464"/>
      <c r="W268" s="464"/>
      <c r="X268" s="464"/>
      <c r="Y268" s="337"/>
      <c r="Z268" s="337"/>
      <c r="AA268" s="337"/>
      <c r="AB268" s="337"/>
      <c r="AC268" s="337"/>
      <c r="AD268" s="337"/>
      <c r="AE268" s="337"/>
      <c r="AF268" s="337"/>
      <c r="AG268" s="337"/>
      <c r="AH268" s="337"/>
      <c r="AI268" s="337"/>
      <c r="AJ268" s="337"/>
    </row>
    <row r="269" ht="13.5" customHeight="1">
      <c r="A269" s="464"/>
      <c r="B269" s="464"/>
      <c r="C269" s="464"/>
      <c r="D269" s="464"/>
      <c r="E269" s="464"/>
      <c r="F269" s="464"/>
      <c r="G269" s="464"/>
      <c r="H269" s="464"/>
      <c r="I269" s="464"/>
      <c r="J269" s="464"/>
      <c r="K269" s="337"/>
      <c r="L269" s="337"/>
      <c r="M269" s="337"/>
      <c r="N269" s="337"/>
      <c r="O269" s="337"/>
      <c r="P269" s="337"/>
      <c r="Q269" s="337"/>
      <c r="R269" s="337"/>
      <c r="S269" s="337"/>
      <c r="T269" s="464"/>
      <c r="U269" s="464"/>
      <c r="V269" s="464"/>
      <c r="W269" s="464"/>
      <c r="X269" s="464"/>
      <c r="Y269" s="337"/>
      <c r="Z269" s="337"/>
      <c r="AA269" s="337"/>
      <c r="AB269" s="337"/>
      <c r="AC269" s="337"/>
      <c r="AD269" s="337"/>
      <c r="AE269" s="337"/>
      <c r="AF269" s="337"/>
      <c r="AG269" s="337"/>
      <c r="AH269" s="337"/>
      <c r="AI269" s="337"/>
      <c r="AJ269" s="337"/>
    </row>
    <row r="270" ht="13.5" customHeight="1">
      <c r="A270" s="464"/>
      <c r="B270" s="464"/>
      <c r="C270" s="464"/>
      <c r="D270" s="464"/>
      <c r="E270" s="464"/>
      <c r="F270" s="464"/>
      <c r="G270" s="464"/>
      <c r="H270" s="464"/>
      <c r="I270" s="464"/>
      <c r="J270" s="464"/>
      <c r="K270" s="337"/>
      <c r="L270" s="337"/>
      <c r="M270" s="337"/>
      <c r="N270" s="337"/>
      <c r="O270" s="337"/>
      <c r="P270" s="337"/>
      <c r="Q270" s="337"/>
      <c r="R270" s="337"/>
      <c r="S270" s="337"/>
      <c r="T270" s="464"/>
      <c r="U270" s="464"/>
      <c r="V270" s="464"/>
      <c r="W270" s="464"/>
      <c r="X270" s="464"/>
      <c r="Y270" s="337"/>
      <c r="Z270" s="337"/>
      <c r="AA270" s="337"/>
      <c r="AB270" s="337"/>
      <c r="AC270" s="337"/>
      <c r="AD270" s="337"/>
      <c r="AE270" s="337"/>
      <c r="AF270" s="337"/>
      <c r="AG270" s="337"/>
      <c r="AH270" s="337"/>
      <c r="AI270" s="337"/>
      <c r="AJ270" s="337"/>
    </row>
    <row r="271" ht="13.5" customHeight="1">
      <c r="A271" s="464"/>
      <c r="B271" s="464"/>
      <c r="C271" s="464"/>
      <c r="D271" s="464"/>
      <c r="E271" s="464"/>
      <c r="F271" s="464"/>
      <c r="G271" s="464"/>
      <c r="H271" s="464"/>
      <c r="I271" s="464"/>
      <c r="J271" s="464"/>
      <c r="K271" s="337"/>
      <c r="L271" s="337"/>
      <c r="M271" s="337"/>
      <c r="N271" s="337"/>
      <c r="O271" s="337"/>
      <c r="P271" s="337"/>
      <c r="Q271" s="337"/>
      <c r="R271" s="337"/>
      <c r="S271" s="337"/>
      <c r="T271" s="464"/>
      <c r="U271" s="464"/>
      <c r="V271" s="464"/>
      <c r="W271" s="464"/>
      <c r="X271" s="464"/>
      <c r="Y271" s="337"/>
      <c r="Z271" s="337"/>
      <c r="AA271" s="337"/>
      <c r="AB271" s="337"/>
      <c r="AC271" s="337"/>
      <c r="AD271" s="337"/>
      <c r="AE271" s="337"/>
      <c r="AF271" s="337"/>
      <c r="AG271" s="337"/>
      <c r="AH271" s="337"/>
      <c r="AI271" s="337"/>
      <c r="AJ271" s="337"/>
    </row>
    <row r="272" ht="13.5" customHeight="1">
      <c r="A272" s="464"/>
      <c r="B272" s="464"/>
      <c r="C272" s="464"/>
      <c r="D272" s="464"/>
      <c r="E272" s="464"/>
      <c r="F272" s="464"/>
      <c r="G272" s="464"/>
      <c r="H272" s="464"/>
      <c r="I272" s="464"/>
      <c r="J272" s="464"/>
      <c r="K272" s="337"/>
      <c r="L272" s="337"/>
      <c r="M272" s="337"/>
      <c r="N272" s="337"/>
      <c r="O272" s="337"/>
      <c r="P272" s="337"/>
      <c r="Q272" s="337"/>
      <c r="R272" s="337"/>
      <c r="S272" s="337"/>
      <c r="T272" s="464"/>
      <c r="U272" s="464"/>
      <c r="V272" s="464"/>
      <c r="W272" s="464"/>
      <c r="X272" s="464"/>
      <c r="Y272" s="337"/>
      <c r="Z272" s="337"/>
      <c r="AA272" s="337"/>
      <c r="AB272" s="337"/>
      <c r="AC272" s="337"/>
      <c r="AD272" s="337"/>
      <c r="AE272" s="337"/>
      <c r="AF272" s="337"/>
      <c r="AG272" s="337"/>
      <c r="AH272" s="337"/>
      <c r="AI272" s="337"/>
      <c r="AJ272" s="337"/>
    </row>
    <row r="273" ht="13.5" customHeight="1">
      <c r="A273" s="464"/>
      <c r="B273" s="464"/>
      <c r="C273" s="464"/>
      <c r="D273" s="464"/>
      <c r="E273" s="464"/>
      <c r="F273" s="464"/>
      <c r="G273" s="464"/>
      <c r="H273" s="464"/>
      <c r="I273" s="464"/>
      <c r="J273" s="464"/>
      <c r="K273" s="337"/>
      <c r="L273" s="337"/>
      <c r="M273" s="337"/>
      <c r="N273" s="337"/>
      <c r="O273" s="337"/>
      <c r="P273" s="337"/>
      <c r="Q273" s="337"/>
      <c r="R273" s="337"/>
      <c r="S273" s="337"/>
      <c r="T273" s="464"/>
      <c r="U273" s="464"/>
      <c r="V273" s="464"/>
      <c r="W273" s="464"/>
      <c r="X273" s="464"/>
      <c r="Y273" s="337"/>
      <c r="Z273" s="337"/>
      <c r="AA273" s="337"/>
      <c r="AB273" s="337"/>
      <c r="AC273" s="337"/>
      <c r="AD273" s="337"/>
      <c r="AE273" s="337"/>
      <c r="AF273" s="337"/>
      <c r="AG273" s="337"/>
      <c r="AH273" s="337"/>
      <c r="AI273" s="337"/>
      <c r="AJ273" s="337"/>
    </row>
    <row r="274" ht="13.5" customHeight="1">
      <c r="A274" s="464"/>
      <c r="B274" s="464"/>
      <c r="C274" s="464"/>
      <c r="D274" s="464"/>
      <c r="E274" s="464"/>
      <c r="F274" s="464"/>
      <c r="G274" s="464"/>
      <c r="H274" s="464"/>
      <c r="I274" s="464"/>
      <c r="J274" s="464"/>
      <c r="K274" s="337"/>
      <c r="L274" s="337"/>
      <c r="M274" s="337"/>
      <c r="N274" s="337"/>
      <c r="O274" s="337"/>
      <c r="P274" s="337"/>
      <c r="Q274" s="337"/>
      <c r="R274" s="337"/>
      <c r="S274" s="337"/>
      <c r="T274" s="464"/>
      <c r="U274" s="464"/>
      <c r="V274" s="464"/>
      <c r="W274" s="464"/>
      <c r="X274" s="464"/>
      <c r="Y274" s="337"/>
      <c r="Z274" s="337"/>
      <c r="AA274" s="337"/>
      <c r="AB274" s="337"/>
      <c r="AC274" s="337"/>
      <c r="AD274" s="337"/>
      <c r="AE274" s="337"/>
      <c r="AF274" s="337"/>
      <c r="AG274" s="337"/>
      <c r="AH274" s="337"/>
      <c r="AI274" s="337"/>
      <c r="AJ274" s="337"/>
    </row>
    <row r="275" ht="13.5" customHeight="1">
      <c r="A275" s="464"/>
      <c r="B275" s="464"/>
      <c r="C275" s="464"/>
      <c r="D275" s="464"/>
      <c r="E275" s="464"/>
      <c r="F275" s="464"/>
      <c r="G275" s="464"/>
      <c r="H275" s="464"/>
      <c r="I275" s="464"/>
      <c r="J275" s="464"/>
      <c r="K275" s="337"/>
      <c r="L275" s="337"/>
      <c r="M275" s="337"/>
      <c r="N275" s="337"/>
      <c r="O275" s="337"/>
      <c r="P275" s="337"/>
      <c r="Q275" s="337"/>
      <c r="R275" s="337"/>
      <c r="S275" s="337"/>
      <c r="T275" s="464"/>
      <c r="U275" s="464"/>
      <c r="V275" s="464"/>
      <c r="W275" s="464"/>
      <c r="X275" s="464"/>
      <c r="Y275" s="337"/>
      <c r="Z275" s="337"/>
      <c r="AA275" s="337"/>
      <c r="AB275" s="337"/>
      <c r="AC275" s="337"/>
      <c r="AD275" s="337"/>
      <c r="AE275" s="337"/>
      <c r="AF275" s="337"/>
      <c r="AG275" s="337"/>
      <c r="AH275" s="337"/>
      <c r="AI275" s="337"/>
      <c r="AJ275" s="337"/>
    </row>
    <row r="276" ht="13.5" customHeight="1">
      <c r="A276" s="464"/>
      <c r="B276" s="464"/>
      <c r="C276" s="464"/>
      <c r="D276" s="464"/>
      <c r="E276" s="464"/>
      <c r="F276" s="464"/>
      <c r="G276" s="464"/>
      <c r="H276" s="464"/>
      <c r="I276" s="464"/>
      <c r="J276" s="464"/>
      <c r="K276" s="337"/>
      <c r="L276" s="337"/>
      <c r="M276" s="337"/>
      <c r="N276" s="337"/>
      <c r="O276" s="337"/>
      <c r="P276" s="337"/>
      <c r="Q276" s="337"/>
      <c r="R276" s="337"/>
      <c r="S276" s="337"/>
      <c r="T276" s="464"/>
      <c r="U276" s="464"/>
      <c r="V276" s="464"/>
      <c r="W276" s="464"/>
      <c r="X276" s="464"/>
      <c r="Y276" s="337"/>
      <c r="Z276" s="337"/>
      <c r="AA276" s="337"/>
      <c r="AB276" s="337"/>
      <c r="AC276" s="337"/>
      <c r="AD276" s="337"/>
      <c r="AE276" s="337"/>
      <c r="AF276" s="337"/>
      <c r="AG276" s="337"/>
      <c r="AH276" s="337"/>
      <c r="AI276" s="337"/>
      <c r="AJ276" s="337"/>
    </row>
    <row r="277" ht="13.5" customHeight="1">
      <c r="A277" s="464"/>
      <c r="B277" s="464"/>
      <c r="C277" s="464"/>
      <c r="D277" s="464"/>
      <c r="E277" s="464"/>
      <c r="F277" s="464"/>
      <c r="G277" s="464"/>
      <c r="H277" s="464"/>
      <c r="I277" s="464"/>
      <c r="J277" s="464"/>
      <c r="K277" s="337"/>
      <c r="L277" s="337"/>
      <c r="M277" s="337"/>
      <c r="N277" s="337"/>
      <c r="O277" s="337"/>
      <c r="P277" s="337"/>
      <c r="Q277" s="337"/>
      <c r="R277" s="337"/>
      <c r="S277" s="337"/>
      <c r="T277" s="464"/>
      <c r="U277" s="464"/>
      <c r="V277" s="464"/>
      <c r="W277" s="464"/>
      <c r="X277" s="464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337"/>
      <c r="AJ277" s="337"/>
    </row>
    <row r="278" ht="13.5" customHeight="1">
      <c r="A278" s="464"/>
      <c r="B278" s="464"/>
      <c r="C278" s="464"/>
      <c r="D278" s="464"/>
      <c r="E278" s="464"/>
      <c r="F278" s="464"/>
      <c r="G278" s="464"/>
      <c r="H278" s="464"/>
      <c r="I278" s="464"/>
      <c r="J278" s="464"/>
      <c r="K278" s="337"/>
      <c r="L278" s="337"/>
      <c r="M278" s="337"/>
      <c r="N278" s="337"/>
      <c r="O278" s="337"/>
      <c r="P278" s="337"/>
      <c r="Q278" s="337"/>
      <c r="R278" s="337"/>
      <c r="S278" s="337"/>
      <c r="T278" s="464"/>
      <c r="U278" s="464"/>
      <c r="V278" s="464"/>
      <c r="W278" s="464"/>
      <c r="X278" s="464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337"/>
      <c r="AJ278" s="337"/>
    </row>
    <row r="279" ht="13.5" customHeight="1">
      <c r="A279" s="464"/>
      <c r="B279" s="464"/>
      <c r="C279" s="464"/>
      <c r="D279" s="464"/>
      <c r="E279" s="464"/>
      <c r="F279" s="464"/>
      <c r="G279" s="464"/>
      <c r="H279" s="464"/>
      <c r="I279" s="464"/>
      <c r="J279" s="464"/>
      <c r="K279" s="337"/>
      <c r="L279" s="337"/>
      <c r="M279" s="337"/>
      <c r="N279" s="337"/>
      <c r="O279" s="337"/>
      <c r="P279" s="337"/>
      <c r="Q279" s="337"/>
      <c r="R279" s="337"/>
      <c r="S279" s="337"/>
      <c r="T279" s="464"/>
      <c r="U279" s="464"/>
      <c r="V279" s="464"/>
      <c r="W279" s="464"/>
      <c r="X279" s="464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337"/>
      <c r="AJ279" s="337"/>
    </row>
    <row r="280" ht="13.5" customHeight="1">
      <c r="A280" s="464"/>
      <c r="B280" s="464"/>
      <c r="C280" s="464"/>
      <c r="D280" s="464"/>
      <c r="E280" s="464"/>
      <c r="F280" s="464"/>
      <c r="G280" s="464"/>
      <c r="H280" s="464"/>
      <c r="I280" s="464"/>
      <c r="J280" s="464"/>
      <c r="K280" s="337"/>
      <c r="L280" s="337"/>
      <c r="M280" s="337"/>
      <c r="N280" s="337"/>
      <c r="O280" s="337"/>
      <c r="P280" s="337"/>
      <c r="Q280" s="337"/>
      <c r="R280" s="337"/>
      <c r="S280" s="337"/>
      <c r="T280" s="464"/>
      <c r="U280" s="464"/>
      <c r="V280" s="464"/>
      <c r="W280" s="464"/>
      <c r="X280" s="464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337"/>
      <c r="AJ280" s="337"/>
    </row>
    <row r="281" ht="13.5" customHeight="1">
      <c r="A281" s="464"/>
      <c r="B281" s="464"/>
      <c r="C281" s="464"/>
      <c r="D281" s="464"/>
      <c r="E281" s="464"/>
      <c r="F281" s="464"/>
      <c r="G281" s="464"/>
      <c r="H281" s="464"/>
      <c r="I281" s="464"/>
      <c r="J281" s="464"/>
      <c r="K281" s="337"/>
      <c r="L281" s="337"/>
      <c r="M281" s="337"/>
      <c r="N281" s="337"/>
      <c r="O281" s="337"/>
      <c r="P281" s="337"/>
      <c r="Q281" s="337"/>
      <c r="R281" s="337"/>
      <c r="S281" s="337"/>
      <c r="T281" s="464"/>
      <c r="U281" s="464"/>
      <c r="V281" s="464"/>
      <c r="W281" s="464"/>
      <c r="X281" s="464"/>
      <c r="Y281" s="337"/>
      <c r="Z281" s="337"/>
      <c r="AA281" s="337"/>
      <c r="AB281" s="337"/>
      <c r="AC281" s="337"/>
      <c r="AD281" s="337"/>
      <c r="AE281" s="337"/>
      <c r="AF281" s="337"/>
      <c r="AG281" s="337"/>
      <c r="AH281" s="337"/>
      <c r="AI281" s="337"/>
      <c r="AJ281" s="337"/>
    </row>
    <row r="282" ht="13.5" customHeight="1">
      <c r="A282" s="464"/>
      <c r="B282" s="464"/>
      <c r="C282" s="464"/>
      <c r="D282" s="464"/>
      <c r="E282" s="464"/>
      <c r="F282" s="464"/>
      <c r="G282" s="464"/>
      <c r="H282" s="464"/>
      <c r="I282" s="464"/>
      <c r="J282" s="464"/>
      <c r="K282" s="337"/>
      <c r="L282" s="337"/>
      <c r="M282" s="337"/>
      <c r="N282" s="337"/>
      <c r="O282" s="337"/>
      <c r="P282" s="337"/>
      <c r="Q282" s="337"/>
      <c r="R282" s="337"/>
      <c r="S282" s="337"/>
      <c r="T282" s="464"/>
      <c r="U282" s="464"/>
      <c r="V282" s="464"/>
      <c r="W282" s="464"/>
      <c r="X282" s="464"/>
      <c r="Y282" s="337"/>
      <c r="Z282" s="337"/>
      <c r="AA282" s="337"/>
      <c r="AB282" s="337"/>
      <c r="AC282" s="337"/>
      <c r="AD282" s="337"/>
      <c r="AE282" s="337"/>
      <c r="AF282" s="337"/>
      <c r="AG282" s="337"/>
      <c r="AH282" s="337"/>
      <c r="AI282" s="337"/>
      <c r="AJ282" s="337"/>
    </row>
    <row r="283" ht="13.5" customHeight="1">
      <c r="A283" s="464"/>
      <c r="B283" s="464"/>
      <c r="C283" s="464"/>
      <c r="D283" s="464"/>
      <c r="E283" s="464"/>
      <c r="F283" s="464"/>
      <c r="G283" s="464"/>
      <c r="H283" s="464"/>
      <c r="I283" s="464"/>
      <c r="J283" s="464"/>
      <c r="K283" s="337"/>
      <c r="L283" s="337"/>
      <c r="M283" s="337"/>
      <c r="N283" s="337"/>
      <c r="O283" s="337"/>
      <c r="P283" s="337"/>
      <c r="Q283" s="337"/>
      <c r="R283" s="337"/>
      <c r="S283" s="337"/>
      <c r="T283" s="464"/>
      <c r="U283" s="464"/>
      <c r="V283" s="464"/>
      <c r="W283" s="464"/>
      <c r="X283" s="464"/>
      <c r="Y283" s="337"/>
      <c r="Z283" s="337"/>
      <c r="AA283" s="337"/>
      <c r="AB283" s="337"/>
      <c r="AC283" s="337"/>
      <c r="AD283" s="337"/>
      <c r="AE283" s="337"/>
      <c r="AF283" s="337"/>
      <c r="AG283" s="337"/>
      <c r="AH283" s="337"/>
      <c r="AI283" s="337"/>
      <c r="AJ283" s="337"/>
    </row>
    <row r="284" ht="13.5" customHeight="1">
      <c r="A284" s="464"/>
      <c r="B284" s="464"/>
      <c r="C284" s="464"/>
      <c r="D284" s="464"/>
      <c r="E284" s="464"/>
      <c r="F284" s="464"/>
      <c r="G284" s="464"/>
      <c r="H284" s="464"/>
      <c r="I284" s="464"/>
      <c r="J284" s="464"/>
      <c r="K284" s="337"/>
      <c r="L284" s="337"/>
      <c r="M284" s="337"/>
      <c r="N284" s="337"/>
      <c r="O284" s="337"/>
      <c r="P284" s="337"/>
      <c r="Q284" s="337"/>
      <c r="R284" s="337"/>
      <c r="S284" s="337"/>
      <c r="T284" s="464"/>
      <c r="U284" s="464"/>
      <c r="V284" s="464"/>
      <c r="W284" s="464"/>
      <c r="X284" s="464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337"/>
      <c r="AJ284" s="337"/>
    </row>
    <row r="285" ht="13.5" customHeight="1">
      <c r="A285" s="464"/>
      <c r="B285" s="464"/>
      <c r="C285" s="464"/>
      <c r="D285" s="464"/>
      <c r="E285" s="464"/>
      <c r="F285" s="464"/>
      <c r="G285" s="464"/>
      <c r="H285" s="464"/>
      <c r="I285" s="464"/>
      <c r="J285" s="464"/>
      <c r="K285" s="337"/>
      <c r="L285" s="337"/>
      <c r="M285" s="337"/>
      <c r="N285" s="337"/>
      <c r="O285" s="337"/>
      <c r="P285" s="337"/>
      <c r="Q285" s="337"/>
      <c r="R285" s="337"/>
      <c r="S285" s="337"/>
      <c r="T285" s="464"/>
      <c r="U285" s="464"/>
      <c r="V285" s="464"/>
      <c r="W285" s="464"/>
      <c r="X285" s="464"/>
      <c r="Y285" s="337"/>
      <c r="Z285" s="337"/>
      <c r="AA285" s="337"/>
      <c r="AB285" s="337"/>
      <c r="AC285" s="337"/>
      <c r="AD285" s="337"/>
      <c r="AE285" s="337"/>
      <c r="AF285" s="337"/>
      <c r="AG285" s="337"/>
      <c r="AH285" s="337"/>
      <c r="AI285" s="337"/>
      <c r="AJ285" s="337"/>
    </row>
    <row r="286" ht="13.5" customHeight="1">
      <c r="A286" s="464"/>
      <c r="B286" s="464"/>
      <c r="C286" s="464"/>
      <c r="D286" s="464"/>
      <c r="E286" s="464"/>
      <c r="F286" s="464"/>
      <c r="G286" s="464"/>
      <c r="H286" s="464"/>
      <c r="I286" s="464"/>
      <c r="J286" s="464"/>
      <c r="K286" s="337"/>
      <c r="L286" s="337"/>
      <c r="M286" s="337"/>
      <c r="N286" s="337"/>
      <c r="O286" s="337"/>
      <c r="P286" s="337"/>
      <c r="Q286" s="337"/>
      <c r="R286" s="337"/>
      <c r="S286" s="337"/>
      <c r="T286" s="464"/>
      <c r="U286" s="464"/>
      <c r="V286" s="464"/>
      <c r="W286" s="464"/>
      <c r="X286" s="464"/>
      <c r="Y286" s="337"/>
      <c r="Z286" s="337"/>
      <c r="AA286" s="337"/>
      <c r="AB286" s="337"/>
      <c r="AC286" s="337"/>
      <c r="AD286" s="337"/>
      <c r="AE286" s="337"/>
      <c r="AF286" s="337"/>
      <c r="AG286" s="337"/>
      <c r="AH286" s="337"/>
      <c r="AI286" s="337"/>
      <c r="AJ286" s="337"/>
    </row>
    <row r="287" ht="13.5" customHeight="1">
      <c r="A287" s="464"/>
      <c r="B287" s="464"/>
      <c r="C287" s="464"/>
      <c r="D287" s="464"/>
      <c r="E287" s="464"/>
      <c r="F287" s="464"/>
      <c r="G287" s="464"/>
      <c r="H287" s="464"/>
      <c r="I287" s="464"/>
      <c r="J287" s="464"/>
      <c r="K287" s="337"/>
      <c r="L287" s="337"/>
      <c r="M287" s="337"/>
      <c r="N287" s="337"/>
      <c r="O287" s="337"/>
      <c r="P287" s="337"/>
      <c r="Q287" s="337"/>
      <c r="R287" s="337"/>
      <c r="S287" s="337"/>
      <c r="T287" s="464"/>
      <c r="U287" s="464"/>
      <c r="V287" s="464"/>
      <c r="W287" s="464"/>
      <c r="X287" s="464"/>
      <c r="Y287" s="337"/>
      <c r="Z287" s="337"/>
      <c r="AA287" s="337"/>
      <c r="AB287" s="337"/>
      <c r="AC287" s="337"/>
      <c r="AD287" s="337"/>
      <c r="AE287" s="337"/>
      <c r="AF287" s="337"/>
      <c r="AG287" s="337"/>
      <c r="AH287" s="337"/>
      <c r="AI287" s="337"/>
      <c r="AJ287" s="337"/>
    </row>
    <row r="288" ht="13.5" customHeight="1">
      <c r="A288" s="464"/>
      <c r="B288" s="464"/>
      <c r="C288" s="464"/>
      <c r="D288" s="464"/>
      <c r="E288" s="464"/>
      <c r="F288" s="464"/>
      <c r="G288" s="464"/>
      <c r="H288" s="464"/>
      <c r="I288" s="464"/>
      <c r="J288" s="464"/>
      <c r="K288" s="337"/>
      <c r="L288" s="337"/>
      <c r="M288" s="337"/>
      <c r="N288" s="337"/>
      <c r="O288" s="337"/>
      <c r="P288" s="337"/>
      <c r="Q288" s="337"/>
      <c r="R288" s="337"/>
      <c r="S288" s="337"/>
      <c r="T288" s="464"/>
      <c r="U288" s="464"/>
      <c r="V288" s="464"/>
      <c r="W288" s="464"/>
      <c r="X288" s="464"/>
      <c r="Y288" s="337"/>
      <c r="Z288" s="337"/>
      <c r="AA288" s="337"/>
      <c r="AB288" s="337"/>
      <c r="AC288" s="337"/>
      <c r="AD288" s="337"/>
      <c r="AE288" s="337"/>
      <c r="AF288" s="337"/>
      <c r="AG288" s="337"/>
      <c r="AH288" s="337"/>
      <c r="AI288" s="337"/>
      <c r="AJ288" s="337"/>
    </row>
    <row r="289" ht="13.5" customHeight="1">
      <c r="A289" s="464"/>
      <c r="B289" s="464"/>
      <c r="C289" s="464"/>
      <c r="D289" s="464"/>
      <c r="E289" s="464"/>
      <c r="F289" s="464"/>
      <c r="G289" s="464"/>
      <c r="H289" s="464"/>
      <c r="I289" s="464"/>
      <c r="J289" s="464"/>
      <c r="K289" s="337"/>
      <c r="L289" s="337"/>
      <c r="M289" s="337"/>
      <c r="N289" s="337"/>
      <c r="O289" s="337"/>
      <c r="P289" s="337"/>
      <c r="Q289" s="337"/>
      <c r="R289" s="337"/>
      <c r="S289" s="337"/>
      <c r="T289" s="464"/>
      <c r="U289" s="464"/>
      <c r="V289" s="464"/>
      <c r="W289" s="464"/>
      <c r="X289" s="464"/>
      <c r="Y289" s="337"/>
      <c r="Z289" s="337"/>
      <c r="AA289" s="337"/>
      <c r="AB289" s="337"/>
      <c r="AC289" s="337"/>
      <c r="AD289" s="337"/>
      <c r="AE289" s="337"/>
      <c r="AF289" s="337"/>
      <c r="AG289" s="337"/>
      <c r="AH289" s="337"/>
      <c r="AI289" s="337"/>
      <c r="AJ289" s="337"/>
    </row>
    <row r="290" ht="13.5" customHeight="1">
      <c r="A290" s="464"/>
      <c r="B290" s="464"/>
      <c r="C290" s="464"/>
      <c r="D290" s="464"/>
      <c r="E290" s="464"/>
      <c r="F290" s="464"/>
      <c r="G290" s="464"/>
      <c r="H290" s="464"/>
      <c r="I290" s="464"/>
      <c r="J290" s="464"/>
      <c r="K290" s="337"/>
      <c r="L290" s="337"/>
      <c r="M290" s="337"/>
      <c r="N290" s="337"/>
      <c r="O290" s="337"/>
      <c r="P290" s="337"/>
      <c r="Q290" s="337"/>
      <c r="R290" s="337"/>
      <c r="S290" s="337"/>
      <c r="T290" s="464"/>
      <c r="U290" s="464"/>
      <c r="V290" s="464"/>
      <c r="W290" s="464"/>
      <c r="X290" s="464"/>
      <c r="Y290" s="337"/>
      <c r="Z290" s="337"/>
      <c r="AA290" s="337"/>
      <c r="AB290" s="337"/>
      <c r="AC290" s="337"/>
      <c r="AD290" s="337"/>
      <c r="AE290" s="337"/>
      <c r="AF290" s="337"/>
      <c r="AG290" s="337"/>
      <c r="AH290" s="337"/>
      <c r="AI290" s="337"/>
      <c r="AJ290" s="337"/>
    </row>
    <row r="291" ht="13.5" customHeight="1">
      <c r="A291" s="464"/>
      <c r="B291" s="464"/>
      <c r="C291" s="464"/>
      <c r="D291" s="464"/>
      <c r="E291" s="464"/>
      <c r="F291" s="464"/>
      <c r="G291" s="464"/>
      <c r="H291" s="464"/>
      <c r="I291" s="464"/>
      <c r="J291" s="464"/>
      <c r="K291" s="337"/>
      <c r="L291" s="337"/>
      <c r="M291" s="337"/>
      <c r="N291" s="337"/>
      <c r="O291" s="337"/>
      <c r="P291" s="337"/>
      <c r="Q291" s="337"/>
      <c r="R291" s="337"/>
      <c r="S291" s="337"/>
      <c r="T291" s="464"/>
      <c r="U291" s="464"/>
      <c r="V291" s="464"/>
      <c r="W291" s="464"/>
      <c r="X291" s="464"/>
      <c r="Y291" s="337"/>
      <c r="Z291" s="337"/>
      <c r="AA291" s="337"/>
      <c r="AB291" s="337"/>
      <c r="AC291" s="337"/>
      <c r="AD291" s="337"/>
      <c r="AE291" s="337"/>
      <c r="AF291" s="337"/>
      <c r="AG291" s="337"/>
      <c r="AH291" s="337"/>
      <c r="AI291" s="337"/>
      <c r="AJ291" s="337"/>
    </row>
    <row r="292" ht="13.5" customHeight="1">
      <c r="A292" s="464"/>
      <c r="B292" s="464"/>
      <c r="C292" s="464"/>
      <c r="D292" s="464"/>
      <c r="E292" s="464"/>
      <c r="F292" s="464"/>
      <c r="G292" s="464"/>
      <c r="H292" s="464"/>
      <c r="I292" s="464"/>
      <c r="J292" s="464"/>
      <c r="K292" s="337"/>
      <c r="L292" s="337"/>
      <c r="M292" s="337"/>
      <c r="N292" s="337"/>
      <c r="O292" s="337"/>
      <c r="P292" s="337"/>
      <c r="Q292" s="337"/>
      <c r="R292" s="337"/>
      <c r="S292" s="337"/>
      <c r="T292" s="464"/>
      <c r="U292" s="464"/>
      <c r="V292" s="464"/>
      <c r="W292" s="464"/>
      <c r="X292" s="464"/>
      <c r="Y292" s="337"/>
      <c r="Z292" s="337"/>
      <c r="AA292" s="337"/>
      <c r="AB292" s="337"/>
      <c r="AC292" s="337"/>
      <c r="AD292" s="337"/>
      <c r="AE292" s="337"/>
      <c r="AF292" s="337"/>
      <c r="AG292" s="337"/>
      <c r="AH292" s="337"/>
      <c r="AI292" s="337"/>
      <c r="AJ292" s="337"/>
    </row>
    <row r="293" ht="13.5" customHeight="1">
      <c r="A293" s="464"/>
      <c r="B293" s="464"/>
      <c r="C293" s="464"/>
      <c r="D293" s="464"/>
      <c r="E293" s="464"/>
      <c r="F293" s="464"/>
      <c r="G293" s="464"/>
      <c r="H293" s="464"/>
      <c r="I293" s="464"/>
      <c r="J293" s="464"/>
      <c r="K293" s="337"/>
      <c r="L293" s="337"/>
      <c r="M293" s="337"/>
      <c r="N293" s="337"/>
      <c r="O293" s="337"/>
      <c r="P293" s="337"/>
      <c r="Q293" s="337"/>
      <c r="R293" s="337"/>
      <c r="S293" s="337"/>
      <c r="T293" s="464"/>
      <c r="U293" s="464"/>
      <c r="V293" s="464"/>
      <c r="W293" s="464"/>
      <c r="X293" s="464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337"/>
      <c r="AJ293" s="337"/>
    </row>
    <row r="294" ht="13.5" customHeight="1">
      <c r="A294" s="464"/>
      <c r="B294" s="464"/>
      <c r="C294" s="464"/>
      <c r="D294" s="464"/>
      <c r="E294" s="464"/>
      <c r="F294" s="464"/>
      <c r="G294" s="464"/>
      <c r="H294" s="464"/>
      <c r="I294" s="464"/>
      <c r="J294" s="464"/>
      <c r="K294" s="337"/>
      <c r="L294" s="337"/>
      <c r="M294" s="337"/>
      <c r="N294" s="337"/>
      <c r="O294" s="337"/>
      <c r="P294" s="337"/>
      <c r="Q294" s="337"/>
      <c r="R294" s="337"/>
      <c r="S294" s="337"/>
      <c r="T294" s="464"/>
      <c r="U294" s="464"/>
      <c r="V294" s="464"/>
      <c r="W294" s="464"/>
      <c r="X294" s="464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337"/>
      <c r="AJ294" s="337"/>
    </row>
    <row r="295" ht="13.5" customHeight="1">
      <c r="A295" s="464"/>
      <c r="B295" s="464"/>
      <c r="C295" s="464"/>
      <c r="D295" s="464"/>
      <c r="E295" s="464"/>
      <c r="F295" s="464"/>
      <c r="G295" s="464"/>
      <c r="H295" s="464"/>
      <c r="I295" s="464"/>
      <c r="J295" s="464"/>
      <c r="K295" s="337"/>
      <c r="L295" s="337"/>
      <c r="M295" s="337"/>
      <c r="N295" s="337"/>
      <c r="O295" s="337"/>
      <c r="P295" s="337"/>
      <c r="Q295" s="337"/>
      <c r="R295" s="337"/>
      <c r="S295" s="337"/>
      <c r="T295" s="464"/>
      <c r="U295" s="464"/>
      <c r="V295" s="464"/>
      <c r="W295" s="464"/>
      <c r="X295" s="464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337"/>
      <c r="AJ295" s="337"/>
    </row>
    <row r="296" ht="13.5" customHeight="1">
      <c r="A296" s="464"/>
      <c r="B296" s="464"/>
      <c r="C296" s="464"/>
      <c r="D296" s="464"/>
      <c r="E296" s="464"/>
      <c r="F296" s="464"/>
      <c r="G296" s="464"/>
      <c r="H296" s="464"/>
      <c r="I296" s="464"/>
      <c r="J296" s="464"/>
      <c r="K296" s="337"/>
      <c r="L296" s="337"/>
      <c r="M296" s="337"/>
      <c r="N296" s="337"/>
      <c r="O296" s="337"/>
      <c r="P296" s="337"/>
      <c r="Q296" s="337"/>
      <c r="R296" s="337"/>
      <c r="S296" s="337"/>
      <c r="T296" s="464"/>
      <c r="U296" s="464"/>
      <c r="V296" s="464"/>
      <c r="W296" s="464"/>
      <c r="X296" s="464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337"/>
      <c r="AJ296" s="337"/>
    </row>
    <row r="297" ht="13.5" customHeight="1">
      <c r="A297" s="464"/>
      <c r="B297" s="464"/>
      <c r="C297" s="464"/>
      <c r="D297" s="464"/>
      <c r="E297" s="464"/>
      <c r="F297" s="464"/>
      <c r="G297" s="464"/>
      <c r="H297" s="464"/>
      <c r="I297" s="464"/>
      <c r="J297" s="464"/>
      <c r="K297" s="337"/>
      <c r="L297" s="337"/>
      <c r="M297" s="337"/>
      <c r="N297" s="337"/>
      <c r="O297" s="337"/>
      <c r="P297" s="337"/>
      <c r="Q297" s="337"/>
      <c r="R297" s="337"/>
      <c r="S297" s="337"/>
      <c r="T297" s="464"/>
      <c r="U297" s="464"/>
      <c r="V297" s="464"/>
      <c r="W297" s="464"/>
      <c r="X297" s="464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337"/>
      <c r="AJ297" s="337"/>
    </row>
    <row r="298" ht="13.5" customHeight="1">
      <c r="A298" s="464"/>
      <c r="B298" s="464"/>
      <c r="C298" s="464"/>
      <c r="D298" s="464"/>
      <c r="E298" s="464"/>
      <c r="F298" s="464"/>
      <c r="G298" s="464"/>
      <c r="H298" s="464"/>
      <c r="I298" s="464"/>
      <c r="J298" s="464"/>
      <c r="K298" s="337"/>
      <c r="L298" s="337"/>
      <c r="M298" s="337"/>
      <c r="N298" s="337"/>
      <c r="O298" s="337"/>
      <c r="P298" s="337"/>
      <c r="Q298" s="337"/>
      <c r="R298" s="337"/>
      <c r="S298" s="337"/>
      <c r="T298" s="464"/>
      <c r="U298" s="464"/>
      <c r="V298" s="464"/>
      <c r="W298" s="464"/>
      <c r="X298" s="464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337"/>
      <c r="AJ298" s="337"/>
    </row>
    <row r="299" ht="13.5" customHeight="1">
      <c r="A299" s="464"/>
      <c r="B299" s="464"/>
      <c r="C299" s="464"/>
      <c r="D299" s="464"/>
      <c r="E299" s="464"/>
      <c r="F299" s="464"/>
      <c r="G299" s="464"/>
      <c r="H299" s="464"/>
      <c r="I299" s="464"/>
      <c r="J299" s="464"/>
      <c r="K299" s="337"/>
      <c r="L299" s="337"/>
      <c r="M299" s="337"/>
      <c r="N299" s="337"/>
      <c r="O299" s="337"/>
      <c r="P299" s="337"/>
      <c r="Q299" s="337"/>
      <c r="R299" s="337"/>
      <c r="S299" s="337"/>
      <c r="T299" s="464"/>
      <c r="U299" s="464"/>
      <c r="V299" s="464"/>
      <c r="W299" s="464"/>
      <c r="X299" s="464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337"/>
      <c r="AJ299" s="337"/>
    </row>
    <row r="300" ht="13.5" customHeight="1">
      <c r="A300" s="464"/>
      <c r="B300" s="464"/>
      <c r="C300" s="464"/>
      <c r="D300" s="464"/>
      <c r="E300" s="464"/>
      <c r="F300" s="464"/>
      <c r="G300" s="464"/>
      <c r="H300" s="464"/>
      <c r="I300" s="464"/>
      <c r="J300" s="464"/>
      <c r="K300" s="337"/>
      <c r="L300" s="337"/>
      <c r="M300" s="337"/>
      <c r="N300" s="337"/>
      <c r="O300" s="337"/>
      <c r="P300" s="337"/>
      <c r="Q300" s="337"/>
      <c r="R300" s="337"/>
      <c r="S300" s="337"/>
      <c r="T300" s="464"/>
      <c r="U300" s="464"/>
      <c r="V300" s="464"/>
      <c r="W300" s="464"/>
      <c r="X300" s="464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337"/>
      <c r="AJ300" s="337"/>
    </row>
    <row r="301" ht="13.5" customHeight="1">
      <c r="A301" s="464"/>
      <c r="B301" s="464"/>
      <c r="C301" s="464"/>
      <c r="D301" s="464"/>
      <c r="E301" s="464"/>
      <c r="F301" s="464"/>
      <c r="G301" s="464"/>
      <c r="H301" s="464"/>
      <c r="I301" s="464"/>
      <c r="J301" s="464"/>
      <c r="K301" s="337"/>
      <c r="L301" s="337"/>
      <c r="M301" s="337"/>
      <c r="N301" s="337"/>
      <c r="O301" s="337"/>
      <c r="P301" s="337"/>
      <c r="Q301" s="337"/>
      <c r="R301" s="337"/>
      <c r="S301" s="337"/>
      <c r="T301" s="464"/>
      <c r="U301" s="464"/>
      <c r="V301" s="464"/>
      <c r="W301" s="464"/>
      <c r="X301" s="464"/>
      <c r="Y301" s="337"/>
      <c r="Z301" s="337"/>
      <c r="AA301" s="337"/>
      <c r="AB301" s="337"/>
      <c r="AC301" s="337"/>
      <c r="AD301" s="337"/>
      <c r="AE301" s="337"/>
      <c r="AF301" s="337"/>
      <c r="AG301" s="337"/>
      <c r="AH301" s="337"/>
      <c r="AI301" s="337"/>
      <c r="AJ301" s="337"/>
    </row>
    <row r="302" ht="13.5" customHeight="1">
      <c r="A302" s="464"/>
      <c r="B302" s="464"/>
      <c r="C302" s="464"/>
      <c r="D302" s="464"/>
      <c r="E302" s="464"/>
      <c r="F302" s="464"/>
      <c r="G302" s="464"/>
      <c r="H302" s="464"/>
      <c r="I302" s="464"/>
      <c r="J302" s="464"/>
      <c r="K302" s="337"/>
      <c r="L302" s="337"/>
      <c r="M302" s="337"/>
      <c r="N302" s="337"/>
      <c r="O302" s="337"/>
      <c r="P302" s="337"/>
      <c r="Q302" s="337"/>
      <c r="R302" s="337"/>
      <c r="S302" s="337"/>
      <c r="T302" s="464"/>
      <c r="U302" s="464"/>
      <c r="V302" s="464"/>
      <c r="W302" s="464"/>
      <c r="X302" s="464"/>
      <c r="Y302" s="337"/>
      <c r="Z302" s="337"/>
      <c r="AA302" s="337"/>
      <c r="AB302" s="337"/>
      <c r="AC302" s="337"/>
      <c r="AD302" s="337"/>
      <c r="AE302" s="337"/>
      <c r="AF302" s="337"/>
      <c r="AG302" s="337"/>
      <c r="AH302" s="337"/>
      <c r="AI302" s="337"/>
      <c r="AJ302" s="337"/>
    </row>
    <row r="303" ht="13.5" customHeight="1">
      <c r="A303" s="464"/>
      <c r="B303" s="464"/>
      <c r="C303" s="464"/>
      <c r="D303" s="464"/>
      <c r="E303" s="464"/>
      <c r="F303" s="464"/>
      <c r="G303" s="464"/>
      <c r="H303" s="464"/>
      <c r="I303" s="464"/>
      <c r="J303" s="464"/>
      <c r="K303" s="337"/>
      <c r="L303" s="337"/>
      <c r="M303" s="337"/>
      <c r="N303" s="337"/>
      <c r="O303" s="337"/>
      <c r="P303" s="337"/>
      <c r="Q303" s="337"/>
      <c r="R303" s="337"/>
      <c r="S303" s="337"/>
      <c r="T303" s="464"/>
      <c r="U303" s="464"/>
      <c r="V303" s="464"/>
      <c r="W303" s="464"/>
      <c r="X303" s="464"/>
      <c r="Y303" s="337"/>
      <c r="Z303" s="337"/>
      <c r="AA303" s="337"/>
      <c r="AB303" s="337"/>
      <c r="AC303" s="337"/>
      <c r="AD303" s="337"/>
      <c r="AE303" s="337"/>
      <c r="AF303" s="337"/>
      <c r="AG303" s="337"/>
      <c r="AH303" s="337"/>
      <c r="AI303" s="337"/>
      <c r="AJ303" s="337"/>
    </row>
    <row r="304" ht="13.5" customHeight="1">
      <c r="A304" s="464"/>
      <c r="B304" s="464"/>
      <c r="C304" s="464"/>
      <c r="D304" s="464"/>
      <c r="E304" s="464"/>
      <c r="F304" s="464"/>
      <c r="G304" s="464"/>
      <c r="H304" s="464"/>
      <c r="I304" s="464"/>
      <c r="J304" s="464"/>
      <c r="K304" s="337"/>
      <c r="L304" s="337"/>
      <c r="M304" s="337"/>
      <c r="N304" s="337"/>
      <c r="O304" s="337"/>
      <c r="P304" s="337"/>
      <c r="Q304" s="337"/>
      <c r="R304" s="337"/>
      <c r="S304" s="337"/>
      <c r="T304" s="464"/>
      <c r="U304" s="464"/>
      <c r="V304" s="464"/>
      <c r="W304" s="464"/>
      <c r="X304" s="464"/>
      <c r="Y304" s="337"/>
      <c r="Z304" s="337"/>
      <c r="AA304" s="337"/>
      <c r="AB304" s="337"/>
      <c r="AC304" s="337"/>
      <c r="AD304" s="337"/>
      <c r="AE304" s="337"/>
      <c r="AF304" s="337"/>
      <c r="AG304" s="337"/>
      <c r="AH304" s="337"/>
      <c r="AI304" s="337"/>
      <c r="AJ304" s="337"/>
    </row>
    <row r="305" ht="13.5" customHeight="1">
      <c r="A305" s="464"/>
      <c r="B305" s="464"/>
      <c r="C305" s="464"/>
      <c r="D305" s="464"/>
      <c r="E305" s="464"/>
      <c r="F305" s="464"/>
      <c r="G305" s="464"/>
      <c r="H305" s="464"/>
      <c r="I305" s="464"/>
      <c r="J305" s="464"/>
      <c r="K305" s="337"/>
      <c r="L305" s="337"/>
      <c r="M305" s="337"/>
      <c r="N305" s="337"/>
      <c r="O305" s="337"/>
      <c r="P305" s="337"/>
      <c r="Q305" s="337"/>
      <c r="R305" s="337"/>
      <c r="S305" s="337"/>
      <c r="T305" s="464"/>
      <c r="U305" s="464"/>
      <c r="V305" s="464"/>
      <c r="W305" s="464"/>
      <c r="X305" s="464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337"/>
      <c r="AJ305" s="337"/>
    </row>
    <row r="306" ht="13.5" customHeight="1">
      <c r="A306" s="464"/>
      <c r="B306" s="464"/>
      <c r="C306" s="464"/>
      <c r="D306" s="464"/>
      <c r="E306" s="464"/>
      <c r="F306" s="464"/>
      <c r="G306" s="464"/>
      <c r="H306" s="464"/>
      <c r="I306" s="464"/>
      <c r="J306" s="464"/>
      <c r="K306" s="337"/>
      <c r="L306" s="337"/>
      <c r="M306" s="337"/>
      <c r="N306" s="337"/>
      <c r="O306" s="337"/>
      <c r="P306" s="337"/>
      <c r="Q306" s="337"/>
      <c r="R306" s="337"/>
      <c r="S306" s="337"/>
      <c r="T306" s="464"/>
      <c r="U306" s="464"/>
      <c r="V306" s="464"/>
      <c r="W306" s="464"/>
      <c r="X306" s="464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337"/>
      <c r="AJ306" s="337"/>
    </row>
    <row r="307" ht="13.5" customHeight="1">
      <c r="A307" s="464"/>
      <c r="B307" s="464"/>
      <c r="C307" s="464"/>
      <c r="D307" s="464"/>
      <c r="E307" s="464"/>
      <c r="F307" s="464"/>
      <c r="G307" s="464"/>
      <c r="H307" s="464"/>
      <c r="I307" s="464"/>
      <c r="J307" s="464"/>
      <c r="K307" s="337"/>
      <c r="L307" s="337"/>
      <c r="M307" s="337"/>
      <c r="N307" s="337"/>
      <c r="O307" s="337"/>
      <c r="P307" s="337"/>
      <c r="Q307" s="337"/>
      <c r="R307" s="337"/>
      <c r="S307" s="337"/>
      <c r="T307" s="464"/>
      <c r="U307" s="464"/>
      <c r="V307" s="464"/>
      <c r="W307" s="464"/>
      <c r="X307" s="464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337"/>
      <c r="AJ307" s="337"/>
    </row>
    <row r="308" ht="13.5" customHeight="1">
      <c r="A308" s="464"/>
      <c r="B308" s="464"/>
      <c r="C308" s="464"/>
      <c r="D308" s="464"/>
      <c r="E308" s="464"/>
      <c r="F308" s="464"/>
      <c r="G308" s="464"/>
      <c r="H308" s="464"/>
      <c r="I308" s="464"/>
      <c r="J308" s="464"/>
      <c r="K308" s="337"/>
      <c r="L308" s="337"/>
      <c r="M308" s="337"/>
      <c r="N308" s="337"/>
      <c r="O308" s="337"/>
      <c r="P308" s="337"/>
      <c r="Q308" s="337"/>
      <c r="R308" s="337"/>
      <c r="S308" s="337"/>
      <c r="T308" s="464"/>
      <c r="U308" s="464"/>
      <c r="V308" s="464"/>
      <c r="W308" s="464"/>
      <c r="X308" s="464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337"/>
      <c r="AJ308" s="337"/>
    </row>
    <row r="309" ht="13.5" customHeight="1">
      <c r="A309" s="464"/>
      <c r="B309" s="464"/>
      <c r="C309" s="464"/>
      <c r="D309" s="464"/>
      <c r="E309" s="464"/>
      <c r="F309" s="464"/>
      <c r="G309" s="464"/>
      <c r="H309" s="464"/>
      <c r="I309" s="464"/>
      <c r="J309" s="464"/>
      <c r="K309" s="337"/>
      <c r="L309" s="337"/>
      <c r="M309" s="337"/>
      <c r="N309" s="337"/>
      <c r="O309" s="337"/>
      <c r="P309" s="337"/>
      <c r="Q309" s="337"/>
      <c r="R309" s="337"/>
      <c r="S309" s="337"/>
      <c r="T309" s="464"/>
      <c r="U309" s="464"/>
      <c r="V309" s="464"/>
      <c r="W309" s="464"/>
      <c r="X309" s="464"/>
      <c r="Y309" s="337"/>
      <c r="Z309" s="337"/>
      <c r="AA309" s="337"/>
      <c r="AB309" s="337"/>
      <c r="AC309" s="337"/>
      <c r="AD309" s="337"/>
      <c r="AE309" s="337"/>
      <c r="AF309" s="337"/>
      <c r="AG309" s="337"/>
      <c r="AH309" s="337"/>
      <c r="AI309" s="337"/>
      <c r="AJ309" s="337"/>
    </row>
    <row r="310" ht="13.5" customHeight="1">
      <c r="A310" s="464"/>
      <c r="B310" s="464"/>
      <c r="C310" s="464"/>
      <c r="D310" s="464"/>
      <c r="E310" s="464"/>
      <c r="F310" s="464"/>
      <c r="G310" s="464"/>
      <c r="H310" s="464"/>
      <c r="I310" s="464"/>
      <c r="J310" s="464"/>
      <c r="K310" s="337"/>
      <c r="L310" s="337"/>
      <c r="M310" s="337"/>
      <c r="N310" s="337"/>
      <c r="O310" s="337"/>
      <c r="P310" s="337"/>
      <c r="Q310" s="337"/>
      <c r="R310" s="337"/>
      <c r="S310" s="337"/>
      <c r="T310" s="464"/>
      <c r="U310" s="464"/>
      <c r="V310" s="464"/>
      <c r="W310" s="464"/>
      <c r="X310" s="464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337"/>
      <c r="AJ310" s="337"/>
    </row>
    <row r="311" ht="13.5" customHeight="1">
      <c r="A311" s="464"/>
      <c r="B311" s="464"/>
      <c r="C311" s="464"/>
      <c r="D311" s="464"/>
      <c r="E311" s="464"/>
      <c r="F311" s="464"/>
      <c r="G311" s="464"/>
      <c r="H311" s="464"/>
      <c r="I311" s="464"/>
      <c r="J311" s="464"/>
      <c r="K311" s="337"/>
      <c r="L311" s="337"/>
      <c r="M311" s="337"/>
      <c r="N311" s="337"/>
      <c r="O311" s="337"/>
      <c r="P311" s="337"/>
      <c r="Q311" s="337"/>
      <c r="R311" s="337"/>
      <c r="S311" s="337"/>
      <c r="T311" s="464"/>
      <c r="U311" s="464"/>
      <c r="V311" s="464"/>
      <c r="W311" s="464"/>
      <c r="X311" s="464"/>
      <c r="Y311" s="337"/>
      <c r="Z311" s="337"/>
      <c r="AA311" s="337"/>
      <c r="AB311" s="337"/>
      <c r="AC311" s="337"/>
      <c r="AD311" s="337"/>
      <c r="AE311" s="337"/>
      <c r="AF311" s="337"/>
      <c r="AG311" s="337"/>
      <c r="AH311" s="337"/>
      <c r="AI311" s="337"/>
      <c r="AJ311" s="337"/>
    </row>
    <row r="312" ht="13.5" customHeight="1">
      <c r="A312" s="464"/>
      <c r="B312" s="464"/>
      <c r="C312" s="464"/>
      <c r="D312" s="464"/>
      <c r="E312" s="464"/>
      <c r="F312" s="464"/>
      <c r="G312" s="464"/>
      <c r="H312" s="464"/>
      <c r="I312" s="464"/>
      <c r="J312" s="464"/>
      <c r="K312" s="337"/>
      <c r="L312" s="337"/>
      <c r="M312" s="337"/>
      <c r="N312" s="337"/>
      <c r="O312" s="337"/>
      <c r="P312" s="337"/>
      <c r="Q312" s="337"/>
      <c r="R312" s="337"/>
      <c r="S312" s="337"/>
      <c r="T312" s="464"/>
      <c r="U312" s="464"/>
      <c r="V312" s="464"/>
      <c r="W312" s="464"/>
      <c r="X312" s="464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337"/>
      <c r="AJ312" s="337"/>
    </row>
    <row r="313" ht="13.5" customHeight="1">
      <c r="A313" s="464"/>
      <c r="B313" s="464"/>
      <c r="C313" s="464"/>
      <c r="D313" s="464"/>
      <c r="E313" s="464"/>
      <c r="F313" s="464"/>
      <c r="G313" s="464"/>
      <c r="H313" s="464"/>
      <c r="I313" s="464"/>
      <c r="J313" s="464"/>
      <c r="K313" s="337"/>
      <c r="L313" s="337"/>
      <c r="M313" s="337"/>
      <c r="N313" s="337"/>
      <c r="O313" s="337"/>
      <c r="P313" s="337"/>
      <c r="Q313" s="337"/>
      <c r="R313" s="337"/>
      <c r="S313" s="337"/>
      <c r="T313" s="464"/>
      <c r="U313" s="464"/>
      <c r="V313" s="464"/>
      <c r="W313" s="464"/>
      <c r="X313" s="464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337"/>
      <c r="AJ313" s="337"/>
    </row>
    <row r="314" ht="13.5" customHeight="1">
      <c r="A314" s="464"/>
      <c r="B314" s="464"/>
      <c r="C314" s="464"/>
      <c r="D314" s="464"/>
      <c r="E314" s="464"/>
      <c r="F314" s="464"/>
      <c r="G314" s="464"/>
      <c r="H314" s="464"/>
      <c r="I314" s="464"/>
      <c r="J314" s="464"/>
      <c r="K314" s="337"/>
      <c r="L314" s="337"/>
      <c r="M314" s="337"/>
      <c r="N314" s="337"/>
      <c r="O314" s="337"/>
      <c r="P314" s="337"/>
      <c r="Q314" s="337"/>
      <c r="R314" s="337"/>
      <c r="S314" s="337"/>
      <c r="T314" s="464"/>
      <c r="U314" s="464"/>
      <c r="V314" s="464"/>
      <c r="W314" s="464"/>
      <c r="X314" s="464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337"/>
      <c r="AJ314" s="337"/>
    </row>
    <row r="315" ht="13.5" customHeight="1">
      <c r="A315" s="464"/>
      <c r="B315" s="464"/>
      <c r="C315" s="464"/>
      <c r="D315" s="464"/>
      <c r="E315" s="464"/>
      <c r="F315" s="464"/>
      <c r="G315" s="464"/>
      <c r="H315" s="464"/>
      <c r="I315" s="464"/>
      <c r="J315" s="464"/>
      <c r="K315" s="337"/>
      <c r="L315" s="337"/>
      <c r="M315" s="337"/>
      <c r="N315" s="337"/>
      <c r="O315" s="337"/>
      <c r="P315" s="337"/>
      <c r="Q315" s="337"/>
      <c r="R315" s="337"/>
      <c r="S315" s="337"/>
      <c r="T315" s="464"/>
      <c r="U315" s="464"/>
      <c r="V315" s="464"/>
      <c r="W315" s="464"/>
      <c r="X315" s="464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337"/>
      <c r="AJ315" s="337"/>
    </row>
    <row r="316" ht="13.5" customHeight="1">
      <c r="A316" s="464"/>
      <c r="B316" s="464"/>
      <c r="C316" s="464"/>
      <c r="D316" s="464"/>
      <c r="E316" s="464"/>
      <c r="F316" s="464"/>
      <c r="G316" s="464"/>
      <c r="H316" s="464"/>
      <c r="I316" s="464"/>
      <c r="J316" s="464"/>
      <c r="K316" s="337"/>
      <c r="L316" s="337"/>
      <c r="M316" s="337"/>
      <c r="N316" s="337"/>
      <c r="O316" s="337"/>
      <c r="P316" s="337"/>
      <c r="Q316" s="337"/>
      <c r="R316" s="337"/>
      <c r="S316" s="337"/>
      <c r="T316" s="464"/>
      <c r="U316" s="464"/>
      <c r="V316" s="464"/>
      <c r="W316" s="464"/>
      <c r="X316" s="464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337"/>
      <c r="AJ316" s="337"/>
    </row>
    <row r="317" ht="13.5" customHeight="1">
      <c r="A317" s="464"/>
      <c r="B317" s="464"/>
      <c r="C317" s="464"/>
      <c r="D317" s="464"/>
      <c r="E317" s="464"/>
      <c r="F317" s="464"/>
      <c r="G317" s="464"/>
      <c r="H317" s="464"/>
      <c r="I317" s="464"/>
      <c r="J317" s="464"/>
      <c r="K317" s="337"/>
      <c r="L317" s="337"/>
      <c r="M317" s="337"/>
      <c r="N317" s="337"/>
      <c r="O317" s="337"/>
      <c r="P317" s="337"/>
      <c r="Q317" s="337"/>
      <c r="R317" s="337"/>
      <c r="S317" s="337"/>
      <c r="T317" s="464"/>
      <c r="U317" s="464"/>
      <c r="V317" s="464"/>
      <c r="W317" s="464"/>
      <c r="X317" s="464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337"/>
      <c r="AJ317" s="337"/>
    </row>
    <row r="318" ht="13.5" customHeight="1">
      <c r="A318" s="464"/>
      <c r="B318" s="464"/>
      <c r="C318" s="464"/>
      <c r="D318" s="464"/>
      <c r="E318" s="464"/>
      <c r="F318" s="464"/>
      <c r="G318" s="464"/>
      <c r="H318" s="464"/>
      <c r="I318" s="464"/>
      <c r="J318" s="464"/>
      <c r="K318" s="337"/>
      <c r="L318" s="337"/>
      <c r="M318" s="337"/>
      <c r="N318" s="337"/>
      <c r="O318" s="337"/>
      <c r="P318" s="337"/>
      <c r="Q318" s="337"/>
      <c r="R318" s="337"/>
      <c r="S318" s="337"/>
      <c r="T318" s="464"/>
      <c r="U318" s="464"/>
      <c r="V318" s="464"/>
      <c r="W318" s="464"/>
      <c r="X318" s="464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</row>
    <row r="319" ht="13.5" customHeight="1">
      <c r="A319" s="464"/>
      <c r="B319" s="464"/>
      <c r="C319" s="464"/>
      <c r="D319" s="464"/>
      <c r="E319" s="464"/>
      <c r="F319" s="464"/>
      <c r="G319" s="464"/>
      <c r="H319" s="464"/>
      <c r="I319" s="464"/>
      <c r="J319" s="464"/>
      <c r="K319" s="337"/>
      <c r="L319" s="337"/>
      <c r="M319" s="337"/>
      <c r="N319" s="337"/>
      <c r="O319" s="337"/>
      <c r="P319" s="337"/>
      <c r="Q319" s="337"/>
      <c r="R319" s="337"/>
      <c r="S319" s="337"/>
      <c r="T319" s="464"/>
      <c r="U319" s="464"/>
      <c r="V319" s="464"/>
      <c r="W319" s="464"/>
      <c r="X319" s="464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</row>
    <row r="320" ht="13.5" customHeight="1">
      <c r="A320" s="464"/>
      <c r="B320" s="464"/>
      <c r="C320" s="464"/>
      <c r="D320" s="464"/>
      <c r="E320" s="464"/>
      <c r="F320" s="464"/>
      <c r="G320" s="464"/>
      <c r="H320" s="464"/>
      <c r="I320" s="464"/>
      <c r="J320" s="464"/>
      <c r="K320" s="337"/>
      <c r="L320" s="337"/>
      <c r="M320" s="337"/>
      <c r="N320" s="337"/>
      <c r="O320" s="337"/>
      <c r="P320" s="337"/>
      <c r="Q320" s="337"/>
      <c r="R320" s="337"/>
      <c r="S320" s="337"/>
      <c r="T320" s="464"/>
      <c r="U320" s="464"/>
      <c r="V320" s="464"/>
      <c r="W320" s="464"/>
      <c r="X320" s="464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</row>
    <row r="321" ht="13.5" customHeight="1">
      <c r="A321" s="464"/>
      <c r="B321" s="464"/>
      <c r="C321" s="464"/>
      <c r="D321" s="464"/>
      <c r="E321" s="464"/>
      <c r="F321" s="464"/>
      <c r="G321" s="464"/>
      <c r="H321" s="464"/>
      <c r="I321" s="464"/>
      <c r="J321" s="464"/>
      <c r="K321" s="337"/>
      <c r="L321" s="337"/>
      <c r="M321" s="337"/>
      <c r="N321" s="337"/>
      <c r="O321" s="337"/>
      <c r="P321" s="337"/>
      <c r="Q321" s="337"/>
      <c r="R321" s="337"/>
      <c r="S321" s="337"/>
      <c r="T321" s="464"/>
      <c r="U321" s="464"/>
      <c r="V321" s="464"/>
      <c r="W321" s="464"/>
      <c r="X321" s="464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</row>
    <row r="322" ht="13.5" customHeight="1">
      <c r="A322" s="464"/>
      <c r="B322" s="464"/>
      <c r="C322" s="464"/>
      <c r="D322" s="464"/>
      <c r="E322" s="464"/>
      <c r="F322" s="464"/>
      <c r="G322" s="464"/>
      <c r="H322" s="464"/>
      <c r="I322" s="464"/>
      <c r="J322" s="464"/>
      <c r="K322" s="337"/>
      <c r="L322" s="337"/>
      <c r="M322" s="337"/>
      <c r="N322" s="337"/>
      <c r="O322" s="337"/>
      <c r="P322" s="337"/>
      <c r="Q322" s="337"/>
      <c r="R322" s="337"/>
      <c r="S322" s="337"/>
      <c r="T322" s="464"/>
      <c r="U322" s="464"/>
      <c r="V322" s="464"/>
      <c r="W322" s="464"/>
      <c r="X322" s="464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337"/>
      <c r="AJ322" s="337"/>
    </row>
    <row r="323" ht="13.5" customHeight="1">
      <c r="A323" s="464"/>
      <c r="B323" s="464"/>
      <c r="C323" s="464"/>
      <c r="D323" s="464"/>
      <c r="E323" s="464"/>
      <c r="F323" s="464"/>
      <c r="G323" s="464"/>
      <c r="H323" s="464"/>
      <c r="I323" s="464"/>
      <c r="J323" s="464"/>
      <c r="K323" s="337"/>
      <c r="L323" s="337"/>
      <c r="M323" s="337"/>
      <c r="N323" s="337"/>
      <c r="O323" s="337"/>
      <c r="P323" s="337"/>
      <c r="Q323" s="337"/>
      <c r="R323" s="337"/>
      <c r="S323" s="337"/>
      <c r="T323" s="464"/>
      <c r="U323" s="464"/>
      <c r="V323" s="464"/>
      <c r="W323" s="464"/>
      <c r="X323" s="464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337"/>
      <c r="AJ323" s="337"/>
    </row>
    <row r="324" ht="13.5" customHeight="1">
      <c r="A324" s="464"/>
      <c r="B324" s="464"/>
      <c r="C324" s="464"/>
      <c r="D324" s="464"/>
      <c r="E324" s="464"/>
      <c r="F324" s="464"/>
      <c r="G324" s="464"/>
      <c r="H324" s="464"/>
      <c r="I324" s="464"/>
      <c r="J324" s="464"/>
      <c r="K324" s="337"/>
      <c r="L324" s="337"/>
      <c r="M324" s="337"/>
      <c r="N324" s="337"/>
      <c r="O324" s="337"/>
      <c r="P324" s="337"/>
      <c r="Q324" s="337"/>
      <c r="R324" s="337"/>
      <c r="S324" s="337"/>
      <c r="T324" s="464"/>
      <c r="U324" s="464"/>
      <c r="V324" s="464"/>
      <c r="W324" s="464"/>
      <c r="X324" s="464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337"/>
      <c r="AJ324" s="337"/>
    </row>
    <row r="325" ht="13.5" customHeight="1">
      <c r="A325" s="464"/>
      <c r="B325" s="464"/>
      <c r="C325" s="464"/>
      <c r="D325" s="464"/>
      <c r="E325" s="464"/>
      <c r="F325" s="464"/>
      <c r="G325" s="464"/>
      <c r="H325" s="464"/>
      <c r="I325" s="464"/>
      <c r="J325" s="464"/>
      <c r="K325" s="337"/>
      <c r="L325" s="337"/>
      <c r="M325" s="337"/>
      <c r="N325" s="337"/>
      <c r="O325" s="337"/>
      <c r="P325" s="337"/>
      <c r="Q325" s="337"/>
      <c r="R325" s="337"/>
      <c r="S325" s="337"/>
      <c r="T325" s="464"/>
      <c r="U325" s="464"/>
      <c r="V325" s="464"/>
      <c r="W325" s="464"/>
      <c r="X325" s="464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337"/>
      <c r="AJ325" s="337"/>
    </row>
    <row r="326" ht="13.5" customHeight="1">
      <c r="A326" s="464"/>
      <c r="B326" s="464"/>
      <c r="C326" s="464"/>
      <c r="D326" s="464"/>
      <c r="E326" s="464"/>
      <c r="F326" s="464"/>
      <c r="G326" s="464"/>
      <c r="H326" s="464"/>
      <c r="I326" s="464"/>
      <c r="J326" s="464"/>
      <c r="K326" s="337"/>
      <c r="L326" s="337"/>
      <c r="M326" s="337"/>
      <c r="N326" s="337"/>
      <c r="O326" s="337"/>
      <c r="P326" s="337"/>
      <c r="Q326" s="337"/>
      <c r="R326" s="337"/>
      <c r="S326" s="337"/>
      <c r="T326" s="464"/>
      <c r="U326" s="464"/>
      <c r="V326" s="464"/>
      <c r="W326" s="464"/>
      <c r="X326" s="464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337"/>
      <c r="AJ326" s="337"/>
    </row>
    <row r="327" ht="13.5" customHeight="1">
      <c r="A327" s="464"/>
      <c r="B327" s="464"/>
      <c r="C327" s="464"/>
      <c r="D327" s="464"/>
      <c r="E327" s="464"/>
      <c r="F327" s="464"/>
      <c r="G327" s="464"/>
      <c r="H327" s="464"/>
      <c r="I327" s="464"/>
      <c r="J327" s="464"/>
      <c r="K327" s="337"/>
      <c r="L327" s="337"/>
      <c r="M327" s="337"/>
      <c r="N327" s="337"/>
      <c r="O327" s="337"/>
      <c r="P327" s="337"/>
      <c r="Q327" s="337"/>
      <c r="R327" s="337"/>
      <c r="S327" s="337"/>
      <c r="T327" s="464"/>
      <c r="U327" s="464"/>
      <c r="V327" s="464"/>
      <c r="W327" s="464"/>
      <c r="X327" s="464"/>
      <c r="Y327" s="337"/>
      <c r="Z327" s="337"/>
      <c r="AA327" s="337"/>
      <c r="AB327" s="337"/>
      <c r="AC327" s="337"/>
      <c r="AD327" s="337"/>
      <c r="AE327" s="337"/>
      <c r="AF327" s="337"/>
      <c r="AG327" s="337"/>
      <c r="AH327" s="337"/>
      <c r="AI327" s="337"/>
      <c r="AJ327" s="337"/>
    </row>
    <row r="328" ht="13.5" customHeight="1">
      <c r="A328" s="464"/>
      <c r="B328" s="464"/>
      <c r="C328" s="464"/>
      <c r="D328" s="464"/>
      <c r="E328" s="464"/>
      <c r="F328" s="464"/>
      <c r="G328" s="464"/>
      <c r="H328" s="464"/>
      <c r="I328" s="464"/>
      <c r="J328" s="464"/>
      <c r="K328" s="337"/>
      <c r="L328" s="337"/>
      <c r="M328" s="337"/>
      <c r="N328" s="337"/>
      <c r="O328" s="337"/>
      <c r="P328" s="337"/>
      <c r="Q328" s="337"/>
      <c r="R328" s="337"/>
      <c r="S328" s="337"/>
      <c r="T328" s="464"/>
      <c r="U328" s="464"/>
      <c r="V328" s="464"/>
      <c r="W328" s="464"/>
      <c r="X328" s="464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337"/>
      <c r="AJ328" s="337"/>
    </row>
    <row r="329" ht="13.5" customHeight="1">
      <c r="A329" s="464"/>
      <c r="B329" s="464"/>
      <c r="C329" s="464"/>
      <c r="D329" s="464"/>
      <c r="E329" s="464"/>
      <c r="F329" s="464"/>
      <c r="G329" s="464"/>
      <c r="H329" s="464"/>
      <c r="I329" s="464"/>
      <c r="J329" s="464"/>
      <c r="K329" s="337"/>
      <c r="L329" s="337"/>
      <c r="M329" s="337"/>
      <c r="N329" s="337"/>
      <c r="O329" s="337"/>
      <c r="P329" s="337"/>
      <c r="Q329" s="337"/>
      <c r="R329" s="337"/>
      <c r="S329" s="337"/>
      <c r="T329" s="464"/>
      <c r="U329" s="464"/>
      <c r="V329" s="464"/>
      <c r="W329" s="464"/>
      <c r="X329" s="464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337"/>
      <c r="AJ329" s="337"/>
    </row>
    <row r="330" ht="13.5" customHeight="1">
      <c r="A330" s="464"/>
      <c r="B330" s="464"/>
      <c r="C330" s="464"/>
      <c r="D330" s="464"/>
      <c r="E330" s="464"/>
      <c r="F330" s="464"/>
      <c r="G330" s="464"/>
      <c r="H330" s="464"/>
      <c r="I330" s="464"/>
      <c r="J330" s="464"/>
      <c r="K330" s="337"/>
      <c r="L330" s="337"/>
      <c r="M330" s="337"/>
      <c r="N330" s="337"/>
      <c r="O330" s="337"/>
      <c r="P330" s="337"/>
      <c r="Q330" s="337"/>
      <c r="R330" s="337"/>
      <c r="S330" s="337"/>
      <c r="T330" s="464"/>
      <c r="U330" s="464"/>
      <c r="V330" s="464"/>
      <c r="W330" s="464"/>
      <c r="X330" s="464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337"/>
      <c r="AJ330" s="337"/>
    </row>
    <row r="331" ht="13.5" customHeight="1">
      <c r="A331" s="464"/>
      <c r="B331" s="464"/>
      <c r="C331" s="464"/>
      <c r="D331" s="464"/>
      <c r="E331" s="464"/>
      <c r="F331" s="464"/>
      <c r="G331" s="464"/>
      <c r="H331" s="464"/>
      <c r="I331" s="464"/>
      <c r="J331" s="464"/>
      <c r="K331" s="337"/>
      <c r="L331" s="337"/>
      <c r="M331" s="337"/>
      <c r="N331" s="337"/>
      <c r="O331" s="337"/>
      <c r="P331" s="337"/>
      <c r="Q331" s="337"/>
      <c r="R331" s="337"/>
      <c r="S331" s="337"/>
      <c r="T331" s="464"/>
      <c r="U331" s="464"/>
      <c r="V331" s="464"/>
      <c r="W331" s="464"/>
      <c r="X331" s="464"/>
      <c r="Y331" s="337"/>
      <c r="Z331" s="337"/>
      <c r="AA331" s="337"/>
      <c r="AB331" s="337"/>
      <c r="AC331" s="337"/>
      <c r="AD331" s="337"/>
      <c r="AE331" s="337"/>
      <c r="AF331" s="337"/>
      <c r="AG331" s="337"/>
      <c r="AH331" s="337"/>
      <c r="AI331" s="337"/>
      <c r="AJ331" s="337"/>
    </row>
    <row r="332" ht="13.5" customHeight="1">
      <c r="A332" s="464"/>
      <c r="B332" s="464"/>
      <c r="C332" s="464"/>
      <c r="D332" s="464"/>
      <c r="E332" s="464"/>
      <c r="F332" s="464"/>
      <c r="G332" s="464"/>
      <c r="H332" s="464"/>
      <c r="I332" s="464"/>
      <c r="J332" s="464"/>
      <c r="K332" s="337"/>
      <c r="L332" s="337"/>
      <c r="M332" s="337"/>
      <c r="N332" s="337"/>
      <c r="O332" s="337"/>
      <c r="P332" s="337"/>
      <c r="Q332" s="337"/>
      <c r="R332" s="337"/>
      <c r="S332" s="337"/>
      <c r="T332" s="464"/>
      <c r="U332" s="464"/>
      <c r="V332" s="464"/>
      <c r="W332" s="464"/>
      <c r="X332" s="464"/>
      <c r="Y332" s="337"/>
      <c r="Z332" s="337"/>
      <c r="AA332" s="337"/>
      <c r="AB332" s="337"/>
      <c r="AC332" s="337"/>
      <c r="AD332" s="337"/>
      <c r="AE332" s="337"/>
      <c r="AF332" s="337"/>
      <c r="AG332" s="337"/>
      <c r="AH332" s="337"/>
      <c r="AI332" s="337"/>
      <c r="AJ332" s="337"/>
    </row>
    <row r="333" ht="13.5" customHeight="1">
      <c r="A333" s="464"/>
      <c r="B333" s="464"/>
      <c r="C333" s="464"/>
      <c r="D333" s="464"/>
      <c r="E333" s="464"/>
      <c r="F333" s="464"/>
      <c r="G333" s="464"/>
      <c r="H333" s="464"/>
      <c r="I333" s="464"/>
      <c r="J333" s="464"/>
      <c r="K333" s="337"/>
      <c r="L333" s="337"/>
      <c r="M333" s="337"/>
      <c r="N333" s="337"/>
      <c r="O333" s="337"/>
      <c r="P333" s="337"/>
      <c r="Q333" s="337"/>
      <c r="R333" s="337"/>
      <c r="S333" s="337"/>
      <c r="T333" s="464"/>
      <c r="U333" s="464"/>
      <c r="V333" s="464"/>
      <c r="W333" s="464"/>
      <c r="X333" s="464"/>
      <c r="Y333" s="337"/>
      <c r="Z333" s="337"/>
      <c r="AA333" s="337"/>
      <c r="AB333" s="337"/>
      <c r="AC333" s="337"/>
      <c r="AD333" s="337"/>
      <c r="AE333" s="337"/>
      <c r="AF333" s="337"/>
      <c r="AG333" s="337"/>
      <c r="AH333" s="337"/>
      <c r="AI333" s="337"/>
      <c r="AJ333" s="337"/>
    </row>
    <row r="334" ht="13.5" customHeight="1">
      <c r="A334" s="464"/>
      <c r="B334" s="464"/>
      <c r="C334" s="464"/>
      <c r="D334" s="464"/>
      <c r="E334" s="464"/>
      <c r="F334" s="464"/>
      <c r="G334" s="464"/>
      <c r="H334" s="464"/>
      <c r="I334" s="464"/>
      <c r="J334" s="464"/>
      <c r="K334" s="337"/>
      <c r="L334" s="337"/>
      <c r="M334" s="337"/>
      <c r="N334" s="337"/>
      <c r="O334" s="337"/>
      <c r="P334" s="337"/>
      <c r="Q334" s="337"/>
      <c r="R334" s="337"/>
      <c r="S334" s="337"/>
      <c r="T334" s="464"/>
      <c r="U334" s="464"/>
      <c r="V334" s="464"/>
      <c r="W334" s="464"/>
      <c r="X334" s="464"/>
      <c r="Y334" s="337"/>
      <c r="Z334" s="337"/>
      <c r="AA334" s="337"/>
      <c r="AB334" s="337"/>
      <c r="AC334" s="337"/>
      <c r="AD334" s="337"/>
      <c r="AE334" s="337"/>
      <c r="AF334" s="337"/>
      <c r="AG334" s="337"/>
      <c r="AH334" s="337"/>
      <c r="AI334" s="337"/>
      <c r="AJ334" s="337"/>
    </row>
    <row r="335" ht="13.5" customHeight="1">
      <c r="A335" s="464"/>
      <c r="B335" s="464"/>
      <c r="C335" s="464"/>
      <c r="D335" s="464"/>
      <c r="E335" s="464"/>
      <c r="F335" s="464"/>
      <c r="G335" s="464"/>
      <c r="H335" s="464"/>
      <c r="I335" s="464"/>
      <c r="J335" s="464"/>
      <c r="K335" s="337"/>
      <c r="L335" s="337"/>
      <c r="M335" s="337"/>
      <c r="N335" s="337"/>
      <c r="O335" s="337"/>
      <c r="P335" s="337"/>
      <c r="Q335" s="337"/>
      <c r="R335" s="337"/>
      <c r="S335" s="337"/>
      <c r="T335" s="464"/>
      <c r="U335" s="464"/>
      <c r="V335" s="464"/>
      <c r="W335" s="464"/>
      <c r="X335" s="464"/>
      <c r="Y335" s="337"/>
      <c r="Z335" s="337"/>
      <c r="AA335" s="337"/>
      <c r="AB335" s="337"/>
      <c r="AC335" s="337"/>
      <c r="AD335" s="337"/>
      <c r="AE335" s="337"/>
      <c r="AF335" s="337"/>
      <c r="AG335" s="337"/>
      <c r="AH335" s="337"/>
      <c r="AI335" s="337"/>
      <c r="AJ335" s="337"/>
    </row>
    <row r="336" ht="13.5" customHeight="1">
      <c r="A336" s="464"/>
      <c r="B336" s="464"/>
      <c r="C336" s="464"/>
      <c r="D336" s="464"/>
      <c r="E336" s="464"/>
      <c r="F336" s="464"/>
      <c r="G336" s="464"/>
      <c r="H336" s="464"/>
      <c r="I336" s="464"/>
      <c r="J336" s="464"/>
      <c r="K336" s="337"/>
      <c r="L336" s="337"/>
      <c r="M336" s="337"/>
      <c r="N336" s="337"/>
      <c r="O336" s="337"/>
      <c r="P336" s="337"/>
      <c r="Q336" s="337"/>
      <c r="R336" s="337"/>
      <c r="S336" s="337"/>
      <c r="T336" s="464"/>
      <c r="U336" s="464"/>
      <c r="V336" s="464"/>
      <c r="W336" s="464"/>
      <c r="X336" s="464"/>
      <c r="Y336" s="337"/>
      <c r="Z336" s="337"/>
      <c r="AA336" s="337"/>
      <c r="AB336" s="337"/>
      <c r="AC336" s="337"/>
      <c r="AD336" s="337"/>
      <c r="AE336" s="337"/>
      <c r="AF336" s="337"/>
      <c r="AG336" s="337"/>
      <c r="AH336" s="337"/>
      <c r="AI336" s="337"/>
      <c r="AJ336" s="337"/>
    </row>
    <row r="337" ht="13.5" customHeight="1">
      <c r="A337" s="464"/>
      <c r="B337" s="464"/>
      <c r="C337" s="464"/>
      <c r="D337" s="464"/>
      <c r="E337" s="464"/>
      <c r="F337" s="464"/>
      <c r="G337" s="464"/>
      <c r="H337" s="464"/>
      <c r="I337" s="464"/>
      <c r="J337" s="464"/>
      <c r="K337" s="337"/>
      <c r="L337" s="337"/>
      <c r="M337" s="337"/>
      <c r="N337" s="337"/>
      <c r="O337" s="337"/>
      <c r="P337" s="337"/>
      <c r="Q337" s="337"/>
      <c r="R337" s="337"/>
      <c r="S337" s="337"/>
      <c r="T337" s="464"/>
      <c r="U337" s="464"/>
      <c r="V337" s="464"/>
      <c r="W337" s="464"/>
      <c r="X337" s="464"/>
      <c r="Y337" s="337"/>
      <c r="Z337" s="337"/>
      <c r="AA337" s="337"/>
      <c r="AB337" s="337"/>
      <c r="AC337" s="337"/>
      <c r="AD337" s="337"/>
      <c r="AE337" s="337"/>
      <c r="AF337" s="337"/>
      <c r="AG337" s="337"/>
      <c r="AH337" s="337"/>
      <c r="AI337" s="337"/>
      <c r="AJ337" s="337"/>
    </row>
    <row r="338" ht="13.5" customHeight="1">
      <c r="A338" s="464"/>
      <c r="B338" s="464"/>
      <c r="C338" s="464"/>
      <c r="D338" s="464"/>
      <c r="E338" s="464"/>
      <c r="F338" s="464"/>
      <c r="G338" s="464"/>
      <c r="H338" s="464"/>
      <c r="I338" s="464"/>
      <c r="J338" s="464"/>
      <c r="K338" s="337"/>
      <c r="L338" s="337"/>
      <c r="M338" s="337"/>
      <c r="N338" s="337"/>
      <c r="O338" s="337"/>
      <c r="P338" s="337"/>
      <c r="Q338" s="337"/>
      <c r="R338" s="337"/>
      <c r="S338" s="337"/>
      <c r="T338" s="464"/>
      <c r="U338" s="464"/>
      <c r="V338" s="464"/>
      <c r="W338" s="464"/>
      <c r="X338" s="464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337"/>
      <c r="AJ338" s="337"/>
    </row>
    <row r="339" ht="13.5" customHeight="1">
      <c r="A339" s="464"/>
      <c r="B339" s="464"/>
      <c r="C339" s="464"/>
      <c r="D339" s="464"/>
      <c r="E339" s="464"/>
      <c r="F339" s="464"/>
      <c r="G339" s="464"/>
      <c r="H339" s="464"/>
      <c r="I339" s="464"/>
      <c r="J339" s="464"/>
      <c r="K339" s="337"/>
      <c r="L339" s="337"/>
      <c r="M339" s="337"/>
      <c r="N339" s="337"/>
      <c r="O339" s="337"/>
      <c r="P339" s="337"/>
      <c r="Q339" s="337"/>
      <c r="R339" s="337"/>
      <c r="S339" s="337"/>
      <c r="T339" s="464"/>
      <c r="U339" s="464"/>
      <c r="V339" s="464"/>
      <c r="W339" s="464"/>
      <c r="X339" s="464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337"/>
      <c r="AJ339" s="337"/>
    </row>
    <row r="340" ht="13.5" customHeight="1">
      <c r="A340" s="464"/>
      <c r="B340" s="464"/>
      <c r="C340" s="464"/>
      <c r="D340" s="464"/>
      <c r="E340" s="464"/>
      <c r="F340" s="464"/>
      <c r="G340" s="464"/>
      <c r="H340" s="464"/>
      <c r="I340" s="464"/>
      <c r="J340" s="464"/>
      <c r="K340" s="337"/>
      <c r="L340" s="337"/>
      <c r="M340" s="337"/>
      <c r="N340" s="337"/>
      <c r="O340" s="337"/>
      <c r="P340" s="337"/>
      <c r="Q340" s="337"/>
      <c r="R340" s="337"/>
      <c r="S340" s="337"/>
      <c r="T340" s="464"/>
      <c r="U340" s="464"/>
      <c r="V340" s="464"/>
      <c r="W340" s="464"/>
      <c r="X340" s="464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337"/>
      <c r="AJ340" s="337"/>
    </row>
    <row r="341" ht="13.5" customHeight="1">
      <c r="A341" s="464"/>
      <c r="B341" s="464"/>
      <c r="C341" s="464"/>
      <c r="D341" s="464"/>
      <c r="E341" s="464"/>
      <c r="F341" s="464"/>
      <c r="G341" s="464"/>
      <c r="H341" s="464"/>
      <c r="I341" s="464"/>
      <c r="J341" s="464"/>
      <c r="K341" s="337"/>
      <c r="L341" s="337"/>
      <c r="M341" s="337"/>
      <c r="N341" s="337"/>
      <c r="O341" s="337"/>
      <c r="P341" s="337"/>
      <c r="Q341" s="337"/>
      <c r="R341" s="337"/>
      <c r="S341" s="337"/>
      <c r="T341" s="464"/>
      <c r="U341" s="464"/>
      <c r="V341" s="464"/>
      <c r="W341" s="464"/>
      <c r="X341" s="464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337"/>
      <c r="AJ341" s="337"/>
    </row>
    <row r="342" ht="13.5" customHeight="1">
      <c r="A342" s="464"/>
      <c r="B342" s="464"/>
      <c r="C342" s="464"/>
      <c r="D342" s="464"/>
      <c r="E342" s="464"/>
      <c r="F342" s="464"/>
      <c r="G342" s="464"/>
      <c r="H342" s="464"/>
      <c r="I342" s="464"/>
      <c r="J342" s="464"/>
      <c r="K342" s="337"/>
      <c r="L342" s="337"/>
      <c r="M342" s="337"/>
      <c r="N342" s="337"/>
      <c r="O342" s="337"/>
      <c r="P342" s="337"/>
      <c r="Q342" s="337"/>
      <c r="R342" s="337"/>
      <c r="S342" s="337"/>
      <c r="T342" s="464"/>
      <c r="U342" s="464"/>
      <c r="V342" s="464"/>
      <c r="W342" s="464"/>
      <c r="X342" s="464"/>
      <c r="Y342" s="337"/>
      <c r="Z342" s="337"/>
      <c r="AA342" s="337"/>
      <c r="AB342" s="337"/>
      <c r="AC342" s="337"/>
      <c r="AD342" s="337"/>
      <c r="AE342" s="337"/>
      <c r="AF342" s="337"/>
      <c r="AG342" s="337"/>
      <c r="AH342" s="337"/>
      <c r="AI342" s="337"/>
      <c r="AJ342" s="337"/>
    </row>
    <row r="343" ht="13.5" customHeight="1">
      <c r="A343" s="464"/>
      <c r="B343" s="464"/>
      <c r="C343" s="464"/>
      <c r="D343" s="464"/>
      <c r="E343" s="464"/>
      <c r="F343" s="464"/>
      <c r="G343" s="464"/>
      <c r="H343" s="464"/>
      <c r="I343" s="464"/>
      <c r="J343" s="464"/>
      <c r="K343" s="337"/>
      <c r="L343" s="337"/>
      <c r="M343" s="337"/>
      <c r="N343" s="337"/>
      <c r="O343" s="337"/>
      <c r="P343" s="337"/>
      <c r="Q343" s="337"/>
      <c r="R343" s="337"/>
      <c r="S343" s="337"/>
      <c r="T343" s="464"/>
      <c r="U343" s="464"/>
      <c r="V343" s="464"/>
      <c r="W343" s="464"/>
      <c r="X343" s="464"/>
      <c r="Y343" s="337"/>
      <c r="Z343" s="337"/>
      <c r="AA343" s="337"/>
      <c r="AB343" s="337"/>
      <c r="AC343" s="337"/>
      <c r="AD343" s="337"/>
      <c r="AE343" s="337"/>
      <c r="AF343" s="337"/>
      <c r="AG343" s="337"/>
      <c r="AH343" s="337"/>
      <c r="AI343" s="337"/>
      <c r="AJ343" s="337"/>
    </row>
    <row r="344" ht="13.5" customHeight="1">
      <c r="A344" s="464"/>
      <c r="B344" s="464"/>
      <c r="C344" s="464"/>
      <c r="D344" s="464"/>
      <c r="E344" s="464"/>
      <c r="F344" s="464"/>
      <c r="G344" s="464"/>
      <c r="H344" s="464"/>
      <c r="I344" s="464"/>
      <c r="J344" s="464"/>
      <c r="K344" s="337"/>
      <c r="L344" s="337"/>
      <c r="M344" s="337"/>
      <c r="N344" s="337"/>
      <c r="O344" s="337"/>
      <c r="P344" s="337"/>
      <c r="Q344" s="337"/>
      <c r="R344" s="337"/>
      <c r="S344" s="337"/>
      <c r="T344" s="464"/>
      <c r="U344" s="464"/>
      <c r="V344" s="464"/>
      <c r="W344" s="464"/>
      <c r="X344" s="464"/>
      <c r="Y344" s="337"/>
      <c r="Z344" s="337"/>
      <c r="AA344" s="337"/>
      <c r="AB344" s="337"/>
      <c r="AC344" s="337"/>
      <c r="AD344" s="337"/>
      <c r="AE344" s="337"/>
      <c r="AF344" s="337"/>
      <c r="AG344" s="337"/>
      <c r="AH344" s="337"/>
      <c r="AI344" s="337"/>
      <c r="AJ344" s="337"/>
    </row>
    <row r="345" ht="13.5" customHeight="1">
      <c r="A345" s="464"/>
      <c r="B345" s="464"/>
      <c r="C345" s="464"/>
      <c r="D345" s="464"/>
      <c r="E345" s="464"/>
      <c r="F345" s="464"/>
      <c r="G345" s="464"/>
      <c r="H345" s="464"/>
      <c r="I345" s="464"/>
      <c r="J345" s="464"/>
      <c r="K345" s="337"/>
      <c r="L345" s="337"/>
      <c r="M345" s="337"/>
      <c r="N345" s="337"/>
      <c r="O345" s="337"/>
      <c r="P345" s="337"/>
      <c r="Q345" s="337"/>
      <c r="R345" s="337"/>
      <c r="S345" s="337"/>
      <c r="T345" s="464"/>
      <c r="U345" s="464"/>
      <c r="V345" s="464"/>
      <c r="W345" s="464"/>
      <c r="X345" s="464"/>
      <c r="Y345" s="337"/>
      <c r="Z345" s="337"/>
      <c r="AA345" s="337"/>
      <c r="AB345" s="337"/>
      <c r="AC345" s="337"/>
      <c r="AD345" s="337"/>
      <c r="AE345" s="337"/>
      <c r="AF345" s="337"/>
      <c r="AG345" s="337"/>
      <c r="AH345" s="337"/>
      <c r="AI345" s="337"/>
      <c r="AJ345" s="337"/>
    </row>
    <row r="346" ht="13.5" customHeight="1">
      <c r="A346" s="464"/>
      <c r="B346" s="464"/>
      <c r="C346" s="464"/>
      <c r="D346" s="464"/>
      <c r="E346" s="464"/>
      <c r="F346" s="464"/>
      <c r="G346" s="464"/>
      <c r="H346" s="464"/>
      <c r="I346" s="464"/>
      <c r="J346" s="464"/>
      <c r="K346" s="337"/>
      <c r="L346" s="337"/>
      <c r="M346" s="337"/>
      <c r="N346" s="337"/>
      <c r="O346" s="337"/>
      <c r="P346" s="337"/>
      <c r="Q346" s="337"/>
      <c r="R346" s="337"/>
      <c r="S346" s="337"/>
      <c r="T346" s="464"/>
      <c r="U346" s="464"/>
      <c r="V346" s="464"/>
      <c r="W346" s="464"/>
      <c r="X346" s="464"/>
      <c r="Y346" s="337"/>
      <c r="Z346" s="337"/>
      <c r="AA346" s="337"/>
      <c r="AB346" s="337"/>
      <c r="AC346" s="337"/>
      <c r="AD346" s="337"/>
      <c r="AE346" s="337"/>
      <c r="AF346" s="337"/>
      <c r="AG346" s="337"/>
      <c r="AH346" s="337"/>
      <c r="AI346" s="337"/>
      <c r="AJ346" s="337"/>
    </row>
    <row r="347" ht="13.5" customHeight="1">
      <c r="A347" s="464"/>
      <c r="B347" s="464"/>
      <c r="C347" s="464"/>
      <c r="D347" s="464"/>
      <c r="E347" s="464"/>
      <c r="F347" s="464"/>
      <c r="G347" s="464"/>
      <c r="H347" s="464"/>
      <c r="I347" s="464"/>
      <c r="J347" s="464"/>
      <c r="K347" s="337"/>
      <c r="L347" s="337"/>
      <c r="M347" s="337"/>
      <c r="N347" s="337"/>
      <c r="O347" s="337"/>
      <c r="P347" s="337"/>
      <c r="Q347" s="337"/>
      <c r="R347" s="337"/>
      <c r="S347" s="337"/>
      <c r="T347" s="464"/>
      <c r="U347" s="464"/>
      <c r="V347" s="464"/>
      <c r="W347" s="464"/>
      <c r="X347" s="464"/>
      <c r="Y347" s="337"/>
      <c r="Z347" s="337"/>
      <c r="AA347" s="337"/>
      <c r="AB347" s="337"/>
      <c r="AC347" s="337"/>
      <c r="AD347" s="337"/>
      <c r="AE347" s="337"/>
      <c r="AF347" s="337"/>
      <c r="AG347" s="337"/>
      <c r="AH347" s="337"/>
      <c r="AI347" s="337"/>
      <c r="AJ347" s="337"/>
    </row>
    <row r="348" ht="13.5" customHeight="1">
      <c r="A348" s="464"/>
      <c r="B348" s="464"/>
      <c r="C348" s="464"/>
      <c r="D348" s="464"/>
      <c r="E348" s="464"/>
      <c r="F348" s="464"/>
      <c r="G348" s="464"/>
      <c r="H348" s="464"/>
      <c r="I348" s="464"/>
      <c r="J348" s="464"/>
      <c r="K348" s="337"/>
      <c r="L348" s="337"/>
      <c r="M348" s="337"/>
      <c r="N348" s="337"/>
      <c r="O348" s="337"/>
      <c r="P348" s="337"/>
      <c r="Q348" s="337"/>
      <c r="R348" s="337"/>
      <c r="S348" s="337"/>
      <c r="T348" s="464"/>
      <c r="U348" s="464"/>
      <c r="V348" s="464"/>
      <c r="W348" s="464"/>
      <c r="X348" s="464"/>
      <c r="Y348" s="337"/>
      <c r="Z348" s="337"/>
      <c r="AA348" s="337"/>
      <c r="AB348" s="337"/>
      <c r="AC348" s="337"/>
      <c r="AD348" s="337"/>
      <c r="AE348" s="337"/>
      <c r="AF348" s="337"/>
      <c r="AG348" s="337"/>
      <c r="AH348" s="337"/>
      <c r="AI348" s="337"/>
      <c r="AJ348" s="337"/>
    </row>
    <row r="349" ht="13.5" customHeight="1">
      <c r="A349" s="464"/>
      <c r="B349" s="464"/>
      <c r="C349" s="464"/>
      <c r="D349" s="464"/>
      <c r="E349" s="464"/>
      <c r="F349" s="464"/>
      <c r="G349" s="464"/>
      <c r="H349" s="464"/>
      <c r="I349" s="464"/>
      <c r="J349" s="464"/>
      <c r="K349" s="337"/>
      <c r="L349" s="337"/>
      <c r="M349" s="337"/>
      <c r="N349" s="337"/>
      <c r="O349" s="337"/>
      <c r="P349" s="337"/>
      <c r="Q349" s="337"/>
      <c r="R349" s="337"/>
      <c r="S349" s="337"/>
      <c r="T349" s="464"/>
      <c r="U349" s="464"/>
      <c r="V349" s="464"/>
      <c r="W349" s="464"/>
      <c r="X349" s="464"/>
      <c r="Y349" s="337"/>
      <c r="Z349" s="337"/>
      <c r="AA349" s="337"/>
      <c r="AB349" s="337"/>
      <c r="AC349" s="337"/>
      <c r="AD349" s="337"/>
      <c r="AE349" s="337"/>
      <c r="AF349" s="337"/>
      <c r="AG349" s="337"/>
      <c r="AH349" s="337"/>
      <c r="AI349" s="337"/>
      <c r="AJ349" s="337"/>
    </row>
    <row r="350" ht="13.5" customHeight="1">
      <c r="A350" s="464"/>
      <c r="B350" s="464"/>
      <c r="C350" s="464"/>
      <c r="D350" s="464"/>
      <c r="E350" s="464"/>
      <c r="F350" s="464"/>
      <c r="G350" s="464"/>
      <c r="H350" s="464"/>
      <c r="I350" s="464"/>
      <c r="J350" s="464"/>
      <c r="K350" s="337"/>
      <c r="L350" s="337"/>
      <c r="M350" s="337"/>
      <c r="N350" s="337"/>
      <c r="O350" s="337"/>
      <c r="P350" s="337"/>
      <c r="Q350" s="337"/>
      <c r="R350" s="337"/>
      <c r="S350" s="337"/>
      <c r="T350" s="464"/>
      <c r="U350" s="464"/>
      <c r="V350" s="464"/>
      <c r="W350" s="464"/>
      <c r="X350" s="464"/>
      <c r="Y350" s="337"/>
      <c r="Z350" s="337"/>
      <c r="AA350" s="337"/>
      <c r="AB350" s="337"/>
      <c r="AC350" s="337"/>
      <c r="AD350" s="337"/>
      <c r="AE350" s="337"/>
      <c r="AF350" s="337"/>
      <c r="AG350" s="337"/>
      <c r="AH350" s="337"/>
      <c r="AI350" s="337"/>
      <c r="AJ350" s="337"/>
    </row>
    <row r="351" ht="13.5" customHeight="1">
      <c r="A351" s="464"/>
      <c r="B351" s="464"/>
      <c r="C351" s="464"/>
      <c r="D351" s="464"/>
      <c r="E351" s="464"/>
      <c r="F351" s="464"/>
      <c r="G351" s="464"/>
      <c r="H351" s="464"/>
      <c r="I351" s="464"/>
      <c r="J351" s="464"/>
      <c r="K351" s="337"/>
      <c r="L351" s="337"/>
      <c r="M351" s="337"/>
      <c r="N351" s="337"/>
      <c r="O351" s="337"/>
      <c r="P351" s="337"/>
      <c r="Q351" s="337"/>
      <c r="R351" s="337"/>
      <c r="S351" s="337"/>
      <c r="T351" s="464"/>
      <c r="U351" s="464"/>
      <c r="V351" s="464"/>
      <c r="W351" s="464"/>
      <c r="X351" s="464"/>
      <c r="Y351" s="337"/>
      <c r="Z351" s="337"/>
      <c r="AA351" s="337"/>
      <c r="AB351" s="337"/>
      <c r="AC351" s="337"/>
      <c r="AD351" s="337"/>
      <c r="AE351" s="337"/>
      <c r="AF351" s="337"/>
      <c r="AG351" s="337"/>
      <c r="AH351" s="337"/>
      <c r="AI351" s="337"/>
      <c r="AJ351" s="337"/>
    </row>
    <row r="352" ht="13.5" customHeight="1">
      <c r="A352" s="464"/>
      <c r="B352" s="464"/>
      <c r="C352" s="464"/>
      <c r="D352" s="464"/>
      <c r="E352" s="464"/>
      <c r="F352" s="464"/>
      <c r="G352" s="464"/>
      <c r="H352" s="464"/>
      <c r="I352" s="464"/>
      <c r="J352" s="464"/>
      <c r="K352" s="337"/>
      <c r="L352" s="337"/>
      <c r="M352" s="337"/>
      <c r="N352" s="337"/>
      <c r="O352" s="337"/>
      <c r="P352" s="337"/>
      <c r="Q352" s="337"/>
      <c r="R352" s="337"/>
      <c r="S352" s="337"/>
      <c r="T352" s="464"/>
      <c r="U352" s="464"/>
      <c r="V352" s="464"/>
      <c r="W352" s="464"/>
      <c r="X352" s="464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337"/>
      <c r="AJ352" s="337"/>
    </row>
    <row r="353" ht="13.5" customHeight="1">
      <c r="A353" s="464"/>
      <c r="B353" s="464"/>
      <c r="C353" s="464"/>
      <c r="D353" s="464"/>
      <c r="E353" s="464"/>
      <c r="F353" s="464"/>
      <c r="G353" s="464"/>
      <c r="H353" s="464"/>
      <c r="I353" s="464"/>
      <c r="J353" s="464"/>
      <c r="K353" s="337"/>
      <c r="L353" s="337"/>
      <c r="M353" s="337"/>
      <c r="N353" s="337"/>
      <c r="O353" s="337"/>
      <c r="P353" s="337"/>
      <c r="Q353" s="337"/>
      <c r="R353" s="337"/>
      <c r="S353" s="337"/>
      <c r="T353" s="464"/>
      <c r="U353" s="464"/>
      <c r="V353" s="464"/>
      <c r="W353" s="464"/>
      <c r="X353" s="464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337"/>
      <c r="AJ353" s="337"/>
    </row>
    <row r="354" ht="13.5" customHeight="1">
      <c r="A354" s="464"/>
      <c r="B354" s="464"/>
      <c r="C354" s="464"/>
      <c r="D354" s="464"/>
      <c r="E354" s="464"/>
      <c r="F354" s="464"/>
      <c r="G354" s="464"/>
      <c r="H354" s="464"/>
      <c r="I354" s="464"/>
      <c r="J354" s="464"/>
      <c r="K354" s="337"/>
      <c r="L354" s="337"/>
      <c r="M354" s="337"/>
      <c r="N354" s="337"/>
      <c r="O354" s="337"/>
      <c r="P354" s="337"/>
      <c r="Q354" s="337"/>
      <c r="R354" s="337"/>
      <c r="S354" s="337"/>
      <c r="T354" s="464"/>
      <c r="U354" s="464"/>
      <c r="V354" s="464"/>
      <c r="W354" s="464"/>
      <c r="X354" s="464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337"/>
      <c r="AJ354" s="337"/>
    </row>
    <row r="355" ht="13.5" customHeight="1">
      <c r="A355" s="464"/>
      <c r="B355" s="464"/>
      <c r="C355" s="464"/>
      <c r="D355" s="464"/>
      <c r="E355" s="464"/>
      <c r="F355" s="464"/>
      <c r="G355" s="464"/>
      <c r="H355" s="464"/>
      <c r="I355" s="464"/>
      <c r="J355" s="464"/>
      <c r="K355" s="337"/>
      <c r="L355" s="337"/>
      <c r="M355" s="337"/>
      <c r="N355" s="337"/>
      <c r="O355" s="337"/>
      <c r="P355" s="337"/>
      <c r="Q355" s="337"/>
      <c r="R355" s="337"/>
      <c r="S355" s="337"/>
      <c r="T355" s="464"/>
      <c r="U355" s="464"/>
      <c r="V355" s="464"/>
      <c r="W355" s="464"/>
      <c r="X355" s="464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337"/>
      <c r="AJ355" s="337"/>
    </row>
    <row r="356" ht="13.5" customHeight="1">
      <c r="A356" s="464"/>
      <c r="B356" s="464"/>
      <c r="C356" s="464"/>
      <c r="D356" s="464"/>
      <c r="E356" s="464"/>
      <c r="F356" s="464"/>
      <c r="G356" s="464"/>
      <c r="H356" s="464"/>
      <c r="I356" s="464"/>
      <c r="J356" s="464"/>
      <c r="K356" s="337"/>
      <c r="L356" s="337"/>
      <c r="M356" s="337"/>
      <c r="N356" s="337"/>
      <c r="O356" s="337"/>
      <c r="P356" s="337"/>
      <c r="Q356" s="337"/>
      <c r="R356" s="337"/>
      <c r="S356" s="337"/>
      <c r="T356" s="464"/>
      <c r="U356" s="464"/>
      <c r="V356" s="464"/>
      <c r="W356" s="464"/>
      <c r="X356" s="464"/>
      <c r="Y356" s="337"/>
      <c r="Z356" s="337"/>
      <c r="AA356" s="337"/>
      <c r="AB356" s="337"/>
      <c r="AC356" s="337"/>
      <c r="AD356" s="337"/>
      <c r="AE356" s="337"/>
      <c r="AF356" s="337"/>
      <c r="AG356" s="337"/>
      <c r="AH356" s="337"/>
      <c r="AI356" s="337"/>
      <c r="AJ356" s="337"/>
    </row>
    <row r="357" ht="13.5" customHeight="1">
      <c r="A357" s="464"/>
      <c r="B357" s="464"/>
      <c r="C357" s="464"/>
      <c r="D357" s="464"/>
      <c r="E357" s="464"/>
      <c r="F357" s="464"/>
      <c r="G357" s="464"/>
      <c r="H357" s="464"/>
      <c r="I357" s="464"/>
      <c r="J357" s="464"/>
      <c r="K357" s="337"/>
      <c r="L357" s="337"/>
      <c r="M357" s="337"/>
      <c r="N357" s="337"/>
      <c r="O357" s="337"/>
      <c r="P357" s="337"/>
      <c r="Q357" s="337"/>
      <c r="R357" s="337"/>
      <c r="S357" s="337"/>
      <c r="T357" s="464"/>
      <c r="U357" s="464"/>
      <c r="V357" s="464"/>
      <c r="W357" s="464"/>
      <c r="X357" s="464"/>
      <c r="Y357" s="337"/>
      <c r="Z357" s="337"/>
      <c r="AA357" s="337"/>
      <c r="AB357" s="337"/>
      <c r="AC357" s="337"/>
      <c r="AD357" s="337"/>
      <c r="AE357" s="337"/>
      <c r="AF357" s="337"/>
      <c r="AG357" s="337"/>
      <c r="AH357" s="337"/>
      <c r="AI357" s="337"/>
      <c r="AJ357" s="337"/>
    </row>
    <row r="358" ht="13.5" customHeight="1">
      <c r="A358" s="464"/>
      <c r="B358" s="464"/>
      <c r="C358" s="464"/>
      <c r="D358" s="464"/>
      <c r="E358" s="464"/>
      <c r="F358" s="464"/>
      <c r="G358" s="464"/>
      <c r="H358" s="464"/>
      <c r="I358" s="464"/>
      <c r="J358" s="464"/>
      <c r="K358" s="337"/>
      <c r="L358" s="337"/>
      <c r="M358" s="337"/>
      <c r="N358" s="337"/>
      <c r="O358" s="337"/>
      <c r="P358" s="337"/>
      <c r="Q358" s="337"/>
      <c r="R358" s="337"/>
      <c r="S358" s="337"/>
      <c r="T358" s="464"/>
      <c r="U358" s="464"/>
      <c r="V358" s="464"/>
      <c r="W358" s="464"/>
      <c r="X358" s="464"/>
      <c r="Y358" s="337"/>
      <c r="Z358" s="337"/>
      <c r="AA358" s="337"/>
      <c r="AB358" s="337"/>
      <c r="AC358" s="337"/>
      <c r="AD358" s="337"/>
      <c r="AE358" s="337"/>
      <c r="AF358" s="337"/>
      <c r="AG358" s="337"/>
      <c r="AH358" s="337"/>
      <c r="AI358" s="337"/>
      <c r="AJ358" s="337"/>
    </row>
    <row r="359" ht="13.5" customHeight="1">
      <c r="A359" s="464"/>
      <c r="B359" s="464"/>
      <c r="C359" s="464"/>
      <c r="D359" s="464"/>
      <c r="E359" s="464"/>
      <c r="F359" s="464"/>
      <c r="G359" s="464"/>
      <c r="H359" s="464"/>
      <c r="I359" s="464"/>
      <c r="J359" s="464"/>
      <c r="K359" s="337"/>
      <c r="L359" s="337"/>
      <c r="M359" s="337"/>
      <c r="N359" s="337"/>
      <c r="O359" s="337"/>
      <c r="P359" s="337"/>
      <c r="Q359" s="337"/>
      <c r="R359" s="337"/>
      <c r="S359" s="337"/>
      <c r="T359" s="464"/>
      <c r="U359" s="464"/>
      <c r="V359" s="464"/>
      <c r="W359" s="464"/>
      <c r="X359" s="464"/>
      <c r="Y359" s="337"/>
      <c r="Z359" s="337"/>
      <c r="AA359" s="337"/>
      <c r="AB359" s="337"/>
      <c r="AC359" s="337"/>
      <c r="AD359" s="337"/>
      <c r="AE359" s="337"/>
      <c r="AF359" s="337"/>
      <c r="AG359" s="337"/>
      <c r="AH359" s="337"/>
      <c r="AI359" s="337"/>
      <c r="AJ359" s="337"/>
    </row>
    <row r="360" ht="13.5" customHeight="1">
      <c r="A360" s="464"/>
      <c r="B360" s="464"/>
      <c r="C360" s="464"/>
      <c r="D360" s="464"/>
      <c r="E360" s="464"/>
      <c r="F360" s="464"/>
      <c r="G360" s="464"/>
      <c r="H360" s="464"/>
      <c r="I360" s="464"/>
      <c r="J360" s="464"/>
      <c r="K360" s="337"/>
      <c r="L360" s="337"/>
      <c r="M360" s="337"/>
      <c r="N360" s="337"/>
      <c r="O360" s="337"/>
      <c r="P360" s="337"/>
      <c r="Q360" s="337"/>
      <c r="R360" s="337"/>
      <c r="S360" s="337"/>
      <c r="T360" s="464"/>
      <c r="U360" s="464"/>
      <c r="V360" s="464"/>
      <c r="W360" s="464"/>
      <c r="X360" s="464"/>
      <c r="Y360" s="337"/>
      <c r="Z360" s="337"/>
      <c r="AA360" s="337"/>
      <c r="AB360" s="337"/>
      <c r="AC360" s="337"/>
      <c r="AD360" s="337"/>
      <c r="AE360" s="337"/>
      <c r="AF360" s="337"/>
      <c r="AG360" s="337"/>
      <c r="AH360" s="337"/>
      <c r="AI360" s="337"/>
      <c r="AJ360" s="337"/>
    </row>
    <row r="361" ht="13.5" customHeight="1">
      <c r="A361" s="464"/>
      <c r="B361" s="464"/>
      <c r="C361" s="464"/>
      <c r="D361" s="464"/>
      <c r="E361" s="464"/>
      <c r="F361" s="464"/>
      <c r="G361" s="464"/>
      <c r="H361" s="464"/>
      <c r="I361" s="464"/>
      <c r="J361" s="464"/>
      <c r="K361" s="337"/>
      <c r="L361" s="337"/>
      <c r="M361" s="337"/>
      <c r="N361" s="337"/>
      <c r="O361" s="337"/>
      <c r="P361" s="337"/>
      <c r="Q361" s="337"/>
      <c r="R361" s="337"/>
      <c r="S361" s="337"/>
      <c r="T361" s="464"/>
      <c r="U361" s="464"/>
      <c r="V361" s="464"/>
      <c r="W361" s="464"/>
      <c r="X361" s="464"/>
      <c r="Y361" s="337"/>
      <c r="Z361" s="337"/>
      <c r="AA361" s="337"/>
      <c r="AB361" s="337"/>
      <c r="AC361" s="337"/>
      <c r="AD361" s="337"/>
      <c r="AE361" s="337"/>
      <c r="AF361" s="337"/>
      <c r="AG361" s="337"/>
      <c r="AH361" s="337"/>
      <c r="AI361" s="337"/>
      <c r="AJ361" s="337"/>
    </row>
    <row r="362" ht="13.5" customHeight="1">
      <c r="A362" s="464"/>
      <c r="B362" s="464"/>
      <c r="C362" s="464"/>
      <c r="D362" s="464"/>
      <c r="E362" s="464"/>
      <c r="F362" s="464"/>
      <c r="G362" s="464"/>
      <c r="H362" s="464"/>
      <c r="I362" s="464"/>
      <c r="J362" s="464"/>
      <c r="K362" s="337"/>
      <c r="L362" s="337"/>
      <c r="M362" s="337"/>
      <c r="N362" s="337"/>
      <c r="O362" s="337"/>
      <c r="P362" s="337"/>
      <c r="Q362" s="337"/>
      <c r="R362" s="337"/>
      <c r="S362" s="337"/>
      <c r="T362" s="464"/>
      <c r="U362" s="464"/>
      <c r="V362" s="464"/>
      <c r="W362" s="464"/>
      <c r="X362" s="464"/>
      <c r="Y362" s="337"/>
      <c r="Z362" s="337"/>
      <c r="AA362" s="337"/>
      <c r="AB362" s="337"/>
      <c r="AC362" s="337"/>
      <c r="AD362" s="337"/>
      <c r="AE362" s="337"/>
      <c r="AF362" s="337"/>
      <c r="AG362" s="337"/>
      <c r="AH362" s="337"/>
      <c r="AI362" s="337"/>
      <c r="AJ362" s="337"/>
    </row>
    <row r="363" ht="13.5" customHeight="1">
      <c r="A363" s="464"/>
      <c r="B363" s="464"/>
      <c r="C363" s="464"/>
      <c r="D363" s="464"/>
      <c r="E363" s="464"/>
      <c r="F363" s="464"/>
      <c r="G363" s="464"/>
      <c r="H363" s="464"/>
      <c r="I363" s="464"/>
      <c r="J363" s="464"/>
      <c r="K363" s="337"/>
      <c r="L363" s="337"/>
      <c r="M363" s="337"/>
      <c r="N363" s="337"/>
      <c r="O363" s="337"/>
      <c r="P363" s="337"/>
      <c r="Q363" s="337"/>
      <c r="R363" s="337"/>
      <c r="S363" s="337"/>
      <c r="T363" s="464"/>
      <c r="U363" s="464"/>
      <c r="V363" s="464"/>
      <c r="W363" s="464"/>
      <c r="X363" s="464"/>
      <c r="Y363" s="337"/>
      <c r="Z363" s="337"/>
      <c r="AA363" s="337"/>
      <c r="AB363" s="337"/>
      <c r="AC363" s="337"/>
      <c r="AD363" s="337"/>
      <c r="AE363" s="337"/>
      <c r="AF363" s="337"/>
      <c r="AG363" s="337"/>
      <c r="AH363" s="337"/>
      <c r="AI363" s="337"/>
      <c r="AJ363" s="337"/>
    </row>
    <row r="364" ht="13.5" customHeight="1">
      <c r="A364" s="464"/>
      <c r="B364" s="464"/>
      <c r="C364" s="464"/>
      <c r="D364" s="464"/>
      <c r="E364" s="464"/>
      <c r="F364" s="464"/>
      <c r="G364" s="464"/>
      <c r="H364" s="464"/>
      <c r="I364" s="464"/>
      <c r="J364" s="464"/>
      <c r="K364" s="337"/>
      <c r="L364" s="337"/>
      <c r="M364" s="337"/>
      <c r="N364" s="337"/>
      <c r="O364" s="337"/>
      <c r="P364" s="337"/>
      <c r="Q364" s="337"/>
      <c r="R364" s="337"/>
      <c r="S364" s="337"/>
      <c r="T364" s="464"/>
      <c r="U364" s="464"/>
      <c r="V364" s="464"/>
      <c r="W364" s="464"/>
      <c r="X364" s="464"/>
      <c r="Y364" s="337"/>
      <c r="Z364" s="337"/>
      <c r="AA364" s="337"/>
      <c r="AB364" s="337"/>
      <c r="AC364" s="337"/>
      <c r="AD364" s="337"/>
      <c r="AE364" s="337"/>
      <c r="AF364" s="337"/>
      <c r="AG364" s="337"/>
      <c r="AH364" s="337"/>
      <c r="AI364" s="337"/>
      <c r="AJ364" s="337"/>
    </row>
    <row r="365" ht="13.5" customHeight="1">
      <c r="A365" s="464"/>
      <c r="B365" s="464"/>
      <c r="C365" s="464"/>
      <c r="D365" s="464"/>
      <c r="E365" s="464"/>
      <c r="F365" s="464"/>
      <c r="G365" s="464"/>
      <c r="H365" s="464"/>
      <c r="I365" s="464"/>
      <c r="J365" s="464"/>
      <c r="K365" s="337"/>
      <c r="L365" s="337"/>
      <c r="M365" s="337"/>
      <c r="N365" s="337"/>
      <c r="O365" s="337"/>
      <c r="P365" s="337"/>
      <c r="Q365" s="337"/>
      <c r="R365" s="337"/>
      <c r="S365" s="337"/>
      <c r="T365" s="464"/>
      <c r="U365" s="464"/>
      <c r="V365" s="464"/>
      <c r="W365" s="464"/>
      <c r="X365" s="464"/>
      <c r="Y365" s="337"/>
      <c r="Z365" s="337"/>
      <c r="AA365" s="337"/>
      <c r="AB365" s="337"/>
      <c r="AC365" s="337"/>
      <c r="AD365" s="337"/>
      <c r="AE365" s="337"/>
      <c r="AF365" s="337"/>
      <c r="AG365" s="337"/>
      <c r="AH365" s="337"/>
      <c r="AI365" s="337"/>
      <c r="AJ365" s="337"/>
    </row>
    <row r="366" ht="13.5" customHeight="1">
      <c r="A366" s="464"/>
      <c r="B366" s="464"/>
      <c r="C366" s="464"/>
      <c r="D366" s="464"/>
      <c r="E366" s="464"/>
      <c r="F366" s="464"/>
      <c r="G366" s="464"/>
      <c r="H366" s="464"/>
      <c r="I366" s="464"/>
      <c r="J366" s="464"/>
      <c r="K366" s="337"/>
      <c r="L366" s="337"/>
      <c r="M366" s="337"/>
      <c r="N366" s="337"/>
      <c r="O366" s="337"/>
      <c r="P366" s="337"/>
      <c r="Q366" s="337"/>
      <c r="R366" s="337"/>
      <c r="S366" s="337"/>
      <c r="T366" s="464"/>
      <c r="U366" s="464"/>
      <c r="V366" s="464"/>
      <c r="W366" s="464"/>
      <c r="X366" s="464"/>
      <c r="Y366" s="337"/>
      <c r="Z366" s="337"/>
      <c r="AA366" s="337"/>
      <c r="AB366" s="337"/>
      <c r="AC366" s="337"/>
      <c r="AD366" s="337"/>
      <c r="AE366" s="337"/>
      <c r="AF366" s="337"/>
      <c r="AG366" s="337"/>
      <c r="AH366" s="337"/>
      <c r="AI366" s="337"/>
      <c r="AJ366" s="337"/>
    </row>
    <row r="367" ht="13.5" customHeight="1">
      <c r="A367" s="464"/>
      <c r="B367" s="464"/>
      <c r="C367" s="464"/>
      <c r="D367" s="464"/>
      <c r="E367" s="464"/>
      <c r="F367" s="464"/>
      <c r="G367" s="464"/>
      <c r="H367" s="464"/>
      <c r="I367" s="464"/>
      <c r="J367" s="464"/>
      <c r="K367" s="337"/>
      <c r="L367" s="337"/>
      <c r="M367" s="337"/>
      <c r="N367" s="337"/>
      <c r="O367" s="337"/>
      <c r="P367" s="337"/>
      <c r="Q367" s="337"/>
      <c r="R367" s="337"/>
      <c r="S367" s="337"/>
      <c r="T367" s="464"/>
      <c r="U367" s="464"/>
      <c r="V367" s="464"/>
      <c r="W367" s="464"/>
      <c r="X367" s="464"/>
      <c r="Y367" s="337"/>
      <c r="Z367" s="337"/>
      <c r="AA367" s="337"/>
      <c r="AB367" s="337"/>
      <c r="AC367" s="337"/>
      <c r="AD367" s="337"/>
      <c r="AE367" s="337"/>
      <c r="AF367" s="337"/>
      <c r="AG367" s="337"/>
      <c r="AH367" s="337"/>
      <c r="AI367" s="337"/>
      <c r="AJ367" s="337"/>
    </row>
    <row r="368" ht="13.5" customHeight="1">
      <c r="A368" s="464"/>
      <c r="B368" s="464"/>
      <c r="C368" s="464"/>
      <c r="D368" s="464"/>
      <c r="E368" s="464"/>
      <c r="F368" s="464"/>
      <c r="G368" s="464"/>
      <c r="H368" s="464"/>
      <c r="I368" s="464"/>
      <c r="J368" s="464"/>
      <c r="K368" s="337"/>
      <c r="L368" s="337"/>
      <c r="M368" s="337"/>
      <c r="N368" s="337"/>
      <c r="O368" s="337"/>
      <c r="P368" s="337"/>
      <c r="Q368" s="337"/>
      <c r="R368" s="337"/>
      <c r="S368" s="337"/>
      <c r="T368" s="464"/>
      <c r="U368" s="464"/>
      <c r="V368" s="464"/>
      <c r="W368" s="464"/>
      <c r="X368" s="464"/>
      <c r="Y368" s="337"/>
      <c r="Z368" s="337"/>
      <c r="AA368" s="337"/>
      <c r="AB368" s="337"/>
      <c r="AC368" s="337"/>
      <c r="AD368" s="337"/>
      <c r="AE368" s="337"/>
      <c r="AF368" s="337"/>
      <c r="AG368" s="337"/>
      <c r="AH368" s="337"/>
      <c r="AI368" s="337"/>
      <c r="AJ368" s="337"/>
    </row>
    <row r="369" ht="13.5" customHeight="1">
      <c r="A369" s="464"/>
      <c r="B369" s="464"/>
      <c r="C369" s="464"/>
      <c r="D369" s="464"/>
      <c r="E369" s="464"/>
      <c r="F369" s="464"/>
      <c r="G369" s="464"/>
      <c r="H369" s="464"/>
      <c r="I369" s="464"/>
      <c r="J369" s="464"/>
      <c r="K369" s="337"/>
      <c r="L369" s="337"/>
      <c r="M369" s="337"/>
      <c r="N369" s="337"/>
      <c r="O369" s="337"/>
      <c r="P369" s="337"/>
      <c r="Q369" s="337"/>
      <c r="R369" s="337"/>
      <c r="S369" s="337"/>
      <c r="T369" s="464"/>
      <c r="U369" s="464"/>
      <c r="V369" s="464"/>
      <c r="W369" s="464"/>
      <c r="X369" s="464"/>
      <c r="Y369" s="337"/>
      <c r="Z369" s="337"/>
      <c r="AA369" s="337"/>
      <c r="AB369" s="337"/>
      <c r="AC369" s="337"/>
      <c r="AD369" s="337"/>
      <c r="AE369" s="337"/>
      <c r="AF369" s="337"/>
      <c r="AG369" s="337"/>
      <c r="AH369" s="337"/>
      <c r="AI369" s="337"/>
      <c r="AJ369" s="337"/>
    </row>
    <row r="370" ht="13.5" customHeight="1">
      <c r="A370" s="464"/>
      <c r="B370" s="464"/>
      <c r="C370" s="464"/>
      <c r="D370" s="464"/>
      <c r="E370" s="464"/>
      <c r="F370" s="464"/>
      <c r="G370" s="464"/>
      <c r="H370" s="464"/>
      <c r="I370" s="464"/>
      <c r="J370" s="464"/>
      <c r="K370" s="337"/>
      <c r="L370" s="337"/>
      <c r="M370" s="337"/>
      <c r="N370" s="337"/>
      <c r="O370" s="337"/>
      <c r="P370" s="337"/>
      <c r="Q370" s="337"/>
      <c r="R370" s="337"/>
      <c r="S370" s="337"/>
      <c r="T370" s="464"/>
      <c r="U370" s="464"/>
      <c r="V370" s="464"/>
      <c r="W370" s="464"/>
      <c r="X370" s="464"/>
      <c r="Y370" s="337"/>
      <c r="Z370" s="337"/>
      <c r="AA370" s="337"/>
      <c r="AB370" s="337"/>
      <c r="AC370" s="337"/>
      <c r="AD370" s="337"/>
      <c r="AE370" s="337"/>
      <c r="AF370" s="337"/>
      <c r="AG370" s="337"/>
      <c r="AH370" s="337"/>
      <c r="AI370" s="337"/>
      <c r="AJ370" s="337"/>
    </row>
    <row r="371" ht="13.5" customHeight="1">
      <c r="A371" s="464"/>
      <c r="B371" s="464"/>
      <c r="C371" s="464"/>
      <c r="D371" s="464"/>
      <c r="E371" s="464"/>
      <c r="F371" s="464"/>
      <c r="G371" s="464"/>
      <c r="H371" s="464"/>
      <c r="I371" s="464"/>
      <c r="J371" s="464"/>
      <c r="K371" s="337"/>
      <c r="L371" s="337"/>
      <c r="M371" s="337"/>
      <c r="N371" s="337"/>
      <c r="O371" s="337"/>
      <c r="P371" s="337"/>
      <c r="Q371" s="337"/>
      <c r="R371" s="337"/>
      <c r="S371" s="337"/>
      <c r="T371" s="464"/>
      <c r="U371" s="464"/>
      <c r="V371" s="464"/>
      <c r="W371" s="464"/>
      <c r="X371" s="464"/>
      <c r="Y371" s="337"/>
      <c r="Z371" s="337"/>
      <c r="AA371" s="337"/>
      <c r="AB371" s="337"/>
      <c r="AC371" s="337"/>
      <c r="AD371" s="337"/>
      <c r="AE371" s="337"/>
      <c r="AF371" s="337"/>
      <c r="AG371" s="337"/>
      <c r="AH371" s="337"/>
      <c r="AI371" s="337"/>
      <c r="AJ371" s="337"/>
    </row>
    <row r="372" ht="13.5" customHeight="1">
      <c r="A372" s="464"/>
      <c r="B372" s="464"/>
      <c r="C372" s="464"/>
      <c r="D372" s="464"/>
      <c r="E372" s="464"/>
      <c r="F372" s="464"/>
      <c r="G372" s="464"/>
      <c r="H372" s="464"/>
      <c r="I372" s="464"/>
      <c r="J372" s="464"/>
      <c r="K372" s="337"/>
      <c r="L372" s="337"/>
      <c r="M372" s="337"/>
      <c r="N372" s="337"/>
      <c r="O372" s="337"/>
      <c r="P372" s="337"/>
      <c r="Q372" s="337"/>
      <c r="R372" s="337"/>
      <c r="S372" s="337"/>
      <c r="T372" s="464"/>
      <c r="U372" s="464"/>
      <c r="V372" s="464"/>
      <c r="W372" s="464"/>
      <c r="X372" s="464"/>
      <c r="Y372" s="337"/>
      <c r="Z372" s="337"/>
      <c r="AA372" s="337"/>
      <c r="AB372" s="337"/>
      <c r="AC372" s="337"/>
      <c r="AD372" s="337"/>
      <c r="AE372" s="337"/>
      <c r="AF372" s="337"/>
      <c r="AG372" s="337"/>
      <c r="AH372" s="337"/>
      <c r="AI372" s="337"/>
      <c r="AJ372" s="337"/>
    </row>
    <row r="373" ht="13.5" customHeight="1">
      <c r="A373" s="464"/>
      <c r="B373" s="464"/>
      <c r="C373" s="464"/>
      <c r="D373" s="464"/>
      <c r="E373" s="464"/>
      <c r="F373" s="464"/>
      <c r="G373" s="464"/>
      <c r="H373" s="464"/>
      <c r="I373" s="464"/>
      <c r="J373" s="464"/>
      <c r="K373" s="337"/>
      <c r="L373" s="337"/>
      <c r="M373" s="337"/>
      <c r="N373" s="337"/>
      <c r="O373" s="337"/>
      <c r="P373" s="337"/>
      <c r="Q373" s="337"/>
      <c r="R373" s="337"/>
      <c r="S373" s="337"/>
      <c r="T373" s="464"/>
      <c r="U373" s="464"/>
      <c r="V373" s="464"/>
      <c r="W373" s="464"/>
      <c r="X373" s="464"/>
      <c r="Y373" s="337"/>
      <c r="Z373" s="337"/>
      <c r="AA373" s="337"/>
      <c r="AB373" s="337"/>
      <c r="AC373" s="337"/>
      <c r="AD373" s="337"/>
      <c r="AE373" s="337"/>
      <c r="AF373" s="337"/>
      <c r="AG373" s="337"/>
      <c r="AH373" s="337"/>
      <c r="AI373" s="337"/>
      <c r="AJ373" s="337"/>
    </row>
    <row r="374" ht="13.5" customHeight="1">
      <c r="A374" s="464"/>
      <c r="B374" s="464"/>
      <c r="C374" s="464"/>
      <c r="D374" s="464"/>
      <c r="E374" s="464"/>
      <c r="F374" s="464"/>
      <c r="G374" s="464"/>
      <c r="H374" s="464"/>
      <c r="I374" s="464"/>
      <c r="J374" s="464"/>
      <c r="K374" s="337"/>
      <c r="L374" s="337"/>
      <c r="M374" s="337"/>
      <c r="N374" s="337"/>
      <c r="O374" s="337"/>
      <c r="P374" s="337"/>
      <c r="Q374" s="337"/>
      <c r="R374" s="337"/>
      <c r="S374" s="337"/>
      <c r="T374" s="464"/>
      <c r="U374" s="464"/>
      <c r="V374" s="464"/>
      <c r="W374" s="464"/>
      <c r="X374" s="464"/>
      <c r="Y374" s="337"/>
      <c r="Z374" s="337"/>
      <c r="AA374" s="337"/>
      <c r="AB374" s="337"/>
      <c r="AC374" s="337"/>
      <c r="AD374" s="337"/>
      <c r="AE374" s="337"/>
      <c r="AF374" s="337"/>
      <c r="AG374" s="337"/>
      <c r="AH374" s="337"/>
      <c r="AI374" s="337"/>
      <c r="AJ374" s="337"/>
    </row>
    <row r="375" ht="13.5" customHeight="1">
      <c r="A375" s="464"/>
      <c r="B375" s="464"/>
      <c r="C375" s="464"/>
      <c r="D375" s="464"/>
      <c r="E375" s="464"/>
      <c r="F375" s="464"/>
      <c r="G375" s="464"/>
      <c r="H375" s="464"/>
      <c r="I375" s="464"/>
      <c r="J375" s="464"/>
      <c r="K375" s="337"/>
      <c r="L375" s="337"/>
      <c r="M375" s="337"/>
      <c r="N375" s="337"/>
      <c r="O375" s="337"/>
      <c r="P375" s="337"/>
      <c r="Q375" s="337"/>
      <c r="R375" s="337"/>
      <c r="S375" s="337"/>
      <c r="T375" s="464"/>
      <c r="U375" s="464"/>
      <c r="V375" s="464"/>
      <c r="W375" s="464"/>
      <c r="X375" s="464"/>
      <c r="Y375" s="337"/>
      <c r="Z375" s="337"/>
      <c r="AA375" s="337"/>
      <c r="AB375" s="337"/>
      <c r="AC375" s="337"/>
      <c r="AD375" s="337"/>
      <c r="AE375" s="337"/>
      <c r="AF375" s="337"/>
      <c r="AG375" s="337"/>
      <c r="AH375" s="337"/>
      <c r="AI375" s="337"/>
      <c r="AJ375" s="337"/>
    </row>
    <row r="376" ht="13.5" customHeight="1">
      <c r="A376" s="464"/>
      <c r="B376" s="464"/>
      <c r="C376" s="464"/>
      <c r="D376" s="464"/>
      <c r="E376" s="464"/>
      <c r="F376" s="464"/>
      <c r="G376" s="464"/>
      <c r="H376" s="464"/>
      <c r="I376" s="464"/>
      <c r="J376" s="464"/>
      <c r="K376" s="337"/>
      <c r="L376" s="337"/>
      <c r="M376" s="337"/>
      <c r="N376" s="337"/>
      <c r="O376" s="337"/>
      <c r="P376" s="337"/>
      <c r="Q376" s="337"/>
      <c r="R376" s="337"/>
      <c r="S376" s="337"/>
      <c r="T376" s="464"/>
      <c r="U376" s="464"/>
      <c r="V376" s="464"/>
      <c r="W376" s="464"/>
      <c r="X376" s="464"/>
      <c r="Y376" s="337"/>
      <c r="Z376" s="337"/>
      <c r="AA376" s="337"/>
      <c r="AB376" s="337"/>
      <c r="AC376" s="337"/>
      <c r="AD376" s="337"/>
      <c r="AE376" s="337"/>
      <c r="AF376" s="337"/>
      <c r="AG376" s="337"/>
      <c r="AH376" s="337"/>
      <c r="AI376" s="337"/>
      <c r="AJ376" s="337"/>
    </row>
    <row r="377" ht="13.5" customHeight="1">
      <c r="A377" s="464"/>
      <c r="B377" s="464"/>
      <c r="C377" s="464"/>
      <c r="D377" s="464"/>
      <c r="E377" s="464"/>
      <c r="F377" s="464"/>
      <c r="G377" s="464"/>
      <c r="H377" s="464"/>
      <c r="I377" s="464"/>
      <c r="J377" s="464"/>
      <c r="K377" s="337"/>
      <c r="L377" s="337"/>
      <c r="M377" s="337"/>
      <c r="N377" s="337"/>
      <c r="O377" s="337"/>
      <c r="P377" s="337"/>
      <c r="Q377" s="337"/>
      <c r="R377" s="337"/>
      <c r="S377" s="337"/>
      <c r="T377" s="464"/>
      <c r="U377" s="464"/>
      <c r="V377" s="464"/>
      <c r="W377" s="464"/>
      <c r="X377" s="464"/>
      <c r="Y377" s="337"/>
      <c r="Z377" s="337"/>
      <c r="AA377" s="337"/>
      <c r="AB377" s="337"/>
      <c r="AC377" s="337"/>
      <c r="AD377" s="337"/>
      <c r="AE377" s="337"/>
      <c r="AF377" s="337"/>
      <c r="AG377" s="337"/>
      <c r="AH377" s="337"/>
      <c r="AI377" s="337"/>
      <c r="AJ377" s="337"/>
    </row>
    <row r="378" ht="13.5" customHeight="1">
      <c r="A378" s="464"/>
      <c r="B378" s="464"/>
      <c r="C378" s="464"/>
      <c r="D378" s="464"/>
      <c r="E378" s="464"/>
      <c r="F378" s="464"/>
      <c r="G378" s="464"/>
      <c r="H378" s="464"/>
      <c r="I378" s="464"/>
      <c r="J378" s="464"/>
      <c r="K378" s="337"/>
      <c r="L378" s="337"/>
      <c r="M378" s="337"/>
      <c r="N378" s="337"/>
      <c r="O378" s="337"/>
      <c r="P378" s="337"/>
      <c r="Q378" s="337"/>
      <c r="R378" s="337"/>
      <c r="S378" s="337"/>
      <c r="T378" s="464"/>
      <c r="U378" s="464"/>
      <c r="V378" s="464"/>
      <c r="W378" s="464"/>
      <c r="X378" s="464"/>
      <c r="Y378" s="337"/>
      <c r="Z378" s="337"/>
      <c r="AA378" s="337"/>
      <c r="AB378" s="337"/>
      <c r="AC378" s="337"/>
      <c r="AD378" s="337"/>
      <c r="AE378" s="337"/>
      <c r="AF378" s="337"/>
      <c r="AG378" s="337"/>
      <c r="AH378" s="337"/>
      <c r="AI378" s="337"/>
      <c r="AJ378" s="337"/>
    </row>
    <row r="379" ht="13.5" customHeight="1">
      <c r="A379" s="464"/>
      <c r="B379" s="464"/>
      <c r="C379" s="464"/>
      <c r="D379" s="464"/>
      <c r="E379" s="464"/>
      <c r="F379" s="464"/>
      <c r="G379" s="464"/>
      <c r="H379" s="464"/>
      <c r="I379" s="464"/>
      <c r="J379" s="464"/>
      <c r="K379" s="337"/>
      <c r="L379" s="337"/>
      <c r="M379" s="337"/>
      <c r="N379" s="337"/>
      <c r="O379" s="337"/>
      <c r="P379" s="337"/>
      <c r="Q379" s="337"/>
      <c r="R379" s="337"/>
      <c r="S379" s="337"/>
      <c r="T379" s="464"/>
      <c r="U379" s="464"/>
      <c r="V379" s="464"/>
      <c r="W379" s="464"/>
      <c r="X379" s="464"/>
      <c r="Y379" s="337"/>
      <c r="Z379" s="337"/>
      <c r="AA379" s="337"/>
      <c r="AB379" s="337"/>
      <c r="AC379" s="337"/>
      <c r="AD379" s="337"/>
      <c r="AE379" s="337"/>
      <c r="AF379" s="337"/>
      <c r="AG379" s="337"/>
      <c r="AH379" s="337"/>
      <c r="AI379" s="337"/>
      <c r="AJ379" s="337"/>
    </row>
    <row r="380" ht="13.5" customHeight="1">
      <c r="A380" s="464"/>
      <c r="B380" s="464"/>
      <c r="C380" s="464"/>
      <c r="D380" s="464"/>
      <c r="E380" s="464"/>
      <c r="F380" s="464"/>
      <c r="G380" s="464"/>
      <c r="H380" s="464"/>
      <c r="I380" s="464"/>
      <c r="J380" s="464"/>
      <c r="K380" s="337"/>
      <c r="L380" s="337"/>
      <c r="M380" s="337"/>
      <c r="N380" s="337"/>
      <c r="O380" s="337"/>
      <c r="P380" s="337"/>
      <c r="Q380" s="337"/>
      <c r="R380" s="337"/>
      <c r="S380" s="337"/>
      <c r="T380" s="464"/>
      <c r="U380" s="464"/>
      <c r="V380" s="464"/>
      <c r="W380" s="464"/>
      <c r="X380" s="464"/>
      <c r="Y380" s="337"/>
      <c r="Z380" s="337"/>
      <c r="AA380" s="337"/>
      <c r="AB380" s="337"/>
      <c r="AC380" s="337"/>
      <c r="AD380" s="337"/>
      <c r="AE380" s="337"/>
      <c r="AF380" s="337"/>
      <c r="AG380" s="337"/>
      <c r="AH380" s="337"/>
      <c r="AI380" s="337"/>
      <c r="AJ380" s="337"/>
    </row>
    <row r="381" ht="13.5" customHeight="1">
      <c r="A381" s="464"/>
      <c r="B381" s="464"/>
      <c r="C381" s="464"/>
      <c r="D381" s="464"/>
      <c r="E381" s="464"/>
      <c r="F381" s="464"/>
      <c r="G381" s="464"/>
      <c r="H381" s="464"/>
      <c r="I381" s="464"/>
      <c r="J381" s="464"/>
      <c r="K381" s="337"/>
      <c r="L381" s="337"/>
      <c r="M381" s="337"/>
      <c r="N381" s="337"/>
      <c r="O381" s="337"/>
      <c r="P381" s="337"/>
      <c r="Q381" s="337"/>
      <c r="R381" s="337"/>
      <c r="S381" s="337"/>
      <c r="T381" s="464"/>
      <c r="U381" s="464"/>
      <c r="V381" s="464"/>
      <c r="W381" s="464"/>
      <c r="X381" s="464"/>
      <c r="Y381" s="337"/>
      <c r="Z381" s="337"/>
      <c r="AA381" s="337"/>
      <c r="AB381" s="337"/>
      <c r="AC381" s="337"/>
      <c r="AD381" s="337"/>
      <c r="AE381" s="337"/>
      <c r="AF381" s="337"/>
      <c r="AG381" s="337"/>
      <c r="AH381" s="337"/>
      <c r="AI381" s="337"/>
      <c r="AJ381" s="337"/>
    </row>
    <row r="382" ht="13.5" customHeight="1">
      <c r="A382" s="464"/>
      <c r="B382" s="464"/>
      <c r="C382" s="464"/>
      <c r="D382" s="464"/>
      <c r="E382" s="464"/>
      <c r="F382" s="464"/>
      <c r="G382" s="464"/>
      <c r="H382" s="464"/>
      <c r="I382" s="464"/>
      <c r="J382" s="464"/>
      <c r="K382" s="337"/>
      <c r="L382" s="337"/>
      <c r="M382" s="337"/>
      <c r="N382" s="337"/>
      <c r="O382" s="337"/>
      <c r="P382" s="337"/>
      <c r="Q382" s="337"/>
      <c r="R382" s="337"/>
      <c r="S382" s="337"/>
      <c r="T382" s="464"/>
      <c r="U382" s="464"/>
      <c r="V382" s="464"/>
      <c r="W382" s="464"/>
      <c r="X382" s="464"/>
      <c r="Y382" s="337"/>
      <c r="Z382" s="337"/>
      <c r="AA382" s="337"/>
      <c r="AB382" s="337"/>
      <c r="AC382" s="337"/>
      <c r="AD382" s="337"/>
      <c r="AE382" s="337"/>
      <c r="AF382" s="337"/>
      <c r="AG382" s="337"/>
      <c r="AH382" s="337"/>
      <c r="AI382" s="337"/>
      <c r="AJ382" s="337"/>
    </row>
    <row r="383" ht="13.5" customHeight="1">
      <c r="A383" s="464"/>
      <c r="B383" s="464"/>
      <c r="C383" s="464"/>
      <c r="D383" s="464"/>
      <c r="E383" s="464"/>
      <c r="F383" s="464"/>
      <c r="G383" s="464"/>
      <c r="H383" s="464"/>
      <c r="I383" s="464"/>
      <c r="J383" s="464"/>
      <c r="K383" s="337"/>
      <c r="L383" s="337"/>
      <c r="M383" s="337"/>
      <c r="N383" s="337"/>
      <c r="O383" s="337"/>
      <c r="P383" s="337"/>
      <c r="Q383" s="337"/>
      <c r="R383" s="337"/>
      <c r="S383" s="337"/>
      <c r="T383" s="464"/>
      <c r="U383" s="464"/>
      <c r="V383" s="464"/>
      <c r="W383" s="464"/>
      <c r="X383" s="464"/>
      <c r="Y383" s="337"/>
      <c r="Z383" s="337"/>
      <c r="AA383" s="337"/>
      <c r="AB383" s="337"/>
      <c r="AC383" s="337"/>
      <c r="AD383" s="337"/>
      <c r="AE383" s="337"/>
      <c r="AF383" s="337"/>
      <c r="AG383" s="337"/>
      <c r="AH383" s="337"/>
      <c r="AI383" s="337"/>
      <c r="AJ383" s="337"/>
    </row>
    <row r="384" ht="13.5" customHeight="1">
      <c r="A384" s="464"/>
      <c r="B384" s="464"/>
      <c r="C384" s="464"/>
      <c r="D384" s="464"/>
      <c r="E384" s="464"/>
      <c r="F384" s="464"/>
      <c r="G384" s="464"/>
      <c r="H384" s="464"/>
      <c r="I384" s="464"/>
      <c r="J384" s="464"/>
      <c r="K384" s="337"/>
      <c r="L384" s="337"/>
      <c r="M384" s="337"/>
      <c r="N384" s="337"/>
      <c r="O384" s="337"/>
      <c r="P384" s="337"/>
      <c r="Q384" s="337"/>
      <c r="R384" s="337"/>
      <c r="S384" s="337"/>
      <c r="T384" s="464"/>
      <c r="U384" s="464"/>
      <c r="V384" s="464"/>
      <c r="W384" s="464"/>
      <c r="X384" s="464"/>
      <c r="Y384" s="337"/>
      <c r="Z384" s="337"/>
      <c r="AA384" s="337"/>
      <c r="AB384" s="337"/>
      <c r="AC384" s="337"/>
      <c r="AD384" s="337"/>
      <c r="AE384" s="337"/>
      <c r="AF384" s="337"/>
      <c r="AG384" s="337"/>
      <c r="AH384" s="337"/>
      <c r="AI384" s="337"/>
      <c r="AJ384" s="337"/>
    </row>
    <row r="385" ht="13.5" customHeight="1">
      <c r="A385" s="464"/>
      <c r="B385" s="464"/>
      <c r="C385" s="464"/>
      <c r="D385" s="464"/>
      <c r="E385" s="464"/>
      <c r="F385" s="464"/>
      <c r="G385" s="464"/>
      <c r="H385" s="464"/>
      <c r="I385" s="464"/>
      <c r="J385" s="464"/>
      <c r="K385" s="337"/>
      <c r="L385" s="337"/>
      <c r="M385" s="337"/>
      <c r="N385" s="337"/>
      <c r="O385" s="337"/>
      <c r="P385" s="337"/>
      <c r="Q385" s="337"/>
      <c r="R385" s="337"/>
      <c r="S385" s="337"/>
      <c r="T385" s="464"/>
      <c r="U385" s="464"/>
      <c r="V385" s="464"/>
      <c r="W385" s="464"/>
      <c r="X385" s="464"/>
      <c r="Y385" s="337"/>
      <c r="Z385" s="337"/>
      <c r="AA385" s="337"/>
      <c r="AB385" s="337"/>
      <c r="AC385" s="337"/>
      <c r="AD385" s="337"/>
      <c r="AE385" s="337"/>
      <c r="AF385" s="337"/>
      <c r="AG385" s="337"/>
      <c r="AH385" s="337"/>
      <c r="AI385" s="337"/>
      <c r="AJ385" s="337"/>
    </row>
    <row r="386" ht="13.5" customHeight="1">
      <c r="A386" s="464"/>
      <c r="B386" s="464"/>
      <c r="C386" s="464"/>
      <c r="D386" s="464"/>
      <c r="E386" s="464"/>
      <c r="F386" s="464"/>
      <c r="G386" s="464"/>
      <c r="H386" s="464"/>
      <c r="I386" s="464"/>
      <c r="J386" s="464"/>
      <c r="K386" s="337"/>
      <c r="L386" s="337"/>
      <c r="M386" s="337"/>
      <c r="N386" s="337"/>
      <c r="O386" s="337"/>
      <c r="P386" s="337"/>
      <c r="Q386" s="337"/>
      <c r="R386" s="337"/>
      <c r="S386" s="337"/>
      <c r="T386" s="464"/>
      <c r="U386" s="464"/>
      <c r="V386" s="464"/>
      <c r="W386" s="464"/>
      <c r="X386" s="464"/>
      <c r="Y386" s="337"/>
      <c r="Z386" s="337"/>
      <c r="AA386" s="337"/>
      <c r="AB386" s="337"/>
      <c r="AC386" s="337"/>
      <c r="AD386" s="337"/>
      <c r="AE386" s="337"/>
      <c r="AF386" s="337"/>
      <c r="AG386" s="337"/>
      <c r="AH386" s="337"/>
      <c r="AI386" s="337"/>
      <c r="AJ386" s="337"/>
    </row>
    <row r="387" ht="13.5" customHeight="1">
      <c r="A387" s="464"/>
      <c r="B387" s="464"/>
      <c r="C387" s="464"/>
      <c r="D387" s="464"/>
      <c r="E387" s="464"/>
      <c r="F387" s="464"/>
      <c r="G387" s="464"/>
      <c r="H387" s="464"/>
      <c r="I387" s="464"/>
      <c r="J387" s="464"/>
      <c r="K387" s="337"/>
      <c r="L387" s="337"/>
      <c r="M387" s="337"/>
      <c r="N387" s="337"/>
      <c r="O387" s="337"/>
      <c r="P387" s="337"/>
      <c r="Q387" s="337"/>
      <c r="R387" s="337"/>
      <c r="S387" s="337"/>
      <c r="T387" s="464"/>
      <c r="U387" s="464"/>
      <c r="V387" s="464"/>
      <c r="W387" s="464"/>
      <c r="X387" s="464"/>
      <c r="Y387" s="337"/>
      <c r="Z387" s="337"/>
      <c r="AA387" s="337"/>
      <c r="AB387" s="337"/>
      <c r="AC387" s="337"/>
      <c r="AD387" s="337"/>
      <c r="AE387" s="337"/>
      <c r="AF387" s="337"/>
      <c r="AG387" s="337"/>
      <c r="AH387" s="337"/>
      <c r="AI387" s="337"/>
      <c r="AJ387" s="337"/>
    </row>
    <row r="388" ht="13.5" customHeight="1">
      <c r="A388" s="464"/>
      <c r="B388" s="464"/>
      <c r="C388" s="464"/>
      <c r="D388" s="464"/>
      <c r="E388" s="464"/>
      <c r="F388" s="464"/>
      <c r="G388" s="464"/>
      <c r="H388" s="464"/>
      <c r="I388" s="464"/>
      <c r="J388" s="464"/>
      <c r="K388" s="337"/>
      <c r="L388" s="337"/>
      <c r="M388" s="337"/>
      <c r="N388" s="337"/>
      <c r="O388" s="337"/>
      <c r="P388" s="337"/>
      <c r="Q388" s="337"/>
      <c r="R388" s="337"/>
      <c r="S388" s="337"/>
      <c r="T388" s="464"/>
      <c r="U388" s="464"/>
      <c r="V388" s="464"/>
      <c r="W388" s="464"/>
      <c r="X388" s="464"/>
      <c r="Y388" s="337"/>
      <c r="Z388" s="337"/>
      <c r="AA388" s="337"/>
      <c r="AB388" s="337"/>
      <c r="AC388" s="337"/>
      <c r="AD388" s="337"/>
      <c r="AE388" s="337"/>
      <c r="AF388" s="337"/>
      <c r="AG388" s="337"/>
      <c r="AH388" s="337"/>
      <c r="AI388" s="337"/>
      <c r="AJ388" s="337"/>
    </row>
    <row r="389" ht="13.5" customHeight="1">
      <c r="A389" s="464"/>
      <c r="B389" s="464"/>
      <c r="C389" s="464"/>
      <c r="D389" s="464"/>
      <c r="E389" s="464"/>
      <c r="F389" s="464"/>
      <c r="G389" s="464"/>
      <c r="H389" s="464"/>
      <c r="I389" s="464"/>
      <c r="J389" s="464"/>
      <c r="K389" s="337"/>
      <c r="L389" s="337"/>
      <c r="M389" s="337"/>
      <c r="N389" s="337"/>
      <c r="O389" s="337"/>
      <c r="P389" s="337"/>
      <c r="Q389" s="337"/>
      <c r="R389" s="337"/>
      <c r="S389" s="337"/>
      <c r="T389" s="464"/>
      <c r="U389" s="464"/>
      <c r="V389" s="464"/>
      <c r="W389" s="464"/>
      <c r="X389" s="464"/>
      <c r="Y389" s="337"/>
      <c r="Z389" s="337"/>
      <c r="AA389" s="337"/>
      <c r="AB389" s="337"/>
      <c r="AC389" s="337"/>
      <c r="AD389" s="337"/>
      <c r="AE389" s="337"/>
      <c r="AF389" s="337"/>
      <c r="AG389" s="337"/>
      <c r="AH389" s="337"/>
      <c r="AI389" s="337"/>
      <c r="AJ389" s="337"/>
    </row>
    <row r="390" ht="13.5" customHeight="1">
      <c r="A390" s="464"/>
      <c r="B390" s="464"/>
      <c r="C390" s="464"/>
      <c r="D390" s="464"/>
      <c r="E390" s="464"/>
      <c r="F390" s="464"/>
      <c r="G390" s="464"/>
      <c r="H390" s="464"/>
      <c r="I390" s="464"/>
      <c r="J390" s="464"/>
      <c r="K390" s="337"/>
      <c r="L390" s="337"/>
      <c r="M390" s="337"/>
      <c r="N390" s="337"/>
      <c r="O390" s="337"/>
      <c r="P390" s="337"/>
      <c r="Q390" s="337"/>
      <c r="R390" s="337"/>
      <c r="S390" s="337"/>
      <c r="T390" s="464"/>
      <c r="U390" s="464"/>
      <c r="V390" s="464"/>
      <c r="W390" s="464"/>
      <c r="X390" s="464"/>
      <c r="Y390" s="337"/>
      <c r="Z390" s="337"/>
      <c r="AA390" s="337"/>
      <c r="AB390" s="337"/>
      <c r="AC390" s="337"/>
      <c r="AD390" s="337"/>
      <c r="AE390" s="337"/>
      <c r="AF390" s="337"/>
      <c r="AG390" s="337"/>
      <c r="AH390" s="337"/>
      <c r="AI390" s="337"/>
      <c r="AJ390" s="337"/>
    </row>
    <row r="391" ht="13.5" customHeight="1">
      <c r="A391" s="464"/>
      <c r="B391" s="464"/>
      <c r="C391" s="464"/>
      <c r="D391" s="464"/>
      <c r="E391" s="464"/>
      <c r="F391" s="464"/>
      <c r="G391" s="464"/>
      <c r="H391" s="464"/>
      <c r="I391" s="464"/>
      <c r="J391" s="464"/>
      <c r="K391" s="337"/>
      <c r="L391" s="337"/>
      <c r="M391" s="337"/>
      <c r="N391" s="337"/>
      <c r="O391" s="337"/>
      <c r="P391" s="337"/>
      <c r="Q391" s="337"/>
      <c r="R391" s="337"/>
      <c r="S391" s="337"/>
      <c r="T391" s="464"/>
      <c r="U391" s="464"/>
      <c r="V391" s="464"/>
      <c r="W391" s="464"/>
      <c r="X391" s="464"/>
      <c r="Y391" s="337"/>
      <c r="Z391" s="337"/>
      <c r="AA391" s="337"/>
      <c r="AB391" s="337"/>
      <c r="AC391" s="337"/>
      <c r="AD391" s="337"/>
      <c r="AE391" s="337"/>
      <c r="AF391" s="337"/>
      <c r="AG391" s="337"/>
      <c r="AH391" s="337"/>
      <c r="AI391" s="337"/>
      <c r="AJ391" s="337"/>
    </row>
    <row r="392" ht="13.5" customHeight="1">
      <c r="A392" s="464"/>
      <c r="B392" s="464"/>
      <c r="C392" s="464"/>
      <c r="D392" s="464"/>
      <c r="E392" s="464"/>
      <c r="F392" s="464"/>
      <c r="G392" s="464"/>
      <c r="H392" s="464"/>
      <c r="I392" s="464"/>
      <c r="J392" s="464"/>
      <c r="K392" s="337"/>
      <c r="L392" s="337"/>
      <c r="M392" s="337"/>
      <c r="N392" s="337"/>
      <c r="O392" s="337"/>
      <c r="P392" s="337"/>
      <c r="Q392" s="337"/>
      <c r="R392" s="337"/>
      <c r="S392" s="337"/>
      <c r="T392" s="464"/>
      <c r="U392" s="464"/>
      <c r="V392" s="464"/>
      <c r="W392" s="464"/>
      <c r="X392" s="464"/>
      <c r="Y392" s="337"/>
      <c r="Z392" s="337"/>
      <c r="AA392" s="337"/>
      <c r="AB392" s="337"/>
      <c r="AC392" s="337"/>
      <c r="AD392" s="337"/>
      <c r="AE392" s="337"/>
      <c r="AF392" s="337"/>
      <c r="AG392" s="337"/>
      <c r="AH392" s="337"/>
      <c r="AI392" s="337"/>
      <c r="AJ392" s="337"/>
    </row>
    <row r="393" ht="13.5" customHeight="1">
      <c r="A393" s="464"/>
      <c r="B393" s="464"/>
      <c r="C393" s="464"/>
      <c r="D393" s="464"/>
      <c r="E393" s="464"/>
      <c r="F393" s="464"/>
      <c r="G393" s="464"/>
      <c r="H393" s="464"/>
      <c r="I393" s="464"/>
      <c r="J393" s="464"/>
      <c r="K393" s="337"/>
      <c r="L393" s="337"/>
      <c r="M393" s="337"/>
      <c r="N393" s="337"/>
      <c r="O393" s="337"/>
      <c r="P393" s="337"/>
      <c r="Q393" s="337"/>
      <c r="R393" s="337"/>
      <c r="S393" s="337"/>
      <c r="T393" s="464"/>
      <c r="U393" s="464"/>
      <c r="V393" s="464"/>
      <c r="W393" s="464"/>
      <c r="X393" s="464"/>
      <c r="Y393" s="337"/>
      <c r="Z393" s="337"/>
      <c r="AA393" s="337"/>
      <c r="AB393" s="337"/>
      <c r="AC393" s="337"/>
      <c r="AD393" s="337"/>
      <c r="AE393" s="337"/>
      <c r="AF393" s="337"/>
      <c r="AG393" s="337"/>
      <c r="AH393" s="337"/>
      <c r="AI393" s="337"/>
      <c r="AJ393" s="337"/>
    </row>
    <row r="394" ht="13.5" customHeight="1">
      <c r="A394" s="464"/>
      <c r="B394" s="464"/>
      <c r="C394" s="464"/>
      <c r="D394" s="464"/>
      <c r="E394" s="464"/>
      <c r="F394" s="464"/>
      <c r="G394" s="464"/>
      <c r="H394" s="464"/>
      <c r="I394" s="464"/>
      <c r="J394" s="464"/>
      <c r="K394" s="337"/>
      <c r="L394" s="337"/>
      <c r="M394" s="337"/>
      <c r="N394" s="337"/>
      <c r="O394" s="337"/>
      <c r="P394" s="337"/>
      <c r="Q394" s="337"/>
      <c r="R394" s="337"/>
      <c r="S394" s="337"/>
      <c r="T394" s="464"/>
      <c r="U394" s="464"/>
      <c r="V394" s="464"/>
      <c r="W394" s="464"/>
      <c r="X394" s="464"/>
      <c r="Y394" s="337"/>
      <c r="Z394" s="337"/>
      <c r="AA394" s="337"/>
      <c r="AB394" s="337"/>
      <c r="AC394" s="337"/>
      <c r="AD394" s="337"/>
      <c r="AE394" s="337"/>
      <c r="AF394" s="337"/>
      <c r="AG394" s="337"/>
      <c r="AH394" s="337"/>
      <c r="AI394" s="337"/>
      <c r="AJ394" s="337"/>
    </row>
    <row r="395" ht="13.5" customHeight="1">
      <c r="A395" s="464"/>
      <c r="B395" s="464"/>
      <c r="C395" s="464"/>
      <c r="D395" s="464"/>
      <c r="E395" s="464"/>
      <c r="F395" s="464"/>
      <c r="G395" s="464"/>
      <c r="H395" s="464"/>
      <c r="I395" s="464"/>
      <c r="J395" s="464"/>
      <c r="K395" s="337"/>
      <c r="L395" s="337"/>
      <c r="M395" s="337"/>
      <c r="N395" s="337"/>
      <c r="O395" s="337"/>
      <c r="P395" s="337"/>
      <c r="Q395" s="337"/>
      <c r="R395" s="337"/>
      <c r="S395" s="337"/>
      <c r="T395" s="464"/>
      <c r="U395" s="464"/>
      <c r="V395" s="464"/>
      <c r="W395" s="464"/>
      <c r="X395" s="464"/>
      <c r="Y395" s="337"/>
      <c r="Z395" s="337"/>
      <c r="AA395" s="337"/>
      <c r="AB395" s="337"/>
      <c r="AC395" s="337"/>
      <c r="AD395" s="337"/>
      <c r="AE395" s="337"/>
      <c r="AF395" s="337"/>
      <c r="AG395" s="337"/>
      <c r="AH395" s="337"/>
      <c r="AI395" s="337"/>
      <c r="AJ395" s="337"/>
    </row>
    <row r="396" ht="13.5" customHeight="1">
      <c r="A396" s="464"/>
      <c r="B396" s="464"/>
      <c r="C396" s="464"/>
      <c r="D396" s="464"/>
      <c r="E396" s="464"/>
      <c r="F396" s="464"/>
      <c r="G396" s="464"/>
      <c r="H396" s="464"/>
      <c r="I396" s="464"/>
      <c r="J396" s="464"/>
      <c r="K396" s="337"/>
      <c r="L396" s="337"/>
      <c r="M396" s="337"/>
      <c r="N396" s="337"/>
      <c r="O396" s="337"/>
      <c r="P396" s="337"/>
      <c r="Q396" s="337"/>
      <c r="R396" s="337"/>
      <c r="S396" s="337"/>
      <c r="T396" s="464"/>
      <c r="U396" s="464"/>
      <c r="V396" s="464"/>
      <c r="W396" s="464"/>
      <c r="X396" s="464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</row>
    <row r="397" ht="13.5" customHeight="1">
      <c r="A397" s="464"/>
      <c r="B397" s="464"/>
      <c r="C397" s="464"/>
      <c r="D397" s="464"/>
      <c r="E397" s="464"/>
      <c r="F397" s="464"/>
      <c r="G397" s="464"/>
      <c r="H397" s="464"/>
      <c r="I397" s="464"/>
      <c r="J397" s="464"/>
      <c r="K397" s="337"/>
      <c r="L397" s="337"/>
      <c r="M397" s="337"/>
      <c r="N397" s="337"/>
      <c r="O397" s="337"/>
      <c r="P397" s="337"/>
      <c r="Q397" s="337"/>
      <c r="R397" s="337"/>
      <c r="S397" s="337"/>
      <c r="T397" s="464"/>
      <c r="U397" s="464"/>
      <c r="V397" s="464"/>
      <c r="W397" s="464"/>
      <c r="X397" s="464"/>
      <c r="Y397" s="337"/>
      <c r="Z397" s="337"/>
      <c r="AA397" s="337"/>
      <c r="AB397" s="337"/>
      <c r="AC397" s="337"/>
      <c r="AD397" s="337"/>
      <c r="AE397" s="337"/>
      <c r="AF397" s="337"/>
      <c r="AG397" s="337"/>
      <c r="AH397" s="337"/>
      <c r="AI397" s="337"/>
      <c r="AJ397" s="337"/>
    </row>
    <row r="398" ht="13.5" customHeight="1">
      <c r="A398" s="464"/>
      <c r="B398" s="464"/>
      <c r="C398" s="464"/>
      <c r="D398" s="464"/>
      <c r="E398" s="464"/>
      <c r="F398" s="464"/>
      <c r="G398" s="464"/>
      <c r="H398" s="464"/>
      <c r="I398" s="464"/>
      <c r="J398" s="464"/>
      <c r="K398" s="337"/>
      <c r="L398" s="337"/>
      <c r="M398" s="337"/>
      <c r="N398" s="337"/>
      <c r="O398" s="337"/>
      <c r="P398" s="337"/>
      <c r="Q398" s="337"/>
      <c r="R398" s="337"/>
      <c r="S398" s="337"/>
      <c r="T398" s="464"/>
      <c r="U398" s="464"/>
      <c r="V398" s="464"/>
      <c r="W398" s="464"/>
      <c r="X398" s="464"/>
      <c r="Y398" s="337"/>
      <c r="Z398" s="337"/>
      <c r="AA398" s="337"/>
      <c r="AB398" s="337"/>
      <c r="AC398" s="337"/>
      <c r="AD398" s="337"/>
      <c r="AE398" s="337"/>
      <c r="AF398" s="337"/>
      <c r="AG398" s="337"/>
      <c r="AH398" s="337"/>
      <c r="AI398" s="337"/>
      <c r="AJ398" s="337"/>
    </row>
    <row r="399" ht="13.5" customHeight="1">
      <c r="A399" s="464"/>
      <c r="B399" s="464"/>
      <c r="C399" s="464"/>
      <c r="D399" s="464"/>
      <c r="E399" s="464"/>
      <c r="F399" s="464"/>
      <c r="G399" s="464"/>
      <c r="H399" s="464"/>
      <c r="I399" s="464"/>
      <c r="J399" s="464"/>
      <c r="K399" s="337"/>
      <c r="L399" s="337"/>
      <c r="M399" s="337"/>
      <c r="N399" s="337"/>
      <c r="O399" s="337"/>
      <c r="P399" s="337"/>
      <c r="Q399" s="337"/>
      <c r="R399" s="337"/>
      <c r="S399" s="337"/>
      <c r="T399" s="464"/>
      <c r="U399" s="464"/>
      <c r="V399" s="464"/>
      <c r="W399" s="464"/>
      <c r="X399" s="464"/>
      <c r="Y399" s="337"/>
      <c r="Z399" s="337"/>
      <c r="AA399" s="337"/>
      <c r="AB399" s="337"/>
      <c r="AC399" s="337"/>
      <c r="AD399" s="337"/>
      <c r="AE399" s="337"/>
      <c r="AF399" s="337"/>
      <c r="AG399" s="337"/>
      <c r="AH399" s="337"/>
      <c r="AI399" s="337"/>
      <c r="AJ399" s="337"/>
    </row>
    <row r="400" ht="13.5" customHeight="1">
      <c r="A400" s="464"/>
      <c r="B400" s="464"/>
      <c r="C400" s="464"/>
      <c r="D400" s="464"/>
      <c r="E400" s="464"/>
      <c r="F400" s="464"/>
      <c r="G400" s="464"/>
      <c r="H400" s="464"/>
      <c r="I400" s="464"/>
      <c r="J400" s="464"/>
      <c r="K400" s="337"/>
      <c r="L400" s="337"/>
      <c r="M400" s="337"/>
      <c r="N400" s="337"/>
      <c r="O400" s="337"/>
      <c r="P400" s="337"/>
      <c r="Q400" s="337"/>
      <c r="R400" s="337"/>
      <c r="S400" s="337"/>
      <c r="T400" s="464"/>
      <c r="U400" s="464"/>
      <c r="V400" s="464"/>
      <c r="W400" s="464"/>
      <c r="X400" s="464"/>
      <c r="Y400" s="337"/>
      <c r="Z400" s="337"/>
      <c r="AA400" s="337"/>
      <c r="AB400" s="337"/>
      <c r="AC400" s="337"/>
      <c r="AD400" s="337"/>
      <c r="AE400" s="337"/>
      <c r="AF400" s="337"/>
      <c r="AG400" s="337"/>
      <c r="AH400" s="337"/>
      <c r="AI400" s="337"/>
      <c r="AJ400" s="337"/>
    </row>
    <row r="401" ht="13.5" customHeight="1">
      <c r="A401" s="464"/>
      <c r="B401" s="464"/>
      <c r="C401" s="464"/>
      <c r="D401" s="464"/>
      <c r="E401" s="464"/>
      <c r="F401" s="464"/>
      <c r="G401" s="464"/>
      <c r="H401" s="464"/>
      <c r="I401" s="464"/>
      <c r="J401" s="464"/>
      <c r="K401" s="337"/>
      <c r="L401" s="337"/>
      <c r="M401" s="337"/>
      <c r="N401" s="337"/>
      <c r="O401" s="337"/>
      <c r="P401" s="337"/>
      <c r="Q401" s="337"/>
      <c r="R401" s="337"/>
      <c r="S401" s="337"/>
      <c r="T401" s="464"/>
      <c r="U401" s="464"/>
      <c r="V401" s="464"/>
      <c r="W401" s="464"/>
      <c r="X401" s="464"/>
      <c r="Y401" s="337"/>
      <c r="Z401" s="337"/>
      <c r="AA401" s="337"/>
      <c r="AB401" s="337"/>
      <c r="AC401" s="337"/>
      <c r="AD401" s="337"/>
      <c r="AE401" s="337"/>
      <c r="AF401" s="337"/>
      <c r="AG401" s="337"/>
      <c r="AH401" s="337"/>
      <c r="AI401" s="337"/>
      <c r="AJ401" s="337"/>
    </row>
    <row r="402" ht="13.5" customHeight="1">
      <c r="A402" s="464"/>
      <c r="B402" s="464"/>
      <c r="C402" s="464"/>
      <c r="D402" s="464"/>
      <c r="E402" s="464"/>
      <c r="F402" s="464"/>
      <c r="G402" s="464"/>
      <c r="H402" s="464"/>
      <c r="I402" s="464"/>
      <c r="J402" s="464"/>
      <c r="K402" s="337"/>
      <c r="L402" s="337"/>
      <c r="M402" s="337"/>
      <c r="N402" s="337"/>
      <c r="O402" s="337"/>
      <c r="P402" s="337"/>
      <c r="Q402" s="337"/>
      <c r="R402" s="337"/>
      <c r="S402" s="337"/>
      <c r="T402" s="464"/>
      <c r="U402" s="464"/>
      <c r="V402" s="464"/>
      <c r="W402" s="464"/>
      <c r="X402" s="464"/>
      <c r="Y402" s="337"/>
      <c r="Z402" s="337"/>
      <c r="AA402" s="337"/>
      <c r="AB402" s="337"/>
      <c r="AC402" s="337"/>
      <c r="AD402" s="337"/>
      <c r="AE402" s="337"/>
      <c r="AF402" s="337"/>
      <c r="AG402" s="337"/>
      <c r="AH402" s="337"/>
      <c r="AI402" s="337"/>
      <c r="AJ402" s="337"/>
    </row>
    <row r="403" ht="13.5" customHeight="1">
      <c r="A403" s="464"/>
      <c r="B403" s="464"/>
      <c r="C403" s="464"/>
      <c r="D403" s="464"/>
      <c r="E403" s="464"/>
      <c r="F403" s="464"/>
      <c r="G403" s="464"/>
      <c r="H403" s="464"/>
      <c r="I403" s="464"/>
      <c r="J403" s="464"/>
      <c r="K403" s="337"/>
      <c r="L403" s="337"/>
      <c r="M403" s="337"/>
      <c r="N403" s="337"/>
      <c r="O403" s="337"/>
      <c r="P403" s="337"/>
      <c r="Q403" s="337"/>
      <c r="R403" s="337"/>
      <c r="S403" s="337"/>
      <c r="T403" s="464"/>
      <c r="U403" s="464"/>
      <c r="V403" s="464"/>
      <c r="W403" s="464"/>
      <c r="X403" s="464"/>
      <c r="Y403" s="337"/>
      <c r="Z403" s="337"/>
      <c r="AA403" s="337"/>
      <c r="AB403" s="337"/>
      <c r="AC403" s="337"/>
      <c r="AD403" s="337"/>
      <c r="AE403" s="337"/>
      <c r="AF403" s="337"/>
      <c r="AG403" s="337"/>
      <c r="AH403" s="337"/>
      <c r="AI403" s="337"/>
      <c r="AJ403" s="337"/>
    </row>
    <row r="404" ht="13.5" customHeight="1">
      <c r="A404" s="464"/>
      <c r="B404" s="464"/>
      <c r="C404" s="464"/>
      <c r="D404" s="464"/>
      <c r="E404" s="464"/>
      <c r="F404" s="464"/>
      <c r="G404" s="464"/>
      <c r="H404" s="464"/>
      <c r="I404" s="464"/>
      <c r="J404" s="464"/>
      <c r="K404" s="337"/>
      <c r="L404" s="337"/>
      <c r="M404" s="337"/>
      <c r="N404" s="337"/>
      <c r="O404" s="337"/>
      <c r="P404" s="337"/>
      <c r="Q404" s="337"/>
      <c r="R404" s="337"/>
      <c r="S404" s="337"/>
      <c r="T404" s="464"/>
      <c r="U404" s="464"/>
      <c r="V404" s="464"/>
      <c r="W404" s="464"/>
      <c r="X404" s="464"/>
      <c r="Y404" s="337"/>
      <c r="Z404" s="337"/>
      <c r="AA404" s="337"/>
      <c r="AB404" s="337"/>
      <c r="AC404" s="337"/>
      <c r="AD404" s="337"/>
      <c r="AE404" s="337"/>
      <c r="AF404" s="337"/>
      <c r="AG404" s="337"/>
      <c r="AH404" s="337"/>
      <c r="AI404" s="337"/>
      <c r="AJ404" s="337"/>
    </row>
    <row r="405" ht="13.5" customHeight="1">
      <c r="A405" s="464"/>
      <c r="B405" s="464"/>
      <c r="C405" s="464"/>
      <c r="D405" s="464"/>
      <c r="E405" s="464"/>
      <c r="F405" s="464"/>
      <c r="G405" s="464"/>
      <c r="H405" s="464"/>
      <c r="I405" s="464"/>
      <c r="J405" s="464"/>
      <c r="K405" s="337"/>
      <c r="L405" s="337"/>
      <c r="M405" s="337"/>
      <c r="N405" s="337"/>
      <c r="O405" s="337"/>
      <c r="P405" s="337"/>
      <c r="Q405" s="337"/>
      <c r="R405" s="337"/>
      <c r="S405" s="337"/>
      <c r="T405" s="464"/>
      <c r="U405" s="464"/>
      <c r="V405" s="464"/>
      <c r="W405" s="464"/>
      <c r="X405" s="464"/>
      <c r="Y405" s="337"/>
      <c r="Z405" s="337"/>
      <c r="AA405" s="337"/>
      <c r="AB405" s="337"/>
      <c r="AC405" s="337"/>
      <c r="AD405" s="337"/>
      <c r="AE405" s="337"/>
      <c r="AF405" s="337"/>
      <c r="AG405" s="337"/>
      <c r="AH405" s="337"/>
      <c r="AI405" s="337"/>
      <c r="AJ405" s="337"/>
    </row>
    <row r="406" ht="13.5" customHeight="1">
      <c r="A406" s="464"/>
      <c r="B406" s="464"/>
      <c r="C406" s="464"/>
      <c r="D406" s="464"/>
      <c r="E406" s="464"/>
      <c r="F406" s="464"/>
      <c r="G406" s="464"/>
      <c r="H406" s="464"/>
      <c r="I406" s="464"/>
      <c r="J406" s="464"/>
      <c r="K406" s="337"/>
      <c r="L406" s="337"/>
      <c r="M406" s="337"/>
      <c r="N406" s="337"/>
      <c r="O406" s="337"/>
      <c r="P406" s="337"/>
      <c r="Q406" s="337"/>
      <c r="R406" s="337"/>
      <c r="S406" s="337"/>
      <c r="T406" s="464"/>
      <c r="U406" s="464"/>
      <c r="V406" s="464"/>
      <c r="W406" s="464"/>
      <c r="X406" s="464"/>
      <c r="Y406" s="337"/>
      <c r="Z406" s="337"/>
      <c r="AA406" s="337"/>
      <c r="AB406" s="337"/>
      <c r="AC406" s="337"/>
      <c r="AD406" s="337"/>
      <c r="AE406" s="337"/>
      <c r="AF406" s="337"/>
      <c r="AG406" s="337"/>
      <c r="AH406" s="337"/>
      <c r="AI406" s="337"/>
      <c r="AJ406" s="337"/>
    </row>
    <row r="407" ht="13.5" customHeight="1">
      <c r="A407" s="464"/>
      <c r="B407" s="464"/>
      <c r="C407" s="464"/>
      <c r="D407" s="464"/>
      <c r="E407" s="464"/>
      <c r="F407" s="464"/>
      <c r="G407" s="464"/>
      <c r="H407" s="464"/>
      <c r="I407" s="464"/>
      <c r="J407" s="464"/>
      <c r="K407" s="337"/>
      <c r="L407" s="337"/>
      <c r="M407" s="337"/>
      <c r="N407" s="337"/>
      <c r="O407" s="337"/>
      <c r="P407" s="337"/>
      <c r="Q407" s="337"/>
      <c r="R407" s="337"/>
      <c r="S407" s="337"/>
      <c r="T407" s="464"/>
      <c r="U407" s="464"/>
      <c r="V407" s="464"/>
      <c r="W407" s="464"/>
      <c r="X407" s="464"/>
      <c r="Y407" s="337"/>
      <c r="Z407" s="337"/>
      <c r="AA407" s="337"/>
      <c r="AB407" s="337"/>
      <c r="AC407" s="337"/>
      <c r="AD407" s="337"/>
      <c r="AE407" s="337"/>
      <c r="AF407" s="337"/>
      <c r="AG407" s="337"/>
      <c r="AH407" s="337"/>
      <c r="AI407" s="337"/>
      <c r="AJ407" s="337"/>
    </row>
    <row r="408" ht="13.5" customHeight="1">
      <c r="A408" s="464"/>
      <c r="B408" s="464"/>
      <c r="C408" s="464"/>
      <c r="D408" s="464"/>
      <c r="E408" s="464"/>
      <c r="F408" s="464"/>
      <c r="G408" s="464"/>
      <c r="H408" s="464"/>
      <c r="I408" s="464"/>
      <c r="J408" s="464"/>
      <c r="K408" s="337"/>
      <c r="L408" s="337"/>
      <c r="M408" s="337"/>
      <c r="N408" s="337"/>
      <c r="O408" s="337"/>
      <c r="P408" s="337"/>
      <c r="Q408" s="337"/>
      <c r="R408" s="337"/>
      <c r="S408" s="337"/>
      <c r="T408" s="464"/>
      <c r="U408" s="464"/>
      <c r="V408" s="464"/>
      <c r="W408" s="464"/>
      <c r="X408" s="464"/>
      <c r="Y408" s="337"/>
      <c r="Z408" s="337"/>
      <c r="AA408" s="337"/>
      <c r="AB408" s="337"/>
      <c r="AC408" s="337"/>
      <c r="AD408" s="337"/>
      <c r="AE408" s="337"/>
      <c r="AF408" s="337"/>
      <c r="AG408" s="337"/>
      <c r="AH408" s="337"/>
      <c r="AI408" s="337"/>
      <c r="AJ408" s="337"/>
    </row>
    <row r="409" ht="13.5" customHeight="1">
      <c r="A409" s="464"/>
      <c r="B409" s="464"/>
      <c r="C409" s="464"/>
      <c r="D409" s="464"/>
      <c r="E409" s="464"/>
      <c r="F409" s="464"/>
      <c r="G409" s="464"/>
      <c r="H409" s="464"/>
      <c r="I409" s="464"/>
      <c r="J409" s="464"/>
      <c r="K409" s="337"/>
      <c r="L409" s="337"/>
      <c r="M409" s="337"/>
      <c r="N409" s="337"/>
      <c r="O409" s="337"/>
      <c r="P409" s="337"/>
      <c r="Q409" s="337"/>
      <c r="R409" s="337"/>
      <c r="S409" s="337"/>
      <c r="T409" s="464"/>
      <c r="U409" s="464"/>
      <c r="V409" s="464"/>
      <c r="W409" s="464"/>
      <c r="X409" s="464"/>
      <c r="Y409" s="337"/>
      <c r="Z409" s="337"/>
      <c r="AA409" s="337"/>
      <c r="AB409" s="337"/>
      <c r="AC409" s="337"/>
      <c r="AD409" s="337"/>
      <c r="AE409" s="337"/>
      <c r="AF409" s="337"/>
      <c r="AG409" s="337"/>
      <c r="AH409" s="337"/>
      <c r="AI409" s="337"/>
      <c r="AJ409" s="337"/>
    </row>
    <row r="410" ht="13.5" customHeight="1">
      <c r="A410" s="464"/>
      <c r="B410" s="464"/>
      <c r="C410" s="464"/>
      <c r="D410" s="464"/>
      <c r="E410" s="464"/>
      <c r="F410" s="464"/>
      <c r="G410" s="464"/>
      <c r="H410" s="464"/>
      <c r="I410" s="464"/>
      <c r="J410" s="464"/>
      <c r="K410" s="337"/>
      <c r="L410" s="337"/>
      <c r="M410" s="337"/>
      <c r="N410" s="337"/>
      <c r="O410" s="337"/>
      <c r="P410" s="337"/>
      <c r="Q410" s="337"/>
      <c r="R410" s="337"/>
      <c r="S410" s="337"/>
      <c r="T410" s="464"/>
      <c r="U410" s="464"/>
      <c r="V410" s="464"/>
      <c r="W410" s="464"/>
      <c r="X410" s="464"/>
      <c r="Y410" s="337"/>
      <c r="Z410" s="337"/>
      <c r="AA410" s="337"/>
      <c r="AB410" s="337"/>
      <c r="AC410" s="337"/>
      <c r="AD410" s="337"/>
      <c r="AE410" s="337"/>
      <c r="AF410" s="337"/>
      <c r="AG410" s="337"/>
      <c r="AH410" s="337"/>
      <c r="AI410" s="337"/>
      <c r="AJ410" s="337"/>
    </row>
    <row r="411" ht="13.5" customHeight="1">
      <c r="A411" s="464"/>
      <c r="B411" s="464"/>
      <c r="C411" s="464"/>
      <c r="D411" s="464"/>
      <c r="E411" s="464"/>
      <c r="F411" s="464"/>
      <c r="G411" s="464"/>
      <c r="H411" s="464"/>
      <c r="I411" s="464"/>
      <c r="J411" s="464"/>
      <c r="K411" s="337"/>
      <c r="L411" s="337"/>
      <c r="M411" s="337"/>
      <c r="N411" s="337"/>
      <c r="O411" s="337"/>
      <c r="P411" s="337"/>
      <c r="Q411" s="337"/>
      <c r="R411" s="337"/>
      <c r="S411" s="337"/>
      <c r="T411" s="464"/>
      <c r="U411" s="464"/>
      <c r="V411" s="464"/>
      <c r="W411" s="464"/>
      <c r="X411" s="464"/>
      <c r="Y411" s="337"/>
      <c r="Z411" s="337"/>
      <c r="AA411" s="337"/>
      <c r="AB411" s="337"/>
      <c r="AC411" s="337"/>
      <c r="AD411" s="337"/>
      <c r="AE411" s="337"/>
      <c r="AF411" s="337"/>
      <c r="AG411" s="337"/>
      <c r="AH411" s="337"/>
      <c r="AI411" s="337"/>
      <c r="AJ411" s="337"/>
    </row>
    <row r="412" ht="13.5" customHeight="1">
      <c r="A412" s="464"/>
      <c r="B412" s="464"/>
      <c r="C412" s="464"/>
      <c r="D412" s="464"/>
      <c r="E412" s="464"/>
      <c r="F412" s="464"/>
      <c r="G412" s="464"/>
      <c r="H412" s="464"/>
      <c r="I412" s="464"/>
      <c r="J412" s="464"/>
      <c r="K412" s="337"/>
      <c r="L412" s="337"/>
      <c r="M412" s="337"/>
      <c r="N412" s="337"/>
      <c r="O412" s="337"/>
      <c r="P412" s="337"/>
      <c r="Q412" s="337"/>
      <c r="R412" s="337"/>
      <c r="S412" s="337"/>
      <c r="T412" s="464"/>
      <c r="U412" s="464"/>
      <c r="V412" s="464"/>
      <c r="W412" s="464"/>
      <c r="X412" s="464"/>
      <c r="Y412" s="337"/>
      <c r="Z412" s="337"/>
      <c r="AA412" s="337"/>
      <c r="AB412" s="337"/>
      <c r="AC412" s="337"/>
      <c r="AD412" s="337"/>
      <c r="AE412" s="337"/>
      <c r="AF412" s="337"/>
      <c r="AG412" s="337"/>
      <c r="AH412" s="337"/>
      <c r="AI412" s="337"/>
      <c r="AJ412" s="337"/>
    </row>
    <row r="413" ht="13.5" customHeight="1">
      <c r="A413" s="464"/>
      <c r="B413" s="464"/>
      <c r="C413" s="464"/>
      <c r="D413" s="464"/>
      <c r="E413" s="464"/>
      <c r="F413" s="464"/>
      <c r="G413" s="464"/>
      <c r="H413" s="464"/>
      <c r="I413" s="464"/>
      <c r="J413" s="464"/>
      <c r="K413" s="337"/>
      <c r="L413" s="337"/>
      <c r="M413" s="337"/>
      <c r="N413" s="337"/>
      <c r="O413" s="337"/>
      <c r="P413" s="337"/>
      <c r="Q413" s="337"/>
      <c r="R413" s="337"/>
      <c r="S413" s="337"/>
      <c r="T413" s="464"/>
      <c r="U413" s="464"/>
      <c r="V413" s="464"/>
      <c r="W413" s="464"/>
      <c r="X413" s="464"/>
      <c r="Y413" s="337"/>
      <c r="Z413" s="337"/>
      <c r="AA413" s="337"/>
      <c r="AB413" s="337"/>
      <c r="AC413" s="337"/>
      <c r="AD413" s="337"/>
      <c r="AE413" s="337"/>
      <c r="AF413" s="337"/>
      <c r="AG413" s="337"/>
      <c r="AH413" s="337"/>
      <c r="AI413" s="337"/>
      <c r="AJ413" s="337"/>
    </row>
    <row r="414" ht="13.5" customHeight="1">
      <c r="A414" s="464"/>
      <c r="B414" s="464"/>
      <c r="C414" s="464"/>
      <c r="D414" s="464"/>
      <c r="E414" s="464"/>
      <c r="F414" s="464"/>
      <c r="G414" s="464"/>
      <c r="H414" s="464"/>
      <c r="I414" s="464"/>
      <c r="J414" s="464"/>
      <c r="K414" s="337"/>
      <c r="L414" s="337"/>
      <c r="M414" s="337"/>
      <c r="N414" s="337"/>
      <c r="O414" s="337"/>
      <c r="P414" s="337"/>
      <c r="Q414" s="337"/>
      <c r="R414" s="337"/>
      <c r="S414" s="337"/>
      <c r="T414" s="464"/>
      <c r="U414" s="464"/>
      <c r="V414" s="464"/>
      <c r="W414" s="464"/>
      <c r="X414" s="464"/>
      <c r="Y414" s="337"/>
      <c r="Z414" s="337"/>
      <c r="AA414" s="337"/>
      <c r="AB414" s="337"/>
      <c r="AC414" s="337"/>
      <c r="AD414" s="337"/>
      <c r="AE414" s="337"/>
      <c r="AF414" s="337"/>
      <c r="AG414" s="337"/>
      <c r="AH414" s="337"/>
      <c r="AI414" s="337"/>
      <c r="AJ414" s="337"/>
    </row>
    <row r="415" ht="13.5" customHeight="1">
      <c r="A415" s="464"/>
      <c r="B415" s="464"/>
      <c r="C415" s="464"/>
      <c r="D415" s="464"/>
      <c r="E415" s="464"/>
      <c r="F415" s="464"/>
      <c r="G415" s="464"/>
      <c r="H415" s="464"/>
      <c r="I415" s="464"/>
      <c r="J415" s="464"/>
      <c r="K415" s="337"/>
      <c r="L415" s="337"/>
      <c r="M415" s="337"/>
      <c r="N415" s="337"/>
      <c r="O415" s="337"/>
      <c r="P415" s="337"/>
      <c r="Q415" s="337"/>
      <c r="R415" s="337"/>
      <c r="S415" s="337"/>
      <c r="T415" s="464"/>
      <c r="U415" s="464"/>
      <c r="V415" s="464"/>
      <c r="W415" s="464"/>
      <c r="X415" s="464"/>
      <c r="Y415" s="337"/>
      <c r="Z415" s="337"/>
      <c r="AA415" s="337"/>
      <c r="AB415" s="337"/>
      <c r="AC415" s="337"/>
      <c r="AD415" s="337"/>
      <c r="AE415" s="337"/>
      <c r="AF415" s="337"/>
      <c r="AG415" s="337"/>
      <c r="AH415" s="337"/>
      <c r="AI415" s="337"/>
      <c r="AJ415" s="337"/>
    </row>
    <row r="416" ht="13.5" customHeight="1">
      <c r="A416" s="464"/>
      <c r="B416" s="464"/>
      <c r="C416" s="464"/>
      <c r="D416" s="464"/>
      <c r="E416" s="464"/>
      <c r="F416" s="464"/>
      <c r="G416" s="464"/>
      <c r="H416" s="464"/>
      <c r="I416" s="464"/>
      <c r="J416" s="464"/>
      <c r="K416" s="337"/>
      <c r="L416" s="337"/>
      <c r="M416" s="337"/>
      <c r="N416" s="337"/>
      <c r="O416" s="337"/>
      <c r="P416" s="337"/>
      <c r="Q416" s="337"/>
      <c r="R416" s="337"/>
      <c r="S416" s="337"/>
      <c r="T416" s="464"/>
      <c r="U416" s="464"/>
      <c r="V416" s="464"/>
      <c r="W416" s="464"/>
      <c r="X416" s="464"/>
      <c r="Y416" s="337"/>
      <c r="Z416" s="337"/>
      <c r="AA416" s="337"/>
      <c r="AB416" s="337"/>
      <c r="AC416" s="337"/>
      <c r="AD416" s="337"/>
      <c r="AE416" s="337"/>
      <c r="AF416" s="337"/>
      <c r="AG416" s="337"/>
      <c r="AH416" s="337"/>
      <c r="AI416" s="337"/>
      <c r="AJ416" s="337"/>
    </row>
    <row r="417" ht="13.5" customHeight="1">
      <c r="A417" s="464"/>
      <c r="B417" s="464"/>
      <c r="C417" s="464"/>
      <c r="D417" s="464"/>
      <c r="E417" s="464"/>
      <c r="F417" s="464"/>
      <c r="G417" s="464"/>
      <c r="H417" s="464"/>
      <c r="I417" s="464"/>
      <c r="J417" s="464"/>
      <c r="K417" s="337"/>
      <c r="L417" s="337"/>
      <c r="M417" s="337"/>
      <c r="N417" s="337"/>
      <c r="O417" s="337"/>
      <c r="P417" s="337"/>
      <c r="Q417" s="337"/>
      <c r="R417" s="337"/>
      <c r="S417" s="337"/>
      <c r="T417" s="464"/>
      <c r="U417" s="464"/>
      <c r="V417" s="464"/>
      <c r="W417" s="464"/>
      <c r="X417" s="464"/>
      <c r="Y417" s="337"/>
      <c r="Z417" s="337"/>
      <c r="AA417" s="337"/>
      <c r="AB417" s="337"/>
      <c r="AC417" s="337"/>
      <c r="AD417" s="337"/>
      <c r="AE417" s="337"/>
      <c r="AF417" s="337"/>
      <c r="AG417" s="337"/>
      <c r="AH417" s="337"/>
      <c r="AI417" s="337"/>
      <c r="AJ417" s="337"/>
    </row>
    <row r="418" ht="13.5" customHeight="1">
      <c r="A418" s="464"/>
      <c r="B418" s="464"/>
      <c r="C418" s="464"/>
      <c r="D418" s="464"/>
      <c r="E418" s="464"/>
      <c r="F418" s="464"/>
      <c r="G418" s="464"/>
      <c r="H418" s="464"/>
      <c r="I418" s="464"/>
      <c r="J418" s="464"/>
      <c r="K418" s="337"/>
      <c r="L418" s="337"/>
      <c r="M418" s="337"/>
      <c r="N418" s="337"/>
      <c r="O418" s="337"/>
      <c r="P418" s="337"/>
      <c r="Q418" s="337"/>
      <c r="R418" s="337"/>
      <c r="S418" s="337"/>
      <c r="T418" s="464"/>
      <c r="U418" s="464"/>
      <c r="V418" s="464"/>
      <c r="W418" s="464"/>
      <c r="X418" s="464"/>
      <c r="Y418" s="337"/>
      <c r="Z418" s="337"/>
      <c r="AA418" s="337"/>
      <c r="AB418" s="337"/>
      <c r="AC418" s="337"/>
      <c r="AD418" s="337"/>
      <c r="AE418" s="337"/>
      <c r="AF418" s="337"/>
      <c r="AG418" s="337"/>
      <c r="AH418" s="337"/>
      <c r="AI418" s="337"/>
      <c r="AJ418" s="337"/>
    </row>
    <row r="419" ht="13.5" customHeight="1">
      <c r="A419" s="464"/>
      <c r="B419" s="464"/>
      <c r="C419" s="464"/>
      <c r="D419" s="464"/>
      <c r="E419" s="464"/>
      <c r="F419" s="464"/>
      <c r="G419" s="464"/>
      <c r="H419" s="464"/>
      <c r="I419" s="464"/>
      <c r="J419" s="464"/>
      <c r="K419" s="337"/>
      <c r="L419" s="337"/>
      <c r="M419" s="337"/>
      <c r="N419" s="337"/>
      <c r="O419" s="337"/>
      <c r="P419" s="337"/>
      <c r="Q419" s="337"/>
      <c r="R419" s="337"/>
      <c r="S419" s="337"/>
      <c r="T419" s="464"/>
      <c r="U419" s="464"/>
      <c r="V419" s="464"/>
      <c r="W419" s="464"/>
      <c r="X419" s="464"/>
      <c r="Y419" s="337"/>
      <c r="Z419" s="337"/>
      <c r="AA419" s="337"/>
      <c r="AB419" s="337"/>
      <c r="AC419" s="337"/>
      <c r="AD419" s="337"/>
      <c r="AE419" s="337"/>
      <c r="AF419" s="337"/>
      <c r="AG419" s="337"/>
      <c r="AH419" s="337"/>
      <c r="AI419" s="337"/>
      <c r="AJ419" s="337"/>
    </row>
    <row r="420" ht="13.5" customHeight="1">
      <c r="A420" s="464"/>
      <c r="B420" s="464"/>
      <c r="C420" s="464"/>
      <c r="D420" s="464"/>
      <c r="E420" s="464"/>
      <c r="F420" s="464"/>
      <c r="G420" s="464"/>
      <c r="H420" s="464"/>
      <c r="I420" s="464"/>
      <c r="J420" s="464"/>
      <c r="K420" s="337"/>
      <c r="L420" s="337"/>
      <c r="M420" s="337"/>
      <c r="N420" s="337"/>
      <c r="O420" s="337"/>
      <c r="P420" s="337"/>
      <c r="Q420" s="337"/>
      <c r="R420" s="337"/>
      <c r="S420" s="337"/>
      <c r="T420" s="464"/>
      <c r="U420" s="464"/>
      <c r="V420" s="464"/>
      <c r="W420" s="464"/>
      <c r="X420" s="464"/>
      <c r="Y420" s="337"/>
      <c r="Z420" s="337"/>
      <c r="AA420" s="337"/>
      <c r="AB420" s="337"/>
      <c r="AC420" s="337"/>
      <c r="AD420" s="337"/>
      <c r="AE420" s="337"/>
      <c r="AF420" s="337"/>
      <c r="AG420" s="337"/>
      <c r="AH420" s="337"/>
      <c r="AI420" s="337"/>
      <c r="AJ420" s="337"/>
    </row>
    <row r="421" ht="13.5" customHeight="1">
      <c r="A421" s="464"/>
      <c r="B421" s="464"/>
      <c r="C421" s="464"/>
      <c r="D421" s="464"/>
      <c r="E421" s="464"/>
      <c r="F421" s="464"/>
      <c r="G421" s="464"/>
      <c r="H421" s="464"/>
      <c r="I421" s="464"/>
      <c r="J421" s="464"/>
      <c r="K421" s="337"/>
      <c r="L421" s="337"/>
      <c r="M421" s="337"/>
      <c r="N421" s="337"/>
      <c r="O421" s="337"/>
      <c r="P421" s="337"/>
      <c r="Q421" s="337"/>
      <c r="R421" s="337"/>
      <c r="S421" s="337"/>
      <c r="T421" s="464"/>
      <c r="U421" s="464"/>
      <c r="V421" s="464"/>
      <c r="W421" s="464"/>
      <c r="X421" s="464"/>
      <c r="Y421" s="337"/>
      <c r="Z421" s="337"/>
      <c r="AA421" s="337"/>
      <c r="AB421" s="337"/>
      <c r="AC421" s="337"/>
      <c r="AD421" s="337"/>
      <c r="AE421" s="337"/>
      <c r="AF421" s="337"/>
      <c r="AG421" s="337"/>
      <c r="AH421" s="337"/>
      <c r="AI421" s="337"/>
      <c r="AJ421" s="337"/>
    </row>
    <row r="422" ht="13.5" customHeight="1">
      <c r="A422" s="464"/>
      <c r="B422" s="464"/>
      <c r="C422" s="464"/>
      <c r="D422" s="464"/>
      <c r="E422" s="464"/>
      <c r="F422" s="464"/>
      <c r="G422" s="464"/>
      <c r="H422" s="464"/>
      <c r="I422" s="464"/>
      <c r="J422" s="464"/>
      <c r="K422" s="337"/>
      <c r="L422" s="337"/>
      <c r="M422" s="337"/>
      <c r="N422" s="337"/>
      <c r="O422" s="337"/>
      <c r="P422" s="337"/>
      <c r="Q422" s="337"/>
      <c r="R422" s="337"/>
      <c r="S422" s="337"/>
      <c r="T422" s="464"/>
      <c r="U422" s="464"/>
      <c r="V422" s="464"/>
      <c r="W422" s="464"/>
      <c r="X422" s="464"/>
      <c r="Y422" s="337"/>
      <c r="Z422" s="337"/>
      <c r="AA422" s="337"/>
      <c r="AB422" s="337"/>
      <c r="AC422" s="337"/>
      <c r="AD422" s="337"/>
      <c r="AE422" s="337"/>
      <c r="AF422" s="337"/>
      <c r="AG422" s="337"/>
      <c r="AH422" s="337"/>
      <c r="AI422" s="337"/>
      <c r="AJ422" s="337"/>
    </row>
    <row r="423" ht="13.5" customHeight="1">
      <c r="A423" s="464"/>
      <c r="B423" s="464"/>
      <c r="C423" s="464"/>
      <c r="D423" s="464"/>
      <c r="E423" s="464"/>
      <c r="F423" s="464"/>
      <c r="G423" s="464"/>
      <c r="H423" s="464"/>
      <c r="I423" s="464"/>
      <c r="J423" s="464"/>
      <c r="K423" s="337"/>
      <c r="L423" s="337"/>
      <c r="M423" s="337"/>
      <c r="N423" s="337"/>
      <c r="O423" s="337"/>
      <c r="P423" s="337"/>
      <c r="Q423" s="337"/>
      <c r="R423" s="337"/>
      <c r="S423" s="337"/>
      <c r="T423" s="464"/>
      <c r="U423" s="464"/>
      <c r="V423" s="464"/>
      <c r="W423" s="464"/>
      <c r="X423" s="464"/>
      <c r="Y423" s="337"/>
      <c r="Z423" s="337"/>
      <c r="AA423" s="337"/>
      <c r="AB423" s="337"/>
      <c r="AC423" s="337"/>
      <c r="AD423" s="337"/>
      <c r="AE423" s="337"/>
      <c r="AF423" s="337"/>
      <c r="AG423" s="337"/>
      <c r="AH423" s="337"/>
      <c r="AI423" s="337"/>
      <c r="AJ423" s="337"/>
    </row>
    <row r="424" ht="13.5" customHeight="1">
      <c r="A424" s="464"/>
      <c r="B424" s="464"/>
      <c r="C424" s="464"/>
      <c r="D424" s="464"/>
      <c r="E424" s="464"/>
      <c r="F424" s="464"/>
      <c r="G424" s="464"/>
      <c r="H424" s="464"/>
      <c r="I424" s="464"/>
      <c r="J424" s="464"/>
      <c r="K424" s="337"/>
      <c r="L424" s="337"/>
      <c r="M424" s="337"/>
      <c r="N424" s="337"/>
      <c r="O424" s="337"/>
      <c r="P424" s="337"/>
      <c r="Q424" s="337"/>
      <c r="R424" s="337"/>
      <c r="S424" s="337"/>
      <c r="T424" s="464"/>
      <c r="U424" s="464"/>
      <c r="V424" s="464"/>
      <c r="W424" s="464"/>
      <c r="X424" s="464"/>
      <c r="Y424" s="337"/>
      <c r="Z424" s="337"/>
      <c r="AA424" s="337"/>
      <c r="AB424" s="337"/>
      <c r="AC424" s="337"/>
      <c r="AD424" s="337"/>
      <c r="AE424" s="337"/>
      <c r="AF424" s="337"/>
      <c r="AG424" s="337"/>
      <c r="AH424" s="337"/>
      <c r="AI424" s="337"/>
      <c r="AJ424" s="337"/>
    </row>
    <row r="425" ht="13.5" customHeight="1">
      <c r="A425" s="464"/>
      <c r="B425" s="464"/>
      <c r="C425" s="464"/>
      <c r="D425" s="464"/>
      <c r="E425" s="464"/>
      <c r="F425" s="464"/>
      <c r="G425" s="464"/>
      <c r="H425" s="464"/>
      <c r="I425" s="464"/>
      <c r="J425" s="464"/>
      <c r="K425" s="337"/>
      <c r="L425" s="337"/>
      <c r="M425" s="337"/>
      <c r="N425" s="337"/>
      <c r="O425" s="337"/>
      <c r="P425" s="337"/>
      <c r="Q425" s="337"/>
      <c r="R425" s="337"/>
      <c r="S425" s="337"/>
      <c r="T425" s="464"/>
      <c r="U425" s="464"/>
      <c r="V425" s="464"/>
      <c r="W425" s="464"/>
      <c r="X425" s="464"/>
      <c r="Y425" s="337"/>
      <c r="Z425" s="337"/>
      <c r="AA425" s="337"/>
      <c r="AB425" s="337"/>
      <c r="AC425" s="337"/>
      <c r="AD425" s="337"/>
      <c r="AE425" s="337"/>
      <c r="AF425" s="337"/>
      <c r="AG425" s="337"/>
      <c r="AH425" s="337"/>
      <c r="AI425" s="337"/>
      <c r="AJ425" s="337"/>
    </row>
    <row r="426" ht="13.5" customHeight="1">
      <c r="A426" s="464"/>
      <c r="B426" s="464"/>
      <c r="C426" s="464"/>
      <c r="D426" s="464"/>
      <c r="E426" s="464"/>
      <c r="F426" s="464"/>
      <c r="G426" s="464"/>
      <c r="H426" s="464"/>
      <c r="I426" s="464"/>
      <c r="J426" s="464"/>
      <c r="K426" s="337"/>
      <c r="L426" s="337"/>
      <c r="M426" s="337"/>
      <c r="N426" s="337"/>
      <c r="O426" s="337"/>
      <c r="P426" s="337"/>
      <c r="Q426" s="337"/>
      <c r="R426" s="337"/>
      <c r="S426" s="337"/>
      <c r="T426" s="464"/>
      <c r="U426" s="464"/>
      <c r="V426" s="464"/>
      <c r="W426" s="464"/>
      <c r="X426" s="464"/>
      <c r="Y426" s="337"/>
      <c r="Z426" s="337"/>
      <c r="AA426" s="337"/>
      <c r="AB426" s="337"/>
      <c r="AC426" s="337"/>
      <c r="AD426" s="337"/>
      <c r="AE426" s="337"/>
      <c r="AF426" s="337"/>
      <c r="AG426" s="337"/>
      <c r="AH426" s="337"/>
      <c r="AI426" s="337"/>
      <c r="AJ426" s="337"/>
    </row>
    <row r="427" ht="13.5" customHeight="1">
      <c r="A427" s="464"/>
      <c r="B427" s="464"/>
      <c r="C427" s="464"/>
      <c r="D427" s="464"/>
      <c r="E427" s="464"/>
      <c r="F427" s="464"/>
      <c r="G427" s="464"/>
      <c r="H427" s="464"/>
      <c r="I427" s="464"/>
      <c r="J427" s="464"/>
      <c r="K427" s="337"/>
      <c r="L427" s="337"/>
      <c r="M427" s="337"/>
      <c r="N427" s="337"/>
      <c r="O427" s="337"/>
      <c r="P427" s="337"/>
      <c r="Q427" s="337"/>
      <c r="R427" s="337"/>
      <c r="S427" s="337"/>
      <c r="T427" s="464"/>
      <c r="U427" s="464"/>
      <c r="V427" s="464"/>
      <c r="W427" s="464"/>
      <c r="X427" s="464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337"/>
      <c r="AJ427" s="337"/>
    </row>
    <row r="428" ht="13.5" customHeight="1">
      <c r="A428" s="464"/>
      <c r="B428" s="464"/>
      <c r="C428" s="464"/>
      <c r="D428" s="464"/>
      <c r="E428" s="464"/>
      <c r="F428" s="464"/>
      <c r="G428" s="464"/>
      <c r="H428" s="464"/>
      <c r="I428" s="464"/>
      <c r="J428" s="464"/>
      <c r="K428" s="337"/>
      <c r="L428" s="337"/>
      <c r="M428" s="337"/>
      <c r="N428" s="337"/>
      <c r="O428" s="337"/>
      <c r="P428" s="337"/>
      <c r="Q428" s="337"/>
      <c r="R428" s="337"/>
      <c r="S428" s="337"/>
      <c r="T428" s="464"/>
      <c r="U428" s="464"/>
      <c r="V428" s="464"/>
      <c r="W428" s="464"/>
      <c r="X428" s="464"/>
      <c r="Y428" s="337"/>
      <c r="Z428" s="337"/>
      <c r="AA428" s="337"/>
      <c r="AB428" s="337"/>
      <c r="AC428" s="337"/>
      <c r="AD428" s="337"/>
      <c r="AE428" s="337"/>
      <c r="AF428" s="337"/>
      <c r="AG428" s="337"/>
      <c r="AH428" s="337"/>
      <c r="AI428" s="337"/>
      <c r="AJ428" s="337"/>
    </row>
    <row r="429" ht="13.5" customHeight="1">
      <c r="A429" s="464"/>
      <c r="B429" s="464"/>
      <c r="C429" s="464"/>
      <c r="D429" s="464"/>
      <c r="E429" s="464"/>
      <c r="F429" s="464"/>
      <c r="G429" s="464"/>
      <c r="H429" s="464"/>
      <c r="I429" s="464"/>
      <c r="J429" s="464"/>
      <c r="K429" s="337"/>
      <c r="L429" s="337"/>
      <c r="M429" s="337"/>
      <c r="N429" s="337"/>
      <c r="O429" s="337"/>
      <c r="P429" s="337"/>
      <c r="Q429" s="337"/>
      <c r="R429" s="337"/>
      <c r="S429" s="337"/>
      <c r="T429" s="464"/>
      <c r="U429" s="464"/>
      <c r="V429" s="464"/>
      <c r="W429" s="464"/>
      <c r="X429" s="464"/>
      <c r="Y429" s="337"/>
      <c r="Z429" s="337"/>
      <c r="AA429" s="337"/>
      <c r="AB429" s="337"/>
      <c r="AC429" s="337"/>
      <c r="AD429" s="337"/>
      <c r="AE429" s="337"/>
      <c r="AF429" s="337"/>
      <c r="AG429" s="337"/>
      <c r="AH429" s="337"/>
      <c r="AI429" s="337"/>
      <c r="AJ429" s="337"/>
    </row>
    <row r="430" ht="13.5" customHeight="1">
      <c r="A430" s="464"/>
      <c r="B430" s="464"/>
      <c r="C430" s="464"/>
      <c r="D430" s="464"/>
      <c r="E430" s="464"/>
      <c r="F430" s="464"/>
      <c r="G430" s="464"/>
      <c r="H430" s="464"/>
      <c r="I430" s="464"/>
      <c r="J430" s="464"/>
      <c r="K430" s="337"/>
      <c r="L430" s="337"/>
      <c r="M430" s="337"/>
      <c r="N430" s="337"/>
      <c r="O430" s="337"/>
      <c r="P430" s="337"/>
      <c r="Q430" s="337"/>
      <c r="R430" s="337"/>
      <c r="S430" s="337"/>
      <c r="T430" s="464"/>
      <c r="U430" s="464"/>
      <c r="V430" s="464"/>
      <c r="W430" s="464"/>
      <c r="X430" s="464"/>
      <c r="Y430" s="337"/>
      <c r="Z430" s="337"/>
      <c r="AA430" s="337"/>
      <c r="AB430" s="337"/>
      <c r="AC430" s="337"/>
      <c r="AD430" s="337"/>
      <c r="AE430" s="337"/>
      <c r="AF430" s="337"/>
      <c r="AG430" s="337"/>
      <c r="AH430" s="337"/>
      <c r="AI430" s="337"/>
      <c r="AJ430" s="337"/>
    </row>
    <row r="431" ht="13.5" customHeight="1">
      <c r="A431" s="464"/>
      <c r="B431" s="464"/>
      <c r="C431" s="464"/>
      <c r="D431" s="464"/>
      <c r="E431" s="464"/>
      <c r="F431" s="464"/>
      <c r="G431" s="464"/>
      <c r="H431" s="464"/>
      <c r="I431" s="464"/>
      <c r="J431" s="464"/>
      <c r="K431" s="337"/>
      <c r="L431" s="337"/>
      <c r="M431" s="337"/>
      <c r="N431" s="337"/>
      <c r="O431" s="337"/>
      <c r="P431" s="337"/>
      <c r="Q431" s="337"/>
      <c r="R431" s="337"/>
      <c r="S431" s="337"/>
      <c r="T431" s="464"/>
      <c r="U431" s="464"/>
      <c r="V431" s="464"/>
      <c r="W431" s="464"/>
      <c r="X431" s="464"/>
      <c r="Y431" s="337"/>
      <c r="Z431" s="337"/>
      <c r="AA431" s="337"/>
      <c r="AB431" s="337"/>
      <c r="AC431" s="337"/>
      <c r="AD431" s="337"/>
      <c r="AE431" s="337"/>
      <c r="AF431" s="337"/>
      <c r="AG431" s="337"/>
      <c r="AH431" s="337"/>
      <c r="AI431" s="337"/>
      <c r="AJ431" s="337"/>
    </row>
    <row r="432" ht="13.5" customHeight="1">
      <c r="A432" s="464"/>
      <c r="B432" s="464"/>
      <c r="C432" s="464"/>
      <c r="D432" s="464"/>
      <c r="E432" s="464"/>
      <c r="F432" s="464"/>
      <c r="G432" s="464"/>
      <c r="H432" s="464"/>
      <c r="I432" s="464"/>
      <c r="J432" s="464"/>
      <c r="K432" s="337"/>
      <c r="L432" s="337"/>
      <c r="M432" s="337"/>
      <c r="N432" s="337"/>
      <c r="O432" s="337"/>
      <c r="P432" s="337"/>
      <c r="Q432" s="337"/>
      <c r="R432" s="337"/>
      <c r="S432" s="337"/>
      <c r="T432" s="464"/>
      <c r="U432" s="464"/>
      <c r="V432" s="464"/>
      <c r="W432" s="464"/>
      <c r="X432" s="464"/>
      <c r="Y432" s="337"/>
      <c r="Z432" s="337"/>
      <c r="AA432" s="337"/>
      <c r="AB432" s="337"/>
      <c r="AC432" s="337"/>
      <c r="AD432" s="337"/>
      <c r="AE432" s="337"/>
      <c r="AF432" s="337"/>
      <c r="AG432" s="337"/>
      <c r="AH432" s="337"/>
      <c r="AI432" s="337"/>
      <c r="AJ432" s="337"/>
    </row>
    <row r="433" ht="13.5" customHeight="1">
      <c r="A433" s="464"/>
      <c r="B433" s="464"/>
      <c r="C433" s="464"/>
      <c r="D433" s="464"/>
      <c r="E433" s="464"/>
      <c r="F433" s="464"/>
      <c r="G433" s="464"/>
      <c r="H433" s="464"/>
      <c r="I433" s="464"/>
      <c r="J433" s="464"/>
      <c r="K433" s="337"/>
      <c r="L433" s="337"/>
      <c r="M433" s="337"/>
      <c r="N433" s="337"/>
      <c r="O433" s="337"/>
      <c r="P433" s="337"/>
      <c r="Q433" s="337"/>
      <c r="R433" s="337"/>
      <c r="S433" s="337"/>
      <c r="T433" s="464"/>
      <c r="U433" s="464"/>
      <c r="V433" s="464"/>
      <c r="W433" s="464"/>
      <c r="X433" s="464"/>
      <c r="Y433" s="337"/>
      <c r="Z433" s="337"/>
      <c r="AA433" s="337"/>
      <c r="AB433" s="337"/>
      <c r="AC433" s="337"/>
      <c r="AD433" s="337"/>
      <c r="AE433" s="337"/>
      <c r="AF433" s="337"/>
      <c r="AG433" s="337"/>
      <c r="AH433" s="337"/>
      <c r="AI433" s="337"/>
      <c r="AJ433" s="337"/>
    </row>
    <row r="434" ht="13.5" customHeight="1">
      <c r="A434" s="464"/>
      <c r="B434" s="464"/>
      <c r="C434" s="464"/>
      <c r="D434" s="464"/>
      <c r="E434" s="464"/>
      <c r="F434" s="464"/>
      <c r="G434" s="464"/>
      <c r="H434" s="464"/>
      <c r="I434" s="464"/>
      <c r="J434" s="464"/>
      <c r="K434" s="337"/>
      <c r="L434" s="337"/>
      <c r="M434" s="337"/>
      <c r="N434" s="337"/>
      <c r="O434" s="337"/>
      <c r="P434" s="337"/>
      <c r="Q434" s="337"/>
      <c r="R434" s="337"/>
      <c r="S434" s="337"/>
      <c r="T434" s="464"/>
      <c r="U434" s="464"/>
      <c r="V434" s="464"/>
      <c r="W434" s="464"/>
      <c r="X434" s="464"/>
      <c r="Y434" s="337"/>
      <c r="Z434" s="337"/>
      <c r="AA434" s="337"/>
      <c r="AB434" s="337"/>
      <c r="AC434" s="337"/>
      <c r="AD434" s="337"/>
      <c r="AE434" s="337"/>
      <c r="AF434" s="337"/>
      <c r="AG434" s="337"/>
      <c r="AH434" s="337"/>
      <c r="AI434" s="337"/>
      <c r="AJ434" s="337"/>
    </row>
    <row r="435" ht="13.5" customHeight="1">
      <c r="A435" s="464"/>
      <c r="B435" s="464"/>
      <c r="C435" s="464"/>
      <c r="D435" s="464"/>
      <c r="E435" s="464"/>
      <c r="F435" s="464"/>
      <c r="G435" s="464"/>
      <c r="H435" s="464"/>
      <c r="I435" s="464"/>
      <c r="J435" s="464"/>
      <c r="K435" s="337"/>
      <c r="L435" s="337"/>
      <c r="M435" s="337"/>
      <c r="N435" s="337"/>
      <c r="O435" s="337"/>
      <c r="P435" s="337"/>
      <c r="Q435" s="337"/>
      <c r="R435" s="337"/>
      <c r="S435" s="337"/>
      <c r="T435" s="464"/>
      <c r="U435" s="464"/>
      <c r="V435" s="464"/>
      <c r="W435" s="464"/>
      <c r="X435" s="464"/>
      <c r="Y435" s="337"/>
      <c r="Z435" s="337"/>
      <c r="AA435" s="337"/>
      <c r="AB435" s="337"/>
      <c r="AC435" s="337"/>
      <c r="AD435" s="337"/>
      <c r="AE435" s="337"/>
      <c r="AF435" s="337"/>
      <c r="AG435" s="337"/>
      <c r="AH435" s="337"/>
      <c r="AI435" s="337"/>
      <c r="AJ435" s="337"/>
    </row>
    <row r="436" ht="13.5" customHeight="1">
      <c r="A436" s="464"/>
      <c r="B436" s="464"/>
      <c r="C436" s="464"/>
      <c r="D436" s="464"/>
      <c r="E436" s="464"/>
      <c r="F436" s="464"/>
      <c r="G436" s="464"/>
      <c r="H436" s="464"/>
      <c r="I436" s="464"/>
      <c r="J436" s="464"/>
      <c r="K436" s="337"/>
      <c r="L436" s="337"/>
      <c r="M436" s="337"/>
      <c r="N436" s="337"/>
      <c r="O436" s="337"/>
      <c r="P436" s="337"/>
      <c r="Q436" s="337"/>
      <c r="R436" s="337"/>
      <c r="S436" s="337"/>
      <c r="T436" s="464"/>
      <c r="U436" s="464"/>
      <c r="V436" s="464"/>
      <c r="W436" s="464"/>
      <c r="X436" s="464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337"/>
      <c r="AJ436" s="337"/>
    </row>
    <row r="437" ht="13.5" customHeight="1">
      <c r="A437" s="464"/>
      <c r="B437" s="464"/>
      <c r="C437" s="464"/>
      <c r="D437" s="464"/>
      <c r="E437" s="464"/>
      <c r="F437" s="464"/>
      <c r="G437" s="464"/>
      <c r="H437" s="464"/>
      <c r="I437" s="464"/>
      <c r="J437" s="464"/>
      <c r="K437" s="337"/>
      <c r="L437" s="337"/>
      <c r="M437" s="337"/>
      <c r="N437" s="337"/>
      <c r="O437" s="337"/>
      <c r="P437" s="337"/>
      <c r="Q437" s="337"/>
      <c r="R437" s="337"/>
      <c r="S437" s="337"/>
      <c r="T437" s="464"/>
      <c r="U437" s="464"/>
      <c r="V437" s="464"/>
      <c r="W437" s="464"/>
      <c r="X437" s="464"/>
      <c r="Y437" s="337"/>
      <c r="Z437" s="337"/>
      <c r="AA437" s="337"/>
      <c r="AB437" s="337"/>
      <c r="AC437" s="337"/>
      <c r="AD437" s="337"/>
      <c r="AE437" s="337"/>
      <c r="AF437" s="337"/>
      <c r="AG437" s="337"/>
      <c r="AH437" s="337"/>
      <c r="AI437" s="337"/>
      <c r="AJ437" s="337"/>
    </row>
    <row r="438" ht="13.5" customHeight="1">
      <c r="A438" s="464"/>
      <c r="B438" s="464"/>
      <c r="C438" s="464"/>
      <c r="D438" s="464"/>
      <c r="E438" s="464"/>
      <c r="F438" s="464"/>
      <c r="G438" s="464"/>
      <c r="H438" s="464"/>
      <c r="I438" s="464"/>
      <c r="J438" s="464"/>
      <c r="K438" s="337"/>
      <c r="L438" s="337"/>
      <c r="M438" s="337"/>
      <c r="N438" s="337"/>
      <c r="O438" s="337"/>
      <c r="P438" s="337"/>
      <c r="Q438" s="337"/>
      <c r="R438" s="337"/>
      <c r="S438" s="337"/>
      <c r="T438" s="464"/>
      <c r="U438" s="464"/>
      <c r="V438" s="464"/>
      <c r="W438" s="464"/>
      <c r="X438" s="464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337"/>
      <c r="AJ438" s="337"/>
    </row>
    <row r="439" ht="13.5" customHeight="1">
      <c r="A439" s="464"/>
      <c r="B439" s="464"/>
      <c r="C439" s="464"/>
      <c r="D439" s="464"/>
      <c r="E439" s="464"/>
      <c r="F439" s="464"/>
      <c r="G439" s="464"/>
      <c r="H439" s="464"/>
      <c r="I439" s="464"/>
      <c r="J439" s="464"/>
      <c r="K439" s="337"/>
      <c r="L439" s="337"/>
      <c r="M439" s="337"/>
      <c r="N439" s="337"/>
      <c r="O439" s="337"/>
      <c r="P439" s="337"/>
      <c r="Q439" s="337"/>
      <c r="R439" s="337"/>
      <c r="S439" s="337"/>
      <c r="T439" s="464"/>
      <c r="U439" s="464"/>
      <c r="V439" s="464"/>
      <c r="W439" s="464"/>
      <c r="X439" s="464"/>
      <c r="Y439" s="337"/>
      <c r="Z439" s="337"/>
      <c r="AA439" s="337"/>
      <c r="AB439" s="337"/>
      <c r="AC439" s="337"/>
      <c r="AD439" s="337"/>
      <c r="AE439" s="337"/>
      <c r="AF439" s="337"/>
      <c r="AG439" s="337"/>
      <c r="AH439" s="337"/>
      <c r="AI439" s="337"/>
      <c r="AJ439" s="337"/>
    </row>
    <row r="440" ht="13.5" customHeight="1">
      <c r="A440" s="464"/>
      <c r="B440" s="464"/>
      <c r="C440" s="464"/>
      <c r="D440" s="464"/>
      <c r="E440" s="464"/>
      <c r="F440" s="464"/>
      <c r="G440" s="464"/>
      <c r="H440" s="464"/>
      <c r="I440" s="464"/>
      <c r="J440" s="464"/>
      <c r="K440" s="337"/>
      <c r="L440" s="337"/>
      <c r="M440" s="337"/>
      <c r="N440" s="337"/>
      <c r="O440" s="337"/>
      <c r="P440" s="337"/>
      <c r="Q440" s="337"/>
      <c r="R440" s="337"/>
      <c r="S440" s="337"/>
      <c r="T440" s="464"/>
      <c r="U440" s="464"/>
      <c r="V440" s="464"/>
      <c r="W440" s="464"/>
      <c r="X440" s="464"/>
      <c r="Y440" s="337"/>
      <c r="Z440" s="337"/>
      <c r="AA440" s="337"/>
      <c r="AB440" s="337"/>
      <c r="AC440" s="337"/>
      <c r="AD440" s="337"/>
      <c r="AE440" s="337"/>
      <c r="AF440" s="337"/>
      <c r="AG440" s="337"/>
      <c r="AH440" s="337"/>
      <c r="AI440" s="337"/>
      <c r="AJ440" s="337"/>
    </row>
    <row r="441" ht="13.5" customHeight="1">
      <c r="A441" s="464"/>
      <c r="B441" s="464"/>
      <c r="C441" s="464"/>
      <c r="D441" s="464"/>
      <c r="E441" s="464"/>
      <c r="F441" s="464"/>
      <c r="G441" s="464"/>
      <c r="H441" s="464"/>
      <c r="I441" s="464"/>
      <c r="J441" s="464"/>
      <c r="K441" s="337"/>
      <c r="L441" s="337"/>
      <c r="M441" s="337"/>
      <c r="N441" s="337"/>
      <c r="O441" s="337"/>
      <c r="P441" s="337"/>
      <c r="Q441" s="337"/>
      <c r="R441" s="337"/>
      <c r="S441" s="337"/>
      <c r="T441" s="464"/>
      <c r="U441" s="464"/>
      <c r="V441" s="464"/>
      <c r="W441" s="464"/>
      <c r="X441" s="464"/>
      <c r="Y441" s="337"/>
      <c r="Z441" s="337"/>
      <c r="AA441" s="337"/>
      <c r="AB441" s="337"/>
      <c r="AC441" s="337"/>
      <c r="AD441" s="337"/>
      <c r="AE441" s="337"/>
      <c r="AF441" s="337"/>
      <c r="AG441" s="337"/>
      <c r="AH441" s="337"/>
      <c r="AI441" s="337"/>
      <c r="AJ441" s="337"/>
    </row>
    <row r="442" ht="13.5" customHeight="1">
      <c r="A442" s="464"/>
      <c r="B442" s="464"/>
      <c r="C442" s="464"/>
      <c r="D442" s="464"/>
      <c r="E442" s="464"/>
      <c r="F442" s="464"/>
      <c r="G442" s="464"/>
      <c r="H442" s="464"/>
      <c r="I442" s="464"/>
      <c r="J442" s="464"/>
      <c r="K442" s="337"/>
      <c r="L442" s="337"/>
      <c r="M442" s="337"/>
      <c r="N442" s="337"/>
      <c r="O442" s="337"/>
      <c r="P442" s="337"/>
      <c r="Q442" s="337"/>
      <c r="R442" s="337"/>
      <c r="S442" s="337"/>
      <c r="T442" s="464"/>
      <c r="U442" s="464"/>
      <c r="V442" s="464"/>
      <c r="W442" s="464"/>
      <c r="X442" s="464"/>
      <c r="Y442" s="337"/>
      <c r="Z442" s="337"/>
      <c r="AA442" s="337"/>
      <c r="AB442" s="337"/>
      <c r="AC442" s="337"/>
      <c r="AD442" s="337"/>
      <c r="AE442" s="337"/>
      <c r="AF442" s="337"/>
      <c r="AG442" s="337"/>
      <c r="AH442" s="337"/>
      <c r="AI442" s="337"/>
      <c r="AJ442" s="337"/>
    </row>
    <row r="443" ht="13.5" customHeight="1">
      <c r="A443" s="464"/>
      <c r="B443" s="464"/>
      <c r="C443" s="464"/>
      <c r="D443" s="464"/>
      <c r="E443" s="464"/>
      <c r="F443" s="464"/>
      <c r="G443" s="464"/>
      <c r="H443" s="464"/>
      <c r="I443" s="464"/>
      <c r="J443" s="464"/>
      <c r="K443" s="337"/>
      <c r="L443" s="337"/>
      <c r="M443" s="337"/>
      <c r="N443" s="337"/>
      <c r="O443" s="337"/>
      <c r="P443" s="337"/>
      <c r="Q443" s="337"/>
      <c r="R443" s="337"/>
      <c r="S443" s="337"/>
      <c r="T443" s="464"/>
      <c r="U443" s="464"/>
      <c r="V443" s="464"/>
      <c r="W443" s="464"/>
      <c r="X443" s="464"/>
      <c r="Y443" s="337"/>
      <c r="Z443" s="337"/>
      <c r="AA443" s="337"/>
      <c r="AB443" s="337"/>
      <c r="AC443" s="337"/>
      <c r="AD443" s="337"/>
      <c r="AE443" s="337"/>
      <c r="AF443" s="337"/>
      <c r="AG443" s="337"/>
      <c r="AH443" s="337"/>
      <c r="AI443" s="337"/>
      <c r="AJ443" s="337"/>
    </row>
    <row r="444" ht="13.5" customHeight="1">
      <c r="A444" s="464"/>
      <c r="B444" s="464"/>
      <c r="C444" s="464"/>
      <c r="D444" s="464"/>
      <c r="E444" s="464"/>
      <c r="F444" s="464"/>
      <c r="G444" s="464"/>
      <c r="H444" s="464"/>
      <c r="I444" s="464"/>
      <c r="J444" s="464"/>
      <c r="K444" s="337"/>
      <c r="L444" s="337"/>
      <c r="M444" s="337"/>
      <c r="N444" s="337"/>
      <c r="O444" s="337"/>
      <c r="P444" s="337"/>
      <c r="Q444" s="337"/>
      <c r="R444" s="337"/>
      <c r="S444" s="337"/>
      <c r="T444" s="464"/>
      <c r="U444" s="464"/>
      <c r="V444" s="464"/>
      <c r="W444" s="464"/>
      <c r="X444" s="464"/>
      <c r="Y444" s="337"/>
      <c r="Z444" s="337"/>
      <c r="AA444" s="337"/>
      <c r="AB444" s="337"/>
      <c r="AC444" s="337"/>
      <c r="AD444" s="337"/>
      <c r="AE444" s="337"/>
      <c r="AF444" s="337"/>
      <c r="AG444" s="337"/>
      <c r="AH444" s="337"/>
      <c r="AI444" s="337"/>
      <c r="AJ444" s="337"/>
    </row>
    <row r="445" ht="13.5" customHeight="1">
      <c r="A445" s="464"/>
      <c r="B445" s="464"/>
      <c r="C445" s="464"/>
      <c r="D445" s="464"/>
      <c r="E445" s="464"/>
      <c r="F445" s="464"/>
      <c r="G445" s="464"/>
      <c r="H445" s="464"/>
      <c r="I445" s="464"/>
      <c r="J445" s="464"/>
      <c r="K445" s="337"/>
      <c r="L445" s="337"/>
      <c r="M445" s="337"/>
      <c r="N445" s="337"/>
      <c r="O445" s="337"/>
      <c r="P445" s="337"/>
      <c r="Q445" s="337"/>
      <c r="R445" s="337"/>
      <c r="S445" s="337"/>
      <c r="T445" s="464"/>
      <c r="U445" s="464"/>
      <c r="V445" s="464"/>
      <c r="W445" s="464"/>
      <c r="X445" s="464"/>
      <c r="Y445" s="337"/>
      <c r="Z445" s="337"/>
      <c r="AA445" s="337"/>
      <c r="AB445" s="337"/>
      <c r="AC445" s="337"/>
      <c r="AD445" s="337"/>
      <c r="AE445" s="337"/>
      <c r="AF445" s="337"/>
      <c r="AG445" s="337"/>
      <c r="AH445" s="337"/>
      <c r="AI445" s="337"/>
      <c r="AJ445" s="337"/>
    </row>
    <row r="446" ht="13.5" customHeight="1">
      <c r="A446" s="464"/>
      <c r="B446" s="464"/>
      <c r="C446" s="464"/>
      <c r="D446" s="464"/>
      <c r="E446" s="464"/>
      <c r="F446" s="464"/>
      <c r="G446" s="464"/>
      <c r="H446" s="464"/>
      <c r="I446" s="464"/>
      <c r="J446" s="464"/>
      <c r="K446" s="337"/>
      <c r="L446" s="337"/>
      <c r="M446" s="337"/>
      <c r="N446" s="337"/>
      <c r="O446" s="337"/>
      <c r="P446" s="337"/>
      <c r="Q446" s="337"/>
      <c r="R446" s="337"/>
      <c r="S446" s="337"/>
      <c r="T446" s="464"/>
      <c r="U446" s="464"/>
      <c r="V446" s="464"/>
      <c r="W446" s="464"/>
      <c r="X446" s="464"/>
      <c r="Y446" s="337"/>
      <c r="Z446" s="337"/>
      <c r="AA446" s="337"/>
      <c r="AB446" s="337"/>
      <c r="AC446" s="337"/>
      <c r="AD446" s="337"/>
      <c r="AE446" s="337"/>
      <c r="AF446" s="337"/>
      <c r="AG446" s="337"/>
      <c r="AH446" s="337"/>
      <c r="AI446" s="337"/>
      <c r="AJ446" s="337"/>
    </row>
    <row r="447" ht="13.5" customHeight="1">
      <c r="A447" s="464"/>
      <c r="B447" s="464"/>
      <c r="C447" s="464"/>
      <c r="D447" s="464"/>
      <c r="E447" s="464"/>
      <c r="F447" s="464"/>
      <c r="G447" s="464"/>
      <c r="H447" s="464"/>
      <c r="I447" s="464"/>
      <c r="J447" s="464"/>
      <c r="K447" s="337"/>
      <c r="L447" s="337"/>
      <c r="M447" s="337"/>
      <c r="N447" s="337"/>
      <c r="O447" s="337"/>
      <c r="P447" s="337"/>
      <c r="Q447" s="337"/>
      <c r="R447" s="337"/>
      <c r="S447" s="337"/>
      <c r="T447" s="464"/>
      <c r="U447" s="464"/>
      <c r="V447" s="464"/>
      <c r="W447" s="464"/>
      <c r="X447" s="464"/>
      <c r="Y447" s="337"/>
      <c r="Z447" s="337"/>
      <c r="AA447" s="337"/>
      <c r="AB447" s="337"/>
      <c r="AC447" s="337"/>
      <c r="AD447" s="337"/>
      <c r="AE447" s="337"/>
      <c r="AF447" s="337"/>
      <c r="AG447" s="337"/>
      <c r="AH447" s="337"/>
      <c r="AI447" s="337"/>
      <c r="AJ447" s="337"/>
    </row>
    <row r="448" ht="13.5" customHeight="1">
      <c r="A448" s="464"/>
      <c r="B448" s="464"/>
      <c r="C448" s="464"/>
      <c r="D448" s="464"/>
      <c r="E448" s="464"/>
      <c r="F448" s="464"/>
      <c r="G448" s="464"/>
      <c r="H448" s="464"/>
      <c r="I448" s="464"/>
      <c r="J448" s="464"/>
      <c r="K448" s="337"/>
      <c r="L448" s="337"/>
      <c r="M448" s="337"/>
      <c r="N448" s="337"/>
      <c r="O448" s="337"/>
      <c r="P448" s="337"/>
      <c r="Q448" s="337"/>
      <c r="R448" s="337"/>
      <c r="S448" s="337"/>
      <c r="T448" s="464"/>
      <c r="U448" s="464"/>
      <c r="V448" s="464"/>
      <c r="W448" s="464"/>
      <c r="X448" s="464"/>
      <c r="Y448" s="337"/>
      <c r="Z448" s="337"/>
      <c r="AA448" s="337"/>
      <c r="AB448" s="337"/>
      <c r="AC448" s="337"/>
      <c r="AD448" s="337"/>
      <c r="AE448" s="337"/>
      <c r="AF448" s="337"/>
      <c r="AG448" s="337"/>
      <c r="AH448" s="337"/>
      <c r="AI448" s="337"/>
      <c r="AJ448" s="337"/>
    </row>
    <row r="449" ht="13.5" customHeight="1">
      <c r="A449" s="464"/>
      <c r="B449" s="464"/>
      <c r="C449" s="464"/>
      <c r="D449" s="464"/>
      <c r="E449" s="464"/>
      <c r="F449" s="464"/>
      <c r="G449" s="464"/>
      <c r="H449" s="464"/>
      <c r="I449" s="464"/>
      <c r="J449" s="464"/>
      <c r="K449" s="337"/>
      <c r="L449" s="337"/>
      <c r="M449" s="337"/>
      <c r="N449" s="337"/>
      <c r="O449" s="337"/>
      <c r="P449" s="337"/>
      <c r="Q449" s="337"/>
      <c r="R449" s="337"/>
      <c r="S449" s="337"/>
      <c r="T449" s="464"/>
      <c r="U449" s="464"/>
      <c r="V449" s="464"/>
      <c r="W449" s="464"/>
      <c r="X449" s="464"/>
      <c r="Y449" s="337"/>
      <c r="Z449" s="337"/>
      <c r="AA449" s="337"/>
      <c r="AB449" s="337"/>
      <c r="AC449" s="337"/>
      <c r="AD449" s="337"/>
      <c r="AE449" s="337"/>
      <c r="AF449" s="337"/>
      <c r="AG449" s="337"/>
      <c r="AH449" s="337"/>
      <c r="AI449" s="337"/>
      <c r="AJ449" s="337"/>
    </row>
    <row r="450" ht="13.5" customHeight="1">
      <c r="A450" s="464"/>
      <c r="B450" s="464"/>
      <c r="C450" s="464"/>
      <c r="D450" s="464"/>
      <c r="E450" s="464"/>
      <c r="F450" s="464"/>
      <c r="G450" s="464"/>
      <c r="H450" s="464"/>
      <c r="I450" s="464"/>
      <c r="J450" s="464"/>
      <c r="K450" s="337"/>
      <c r="L450" s="337"/>
      <c r="M450" s="337"/>
      <c r="N450" s="337"/>
      <c r="O450" s="337"/>
      <c r="P450" s="337"/>
      <c r="Q450" s="337"/>
      <c r="R450" s="337"/>
      <c r="S450" s="337"/>
      <c r="T450" s="464"/>
      <c r="U450" s="464"/>
      <c r="V450" s="464"/>
      <c r="W450" s="464"/>
      <c r="X450" s="464"/>
      <c r="Y450" s="337"/>
      <c r="Z450" s="337"/>
      <c r="AA450" s="337"/>
      <c r="AB450" s="337"/>
      <c r="AC450" s="337"/>
      <c r="AD450" s="337"/>
      <c r="AE450" s="337"/>
      <c r="AF450" s="337"/>
      <c r="AG450" s="337"/>
      <c r="AH450" s="337"/>
      <c r="AI450" s="337"/>
      <c r="AJ450" s="337"/>
    </row>
    <row r="451" ht="13.5" customHeight="1">
      <c r="A451" s="464"/>
      <c r="B451" s="464"/>
      <c r="C451" s="464"/>
      <c r="D451" s="464"/>
      <c r="E451" s="464"/>
      <c r="F451" s="464"/>
      <c r="G451" s="464"/>
      <c r="H451" s="464"/>
      <c r="I451" s="464"/>
      <c r="J451" s="464"/>
      <c r="K451" s="337"/>
      <c r="L451" s="337"/>
      <c r="M451" s="337"/>
      <c r="N451" s="337"/>
      <c r="O451" s="337"/>
      <c r="P451" s="337"/>
      <c r="Q451" s="337"/>
      <c r="R451" s="337"/>
      <c r="S451" s="337"/>
      <c r="T451" s="464"/>
      <c r="U451" s="464"/>
      <c r="V451" s="464"/>
      <c r="W451" s="464"/>
      <c r="X451" s="464"/>
      <c r="Y451" s="337"/>
      <c r="Z451" s="337"/>
      <c r="AA451" s="337"/>
      <c r="AB451" s="337"/>
      <c r="AC451" s="337"/>
      <c r="AD451" s="337"/>
      <c r="AE451" s="337"/>
      <c r="AF451" s="337"/>
      <c r="AG451" s="337"/>
      <c r="AH451" s="337"/>
      <c r="AI451" s="337"/>
      <c r="AJ451" s="337"/>
    </row>
    <row r="452" ht="13.5" customHeight="1">
      <c r="A452" s="464"/>
      <c r="B452" s="464"/>
      <c r="C452" s="464"/>
      <c r="D452" s="464"/>
      <c r="E452" s="464"/>
      <c r="F452" s="464"/>
      <c r="G452" s="464"/>
      <c r="H452" s="464"/>
      <c r="I452" s="464"/>
      <c r="J452" s="464"/>
      <c r="K452" s="337"/>
      <c r="L452" s="337"/>
      <c r="M452" s="337"/>
      <c r="N452" s="337"/>
      <c r="O452" s="337"/>
      <c r="P452" s="337"/>
      <c r="Q452" s="337"/>
      <c r="R452" s="337"/>
      <c r="S452" s="337"/>
      <c r="T452" s="464"/>
      <c r="U452" s="464"/>
      <c r="V452" s="464"/>
      <c r="W452" s="464"/>
      <c r="X452" s="464"/>
      <c r="Y452" s="337"/>
      <c r="Z452" s="337"/>
      <c r="AA452" s="337"/>
      <c r="AB452" s="337"/>
      <c r="AC452" s="337"/>
      <c r="AD452" s="337"/>
      <c r="AE452" s="337"/>
      <c r="AF452" s="337"/>
      <c r="AG452" s="337"/>
      <c r="AH452" s="337"/>
      <c r="AI452" s="337"/>
      <c r="AJ452" s="337"/>
    </row>
    <row r="453" ht="13.5" customHeight="1">
      <c r="A453" s="464"/>
      <c r="B453" s="464"/>
      <c r="C453" s="464"/>
      <c r="D453" s="464"/>
      <c r="E453" s="464"/>
      <c r="F453" s="464"/>
      <c r="G453" s="464"/>
      <c r="H453" s="464"/>
      <c r="I453" s="464"/>
      <c r="J453" s="464"/>
      <c r="K453" s="337"/>
      <c r="L453" s="337"/>
      <c r="M453" s="337"/>
      <c r="N453" s="337"/>
      <c r="O453" s="337"/>
      <c r="P453" s="337"/>
      <c r="Q453" s="337"/>
      <c r="R453" s="337"/>
      <c r="S453" s="337"/>
      <c r="T453" s="464"/>
      <c r="U453" s="464"/>
      <c r="V453" s="464"/>
      <c r="W453" s="464"/>
      <c r="X453" s="464"/>
      <c r="Y453" s="337"/>
      <c r="Z453" s="337"/>
      <c r="AA453" s="337"/>
      <c r="AB453" s="337"/>
      <c r="AC453" s="337"/>
      <c r="AD453" s="337"/>
      <c r="AE453" s="337"/>
      <c r="AF453" s="337"/>
      <c r="AG453" s="337"/>
      <c r="AH453" s="337"/>
      <c r="AI453" s="337"/>
      <c r="AJ453" s="337"/>
    </row>
    <row r="454" ht="13.5" customHeight="1">
      <c r="A454" s="464"/>
      <c r="B454" s="464"/>
      <c r="C454" s="464"/>
      <c r="D454" s="464"/>
      <c r="E454" s="464"/>
      <c r="F454" s="464"/>
      <c r="G454" s="464"/>
      <c r="H454" s="464"/>
      <c r="I454" s="464"/>
      <c r="J454" s="464"/>
      <c r="K454" s="337"/>
      <c r="L454" s="337"/>
      <c r="M454" s="337"/>
      <c r="N454" s="337"/>
      <c r="O454" s="337"/>
      <c r="P454" s="337"/>
      <c r="Q454" s="337"/>
      <c r="R454" s="337"/>
      <c r="S454" s="337"/>
      <c r="T454" s="464"/>
      <c r="U454" s="464"/>
      <c r="V454" s="464"/>
      <c r="W454" s="464"/>
      <c r="X454" s="464"/>
      <c r="Y454" s="337"/>
      <c r="Z454" s="337"/>
      <c r="AA454" s="337"/>
      <c r="AB454" s="337"/>
      <c r="AC454" s="337"/>
      <c r="AD454" s="337"/>
      <c r="AE454" s="337"/>
      <c r="AF454" s="337"/>
      <c r="AG454" s="337"/>
      <c r="AH454" s="337"/>
      <c r="AI454" s="337"/>
      <c r="AJ454" s="337"/>
    </row>
    <row r="455" ht="13.5" customHeight="1">
      <c r="A455" s="464"/>
      <c r="B455" s="464"/>
      <c r="C455" s="464"/>
      <c r="D455" s="464"/>
      <c r="E455" s="464"/>
      <c r="F455" s="464"/>
      <c r="G455" s="464"/>
      <c r="H455" s="464"/>
      <c r="I455" s="464"/>
      <c r="J455" s="464"/>
      <c r="K455" s="337"/>
      <c r="L455" s="337"/>
      <c r="M455" s="337"/>
      <c r="N455" s="337"/>
      <c r="O455" s="337"/>
      <c r="P455" s="337"/>
      <c r="Q455" s="337"/>
      <c r="R455" s="337"/>
      <c r="S455" s="337"/>
      <c r="T455" s="464"/>
      <c r="U455" s="464"/>
      <c r="V455" s="464"/>
      <c r="W455" s="464"/>
      <c r="X455" s="464"/>
      <c r="Y455" s="337"/>
      <c r="Z455" s="337"/>
      <c r="AA455" s="337"/>
      <c r="AB455" s="337"/>
      <c r="AC455" s="337"/>
      <c r="AD455" s="337"/>
      <c r="AE455" s="337"/>
      <c r="AF455" s="337"/>
      <c r="AG455" s="337"/>
      <c r="AH455" s="337"/>
      <c r="AI455" s="337"/>
      <c r="AJ455" s="337"/>
    </row>
    <row r="456" ht="13.5" customHeight="1">
      <c r="A456" s="464"/>
      <c r="B456" s="464"/>
      <c r="C456" s="464"/>
      <c r="D456" s="464"/>
      <c r="E456" s="464"/>
      <c r="F456" s="464"/>
      <c r="G456" s="464"/>
      <c r="H456" s="464"/>
      <c r="I456" s="464"/>
      <c r="J456" s="464"/>
      <c r="K456" s="337"/>
      <c r="L456" s="337"/>
      <c r="M456" s="337"/>
      <c r="N456" s="337"/>
      <c r="O456" s="337"/>
      <c r="P456" s="337"/>
      <c r="Q456" s="337"/>
      <c r="R456" s="337"/>
      <c r="S456" s="337"/>
      <c r="T456" s="464"/>
      <c r="U456" s="464"/>
      <c r="V456" s="464"/>
      <c r="W456" s="464"/>
      <c r="X456" s="464"/>
      <c r="Y456" s="337"/>
      <c r="Z456" s="337"/>
      <c r="AA456" s="337"/>
      <c r="AB456" s="337"/>
      <c r="AC456" s="337"/>
      <c r="AD456" s="337"/>
      <c r="AE456" s="337"/>
      <c r="AF456" s="337"/>
      <c r="AG456" s="337"/>
      <c r="AH456" s="337"/>
      <c r="AI456" s="337"/>
      <c r="AJ456" s="337"/>
    </row>
    <row r="457" ht="13.5" customHeight="1">
      <c r="A457" s="464"/>
      <c r="B457" s="464"/>
      <c r="C457" s="464"/>
      <c r="D457" s="464"/>
      <c r="E457" s="464"/>
      <c r="F457" s="464"/>
      <c r="G457" s="464"/>
      <c r="H457" s="464"/>
      <c r="I457" s="464"/>
      <c r="J457" s="464"/>
      <c r="K457" s="337"/>
      <c r="L457" s="337"/>
      <c r="M457" s="337"/>
      <c r="N457" s="337"/>
      <c r="O457" s="337"/>
      <c r="P457" s="337"/>
      <c r="Q457" s="337"/>
      <c r="R457" s="337"/>
      <c r="S457" s="337"/>
      <c r="T457" s="464"/>
      <c r="U457" s="464"/>
      <c r="V457" s="464"/>
      <c r="W457" s="464"/>
      <c r="X457" s="464"/>
      <c r="Y457" s="337"/>
      <c r="Z457" s="337"/>
      <c r="AA457" s="337"/>
      <c r="AB457" s="337"/>
      <c r="AC457" s="337"/>
      <c r="AD457" s="337"/>
      <c r="AE457" s="337"/>
      <c r="AF457" s="337"/>
      <c r="AG457" s="337"/>
      <c r="AH457" s="337"/>
      <c r="AI457" s="337"/>
      <c r="AJ457" s="337"/>
    </row>
    <row r="458" ht="13.5" customHeight="1">
      <c r="A458" s="464"/>
      <c r="B458" s="464"/>
      <c r="C458" s="464"/>
      <c r="D458" s="464"/>
      <c r="E458" s="464"/>
      <c r="F458" s="464"/>
      <c r="G458" s="464"/>
      <c r="H458" s="464"/>
      <c r="I458" s="464"/>
      <c r="J458" s="464"/>
      <c r="K458" s="337"/>
      <c r="L458" s="337"/>
      <c r="M458" s="337"/>
      <c r="N458" s="337"/>
      <c r="O458" s="337"/>
      <c r="P458" s="337"/>
      <c r="Q458" s="337"/>
      <c r="R458" s="337"/>
      <c r="S458" s="337"/>
      <c r="T458" s="464"/>
      <c r="U458" s="464"/>
      <c r="V458" s="464"/>
      <c r="W458" s="464"/>
      <c r="X458" s="464"/>
      <c r="Y458" s="337"/>
      <c r="Z458" s="337"/>
      <c r="AA458" s="337"/>
      <c r="AB458" s="337"/>
      <c r="AC458" s="337"/>
      <c r="AD458" s="337"/>
      <c r="AE458" s="337"/>
      <c r="AF458" s="337"/>
      <c r="AG458" s="337"/>
      <c r="AH458" s="337"/>
      <c r="AI458" s="337"/>
      <c r="AJ458" s="337"/>
    </row>
    <row r="459" ht="13.5" customHeight="1">
      <c r="A459" s="464"/>
      <c r="B459" s="464"/>
      <c r="C459" s="464"/>
      <c r="D459" s="464"/>
      <c r="E459" s="464"/>
      <c r="F459" s="464"/>
      <c r="G459" s="464"/>
      <c r="H459" s="464"/>
      <c r="I459" s="464"/>
      <c r="J459" s="464"/>
      <c r="K459" s="337"/>
      <c r="L459" s="337"/>
      <c r="M459" s="337"/>
      <c r="N459" s="337"/>
      <c r="O459" s="337"/>
      <c r="P459" s="337"/>
      <c r="Q459" s="337"/>
      <c r="R459" s="337"/>
      <c r="S459" s="337"/>
      <c r="T459" s="464"/>
      <c r="U459" s="464"/>
      <c r="V459" s="464"/>
      <c r="W459" s="464"/>
      <c r="X459" s="464"/>
      <c r="Y459" s="337"/>
      <c r="Z459" s="337"/>
      <c r="AA459" s="337"/>
      <c r="AB459" s="337"/>
      <c r="AC459" s="337"/>
      <c r="AD459" s="337"/>
      <c r="AE459" s="337"/>
      <c r="AF459" s="337"/>
      <c r="AG459" s="337"/>
      <c r="AH459" s="337"/>
      <c r="AI459" s="337"/>
      <c r="AJ459" s="337"/>
    </row>
    <row r="460" ht="13.5" customHeight="1">
      <c r="A460" s="464"/>
      <c r="B460" s="464"/>
      <c r="C460" s="464"/>
      <c r="D460" s="464"/>
      <c r="E460" s="464"/>
      <c r="F460" s="464"/>
      <c r="G460" s="464"/>
      <c r="H460" s="464"/>
      <c r="I460" s="464"/>
      <c r="J460" s="464"/>
      <c r="K460" s="337"/>
      <c r="L460" s="337"/>
      <c r="M460" s="337"/>
      <c r="N460" s="337"/>
      <c r="O460" s="337"/>
      <c r="P460" s="337"/>
      <c r="Q460" s="337"/>
      <c r="R460" s="337"/>
      <c r="S460" s="337"/>
      <c r="T460" s="464"/>
      <c r="U460" s="464"/>
      <c r="V460" s="464"/>
      <c r="W460" s="464"/>
      <c r="X460" s="464"/>
      <c r="Y460" s="337"/>
      <c r="Z460" s="337"/>
      <c r="AA460" s="337"/>
      <c r="AB460" s="337"/>
      <c r="AC460" s="337"/>
      <c r="AD460" s="337"/>
      <c r="AE460" s="337"/>
      <c r="AF460" s="337"/>
      <c r="AG460" s="337"/>
      <c r="AH460" s="337"/>
      <c r="AI460" s="337"/>
      <c r="AJ460" s="337"/>
    </row>
    <row r="461" ht="13.5" customHeight="1">
      <c r="A461" s="464"/>
      <c r="B461" s="464"/>
      <c r="C461" s="464"/>
      <c r="D461" s="464"/>
      <c r="E461" s="464"/>
      <c r="F461" s="464"/>
      <c r="G461" s="464"/>
      <c r="H461" s="464"/>
      <c r="I461" s="464"/>
      <c r="J461" s="464"/>
      <c r="K461" s="337"/>
      <c r="L461" s="337"/>
      <c r="M461" s="337"/>
      <c r="N461" s="337"/>
      <c r="O461" s="337"/>
      <c r="P461" s="337"/>
      <c r="Q461" s="337"/>
      <c r="R461" s="337"/>
      <c r="S461" s="337"/>
      <c r="T461" s="464"/>
      <c r="U461" s="464"/>
      <c r="V461" s="464"/>
      <c r="W461" s="464"/>
      <c r="X461" s="464"/>
      <c r="Y461" s="337"/>
      <c r="Z461" s="337"/>
      <c r="AA461" s="337"/>
      <c r="AB461" s="337"/>
      <c r="AC461" s="337"/>
      <c r="AD461" s="337"/>
      <c r="AE461" s="337"/>
      <c r="AF461" s="337"/>
      <c r="AG461" s="337"/>
      <c r="AH461" s="337"/>
      <c r="AI461" s="337"/>
      <c r="AJ461" s="337"/>
    </row>
    <row r="462" ht="13.5" customHeight="1">
      <c r="A462" s="464"/>
      <c r="B462" s="464"/>
      <c r="C462" s="464"/>
      <c r="D462" s="464"/>
      <c r="E462" s="464"/>
      <c r="F462" s="464"/>
      <c r="G462" s="464"/>
      <c r="H462" s="464"/>
      <c r="I462" s="464"/>
      <c r="J462" s="464"/>
      <c r="K462" s="337"/>
      <c r="L462" s="337"/>
      <c r="M462" s="337"/>
      <c r="N462" s="337"/>
      <c r="O462" s="337"/>
      <c r="P462" s="337"/>
      <c r="Q462" s="337"/>
      <c r="R462" s="337"/>
      <c r="S462" s="337"/>
      <c r="T462" s="464"/>
      <c r="U462" s="464"/>
      <c r="V462" s="464"/>
      <c r="W462" s="464"/>
      <c r="X462" s="464"/>
      <c r="Y462" s="337"/>
      <c r="Z462" s="337"/>
      <c r="AA462" s="337"/>
      <c r="AB462" s="337"/>
      <c r="AC462" s="337"/>
      <c r="AD462" s="337"/>
      <c r="AE462" s="337"/>
      <c r="AF462" s="337"/>
      <c r="AG462" s="337"/>
      <c r="AH462" s="337"/>
      <c r="AI462" s="337"/>
      <c r="AJ462" s="337"/>
    </row>
    <row r="463" ht="13.5" customHeight="1">
      <c r="A463" s="464"/>
      <c r="B463" s="464"/>
      <c r="C463" s="464"/>
      <c r="D463" s="464"/>
      <c r="E463" s="464"/>
      <c r="F463" s="464"/>
      <c r="G463" s="464"/>
      <c r="H463" s="464"/>
      <c r="I463" s="464"/>
      <c r="J463" s="464"/>
      <c r="K463" s="337"/>
      <c r="L463" s="337"/>
      <c r="M463" s="337"/>
      <c r="N463" s="337"/>
      <c r="O463" s="337"/>
      <c r="P463" s="337"/>
      <c r="Q463" s="337"/>
      <c r="R463" s="337"/>
      <c r="S463" s="337"/>
      <c r="T463" s="464"/>
      <c r="U463" s="464"/>
      <c r="V463" s="464"/>
      <c r="W463" s="464"/>
      <c r="X463" s="464"/>
      <c r="Y463" s="337"/>
      <c r="Z463" s="337"/>
      <c r="AA463" s="337"/>
      <c r="AB463" s="337"/>
      <c r="AC463" s="337"/>
      <c r="AD463" s="337"/>
      <c r="AE463" s="337"/>
      <c r="AF463" s="337"/>
      <c r="AG463" s="337"/>
      <c r="AH463" s="337"/>
      <c r="AI463" s="337"/>
      <c r="AJ463" s="337"/>
    </row>
    <row r="464" ht="13.5" customHeight="1">
      <c r="A464" s="464"/>
      <c r="B464" s="464"/>
      <c r="C464" s="464"/>
      <c r="D464" s="464"/>
      <c r="E464" s="464"/>
      <c r="F464" s="464"/>
      <c r="G464" s="464"/>
      <c r="H464" s="464"/>
      <c r="I464" s="464"/>
      <c r="J464" s="464"/>
      <c r="K464" s="337"/>
      <c r="L464" s="337"/>
      <c r="M464" s="337"/>
      <c r="N464" s="337"/>
      <c r="O464" s="337"/>
      <c r="P464" s="337"/>
      <c r="Q464" s="337"/>
      <c r="R464" s="337"/>
      <c r="S464" s="337"/>
      <c r="T464" s="464"/>
      <c r="U464" s="464"/>
      <c r="V464" s="464"/>
      <c r="W464" s="464"/>
      <c r="X464" s="464"/>
      <c r="Y464" s="337"/>
      <c r="Z464" s="337"/>
      <c r="AA464" s="337"/>
      <c r="AB464" s="337"/>
      <c r="AC464" s="337"/>
      <c r="AD464" s="337"/>
      <c r="AE464" s="337"/>
      <c r="AF464" s="337"/>
      <c r="AG464" s="337"/>
      <c r="AH464" s="337"/>
      <c r="AI464" s="337"/>
      <c r="AJ464" s="337"/>
    </row>
    <row r="465" ht="13.5" customHeight="1">
      <c r="A465" s="464"/>
      <c r="B465" s="464"/>
      <c r="C465" s="464"/>
      <c r="D465" s="464"/>
      <c r="E465" s="464"/>
      <c r="F465" s="464"/>
      <c r="G465" s="464"/>
      <c r="H465" s="464"/>
      <c r="I465" s="464"/>
      <c r="J465" s="464"/>
      <c r="K465" s="337"/>
      <c r="L465" s="337"/>
      <c r="M465" s="337"/>
      <c r="N465" s="337"/>
      <c r="O465" s="337"/>
      <c r="P465" s="337"/>
      <c r="Q465" s="337"/>
      <c r="R465" s="337"/>
      <c r="S465" s="337"/>
      <c r="T465" s="464"/>
      <c r="U465" s="464"/>
      <c r="V465" s="464"/>
      <c r="W465" s="464"/>
      <c r="X465" s="464"/>
      <c r="Y465" s="337"/>
      <c r="Z465" s="337"/>
      <c r="AA465" s="337"/>
      <c r="AB465" s="337"/>
      <c r="AC465" s="337"/>
      <c r="AD465" s="337"/>
      <c r="AE465" s="337"/>
      <c r="AF465" s="337"/>
      <c r="AG465" s="337"/>
      <c r="AH465" s="337"/>
      <c r="AI465" s="337"/>
      <c r="AJ465" s="337"/>
    </row>
    <row r="466" ht="13.5" customHeight="1">
      <c r="A466" s="464"/>
      <c r="B466" s="464"/>
      <c r="C466" s="464"/>
      <c r="D466" s="464"/>
      <c r="E466" s="464"/>
      <c r="F466" s="464"/>
      <c r="G466" s="464"/>
      <c r="H466" s="464"/>
      <c r="I466" s="464"/>
      <c r="J466" s="464"/>
      <c r="K466" s="337"/>
      <c r="L466" s="337"/>
      <c r="M466" s="337"/>
      <c r="N466" s="337"/>
      <c r="O466" s="337"/>
      <c r="P466" s="337"/>
      <c r="Q466" s="337"/>
      <c r="R466" s="337"/>
      <c r="S466" s="337"/>
      <c r="T466" s="464"/>
      <c r="U466" s="464"/>
      <c r="V466" s="464"/>
      <c r="W466" s="464"/>
      <c r="X466" s="464"/>
      <c r="Y466" s="337"/>
      <c r="Z466" s="337"/>
      <c r="AA466" s="337"/>
      <c r="AB466" s="337"/>
      <c r="AC466" s="337"/>
      <c r="AD466" s="337"/>
      <c r="AE466" s="337"/>
      <c r="AF466" s="337"/>
      <c r="AG466" s="337"/>
      <c r="AH466" s="337"/>
      <c r="AI466" s="337"/>
      <c r="AJ466" s="337"/>
    </row>
    <row r="467" ht="13.5" customHeight="1">
      <c r="A467" s="464"/>
      <c r="B467" s="464"/>
      <c r="C467" s="464"/>
      <c r="D467" s="464"/>
      <c r="E467" s="464"/>
      <c r="F467" s="464"/>
      <c r="G467" s="464"/>
      <c r="H467" s="464"/>
      <c r="I467" s="464"/>
      <c r="J467" s="464"/>
      <c r="K467" s="337"/>
      <c r="L467" s="337"/>
      <c r="M467" s="337"/>
      <c r="N467" s="337"/>
      <c r="O467" s="337"/>
      <c r="P467" s="337"/>
      <c r="Q467" s="337"/>
      <c r="R467" s="337"/>
      <c r="S467" s="337"/>
      <c r="T467" s="464"/>
      <c r="U467" s="464"/>
      <c r="V467" s="464"/>
      <c r="W467" s="464"/>
      <c r="X467" s="464"/>
      <c r="Y467" s="337"/>
      <c r="Z467" s="337"/>
      <c r="AA467" s="337"/>
      <c r="AB467" s="337"/>
      <c r="AC467" s="337"/>
      <c r="AD467" s="337"/>
      <c r="AE467" s="337"/>
      <c r="AF467" s="337"/>
      <c r="AG467" s="337"/>
      <c r="AH467" s="337"/>
      <c r="AI467" s="337"/>
      <c r="AJ467" s="337"/>
    </row>
    <row r="468" ht="13.5" customHeight="1">
      <c r="A468" s="464"/>
      <c r="B468" s="464"/>
      <c r="C468" s="464"/>
      <c r="D468" s="464"/>
      <c r="E468" s="464"/>
      <c r="F468" s="464"/>
      <c r="G468" s="464"/>
      <c r="H468" s="464"/>
      <c r="I468" s="464"/>
      <c r="J468" s="464"/>
      <c r="K468" s="337"/>
      <c r="L468" s="337"/>
      <c r="M468" s="337"/>
      <c r="N468" s="337"/>
      <c r="O468" s="337"/>
      <c r="P468" s="337"/>
      <c r="Q468" s="337"/>
      <c r="R468" s="337"/>
      <c r="S468" s="337"/>
      <c r="T468" s="464"/>
      <c r="U468" s="464"/>
      <c r="V468" s="464"/>
      <c r="W468" s="464"/>
      <c r="X468" s="464"/>
      <c r="Y468" s="337"/>
      <c r="Z468" s="337"/>
      <c r="AA468" s="337"/>
      <c r="AB468" s="337"/>
      <c r="AC468" s="337"/>
      <c r="AD468" s="337"/>
      <c r="AE468" s="337"/>
      <c r="AF468" s="337"/>
      <c r="AG468" s="337"/>
      <c r="AH468" s="337"/>
      <c r="AI468" s="337"/>
      <c r="AJ468" s="337"/>
    </row>
    <row r="469" ht="13.5" customHeight="1">
      <c r="A469" s="464"/>
      <c r="B469" s="464"/>
      <c r="C469" s="464"/>
      <c r="D469" s="464"/>
      <c r="E469" s="464"/>
      <c r="F469" s="464"/>
      <c r="G469" s="464"/>
      <c r="H469" s="464"/>
      <c r="I469" s="464"/>
      <c r="J469" s="464"/>
      <c r="K469" s="337"/>
      <c r="L469" s="337"/>
      <c r="M469" s="337"/>
      <c r="N469" s="337"/>
      <c r="O469" s="337"/>
      <c r="P469" s="337"/>
      <c r="Q469" s="337"/>
      <c r="R469" s="337"/>
      <c r="S469" s="337"/>
      <c r="T469" s="464"/>
      <c r="U469" s="464"/>
      <c r="V469" s="464"/>
      <c r="W469" s="464"/>
      <c r="X469" s="464"/>
      <c r="Y469" s="337"/>
      <c r="Z469" s="337"/>
      <c r="AA469" s="337"/>
      <c r="AB469" s="337"/>
      <c r="AC469" s="337"/>
      <c r="AD469" s="337"/>
      <c r="AE469" s="337"/>
      <c r="AF469" s="337"/>
      <c r="AG469" s="337"/>
      <c r="AH469" s="337"/>
      <c r="AI469" s="337"/>
      <c r="AJ469" s="337"/>
    </row>
    <row r="470" ht="13.5" customHeight="1">
      <c r="A470" s="464"/>
      <c r="B470" s="464"/>
      <c r="C470" s="464"/>
      <c r="D470" s="464"/>
      <c r="E470" s="464"/>
      <c r="F470" s="464"/>
      <c r="G470" s="464"/>
      <c r="H470" s="464"/>
      <c r="I470" s="464"/>
      <c r="J470" s="464"/>
      <c r="K470" s="337"/>
      <c r="L470" s="337"/>
      <c r="M470" s="337"/>
      <c r="N470" s="337"/>
      <c r="O470" s="337"/>
      <c r="P470" s="337"/>
      <c r="Q470" s="337"/>
      <c r="R470" s="337"/>
      <c r="S470" s="337"/>
      <c r="T470" s="464"/>
      <c r="U470" s="464"/>
      <c r="V470" s="464"/>
      <c r="W470" s="464"/>
      <c r="X470" s="464"/>
      <c r="Y470" s="337"/>
      <c r="Z470" s="337"/>
      <c r="AA470" s="337"/>
      <c r="AB470" s="337"/>
      <c r="AC470" s="337"/>
      <c r="AD470" s="337"/>
      <c r="AE470" s="337"/>
      <c r="AF470" s="337"/>
      <c r="AG470" s="337"/>
      <c r="AH470" s="337"/>
      <c r="AI470" s="337"/>
      <c r="AJ470" s="337"/>
    </row>
    <row r="471" ht="13.5" customHeight="1">
      <c r="A471" s="464"/>
      <c r="B471" s="464"/>
      <c r="C471" s="464"/>
      <c r="D471" s="464"/>
      <c r="E471" s="464"/>
      <c r="F471" s="464"/>
      <c r="G471" s="464"/>
      <c r="H471" s="464"/>
      <c r="I471" s="464"/>
      <c r="J471" s="464"/>
      <c r="K471" s="337"/>
      <c r="L471" s="337"/>
      <c r="M471" s="337"/>
      <c r="N471" s="337"/>
      <c r="O471" s="337"/>
      <c r="P471" s="337"/>
      <c r="Q471" s="337"/>
      <c r="R471" s="337"/>
      <c r="S471" s="337"/>
      <c r="T471" s="464"/>
      <c r="U471" s="464"/>
      <c r="V471" s="464"/>
      <c r="W471" s="464"/>
      <c r="X471" s="464"/>
      <c r="Y471" s="337"/>
      <c r="Z471" s="337"/>
      <c r="AA471" s="337"/>
      <c r="AB471" s="337"/>
      <c r="AC471" s="337"/>
      <c r="AD471" s="337"/>
      <c r="AE471" s="337"/>
      <c r="AF471" s="337"/>
      <c r="AG471" s="337"/>
      <c r="AH471" s="337"/>
      <c r="AI471" s="337"/>
      <c r="AJ471" s="337"/>
    </row>
    <row r="472" ht="13.5" customHeight="1">
      <c r="A472" s="464"/>
      <c r="B472" s="464"/>
      <c r="C472" s="464"/>
      <c r="D472" s="464"/>
      <c r="E472" s="464"/>
      <c r="F472" s="464"/>
      <c r="G472" s="464"/>
      <c r="H472" s="464"/>
      <c r="I472" s="464"/>
      <c r="J472" s="464"/>
      <c r="K472" s="337"/>
      <c r="L472" s="337"/>
      <c r="M472" s="337"/>
      <c r="N472" s="337"/>
      <c r="O472" s="337"/>
      <c r="P472" s="337"/>
      <c r="Q472" s="337"/>
      <c r="R472" s="337"/>
      <c r="S472" s="337"/>
      <c r="T472" s="464"/>
      <c r="U472" s="464"/>
      <c r="V472" s="464"/>
      <c r="W472" s="464"/>
      <c r="X472" s="464"/>
      <c r="Y472" s="337"/>
      <c r="Z472" s="337"/>
      <c r="AA472" s="337"/>
      <c r="AB472" s="337"/>
      <c r="AC472" s="337"/>
      <c r="AD472" s="337"/>
      <c r="AE472" s="337"/>
      <c r="AF472" s="337"/>
      <c r="AG472" s="337"/>
      <c r="AH472" s="337"/>
      <c r="AI472" s="337"/>
      <c r="AJ472" s="337"/>
    </row>
    <row r="473" ht="13.5" customHeight="1">
      <c r="A473" s="464"/>
      <c r="B473" s="464"/>
      <c r="C473" s="464"/>
      <c r="D473" s="464"/>
      <c r="E473" s="464"/>
      <c r="F473" s="464"/>
      <c r="G473" s="464"/>
      <c r="H473" s="464"/>
      <c r="I473" s="464"/>
      <c r="J473" s="464"/>
      <c r="K473" s="337"/>
      <c r="L473" s="337"/>
      <c r="M473" s="337"/>
      <c r="N473" s="337"/>
      <c r="O473" s="337"/>
      <c r="P473" s="337"/>
      <c r="Q473" s="337"/>
      <c r="R473" s="337"/>
      <c r="S473" s="337"/>
      <c r="T473" s="464"/>
      <c r="U473" s="464"/>
      <c r="V473" s="464"/>
      <c r="W473" s="464"/>
      <c r="X473" s="464"/>
      <c r="Y473" s="337"/>
      <c r="Z473" s="337"/>
      <c r="AA473" s="337"/>
      <c r="AB473" s="337"/>
      <c r="AC473" s="337"/>
      <c r="AD473" s="337"/>
      <c r="AE473" s="337"/>
      <c r="AF473" s="337"/>
      <c r="AG473" s="337"/>
      <c r="AH473" s="337"/>
      <c r="AI473" s="337"/>
      <c r="AJ473" s="337"/>
    </row>
    <row r="474" ht="13.5" customHeight="1">
      <c r="A474" s="464"/>
      <c r="B474" s="464"/>
      <c r="C474" s="464"/>
      <c r="D474" s="464"/>
      <c r="E474" s="464"/>
      <c r="F474" s="464"/>
      <c r="G474" s="464"/>
      <c r="H474" s="464"/>
      <c r="I474" s="464"/>
      <c r="J474" s="464"/>
      <c r="K474" s="337"/>
      <c r="L474" s="337"/>
      <c r="M474" s="337"/>
      <c r="N474" s="337"/>
      <c r="O474" s="337"/>
      <c r="P474" s="337"/>
      <c r="Q474" s="337"/>
      <c r="R474" s="337"/>
      <c r="S474" s="337"/>
      <c r="T474" s="464"/>
      <c r="U474" s="464"/>
      <c r="V474" s="464"/>
      <c r="W474" s="464"/>
      <c r="X474" s="464"/>
      <c r="Y474" s="337"/>
      <c r="Z474" s="337"/>
      <c r="AA474" s="337"/>
      <c r="AB474" s="337"/>
      <c r="AC474" s="337"/>
      <c r="AD474" s="337"/>
      <c r="AE474" s="337"/>
      <c r="AF474" s="337"/>
      <c r="AG474" s="337"/>
      <c r="AH474" s="337"/>
      <c r="AI474" s="337"/>
      <c r="AJ474" s="337"/>
    </row>
    <row r="475" ht="13.5" customHeight="1">
      <c r="A475" s="464"/>
      <c r="B475" s="464"/>
      <c r="C475" s="464"/>
      <c r="D475" s="464"/>
      <c r="E475" s="464"/>
      <c r="F475" s="464"/>
      <c r="G475" s="464"/>
      <c r="H475" s="464"/>
      <c r="I475" s="464"/>
      <c r="J475" s="464"/>
      <c r="K475" s="337"/>
      <c r="L475" s="337"/>
      <c r="M475" s="337"/>
      <c r="N475" s="337"/>
      <c r="O475" s="337"/>
      <c r="P475" s="337"/>
      <c r="Q475" s="337"/>
      <c r="R475" s="337"/>
      <c r="S475" s="337"/>
      <c r="T475" s="464"/>
      <c r="U475" s="464"/>
      <c r="V475" s="464"/>
      <c r="W475" s="464"/>
      <c r="X475" s="464"/>
      <c r="Y475" s="337"/>
      <c r="Z475" s="337"/>
      <c r="AA475" s="337"/>
      <c r="AB475" s="337"/>
      <c r="AC475" s="337"/>
      <c r="AD475" s="337"/>
      <c r="AE475" s="337"/>
      <c r="AF475" s="337"/>
      <c r="AG475" s="337"/>
      <c r="AH475" s="337"/>
      <c r="AI475" s="337"/>
      <c r="AJ475" s="337"/>
    </row>
    <row r="476" ht="13.5" customHeight="1">
      <c r="A476" s="464"/>
      <c r="B476" s="464"/>
      <c r="C476" s="464"/>
      <c r="D476" s="464"/>
      <c r="E476" s="464"/>
      <c r="F476" s="464"/>
      <c r="G476" s="464"/>
      <c r="H476" s="464"/>
      <c r="I476" s="464"/>
      <c r="J476" s="464"/>
      <c r="K476" s="337"/>
      <c r="L476" s="337"/>
      <c r="M476" s="337"/>
      <c r="N476" s="337"/>
      <c r="O476" s="337"/>
      <c r="P476" s="337"/>
      <c r="Q476" s="337"/>
      <c r="R476" s="337"/>
      <c r="S476" s="337"/>
      <c r="T476" s="464"/>
      <c r="U476" s="464"/>
      <c r="V476" s="464"/>
      <c r="W476" s="464"/>
      <c r="X476" s="464"/>
      <c r="Y476" s="337"/>
      <c r="Z476" s="337"/>
      <c r="AA476" s="337"/>
      <c r="AB476" s="337"/>
      <c r="AC476" s="337"/>
      <c r="AD476" s="337"/>
      <c r="AE476" s="337"/>
      <c r="AF476" s="337"/>
      <c r="AG476" s="337"/>
      <c r="AH476" s="337"/>
      <c r="AI476" s="337"/>
      <c r="AJ476" s="337"/>
    </row>
    <row r="477" ht="13.5" customHeight="1">
      <c r="A477" s="464"/>
      <c r="B477" s="464"/>
      <c r="C477" s="464"/>
      <c r="D477" s="464"/>
      <c r="E477" s="464"/>
      <c r="F477" s="464"/>
      <c r="G477" s="464"/>
      <c r="H477" s="464"/>
      <c r="I477" s="464"/>
      <c r="J477" s="464"/>
      <c r="K477" s="337"/>
      <c r="L477" s="337"/>
      <c r="M477" s="337"/>
      <c r="N477" s="337"/>
      <c r="O477" s="337"/>
      <c r="P477" s="337"/>
      <c r="Q477" s="337"/>
      <c r="R477" s="337"/>
      <c r="S477" s="337"/>
      <c r="T477" s="464"/>
      <c r="U477" s="464"/>
      <c r="V477" s="464"/>
      <c r="W477" s="464"/>
      <c r="X477" s="464"/>
      <c r="Y477" s="337"/>
      <c r="Z477" s="337"/>
      <c r="AA477" s="337"/>
      <c r="AB477" s="337"/>
      <c r="AC477" s="337"/>
      <c r="AD477" s="337"/>
      <c r="AE477" s="337"/>
      <c r="AF477" s="337"/>
      <c r="AG477" s="337"/>
      <c r="AH477" s="337"/>
      <c r="AI477" s="337"/>
      <c r="AJ477" s="337"/>
    </row>
    <row r="478" ht="13.5" customHeight="1">
      <c r="A478" s="464"/>
      <c r="B478" s="464"/>
      <c r="C478" s="464"/>
      <c r="D478" s="464"/>
      <c r="E478" s="464"/>
      <c r="F478" s="464"/>
      <c r="G478" s="464"/>
      <c r="H478" s="464"/>
      <c r="I478" s="464"/>
      <c r="J478" s="464"/>
      <c r="K478" s="337"/>
      <c r="L478" s="337"/>
      <c r="M478" s="337"/>
      <c r="N478" s="337"/>
      <c r="O478" s="337"/>
      <c r="P478" s="337"/>
      <c r="Q478" s="337"/>
      <c r="R478" s="337"/>
      <c r="S478" s="337"/>
      <c r="T478" s="464"/>
      <c r="U478" s="464"/>
      <c r="V478" s="464"/>
      <c r="W478" s="464"/>
      <c r="X478" s="464"/>
      <c r="Y478" s="337"/>
      <c r="Z478" s="337"/>
      <c r="AA478" s="337"/>
      <c r="AB478" s="337"/>
      <c r="AC478" s="337"/>
      <c r="AD478" s="337"/>
      <c r="AE478" s="337"/>
      <c r="AF478" s="337"/>
      <c r="AG478" s="337"/>
      <c r="AH478" s="337"/>
      <c r="AI478" s="337"/>
      <c r="AJ478" s="337"/>
    </row>
    <row r="479" ht="13.5" customHeight="1">
      <c r="A479" s="464"/>
      <c r="B479" s="464"/>
      <c r="C479" s="464"/>
      <c r="D479" s="464"/>
      <c r="E479" s="464"/>
      <c r="F479" s="464"/>
      <c r="G479" s="464"/>
      <c r="H479" s="464"/>
      <c r="I479" s="464"/>
      <c r="J479" s="464"/>
      <c r="K479" s="337"/>
      <c r="L479" s="337"/>
      <c r="M479" s="337"/>
      <c r="N479" s="337"/>
      <c r="O479" s="337"/>
      <c r="P479" s="337"/>
      <c r="Q479" s="337"/>
      <c r="R479" s="337"/>
      <c r="S479" s="337"/>
      <c r="T479" s="464"/>
      <c r="U479" s="464"/>
      <c r="V479" s="464"/>
      <c r="W479" s="464"/>
      <c r="X479" s="464"/>
      <c r="Y479" s="337"/>
      <c r="Z479" s="337"/>
      <c r="AA479" s="337"/>
      <c r="AB479" s="337"/>
      <c r="AC479" s="337"/>
      <c r="AD479" s="337"/>
      <c r="AE479" s="337"/>
      <c r="AF479" s="337"/>
      <c r="AG479" s="337"/>
      <c r="AH479" s="337"/>
      <c r="AI479" s="337"/>
      <c r="AJ479" s="337"/>
    </row>
    <row r="480" ht="13.5" customHeight="1">
      <c r="A480" s="464"/>
      <c r="B480" s="464"/>
      <c r="C480" s="464"/>
      <c r="D480" s="464"/>
      <c r="E480" s="464"/>
      <c r="F480" s="464"/>
      <c r="G480" s="464"/>
      <c r="H480" s="464"/>
      <c r="I480" s="464"/>
      <c r="J480" s="464"/>
      <c r="K480" s="337"/>
      <c r="L480" s="337"/>
      <c r="M480" s="337"/>
      <c r="N480" s="337"/>
      <c r="O480" s="337"/>
      <c r="P480" s="337"/>
      <c r="Q480" s="337"/>
      <c r="R480" s="337"/>
      <c r="S480" s="337"/>
      <c r="T480" s="464"/>
      <c r="U480" s="464"/>
      <c r="V480" s="464"/>
      <c r="W480" s="464"/>
      <c r="X480" s="464"/>
      <c r="Y480" s="337"/>
      <c r="Z480" s="337"/>
      <c r="AA480" s="337"/>
      <c r="AB480" s="337"/>
      <c r="AC480" s="337"/>
      <c r="AD480" s="337"/>
      <c r="AE480" s="337"/>
      <c r="AF480" s="337"/>
      <c r="AG480" s="337"/>
      <c r="AH480" s="337"/>
      <c r="AI480" s="337"/>
      <c r="AJ480" s="337"/>
    </row>
    <row r="481" ht="13.5" customHeight="1">
      <c r="A481" s="464"/>
      <c r="B481" s="464"/>
      <c r="C481" s="464"/>
      <c r="D481" s="464"/>
      <c r="E481" s="464"/>
      <c r="F481" s="464"/>
      <c r="G481" s="464"/>
      <c r="H481" s="464"/>
      <c r="I481" s="464"/>
      <c r="J481" s="464"/>
      <c r="K481" s="337"/>
      <c r="L481" s="337"/>
      <c r="M481" s="337"/>
      <c r="N481" s="337"/>
      <c r="O481" s="337"/>
      <c r="P481" s="337"/>
      <c r="Q481" s="337"/>
      <c r="R481" s="337"/>
      <c r="S481" s="337"/>
      <c r="T481" s="464"/>
      <c r="U481" s="464"/>
      <c r="V481" s="464"/>
      <c r="W481" s="464"/>
      <c r="X481" s="464"/>
      <c r="Y481" s="337"/>
      <c r="Z481" s="337"/>
      <c r="AA481" s="337"/>
      <c r="AB481" s="337"/>
      <c r="AC481" s="337"/>
      <c r="AD481" s="337"/>
      <c r="AE481" s="337"/>
      <c r="AF481" s="337"/>
      <c r="AG481" s="337"/>
      <c r="AH481" s="337"/>
      <c r="AI481" s="337"/>
      <c r="AJ481" s="337"/>
    </row>
    <row r="482" ht="13.5" customHeight="1">
      <c r="A482" s="464"/>
      <c r="B482" s="464"/>
      <c r="C482" s="464"/>
      <c r="D482" s="464"/>
      <c r="E482" s="464"/>
      <c r="F482" s="464"/>
      <c r="G482" s="464"/>
      <c r="H482" s="464"/>
      <c r="I482" s="464"/>
      <c r="J482" s="464"/>
      <c r="K482" s="337"/>
      <c r="L482" s="337"/>
      <c r="M482" s="337"/>
      <c r="N482" s="337"/>
      <c r="O482" s="337"/>
      <c r="P482" s="337"/>
      <c r="Q482" s="337"/>
      <c r="R482" s="337"/>
      <c r="S482" s="337"/>
      <c r="T482" s="464"/>
      <c r="U482" s="464"/>
      <c r="V482" s="464"/>
      <c r="W482" s="464"/>
      <c r="X482" s="464"/>
      <c r="Y482" s="337"/>
      <c r="Z482" s="337"/>
      <c r="AA482" s="337"/>
      <c r="AB482" s="337"/>
      <c r="AC482" s="337"/>
      <c r="AD482" s="337"/>
      <c r="AE482" s="337"/>
      <c r="AF482" s="337"/>
      <c r="AG482" s="337"/>
      <c r="AH482" s="337"/>
      <c r="AI482" s="337"/>
      <c r="AJ482" s="337"/>
    </row>
    <row r="483" ht="13.5" customHeight="1">
      <c r="A483" s="464"/>
      <c r="B483" s="464"/>
      <c r="C483" s="464"/>
      <c r="D483" s="464"/>
      <c r="E483" s="464"/>
      <c r="F483" s="464"/>
      <c r="G483" s="464"/>
      <c r="H483" s="464"/>
      <c r="I483" s="464"/>
      <c r="J483" s="464"/>
      <c r="K483" s="337"/>
      <c r="L483" s="337"/>
      <c r="M483" s="337"/>
      <c r="N483" s="337"/>
      <c r="O483" s="337"/>
      <c r="P483" s="337"/>
      <c r="Q483" s="337"/>
      <c r="R483" s="337"/>
      <c r="S483" s="337"/>
      <c r="T483" s="464"/>
      <c r="U483" s="464"/>
      <c r="V483" s="464"/>
      <c r="W483" s="464"/>
      <c r="X483" s="464"/>
      <c r="Y483" s="337"/>
      <c r="Z483" s="337"/>
      <c r="AA483" s="337"/>
      <c r="AB483" s="337"/>
      <c r="AC483" s="337"/>
      <c r="AD483" s="337"/>
      <c r="AE483" s="337"/>
      <c r="AF483" s="337"/>
      <c r="AG483" s="337"/>
      <c r="AH483" s="337"/>
      <c r="AI483" s="337"/>
      <c r="AJ483" s="337"/>
    </row>
    <row r="484" ht="13.5" customHeight="1">
      <c r="A484" s="464"/>
      <c r="B484" s="464"/>
      <c r="C484" s="464"/>
      <c r="D484" s="464"/>
      <c r="E484" s="464"/>
      <c r="F484" s="464"/>
      <c r="G484" s="464"/>
      <c r="H484" s="464"/>
      <c r="I484" s="464"/>
      <c r="J484" s="464"/>
      <c r="K484" s="337"/>
      <c r="L484" s="337"/>
      <c r="M484" s="337"/>
      <c r="N484" s="337"/>
      <c r="O484" s="337"/>
      <c r="P484" s="337"/>
      <c r="Q484" s="337"/>
      <c r="R484" s="337"/>
      <c r="S484" s="337"/>
      <c r="T484" s="464"/>
      <c r="U484" s="464"/>
      <c r="V484" s="464"/>
      <c r="W484" s="464"/>
      <c r="X484" s="464"/>
      <c r="Y484" s="337"/>
      <c r="Z484" s="337"/>
      <c r="AA484" s="337"/>
      <c r="AB484" s="337"/>
      <c r="AC484" s="337"/>
      <c r="AD484" s="337"/>
      <c r="AE484" s="337"/>
      <c r="AF484" s="337"/>
      <c r="AG484" s="337"/>
      <c r="AH484" s="337"/>
      <c r="AI484" s="337"/>
      <c r="AJ484" s="337"/>
    </row>
    <row r="485" ht="13.5" customHeight="1">
      <c r="A485" s="464"/>
      <c r="B485" s="464"/>
      <c r="C485" s="464"/>
      <c r="D485" s="464"/>
      <c r="E485" s="464"/>
      <c r="F485" s="464"/>
      <c r="G485" s="464"/>
      <c r="H485" s="464"/>
      <c r="I485" s="464"/>
      <c r="J485" s="464"/>
      <c r="K485" s="337"/>
      <c r="L485" s="337"/>
      <c r="M485" s="337"/>
      <c r="N485" s="337"/>
      <c r="O485" s="337"/>
      <c r="P485" s="337"/>
      <c r="Q485" s="337"/>
      <c r="R485" s="337"/>
      <c r="S485" s="337"/>
      <c r="T485" s="464"/>
      <c r="U485" s="464"/>
      <c r="V485" s="464"/>
      <c r="W485" s="464"/>
      <c r="X485" s="464"/>
      <c r="Y485" s="337"/>
      <c r="Z485" s="337"/>
      <c r="AA485" s="337"/>
      <c r="AB485" s="337"/>
      <c r="AC485" s="337"/>
      <c r="AD485" s="337"/>
      <c r="AE485" s="337"/>
      <c r="AF485" s="337"/>
      <c r="AG485" s="337"/>
      <c r="AH485" s="337"/>
      <c r="AI485" s="337"/>
      <c r="AJ485" s="337"/>
    </row>
    <row r="486" ht="13.5" customHeight="1">
      <c r="A486" s="464"/>
      <c r="B486" s="464"/>
      <c r="C486" s="464"/>
      <c r="D486" s="464"/>
      <c r="E486" s="464"/>
      <c r="F486" s="464"/>
      <c r="G486" s="464"/>
      <c r="H486" s="464"/>
      <c r="I486" s="464"/>
      <c r="J486" s="464"/>
      <c r="K486" s="337"/>
      <c r="L486" s="337"/>
      <c r="M486" s="337"/>
      <c r="N486" s="337"/>
      <c r="O486" s="337"/>
      <c r="P486" s="337"/>
      <c r="Q486" s="337"/>
      <c r="R486" s="337"/>
      <c r="S486" s="337"/>
      <c r="T486" s="464"/>
      <c r="U486" s="464"/>
      <c r="V486" s="464"/>
      <c r="W486" s="464"/>
      <c r="X486" s="464"/>
      <c r="Y486" s="337"/>
      <c r="Z486" s="337"/>
      <c r="AA486" s="337"/>
      <c r="AB486" s="337"/>
      <c r="AC486" s="337"/>
      <c r="AD486" s="337"/>
      <c r="AE486" s="337"/>
      <c r="AF486" s="337"/>
      <c r="AG486" s="337"/>
      <c r="AH486" s="337"/>
      <c r="AI486" s="337"/>
      <c r="AJ486" s="337"/>
    </row>
    <row r="487" ht="13.5" customHeight="1">
      <c r="A487" s="464"/>
      <c r="B487" s="464"/>
      <c r="C487" s="464"/>
      <c r="D487" s="464"/>
      <c r="E487" s="464"/>
      <c r="F487" s="464"/>
      <c r="G487" s="464"/>
      <c r="H487" s="464"/>
      <c r="I487" s="464"/>
      <c r="J487" s="464"/>
      <c r="K487" s="337"/>
      <c r="L487" s="337"/>
      <c r="M487" s="337"/>
      <c r="N487" s="337"/>
      <c r="O487" s="337"/>
      <c r="P487" s="337"/>
      <c r="Q487" s="337"/>
      <c r="R487" s="337"/>
      <c r="S487" s="337"/>
      <c r="T487" s="464"/>
      <c r="U487" s="464"/>
      <c r="V487" s="464"/>
      <c r="W487" s="464"/>
      <c r="X487" s="464"/>
      <c r="Y487" s="337"/>
      <c r="Z487" s="337"/>
      <c r="AA487" s="337"/>
      <c r="AB487" s="337"/>
      <c r="AC487" s="337"/>
      <c r="AD487" s="337"/>
      <c r="AE487" s="337"/>
      <c r="AF487" s="337"/>
      <c r="AG487" s="337"/>
      <c r="AH487" s="337"/>
      <c r="AI487" s="337"/>
      <c r="AJ487" s="337"/>
    </row>
    <row r="488" ht="13.5" customHeight="1">
      <c r="A488" s="464"/>
      <c r="B488" s="464"/>
      <c r="C488" s="464"/>
      <c r="D488" s="464"/>
      <c r="E488" s="464"/>
      <c r="F488" s="464"/>
      <c r="G488" s="464"/>
      <c r="H488" s="464"/>
      <c r="I488" s="464"/>
      <c r="J488" s="464"/>
      <c r="K488" s="337"/>
      <c r="L488" s="337"/>
      <c r="M488" s="337"/>
      <c r="N488" s="337"/>
      <c r="O488" s="337"/>
      <c r="P488" s="337"/>
      <c r="Q488" s="337"/>
      <c r="R488" s="337"/>
      <c r="S488" s="337"/>
      <c r="T488" s="464"/>
      <c r="U488" s="464"/>
      <c r="V488" s="464"/>
      <c r="W488" s="464"/>
      <c r="X488" s="464"/>
      <c r="Y488" s="337"/>
      <c r="Z488" s="337"/>
      <c r="AA488" s="337"/>
      <c r="AB488" s="337"/>
      <c r="AC488" s="337"/>
      <c r="AD488" s="337"/>
      <c r="AE488" s="337"/>
      <c r="AF488" s="337"/>
      <c r="AG488" s="337"/>
      <c r="AH488" s="337"/>
      <c r="AI488" s="337"/>
      <c r="AJ488" s="337"/>
    </row>
    <row r="489" ht="13.5" customHeight="1">
      <c r="A489" s="464"/>
      <c r="B489" s="464"/>
      <c r="C489" s="464"/>
      <c r="D489" s="464"/>
      <c r="E489" s="464"/>
      <c r="F489" s="464"/>
      <c r="G489" s="464"/>
      <c r="H489" s="464"/>
      <c r="I489" s="464"/>
      <c r="J489" s="464"/>
      <c r="K489" s="337"/>
      <c r="L489" s="337"/>
      <c r="M489" s="337"/>
      <c r="N489" s="337"/>
      <c r="O489" s="337"/>
      <c r="P489" s="337"/>
      <c r="Q489" s="337"/>
      <c r="R489" s="337"/>
      <c r="S489" s="337"/>
      <c r="T489" s="464"/>
      <c r="U489" s="464"/>
      <c r="V489" s="464"/>
      <c r="W489" s="464"/>
      <c r="X489" s="464"/>
      <c r="Y489" s="337"/>
      <c r="Z489" s="337"/>
      <c r="AA489" s="337"/>
      <c r="AB489" s="337"/>
      <c r="AC489" s="337"/>
      <c r="AD489" s="337"/>
      <c r="AE489" s="337"/>
      <c r="AF489" s="337"/>
      <c r="AG489" s="337"/>
      <c r="AH489" s="337"/>
      <c r="AI489" s="337"/>
      <c r="AJ489" s="337"/>
    </row>
    <row r="490" ht="13.5" customHeight="1">
      <c r="A490" s="464"/>
      <c r="B490" s="464"/>
      <c r="C490" s="464"/>
      <c r="D490" s="464"/>
      <c r="E490" s="464"/>
      <c r="F490" s="464"/>
      <c r="G490" s="464"/>
      <c r="H490" s="464"/>
      <c r="I490" s="464"/>
      <c r="J490" s="464"/>
      <c r="K490" s="337"/>
      <c r="L490" s="337"/>
      <c r="M490" s="337"/>
      <c r="N490" s="337"/>
      <c r="O490" s="337"/>
      <c r="P490" s="337"/>
      <c r="Q490" s="337"/>
      <c r="R490" s="337"/>
      <c r="S490" s="337"/>
      <c r="T490" s="464"/>
      <c r="U490" s="464"/>
      <c r="V490" s="464"/>
      <c r="W490" s="464"/>
      <c r="X490" s="464"/>
      <c r="Y490" s="337"/>
      <c r="Z490" s="337"/>
      <c r="AA490" s="337"/>
      <c r="AB490" s="337"/>
      <c r="AC490" s="337"/>
      <c r="AD490" s="337"/>
      <c r="AE490" s="337"/>
      <c r="AF490" s="337"/>
      <c r="AG490" s="337"/>
      <c r="AH490" s="337"/>
      <c r="AI490" s="337"/>
      <c r="AJ490" s="337"/>
    </row>
    <row r="491" ht="13.5" customHeight="1">
      <c r="A491" s="464"/>
      <c r="B491" s="464"/>
      <c r="C491" s="464"/>
      <c r="D491" s="464"/>
      <c r="E491" s="464"/>
      <c r="F491" s="464"/>
      <c r="G491" s="464"/>
      <c r="H491" s="464"/>
      <c r="I491" s="464"/>
      <c r="J491" s="464"/>
      <c r="K491" s="337"/>
      <c r="L491" s="337"/>
      <c r="M491" s="337"/>
      <c r="N491" s="337"/>
      <c r="O491" s="337"/>
      <c r="P491" s="337"/>
      <c r="Q491" s="337"/>
      <c r="R491" s="337"/>
      <c r="S491" s="337"/>
      <c r="T491" s="464"/>
      <c r="U491" s="464"/>
      <c r="V491" s="464"/>
      <c r="W491" s="464"/>
      <c r="X491" s="464"/>
      <c r="Y491" s="337"/>
      <c r="Z491" s="337"/>
      <c r="AA491" s="337"/>
      <c r="AB491" s="337"/>
      <c r="AC491" s="337"/>
      <c r="AD491" s="337"/>
      <c r="AE491" s="337"/>
      <c r="AF491" s="337"/>
      <c r="AG491" s="337"/>
      <c r="AH491" s="337"/>
      <c r="AI491" s="337"/>
      <c r="AJ491" s="337"/>
    </row>
    <row r="492" ht="13.5" customHeight="1">
      <c r="A492" s="464"/>
      <c r="B492" s="464"/>
      <c r="C492" s="464"/>
      <c r="D492" s="464"/>
      <c r="E492" s="464"/>
      <c r="F492" s="464"/>
      <c r="G492" s="464"/>
      <c r="H492" s="464"/>
      <c r="I492" s="464"/>
      <c r="J492" s="464"/>
      <c r="K492" s="337"/>
      <c r="L492" s="337"/>
      <c r="M492" s="337"/>
      <c r="N492" s="337"/>
      <c r="O492" s="337"/>
      <c r="P492" s="337"/>
      <c r="Q492" s="337"/>
      <c r="R492" s="337"/>
      <c r="S492" s="337"/>
      <c r="T492" s="464"/>
      <c r="U492" s="464"/>
      <c r="V492" s="464"/>
      <c r="W492" s="464"/>
      <c r="X492" s="464"/>
      <c r="Y492" s="337"/>
      <c r="Z492" s="337"/>
      <c r="AA492" s="337"/>
      <c r="AB492" s="337"/>
      <c r="AC492" s="337"/>
      <c r="AD492" s="337"/>
      <c r="AE492" s="337"/>
      <c r="AF492" s="337"/>
      <c r="AG492" s="337"/>
      <c r="AH492" s="337"/>
      <c r="AI492" s="337"/>
      <c r="AJ492" s="337"/>
    </row>
    <row r="493" ht="13.5" customHeight="1">
      <c r="A493" s="464"/>
      <c r="B493" s="464"/>
      <c r="C493" s="464"/>
      <c r="D493" s="464"/>
      <c r="E493" s="464"/>
      <c r="F493" s="464"/>
      <c r="G493" s="464"/>
      <c r="H493" s="464"/>
      <c r="I493" s="464"/>
      <c r="J493" s="464"/>
      <c r="K493" s="337"/>
      <c r="L493" s="337"/>
      <c r="M493" s="337"/>
      <c r="N493" s="337"/>
      <c r="O493" s="337"/>
      <c r="P493" s="337"/>
      <c r="Q493" s="337"/>
      <c r="R493" s="337"/>
      <c r="S493" s="337"/>
      <c r="T493" s="464"/>
      <c r="U493" s="464"/>
      <c r="V493" s="464"/>
      <c r="W493" s="464"/>
      <c r="X493" s="464"/>
      <c r="Y493" s="337"/>
      <c r="Z493" s="337"/>
      <c r="AA493" s="337"/>
      <c r="AB493" s="337"/>
      <c r="AC493" s="337"/>
      <c r="AD493" s="337"/>
      <c r="AE493" s="337"/>
      <c r="AF493" s="337"/>
      <c r="AG493" s="337"/>
      <c r="AH493" s="337"/>
      <c r="AI493" s="337"/>
      <c r="AJ493" s="337"/>
    </row>
    <row r="494" ht="13.5" customHeight="1">
      <c r="A494" s="464"/>
      <c r="B494" s="464"/>
      <c r="C494" s="464"/>
      <c r="D494" s="464"/>
      <c r="E494" s="464"/>
      <c r="F494" s="464"/>
      <c r="G494" s="464"/>
      <c r="H494" s="464"/>
      <c r="I494" s="464"/>
      <c r="J494" s="464"/>
      <c r="K494" s="337"/>
      <c r="L494" s="337"/>
      <c r="M494" s="337"/>
      <c r="N494" s="337"/>
      <c r="O494" s="337"/>
      <c r="P494" s="337"/>
      <c r="Q494" s="337"/>
      <c r="R494" s="337"/>
      <c r="S494" s="337"/>
      <c r="T494" s="464"/>
      <c r="U494" s="464"/>
      <c r="V494" s="464"/>
      <c r="W494" s="464"/>
      <c r="X494" s="464"/>
      <c r="Y494" s="337"/>
      <c r="Z494" s="337"/>
      <c r="AA494" s="337"/>
      <c r="AB494" s="337"/>
      <c r="AC494" s="337"/>
      <c r="AD494" s="337"/>
      <c r="AE494" s="337"/>
      <c r="AF494" s="337"/>
      <c r="AG494" s="337"/>
      <c r="AH494" s="337"/>
      <c r="AI494" s="337"/>
      <c r="AJ494" s="337"/>
    </row>
    <row r="495" ht="13.5" customHeight="1">
      <c r="A495" s="464"/>
      <c r="B495" s="464"/>
      <c r="C495" s="464"/>
      <c r="D495" s="464"/>
      <c r="E495" s="464"/>
      <c r="F495" s="464"/>
      <c r="G495" s="464"/>
      <c r="H495" s="464"/>
      <c r="I495" s="464"/>
      <c r="J495" s="464"/>
      <c r="K495" s="337"/>
      <c r="L495" s="337"/>
      <c r="M495" s="337"/>
      <c r="N495" s="337"/>
      <c r="O495" s="337"/>
      <c r="P495" s="337"/>
      <c r="Q495" s="337"/>
      <c r="R495" s="337"/>
      <c r="S495" s="337"/>
      <c r="T495" s="464"/>
      <c r="U495" s="464"/>
      <c r="V495" s="464"/>
      <c r="W495" s="464"/>
      <c r="X495" s="464"/>
      <c r="Y495" s="337"/>
      <c r="Z495" s="337"/>
      <c r="AA495" s="337"/>
      <c r="AB495" s="337"/>
      <c r="AC495" s="337"/>
      <c r="AD495" s="337"/>
      <c r="AE495" s="337"/>
      <c r="AF495" s="337"/>
      <c r="AG495" s="337"/>
      <c r="AH495" s="337"/>
      <c r="AI495" s="337"/>
      <c r="AJ495" s="337"/>
    </row>
    <row r="496" ht="13.5" customHeight="1">
      <c r="A496" s="464"/>
      <c r="B496" s="464"/>
      <c r="C496" s="464"/>
      <c r="D496" s="464"/>
      <c r="E496" s="464"/>
      <c r="F496" s="464"/>
      <c r="G496" s="464"/>
      <c r="H496" s="464"/>
      <c r="I496" s="464"/>
      <c r="J496" s="464"/>
      <c r="K496" s="337"/>
      <c r="L496" s="337"/>
      <c r="M496" s="337"/>
      <c r="N496" s="337"/>
      <c r="O496" s="337"/>
      <c r="P496" s="337"/>
      <c r="Q496" s="337"/>
      <c r="R496" s="337"/>
      <c r="S496" s="337"/>
      <c r="T496" s="464"/>
      <c r="U496" s="464"/>
      <c r="V496" s="464"/>
      <c r="W496" s="464"/>
      <c r="X496" s="464"/>
      <c r="Y496" s="337"/>
      <c r="Z496" s="337"/>
      <c r="AA496" s="337"/>
      <c r="AB496" s="337"/>
      <c r="AC496" s="337"/>
      <c r="AD496" s="337"/>
      <c r="AE496" s="337"/>
      <c r="AF496" s="337"/>
      <c r="AG496" s="337"/>
      <c r="AH496" s="337"/>
      <c r="AI496" s="337"/>
      <c r="AJ496" s="337"/>
    </row>
    <row r="497" ht="13.5" customHeight="1">
      <c r="A497" s="464"/>
      <c r="B497" s="464"/>
      <c r="C497" s="464"/>
      <c r="D497" s="464"/>
      <c r="E497" s="464"/>
      <c r="F497" s="464"/>
      <c r="G497" s="464"/>
      <c r="H497" s="464"/>
      <c r="I497" s="464"/>
      <c r="J497" s="464"/>
      <c r="K497" s="337"/>
      <c r="L497" s="337"/>
      <c r="M497" s="337"/>
      <c r="N497" s="337"/>
      <c r="O497" s="337"/>
      <c r="P497" s="337"/>
      <c r="Q497" s="337"/>
      <c r="R497" s="337"/>
      <c r="S497" s="337"/>
      <c r="T497" s="464"/>
      <c r="U497" s="464"/>
      <c r="V497" s="464"/>
      <c r="W497" s="464"/>
      <c r="X497" s="464"/>
      <c r="Y497" s="337"/>
      <c r="Z497" s="337"/>
      <c r="AA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</row>
    <row r="498" ht="13.5" customHeight="1">
      <c r="A498" s="464"/>
      <c r="B498" s="464"/>
      <c r="C498" s="464"/>
      <c r="D498" s="464"/>
      <c r="E498" s="464"/>
      <c r="F498" s="464"/>
      <c r="G498" s="464"/>
      <c r="H498" s="464"/>
      <c r="I498" s="464"/>
      <c r="J498" s="464"/>
      <c r="K498" s="337"/>
      <c r="L498" s="337"/>
      <c r="M498" s="337"/>
      <c r="N498" s="337"/>
      <c r="O498" s="337"/>
      <c r="P498" s="337"/>
      <c r="Q498" s="337"/>
      <c r="R498" s="337"/>
      <c r="S498" s="337"/>
      <c r="T498" s="464"/>
      <c r="U498" s="464"/>
      <c r="V498" s="464"/>
      <c r="W498" s="464"/>
      <c r="X498" s="464"/>
      <c r="Y498" s="337"/>
      <c r="Z498" s="337"/>
      <c r="AA498" s="337"/>
      <c r="AB498" s="337"/>
      <c r="AC498" s="337"/>
      <c r="AD498" s="337"/>
      <c r="AE498" s="337"/>
      <c r="AF498" s="337"/>
      <c r="AG498" s="337"/>
      <c r="AH498" s="337"/>
      <c r="AI498" s="337"/>
      <c r="AJ498" s="337"/>
    </row>
    <row r="499" ht="13.5" customHeight="1">
      <c r="A499" s="464"/>
      <c r="B499" s="464"/>
      <c r="C499" s="464"/>
      <c r="D499" s="464"/>
      <c r="E499" s="464"/>
      <c r="F499" s="464"/>
      <c r="G499" s="464"/>
      <c r="H499" s="464"/>
      <c r="I499" s="464"/>
      <c r="J499" s="464"/>
      <c r="K499" s="337"/>
      <c r="L499" s="337"/>
      <c r="M499" s="337"/>
      <c r="N499" s="337"/>
      <c r="O499" s="337"/>
      <c r="P499" s="337"/>
      <c r="Q499" s="337"/>
      <c r="R499" s="337"/>
      <c r="S499" s="337"/>
      <c r="T499" s="464"/>
      <c r="U499" s="464"/>
      <c r="V499" s="464"/>
      <c r="W499" s="464"/>
      <c r="X499" s="464"/>
      <c r="Y499" s="337"/>
      <c r="Z499" s="337"/>
      <c r="AA499" s="337"/>
      <c r="AB499" s="337"/>
      <c r="AC499" s="337"/>
      <c r="AD499" s="337"/>
      <c r="AE499" s="337"/>
      <c r="AF499" s="337"/>
      <c r="AG499" s="337"/>
      <c r="AH499" s="337"/>
      <c r="AI499" s="337"/>
      <c r="AJ499" s="337"/>
    </row>
    <row r="500" ht="13.5" customHeight="1">
      <c r="A500" s="464"/>
      <c r="B500" s="464"/>
      <c r="C500" s="464"/>
      <c r="D500" s="464"/>
      <c r="E500" s="464"/>
      <c r="F500" s="464"/>
      <c r="G500" s="464"/>
      <c r="H500" s="464"/>
      <c r="I500" s="464"/>
      <c r="J500" s="464"/>
      <c r="K500" s="337"/>
      <c r="L500" s="337"/>
      <c r="M500" s="337"/>
      <c r="N500" s="337"/>
      <c r="O500" s="337"/>
      <c r="P500" s="337"/>
      <c r="Q500" s="337"/>
      <c r="R500" s="337"/>
      <c r="S500" s="337"/>
      <c r="T500" s="464"/>
      <c r="U500" s="464"/>
      <c r="V500" s="464"/>
      <c r="W500" s="464"/>
      <c r="X500" s="464"/>
      <c r="Y500" s="337"/>
      <c r="Z500" s="337"/>
      <c r="AA500" s="337"/>
      <c r="AB500" s="337"/>
      <c r="AC500" s="337"/>
      <c r="AD500" s="337"/>
      <c r="AE500" s="337"/>
      <c r="AF500" s="337"/>
      <c r="AG500" s="337"/>
      <c r="AH500" s="337"/>
      <c r="AI500" s="337"/>
      <c r="AJ500" s="337"/>
    </row>
    <row r="501" ht="13.5" customHeight="1">
      <c r="A501" s="464"/>
      <c r="B501" s="464"/>
      <c r="C501" s="464"/>
      <c r="D501" s="464"/>
      <c r="E501" s="464"/>
      <c r="F501" s="464"/>
      <c r="G501" s="464"/>
      <c r="H501" s="464"/>
      <c r="I501" s="464"/>
      <c r="J501" s="464"/>
      <c r="K501" s="337"/>
      <c r="L501" s="337"/>
      <c r="M501" s="337"/>
      <c r="N501" s="337"/>
      <c r="O501" s="337"/>
      <c r="P501" s="337"/>
      <c r="Q501" s="337"/>
      <c r="R501" s="337"/>
      <c r="S501" s="337"/>
      <c r="T501" s="464"/>
      <c r="U501" s="464"/>
      <c r="V501" s="464"/>
      <c r="W501" s="464"/>
      <c r="X501" s="464"/>
      <c r="Y501" s="337"/>
      <c r="Z501" s="337"/>
      <c r="AA501" s="337"/>
      <c r="AB501" s="337"/>
      <c r="AC501" s="337"/>
      <c r="AD501" s="337"/>
      <c r="AE501" s="337"/>
      <c r="AF501" s="337"/>
      <c r="AG501" s="337"/>
      <c r="AH501" s="337"/>
      <c r="AI501" s="337"/>
      <c r="AJ501" s="337"/>
    </row>
    <row r="502" ht="13.5" customHeight="1">
      <c r="A502" s="464"/>
      <c r="B502" s="464"/>
      <c r="C502" s="464"/>
      <c r="D502" s="464"/>
      <c r="E502" s="464"/>
      <c r="F502" s="464"/>
      <c r="G502" s="464"/>
      <c r="H502" s="464"/>
      <c r="I502" s="464"/>
      <c r="J502" s="464"/>
      <c r="K502" s="337"/>
      <c r="L502" s="337"/>
      <c r="M502" s="337"/>
      <c r="N502" s="337"/>
      <c r="O502" s="337"/>
      <c r="P502" s="337"/>
      <c r="Q502" s="337"/>
      <c r="R502" s="337"/>
      <c r="S502" s="337"/>
      <c r="T502" s="464"/>
      <c r="U502" s="464"/>
      <c r="V502" s="464"/>
      <c r="W502" s="464"/>
      <c r="X502" s="464"/>
      <c r="Y502" s="337"/>
      <c r="Z502" s="337"/>
      <c r="AA502" s="337"/>
      <c r="AB502" s="337"/>
      <c r="AC502" s="337"/>
      <c r="AD502" s="337"/>
      <c r="AE502" s="337"/>
      <c r="AF502" s="337"/>
      <c r="AG502" s="337"/>
      <c r="AH502" s="337"/>
      <c r="AI502" s="337"/>
      <c r="AJ502" s="337"/>
    </row>
    <row r="503" ht="13.5" customHeight="1">
      <c r="A503" s="464"/>
      <c r="B503" s="464"/>
      <c r="C503" s="464"/>
      <c r="D503" s="464"/>
      <c r="E503" s="464"/>
      <c r="F503" s="464"/>
      <c r="G503" s="464"/>
      <c r="H503" s="464"/>
      <c r="I503" s="464"/>
      <c r="J503" s="464"/>
      <c r="K503" s="337"/>
      <c r="L503" s="337"/>
      <c r="M503" s="337"/>
      <c r="N503" s="337"/>
      <c r="O503" s="337"/>
      <c r="P503" s="337"/>
      <c r="Q503" s="337"/>
      <c r="R503" s="337"/>
      <c r="S503" s="337"/>
      <c r="T503" s="464"/>
      <c r="U503" s="464"/>
      <c r="V503" s="464"/>
      <c r="W503" s="464"/>
      <c r="X503" s="464"/>
      <c r="Y503" s="337"/>
      <c r="Z503" s="337"/>
      <c r="AA503" s="337"/>
      <c r="AB503" s="337"/>
      <c r="AC503" s="337"/>
      <c r="AD503" s="337"/>
      <c r="AE503" s="337"/>
      <c r="AF503" s="337"/>
      <c r="AG503" s="337"/>
      <c r="AH503" s="337"/>
      <c r="AI503" s="337"/>
      <c r="AJ503" s="337"/>
    </row>
    <row r="504" ht="13.5" customHeight="1">
      <c r="A504" s="464"/>
      <c r="B504" s="464"/>
      <c r="C504" s="464"/>
      <c r="D504" s="464"/>
      <c r="E504" s="464"/>
      <c r="F504" s="464"/>
      <c r="G504" s="464"/>
      <c r="H504" s="464"/>
      <c r="I504" s="464"/>
      <c r="J504" s="464"/>
      <c r="K504" s="337"/>
      <c r="L504" s="337"/>
      <c r="M504" s="337"/>
      <c r="N504" s="337"/>
      <c r="O504" s="337"/>
      <c r="P504" s="337"/>
      <c r="Q504" s="337"/>
      <c r="R504" s="337"/>
      <c r="S504" s="337"/>
      <c r="T504" s="464"/>
      <c r="U504" s="464"/>
      <c r="V504" s="464"/>
      <c r="W504" s="464"/>
      <c r="X504" s="464"/>
      <c r="Y504" s="337"/>
      <c r="Z504" s="337"/>
      <c r="AA504" s="337"/>
      <c r="AB504" s="337"/>
      <c r="AC504" s="337"/>
      <c r="AD504" s="337"/>
      <c r="AE504" s="337"/>
      <c r="AF504" s="337"/>
      <c r="AG504" s="337"/>
      <c r="AH504" s="337"/>
      <c r="AI504" s="337"/>
      <c r="AJ504" s="337"/>
    </row>
    <row r="505" ht="13.5" customHeight="1">
      <c r="A505" s="464"/>
      <c r="B505" s="464"/>
      <c r="C505" s="464"/>
      <c r="D505" s="464"/>
      <c r="E505" s="464"/>
      <c r="F505" s="464"/>
      <c r="G505" s="464"/>
      <c r="H505" s="464"/>
      <c r="I505" s="464"/>
      <c r="J505" s="464"/>
      <c r="K505" s="337"/>
      <c r="L505" s="337"/>
      <c r="M505" s="337"/>
      <c r="N505" s="337"/>
      <c r="O505" s="337"/>
      <c r="P505" s="337"/>
      <c r="Q505" s="337"/>
      <c r="R505" s="337"/>
      <c r="S505" s="337"/>
      <c r="T505" s="464"/>
      <c r="U505" s="464"/>
      <c r="V505" s="464"/>
      <c r="W505" s="464"/>
      <c r="X505" s="464"/>
      <c r="Y505" s="337"/>
      <c r="Z505" s="337"/>
      <c r="AA505" s="337"/>
      <c r="AB505" s="337"/>
      <c r="AC505" s="337"/>
      <c r="AD505" s="337"/>
      <c r="AE505" s="337"/>
      <c r="AF505" s="337"/>
      <c r="AG505" s="337"/>
      <c r="AH505" s="337"/>
      <c r="AI505" s="337"/>
      <c r="AJ505" s="337"/>
    </row>
    <row r="506" ht="13.5" customHeight="1">
      <c r="A506" s="464"/>
      <c r="B506" s="464"/>
      <c r="C506" s="464"/>
      <c r="D506" s="464"/>
      <c r="E506" s="464"/>
      <c r="F506" s="464"/>
      <c r="G506" s="464"/>
      <c r="H506" s="464"/>
      <c r="I506" s="464"/>
      <c r="J506" s="464"/>
      <c r="K506" s="337"/>
      <c r="L506" s="337"/>
      <c r="M506" s="337"/>
      <c r="N506" s="337"/>
      <c r="O506" s="337"/>
      <c r="P506" s="337"/>
      <c r="Q506" s="337"/>
      <c r="R506" s="337"/>
      <c r="S506" s="337"/>
      <c r="T506" s="464"/>
      <c r="U506" s="464"/>
      <c r="V506" s="464"/>
      <c r="W506" s="464"/>
      <c r="X506" s="464"/>
      <c r="Y506" s="337"/>
      <c r="Z506" s="337"/>
      <c r="AA506" s="337"/>
      <c r="AB506" s="337"/>
      <c r="AC506" s="337"/>
      <c r="AD506" s="337"/>
      <c r="AE506" s="337"/>
      <c r="AF506" s="337"/>
      <c r="AG506" s="337"/>
      <c r="AH506" s="337"/>
      <c r="AI506" s="337"/>
      <c r="AJ506" s="337"/>
    </row>
    <row r="507" ht="13.5" customHeight="1">
      <c r="A507" s="464"/>
      <c r="B507" s="464"/>
      <c r="C507" s="464"/>
      <c r="D507" s="464"/>
      <c r="E507" s="464"/>
      <c r="F507" s="464"/>
      <c r="G507" s="464"/>
      <c r="H507" s="464"/>
      <c r="I507" s="464"/>
      <c r="J507" s="464"/>
      <c r="K507" s="337"/>
      <c r="L507" s="337"/>
      <c r="M507" s="337"/>
      <c r="N507" s="337"/>
      <c r="O507" s="337"/>
      <c r="P507" s="337"/>
      <c r="Q507" s="337"/>
      <c r="R507" s="337"/>
      <c r="S507" s="337"/>
      <c r="T507" s="464"/>
      <c r="U507" s="464"/>
      <c r="V507" s="464"/>
      <c r="W507" s="464"/>
      <c r="X507" s="464"/>
      <c r="Y507" s="337"/>
      <c r="Z507" s="337"/>
      <c r="AA507" s="337"/>
      <c r="AB507" s="337"/>
      <c r="AC507" s="337"/>
      <c r="AD507" s="337"/>
      <c r="AE507" s="337"/>
      <c r="AF507" s="337"/>
      <c r="AG507" s="337"/>
      <c r="AH507" s="337"/>
      <c r="AI507" s="337"/>
      <c r="AJ507" s="337"/>
    </row>
    <row r="508" ht="13.5" customHeight="1">
      <c r="A508" s="464"/>
      <c r="B508" s="464"/>
      <c r="C508" s="464"/>
      <c r="D508" s="464"/>
      <c r="E508" s="464"/>
      <c r="F508" s="464"/>
      <c r="G508" s="464"/>
      <c r="H508" s="464"/>
      <c r="I508" s="464"/>
      <c r="J508" s="464"/>
      <c r="K508" s="337"/>
      <c r="L508" s="337"/>
      <c r="M508" s="337"/>
      <c r="N508" s="337"/>
      <c r="O508" s="337"/>
      <c r="P508" s="337"/>
      <c r="Q508" s="337"/>
      <c r="R508" s="337"/>
      <c r="S508" s="337"/>
      <c r="T508" s="464"/>
      <c r="U508" s="464"/>
      <c r="V508" s="464"/>
      <c r="W508" s="464"/>
      <c r="X508" s="464"/>
      <c r="Y508" s="337"/>
      <c r="Z508" s="337"/>
      <c r="AA508" s="337"/>
      <c r="AB508" s="337"/>
      <c r="AC508" s="337"/>
      <c r="AD508" s="337"/>
      <c r="AE508" s="337"/>
      <c r="AF508" s="337"/>
      <c r="AG508" s="337"/>
      <c r="AH508" s="337"/>
      <c r="AI508" s="337"/>
      <c r="AJ508" s="337"/>
    </row>
    <row r="509" ht="13.5" customHeight="1">
      <c r="A509" s="464"/>
      <c r="B509" s="464"/>
      <c r="C509" s="464"/>
      <c r="D509" s="464"/>
      <c r="E509" s="464"/>
      <c r="F509" s="464"/>
      <c r="G509" s="464"/>
      <c r="H509" s="464"/>
      <c r="I509" s="464"/>
      <c r="J509" s="464"/>
      <c r="K509" s="337"/>
      <c r="L509" s="337"/>
      <c r="M509" s="337"/>
      <c r="N509" s="337"/>
      <c r="O509" s="337"/>
      <c r="P509" s="337"/>
      <c r="Q509" s="337"/>
      <c r="R509" s="337"/>
      <c r="S509" s="337"/>
      <c r="T509" s="464"/>
      <c r="U509" s="464"/>
      <c r="V509" s="464"/>
      <c r="W509" s="464"/>
      <c r="X509" s="464"/>
      <c r="Y509" s="337"/>
      <c r="Z509" s="337"/>
      <c r="AA509" s="337"/>
      <c r="AB509" s="337"/>
      <c r="AC509" s="337"/>
      <c r="AD509" s="337"/>
      <c r="AE509" s="337"/>
      <c r="AF509" s="337"/>
      <c r="AG509" s="337"/>
      <c r="AH509" s="337"/>
      <c r="AI509" s="337"/>
      <c r="AJ509" s="337"/>
    </row>
    <row r="510" ht="13.5" customHeight="1">
      <c r="A510" s="464"/>
      <c r="B510" s="464"/>
      <c r="C510" s="464"/>
      <c r="D510" s="464"/>
      <c r="E510" s="464"/>
      <c r="F510" s="464"/>
      <c r="G510" s="464"/>
      <c r="H510" s="464"/>
      <c r="I510" s="464"/>
      <c r="J510" s="464"/>
      <c r="K510" s="337"/>
      <c r="L510" s="337"/>
      <c r="M510" s="337"/>
      <c r="N510" s="337"/>
      <c r="O510" s="337"/>
      <c r="P510" s="337"/>
      <c r="Q510" s="337"/>
      <c r="R510" s="337"/>
      <c r="S510" s="337"/>
      <c r="T510" s="464"/>
      <c r="U510" s="464"/>
      <c r="V510" s="464"/>
      <c r="W510" s="464"/>
      <c r="X510" s="464"/>
      <c r="Y510" s="337"/>
      <c r="Z510" s="337"/>
      <c r="AA510" s="337"/>
      <c r="AB510" s="337"/>
      <c r="AC510" s="337"/>
      <c r="AD510" s="337"/>
      <c r="AE510" s="337"/>
      <c r="AF510" s="337"/>
      <c r="AG510" s="337"/>
      <c r="AH510" s="337"/>
      <c r="AI510" s="337"/>
      <c r="AJ510" s="337"/>
    </row>
    <row r="511" ht="13.5" customHeight="1">
      <c r="A511" s="464"/>
      <c r="B511" s="464"/>
      <c r="C511" s="464"/>
      <c r="D511" s="464"/>
      <c r="E511" s="464"/>
      <c r="F511" s="464"/>
      <c r="G511" s="464"/>
      <c r="H511" s="464"/>
      <c r="I511" s="464"/>
      <c r="J511" s="464"/>
      <c r="K511" s="337"/>
      <c r="L511" s="337"/>
      <c r="M511" s="337"/>
      <c r="N511" s="337"/>
      <c r="O511" s="337"/>
      <c r="P511" s="337"/>
      <c r="Q511" s="337"/>
      <c r="R511" s="337"/>
      <c r="S511" s="337"/>
      <c r="T511" s="464"/>
      <c r="U511" s="464"/>
      <c r="V511" s="464"/>
      <c r="W511" s="464"/>
      <c r="X511" s="464"/>
      <c r="Y511" s="337"/>
      <c r="Z511" s="337"/>
      <c r="AA511" s="337"/>
      <c r="AB511" s="337"/>
      <c r="AC511" s="337"/>
      <c r="AD511" s="337"/>
      <c r="AE511" s="337"/>
      <c r="AF511" s="337"/>
      <c r="AG511" s="337"/>
      <c r="AH511" s="337"/>
      <c r="AI511" s="337"/>
      <c r="AJ511" s="337"/>
    </row>
    <row r="512" ht="13.5" customHeight="1">
      <c r="A512" s="464"/>
      <c r="B512" s="464"/>
      <c r="C512" s="464"/>
      <c r="D512" s="464"/>
      <c r="E512" s="464"/>
      <c r="F512" s="464"/>
      <c r="G512" s="464"/>
      <c r="H512" s="464"/>
      <c r="I512" s="464"/>
      <c r="J512" s="464"/>
      <c r="K512" s="337"/>
      <c r="L512" s="337"/>
      <c r="M512" s="337"/>
      <c r="N512" s="337"/>
      <c r="O512" s="337"/>
      <c r="P512" s="337"/>
      <c r="Q512" s="337"/>
      <c r="R512" s="337"/>
      <c r="S512" s="337"/>
      <c r="T512" s="464"/>
      <c r="U512" s="464"/>
      <c r="V512" s="464"/>
      <c r="W512" s="464"/>
      <c r="X512" s="464"/>
      <c r="Y512" s="337"/>
      <c r="Z512" s="337"/>
      <c r="AA512" s="337"/>
      <c r="AB512" s="337"/>
      <c r="AC512" s="337"/>
      <c r="AD512" s="337"/>
      <c r="AE512" s="337"/>
      <c r="AF512" s="337"/>
      <c r="AG512" s="337"/>
      <c r="AH512" s="337"/>
      <c r="AI512" s="337"/>
      <c r="AJ512" s="337"/>
    </row>
    <row r="513" ht="13.5" customHeight="1">
      <c r="A513" s="464"/>
      <c r="B513" s="464"/>
      <c r="C513" s="464"/>
      <c r="D513" s="464"/>
      <c r="E513" s="464"/>
      <c r="F513" s="464"/>
      <c r="G513" s="464"/>
      <c r="H513" s="464"/>
      <c r="I513" s="464"/>
      <c r="J513" s="464"/>
      <c r="K513" s="337"/>
      <c r="L513" s="337"/>
      <c r="M513" s="337"/>
      <c r="N513" s="337"/>
      <c r="O513" s="337"/>
      <c r="P513" s="337"/>
      <c r="Q513" s="337"/>
      <c r="R513" s="337"/>
      <c r="S513" s="337"/>
      <c r="T513" s="464"/>
      <c r="U513" s="464"/>
      <c r="V513" s="464"/>
      <c r="W513" s="464"/>
      <c r="X513" s="464"/>
      <c r="Y513" s="337"/>
      <c r="Z513" s="337"/>
      <c r="AA513" s="337"/>
      <c r="AB513" s="337"/>
      <c r="AC513" s="337"/>
      <c r="AD513" s="337"/>
      <c r="AE513" s="337"/>
      <c r="AF513" s="337"/>
      <c r="AG513" s="337"/>
      <c r="AH513" s="337"/>
      <c r="AI513" s="337"/>
      <c r="AJ513" s="337"/>
    </row>
    <row r="514" ht="13.5" customHeight="1">
      <c r="A514" s="464"/>
      <c r="B514" s="464"/>
      <c r="C514" s="464"/>
      <c r="D514" s="464"/>
      <c r="E514" s="464"/>
      <c r="F514" s="464"/>
      <c r="G514" s="464"/>
      <c r="H514" s="464"/>
      <c r="I514" s="464"/>
      <c r="J514" s="464"/>
      <c r="K514" s="337"/>
      <c r="L514" s="337"/>
      <c r="M514" s="337"/>
      <c r="N514" s="337"/>
      <c r="O514" s="337"/>
      <c r="P514" s="337"/>
      <c r="Q514" s="337"/>
      <c r="R514" s="337"/>
      <c r="S514" s="337"/>
      <c r="T514" s="464"/>
      <c r="U514" s="464"/>
      <c r="V514" s="464"/>
      <c r="W514" s="464"/>
      <c r="X514" s="464"/>
      <c r="Y514" s="337"/>
      <c r="Z514" s="337"/>
      <c r="AA514" s="337"/>
      <c r="AB514" s="337"/>
      <c r="AC514" s="337"/>
      <c r="AD514" s="337"/>
      <c r="AE514" s="337"/>
      <c r="AF514" s="337"/>
      <c r="AG514" s="337"/>
      <c r="AH514" s="337"/>
      <c r="AI514" s="337"/>
      <c r="AJ514" s="337"/>
    </row>
    <row r="515" ht="13.5" customHeight="1">
      <c r="A515" s="464"/>
      <c r="B515" s="464"/>
      <c r="C515" s="464"/>
      <c r="D515" s="464"/>
      <c r="E515" s="464"/>
      <c r="F515" s="464"/>
      <c r="G515" s="464"/>
      <c r="H515" s="464"/>
      <c r="I515" s="464"/>
      <c r="J515" s="464"/>
      <c r="K515" s="337"/>
      <c r="L515" s="337"/>
      <c r="M515" s="337"/>
      <c r="N515" s="337"/>
      <c r="O515" s="337"/>
      <c r="P515" s="337"/>
      <c r="Q515" s="337"/>
      <c r="R515" s="337"/>
      <c r="S515" s="337"/>
      <c r="T515" s="464"/>
      <c r="U515" s="464"/>
      <c r="V515" s="464"/>
      <c r="W515" s="464"/>
      <c r="X515" s="464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/>
      <c r="AI515" s="337"/>
      <c r="AJ515" s="337"/>
    </row>
    <row r="516" ht="13.5" customHeight="1">
      <c r="A516" s="464"/>
      <c r="B516" s="464"/>
      <c r="C516" s="464"/>
      <c r="D516" s="464"/>
      <c r="E516" s="464"/>
      <c r="F516" s="464"/>
      <c r="G516" s="464"/>
      <c r="H516" s="464"/>
      <c r="I516" s="464"/>
      <c r="J516" s="464"/>
      <c r="K516" s="337"/>
      <c r="L516" s="337"/>
      <c r="M516" s="337"/>
      <c r="N516" s="337"/>
      <c r="O516" s="337"/>
      <c r="P516" s="337"/>
      <c r="Q516" s="337"/>
      <c r="R516" s="337"/>
      <c r="S516" s="337"/>
      <c r="T516" s="464"/>
      <c r="U516" s="464"/>
      <c r="V516" s="464"/>
      <c r="W516" s="464"/>
      <c r="X516" s="464"/>
      <c r="Y516" s="337"/>
      <c r="Z516" s="337"/>
      <c r="AA516" s="337"/>
      <c r="AB516" s="337"/>
      <c r="AC516" s="337"/>
      <c r="AD516" s="337"/>
      <c r="AE516" s="337"/>
      <c r="AF516" s="337"/>
      <c r="AG516" s="337"/>
      <c r="AH516" s="337"/>
      <c r="AI516" s="337"/>
      <c r="AJ516" s="337"/>
    </row>
    <row r="517" ht="13.5" customHeight="1">
      <c r="A517" s="464"/>
      <c r="B517" s="464"/>
      <c r="C517" s="464"/>
      <c r="D517" s="464"/>
      <c r="E517" s="464"/>
      <c r="F517" s="464"/>
      <c r="G517" s="464"/>
      <c r="H517" s="464"/>
      <c r="I517" s="464"/>
      <c r="J517" s="464"/>
      <c r="K517" s="337"/>
      <c r="L517" s="337"/>
      <c r="M517" s="337"/>
      <c r="N517" s="337"/>
      <c r="O517" s="337"/>
      <c r="P517" s="337"/>
      <c r="Q517" s="337"/>
      <c r="R517" s="337"/>
      <c r="S517" s="337"/>
      <c r="T517" s="464"/>
      <c r="U517" s="464"/>
      <c r="V517" s="464"/>
      <c r="W517" s="464"/>
      <c r="X517" s="464"/>
      <c r="Y517" s="337"/>
      <c r="Z517" s="337"/>
      <c r="AA517" s="337"/>
      <c r="AB517" s="337"/>
      <c r="AC517" s="337"/>
      <c r="AD517" s="337"/>
      <c r="AE517" s="337"/>
      <c r="AF517" s="337"/>
      <c r="AG517" s="337"/>
      <c r="AH517" s="337"/>
      <c r="AI517" s="337"/>
      <c r="AJ517" s="337"/>
    </row>
    <row r="518" ht="13.5" customHeight="1">
      <c r="A518" s="464"/>
      <c r="B518" s="464"/>
      <c r="C518" s="464"/>
      <c r="D518" s="464"/>
      <c r="E518" s="464"/>
      <c r="F518" s="464"/>
      <c r="G518" s="464"/>
      <c r="H518" s="464"/>
      <c r="I518" s="464"/>
      <c r="J518" s="464"/>
      <c r="K518" s="337"/>
      <c r="L518" s="337"/>
      <c r="M518" s="337"/>
      <c r="N518" s="337"/>
      <c r="O518" s="337"/>
      <c r="P518" s="337"/>
      <c r="Q518" s="337"/>
      <c r="R518" s="337"/>
      <c r="S518" s="337"/>
      <c r="T518" s="464"/>
      <c r="U518" s="464"/>
      <c r="V518" s="464"/>
      <c r="W518" s="464"/>
      <c r="X518" s="464"/>
      <c r="Y518" s="337"/>
      <c r="Z518" s="337"/>
      <c r="AA518" s="337"/>
      <c r="AB518" s="337"/>
      <c r="AC518" s="337"/>
      <c r="AD518" s="337"/>
      <c r="AE518" s="337"/>
      <c r="AF518" s="337"/>
      <c r="AG518" s="337"/>
      <c r="AH518" s="337"/>
      <c r="AI518" s="337"/>
      <c r="AJ518" s="337"/>
    </row>
    <row r="519" ht="13.5" customHeight="1">
      <c r="A519" s="464"/>
      <c r="B519" s="464"/>
      <c r="C519" s="464"/>
      <c r="D519" s="464"/>
      <c r="E519" s="464"/>
      <c r="F519" s="464"/>
      <c r="G519" s="464"/>
      <c r="H519" s="464"/>
      <c r="I519" s="464"/>
      <c r="J519" s="464"/>
      <c r="K519" s="337"/>
      <c r="L519" s="337"/>
      <c r="M519" s="337"/>
      <c r="N519" s="337"/>
      <c r="O519" s="337"/>
      <c r="P519" s="337"/>
      <c r="Q519" s="337"/>
      <c r="R519" s="337"/>
      <c r="S519" s="337"/>
      <c r="T519" s="464"/>
      <c r="U519" s="464"/>
      <c r="V519" s="464"/>
      <c r="W519" s="464"/>
      <c r="X519" s="464"/>
      <c r="Y519" s="337"/>
      <c r="Z519" s="337"/>
      <c r="AA519" s="337"/>
      <c r="AB519" s="337"/>
      <c r="AC519" s="337"/>
      <c r="AD519" s="337"/>
      <c r="AE519" s="337"/>
      <c r="AF519" s="337"/>
      <c r="AG519" s="337"/>
      <c r="AH519" s="337"/>
      <c r="AI519" s="337"/>
      <c r="AJ519" s="337"/>
    </row>
    <row r="520" ht="13.5" customHeight="1">
      <c r="A520" s="464"/>
      <c r="B520" s="464"/>
      <c r="C520" s="464"/>
      <c r="D520" s="464"/>
      <c r="E520" s="464"/>
      <c r="F520" s="464"/>
      <c r="G520" s="464"/>
      <c r="H520" s="464"/>
      <c r="I520" s="464"/>
      <c r="J520" s="464"/>
      <c r="K520" s="337"/>
      <c r="L520" s="337"/>
      <c r="M520" s="337"/>
      <c r="N520" s="337"/>
      <c r="O520" s="337"/>
      <c r="P520" s="337"/>
      <c r="Q520" s="337"/>
      <c r="R520" s="337"/>
      <c r="S520" s="337"/>
      <c r="T520" s="464"/>
      <c r="U520" s="464"/>
      <c r="V520" s="464"/>
      <c r="W520" s="464"/>
      <c r="X520" s="464"/>
      <c r="Y520" s="337"/>
      <c r="Z520" s="337"/>
      <c r="AA520" s="337"/>
      <c r="AB520" s="337"/>
      <c r="AC520" s="337"/>
      <c r="AD520" s="337"/>
      <c r="AE520" s="337"/>
      <c r="AF520" s="337"/>
      <c r="AG520" s="337"/>
      <c r="AH520" s="337"/>
      <c r="AI520" s="337"/>
      <c r="AJ520" s="337"/>
    </row>
    <row r="521" ht="13.5" customHeight="1">
      <c r="A521" s="464"/>
      <c r="B521" s="464"/>
      <c r="C521" s="464"/>
      <c r="D521" s="464"/>
      <c r="E521" s="464"/>
      <c r="F521" s="464"/>
      <c r="G521" s="464"/>
      <c r="H521" s="464"/>
      <c r="I521" s="464"/>
      <c r="J521" s="464"/>
      <c r="K521" s="337"/>
      <c r="L521" s="337"/>
      <c r="M521" s="337"/>
      <c r="N521" s="337"/>
      <c r="O521" s="337"/>
      <c r="P521" s="337"/>
      <c r="Q521" s="337"/>
      <c r="R521" s="337"/>
      <c r="S521" s="337"/>
      <c r="T521" s="464"/>
      <c r="U521" s="464"/>
      <c r="V521" s="464"/>
      <c r="W521" s="464"/>
      <c r="X521" s="464"/>
      <c r="Y521" s="337"/>
      <c r="Z521" s="337"/>
      <c r="AA521" s="337"/>
      <c r="AB521" s="337"/>
      <c r="AC521" s="337"/>
      <c r="AD521" s="337"/>
      <c r="AE521" s="337"/>
      <c r="AF521" s="337"/>
      <c r="AG521" s="337"/>
      <c r="AH521" s="337"/>
      <c r="AI521" s="337"/>
      <c r="AJ521" s="337"/>
    </row>
    <row r="522" ht="13.5" customHeight="1">
      <c r="A522" s="464"/>
      <c r="B522" s="464"/>
      <c r="C522" s="464"/>
      <c r="D522" s="464"/>
      <c r="E522" s="464"/>
      <c r="F522" s="464"/>
      <c r="G522" s="464"/>
      <c r="H522" s="464"/>
      <c r="I522" s="464"/>
      <c r="J522" s="464"/>
      <c r="K522" s="337"/>
      <c r="L522" s="337"/>
      <c r="M522" s="337"/>
      <c r="N522" s="337"/>
      <c r="O522" s="337"/>
      <c r="P522" s="337"/>
      <c r="Q522" s="337"/>
      <c r="R522" s="337"/>
      <c r="S522" s="337"/>
      <c r="T522" s="464"/>
      <c r="U522" s="464"/>
      <c r="V522" s="464"/>
      <c r="W522" s="464"/>
      <c r="X522" s="464"/>
      <c r="Y522" s="337"/>
      <c r="Z522" s="337"/>
      <c r="AA522" s="337"/>
      <c r="AB522" s="337"/>
      <c r="AC522" s="337"/>
      <c r="AD522" s="337"/>
      <c r="AE522" s="337"/>
      <c r="AF522" s="337"/>
      <c r="AG522" s="337"/>
      <c r="AH522" s="337"/>
      <c r="AI522" s="337"/>
      <c r="AJ522" s="337"/>
    </row>
    <row r="523" ht="13.5" customHeight="1">
      <c r="A523" s="464"/>
      <c r="B523" s="464"/>
      <c r="C523" s="464"/>
      <c r="D523" s="464"/>
      <c r="E523" s="464"/>
      <c r="F523" s="464"/>
      <c r="G523" s="464"/>
      <c r="H523" s="464"/>
      <c r="I523" s="464"/>
      <c r="J523" s="464"/>
      <c r="K523" s="337"/>
      <c r="L523" s="337"/>
      <c r="M523" s="337"/>
      <c r="N523" s="337"/>
      <c r="O523" s="337"/>
      <c r="P523" s="337"/>
      <c r="Q523" s="337"/>
      <c r="R523" s="337"/>
      <c r="S523" s="337"/>
      <c r="T523" s="464"/>
      <c r="U523" s="464"/>
      <c r="V523" s="464"/>
      <c r="W523" s="464"/>
      <c r="X523" s="464"/>
      <c r="Y523" s="337"/>
      <c r="Z523" s="337"/>
      <c r="AA523" s="337"/>
      <c r="AB523" s="337"/>
      <c r="AC523" s="337"/>
      <c r="AD523" s="337"/>
      <c r="AE523" s="337"/>
      <c r="AF523" s="337"/>
      <c r="AG523" s="337"/>
      <c r="AH523" s="337"/>
      <c r="AI523" s="337"/>
      <c r="AJ523" s="337"/>
    </row>
    <row r="524" ht="13.5" customHeight="1">
      <c r="A524" s="464"/>
      <c r="B524" s="464"/>
      <c r="C524" s="464"/>
      <c r="D524" s="464"/>
      <c r="E524" s="464"/>
      <c r="F524" s="464"/>
      <c r="G524" s="464"/>
      <c r="H524" s="464"/>
      <c r="I524" s="464"/>
      <c r="J524" s="464"/>
      <c r="K524" s="337"/>
      <c r="L524" s="337"/>
      <c r="M524" s="337"/>
      <c r="N524" s="337"/>
      <c r="O524" s="337"/>
      <c r="P524" s="337"/>
      <c r="Q524" s="337"/>
      <c r="R524" s="337"/>
      <c r="S524" s="337"/>
      <c r="T524" s="464"/>
      <c r="U524" s="464"/>
      <c r="V524" s="464"/>
      <c r="W524" s="464"/>
      <c r="X524" s="464"/>
      <c r="Y524" s="337"/>
      <c r="Z524" s="337"/>
      <c r="AA524" s="337"/>
      <c r="AB524" s="337"/>
      <c r="AC524" s="337"/>
      <c r="AD524" s="337"/>
      <c r="AE524" s="337"/>
      <c r="AF524" s="337"/>
      <c r="AG524" s="337"/>
      <c r="AH524" s="337"/>
      <c r="AI524" s="337"/>
      <c r="AJ524" s="337"/>
    </row>
    <row r="525" ht="13.5" customHeight="1">
      <c r="A525" s="464"/>
      <c r="B525" s="464"/>
      <c r="C525" s="464"/>
      <c r="D525" s="464"/>
      <c r="E525" s="464"/>
      <c r="F525" s="464"/>
      <c r="G525" s="464"/>
      <c r="H525" s="464"/>
      <c r="I525" s="464"/>
      <c r="J525" s="464"/>
      <c r="K525" s="337"/>
      <c r="L525" s="337"/>
      <c r="M525" s="337"/>
      <c r="N525" s="337"/>
      <c r="O525" s="337"/>
      <c r="P525" s="337"/>
      <c r="Q525" s="337"/>
      <c r="R525" s="337"/>
      <c r="S525" s="337"/>
      <c r="T525" s="464"/>
      <c r="U525" s="464"/>
      <c r="V525" s="464"/>
      <c r="W525" s="464"/>
      <c r="X525" s="464"/>
      <c r="Y525" s="337"/>
      <c r="Z525" s="337"/>
      <c r="AA525" s="337"/>
      <c r="AB525" s="337"/>
      <c r="AC525" s="337"/>
      <c r="AD525" s="337"/>
      <c r="AE525" s="337"/>
      <c r="AF525" s="337"/>
      <c r="AG525" s="337"/>
      <c r="AH525" s="337"/>
      <c r="AI525" s="337"/>
      <c r="AJ525" s="337"/>
    </row>
    <row r="526" ht="13.5" customHeight="1">
      <c r="A526" s="464"/>
      <c r="B526" s="464"/>
      <c r="C526" s="464"/>
      <c r="D526" s="464"/>
      <c r="E526" s="464"/>
      <c r="F526" s="464"/>
      <c r="G526" s="464"/>
      <c r="H526" s="464"/>
      <c r="I526" s="464"/>
      <c r="J526" s="464"/>
      <c r="K526" s="337"/>
      <c r="L526" s="337"/>
      <c r="M526" s="337"/>
      <c r="N526" s="337"/>
      <c r="O526" s="337"/>
      <c r="P526" s="337"/>
      <c r="Q526" s="337"/>
      <c r="R526" s="337"/>
      <c r="S526" s="337"/>
      <c r="T526" s="464"/>
      <c r="U526" s="464"/>
      <c r="V526" s="464"/>
      <c r="W526" s="464"/>
      <c r="X526" s="464"/>
      <c r="Y526" s="337"/>
      <c r="Z526" s="337"/>
      <c r="AA526" s="337"/>
      <c r="AB526" s="337"/>
      <c r="AC526" s="337"/>
      <c r="AD526" s="337"/>
      <c r="AE526" s="337"/>
      <c r="AF526" s="337"/>
      <c r="AG526" s="337"/>
      <c r="AH526" s="337"/>
      <c r="AI526" s="337"/>
      <c r="AJ526" s="337"/>
    </row>
    <row r="527" ht="13.5" customHeight="1">
      <c r="A527" s="464"/>
      <c r="B527" s="464"/>
      <c r="C527" s="464"/>
      <c r="D527" s="464"/>
      <c r="E527" s="464"/>
      <c r="F527" s="464"/>
      <c r="G527" s="464"/>
      <c r="H527" s="464"/>
      <c r="I527" s="464"/>
      <c r="J527" s="464"/>
      <c r="K527" s="337"/>
      <c r="L527" s="337"/>
      <c r="M527" s="337"/>
      <c r="N527" s="337"/>
      <c r="O527" s="337"/>
      <c r="P527" s="337"/>
      <c r="Q527" s="337"/>
      <c r="R527" s="337"/>
      <c r="S527" s="337"/>
      <c r="T527" s="464"/>
      <c r="U527" s="464"/>
      <c r="V527" s="464"/>
      <c r="W527" s="464"/>
      <c r="X527" s="464"/>
      <c r="Y527" s="337"/>
      <c r="Z527" s="337"/>
      <c r="AA527" s="337"/>
      <c r="AB527" s="337"/>
      <c r="AC527" s="337"/>
      <c r="AD527" s="337"/>
      <c r="AE527" s="337"/>
      <c r="AF527" s="337"/>
      <c r="AG527" s="337"/>
      <c r="AH527" s="337"/>
      <c r="AI527" s="337"/>
      <c r="AJ527" s="337"/>
    </row>
    <row r="528" ht="13.5" customHeight="1">
      <c r="A528" s="464"/>
      <c r="B528" s="464"/>
      <c r="C528" s="464"/>
      <c r="D528" s="464"/>
      <c r="E528" s="464"/>
      <c r="F528" s="464"/>
      <c r="G528" s="464"/>
      <c r="H528" s="464"/>
      <c r="I528" s="464"/>
      <c r="J528" s="464"/>
      <c r="K528" s="337"/>
      <c r="L528" s="337"/>
      <c r="M528" s="337"/>
      <c r="N528" s="337"/>
      <c r="O528" s="337"/>
      <c r="P528" s="337"/>
      <c r="Q528" s="337"/>
      <c r="R528" s="337"/>
      <c r="S528" s="337"/>
      <c r="T528" s="464"/>
      <c r="U528" s="464"/>
      <c r="V528" s="464"/>
      <c r="W528" s="464"/>
      <c r="X528" s="464"/>
      <c r="Y528" s="337"/>
      <c r="Z528" s="337"/>
      <c r="AA528" s="337"/>
      <c r="AB528" s="337"/>
      <c r="AC528" s="337"/>
      <c r="AD528" s="337"/>
      <c r="AE528" s="337"/>
      <c r="AF528" s="337"/>
      <c r="AG528" s="337"/>
      <c r="AH528" s="337"/>
      <c r="AI528" s="337"/>
      <c r="AJ528" s="337"/>
    </row>
    <row r="529" ht="13.5" customHeight="1">
      <c r="A529" s="464"/>
      <c r="B529" s="464"/>
      <c r="C529" s="464"/>
      <c r="D529" s="464"/>
      <c r="E529" s="464"/>
      <c r="F529" s="464"/>
      <c r="G529" s="464"/>
      <c r="H529" s="464"/>
      <c r="I529" s="464"/>
      <c r="J529" s="464"/>
      <c r="K529" s="337"/>
      <c r="L529" s="337"/>
      <c r="M529" s="337"/>
      <c r="N529" s="337"/>
      <c r="O529" s="337"/>
      <c r="P529" s="337"/>
      <c r="Q529" s="337"/>
      <c r="R529" s="337"/>
      <c r="S529" s="337"/>
      <c r="T529" s="464"/>
      <c r="U529" s="464"/>
      <c r="V529" s="464"/>
      <c r="W529" s="464"/>
      <c r="X529" s="464"/>
      <c r="Y529" s="337"/>
      <c r="Z529" s="337"/>
      <c r="AA529" s="337"/>
      <c r="AB529" s="337"/>
      <c r="AC529" s="337"/>
      <c r="AD529" s="337"/>
      <c r="AE529" s="337"/>
      <c r="AF529" s="337"/>
      <c r="AG529" s="337"/>
      <c r="AH529" s="337"/>
      <c r="AI529" s="337"/>
      <c r="AJ529" s="337"/>
    </row>
    <row r="530" ht="13.5" customHeight="1">
      <c r="A530" s="464"/>
      <c r="B530" s="464"/>
      <c r="C530" s="464"/>
      <c r="D530" s="464"/>
      <c r="E530" s="464"/>
      <c r="F530" s="464"/>
      <c r="G530" s="464"/>
      <c r="H530" s="464"/>
      <c r="I530" s="464"/>
      <c r="J530" s="464"/>
      <c r="K530" s="337"/>
      <c r="L530" s="337"/>
      <c r="M530" s="337"/>
      <c r="N530" s="337"/>
      <c r="O530" s="337"/>
      <c r="P530" s="337"/>
      <c r="Q530" s="337"/>
      <c r="R530" s="337"/>
      <c r="S530" s="337"/>
      <c r="T530" s="464"/>
      <c r="U530" s="464"/>
      <c r="V530" s="464"/>
      <c r="W530" s="464"/>
      <c r="X530" s="464"/>
      <c r="Y530" s="337"/>
      <c r="Z530" s="337"/>
      <c r="AA530" s="337"/>
      <c r="AB530" s="337"/>
      <c r="AC530" s="337"/>
      <c r="AD530" s="337"/>
      <c r="AE530" s="337"/>
      <c r="AF530" s="337"/>
      <c r="AG530" s="337"/>
      <c r="AH530" s="337"/>
      <c r="AI530" s="337"/>
      <c r="AJ530" s="337"/>
    </row>
    <row r="531" ht="13.5" customHeight="1">
      <c r="A531" s="464"/>
      <c r="B531" s="464"/>
      <c r="C531" s="464"/>
      <c r="D531" s="464"/>
      <c r="E531" s="464"/>
      <c r="F531" s="464"/>
      <c r="G531" s="464"/>
      <c r="H531" s="464"/>
      <c r="I531" s="464"/>
      <c r="J531" s="464"/>
      <c r="K531" s="337"/>
      <c r="L531" s="337"/>
      <c r="M531" s="337"/>
      <c r="N531" s="337"/>
      <c r="O531" s="337"/>
      <c r="P531" s="337"/>
      <c r="Q531" s="337"/>
      <c r="R531" s="337"/>
      <c r="S531" s="337"/>
      <c r="T531" s="464"/>
      <c r="U531" s="464"/>
      <c r="V531" s="464"/>
      <c r="W531" s="464"/>
      <c r="X531" s="464"/>
      <c r="Y531" s="337"/>
      <c r="Z531" s="337"/>
      <c r="AA531" s="337"/>
      <c r="AB531" s="337"/>
      <c r="AC531" s="337"/>
      <c r="AD531" s="337"/>
      <c r="AE531" s="337"/>
      <c r="AF531" s="337"/>
      <c r="AG531" s="337"/>
      <c r="AH531" s="337"/>
      <c r="AI531" s="337"/>
      <c r="AJ531" s="337"/>
    </row>
    <row r="532" ht="13.5" customHeight="1">
      <c r="A532" s="464"/>
      <c r="B532" s="464"/>
      <c r="C532" s="464"/>
      <c r="D532" s="464"/>
      <c r="E532" s="464"/>
      <c r="F532" s="464"/>
      <c r="G532" s="464"/>
      <c r="H532" s="464"/>
      <c r="I532" s="464"/>
      <c r="J532" s="464"/>
      <c r="K532" s="337"/>
      <c r="L532" s="337"/>
      <c r="M532" s="337"/>
      <c r="N532" s="337"/>
      <c r="O532" s="337"/>
      <c r="P532" s="337"/>
      <c r="Q532" s="337"/>
      <c r="R532" s="337"/>
      <c r="S532" s="337"/>
      <c r="T532" s="464"/>
      <c r="U532" s="464"/>
      <c r="V532" s="464"/>
      <c r="W532" s="464"/>
      <c r="X532" s="464"/>
      <c r="Y532" s="337"/>
      <c r="Z532" s="337"/>
      <c r="AA532" s="337"/>
      <c r="AB532" s="337"/>
      <c r="AC532" s="337"/>
      <c r="AD532" s="337"/>
      <c r="AE532" s="337"/>
      <c r="AF532" s="337"/>
      <c r="AG532" s="337"/>
      <c r="AH532" s="337"/>
      <c r="AI532" s="337"/>
      <c r="AJ532" s="337"/>
    </row>
    <row r="533" ht="13.5" customHeight="1">
      <c r="A533" s="464"/>
      <c r="B533" s="464"/>
      <c r="C533" s="464"/>
      <c r="D533" s="464"/>
      <c r="E533" s="464"/>
      <c r="F533" s="464"/>
      <c r="G533" s="464"/>
      <c r="H533" s="464"/>
      <c r="I533" s="464"/>
      <c r="J533" s="464"/>
      <c r="K533" s="337"/>
      <c r="L533" s="337"/>
      <c r="M533" s="337"/>
      <c r="N533" s="337"/>
      <c r="O533" s="337"/>
      <c r="P533" s="337"/>
      <c r="Q533" s="337"/>
      <c r="R533" s="337"/>
      <c r="S533" s="337"/>
      <c r="T533" s="464"/>
      <c r="U533" s="464"/>
      <c r="V533" s="464"/>
      <c r="W533" s="464"/>
      <c r="X533" s="464"/>
      <c r="Y533" s="337"/>
      <c r="Z533" s="337"/>
      <c r="AA533" s="337"/>
      <c r="AB533" s="337"/>
      <c r="AC533" s="337"/>
      <c r="AD533" s="337"/>
      <c r="AE533" s="337"/>
      <c r="AF533" s="337"/>
      <c r="AG533" s="337"/>
      <c r="AH533" s="337"/>
      <c r="AI533" s="337"/>
      <c r="AJ533" s="337"/>
    </row>
    <row r="534" ht="13.5" customHeight="1">
      <c r="A534" s="464"/>
      <c r="B534" s="464"/>
      <c r="C534" s="464"/>
      <c r="D534" s="464"/>
      <c r="E534" s="464"/>
      <c r="F534" s="464"/>
      <c r="G534" s="464"/>
      <c r="H534" s="464"/>
      <c r="I534" s="464"/>
      <c r="J534" s="464"/>
      <c r="K534" s="337"/>
      <c r="L534" s="337"/>
      <c r="M534" s="337"/>
      <c r="N534" s="337"/>
      <c r="O534" s="337"/>
      <c r="P534" s="337"/>
      <c r="Q534" s="337"/>
      <c r="R534" s="337"/>
      <c r="S534" s="337"/>
      <c r="T534" s="464"/>
      <c r="U534" s="464"/>
      <c r="V534" s="464"/>
      <c r="W534" s="464"/>
      <c r="X534" s="464"/>
      <c r="Y534" s="337"/>
      <c r="Z534" s="337"/>
      <c r="AA534" s="337"/>
      <c r="AB534" s="337"/>
      <c r="AC534" s="337"/>
      <c r="AD534" s="337"/>
      <c r="AE534" s="337"/>
      <c r="AF534" s="337"/>
      <c r="AG534" s="337"/>
      <c r="AH534" s="337"/>
      <c r="AI534" s="337"/>
      <c r="AJ534" s="337"/>
    </row>
    <row r="535" ht="13.5" customHeight="1">
      <c r="A535" s="464"/>
      <c r="B535" s="464"/>
      <c r="C535" s="464"/>
      <c r="D535" s="464"/>
      <c r="E535" s="464"/>
      <c r="F535" s="464"/>
      <c r="G535" s="464"/>
      <c r="H535" s="464"/>
      <c r="I535" s="464"/>
      <c r="J535" s="464"/>
      <c r="K535" s="337"/>
      <c r="L535" s="337"/>
      <c r="M535" s="337"/>
      <c r="N535" s="337"/>
      <c r="O535" s="337"/>
      <c r="P535" s="337"/>
      <c r="Q535" s="337"/>
      <c r="R535" s="337"/>
      <c r="S535" s="337"/>
      <c r="T535" s="464"/>
      <c r="U535" s="464"/>
      <c r="V535" s="464"/>
      <c r="W535" s="464"/>
      <c r="X535" s="464"/>
      <c r="Y535" s="337"/>
      <c r="Z535" s="337"/>
      <c r="AA535" s="337"/>
      <c r="AB535" s="337"/>
      <c r="AC535" s="337"/>
      <c r="AD535" s="337"/>
      <c r="AE535" s="337"/>
      <c r="AF535" s="337"/>
      <c r="AG535" s="337"/>
      <c r="AH535" s="337"/>
      <c r="AI535" s="337"/>
      <c r="AJ535" s="337"/>
    </row>
    <row r="536" ht="13.5" customHeight="1">
      <c r="A536" s="464"/>
      <c r="B536" s="464"/>
      <c r="C536" s="464"/>
      <c r="D536" s="464"/>
      <c r="E536" s="464"/>
      <c r="F536" s="464"/>
      <c r="G536" s="464"/>
      <c r="H536" s="464"/>
      <c r="I536" s="464"/>
      <c r="J536" s="464"/>
      <c r="K536" s="337"/>
      <c r="L536" s="337"/>
      <c r="M536" s="337"/>
      <c r="N536" s="337"/>
      <c r="O536" s="337"/>
      <c r="P536" s="337"/>
      <c r="Q536" s="337"/>
      <c r="R536" s="337"/>
      <c r="S536" s="337"/>
      <c r="T536" s="464"/>
      <c r="U536" s="464"/>
      <c r="V536" s="464"/>
      <c r="W536" s="464"/>
      <c r="X536" s="464"/>
      <c r="Y536" s="337"/>
      <c r="Z536" s="337"/>
      <c r="AA536" s="337"/>
      <c r="AB536" s="337"/>
      <c r="AC536" s="337"/>
      <c r="AD536" s="337"/>
      <c r="AE536" s="337"/>
      <c r="AF536" s="337"/>
      <c r="AG536" s="337"/>
      <c r="AH536" s="337"/>
      <c r="AI536" s="337"/>
      <c r="AJ536" s="337"/>
    </row>
    <row r="537" ht="13.5" customHeight="1">
      <c r="A537" s="464"/>
      <c r="B537" s="464"/>
      <c r="C537" s="464"/>
      <c r="D537" s="464"/>
      <c r="E537" s="464"/>
      <c r="F537" s="464"/>
      <c r="G537" s="464"/>
      <c r="H537" s="464"/>
      <c r="I537" s="464"/>
      <c r="J537" s="464"/>
      <c r="K537" s="337"/>
      <c r="L537" s="337"/>
      <c r="M537" s="337"/>
      <c r="N537" s="337"/>
      <c r="O537" s="337"/>
      <c r="P537" s="337"/>
      <c r="Q537" s="337"/>
      <c r="R537" s="337"/>
      <c r="S537" s="337"/>
      <c r="T537" s="464"/>
      <c r="U537" s="464"/>
      <c r="V537" s="464"/>
      <c r="W537" s="464"/>
      <c r="X537" s="464"/>
      <c r="Y537" s="337"/>
      <c r="Z537" s="337"/>
      <c r="AA537" s="337"/>
      <c r="AB537" s="337"/>
      <c r="AC537" s="337"/>
      <c r="AD537" s="337"/>
      <c r="AE537" s="337"/>
      <c r="AF537" s="337"/>
      <c r="AG537" s="337"/>
      <c r="AH537" s="337"/>
      <c r="AI537" s="337"/>
      <c r="AJ537" s="337"/>
    </row>
    <row r="538" ht="13.5" customHeight="1">
      <c r="A538" s="464"/>
      <c r="B538" s="464"/>
      <c r="C538" s="464"/>
      <c r="D538" s="464"/>
      <c r="E538" s="464"/>
      <c r="F538" s="464"/>
      <c r="G538" s="464"/>
      <c r="H538" s="464"/>
      <c r="I538" s="464"/>
      <c r="J538" s="464"/>
      <c r="K538" s="337"/>
      <c r="L538" s="337"/>
      <c r="M538" s="337"/>
      <c r="N538" s="337"/>
      <c r="O538" s="337"/>
      <c r="P538" s="337"/>
      <c r="Q538" s="337"/>
      <c r="R538" s="337"/>
      <c r="S538" s="337"/>
      <c r="T538" s="464"/>
      <c r="U538" s="464"/>
      <c r="V538" s="464"/>
      <c r="W538" s="464"/>
      <c r="X538" s="464"/>
      <c r="Y538" s="337"/>
      <c r="Z538" s="337"/>
      <c r="AA538" s="337"/>
      <c r="AB538" s="337"/>
      <c r="AC538" s="337"/>
      <c r="AD538" s="337"/>
      <c r="AE538" s="337"/>
      <c r="AF538" s="337"/>
      <c r="AG538" s="337"/>
      <c r="AH538" s="337"/>
      <c r="AI538" s="337"/>
      <c r="AJ538" s="337"/>
    </row>
    <row r="539" ht="13.5" customHeight="1">
      <c r="A539" s="464"/>
      <c r="B539" s="464"/>
      <c r="C539" s="464"/>
      <c r="D539" s="464"/>
      <c r="E539" s="464"/>
      <c r="F539" s="464"/>
      <c r="G539" s="464"/>
      <c r="H539" s="464"/>
      <c r="I539" s="464"/>
      <c r="J539" s="464"/>
      <c r="K539" s="337"/>
      <c r="L539" s="337"/>
      <c r="M539" s="337"/>
      <c r="N539" s="337"/>
      <c r="O539" s="337"/>
      <c r="P539" s="337"/>
      <c r="Q539" s="337"/>
      <c r="R539" s="337"/>
      <c r="S539" s="337"/>
      <c r="T539" s="464"/>
      <c r="U539" s="464"/>
      <c r="V539" s="464"/>
      <c r="W539" s="464"/>
      <c r="X539" s="464"/>
      <c r="Y539" s="337"/>
      <c r="Z539" s="337"/>
      <c r="AA539" s="337"/>
      <c r="AB539" s="337"/>
      <c r="AC539" s="337"/>
      <c r="AD539" s="337"/>
      <c r="AE539" s="337"/>
      <c r="AF539" s="337"/>
      <c r="AG539" s="337"/>
      <c r="AH539" s="337"/>
      <c r="AI539" s="337"/>
      <c r="AJ539" s="337"/>
    </row>
    <row r="540" ht="13.5" customHeight="1">
      <c r="A540" s="464"/>
      <c r="B540" s="464"/>
      <c r="C540" s="464"/>
      <c r="D540" s="464"/>
      <c r="E540" s="464"/>
      <c r="F540" s="464"/>
      <c r="G540" s="464"/>
      <c r="H540" s="464"/>
      <c r="I540" s="464"/>
      <c r="J540" s="464"/>
      <c r="K540" s="337"/>
      <c r="L540" s="337"/>
      <c r="M540" s="337"/>
      <c r="N540" s="337"/>
      <c r="O540" s="337"/>
      <c r="P540" s="337"/>
      <c r="Q540" s="337"/>
      <c r="R540" s="337"/>
      <c r="S540" s="337"/>
      <c r="T540" s="464"/>
      <c r="U540" s="464"/>
      <c r="V540" s="464"/>
      <c r="W540" s="464"/>
      <c r="X540" s="464"/>
      <c r="Y540" s="337"/>
      <c r="Z540" s="337"/>
      <c r="AA540" s="337"/>
      <c r="AB540" s="337"/>
      <c r="AC540" s="337"/>
      <c r="AD540" s="337"/>
      <c r="AE540" s="337"/>
      <c r="AF540" s="337"/>
      <c r="AG540" s="337"/>
      <c r="AH540" s="337"/>
      <c r="AI540" s="337"/>
      <c r="AJ540" s="337"/>
    </row>
    <row r="541" ht="13.5" customHeight="1">
      <c r="A541" s="464"/>
      <c r="B541" s="464"/>
      <c r="C541" s="464"/>
      <c r="D541" s="464"/>
      <c r="E541" s="464"/>
      <c r="F541" s="464"/>
      <c r="G541" s="464"/>
      <c r="H541" s="464"/>
      <c r="I541" s="464"/>
      <c r="J541" s="464"/>
      <c r="K541" s="337"/>
      <c r="L541" s="337"/>
      <c r="M541" s="337"/>
      <c r="N541" s="337"/>
      <c r="O541" s="337"/>
      <c r="P541" s="337"/>
      <c r="Q541" s="337"/>
      <c r="R541" s="337"/>
      <c r="S541" s="337"/>
      <c r="T541" s="464"/>
      <c r="U541" s="464"/>
      <c r="V541" s="464"/>
      <c r="W541" s="464"/>
      <c r="X541" s="464"/>
      <c r="Y541" s="337"/>
      <c r="Z541" s="337"/>
      <c r="AA541" s="337"/>
      <c r="AB541" s="337"/>
      <c r="AC541" s="337"/>
      <c r="AD541" s="337"/>
      <c r="AE541" s="337"/>
      <c r="AF541" s="337"/>
      <c r="AG541" s="337"/>
      <c r="AH541" s="337"/>
      <c r="AI541" s="337"/>
      <c r="AJ541" s="337"/>
    </row>
    <row r="542" ht="13.5" customHeight="1">
      <c r="A542" s="464"/>
      <c r="B542" s="464"/>
      <c r="C542" s="464"/>
      <c r="D542" s="464"/>
      <c r="E542" s="464"/>
      <c r="F542" s="464"/>
      <c r="G542" s="464"/>
      <c r="H542" s="464"/>
      <c r="I542" s="464"/>
      <c r="J542" s="464"/>
      <c r="K542" s="337"/>
      <c r="L542" s="337"/>
      <c r="M542" s="337"/>
      <c r="N542" s="337"/>
      <c r="O542" s="337"/>
      <c r="P542" s="337"/>
      <c r="Q542" s="337"/>
      <c r="R542" s="337"/>
      <c r="S542" s="337"/>
      <c r="T542" s="464"/>
      <c r="U542" s="464"/>
      <c r="V542" s="464"/>
      <c r="W542" s="464"/>
      <c r="X542" s="464"/>
      <c r="Y542" s="337"/>
      <c r="Z542" s="337"/>
      <c r="AA542" s="337"/>
      <c r="AB542" s="337"/>
      <c r="AC542" s="337"/>
      <c r="AD542" s="337"/>
      <c r="AE542" s="337"/>
      <c r="AF542" s="337"/>
      <c r="AG542" s="337"/>
      <c r="AH542" s="337"/>
      <c r="AI542" s="337"/>
      <c r="AJ542" s="337"/>
    </row>
    <row r="543" ht="13.5" customHeight="1">
      <c r="A543" s="464"/>
      <c r="B543" s="464"/>
      <c r="C543" s="464"/>
      <c r="D543" s="464"/>
      <c r="E543" s="464"/>
      <c r="F543" s="464"/>
      <c r="G543" s="464"/>
      <c r="H543" s="464"/>
      <c r="I543" s="464"/>
      <c r="J543" s="464"/>
      <c r="K543" s="337"/>
      <c r="L543" s="337"/>
      <c r="M543" s="337"/>
      <c r="N543" s="337"/>
      <c r="O543" s="337"/>
      <c r="P543" s="337"/>
      <c r="Q543" s="337"/>
      <c r="R543" s="337"/>
      <c r="S543" s="337"/>
      <c r="T543" s="464"/>
      <c r="U543" s="464"/>
      <c r="V543" s="464"/>
      <c r="W543" s="464"/>
      <c r="X543" s="464"/>
      <c r="Y543" s="337"/>
      <c r="Z543" s="337"/>
      <c r="AA543" s="337"/>
      <c r="AB543" s="337"/>
      <c r="AC543" s="337"/>
      <c r="AD543" s="337"/>
      <c r="AE543" s="337"/>
      <c r="AF543" s="337"/>
      <c r="AG543" s="337"/>
      <c r="AH543" s="337"/>
      <c r="AI543" s="337"/>
      <c r="AJ543" s="337"/>
    </row>
    <row r="544" ht="13.5" customHeight="1">
      <c r="A544" s="464"/>
      <c r="B544" s="464"/>
      <c r="C544" s="464"/>
      <c r="D544" s="464"/>
      <c r="E544" s="464"/>
      <c r="F544" s="464"/>
      <c r="G544" s="464"/>
      <c r="H544" s="464"/>
      <c r="I544" s="464"/>
      <c r="J544" s="464"/>
      <c r="K544" s="337"/>
      <c r="L544" s="337"/>
      <c r="M544" s="337"/>
      <c r="N544" s="337"/>
      <c r="O544" s="337"/>
      <c r="P544" s="337"/>
      <c r="Q544" s="337"/>
      <c r="R544" s="337"/>
      <c r="S544" s="337"/>
      <c r="T544" s="464"/>
      <c r="U544" s="464"/>
      <c r="V544" s="464"/>
      <c r="W544" s="464"/>
      <c r="X544" s="464"/>
      <c r="Y544" s="337"/>
      <c r="Z544" s="337"/>
      <c r="AA544" s="337"/>
      <c r="AB544" s="337"/>
      <c r="AC544" s="337"/>
      <c r="AD544" s="337"/>
      <c r="AE544" s="337"/>
      <c r="AF544" s="337"/>
      <c r="AG544" s="337"/>
      <c r="AH544" s="337"/>
      <c r="AI544" s="337"/>
      <c r="AJ544" s="337"/>
    </row>
    <row r="545" ht="13.5" customHeight="1">
      <c r="A545" s="464"/>
      <c r="B545" s="464"/>
      <c r="C545" s="464"/>
      <c r="D545" s="464"/>
      <c r="E545" s="464"/>
      <c r="F545" s="464"/>
      <c r="G545" s="464"/>
      <c r="H545" s="464"/>
      <c r="I545" s="464"/>
      <c r="J545" s="464"/>
      <c r="K545" s="337"/>
      <c r="L545" s="337"/>
      <c r="M545" s="337"/>
      <c r="N545" s="337"/>
      <c r="O545" s="337"/>
      <c r="P545" s="337"/>
      <c r="Q545" s="337"/>
      <c r="R545" s="337"/>
      <c r="S545" s="337"/>
      <c r="T545" s="464"/>
      <c r="U545" s="464"/>
      <c r="V545" s="464"/>
      <c r="W545" s="464"/>
      <c r="X545" s="464"/>
      <c r="Y545" s="337"/>
      <c r="Z545" s="337"/>
      <c r="AA545" s="337"/>
      <c r="AB545" s="337"/>
      <c r="AC545" s="337"/>
      <c r="AD545" s="337"/>
      <c r="AE545" s="337"/>
      <c r="AF545" s="337"/>
      <c r="AG545" s="337"/>
      <c r="AH545" s="337"/>
      <c r="AI545" s="337"/>
      <c r="AJ545" s="337"/>
    </row>
    <row r="546" ht="13.5" customHeight="1">
      <c r="A546" s="464"/>
      <c r="B546" s="464"/>
      <c r="C546" s="464"/>
      <c r="D546" s="464"/>
      <c r="E546" s="464"/>
      <c r="F546" s="464"/>
      <c r="G546" s="464"/>
      <c r="H546" s="464"/>
      <c r="I546" s="464"/>
      <c r="J546" s="464"/>
      <c r="K546" s="337"/>
      <c r="L546" s="337"/>
      <c r="M546" s="337"/>
      <c r="N546" s="337"/>
      <c r="O546" s="337"/>
      <c r="P546" s="337"/>
      <c r="Q546" s="337"/>
      <c r="R546" s="337"/>
      <c r="S546" s="337"/>
      <c r="T546" s="464"/>
      <c r="U546" s="464"/>
      <c r="V546" s="464"/>
      <c r="W546" s="464"/>
      <c r="X546" s="464"/>
      <c r="Y546" s="337"/>
      <c r="Z546" s="337"/>
      <c r="AA546" s="337"/>
      <c r="AB546" s="337"/>
      <c r="AC546" s="337"/>
      <c r="AD546" s="337"/>
      <c r="AE546" s="337"/>
      <c r="AF546" s="337"/>
      <c r="AG546" s="337"/>
      <c r="AH546" s="337"/>
      <c r="AI546" s="337"/>
      <c r="AJ546" s="337"/>
    </row>
    <row r="547" ht="13.5" customHeight="1">
      <c r="A547" s="464"/>
      <c r="B547" s="464"/>
      <c r="C547" s="464"/>
      <c r="D547" s="464"/>
      <c r="E547" s="464"/>
      <c r="F547" s="464"/>
      <c r="G547" s="464"/>
      <c r="H547" s="464"/>
      <c r="I547" s="464"/>
      <c r="J547" s="464"/>
      <c r="K547" s="337"/>
      <c r="L547" s="337"/>
      <c r="M547" s="337"/>
      <c r="N547" s="337"/>
      <c r="O547" s="337"/>
      <c r="P547" s="337"/>
      <c r="Q547" s="337"/>
      <c r="R547" s="337"/>
      <c r="S547" s="337"/>
      <c r="T547" s="464"/>
      <c r="U547" s="464"/>
      <c r="V547" s="464"/>
      <c r="W547" s="464"/>
      <c r="X547" s="464"/>
      <c r="Y547" s="337"/>
      <c r="Z547" s="337"/>
      <c r="AA547" s="337"/>
      <c r="AB547" s="337"/>
      <c r="AC547" s="337"/>
      <c r="AD547" s="337"/>
      <c r="AE547" s="337"/>
      <c r="AF547" s="337"/>
      <c r="AG547" s="337"/>
      <c r="AH547" s="337"/>
      <c r="AI547" s="337"/>
      <c r="AJ547" s="337"/>
    </row>
    <row r="548" ht="13.5" customHeight="1">
      <c r="A548" s="464"/>
      <c r="B548" s="464"/>
      <c r="C548" s="464"/>
      <c r="D548" s="464"/>
      <c r="E548" s="464"/>
      <c r="F548" s="464"/>
      <c r="G548" s="464"/>
      <c r="H548" s="464"/>
      <c r="I548" s="464"/>
      <c r="J548" s="464"/>
      <c r="K548" s="337"/>
      <c r="L548" s="337"/>
      <c r="M548" s="337"/>
      <c r="N548" s="337"/>
      <c r="O548" s="337"/>
      <c r="P548" s="337"/>
      <c r="Q548" s="337"/>
      <c r="R548" s="337"/>
      <c r="S548" s="337"/>
      <c r="T548" s="464"/>
      <c r="U548" s="464"/>
      <c r="V548" s="464"/>
      <c r="W548" s="464"/>
      <c r="X548" s="464"/>
      <c r="Y548" s="337"/>
      <c r="Z548" s="337"/>
      <c r="AA548" s="337"/>
      <c r="AB548" s="337"/>
      <c r="AC548" s="337"/>
      <c r="AD548" s="337"/>
      <c r="AE548" s="337"/>
      <c r="AF548" s="337"/>
      <c r="AG548" s="337"/>
      <c r="AH548" s="337"/>
      <c r="AI548" s="337"/>
      <c r="AJ548" s="337"/>
    </row>
    <row r="549" ht="13.5" customHeight="1">
      <c r="A549" s="464"/>
      <c r="B549" s="464"/>
      <c r="C549" s="464"/>
      <c r="D549" s="464"/>
      <c r="E549" s="464"/>
      <c r="F549" s="464"/>
      <c r="G549" s="464"/>
      <c r="H549" s="464"/>
      <c r="I549" s="464"/>
      <c r="J549" s="464"/>
      <c r="K549" s="337"/>
      <c r="L549" s="337"/>
      <c r="M549" s="337"/>
      <c r="N549" s="337"/>
      <c r="O549" s="337"/>
      <c r="P549" s="337"/>
      <c r="Q549" s="337"/>
      <c r="R549" s="337"/>
      <c r="S549" s="337"/>
      <c r="T549" s="464"/>
      <c r="U549" s="464"/>
      <c r="V549" s="464"/>
      <c r="W549" s="464"/>
      <c r="X549" s="464"/>
      <c r="Y549" s="337"/>
      <c r="Z549" s="337"/>
      <c r="AA549" s="337"/>
      <c r="AB549" s="337"/>
      <c r="AC549" s="337"/>
      <c r="AD549" s="337"/>
      <c r="AE549" s="337"/>
      <c r="AF549" s="337"/>
      <c r="AG549" s="337"/>
      <c r="AH549" s="337"/>
      <c r="AI549" s="337"/>
      <c r="AJ549" s="337"/>
    </row>
    <row r="550" ht="13.5" customHeight="1">
      <c r="A550" s="464"/>
      <c r="B550" s="464"/>
      <c r="C550" s="464"/>
      <c r="D550" s="464"/>
      <c r="E550" s="464"/>
      <c r="F550" s="464"/>
      <c r="G550" s="464"/>
      <c r="H550" s="464"/>
      <c r="I550" s="464"/>
      <c r="J550" s="464"/>
      <c r="K550" s="337"/>
      <c r="L550" s="337"/>
      <c r="M550" s="337"/>
      <c r="N550" s="337"/>
      <c r="O550" s="337"/>
      <c r="P550" s="337"/>
      <c r="Q550" s="337"/>
      <c r="R550" s="337"/>
      <c r="S550" s="337"/>
      <c r="T550" s="464"/>
      <c r="U550" s="464"/>
      <c r="V550" s="464"/>
      <c r="W550" s="464"/>
      <c r="X550" s="464"/>
      <c r="Y550" s="337"/>
      <c r="Z550" s="337"/>
      <c r="AA550" s="337"/>
      <c r="AB550" s="337"/>
      <c r="AC550" s="337"/>
      <c r="AD550" s="337"/>
      <c r="AE550" s="337"/>
      <c r="AF550" s="337"/>
      <c r="AG550" s="337"/>
      <c r="AH550" s="337"/>
      <c r="AI550" s="337"/>
      <c r="AJ550" s="337"/>
    </row>
    <row r="551" ht="13.5" customHeight="1">
      <c r="A551" s="464"/>
      <c r="B551" s="464"/>
      <c r="C551" s="464"/>
      <c r="D551" s="464"/>
      <c r="E551" s="464"/>
      <c r="F551" s="464"/>
      <c r="G551" s="464"/>
      <c r="H551" s="464"/>
      <c r="I551" s="464"/>
      <c r="J551" s="464"/>
      <c r="K551" s="337"/>
      <c r="L551" s="337"/>
      <c r="M551" s="337"/>
      <c r="N551" s="337"/>
      <c r="O551" s="337"/>
      <c r="P551" s="337"/>
      <c r="Q551" s="337"/>
      <c r="R551" s="337"/>
      <c r="S551" s="337"/>
      <c r="T551" s="464"/>
      <c r="U551" s="464"/>
      <c r="V551" s="464"/>
      <c r="W551" s="464"/>
      <c r="X551" s="464"/>
      <c r="Y551" s="337"/>
      <c r="Z551" s="337"/>
      <c r="AA551" s="337"/>
      <c r="AB551" s="337"/>
      <c r="AC551" s="337"/>
      <c r="AD551" s="337"/>
      <c r="AE551" s="337"/>
      <c r="AF551" s="337"/>
      <c r="AG551" s="337"/>
      <c r="AH551" s="337"/>
      <c r="AI551" s="337"/>
      <c r="AJ551" s="337"/>
    </row>
    <row r="552" ht="13.5" customHeight="1">
      <c r="A552" s="464"/>
      <c r="B552" s="464"/>
      <c r="C552" s="464"/>
      <c r="D552" s="464"/>
      <c r="E552" s="464"/>
      <c r="F552" s="464"/>
      <c r="G552" s="464"/>
      <c r="H552" s="464"/>
      <c r="I552" s="464"/>
      <c r="J552" s="464"/>
      <c r="K552" s="337"/>
      <c r="L552" s="337"/>
      <c r="M552" s="337"/>
      <c r="N552" s="337"/>
      <c r="O552" s="337"/>
      <c r="P552" s="337"/>
      <c r="Q552" s="337"/>
      <c r="R552" s="337"/>
      <c r="S552" s="337"/>
      <c r="T552" s="464"/>
      <c r="U552" s="464"/>
      <c r="V552" s="464"/>
      <c r="W552" s="464"/>
      <c r="X552" s="464"/>
      <c r="Y552" s="337"/>
      <c r="Z552" s="337"/>
      <c r="AA552" s="337"/>
      <c r="AB552" s="337"/>
      <c r="AC552" s="337"/>
      <c r="AD552" s="337"/>
      <c r="AE552" s="337"/>
      <c r="AF552" s="337"/>
      <c r="AG552" s="337"/>
      <c r="AH552" s="337"/>
      <c r="AI552" s="337"/>
      <c r="AJ552" s="337"/>
    </row>
    <row r="553" ht="13.5" customHeight="1">
      <c r="A553" s="464"/>
      <c r="B553" s="464"/>
      <c r="C553" s="464"/>
      <c r="D553" s="464"/>
      <c r="E553" s="464"/>
      <c r="F553" s="464"/>
      <c r="G553" s="464"/>
      <c r="H553" s="464"/>
      <c r="I553" s="464"/>
      <c r="J553" s="464"/>
      <c r="K553" s="337"/>
      <c r="L553" s="337"/>
      <c r="M553" s="337"/>
      <c r="N553" s="337"/>
      <c r="O553" s="337"/>
      <c r="P553" s="337"/>
      <c r="Q553" s="337"/>
      <c r="R553" s="337"/>
      <c r="S553" s="337"/>
      <c r="T553" s="464"/>
      <c r="U553" s="464"/>
      <c r="V553" s="464"/>
      <c r="W553" s="464"/>
      <c r="X553" s="464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337"/>
      <c r="AJ553" s="337"/>
    </row>
    <row r="554" ht="13.5" customHeight="1">
      <c r="A554" s="464"/>
      <c r="B554" s="464"/>
      <c r="C554" s="464"/>
      <c r="D554" s="464"/>
      <c r="E554" s="464"/>
      <c r="F554" s="464"/>
      <c r="G554" s="464"/>
      <c r="H554" s="464"/>
      <c r="I554" s="464"/>
      <c r="J554" s="464"/>
      <c r="K554" s="337"/>
      <c r="L554" s="337"/>
      <c r="M554" s="337"/>
      <c r="N554" s="337"/>
      <c r="O554" s="337"/>
      <c r="P554" s="337"/>
      <c r="Q554" s="337"/>
      <c r="R554" s="337"/>
      <c r="S554" s="337"/>
      <c r="T554" s="464"/>
      <c r="U554" s="464"/>
      <c r="V554" s="464"/>
      <c r="W554" s="464"/>
      <c r="X554" s="464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337"/>
      <c r="AJ554" s="337"/>
    </row>
    <row r="555" ht="13.5" customHeight="1">
      <c r="A555" s="464"/>
      <c r="B555" s="464"/>
      <c r="C555" s="464"/>
      <c r="D555" s="464"/>
      <c r="E555" s="464"/>
      <c r="F555" s="464"/>
      <c r="G555" s="464"/>
      <c r="H555" s="464"/>
      <c r="I555" s="464"/>
      <c r="J555" s="464"/>
      <c r="K555" s="337"/>
      <c r="L555" s="337"/>
      <c r="M555" s="337"/>
      <c r="N555" s="337"/>
      <c r="O555" s="337"/>
      <c r="P555" s="337"/>
      <c r="Q555" s="337"/>
      <c r="R555" s="337"/>
      <c r="S555" s="337"/>
      <c r="T555" s="464"/>
      <c r="U555" s="464"/>
      <c r="V555" s="464"/>
      <c r="W555" s="464"/>
      <c r="X555" s="464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337"/>
      <c r="AJ555" s="337"/>
    </row>
    <row r="556" ht="13.5" customHeight="1">
      <c r="A556" s="464"/>
      <c r="B556" s="464"/>
      <c r="C556" s="464"/>
      <c r="D556" s="464"/>
      <c r="E556" s="464"/>
      <c r="F556" s="464"/>
      <c r="G556" s="464"/>
      <c r="H556" s="464"/>
      <c r="I556" s="464"/>
      <c r="J556" s="464"/>
      <c r="K556" s="337"/>
      <c r="L556" s="337"/>
      <c r="M556" s="337"/>
      <c r="N556" s="337"/>
      <c r="O556" s="337"/>
      <c r="P556" s="337"/>
      <c r="Q556" s="337"/>
      <c r="R556" s="337"/>
      <c r="S556" s="337"/>
      <c r="T556" s="464"/>
      <c r="U556" s="464"/>
      <c r="V556" s="464"/>
      <c r="W556" s="464"/>
      <c r="X556" s="464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337"/>
      <c r="AJ556" s="337"/>
    </row>
    <row r="557" ht="13.5" customHeight="1">
      <c r="A557" s="464"/>
      <c r="B557" s="464"/>
      <c r="C557" s="464"/>
      <c r="D557" s="464"/>
      <c r="E557" s="464"/>
      <c r="F557" s="464"/>
      <c r="G557" s="464"/>
      <c r="H557" s="464"/>
      <c r="I557" s="464"/>
      <c r="J557" s="464"/>
      <c r="K557" s="337"/>
      <c r="L557" s="337"/>
      <c r="M557" s="337"/>
      <c r="N557" s="337"/>
      <c r="O557" s="337"/>
      <c r="P557" s="337"/>
      <c r="Q557" s="337"/>
      <c r="R557" s="337"/>
      <c r="S557" s="337"/>
      <c r="T557" s="464"/>
      <c r="U557" s="464"/>
      <c r="V557" s="464"/>
      <c r="W557" s="464"/>
      <c r="X557" s="464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337"/>
      <c r="AJ557" s="337"/>
    </row>
    <row r="558" ht="13.5" customHeight="1">
      <c r="A558" s="464"/>
      <c r="B558" s="464"/>
      <c r="C558" s="464"/>
      <c r="D558" s="464"/>
      <c r="E558" s="464"/>
      <c r="F558" s="464"/>
      <c r="G558" s="464"/>
      <c r="H558" s="464"/>
      <c r="I558" s="464"/>
      <c r="J558" s="464"/>
      <c r="K558" s="337"/>
      <c r="L558" s="337"/>
      <c r="M558" s="337"/>
      <c r="N558" s="337"/>
      <c r="O558" s="337"/>
      <c r="P558" s="337"/>
      <c r="Q558" s="337"/>
      <c r="R558" s="337"/>
      <c r="S558" s="337"/>
      <c r="T558" s="464"/>
      <c r="U558" s="464"/>
      <c r="V558" s="464"/>
      <c r="W558" s="464"/>
      <c r="X558" s="464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337"/>
      <c r="AJ558" s="337"/>
    </row>
    <row r="559" ht="13.5" customHeight="1">
      <c r="A559" s="464"/>
      <c r="B559" s="464"/>
      <c r="C559" s="464"/>
      <c r="D559" s="464"/>
      <c r="E559" s="464"/>
      <c r="F559" s="464"/>
      <c r="G559" s="464"/>
      <c r="H559" s="464"/>
      <c r="I559" s="464"/>
      <c r="J559" s="464"/>
      <c r="K559" s="337"/>
      <c r="L559" s="337"/>
      <c r="M559" s="337"/>
      <c r="N559" s="337"/>
      <c r="O559" s="337"/>
      <c r="P559" s="337"/>
      <c r="Q559" s="337"/>
      <c r="R559" s="337"/>
      <c r="S559" s="337"/>
      <c r="T559" s="464"/>
      <c r="U559" s="464"/>
      <c r="V559" s="464"/>
      <c r="W559" s="464"/>
      <c r="X559" s="464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337"/>
      <c r="AJ559" s="337"/>
    </row>
    <row r="560" ht="13.5" customHeight="1">
      <c r="A560" s="464"/>
      <c r="B560" s="464"/>
      <c r="C560" s="464"/>
      <c r="D560" s="464"/>
      <c r="E560" s="464"/>
      <c r="F560" s="464"/>
      <c r="G560" s="464"/>
      <c r="H560" s="464"/>
      <c r="I560" s="464"/>
      <c r="J560" s="464"/>
      <c r="K560" s="337"/>
      <c r="L560" s="337"/>
      <c r="M560" s="337"/>
      <c r="N560" s="337"/>
      <c r="O560" s="337"/>
      <c r="P560" s="337"/>
      <c r="Q560" s="337"/>
      <c r="R560" s="337"/>
      <c r="S560" s="337"/>
      <c r="T560" s="464"/>
      <c r="U560" s="464"/>
      <c r="V560" s="464"/>
      <c r="W560" s="464"/>
      <c r="X560" s="464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337"/>
      <c r="AJ560" s="337"/>
    </row>
    <row r="561" ht="13.5" customHeight="1">
      <c r="A561" s="464"/>
      <c r="B561" s="464"/>
      <c r="C561" s="464"/>
      <c r="D561" s="464"/>
      <c r="E561" s="464"/>
      <c r="F561" s="464"/>
      <c r="G561" s="464"/>
      <c r="H561" s="464"/>
      <c r="I561" s="464"/>
      <c r="J561" s="464"/>
      <c r="K561" s="337"/>
      <c r="L561" s="337"/>
      <c r="M561" s="337"/>
      <c r="N561" s="337"/>
      <c r="O561" s="337"/>
      <c r="P561" s="337"/>
      <c r="Q561" s="337"/>
      <c r="R561" s="337"/>
      <c r="S561" s="337"/>
      <c r="T561" s="464"/>
      <c r="U561" s="464"/>
      <c r="V561" s="464"/>
      <c r="W561" s="464"/>
      <c r="X561" s="464"/>
      <c r="Y561" s="337"/>
      <c r="Z561" s="337"/>
      <c r="AA561" s="337"/>
      <c r="AB561" s="337"/>
      <c r="AC561" s="337"/>
      <c r="AD561" s="337"/>
      <c r="AE561" s="337"/>
      <c r="AF561" s="337"/>
      <c r="AG561" s="337"/>
      <c r="AH561" s="337"/>
      <c r="AI561" s="337"/>
      <c r="AJ561" s="337"/>
    </row>
    <row r="562" ht="13.5" customHeight="1">
      <c r="A562" s="464"/>
      <c r="B562" s="464"/>
      <c r="C562" s="464"/>
      <c r="D562" s="464"/>
      <c r="E562" s="464"/>
      <c r="F562" s="464"/>
      <c r="G562" s="464"/>
      <c r="H562" s="464"/>
      <c r="I562" s="464"/>
      <c r="J562" s="464"/>
      <c r="K562" s="337"/>
      <c r="L562" s="337"/>
      <c r="M562" s="337"/>
      <c r="N562" s="337"/>
      <c r="O562" s="337"/>
      <c r="P562" s="337"/>
      <c r="Q562" s="337"/>
      <c r="R562" s="337"/>
      <c r="S562" s="337"/>
      <c r="T562" s="464"/>
      <c r="U562" s="464"/>
      <c r="V562" s="464"/>
      <c r="W562" s="464"/>
      <c r="X562" s="464"/>
      <c r="Y562" s="337"/>
      <c r="Z562" s="337"/>
      <c r="AA562" s="337"/>
      <c r="AB562" s="337"/>
      <c r="AC562" s="337"/>
      <c r="AD562" s="337"/>
      <c r="AE562" s="337"/>
      <c r="AF562" s="337"/>
      <c r="AG562" s="337"/>
      <c r="AH562" s="337"/>
      <c r="AI562" s="337"/>
      <c r="AJ562" s="337"/>
    </row>
    <row r="563" ht="13.5" customHeight="1">
      <c r="A563" s="464"/>
      <c r="B563" s="464"/>
      <c r="C563" s="464"/>
      <c r="D563" s="464"/>
      <c r="E563" s="464"/>
      <c r="F563" s="464"/>
      <c r="G563" s="464"/>
      <c r="H563" s="464"/>
      <c r="I563" s="464"/>
      <c r="J563" s="464"/>
      <c r="K563" s="337"/>
      <c r="L563" s="337"/>
      <c r="M563" s="337"/>
      <c r="N563" s="337"/>
      <c r="O563" s="337"/>
      <c r="P563" s="337"/>
      <c r="Q563" s="337"/>
      <c r="R563" s="337"/>
      <c r="S563" s="337"/>
      <c r="T563" s="464"/>
      <c r="U563" s="464"/>
      <c r="V563" s="464"/>
      <c r="W563" s="464"/>
      <c r="X563" s="464"/>
      <c r="Y563" s="337"/>
      <c r="Z563" s="337"/>
      <c r="AA563" s="337"/>
      <c r="AB563" s="337"/>
      <c r="AC563" s="337"/>
      <c r="AD563" s="337"/>
      <c r="AE563" s="337"/>
      <c r="AF563" s="337"/>
      <c r="AG563" s="337"/>
      <c r="AH563" s="337"/>
      <c r="AI563" s="337"/>
      <c r="AJ563" s="337"/>
    </row>
    <row r="564" ht="13.5" customHeight="1">
      <c r="A564" s="464"/>
      <c r="B564" s="464"/>
      <c r="C564" s="464"/>
      <c r="D564" s="464"/>
      <c r="E564" s="464"/>
      <c r="F564" s="464"/>
      <c r="G564" s="464"/>
      <c r="H564" s="464"/>
      <c r="I564" s="464"/>
      <c r="J564" s="464"/>
      <c r="K564" s="337"/>
      <c r="L564" s="337"/>
      <c r="M564" s="337"/>
      <c r="N564" s="337"/>
      <c r="O564" s="337"/>
      <c r="P564" s="337"/>
      <c r="Q564" s="337"/>
      <c r="R564" s="337"/>
      <c r="S564" s="337"/>
      <c r="T564" s="464"/>
      <c r="U564" s="464"/>
      <c r="V564" s="464"/>
      <c r="W564" s="464"/>
      <c r="X564" s="464"/>
      <c r="Y564" s="337"/>
      <c r="Z564" s="337"/>
      <c r="AA564" s="337"/>
      <c r="AB564" s="337"/>
      <c r="AC564" s="337"/>
      <c r="AD564" s="337"/>
      <c r="AE564" s="337"/>
      <c r="AF564" s="337"/>
      <c r="AG564" s="337"/>
      <c r="AH564" s="337"/>
      <c r="AI564" s="337"/>
      <c r="AJ564" s="337"/>
    </row>
    <row r="565" ht="13.5" customHeight="1">
      <c r="A565" s="464"/>
      <c r="B565" s="464"/>
      <c r="C565" s="464"/>
      <c r="D565" s="464"/>
      <c r="E565" s="464"/>
      <c r="F565" s="464"/>
      <c r="G565" s="464"/>
      <c r="H565" s="464"/>
      <c r="I565" s="464"/>
      <c r="J565" s="464"/>
      <c r="K565" s="337"/>
      <c r="L565" s="337"/>
      <c r="M565" s="337"/>
      <c r="N565" s="337"/>
      <c r="O565" s="337"/>
      <c r="P565" s="337"/>
      <c r="Q565" s="337"/>
      <c r="R565" s="337"/>
      <c r="S565" s="337"/>
      <c r="T565" s="464"/>
      <c r="U565" s="464"/>
      <c r="V565" s="464"/>
      <c r="W565" s="464"/>
      <c r="X565" s="464"/>
      <c r="Y565" s="337"/>
      <c r="Z565" s="337"/>
      <c r="AA565" s="337"/>
      <c r="AB565" s="337"/>
      <c r="AC565" s="337"/>
      <c r="AD565" s="337"/>
      <c r="AE565" s="337"/>
      <c r="AF565" s="337"/>
      <c r="AG565" s="337"/>
      <c r="AH565" s="337"/>
      <c r="AI565" s="337"/>
      <c r="AJ565" s="337"/>
    </row>
    <row r="566" ht="13.5" customHeight="1">
      <c r="A566" s="464"/>
      <c r="B566" s="464"/>
      <c r="C566" s="464"/>
      <c r="D566" s="464"/>
      <c r="E566" s="464"/>
      <c r="F566" s="464"/>
      <c r="G566" s="464"/>
      <c r="H566" s="464"/>
      <c r="I566" s="464"/>
      <c r="J566" s="464"/>
      <c r="K566" s="337"/>
      <c r="L566" s="337"/>
      <c r="M566" s="337"/>
      <c r="N566" s="337"/>
      <c r="O566" s="337"/>
      <c r="P566" s="337"/>
      <c r="Q566" s="337"/>
      <c r="R566" s="337"/>
      <c r="S566" s="337"/>
      <c r="T566" s="464"/>
      <c r="U566" s="464"/>
      <c r="V566" s="464"/>
      <c r="W566" s="464"/>
      <c r="X566" s="464"/>
      <c r="Y566" s="337"/>
      <c r="Z566" s="337"/>
      <c r="AA566" s="337"/>
      <c r="AB566" s="337"/>
      <c r="AC566" s="337"/>
      <c r="AD566" s="337"/>
      <c r="AE566" s="337"/>
      <c r="AF566" s="337"/>
      <c r="AG566" s="337"/>
      <c r="AH566" s="337"/>
      <c r="AI566" s="337"/>
      <c r="AJ566" s="337"/>
    </row>
    <row r="567" ht="13.5" customHeight="1">
      <c r="A567" s="464"/>
      <c r="B567" s="464"/>
      <c r="C567" s="464"/>
      <c r="D567" s="464"/>
      <c r="E567" s="464"/>
      <c r="F567" s="464"/>
      <c r="G567" s="464"/>
      <c r="H567" s="464"/>
      <c r="I567" s="464"/>
      <c r="J567" s="464"/>
      <c r="K567" s="337"/>
      <c r="L567" s="337"/>
      <c r="M567" s="337"/>
      <c r="N567" s="337"/>
      <c r="O567" s="337"/>
      <c r="P567" s="337"/>
      <c r="Q567" s="337"/>
      <c r="R567" s="337"/>
      <c r="S567" s="337"/>
      <c r="T567" s="464"/>
      <c r="U567" s="464"/>
      <c r="V567" s="464"/>
      <c r="W567" s="464"/>
      <c r="X567" s="464"/>
      <c r="Y567" s="337"/>
      <c r="Z567" s="337"/>
      <c r="AA567" s="337"/>
      <c r="AB567" s="337"/>
      <c r="AC567" s="337"/>
      <c r="AD567" s="337"/>
      <c r="AE567" s="337"/>
      <c r="AF567" s="337"/>
      <c r="AG567" s="337"/>
      <c r="AH567" s="337"/>
      <c r="AI567" s="337"/>
      <c r="AJ567" s="337"/>
    </row>
    <row r="568" ht="13.5" customHeight="1">
      <c r="A568" s="464"/>
      <c r="B568" s="464"/>
      <c r="C568" s="464"/>
      <c r="D568" s="464"/>
      <c r="E568" s="464"/>
      <c r="F568" s="464"/>
      <c r="G568" s="464"/>
      <c r="H568" s="464"/>
      <c r="I568" s="464"/>
      <c r="J568" s="464"/>
      <c r="K568" s="337"/>
      <c r="L568" s="337"/>
      <c r="M568" s="337"/>
      <c r="N568" s="337"/>
      <c r="O568" s="337"/>
      <c r="P568" s="337"/>
      <c r="Q568" s="337"/>
      <c r="R568" s="337"/>
      <c r="S568" s="337"/>
      <c r="T568" s="464"/>
      <c r="U568" s="464"/>
      <c r="V568" s="464"/>
      <c r="W568" s="464"/>
      <c r="X568" s="464"/>
      <c r="Y568" s="337"/>
      <c r="Z568" s="337"/>
      <c r="AA568" s="337"/>
      <c r="AB568" s="337"/>
      <c r="AC568" s="337"/>
      <c r="AD568" s="337"/>
      <c r="AE568" s="337"/>
      <c r="AF568" s="337"/>
      <c r="AG568" s="337"/>
      <c r="AH568" s="337"/>
      <c r="AI568" s="337"/>
      <c r="AJ568" s="337"/>
    </row>
    <row r="569" ht="13.5" customHeight="1">
      <c r="A569" s="464"/>
      <c r="B569" s="464"/>
      <c r="C569" s="464"/>
      <c r="D569" s="464"/>
      <c r="E569" s="464"/>
      <c r="F569" s="464"/>
      <c r="G569" s="464"/>
      <c r="H569" s="464"/>
      <c r="I569" s="464"/>
      <c r="J569" s="464"/>
      <c r="K569" s="337"/>
      <c r="L569" s="337"/>
      <c r="M569" s="337"/>
      <c r="N569" s="337"/>
      <c r="O569" s="337"/>
      <c r="P569" s="337"/>
      <c r="Q569" s="337"/>
      <c r="R569" s="337"/>
      <c r="S569" s="337"/>
      <c r="T569" s="464"/>
      <c r="U569" s="464"/>
      <c r="V569" s="464"/>
      <c r="W569" s="464"/>
      <c r="X569" s="464"/>
      <c r="Y569" s="337"/>
      <c r="Z569" s="337"/>
      <c r="AA569" s="337"/>
      <c r="AB569" s="337"/>
      <c r="AC569" s="337"/>
      <c r="AD569" s="337"/>
      <c r="AE569" s="337"/>
      <c r="AF569" s="337"/>
      <c r="AG569" s="337"/>
      <c r="AH569" s="337"/>
      <c r="AI569" s="337"/>
      <c r="AJ569" s="337"/>
    </row>
    <row r="570" ht="13.5" customHeight="1">
      <c r="A570" s="464"/>
      <c r="B570" s="464"/>
      <c r="C570" s="464"/>
      <c r="D570" s="464"/>
      <c r="E570" s="464"/>
      <c r="F570" s="464"/>
      <c r="G570" s="464"/>
      <c r="H570" s="464"/>
      <c r="I570" s="464"/>
      <c r="J570" s="464"/>
      <c r="K570" s="337"/>
      <c r="L570" s="337"/>
      <c r="M570" s="337"/>
      <c r="N570" s="337"/>
      <c r="O570" s="337"/>
      <c r="P570" s="337"/>
      <c r="Q570" s="337"/>
      <c r="R570" s="337"/>
      <c r="S570" s="337"/>
      <c r="T570" s="464"/>
      <c r="U570" s="464"/>
      <c r="V570" s="464"/>
      <c r="W570" s="464"/>
      <c r="X570" s="464"/>
      <c r="Y570" s="337"/>
      <c r="Z570" s="337"/>
      <c r="AA570" s="337"/>
      <c r="AB570" s="337"/>
      <c r="AC570" s="337"/>
      <c r="AD570" s="337"/>
      <c r="AE570" s="337"/>
      <c r="AF570" s="337"/>
      <c r="AG570" s="337"/>
      <c r="AH570" s="337"/>
      <c r="AI570" s="337"/>
      <c r="AJ570" s="337"/>
    </row>
    <row r="571" ht="13.5" customHeight="1">
      <c r="A571" s="464"/>
      <c r="B571" s="464"/>
      <c r="C571" s="464"/>
      <c r="D571" s="464"/>
      <c r="E571" s="464"/>
      <c r="F571" s="464"/>
      <c r="G571" s="464"/>
      <c r="H571" s="464"/>
      <c r="I571" s="464"/>
      <c r="J571" s="464"/>
      <c r="K571" s="337"/>
      <c r="L571" s="337"/>
      <c r="M571" s="337"/>
      <c r="N571" s="337"/>
      <c r="O571" s="337"/>
      <c r="P571" s="337"/>
      <c r="Q571" s="337"/>
      <c r="R571" s="337"/>
      <c r="S571" s="337"/>
      <c r="T571" s="464"/>
      <c r="U571" s="464"/>
      <c r="V571" s="464"/>
      <c r="W571" s="464"/>
      <c r="X571" s="464"/>
      <c r="Y571" s="337"/>
      <c r="Z571" s="337"/>
      <c r="AA571" s="337"/>
      <c r="AB571" s="337"/>
      <c r="AC571" s="337"/>
      <c r="AD571" s="337"/>
      <c r="AE571" s="337"/>
      <c r="AF571" s="337"/>
      <c r="AG571" s="337"/>
      <c r="AH571" s="337"/>
      <c r="AI571" s="337"/>
      <c r="AJ571" s="337"/>
    </row>
    <row r="572" ht="13.5" customHeight="1">
      <c r="A572" s="464"/>
      <c r="B572" s="464"/>
      <c r="C572" s="464"/>
      <c r="D572" s="464"/>
      <c r="E572" s="464"/>
      <c r="F572" s="464"/>
      <c r="G572" s="464"/>
      <c r="H572" s="464"/>
      <c r="I572" s="464"/>
      <c r="J572" s="464"/>
      <c r="K572" s="337"/>
      <c r="L572" s="337"/>
      <c r="M572" s="337"/>
      <c r="N572" s="337"/>
      <c r="O572" s="337"/>
      <c r="P572" s="337"/>
      <c r="Q572" s="337"/>
      <c r="R572" s="337"/>
      <c r="S572" s="337"/>
      <c r="T572" s="464"/>
      <c r="U572" s="464"/>
      <c r="V572" s="464"/>
      <c r="W572" s="464"/>
      <c r="X572" s="464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337"/>
      <c r="AJ572" s="337"/>
    </row>
    <row r="573" ht="13.5" customHeight="1">
      <c r="A573" s="464"/>
      <c r="B573" s="464"/>
      <c r="C573" s="464"/>
      <c r="D573" s="464"/>
      <c r="E573" s="464"/>
      <c r="F573" s="464"/>
      <c r="G573" s="464"/>
      <c r="H573" s="464"/>
      <c r="I573" s="464"/>
      <c r="J573" s="464"/>
      <c r="K573" s="337"/>
      <c r="L573" s="337"/>
      <c r="M573" s="337"/>
      <c r="N573" s="337"/>
      <c r="O573" s="337"/>
      <c r="P573" s="337"/>
      <c r="Q573" s="337"/>
      <c r="R573" s="337"/>
      <c r="S573" s="337"/>
      <c r="T573" s="464"/>
      <c r="U573" s="464"/>
      <c r="V573" s="464"/>
      <c r="W573" s="464"/>
      <c r="X573" s="464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337"/>
      <c r="AJ573" s="337"/>
    </row>
    <row r="574" ht="13.5" customHeight="1">
      <c r="A574" s="464"/>
      <c r="B574" s="464"/>
      <c r="C574" s="464"/>
      <c r="D574" s="464"/>
      <c r="E574" s="464"/>
      <c r="F574" s="464"/>
      <c r="G574" s="464"/>
      <c r="H574" s="464"/>
      <c r="I574" s="464"/>
      <c r="J574" s="464"/>
      <c r="K574" s="337"/>
      <c r="L574" s="337"/>
      <c r="M574" s="337"/>
      <c r="N574" s="337"/>
      <c r="O574" s="337"/>
      <c r="P574" s="337"/>
      <c r="Q574" s="337"/>
      <c r="R574" s="337"/>
      <c r="S574" s="337"/>
      <c r="T574" s="464"/>
      <c r="U574" s="464"/>
      <c r="V574" s="464"/>
      <c r="W574" s="464"/>
      <c r="X574" s="464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337"/>
      <c r="AJ574" s="337"/>
    </row>
    <row r="575" ht="13.5" customHeight="1">
      <c r="A575" s="464"/>
      <c r="B575" s="464"/>
      <c r="C575" s="464"/>
      <c r="D575" s="464"/>
      <c r="E575" s="464"/>
      <c r="F575" s="464"/>
      <c r="G575" s="464"/>
      <c r="H575" s="464"/>
      <c r="I575" s="464"/>
      <c r="J575" s="464"/>
      <c r="K575" s="337"/>
      <c r="L575" s="337"/>
      <c r="M575" s="337"/>
      <c r="N575" s="337"/>
      <c r="O575" s="337"/>
      <c r="P575" s="337"/>
      <c r="Q575" s="337"/>
      <c r="R575" s="337"/>
      <c r="S575" s="337"/>
      <c r="T575" s="464"/>
      <c r="U575" s="464"/>
      <c r="V575" s="464"/>
      <c r="W575" s="464"/>
      <c r="X575" s="464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337"/>
      <c r="AJ575" s="337"/>
    </row>
    <row r="576" ht="13.5" customHeight="1">
      <c r="A576" s="464"/>
      <c r="B576" s="464"/>
      <c r="C576" s="464"/>
      <c r="D576" s="464"/>
      <c r="E576" s="464"/>
      <c r="F576" s="464"/>
      <c r="G576" s="464"/>
      <c r="H576" s="464"/>
      <c r="I576" s="464"/>
      <c r="J576" s="464"/>
      <c r="K576" s="337"/>
      <c r="L576" s="337"/>
      <c r="M576" s="337"/>
      <c r="N576" s="337"/>
      <c r="O576" s="337"/>
      <c r="P576" s="337"/>
      <c r="Q576" s="337"/>
      <c r="R576" s="337"/>
      <c r="S576" s="337"/>
      <c r="T576" s="464"/>
      <c r="U576" s="464"/>
      <c r="V576" s="464"/>
      <c r="W576" s="464"/>
      <c r="X576" s="464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337"/>
      <c r="AJ576" s="337"/>
    </row>
    <row r="577" ht="13.5" customHeight="1">
      <c r="A577" s="464"/>
      <c r="B577" s="464"/>
      <c r="C577" s="464"/>
      <c r="D577" s="464"/>
      <c r="E577" s="464"/>
      <c r="F577" s="464"/>
      <c r="G577" s="464"/>
      <c r="H577" s="464"/>
      <c r="I577" s="464"/>
      <c r="J577" s="464"/>
      <c r="K577" s="337"/>
      <c r="L577" s="337"/>
      <c r="M577" s="337"/>
      <c r="N577" s="337"/>
      <c r="O577" s="337"/>
      <c r="P577" s="337"/>
      <c r="Q577" s="337"/>
      <c r="R577" s="337"/>
      <c r="S577" s="337"/>
      <c r="T577" s="464"/>
      <c r="U577" s="464"/>
      <c r="V577" s="464"/>
      <c r="W577" s="464"/>
      <c r="X577" s="464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337"/>
      <c r="AJ577" s="337"/>
    </row>
    <row r="578" ht="13.5" customHeight="1">
      <c r="A578" s="464"/>
      <c r="B578" s="464"/>
      <c r="C578" s="464"/>
      <c r="D578" s="464"/>
      <c r="E578" s="464"/>
      <c r="F578" s="464"/>
      <c r="G578" s="464"/>
      <c r="H578" s="464"/>
      <c r="I578" s="464"/>
      <c r="J578" s="464"/>
      <c r="K578" s="337"/>
      <c r="L578" s="337"/>
      <c r="M578" s="337"/>
      <c r="N578" s="337"/>
      <c r="O578" s="337"/>
      <c r="P578" s="337"/>
      <c r="Q578" s="337"/>
      <c r="R578" s="337"/>
      <c r="S578" s="337"/>
      <c r="T578" s="464"/>
      <c r="U578" s="464"/>
      <c r="V578" s="464"/>
      <c r="W578" s="464"/>
      <c r="X578" s="464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337"/>
      <c r="AJ578" s="337"/>
    </row>
    <row r="579" ht="13.5" customHeight="1">
      <c r="A579" s="464"/>
      <c r="B579" s="464"/>
      <c r="C579" s="464"/>
      <c r="D579" s="464"/>
      <c r="E579" s="464"/>
      <c r="F579" s="464"/>
      <c r="G579" s="464"/>
      <c r="H579" s="464"/>
      <c r="I579" s="464"/>
      <c r="J579" s="464"/>
      <c r="K579" s="337"/>
      <c r="L579" s="337"/>
      <c r="M579" s="337"/>
      <c r="N579" s="337"/>
      <c r="O579" s="337"/>
      <c r="P579" s="337"/>
      <c r="Q579" s="337"/>
      <c r="R579" s="337"/>
      <c r="S579" s="337"/>
      <c r="T579" s="464"/>
      <c r="U579" s="464"/>
      <c r="V579" s="464"/>
      <c r="W579" s="464"/>
      <c r="X579" s="464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337"/>
      <c r="AJ579" s="337"/>
    </row>
    <row r="580" ht="13.5" customHeight="1">
      <c r="A580" s="464"/>
      <c r="B580" s="464"/>
      <c r="C580" s="464"/>
      <c r="D580" s="464"/>
      <c r="E580" s="464"/>
      <c r="F580" s="464"/>
      <c r="G580" s="464"/>
      <c r="H580" s="464"/>
      <c r="I580" s="464"/>
      <c r="J580" s="464"/>
      <c r="K580" s="337"/>
      <c r="L580" s="337"/>
      <c r="M580" s="337"/>
      <c r="N580" s="337"/>
      <c r="O580" s="337"/>
      <c r="P580" s="337"/>
      <c r="Q580" s="337"/>
      <c r="R580" s="337"/>
      <c r="S580" s="337"/>
      <c r="T580" s="464"/>
      <c r="U580" s="464"/>
      <c r="V580" s="464"/>
      <c r="W580" s="464"/>
      <c r="X580" s="464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337"/>
      <c r="AJ580" s="337"/>
    </row>
    <row r="581" ht="13.5" customHeight="1">
      <c r="A581" s="464"/>
      <c r="B581" s="464"/>
      <c r="C581" s="464"/>
      <c r="D581" s="464"/>
      <c r="E581" s="464"/>
      <c r="F581" s="464"/>
      <c r="G581" s="464"/>
      <c r="H581" s="464"/>
      <c r="I581" s="464"/>
      <c r="J581" s="464"/>
      <c r="K581" s="337"/>
      <c r="L581" s="337"/>
      <c r="M581" s="337"/>
      <c r="N581" s="337"/>
      <c r="O581" s="337"/>
      <c r="P581" s="337"/>
      <c r="Q581" s="337"/>
      <c r="R581" s="337"/>
      <c r="S581" s="337"/>
      <c r="T581" s="464"/>
      <c r="U581" s="464"/>
      <c r="V581" s="464"/>
      <c r="W581" s="464"/>
      <c r="X581" s="464"/>
      <c r="Y581" s="337"/>
      <c r="Z581" s="337"/>
      <c r="AA581" s="337"/>
      <c r="AB581" s="337"/>
      <c r="AC581" s="337"/>
      <c r="AD581" s="337"/>
      <c r="AE581" s="337"/>
      <c r="AF581" s="337"/>
      <c r="AG581" s="337"/>
      <c r="AH581" s="337"/>
      <c r="AI581" s="337"/>
      <c r="AJ581" s="337"/>
    </row>
    <row r="582" ht="13.5" customHeight="1">
      <c r="A582" s="464"/>
      <c r="B582" s="464"/>
      <c r="C582" s="464"/>
      <c r="D582" s="464"/>
      <c r="E582" s="464"/>
      <c r="F582" s="464"/>
      <c r="G582" s="464"/>
      <c r="H582" s="464"/>
      <c r="I582" s="464"/>
      <c r="J582" s="464"/>
      <c r="K582" s="337"/>
      <c r="L582" s="337"/>
      <c r="M582" s="337"/>
      <c r="N582" s="337"/>
      <c r="O582" s="337"/>
      <c r="P582" s="337"/>
      <c r="Q582" s="337"/>
      <c r="R582" s="337"/>
      <c r="S582" s="337"/>
      <c r="T582" s="464"/>
      <c r="U582" s="464"/>
      <c r="V582" s="464"/>
      <c r="W582" s="464"/>
      <c r="X582" s="464"/>
      <c r="Y582" s="337"/>
      <c r="Z582" s="337"/>
      <c r="AA582" s="337"/>
      <c r="AB582" s="337"/>
      <c r="AC582" s="337"/>
      <c r="AD582" s="337"/>
      <c r="AE582" s="337"/>
      <c r="AF582" s="337"/>
      <c r="AG582" s="337"/>
      <c r="AH582" s="337"/>
      <c r="AI582" s="337"/>
      <c r="AJ582" s="337"/>
    </row>
    <row r="583" ht="13.5" customHeight="1">
      <c r="A583" s="464"/>
      <c r="B583" s="464"/>
      <c r="C583" s="464"/>
      <c r="D583" s="464"/>
      <c r="E583" s="464"/>
      <c r="F583" s="464"/>
      <c r="G583" s="464"/>
      <c r="H583" s="464"/>
      <c r="I583" s="464"/>
      <c r="J583" s="464"/>
      <c r="K583" s="337"/>
      <c r="L583" s="337"/>
      <c r="M583" s="337"/>
      <c r="N583" s="337"/>
      <c r="O583" s="337"/>
      <c r="P583" s="337"/>
      <c r="Q583" s="337"/>
      <c r="R583" s="337"/>
      <c r="S583" s="337"/>
      <c r="T583" s="464"/>
      <c r="U583" s="464"/>
      <c r="V583" s="464"/>
      <c r="W583" s="464"/>
      <c r="X583" s="464"/>
      <c r="Y583" s="337"/>
      <c r="Z583" s="337"/>
      <c r="AA583" s="337"/>
      <c r="AB583" s="337"/>
      <c r="AC583" s="337"/>
      <c r="AD583" s="337"/>
      <c r="AE583" s="337"/>
      <c r="AF583" s="337"/>
      <c r="AG583" s="337"/>
      <c r="AH583" s="337"/>
      <c r="AI583" s="337"/>
      <c r="AJ583" s="337"/>
    </row>
    <row r="584" ht="13.5" customHeight="1">
      <c r="A584" s="464"/>
      <c r="B584" s="464"/>
      <c r="C584" s="464"/>
      <c r="D584" s="464"/>
      <c r="E584" s="464"/>
      <c r="F584" s="464"/>
      <c r="G584" s="464"/>
      <c r="H584" s="464"/>
      <c r="I584" s="464"/>
      <c r="J584" s="464"/>
      <c r="K584" s="337"/>
      <c r="L584" s="337"/>
      <c r="M584" s="337"/>
      <c r="N584" s="337"/>
      <c r="O584" s="337"/>
      <c r="P584" s="337"/>
      <c r="Q584" s="337"/>
      <c r="R584" s="337"/>
      <c r="S584" s="337"/>
      <c r="T584" s="464"/>
      <c r="U584" s="464"/>
      <c r="V584" s="464"/>
      <c r="W584" s="464"/>
      <c r="X584" s="464"/>
      <c r="Y584" s="337"/>
      <c r="Z584" s="337"/>
      <c r="AA584" s="337"/>
      <c r="AB584" s="337"/>
      <c r="AC584" s="337"/>
      <c r="AD584" s="337"/>
      <c r="AE584" s="337"/>
      <c r="AF584" s="337"/>
      <c r="AG584" s="337"/>
      <c r="AH584" s="337"/>
      <c r="AI584" s="337"/>
      <c r="AJ584" s="337"/>
    </row>
    <row r="585" ht="13.5" customHeight="1">
      <c r="A585" s="464"/>
      <c r="B585" s="464"/>
      <c r="C585" s="464"/>
      <c r="D585" s="464"/>
      <c r="E585" s="464"/>
      <c r="F585" s="464"/>
      <c r="G585" s="464"/>
      <c r="H585" s="464"/>
      <c r="I585" s="464"/>
      <c r="J585" s="464"/>
      <c r="K585" s="337"/>
      <c r="L585" s="337"/>
      <c r="M585" s="337"/>
      <c r="N585" s="337"/>
      <c r="O585" s="337"/>
      <c r="P585" s="337"/>
      <c r="Q585" s="337"/>
      <c r="R585" s="337"/>
      <c r="S585" s="337"/>
      <c r="T585" s="464"/>
      <c r="U585" s="464"/>
      <c r="V585" s="464"/>
      <c r="W585" s="464"/>
      <c r="X585" s="464"/>
      <c r="Y585" s="337"/>
      <c r="Z585" s="337"/>
      <c r="AA585" s="337"/>
      <c r="AB585" s="337"/>
      <c r="AC585" s="337"/>
      <c r="AD585" s="337"/>
      <c r="AE585" s="337"/>
      <c r="AF585" s="337"/>
      <c r="AG585" s="337"/>
      <c r="AH585" s="337"/>
      <c r="AI585" s="337"/>
      <c r="AJ585" s="337"/>
    </row>
    <row r="586" ht="13.5" customHeight="1">
      <c r="A586" s="464"/>
      <c r="B586" s="464"/>
      <c r="C586" s="464"/>
      <c r="D586" s="464"/>
      <c r="E586" s="464"/>
      <c r="F586" s="464"/>
      <c r="G586" s="464"/>
      <c r="H586" s="464"/>
      <c r="I586" s="464"/>
      <c r="J586" s="464"/>
      <c r="K586" s="337"/>
      <c r="L586" s="337"/>
      <c r="M586" s="337"/>
      <c r="N586" s="337"/>
      <c r="O586" s="337"/>
      <c r="P586" s="337"/>
      <c r="Q586" s="337"/>
      <c r="R586" s="337"/>
      <c r="S586" s="337"/>
      <c r="T586" s="464"/>
      <c r="U586" s="464"/>
      <c r="V586" s="464"/>
      <c r="W586" s="464"/>
      <c r="X586" s="464"/>
      <c r="Y586" s="337"/>
      <c r="Z586" s="337"/>
      <c r="AA586" s="337"/>
      <c r="AB586" s="337"/>
      <c r="AC586" s="337"/>
      <c r="AD586" s="337"/>
      <c r="AE586" s="337"/>
      <c r="AF586" s="337"/>
      <c r="AG586" s="337"/>
      <c r="AH586" s="337"/>
      <c r="AI586" s="337"/>
      <c r="AJ586" s="337"/>
    </row>
    <row r="587" ht="13.5" customHeight="1">
      <c r="A587" s="464"/>
      <c r="B587" s="464"/>
      <c r="C587" s="464"/>
      <c r="D587" s="464"/>
      <c r="E587" s="464"/>
      <c r="F587" s="464"/>
      <c r="G587" s="464"/>
      <c r="H587" s="464"/>
      <c r="I587" s="464"/>
      <c r="J587" s="464"/>
      <c r="K587" s="337"/>
      <c r="L587" s="337"/>
      <c r="M587" s="337"/>
      <c r="N587" s="337"/>
      <c r="O587" s="337"/>
      <c r="P587" s="337"/>
      <c r="Q587" s="337"/>
      <c r="R587" s="337"/>
      <c r="S587" s="337"/>
      <c r="T587" s="464"/>
      <c r="U587" s="464"/>
      <c r="V587" s="464"/>
      <c r="W587" s="464"/>
      <c r="X587" s="464"/>
      <c r="Y587" s="337"/>
      <c r="Z587" s="337"/>
      <c r="AA587" s="337"/>
      <c r="AB587" s="337"/>
      <c r="AC587" s="337"/>
      <c r="AD587" s="337"/>
      <c r="AE587" s="337"/>
      <c r="AF587" s="337"/>
      <c r="AG587" s="337"/>
      <c r="AH587" s="337"/>
      <c r="AI587" s="337"/>
      <c r="AJ587" s="337"/>
    </row>
    <row r="588" ht="13.5" customHeight="1">
      <c r="A588" s="464"/>
      <c r="B588" s="464"/>
      <c r="C588" s="464"/>
      <c r="D588" s="464"/>
      <c r="E588" s="464"/>
      <c r="F588" s="464"/>
      <c r="G588" s="464"/>
      <c r="H588" s="464"/>
      <c r="I588" s="464"/>
      <c r="J588" s="464"/>
      <c r="K588" s="337"/>
      <c r="L588" s="337"/>
      <c r="M588" s="337"/>
      <c r="N588" s="337"/>
      <c r="O588" s="337"/>
      <c r="P588" s="337"/>
      <c r="Q588" s="337"/>
      <c r="R588" s="337"/>
      <c r="S588" s="337"/>
      <c r="T588" s="464"/>
      <c r="U588" s="464"/>
      <c r="V588" s="464"/>
      <c r="W588" s="464"/>
      <c r="X588" s="464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337"/>
      <c r="AJ588" s="337"/>
    </row>
    <row r="589" ht="13.5" customHeight="1">
      <c r="A589" s="464"/>
      <c r="B589" s="464"/>
      <c r="C589" s="464"/>
      <c r="D589" s="464"/>
      <c r="E589" s="464"/>
      <c r="F589" s="464"/>
      <c r="G589" s="464"/>
      <c r="H589" s="464"/>
      <c r="I589" s="464"/>
      <c r="J589" s="464"/>
      <c r="K589" s="337"/>
      <c r="L589" s="337"/>
      <c r="M589" s="337"/>
      <c r="N589" s="337"/>
      <c r="O589" s="337"/>
      <c r="P589" s="337"/>
      <c r="Q589" s="337"/>
      <c r="R589" s="337"/>
      <c r="S589" s="337"/>
      <c r="T589" s="464"/>
      <c r="U589" s="464"/>
      <c r="V589" s="464"/>
      <c r="W589" s="464"/>
      <c r="X589" s="464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337"/>
      <c r="AJ589" s="337"/>
    </row>
    <row r="590" ht="13.5" customHeight="1">
      <c r="A590" s="464"/>
      <c r="B590" s="464"/>
      <c r="C590" s="464"/>
      <c r="D590" s="464"/>
      <c r="E590" s="464"/>
      <c r="F590" s="464"/>
      <c r="G590" s="464"/>
      <c r="H590" s="464"/>
      <c r="I590" s="464"/>
      <c r="J590" s="464"/>
      <c r="K590" s="337"/>
      <c r="L590" s="337"/>
      <c r="M590" s="337"/>
      <c r="N590" s="337"/>
      <c r="O590" s="337"/>
      <c r="P590" s="337"/>
      <c r="Q590" s="337"/>
      <c r="R590" s="337"/>
      <c r="S590" s="337"/>
      <c r="T590" s="464"/>
      <c r="U590" s="464"/>
      <c r="V590" s="464"/>
      <c r="W590" s="464"/>
      <c r="X590" s="464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337"/>
      <c r="AJ590" s="337"/>
    </row>
    <row r="591" ht="13.5" customHeight="1">
      <c r="A591" s="464"/>
      <c r="B591" s="464"/>
      <c r="C591" s="464"/>
      <c r="D591" s="464"/>
      <c r="E591" s="464"/>
      <c r="F591" s="464"/>
      <c r="G591" s="464"/>
      <c r="H591" s="464"/>
      <c r="I591" s="464"/>
      <c r="J591" s="464"/>
      <c r="K591" s="337"/>
      <c r="L591" s="337"/>
      <c r="M591" s="337"/>
      <c r="N591" s="337"/>
      <c r="O591" s="337"/>
      <c r="P591" s="337"/>
      <c r="Q591" s="337"/>
      <c r="R591" s="337"/>
      <c r="S591" s="337"/>
      <c r="T591" s="464"/>
      <c r="U591" s="464"/>
      <c r="V591" s="464"/>
      <c r="W591" s="464"/>
      <c r="X591" s="464"/>
      <c r="Y591" s="337"/>
      <c r="Z591" s="337"/>
      <c r="AA591" s="337"/>
      <c r="AB591" s="337"/>
      <c r="AC591" s="337"/>
      <c r="AD591" s="337"/>
      <c r="AE591" s="337"/>
      <c r="AF591" s="337"/>
      <c r="AG591" s="337"/>
      <c r="AH591" s="337"/>
      <c r="AI591" s="337"/>
      <c r="AJ591" s="337"/>
    </row>
    <row r="592" ht="13.5" customHeight="1">
      <c r="A592" s="464"/>
      <c r="B592" s="464"/>
      <c r="C592" s="464"/>
      <c r="D592" s="464"/>
      <c r="E592" s="464"/>
      <c r="F592" s="464"/>
      <c r="G592" s="464"/>
      <c r="H592" s="464"/>
      <c r="I592" s="464"/>
      <c r="J592" s="464"/>
      <c r="K592" s="337"/>
      <c r="L592" s="337"/>
      <c r="M592" s="337"/>
      <c r="N592" s="337"/>
      <c r="O592" s="337"/>
      <c r="P592" s="337"/>
      <c r="Q592" s="337"/>
      <c r="R592" s="337"/>
      <c r="S592" s="337"/>
      <c r="T592" s="464"/>
      <c r="U592" s="464"/>
      <c r="V592" s="464"/>
      <c r="W592" s="464"/>
      <c r="X592" s="464"/>
      <c r="Y592" s="337"/>
      <c r="Z592" s="337"/>
      <c r="AA592" s="337"/>
      <c r="AB592" s="337"/>
      <c r="AC592" s="337"/>
      <c r="AD592" s="337"/>
      <c r="AE592" s="337"/>
      <c r="AF592" s="337"/>
      <c r="AG592" s="337"/>
      <c r="AH592" s="337"/>
      <c r="AI592" s="337"/>
      <c r="AJ592" s="337"/>
    </row>
    <row r="593" ht="13.5" customHeight="1">
      <c r="A593" s="464"/>
      <c r="B593" s="464"/>
      <c r="C593" s="464"/>
      <c r="D593" s="464"/>
      <c r="E593" s="464"/>
      <c r="F593" s="464"/>
      <c r="G593" s="464"/>
      <c r="H593" s="464"/>
      <c r="I593" s="464"/>
      <c r="J593" s="464"/>
      <c r="K593" s="337"/>
      <c r="L593" s="337"/>
      <c r="M593" s="337"/>
      <c r="N593" s="337"/>
      <c r="O593" s="337"/>
      <c r="P593" s="337"/>
      <c r="Q593" s="337"/>
      <c r="R593" s="337"/>
      <c r="S593" s="337"/>
      <c r="T593" s="464"/>
      <c r="U593" s="464"/>
      <c r="V593" s="464"/>
      <c r="W593" s="464"/>
      <c r="X593" s="464"/>
      <c r="Y593" s="337"/>
      <c r="Z593" s="337"/>
      <c r="AA593" s="337"/>
      <c r="AB593" s="337"/>
      <c r="AC593" s="337"/>
      <c r="AD593" s="337"/>
      <c r="AE593" s="337"/>
      <c r="AF593" s="337"/>
      <c r="AG593" s="337"/>
      <c r="AH593" s="337"/>
      <c r="AI593" s="337"/>
      <c r="AJ593" s="337"/>
    </row>
    <row r="594" ht="13.5" customHeight="1">
      <c r="A594" s="464"/>
      <c r="B594" s="464"/>
      <c r="C594" s="464"/>
      <c r="D594" s="464"/>
      <c r="E594" s="464"/>
      <c r="F594" s="464"/>
      <c r="G594" s="464"/>
      <c r="H594" s="464"/>
      <c r="I594" s="464"/>
      <c r="J594" s="464"/>
      <c r="K594" s="337"/>
      <c r="L594" s="337"/>
      <c r="M594" s="337"/>
      <c r="N594" s="337"/>
      <c r="O594" s="337"/>
      <c r="P594" s="337"/>
      <c r="Q594" s="337"/>
      <c r="R594" s="337"/>
      <c r="S594" s="337"/>
      <c r="T594" s="464"/>
      <c r="U594" s="464"/>
      <c r="V594" s="464"/>
      <c r="W594" s="464"/>
      <c r="X594" s="464"/>
      <c r="Y594" s="337"/>
      <c r="Z594" s="337"/>
      <c r="AA594" s="337"/>
      <c r="AB594" s="337"/>
      <c r="AC594" s="337"/>
      <c r="AD594" s="337"/>
      <c r="AE594" s="337"/>
      <c r="AF594" s="337"/>
      <c r="AG594" s="337"/>
      <c r="AH594" s="337"/>
      <c r="AI594" s="337"/>
      <c r="AJ594" s="337"/>
    </row>
    <row r="595" ht="13.5" customHeight="1">
      <c r="A595" s="464"/>
      <c r="B595" s="464"/>
      <c r="C595" s="464"/>
      <c r="D595" s="464"/>
      <c r="E595" s="464"/>
      <c r="F595" s="464"/>
      <c r="G595" s="464"/>
      <c r="H595" s="464"/>
      <c r="I595" s="464"/>
      <c r="J595" s="464"/>
      <c r="K595" s="337"/>
      <c r="L595" s="337"/>
      <c r="M595" s="337"/>
      <c r="N595" s="337"/>
      <c r="O595" s="337"/>
      <c r="P595" s="337"/>
      <c r="Q595" s="337"/>
      <c r="R595" s="337"/>
      <c r="S595" s="337"/>
      <c r="T595" s="464"/>
      <c r="U595" s="464"/>
      <c r="V595" s="464"/>
      <c r="W595" s="464"/>
      <c r="X595" s="464"/>
      <c r="Y595" s="337"/>
      <c r="Z595" s="337"/>
      <c r="AA595" s="337"/>
      <c r="AB595" s="337"/>
      <c r="AC595" s="337"/>
      <c r="AD595" s="337"/>
      <c r="AE595" s="337"/>
      <c r="AF595" s="337"/>
      <c r="AG595" s="337"/>
      <c r="AH595" s="337"/>
      <c r="AI595" s="337"/>
      <c r="AJ595" s="337"/>
    </row>
    <row r="596" ht="13.5" customHeight="1">
      <c r="A596" s="464"/>
      <c r="B596" s="464"/>
      <c r="C596" s="464"/>
      <c r="D596" s="464"/>
      <c r="E596" s="464"/>
      <c r="F596" s="464"/>
      <c r="G596" s="464"/>
      <c r="H596" s="464"/>
      <c r="I596" s="464"/>
      <c r="J596" s="464"/>
      <c r="K596" s="337"/>
      <c r="L596" s="337"/>
      <c r="M596" s="337"/>
      <c r="N596" s="337"/>
      <c r="O596" s="337"/>
      <c r="P596" s="337"/>
      <c r="Q596" s="337"/>
      <c r="R596" s="337"/>
      <c r="S596" s="337"/>
      <c r="T596" s="464"/>
      <c r="U596" s="464"/>
      <c r="V596" s="464"/>
      <c r="W596" s="464"/>
      <c r="X596" s="464"/>
      <c r="Y596" s="337"/>
      <c r="Z596" s="337"/>
      <c r="AA596" s="337"/>
      <c r="AB596" s="337"/>
      <c r="AC596" s="337"/>
      <c r="AD596" s="337"/>
      <c r="AE596" s="337"/>
      <c r="AF596" s="337"/>
      <c r="AG596" s="337"/>
      <c r="AH596" s="337"/>
      <c r="AI596" s="337"/>
      <c r="AJ596" s="337"/>
    </row>
    <row r="597" ht="13.5" customHeight="1">
      <c r="A597" s="464"/>
      <c r="B597" s="464"/>
      <c r="C597" s="464"/>
      <c r="D597" s="464"/>
      <c r="E597" s="464"/>
      <c r="F597" s="464"/>
      <c r="G597" s="464"/>
      <c r="H597" s="464"/>
      <c r="I597" s="464"/>
      <c r="J597" s="464"/>
      <c r="K597" s="337"/>
      <c r="L597" s="337"/>
      <c r="M597" s="337"/>
      <c r="N597" s="337"/>
      <c r="O597" s="337"/>
      <c r="P597" s="337"/>
      <c r="Q597" s="337"/>
      <c r="R597" s="337"/>
      <c r="S597" s="337"/>
      <c r="T597" s="464"/>
      <c r="U597" s="464"/>
      <c r="V597" s="464"/>
      <c r="W597" s="464"/>
      <c r="X597" s="464"/>
      <c r="Y597" s="337"/>
      <c r="Z597" s="337"/>
      <c r="AA597" s="337"/>
      <c r="AB597" s="337"/>
      <c r="AC597" s="337"/>
      <c r="AD597" s="337"/>
      <c r="AE597" s="337"/>
      <c r="AF597" s="337"/>
      <c r="AG597" s="337"/>
      <c r="AH597" s="337"/>
      <c r="AI597" s="337"/>
      <c r="AJ597" s="337"/>
    </row>
    <row r="598" ht="13.5" customHeight="1">
      <c r="A598" s="464"/>
      <c r="B598" s="464"/>
      <c r="C598" s="464"/>
      <c r="D598" s="464"/>
      <c r="E598" s="464"/>
      <c r="F598" s="464"/>
      <c r="G598" s="464"/>
      <c r="H598" s="464"/>
      <c r="I598" s="464"/>
      <c r="J598" s="464"/>
      <c r="K598" s="337"/>
      <c r="L598" s="337"/>
      <c r="M598" s="337"/>
      <c r="N598" s="337"/>
      <c r="O598" s="337"/>
      <c r="P598" s="337"/>
      <c r="Q598" s="337"/>
      <c r="R598" s="337"/>
      <c r="S598" s="337"/>
      <c r="T598" s="464"/>
      <c r="U598" s="464"/>
      <c r="V598" s="464"/>
      <c r="W598" s="464"/>
      <c r="X598" s="464"/>
      <c r="Y598" s="337"/>
      <c r="Z598" s="337"/>
      <c r="AA598" s="337"/>
      <c r="AB598" s="337"/>
      <c r="AC598" s="337"/>
      <c r="AD598" s="337"/>
      <c r="AE598" s="337"/>
      <c r="AF598" s="337"/>
      <c r="AG598" s="337"/>
      <c r="AH598" s="337"/>
      <c r="AI598" s="337"/>
      <c r="AJ598" s="337"/>
    </row>
    <row r="599" ht="13.5" customHeight="1">
      <c r="A599" s="464"/>
      <c r="B599" s="464"/>
      <c r="C599" s="464"/>
      <c r="D599" s="464"/>
      <c r="E599" s="464"/>
      <c r="F599" s="464"/>
      <c r="G599" s="464"/>
      <c r="H599" s="464"/>
      <c r="I599" s="464"/>
      <c r="J599" s="464"/>
      <c r="K599" s="337"/>
      <c r="L599" s="337"/>
      <c r="M599" s="337"/>
      <c r="N599" s="337"/>
      <c r="O599" s="337"/>
      <c r="P599" s="337"/>
      <c r="Q599" s="337"/>
      <c r="R599" s="337"/>
      <c r="S599" s="337"/>
      <c r="T599" s="464"/>
      <c r="U599" s="464"/>
      <c r="V599" s="464"/>
      <c r="W599" s="464"/>
      <c r="X599" s="464"/>
      <c r="Y599" s="337"/>
      <c r="Z599" s="337"/>
      <c r="AA599" s="337"/>
      <c r="AB599" s="337"/>
      <c r="AC599" s="337"/>
      <c r="AD599" s="337"/>
      <c r="AE599" s="337"/>
      <c r="AF599" s="337"/>
      <c r="AG599" s="337"/>
      <c r="AH599" s="337"/>
      <c r="AI599" s="337"/>
      <c r="AJ599" s="337"/>
    </row>
    <row r="600" ht="13.5" customHeight="1">
      <c r="A600" s="464"/>
      <c r="B600" s="464"/>
      <c r="C600" s="464"/>
      <c r="D600" s="464"/>
      <c r="E600" s="464"/>
      <c r="F600" s="464"/>
      <c r="G600" s="464"/>
      <c r="H600" s="464"/>
      <c r="I600" s="464"/>
      <c r="J600" s="464"/>
      <c r="K600" s="337"/>
      <c r="L600" s="337"/>
      <c r="M600" s="337"/>
      <c r="N600" s="337"/>
      <c r="O600" s="337"/>
      <c r="P600" s="337"/>
      <c r="Q600" s="337"/>
      <c r="R600" s="337"/>
      <c r="S600" s="337"/>
      <c r="T600" s="464"/>
      <c r="U600" s="464"/>
      <c r="V600" s="464"/>
      <c r="W600" s="464"/>
      <c r="X600" s="464"/>
      <c r="Y600" s="337"/>
      <c r="Z600" s="337"/>
      <c r="AA600" s="337"/>
      <c r="AB600" s="337"/>
      <c r="AC600" s="337"/>
      <c r="AD600" s="337"/>
      <c r="AE600" s="337"/>
      <c r="AF600" s="337"/>
      <c r="AG600" s="337"/>
      <c r="AH600" s="337"/>
      <c r="AI600" s="337"/>
      <c r="AJ600" s="337"/>
    </row>
    <row r="601" ht="13.5" customHeight="1">
      <c r="A601" s="464"/>
      <c r="B601" s="464"/>
      <c r="C601" s="464"/>
      <c r="D601" s="464"/>
      <c r="E601" s="464"/>
      <c r="F601" s="464"/>
      <c r="G601" s="464"/>
      <c r="H601" s="464"/>
      <c r="I601" s="464"/>
      <c r="J601" s="464"/>
      <c r="K601" s="337"/>
      <c r="L601" s="337"/>
      <c r="M601" s="337"/>
      <c r="N601" s="337"/>
      <c r="O601" s="337"/>
      <c r="P601" s="337"/>
      <c r="Q601" s="337"/>
      <c r="R601" s="337"/>
      <c r="S601" s="337"/>
      <c r="T601" s="464"/>
      <c r="U601" s="464"/>
      <c r="V601" s="464"/>
      <c r="W601" s="464"/>
      <c r="X601" s="464"/>
      <c r="Y601" s="337"/>
      <c r="Z601" s="337"/>
      <c r="AA601" s="337"/>
      <c r="AB601" s="337"/>
      <c r="AC601" s="337"/>
      <c r="AD601" s="337"/>
      <c r="AE601" s="337"/>
      <c r="AF601" s="337"/>
      <c r="AG601" s="337"/>
      <c r="AH601" s="337"/>
      <c r="AI601" s="337"/>
      <c r="AJ601" s="337"/>
    </row>
    <row r="602" ht="13.5" customHeight="1">
      <c r="A602" s="464"/>
      <c r="B602" s="464"/>
      <c r="C602" s="464"/>
      <c r="D602" s="464"/>
      <c r="E602" s="464"/>
      <c r="F602" s="464"/>
      <c r="G602" s="464"/>
      <c r="H602" s="464"/>
      <c r="I602" s="464"/>
      <c r="J602" s="464"/>
      <c r="K602" s="337"/>
      <c r="L602" s="337"/>
      <c r="M602" s="337"/>
      <c r="N602" s="337"/>
      <c r="O602" s="337"/>
      <c r="P602" s="337"/>
      <c r="Q602" s="337"/>
      <c r="R602" s="337"/>
      <c r="S602" s="337"/>
      <c r="T602" s="464"/>
      <c r="U602" s="464"/>
      <c r="V602" s="464"/>
      <c r="W602" s="464"/>
      <c r="X602" s="464"/>
      <c r="Y602" s="337"/>
      <c r="Z602" s="337"/>
      <c r="AA602" s="337"/>
      <c r="AB602" s="337"/>
      <c r="AC602" s="337"/>
      <c r="AD602" s="337"/>
      <c r="AE602" s="337"/>
      <c r="AF602" s="337"/>
      <c r="AG602" s="337"/>
      <c r="AH602" s="337"/>
      <c r="AI602" s="337"/>
      <c r="AJ602" s="337"/>
    </row>
    <row r="603" ht="13.5" customHeight="1">
      <c r="A603" s="464"/>
      <c r="B603" s="464"/>
      <c r="C603" s="464"/>
      <c r="D603" s="464"/>
      <c r="E603" s="464"/>
      <c r="F603" s="464"/>
      <c r="G603" s="464"/>
      <c r="H603" s="464"/>
      <c r="I603" s="464"/>
      <c r="J603" s="464"/>
      <c r="K603" s="337"/>
      <c r="L603" s="337"/>
      <c r="M603" s="337"/>
      <c r="N603" s="337"/>
      <c r="O603" s="337"/>
      <c r="P603" s="337"/>
      <c r="Q603" s="337"/>
      <c r="R603" s="337"/>
      <c r="S603" s="337"/>
      <c r="T603" s="464"/>
      <c r="U603" s="464"/>
      <c r="V603" s="464"/>
      <c r="W603" s="464"/>
      <c r="X603" s="464"/>
      <c r="Y603" s="337"/>
      <c r="Z603" s="337"/>
      <c r="AA603" s="337"/>
      <c r="AB603" s="337"/>
      <c r="AC603" s="337"/>
      <c r="AD603" s="337"/>
      <c r="AE603" s="337"/>
      <c r="AF603" s="337"/>
      <c r="AG603" s="337"/>
      <c r="AH603" s="337"/>
      <c r="AI603" s="337"/>
      <c r="AJ603" s="337"/>
    </row>
    <row r="604" ht="13.5" customHeight="1">
      <c r="A604" s="464"/>
      <c r="B604" s="464"/>
      <c r="C604" s="464"/>
      <c r="D604" s="464"/>
      <c r="E604" s="464"/>
      <c r="F604" s="464"/>
      <c r="G604" s="464"/>
      <c r="H604" s="464"/>
      <c r="I604" s="464"/>
      <c r="J604" s="464"/>
      <c r="K604" s="337"/>
      <c r="L604" s="337"/>
      <c r="M604" s="337"/>
      <c r="N604" s="337"/>
      <c r="O604" s="337"/>
      <c r="P604" s="337"/>
      <c r="Q604" s="337"/>
      <c r="R604" s="337"/>
      <c r="S604" s="337"/>
      <c r="T604" s="464"/>
      <c r="U604" s="464"/>
      <c r="V604" s="464"/>
      <c r="W604" s="464"/>
      <c r="X604" s="464"/>
      <c r="Y604" s="337"/>
      <c r="Z604" s="337"/>
      <c r="AA604" s="337"/>
      <c r="AB604" s="337"/>
      <c r="AC604" s="337"/>
      <c r="AD604" s="337"/>
      <c r="AE604" s="337"/>
      <c r="AF604" s="337"/>
      <c r="AG604" s="337"/>
      <c r="AH604" s="337"/>
      <c r="AI604" s="337"/>
      <c r="AJ604" s="337"/>
    </row>
    <row r="605" ht="13.5" customHeight="1">
      <c r="A605" s="464"/>
      <c r="B605" s="464"/>
      <c r="C605" s="464"/>
      <c r="D605" s="464"/>
      <c r="E605" s="464"/>
      <c r="F605" s="464"/>
      <c r="G605" s="464"/>
      <c r="H605" s="464"/>
      <c r="I605" s="464"/>
      <c r="J605" s="464"/>
      <c r="K605" s="337"/>
      <c r="L605" s="337"/>
      <c r="M605" s="337"/>
      <c r="N605" s="337"/>
      <c r="O605" s="337"/>
      <c r="P605" s="337"/>
      <c r="Q605" s="337"/>
      <c r="R605" s="337"/>
      <c r="S605" s="337"/>
      <c r="T605" s="464"/>
      <c r="U605" s="464"/>
      <c r="V605" s="464"/>
      <c r="W605" s="464"/>
      <c r="X605" s="464"/>
      <c r="Y605" s="337"/>
      <c r="Z605" s="337"/>
      <c r="AA605" s="337"/>
      <c r="AB605" s="337"/>
      <c r="AC605" s="337"/>
      <c r="AD605" s="337"/>
      <c r="AE605" s="337"/>
      <c r="AF605" s="337"/>
      <c r="AG605" s="337"/>
      <c r="AH605" s="337"/>
      <c r="AI605" s="337"/>
      <c r="AJ605" s="337"/>
    </row>
    <row r="606" ht="13.5" customHeight="1">
      <c r="A606" s="464"/>
      <c r="B606" s="464"/>
      <c r="C606" s="464"/>
      <c r="D606" s="464"/>
      <c r="E606" s="464"/>
      <c r="F606" s="464"/>
      <c r="G606" s="464"/>
      <c r="H606" s="464"/>
      <c r="I606" s="464"/>
      <c r="J606" s="464"/>
      <c r="K606" s="337"/>
      <c r="L606" s="337"/>
      <c r="M606" s="337"/>
      <c r="N606" s="337"/>
      <c r="O606" s="337"/>
      <c r="P606" s="337"/>
      <c r="Q606" s="337"/>
      <c r="R606" s="337"/>
      <c r="S606" s="337"/>
      <c r="T606" s="464"/>
      <c r="U606" s="464"/>
      <c r="V606" s="464"/>
      <c r="W606" s="464"/>
      <c r="X606" s="464"/>
      <c r="Y606" s="337"/>
      <c r="Z606" s="337"/>
      <c r="AA606" s="337"/>
      <c r="AB606" s="337"/>
      <c r="AC606" s="337"/>
      <c r="AD606" s="337"/>
      <c r="AE606" s="337"/>
      <c r="AF606" s="337"/>
      <c r="AG606" s="337"/>
      <c r="AH606" s="337"/>
      <c r="AI606" s="337"/>
      <c r="AJ606" s="337"/>
    </row>
    <row r="607" ht="13.5" customHeight="1">
      <c r="A607" s="464"/>
      <c r="B607" s="464"/>
      <c r="C607" s="464"/>
      <c r="D607" s="464"/>
      <c r="E607" s="464"/>
      <c r="F607" s="464"/>
      <c r="G607" s="464"/>
      <c r="H607" s="464"/>
      <c r="I607" s="464"/>
      <c r="J607" s="464"/>
      <c r="K607" s="337"/>
      <c r="L607" s="337"/>
      <c r="M607" s="337"/>
      <c r="N607" s="337"/>
      <c r="O607" s="337"/>
      <c r="P607" s="337"/>
      <c r="Q607" s="337"/>
      <c r="R607" s="337"/>
      <c r="S607" s="337"/>
      <c r="T607" s="464"/>
      <c r="U607" s="464"/>
      <c r="V607" s="464"/>
      <c r="W607" s="464"/>
      <c r="X607" s="464"/>
      <c r="Y607" s="337"/>
      <c r="Z607" s="337"/>
      <c r="AA607" s="337"/>
      <c r="AB607" s="337"/>
      <c r="AC607" s="337"/>
      <c r="AD607" s="337"/>
      <c r="AE607" s="337"/>
      <c r="AF607" s="337"/>
      <c r="AG607" s="337"/>
      <c r="AH607" s="337"/>
      <c r="AI607" s="337"/>
      <c r="AJ607" s="337"/>
    </row>
    <row r="608" ht="13.5" customHeight="1">
      <c r="A608" s="464"/>
      <c r="B608" s="464"/>
      <c r="C608" s="464"/>
      <c r="D608" s="464"/>
      <c r="E608" s="464"/>
      <c r="F608" s="464"/>
      <c r="G608" s="464"/>
      <c r="H608" s="464"/>
      <c r="I608" s="464"/>
      <c r="J608" s="464"/>
      <c r="K608" s="337"/>
      <c r="L608" s="337"/>
      <c r="M608" s="337"/>
      <c r="N608" s="337"/>
      <c r="O608" s="337"/>
      <c r="P608" s="337"/>
      <c r="Q608" s="337"/>
      <c r="R608" s="337"/>
      <c r="S608" s="337"/>
      <c r="T608" s="464"/>
      <c r="U608" s="464"/>
      <c r="V608" s="464"/>
      <c r="W608" s="464"/>
      <c r="X608" s="464"/>
      <c r="Y608" s="337"/>
      <c r="Z608" s="337"/>
      <c r="AA608" s="337"/>
      <c r="AB608" s="337"/>
      <c r="AC608" s="337"/>
      <c r="AD608" s="337"/>
      <c r="AE608" s="337"/>
      <c r="AF608" s="337"/>
      <c r="AG608" s="337"/>
      <c r="AH608" s="337"/>
      <c r="AI608" s="337"/>
      <c r="AJ608" s="337"/>
    </row>
    <row r="609" ht="13.5" customHeight="1">
      <c r="A609" s="464"/>
      <c r="B609" s="464"/>
      <c r="C609" s="464"/>
      <c r="D609" s="464"/>
      <c r="E609" s="464"/>
      <c r="F609" s="464"/>
      <c r="G609" s="464"/>
      <c r="H609" s="464"/>
      <c r="I609" s="464"/>
      <c r="J609" s="464"/>
      <c r="K609" s="337"/>
      <c r="L609" s="337"/>
      <c r="M609" s="337"/>
      <c r="N609" s="337"/>
      <c r="O609" s="337"/>
      <c r="P609" s="337"/>
      <c r="Q609" s="337"/>
      <c r="R609" s="337"/>
      <c r="S609" s="337"/>
      <c r="T609" s="464"/>
      <c r="U609" s="464"/>
      <c r="V609" s="464"/>
      <c r="W609" s="464"/>
      <c r="X609" s="464"/>
      <c r="Y609" s="337"/>
      <c r="Z609" s="337"/>
      <c r="AA609" s="337"/>
      <c r="AB609" s="337"/>
      <c r="AC609" s="337"/>
      <c r="AD609" s="337"/>
      <c r="AE609" s="337"/>
      <c r="AF609" s="337"/>
      <c r="AG609" s="337"/>
      <c r="AH609" s="337"/>
      <c r="AI609" s="337"/>
      <c r="AJ609" s="337"/>
    </row>
    <row r="610" ht="13.5" customHeight="1">
      <c r="A610" s="464"/>
      <c r="B610" s="464"/>
      <c r="C610" s="464"/>
      <c r="D610" s="464"/>
      <c r="E610" s="464"/>
      <c r="F610" s="464"/>
      <c r="G610" s="464"/>
      <c r="H610" s="464"/>
      <c r="I610" s="464"/>
      <c r="J610" s="464"/>
      <c r="K610" s="337"/>
      <c r="L610" s="337"/>
      <c r="M610" s="337"/>
      <c r="N610" s="337"/>
      <c r="O610" s="337"/>
      <c r="P610" s="337"/>
      <c r="Q610" s="337"/>
      <c r="R610" s="337"/>
      <c r="S610" s="337"/>
      <c r="T610" s="464"/>
      <c r="U610" s="464"/>
      <c r="V610" s="464"/>
      <c r="W610" s="464"/>
      <c r="X610" s="464"/>
      <c r="Y610" s="337"/>
      <c r="Z610" s="337"/>
      <c r="AA610" s="337"/>
      <c r="AB610" s="337"/>
      <c r="AC610" s="337"/>
      <c r="AD610" s="337"/>
      <c r="AE610" s="337"/>
      <c r="AF610" s="337"/>
      <c r="AG610" s="337"/>
      <c r="AH610" s="337"/>
      <c r="AI610" s="337"/>
      <c r="AJ610" s="337"/>
    </row>
    <row r="611" ht="13.5" customHeight="1">
      <c r="A611" s="464"/>
      <c r="B611" s="464"/>
      <c r="C611" s="464"/>
      <c r="D611" s="464"/>
      <c r="E611" s="464"/>
      <c r="F611" s="464"/>
      <c r="G611" s="464"/>
      <c r="H611" s="464"/>
      <c r="I611" s="464"/>
      <c r="J611" s="464"/>
      <c r="K611" s="337"/>
      <c r="L611" s="337"/>
      <c r="M611" s="337"/>
      <c r="N611" s="337"/>
      <c r="O611" s="337"/>
      <c r="P611" s="337"/>
      <c r="Q611" s="337"/>
      <c r="R611" s="337"/>
      <c r="S611" s="337"/>
      <c r="T611" s="464"/>
      <c r="U611" s="464"/>
      <c r="V611" s="464"/>
      <c r="W611" s="464"/>
      <c r="X611" s="464"/>
      <c r="Y611" s="337"/>
      <c r="Z611" s="337"/>
      <c r="AA611" s="337"/>
      <c r="AB611" s="337"/>
      <c r="AC611" s="337"/>
      <c r="AD611" s="337"/>
      <c r="AE611" s="337"/>
      <c r="AF611" s="337"/>
      <c r="AG611" s="337"/>
      <c r="AH611" s="337"/>
      <c r="AI611" s="337"/>
      <c r="AJ611" s="337"/>
    </row>
    <row r="612" ht="13.5" customHeight="1">
      <c r="A612" s="464"/>
      <c r="B612" s="464"/>
      <c r="C612" s="464"/>
      <c r="D612" s="464"/>
      <c r="E612" s="464"/>
      <c r="F612" s="464"/>
      <c r="G612" s="464"/>
      <c r="H612" s="464"/>
      <c r="I612" s="464"/>
      <c r="J612" s="464"/>
      <c r="K612" s="337"/>
      <c r="L612" s="337"/>
      <c r="M612" s="337"/>
      <c r="N612" s="337"/>
      <c r="O612" s="337"/>
      <c r="P612" s="337"/>
      <c r="Q612" s="337"/>
      <c r="R612" s="337"/>
      <c r="S612" s="337"/>
      <c r="T612" s="464"/>
      <c r="U612" s="464"/>
      <c r="V612" s="464"/>
      <c r="W612" s="464"/>
      <c r="X612" s="464"/>
      <c r="Y612" s="337"/>
      <c r="Z612" s="337"/>
      <c r="AA612" s="337"/>
      <c r="AB612" s="337"/>
      <c r="AC612" s="337"/>
      <c r="AD612" s="337"/>
      <c r="AE612" s="337"/>
      <c r="AF612" s="337"/>
      <c r="AG612" s="337"/>
      <c r="AH612" s="337"/>
      <c r="AI612" s="337"/>
      <c r="AJ612" s="337"/>
    </row>
    <row r="613" ht="13.5" customHeight="1">
      <c r="A613" s="464"/>
      <c r="B613" s="464"/>
      <c r="C613" s="464"/>
      <c r="D613" s="464"/>
      <c r="E613" s="464"/>
      <c r="F613" s="464"/>
      <c r="G613" s="464"/>
      <c r="H613" s="464"/>
      <c r="I613" s="464"/>
      <c r="J613" s="464"/>
      <c r="K613" s="337"/>
      <c r="L613" s="337"/>
      <c r="M613" s="337"/>
      <c r="N613" s="337"/>
      <c r="O613" s="337"/>
      <c r="P613" s="337"/>
      <c r="Q613" s="337"/>
      <c r="R613" s="337"/>
      <c r="S613" s="337"/>
      <c r="T613" s="464"/>
      <c r="U613" s="464"/>
      <c r="V613" s="464"/>
      <c r="W613" s="464"/>
      <c r="X613" s="464"/>
      <c r="Y613" s="337"/>
      <c r="Z613" s="337"/>
      <c r="AA613" s="337"/>
      <c r="AB613" s="337"/>
      <c r="AC613" s="337"/>
      <c r="AD613" s="337"/>
      <c r="AE613" s="337"/>
      <c r="AF613" s="337"/>
      <c r="AG613" s="337"/>
      <c r="AH613" s="337"/>
      <c r="AI613" s="337"/>
      <c r="AJ613" s="337"/>
    </row>
    <row r="614" ht="13.5" customHeight="1">
      <c r="A614" s="464"/>
      <c r="B614" s="464"/>
      <c r="C614" s="464"/>
      <c r="D614" s="464"/>
      <c r="E614" s="464"/>
      <c r="F614" s="464"/>
      <c r="G614" s="464"/>
      <c r="H614" s="464"/>
      <c r="I614" s="464"/>
      <c r="J614" s="464"/>
      <c r="K614" s="337"/>
      <c r="L614" s="337"/>
      <c r="M614" s="337"/>
      <c r="N614" s="337"/>
      <c r="O614" s="337"/>
      <c r="P614" s="337"/>
      <c r="Q614" s="337"/>
      <c r="R614" s="337"/>
      <c r="S614" s="337"/>
      <c r="T614" s="464"/>
      <c r="U614" s="464"/>
      <c r="V614" s="464"/>
      <c r="W614" s="464"/>
      <c r="X614" s="464"/>
      <c r="Y614" s="337"/>
      <c r="Z614" s="337"/>
      <c r="AA614" s="337"/>
      <c r="AB614" s="337"/>
      <c r="AC614" s="337"/>
      <c r="AD614" s="337"/>
      <c r="AE614" s="337"/>
      <c r="AF614" s="337"/>
      <c r="AG614" s="337"/>
      <c r="AH614" s="337"/>
      <c r="AI614" s="337"/>
      <c r="AJ614" s="337"/>
    </row>
    <row r="615" ht="13.5" customHeight="1">
      <c r="A615" s="464"/>
      <c r="B615" s="464"/>
      <c r="C615" s="464"/>
      <c r="D615" s="464"/>
      <c r="E615" s="464"/>
      <c r="F615" s="464"/>
      <c r="G615" s="464"/>
      <c r="H615" s="464"/>
      <c r="I615" s="464"/>
      <c r="J615" s="464"/>
      <c r="K615" s="337"/>
      <c r="L615" s="337"/>
      <c r="M615" s="337"/>
      <c r="N615" s="337"/>
      <c r="O615" s="337"/>
      <c r="P615" s="337"/>
      <c r="Q615" s="337"/>
      <c r="R615" s="337"/>
      <c r="S615" s="337"/>
      <c r="T615" s="464"/>
      <c r="U615" s="464"/>
      <c r="V615" s="464"/>
      <c r="W615" s="464"/>
      <c r="X615" s="464"/>
      <c r="Y615" s="337"/>
      <c r="Z615" s="337"/>
      <c r="AA615" s="337"/>
      <c r="AB615" s="337"/>
      <c r="AC615" s="337"/>
      <c r="AD615" s="337"/>
      <c r="AE615" s="337"/>
      <c r="AF615" s="337"/>
      <c r="AG615" s="337"/>
      <c r="AH615" s="337"/>
      <c r="AI615" s="337"/>
      <c r="AJ615" s="337"/>
    </row>
    <row r="616" ht="13.5" customHeight="1">
      <c r="A616" s="464"/>
      <c r="B616" s="464"/>
      <c r="C616" s="464"/>
      <c r="D616" s="464"/>
      <c r="E616" s="464"/>
      <c r="F616" s="464"/>
      <c r="G616" s="464"/>
      <c r="H616" s="464"/>
      <c r="I616" s="464"/>
      <c r="J616" s="464"/>
      <c r="K616" s="337"/>
      <c r="L616" s="337"/>
      <c r="M616" s="337"/>
      <c r="N616" s="337"/>
      <c r="O616" s="337"/>
      <c r="P616" s="337"/>
      <c r="Q616" s="337"/>
      <c r="R616" s="337"/>
      <c r="S616" s="337"/>
      <c r="T616" s="464"/>
      <c r="U616" s="464"/>
      <c r="V616" s="464"/>
      <c r="W616" s="464"/>
      <c r="X616" s="464"/>
      <c r="Y616" s="337"/>
      <c r="Z616" s="337"/>
      <c r="AA616" s="337"/>
      <c r="AB616" s="337"/>
      <c r="AC616" s="337"/>
      <c r="AD616" s="337"/>
      <c r="AE616" s="337"/>
      <c r="AF616" s="337"/>
      <c r="AG616" s="337"/>
      <c r="AH616" s="337"/>
      <c r="AI616" s="337"/>
      <c r="AJ616" s="337"/>
    </row>
    <row r="617" ht="13.5" customHeight="1">
      <c r="A617" s="464"/>
      <c r="B617" s="464"/>
      <c r="C617" s="464"/>
      <c r="D617" s="464"/>
      <c r="E617" s="464"/>
      <c r="F617" s="464"/>
      <c r="G617" s="464"/>
      <c r="H617" s="464"/>
      <c r="I617" s="464"/>
      <c r="J617" s="464"/>
      <c r="K617" s="337"/>
      <c r="L617" s="337"/>
      <c r="M617" s="337"/>
      <c r="N617" s="337"/>
      <c r="O617" s="337"/>
      <c r="P617" s="337"/>
      <c r="Q617" s="337"/>
      <c r="R617" s="337"/>
      <c r="S617" s="337"/>
      <c r="T617" s="464"/>
      <c r="U617" s="464"/>
      <c r="V617" s="464"/>
      <c r="W617" s="464"/>
      <c r="X617" s="464"/>
      <c r="Y617" s="337"/>
      <c r="Z617" s="337"/>
      <c r="AA617" s="337"/>
      <c r="AB617" s="337"/>
      <c r="AC617" s="337"/>
      <c r="AD617" s="337"/>
      <c r="AE617" s="337"/>
      <c r="AF617" s="337"/>
      <c r="AG617" s="337"/>
      <c r="AH617" s="337"/>
      <c r="AI617" s="337"/>
      <c r="AJ617" s="337"/>
    </row>
    <row r="618" ht="13.5" customHeight="1">
      <c r="A618" s="464"/>
      <c r="B618" s="464"/>
      <c r="C618" s="464"/>
      <c r="D618" s="464"/>
      <c r="E618" s="464"/>
      <c r="F618" s="464"/>
      <c r="G618" s="464"/>
      <c r="H618" s="464"/>
      <c r="I618" s="464"/>
      <c r="J618" s="464"/>
      <c r="K618" s="337"/>
      <c r="L618" s="337"/>
      <c r="M618" s="337"/>
      <c r="N618" s="337"/>
      <c r="O618" s="337"/>
      <c r="P618" s="337"/>
      <c r="Q618" s="337"/>
      <c r="R618" s="337"/>
      <c r="S618" s="337"/>
      <c r="T618" s="464"/>
      <c r="U618" s="464"/>
      <c r="V618" s="464"/>
      <c r="W618" s="464"/>
      <c r="X618" s="464"/>
      <c r="Y618" s="337"/>
      <c r="Z618" s="337"/>
      <c r="AA618" s="337"/>
      <c r="AB618" s="337"/>
      <c r="AC618" s="337"/>
      <c r="AD618" s="337"/>
      <c r="AE618" s="337"/>
      <c r="AF618" s="337"/>
      <c r="AG618" s="337"/>
      <c r="AH618" s="337"/>
      <c r="AI618" s="337"/>
      <c r="AJ618" s="337"/>
    </row>
    <row r="619" ht="13.5" customHeight="1">
      <c r="A619" s="464"/>
      <c r="B619" s="464"/>
      <c r="C619" s="464"/>
      <c r="D619" s="464"/>
      <c r="E619" s="464"/>
      <c r="F619" s="464"/>
      <c r="G619" s="464"/>
      <c r="H619" s="464"/>
      <c r="I619" s="464"/>
      <c r="J619" s="464"/>
      <c r="K619" s="337"/>
      <c r="L619" s="337"/>
      <c r="M619" s="337"/>
      <c r="N619" s="337"/>
      <c r="O619" s="337"/>
      <c r="P619" s="337"/>
      <c r="Q619" s="337"/>
      <c r="R619" s="337"/>
      <c r="S619" s="337"/>
      <c r="T619" s="464"/>
      <c r="U619" s="464"/>
      <c r="V619" s="464"/>
      <c r="W619" s="464"/>
      <c r="X619" s="464"/>
      <c r="Y619" s="337"/>
      <c r="Z619" s="337"/>
      <c r="AA619" s="337"/>
      <c r="AB619" s="337"/>
      <c r="AC619" s="337"/>
      <c r="AD619" s="337"/>
      <c r="AE619" s="337"/>
      <c r="AF619" s="337"/>
      <c r="AG619" s="337"/>
      <c r="AH619" s="337"/>
      <c r="AI619" s="337"/>
      <c r="AJ619" s="337"/>
    </row>
    <row r="620" ht="13.5" customHeight="1">
      <c r="A620" s="464"/>
      <c r="B620" s="464"/>
      <c r="C620" s="464"/>
      <c r="D620" s="464"/>
      <c r="E620" s="464"/>
      <c r="F620" s="464"/>
      <c r="G620" s="464"/>
      <c r="H620" s="464"/>
      <c r="I620" s="464"/>
      <c r="J620" s="464"/>
      <c r="K620" s="337"/>
      <c r="L620" s="337"/>
      <c r="M620" s="337"/>
      <c r="N620" s="337"/>
      <c r="O620" s="337"/>
      <c r="P620" s="337"/>
      <c r="Q620" s="337"/>
      <c r="R620" s="337"/>
      <c r="S620" s="337"/>
      <c r="T620" s="464"/>
      <c r="U620" s="464"/>
      <c r="V620" s="464"/>
      <c r="W620" s="464"/>
      <c r="X620" s="464"/>
      <c r="Y620" s="337"/>
      <c r="Z620" s="337"/>
      <c r="AA620" s="337"/>
      <c r="AB620" s="337"/>
      <c r="AC620" s="337"/>
      <c r="AD620" s="337"/>
      <c r="AE620" s="337"/>
      <c r="AF620" s="337"/>
      <c r="AG620" s="337"/>
      <c r="AH620" s="337"/>
      <c r="AI620" s="337"/>
      <c r="AJ620" s="337"/>
    </row>
    <row r="621" ht="13.5" customHeight="1">
      <c r="A621" s="464"/>
      <c r="B621" s="464"/>
      <c r="C621" s="464"/>
      <c r="D621" s="464"/>
      <c r="E621" s="464"/>
      <c r="F621" s="464"/>
      <c r="G621" s="464"/>
      <c r="H621" s="464"/>
      <c r="I621" s="464"/>
      <c r="J621" s="464"/>
      <c r="K621" s="337"/>
      <c r="L621" s="337"/>
      <c r="M621" s="337"/>
      <c r="N621" s="337"/>
      <c r="O621" s="337"/>
      <c r="P621" s="337"/>
      <c r="Q621" s="337"/>
      <c r="R621" s="337"/>
      <c r="S621" s="337"/>
      <c r="T621" s="464"/>
      <c r="U621" s="464"/>
      <c r="V621" s="464"/>
      <c r="W621" s="464"/>
      <c r="X621" s="464"/>
      <c r="Y621" s="337"/>
      <c r="Z621" s="337"/>
      <c r="AA621" s="337"/>
      <c r="AB621" s="337"/>
      <c r="AC621" s="337"/>
      <c r="AD621" s="337"/>
      <c r="AE621" s="337"/>
      <c r="AF621" s="337"/>
      <c r="AG621" s="337"/>
      <c r="AH621" s="337"/>
      <c r="AI621" s="337"/>
      <c r="AJ621" s="337"/>
    </row>
    <row r="622" ht="13.5" customHeight="1">
      <c r="A622" s="464"/>
      <c r="B622" s="464"/>
      <c r="C622" s="464"/>
      <c r="D622" s="464"/>
      <c r="E622" s="464"/>
      <c r="F622" s="464"/>
      <c r="G622" s="464"/>
      <c r="H622" s="464"/>
      <c r="I622" s="464"/>
      <c r="J622" s="464"/>
      <c r="K622" s="337"/>
      <c r="L622" s="337"/>
      <c r="M622" s="337"/>
      <c r="N622" s="337"/>
      <c r="O622" s="337"/>
      <c r="P622" s="337"/>
      <c r="Q622" s="337"/>
      <c r="R622" s="337"/>
      <c r="S622" s="337"/>
      <c r="T622" s="464"/>
      <c r="U622" s="464"/>
      <c r="V622" s="464"/>
      <c r="W622" s="464"/>
      <c r="X622" s="464"/>
      <c r="Y622" s="337"/>
      <c r="Z622" s="337"/>
      <c r="AA622" s="337"/>
      <c r="AB622" s="337"/>
      <c r="AC622" s="337"/>
      <c r="AD622" s="337"/>
      <c r="AE622" s="337"/>
      <c r="AF622" s="337"/>
      <c r="AG622" s="337"/>
      <c r="AH622" s="337"/>
      <c r="AI622" s="337"/>
      <c r="AJ622" s="337"/>
    </row>
    <row r="623" ht="13.5" customHeight="1">
      <c r="A623" s="464"/>
      <c r="B623" s="464"/>
      <c r="C623" s="464"/>
      <c r="D623" s="464"/>
      <c r="E623" s="464"/>
      <c r="F623" s="464"/>
      <c r="G623" s="464"/>
      <c r="H623" s="464"/>
      <c r="I623" s="464"/>
      <c r="J623" s="464"/>
      <c r="K623" s="337"/>
      <c r="L623" s="337"/>
      <c r="M623" s="337"/>
      <c r="N623" s="337"/>
      <c r="O623" s="337"/>
      <c r="P623" s="337"/>
      <c r="Q623" s="337"/>
      <c r="R623" s="337"/>
      <c r="S623" s="337"/>
      <c r="T623" s="464"/>
      <c r="U623" s="464"/>
      <c r="V623" s="464"/>
      <c r="W623" s="464"/>
      <c r="X623" s="464"/>
      <c r="Y623" s="337"/>
      <c r="Z623" s="337"/>
      <c r="AA623" s="337"/>
      <c r="AB623" s="337"/>
      <c r="AC623" s="337"/>
      <c r="AD623" s="337"/>
      <c r="AE623" s="337"/>
      <c r="AF623" s="337"/>
      <c r="AG623" s="337"/>
      <c r="AH623" s="337"/>
      <c r="AI623" s="337"/>
      <c r="AJ623" s="337"/>
    </row>
    <row r="624" ht="13.5" customHeight="1">
      <c r="A624" s="464"/>
      <c r="B624" s="464"/>
      <c r="C624" s="464"/>
      <c r="D624" s="464"/>
      <c r="E624" s="464"/>
      <c r="F624" s="464"/>
      <c r="G624" s="464"/>
      <c r="H624" s="464"/>
      <c r="I624" s="464"/>
      <c r="J624" s="464"/>
      <c r="K624" s="337"/>
      <c r="L624" s="337"/>
      <c r="M624" s="337"/>
      <c r="N624" s="337"/>
      <c r="O624" s="337"/>
      <c r="P624" s="337"/>
      <c r="Q624" s="337"/>
      <c r="R624" s="337"/>
      <c r="S624" s="337"/>
      <c r="T624" s="464"/>
      <c r="U624" s="464"/>
      <c r="V624" s="464"/>
      <c r="W624" s="464"/>
      <c r="X624" s="464"/>
      <c r="Y624" s="337"/>
      <c r="Z624" s="337"/>
      <c r="AA624" s="337"/>
      <c r="AB624" s="337"/>
      <c r="AC624" s="337"/>
      <c r="AD624" s="337"/>
      <c r="AE624" s="337"/>
      <c r="AF624" s="337"/>
      <c r="AG624" s="337"/>
      <c r="AH624" s="337"/>
      <c r="AI624" s="337"/>
      <c r="AJ624" s="337"/>
    </row>
    <row r="625" ht="13.5" customHeight="1">
      <c r="A625" s="464"/>
      <c r="B625" s="464"/>
      <c r="C625" s="464"/>
      <c r="D625" s="464"/>
      <c r="E625" s="464"/>
      <c r="F625" s="464"/>
      <c r="G625" s="464"/>
      <c r="H625" s="464"/>
      <c r="I625" s="464"/>
      <c r="J625" s="464"/>
      <c r="K625" s="337"/>
      <c r="L625" s="337"/>
      <c r="M625" s="337"/>
      <c r="N625" s="337"/>
      <c r="O625" s="337"/>
      <c r="P625" s="337"/>
      <c r="Q625" s="337"/>
      <c r="R625" s="337"/>
      <c r="S625" s="337"/>
      <c r="T625" s="464"/>
      <c r="U625" s="464"/>
      <c r="V625" s="464"/>
      <c r="W625" s="464"/>
      <c r="X625" s="464"/>
      <c r="Y625" s="337"/>
      <c r="Z625" s="337"/>
      <c r="AA625" s="337"/>
      <c r="AB625" s="337"/>
      <c r="AC625" s="337"/>
      <c r="AD625" s="337"/>
      <c r="AE625" s="337"/>
      <c r="AF625" s="337"/>
      <c r="AG625" s="337"/>
      <c r="AH625" s="337"/>
      <c r="AI625" s="337"/>
      <c r="AJ625" s="337"/>
    </row>
    <row r="626" ht="13.5" customHeight="1">
      <c r="A626" s="464"/>
      <c r="B626" s="464"/>
      <c r="C626" s="464"/>
      <c r="D626" s="464"/>
      <c r="E626" s="464"/>
      <c r="F626" s="464"/>
      <c r="G626" s="464"/>
      <c r="H626" s="464"/>
      <c r="I626" s="464"/>
      <c r="J626" s="464"/>
      <c r="K626" s="337"/>
      <c r="L626" s="337"/>
      <c r="M626" s="337"/>
      <c r="N626" s="337"/>
      <c r="O626" s="337"/>
      <c r="P626" s="337"/>
      <c r="Q626" s="337"/>
      <c r="R626" s="337"/>
      <c r="S626" s="337"/>
      <c r="T626" s="464"/>
      <c r="U626" s="464"/>
      <c r="V626" s="464"/>
      <c r="W626" s="464"/>
      <c r="X626" s="464"/>
      <c r="Y626" s="337"/>
      <c r="Z626" s="337"/>
      <c r="AA626" s="337"/>
      <c r="AB626" s="337"/>
      <c r="AC626" s="337"/>
      <c r="AD626" s="337"/>
      <c r="AE626" s="337"/>
      <c r="AF626" s="337"/>
      <c r="AG626" s="337"/>
      <c r="AH626" s="337"/>
      <c r="AI626" s="337"/>
      <c r="AJ626" s="337"/>
    </row>
    <row r="627" ht="13.5" customHeight="1">
      <c r="A627" s="464"/>
      <c r="B627" s="464"/>
      <c r="C627" s="464"/>
      <c r="D627" s="464"/>
      <c r="E627" s="464"/>
      <c r="F627" s="464"/>
      <c r="G627" s="464"/>
      <c r="H627" s="464"/>
      <c r="I627" s="464"/>
      <c r="J627" s="464"/>
      <c r="K627" s="337"/>
      <c r="L627" s="337"/>
      <c r="M627" s="337"/>
      <c r="N627" s="337"/>
      <c r="O627" s="337"/>
      <c r="P627" s="337"/>
      <c r="Q627" s="337"/>
      <c r="R627" s="337"/>
      <c r="S627" s="337"/>
      <c r="T627" s="464"/>
      <c r="U627" s="464"/>
      <c r="V627" s="464"/>
      <c r="W627" s="464"/>
      <c r="X627" s="464"/>
      <c r="Y627" s="337"/>
      <c r="Z627" s="337"/>
      <c r="AA627" s="337"/>
      <c r="AB627" s="337"/>
      <c r="AC627" s="337"/>
      <c r="AD627" s="337"/>
      <c r="AE627" s="337"/>
      <c r="AF627" s="337"/>
      <c r="AG627" s="337"/>
      <c r="AH627" s="337"/>
      <c r="AI627" s="337"/>
      <c r="AJ627" s="337"/>
    </row>
    <row r="628" ht="13.5" customHeight="1">
      <c r="A628" s="464"/>
      <c r="B628" s="464"/>
      <c r="C628" s="464"/>
      <c r="D628" s="464"/>
      <c r="E628" s="464"/>
      <c r="F628" s="464"/>
      <c r="G628" s="464"/>
      <c r="H628" s="464"/>
      <c r="I628" s="464"/>
      <c r="J628" s="464"/>
      <c r="K628" s="337"/>
      <c r="L628" s="337"/>
      <c r="M628" s="337"/>
      <c r="N628" s="337"/>
      <c r="O628" s="337"/>
      <c r="P628" s="337"/>
      <c r="Q628" s="337"/>
      <c r="R628" s="337"/>
      <c r="S628" s="337"/>
      <c r="T628" s="464"/>
      <c r="U628" s="464"/>
      <c r="V628" s="464"/>
      <c r="W628" s="464"/>
      <c r="X628" s="464"/>
      <c r="Y628" s="337"/>
      <c r="Z628" s="337"/>
      <c r="AA628" s="337"/>
      <c r="AB628" s="337"/>
      <c r="AC628" s="337"/>
      <c r="AD628" s="337"/>
      <c r="AE628" s="337"/>
      <c r="AF628" s="337"/>
      <c r="AG628" s="337"/>
      <c r="AH628" s="337"/>
      <c r="AI628" s="337"/>
      <c r="AJ628" s="337"/>
    </row>
    <row r="629" ht="13.5" customHeight="1">
      <c r="A629" s="464"/>
      <c r="B629" s="464"/>
      <c r="C629" s="464"/>
      <c r="D629" s="464"/>
      <c r="E629" s="464"/>
      <c r="F629" s="464"/>
      <c r="G629" s="464"/>
      <c r="H629" s="464"/>
      <c r="I629" s="464"/>
      <c r="J629" s="464"/>
      <c r="K629" s="337"/>
      <c r="L629" s="337"/>
      <c r="M629" s="337"/>
      <c r="N629" s="337"/>
      <c r="O629" s="337"/>
      <c r="P629" s="337"/>
      <c r="Q629" s="337"/>
      <c r="R629" s="337"/>
      <c r="S629" s="337"/>
      <c r="T629" s="464"/>
      <c r="U629" s="464"/>
      <c r="V629" s="464"/>
      <c r="W629" s="464"/>
      <c r="X629" s="464"/>
      <c r="Y629" s="337"/>
      <c r="Z629" s="337"/>
      <c r="AA629" s="337"/>
      <c r="AB629" s="337"/>
      <c r="AC629" s="337"/>
      <c r="AD629" s="337"/>
      <c r="AE629" s="337"/>
      <c r="AF629" s="337"/>
      <c r="AG629" s="337"/>
      <c r="AH629" s="337"/>
      <c r="AI629" s="337"/>
      <c r="AJ629" s="337"/>
    </row>
    <row r="630" ht="13.5" customHeight="1">
      <c r="A630" s="464"/>
      <c r="B630" s="464"/>
      <c r="C630" s="464"/>
      <c r="D630" s="464"/>
      <c r="E630" s="464"/>
      <c r="F630" s="464"/>
      <c r="G630" s="464"/>
      <c r="H630" s="464"/>
      <c r="I630" s="464"/>
      <c r="J630" s="464"/>
      <c r="K630" s="337"/>
      <c r="L630" s="337"/>
      <c r="M630" s="337"/>
      <c r="N630" s="337"/>
      <c r="O630" s="337"/>
      <c r="P630" s="337"/>
      <c r="Q630" s="337"/>
      <c r="R630" s="337"/>
      <c r="S630" s="337"/>
      <c r="T630" s="464"/>
      <c r="U630" s="464"/>
      <c r="V630" s="464"/>
      <c r="W630" s="464"/>
      <c r="X630" s="464"/>
      <c r="Y630" s="337"/>
      <c r="Z630" s="337"/>
      <c r="AA630" s="337"/>
      <c r="AB630" s="337"/>
      <c r="AC630" s="337"/>
      <c r="AD630" s="337"/>
      <c r="AE630" s="337"/>
      <c r="AF630" s="337"/>
      <c r="AG630" s="337"/>
      <c r="AH630" s="337"/>
      <c r="AI630" s="337"/>
      <c r="AJ630" s="337"/>
    </row>
    <row r="631" ht="13.5" customHeight="1">
      <c r="A631" s="464"/>
      <c r="B631" s="464"/>
      <c r="C631" s="464"/>
      <c r="D631" s="464"/>
      <c r="E631" s="464"/>
      <c r="F631" s="464"/>
      <c r="G631" s="464"/>
      <c r="H631" s="464"/>
      <c r="I631" s="464"/>
      <c r="J631" s="464"/>
      <c r="K631" s="337"/>
      <c r="L631" s="337"/>
      <c r="M631" s="337"/>
      <c r="N631" s="337"/>
      <c r="O631" s="337"/>
      <c r="P631" s="337"/>
      <c r="Q631" s="337"/>
      <c r="R631" s="337"/>
      <c r="S631" s="337"/>
      <c r="T631" s="464"/>
      <c r="U631" s="464"/>
      <c r="V631" s="464"/>
      <c r="W631" s="464"/>
      <c r="X631" s="464"/>
      <c r="Y631" s="337"/>
      <c r="Z631" s="337"/>
      <c r="AA631" s="337"/>
      <c r="AB631" s="337"/>
      <c r="AC631" s="337"/>
      <c r="AD631" s="337"/>
      <c r="AE631" s="337"/>
      <c r="AF631" s="337"/>
      <c r="AG631" s="337"/>
      <c r="AH631" s="337"/>
      <c r="AI631" s="337"/>
      <c r="AJ631" s="337"/>
    </row>
    <row r="632" ht="13.5" customHeight="1">
      <c r="A632" s="464"/>
      <c r="B632" s="464"/>
      <c r="C632" s="464"/>
      <c r="D632" s="464"/>
      <c r="E632" s="464"/>
      <c r="F632" s="464"/>
      <c r="G632" s="464"/>
      <c r="H632" s="464"/>
      <c r="I632" s="464"/>
      <c r="J632" s="464"/>
      <c r="K632" s="337"/>
      <c r="L632" s="337"/>
      <c r="M632" s="337"/>
      <c r="N632" s="337"/>
      <c r="O632" s="337"/>
      <c r="P632" s="337"/>
      <c r="Q632" s="337"/>
      <c r="R632" s="337"/>
      <c r="S632" s="337"/>
      <c r="T632" s="464"/>
      <c r="U632" s="464"/>
      <c r="V632" s="464"/>
      <c r="W632" s="464"/>
      <c r="X632" s="464"/>
      <c r="Y632" s="337"/>
      <c r="Z632" s="337"/>
      <c r="AA632" s="337"/>
      <c r="AB632" s="337"/>
      <c r="AC632" s="337"/>
      <c r="AD632" s="337"/>
      <c r="AE632" s="337"/>
      <c r="AF632" s="337"/>
      <c r="AG632" s="337"/>
      <c r="AH632" s="337"/>
      <c r="AI632" s="337"/>
      <c r="AJ632" s="337"/>
    </row>
    <row r="633" ht="13.5" customHeight="1">
      <c r="A633" s="464"/>
      <c r="B633" s="464"/>
      <c r="C633" s="464"/>
      <c r="D633" s="464"/>
      <c r="E633" s="464"/>
      <c r="F633" s="464"/>
      <c r="G633" s="464"/>
      <c r="H633" s="464"/>
      <c r="I633" s="464"/>
      <c r="J633" s="464"/>
      <c r="K633" s="337"/>
      <c r="L633" s="337"/>
      <c r="M633" s="337"/>
      <c r="N633" s="337"/>
      <c r="O633" s="337"/>
      <c r="P633" s="337"/>
      <c r="Q633" s="337"/>
      <c r="R633" s="337"/>
      <c r="S633" s="337"/>
      <c r="T633" s="464"/>
      <c r="U633" s="464"/>
      <c r="V633" s="464"/>
      <c r="W633" s="464"/>
      <c r="X633" s="464"/>
      <c r="Y633" s="337"/>
      <c r="Z633" s="337"/>
      <c r="AA633" s="337"/>
      <c r="AB633" s="337"/>
      <c r="AC633" s="337"/>
      <c r="AD633" s="337"/>
      <c r="AE633" s="337"/>
      <c r="AF633" s="337"/>
      <c r="AG633" s="337"/>
      <c r="AH633" s="337"/>
      <c r="AI633" s="337"/>
      <c r="AJ633" s="337"/>
    </row>
    <row r="634" ht="13.5" customHeight="1">
      <c r="A634" s="464"/>
      <c r="B634" s="464"/>
      <c r="C634" s="464"/>
      <c r="D634" s="464"/>
      <c r="E634" s="464"/>
      <c r="F634" s="464"/>
      <c r="G634" s="464"/>
      <c r="H634" s="464"/>
      <c r="I634" s="464"/>
      <c r="J634" s="464"/>
      <c r="K634" s="337"/>
      <c r="L634" s="337"/>
      <c r="M634" s="337"/>
      <c r="N634" s="337"/>
      <c r="O634" s="337"/>
      <c r="P634" s="337"/>
      <c r="Q634" s="337"/>
      <c r="R634" s="337"/>
      <c r="S634" s="337"/>
      <c r="T634" s="464"/>
      <c r="U634" s="464"/>
      <c r="V634" s="464"/>
      <c r="W634" s="464"/>
      <c r="X634" s="464"/>
      <c r="Y634" s="337"/>
      <c r="Z634" s="337"/>
      <c r="AA634" s="337"/>
      <c r="AB634" s="337"/>
      <c r="AC634" s="337"/>
      <c r="AD634" s="337"/>
      <c r="AE634" s="337"/>
      <c r="AF634" s="337"/>
      <c r="AG634" s="337"/>
      <c r="AH634" s="337"/>
      <c r="AI634" s="337"/>
      <c r="AJ634" s="337"/>
    </row>
    <row r="635" ht="13.5" customHeight="1">
      <c r="A635" s="464"/>
      <c r="B635" s="464"/>
      <c r="C635" s="464"/>
      <c r="D635" s="464"/>
      <c r="E635" s="464"/>
      <c r="F635" s="464"/>
      <c r="G635" s="464"/>
      <c r="H635" s="464"/>
      <c r="I635" s="464"/>
      <c r="J635" s="464"/>
      <c r="K635" s="337"/>
      <c r="L635" s="337"/>
      <c r="M635" s="337"/>
      <c r="N635" s="337"/>
      <c r="O635" s="337"/>
      <c r="P635" s="337"/>
      <c r="Q635" s="337"/>
      <c r="R635" s="337"/>
      <c r="S635" s="337"/>
      <c r="T635" s="464"/>
      <c r="U635" s="464"/>
      <c r="V635" s="464"/>
      <c r="W635" s="464"/>
      <c r="X635" s="464"/>
      <c r="Y635" s="337"/>
      <c r="Z635" s="337"/>
      <c r="AA635" s="337"/>
      <c r="AB635" s="337"/>
      <c r="AC635" s="337"/>
      <c r="AD635" s="337"/>
      <c r="AE635" s="337"/>
      <c r="AF635" s="337"/>
      <c r="AG635" s="337"/>
      <c r="AH635" s="337"/>
      <c r="AI635" s="337"/>
      <c r="AJ635" s="337"/>
    </row>
    <row r="636" ht="13.5" customHeight="1">
      <c r="A636" s="464"/>
      <c r="B636" s="464"/>
      <c r="C636" s="464"/>
      <c r="D636" s="464"/>
      <c r="E636" s="464"/>
      <c r="F636" s="464"/>
      <c r="G636" s="464"/>
      <c r="H636" s="464"/>
      <c r="I636" s="464"/>
      <c r="J636" s="464"/>
      <c r="K636" s="337"/>
      <c r="L636" s="337"/>
      <c r="M636" s="337"/>
      <c r="N636" s="337"/>
      <c r="O636" s="337"/>
      <c r="P636" s="337"/>
      <c r="Q636" s="337"/>
      <c r="R636" s="337"/>
      <c r="S636" s="337"/>
      <c r="T636" s="464"/>
      <c r="U636" s="464"/>
      <c r="V636" s="464"/>
      <c r="W636" s="464"/>
      <c r="X636" s="464"/>
      <c r="Y636" s="337"/>
      <c r="Z636" s="337"/>
      <c r="AA636" s="337"/>
      <c r="AB636" s="337"/>
      <c r="AC636" s="337"/>
      <c r="AD636" s="337"/>
      <c r="AE636" s="337"/>
      <c r="AF636" s="337"/>
      <c r="AG636" s="337"/>
      <c r="AH636" s="337"/>
      <c r="AI636" s="337"/>
      <c r="AJ636" s="337"/>
    </row>
    <row r="637" ht="13.5" customHeight="1">
      <c r="A637" s="464"/>
      <c r="B637" s="464"/>
      <c r="C637" s="464"/>
      <c r="D637" s="464"/>
      <c r="E637" s="464"/>
      <c r="F637" s="464"/>
      <c r="G637" s="464"/>
      <c r="H637" s="464"/>
      <c r="I637" s="464"/>
      <c r="J637" s="464"/>
      <c r="K637" s="337"/>
      <c r="L637" s="337"/>
      <c r="M637" s="337"/>
      <c r="N637" s="337"/>
      <c r="O637" s="337"/>
      <c r="P637" s="337"/>
      <c r="Q637" s="337"/>
      <c r="R637" s="337"/>
      <c r="S637" s="337"/>
      <c r="T637" s="464"/>
      <c r="U637" s="464"/>
      <c r="V637" s="464"/>
      <c r="W637" s="464"/>
      <c r="X637" s="464"/>
      <c r="Y637" s="337"/>
      <c r="Z637" s="337"/>
      <c r="AA637" s="337"/>
      <c r="AB637" s="337"/>
      <c r="AC637" s="337"/>
      <c r="AD637" s="337"/>
      <c r="AE637" s="337"/>
      <c r="AF637" s="337"/>
      <c r="AG637" s="337"/>
      <c r="AH637" s="337"/>
      <c r="AI637" s="337"/>
      <c r="AJ637" s="337"/>
    </row>
    <row r="638" ht="13.5" customHeight="1">
      <c r="A638" s="464"/>
      <c r="B638" s="464"/>
      <c r="C638" s="464"/>
      <c r="D638" s="464"/>
      <c r="E638" s="464"/>
      <c r="F638" s="464"/>
      <c r="G638" s="464"/>
      <c r="H638" s="464"/>
      <c r="I638" s="464"/>
      <c r="J638" s="464"/>
      <c r="K638" s="337"/>
      <c r="L638" s="337"/>
      <c r="M638" s="337"/>
      <c r="N638" s="337"/>
      <c r="O638" s="337"/>
      <c r="P638" s="337"/>
      <c r="Q638" s="337"/>
      <c r="R638" s="337"/>
      <c r="S638" s="337"/>
      <c r="T638" s="464"/>
      <c r="U638" s="464"/>
      <c r="V638" s="464"/>
      <c r="W638" s="464"/>
      <c r="X638" s="464"/>
      <c r="Y638" s="337"/>
      <c r="Z638" s="337"/>
      <c r="AA638" s="337"/>
      <c r="AB638" s="337"/>
      <c r="AC638" s="337"/>
      <c r="AD638" s="337"/>
      <c r="AE638" s="337"/>
      <c r="AF638" s="337"/>
      <c r="AG638" s="337"/>
      <c r="AH638" s="337"/>
      <c r="AI638" s="337"/>
      <c r="AJ638" s="337"/>
    </row>
    <row r="639" ht="13.5" customHeight="1">
      <c r="A639" s="464"/>
      <c r="B639" s="464"/>
      <c r="C639" s="464"/>
      <c r="D639" s="464"/>
      <c r="E639" s="464"/>
      <c r="F639" s="464"/>
      <c r="G639" s="464"/>
      <c r="H639" s="464"/>
      <c r="I639" s="464"/>
      <c r="J639" s="464"/>
      <c r="K639" s="337"/>
      <c r="L639" s="337"/>
      <c r="M639" s="337"/>
      <c r="N639" s="337"/>
      <c r="O639" s="337"/>
      <c r="P639" s="337"/>
      <c r="Q639" s="337"/>
      <c r="R639" s="337"/>
      <c r="S639" s="337"/>
      <c r="T639" s="464"/>
      <c r="U639" s="464"/>
      <c r="V639" s="464"/>
      <c r="W639" s="464"/>
      <c r="X639" s="464"/>
      <c r="Y639" s="337"/>
      <c r="Z639" s="337"/>
      <c r="AA639" s="337"/>
      <c r="AB639" s="337"/>
      <c r="AC639" s="337"/>
      <c r="AD639" s="337"/>
      <c r="AE639" s="337"/>
      <c r="AF639" s="337"/>
      <c r="AG639" s="337"/>
      <c r="AH639" s="337"/>
      <c r="AI639" s="337"/>
      <c r="AJ639" s="337"/>
    </row>
    <row r="640" ht="13.5" customHeight="1">
      <c r="A640" s="464"/>
      <c r="B640" s="464"/>
      <c r="C640" s="464"/>
      <c r="D640" s="464"/>
      <c r="E640" s="464"/>
      <c r="F640" s="464"/>
      <c r="G640" s="464"/>
      <c r="H640" s="464"/>
      <c r="I640" s="464"/>
      <c r="J640" s="464"/>
      <c r="K640" s="337"/>
      <c r="L640" s="337"/>
      <c r="M640" s="337"/>
      <c r="N640" s="337"/>
      <c r="O640" s="337"/>
      <c r="P640" s="337"/>
      <c r="Q640" s="337"/>
      <c r="R640" s="337"/>
      <c r="S640" s="337"/>
      <c r="T640" s="464"/>
      <c r="U640" s="464"/>
      <c r="V640" s="464"/>
      <c r="W640" s="464"/>
      <c r="X640" s="464"/>
      <c r="Y640" s="337"/>
      <c r="Z640" s="337"/>
      <c r="AA640" s="337"/>
      <c r="AB640" s="337"/>
      <c r="AC640" s="337"/>
      <c r="AD640" s="337"/>
      <c r="AE640" s="337"/>
      <c r="AF640" s="337"/>
      <c r="AG640" s="337"/>
      <c r="AH640" s="337"/>
      <c r="AI640" s="337"/>
      <c r="AJ640" s="337"/>
    </row>
    <row r="641" ht="13.5" customHeight="1">
      <c r="A641" s="464"/>
      <c r="B641" s="464"/>
      <c r="C641" s="464"/>
      <c r="D641" s="464"/>
      <c r="E641" s="464"/>
      <c r="F641" s="464"/>
      <c r="G641" s="464"/>
      <c r="H641" s="464"/>
      <c r="I641" s="464"/>
      <c r="J641" s="464"/>
      <c r="K641" s="337"/>
      <c r="L641" s="337"/>
      <c r="M641" s="337"/>
      <c r="N641" s="337"/>
      <c r="O641" s="337"/>
      <c r="P641" s="337"/>
      <c r="Q641" s="337"/>
      <c r="R641" s="337"/>
      <c r="S641" s="337"/>
      <c r="T641" s="464"/>
      <c r="U641" s="464"/>
      <c r="V641" s="464"/>
      <c r="W641" s="464"/>
      <c r="X641" s="464"/>
      <c r="Y641" s="337"/>
      <c r="Z641" s="337"/>
      <c r="AA641" s="337"/>
      <c r="AB641" s="337"/>
      <c r="AC641" s="337"/>
      <c r="AD641" s="337"/>
      <c r="AE641" s="337"/>
      <c r="AF641" s="337"/>
      <c r="AG641" s="337"/>
      <c r="AH641" s="337"/>
      <c r="AI641" s="337"/>
      <c r="AJ641" s="337"/>
    </row>
    <row r="642" ht="13.5" customHeight="1">
      <c r="A642" s="464"/>
      <c r="B642" s="464"/>
      <c r="C642" s="464"/>
      <c r="D642" s="464"/>
      <c r="E642" s="464"/>
      <c r="F642" s="464"/>
      <c r="G642" s="464"/>
      <c r="H642" s="464"/>
      <c r="I642" s="464"/>
      <c r="J642" s="464"/>
      <c r="K642" s="337"/>
      <c r="L642" s="337"/>
      <c r="M642" s="337"/>
      <c r="N642" s="337"/>
      <c r="O642" s="337"/>
      <c r="P642" s="337"/>
      <c r="Q642" s="337"/>
      <c r="R642" s="337"/>
      <c r="S642" s="337"/>
      <c r="T642" s="464"/>
      <c r="U642" s="464"/>
      <c r="V642" s="464"/>
      <c r="W642" s="464"/>
      <c r="X642" s="464"/>
      <c r="Y642" s="337"/>
      <c r="Z642" s="337"/>
      <c r="AA642" s="337"/>
      <c r="AB642" s="337"/>
      <c r="AC642" s="337"/>
      <c r="AD642" s="337"/>
      <c r="AE642" s="337"/>
      <c r="AF642" s="337"/>
      <c r="AG642" s="337"/>
      <c r="AH642" s="337"/>
      <c r="AI642" s="337"/>
      <c r="AJ642" s="337"/>
    </row>
    <row r="643" ht="13.5" customHeight="1">
      <c r="A643" s="464"/>
      <c r="B643" s="464"/>
      <c r="C643" s="464"/>
      <c r="D643" s="464"/>
      <c r="E643" s="464"/>
      <c r="F643" s="464"/>
      <c r="G643" s="464"/>
      <c r="H643" s="464"/>
      <c r="I643" s="464"/>
      <c r="J643" s="464"/>
      <c r="K643" s="337"/>
      <c r="L643" s="337"/>
      <c r="M643" s="337"/>
      <c r="N643" s="337"/>
      <c r="O643" s="337"/>
      <c r="P643" s="337"/>
      <c r="Q643" s="337"/>
      <c r="R643" s="337"/>
      <c r="S643" s="337"/>
      <c r="T643" s="464"/>
      <c r="U643" s="464"/>
      <c r="V643" s="464"/>
      <c r="W643" s="464"/>
      <c r="X643" s="464"/>
      <c r="Y643" s="337"/>
      <c r="Z643" s="337"/>
      <c r="AA643" s="337"/>
      <c r="AB643" s="337"/>
      <c r="AC643" s="337"/>
      <c r="AD643" s="337"/>
      <c r="AE643" s="337"/>
      <c r="AF643" s="337"/>
      <c r="AG643" s="337"/>
      <c r="AH643" s="337"/>
      <c r="AI643" s="337"/>
      <c r="AJ643" s="337"/>
    </row>
    <row r="644" ht="13.5" customHeight="1">
      <c r="A644" s="464"/>
      <c r="B644" s="464"/>
      <c r="C644" s="464"/>
      <c r="D644" s="464"/>
      <c r="E644" s="464"/>
      <c r="F644" s="464"/>
      <c r="G644" s="464"/>
      <c r="H644" s="464"/>
      <c r="I644" s="464"/>
      <c r="J644" s="464"/>
      <c r="K644" s="337"/>
      <c r="L644" s="337"/>
      <c r="M644" s="337"/>
      <c r="N644" s="337"/>
      <c r="O644" s="337"/>
      <c r="P644" s="337"/>
      <c r="Q644" s="337"/>
      <c r="R644" s="337"/>
      <c r="S644" s="337"/>
      <c r="T644" s="464"/>
      <c r="U644" s="464"/>
      <c r="V644" s="464"/>
      <c r="W644" s="464"/>
      <c r="X644" s="464"/>
      <c r="Y644" s="337"/>
      <c r="Z644" s="337"/>
      <c r="AA644" s="337"/>
      <c r="AB644" s="337"/>
      <c r="AC644" s="337"/>
      <c r="AD644" s="337"/>
      <c r="AE644" s="337"/>
      <c r="AF644" s="337"/>
      <c r="AG644" s="337"/>
      <c r="AH644" s="337"/>
      <c r="AI644" s="337"/>
      <c r="AJ644" s="337"/>
    </row>
    <row r="645" ht="13.5" customHeight="1">
      <c r="A645" s="464"/>
      <c r="B645" s="464"/>
      <c r="C645" s="464"/>
      <c r="D645" s="464"/>
      <c r="E645" s="464"/>
      <c r="F645" s="464"/>
      <c r="G645" s="464"/>
      <c r="H645" s="464"/>
      <c r="I645" s="464"/>
      <c r="J645" s="464"/>
      <c r="K645" s="337"/>
      <c r="L645" s="337"/>
      <c r="M645" s="337"/>
      <c r="N645" s="337"/>
      <c r="O645" s="337"/>
      <c r="P645" s="337"/>
      <c r="Q645" s="337"/>
      <c r="R645" s="337"/>
      <c r="S645" s="337"/>
      <c r="T645" s="464"/>
      <c r="U645" s="464"/>
      <c r="V645" s="464"/>
      <c r="W645" s="464"/>
      <c r="X645" s="464"/>
      <c r="Y645" s="337"/>
      <c r="Z645" s="337"/>
      <c r="AA645" s="337"/>
      <c r="AB645" s="337"/>
      <c r="AC645" s="337"/>
      <c r="AD645" s="337"/>
      <c r="AE645" s="337"/>
      <c r="AF645" s="337"/>
      <c r="AG645" s="337"/>
      <c r="AH645" s="337"/>
      <c r="AI645" s="337"/>
      <c r="AJ645" s="337"/>
    </row>
    <row r="646" ht="13.5" customHeight="1">
      <c r="A646" s="464"/>
      <c r="B646" s="464"/>
      <c r="C646" s="464"/>
      <c r="D646" s="464"/>
      <c r="E646" s="464"/>
      <c r="F646" s="464"/>
      <c r="G646" s="464"/>
      <c r="H646" s="464"/>
      <c r="I646" s="464"/>
      <c r="J646" s="464"/>
      <c r="K646" s="337"/>
      <c r="L646" s="337"/>
      <c r="M646" s="337"/>
      <c r="N646" s="337"/>
      <c r="O646" s="337"/>
      <c r="P646" s="337"/>
      <c r="Q646" s="337"/>
      <c r="R646" s="337"/>
      <c r="S646" s="337"/>
      <c r="T646" s="464"/>
      <c r="U646" s="464"/>
      <c r="V646" s="464"/>
      <c r="W646" s="464"/>
      <c r="X646" s="464"/>
      <c r="Y646" s="337"/>
      <c r="Z646" s="337"/>
      <c r="AA646" s="337"/>
      <c r="AB646" s="337"/>
      <c r="AC646" s="337"/>
      <c r="AD646" s="337"/>
      <c r="AE646" s="337"/>
      <c r="AF646" s="337"/>
      <c r="AG646" s="337"/>
      <c r="AH646" s="337"/>
      <c r="AI646" s="337"/>
      <c r="AJ646" s="337"/>
    </row>
    <row r="647" ht="13.5" customHeight="1">
      <c r="A647" s="464"/>
      <c r="B647" s="464"/>
      <c r="C647" s="464"/>
      <c r="D647" s="464"/>
      <c r="E647" s="464"/>
      <c r="F647" s="464"/>
      <c r="G647" s="464"/>
      <c r="H647" s="464"/>
      <c r="I647" s="464"/>
      <c r="J647" s="464"/>
      <c r="K647" s="337"/>
      <c r="L647" s="337"/>
      <c r="M647" s="337"/>
      <c r="N647" s="337"/>
      <c r="O647" s="337"/>
      <c r="P647" s="337"/>
      <c r="Q647" s="337"/>
      <c r="R647" s="337"/>
      <c r="S647" s="337"/>
      <c r="T647" s="464"/>
      <c r="U647" s="464"/>
      <c r="V647" s="464"/>
      <c r="W647" s="464"/>
      <c r="X647" s="464"/>
      <c r="Y647" s="337"/>
      <c r="Z647" s="337"/>
      <c r="AA647" s="337"/>
      <c r="AB647" s="337"/>
      <c r="AC647" s="337"/>
      <c r="AD647" s="337"/>
      <c r="AE647" s="337"/>
      <c r="AF647" s="337"/>
      <c r="AG647" s="337"/>
      <c r="AH647" s="337"/>
      <c r="AI647" s="337"/>
      <c r="AJ647" s="337"/>
    </row>
    <row r="648" ht="13.5" customHeight="1">
      <c r="A648" s="464"/>
      <c r="B648" s="464"/>
      <c r="C648" s="464"/>
      <c r="D648" s="464"/>
      <c r="E648" s="464"/>
      <c r="F648" s="464"/>
      <c r="G648" s="464"/>
      <c r="H648" s="464"/>
      <c r="I648" s="464"/>
      <c r="J648" s="464"/>
      <c r="K648" s="337"/>
      <c r="L648" s="337"/>
      <c r="M648" s="337"/>
      <c r="N648" s="337"/>
      <c r="O648" s="337"/>
      <c r="P648" s="337"/>
      <c r="Q648" s="337"/>
      <c r="R648" s="337"/>
      <c r="S648" s="337"/>
      <c r="T648" s="464"/>
      <c r="U648" s="464"/>
      <c r="V648" s="464"/>
      <c r="W648" s="464"/>
      <c r="X648" s="464"/>
      <c r="Y648" s="337"/>
      <c r="Z648" s="337"/>
      <c r="AA648" s="337"/>
      <c r="AB648" s="337"/>
      <c r="AC648" s="337"/>
      <c r="AD648" s="337"/>
      <c r="AE648" s="337"/>
      <c r="AF648" s="337"/>
      <c r="AG648" s="337"/>
      <c r="AH648" s="337"/>
      <c r="AI648" s="337"/>
      <c r="AJ648" s="337"/>
    </row>
    <row r="649" ht="13.5" customHeight="1">
      <c r="A649" s="464"/>
      <c r="B649" s="464"/>
      <c r="C649" s="464"/>
      <c r="D649" s="464"/>
      <c r="E649" s="464"/>
      <c r="F649" s="464"/>
      <c r="G649" s="464"/>
      <c r="H649" s="464"/>
      <c r="I649" s="464"/>
      <c r="J649" s="464"/>
      <c r="K649" s="337"/>
      <c r="L649" s="337"/>
      <c r="M649" s="337"/>
      <c r="N649" s="337"/>
      <c r="O649" s="337"/>
      <c r="P649" s="337"/>
      <c r="Q649" s="337"/>
      <c r="R649" s="337"/>
      <c r="S649" s="337"/>
      <c r="T649" s="464"/>
      <c r="U649" s="464"/>
      <c r="V649" s="464"/>
      <c r="W649" s="464"/>
      <c r="X649" s="464"/>
      <c r="Y649" s="337"/>
      <c r="Z649" s="337"/>
      <c r="AA649" s="337"/>
      <c r="AB649" s="337"/>
      <c r="AC649" s="337"/>
      <c r="AD649" s="337"/>
      <c r="AE649" s="337"/>
      <c r="AF649" s="337"/>
      <c r="AG649" s="337"/>
      <c r="AH649" s="337"/>
      <c r="AI649" s="337"/>
      <c r="AJ649" s="337"/>
    </row>
    <row r="650" ht="13.5" customHeight="1">
      <c r="A650" s="464"/>
      <c r="B650" s="464"/>
      <c r="C650" s="464"/>
      <c r="D650" s="464"/>
      <c r="E650" s="464"/>
      <c r="F650" s="464"/>
      <c r="G650" s="464"/>
      <c r="H650" s="464"/>
      <c r="I650" s="464"/>
      <c r="J650" s="464"/>
      <c r="K650" s="337"/>
      <c r="L650" s="337"/>
      <c r="M650" s="337"/>
      <c r="N650" s="337"/>
      <c r="O650" s="337"/>
      <c r="P650" s="337"/>
      <c r="Q650" s="337"/>
      <c r="R650" s="337"/>
      <c r="S650" s="337"/>
      <c r="T650" s="464"/>
      <c r="U650" s="464"/>
      <c r="V650" s="464"/>
      <c r="W650" s="464"/>
      <c r="X650" s="464"/>
      <c r="Y650" s="337"/>
      <c r="Z650" s="337"/>
      <c r="AA650" s="337"/>
      <c r="AB650" s="337"/>
      <c r="AC650" s="337"/>
      <c r="AD650" s="337"/>
      <c r="AE650" s="337"/>
      <c r="AF650" s="337"/>
      <c r="AG650" s="337"/>
      <c r="AH650" s="337"/>
      <c r="AI650" s="337"/>
      <c r="AJ650" s="337"/>
    </row>
    <row r="651" ht="13.5" customHeight="1">
      <c r="A651" s="464"/>
      <c r="B651" s="464"/>
      <c r="C651" s="464"/>
      <c r="D651" s="464"/>
      <c r="E651" s="464"/>
      <c r="F651" s="464"/>
      <c r="G651" s="464"/>
      <c r="H651" s="464"/>
      <c r="I651" s="464"/>
      <c r="J651" s="464"/>
      <c r="K651" s="337"/>
      <c r="L651" s="337"/>
      <c r="M651" s="337"/>
      <c r="N651" s="337"/>
      <c r="O651" s="337"/>
      <c r="P651" s="337"/>
      <c r="Q651" s="337"/>
      <c r="R651" s="337"/>
      <c r="S651" s="337"/>
      <c r="T651" s="464"/>
      <c r="U651" s="464"/>
      <c r="V651" s="464"/>
      <c r="W651" s="464"/>
      <c r="X651" s="464"/>
      <c r="Y651" s="337"/>
      <c r="Z651" s="337"/>
      <c r="AA651" s="337"/>
      <c r="AB651" s="337"/>
      <c r="AC651" s="337"/>
      <c r="AD651" s="337"/>
      <c r="AE651" s="337"/>
      <c r="AF651" s="337"/>
      <c r="AG651" s="337"/>
      <c r="AH651" s="337"/>
      <c r="AI651" s="337"/>
      <c r="AJ651" s="337"/>
    </row>
    <row r="652" ht="13.5" customHeight="1">
      <c r="A652" s="464"/>
      <c r="B652" s="464"/>
      <c r="C652" s="464"/>
      <c r="D652" s="464"/>
      <c r="E652" s="464"/>
      <c r="F652" s="464"/>
      <c r="G652" s="464"/>
      <c r="H652" s="464"/>
      <c r="I652" s="464"/>
      <c r="J652" s="464"/>
      <c r="K652" s="337"/>
      <c r="L652" s="337"/>
      <c r="M652" s="337"/>
      <c r="N652" s="337"/>
      <c r="O652" s="337"/>
      <c r="P652" s="337"/>
      <c r="Q652" s="337"/>
      <c r="R652" s="337"/>
      <c r="S652" s="337"/>
      <c r="T652" s="464"/>
      <c r="U652" s="464"/>
      <c r="V652" s="464"/>
      <c r="W652" s="464"/>
      <c r="X652" s="464"/>
      <c r="Y652" s="337"/>
      <c r="Z652" s="337"/>
      <c r="AA652" s="337"/>
      <c r="AB652" s="337"/>
      <c r="AC652" s="337"/>
      <c r="AD652" s="337"/>
      <c r="AE652" s="337"/>
      <c r="AF652" s="337"/>
      <c r="AG652" s="337"/>
      <c r="AH652" s="337"/>
      <c r="AI652" s="337"/>
      <c r="AJ652" s="337"/>
    </row>
    <row r="653" ht="13.5" customHeight="1">
      <c r="A653" s="464"/>
      <c r="B653" s="464"/>
      <c r="C653" s="464"/>
      <c r="D653" s="464"/>
      <c r="E653" s="464"/>
      <c r="F653" s="464"/>
      <c r="G653" s="464"/>
      <c r="H653" s="464"/>
      <c r="I653" s="464"/>
      <c r="J653" s="464"/>
      <c r="K653" s="337"/>
      <c r="L653" s="337"/>
      <c r="M653" s="337"/>
      <c r="N653" s="337"/>
      <c r="O653" s="337"/>
      <c r="P653" s="337"/>
      <c r="Q653" s="337"/>
      <c r="R653" s="337"/>
      <c r="S653" s="337"/>
      <c r="T653" s="464"/>
      <c r="U653" s="464"/>
      <c r="V653" s="464"/>
      <c r="W653" s="464"/>
      <c r="X653" s="464"/>
      <c r="Y653" s="337"/>
      <c r="Z653" s="337"/>
      <c r="AA653" s="337"/>
      <c r="AB653" s="337"/>
      <c r="AC653" s="337"/>
      <c r="AD653" s="337"/>
      <c r="AE653" s="337"/>
      <c r="AF653" s="337"/>
      <c r="AG653" s="337"/>
      <c r="AH653" s="337"/>
      <c r="AI653" s="337"/>
      <c r="AJ653" s="337"/>
    </row>
    <row r="654" ht="13.5" customHeight="1">
      <c r="A654" s="464"/>
      <c r="B654" s="464"/>
      <c r="C654" s="464"/>
      <c r="D654" s="464"/>
      <c r="E654" s="464"/>
      <c r="F654" s="464"/>
      <c r="G654" s="464"/>
      <c r="H654" s="464"/>
      <c r="I654" s="464"/>
      <c r="J654" s="464"/>
      <c r="K654" s="337"/>
      <c r="L654" s="337"/>
      <c r="M654" s="337"/>
      <c r="N654" s="337"/>
      <c r="O654" s="337"/>
      <c r="P654" s="337"/>
      <c r="Q654" s="337"/>
      <c r="R654" s="337"/>
      <c r="S654" s="337"/>
      <c r="T654" s="464"/>
      <c r="U654" s="464"/>
      <c r="V654" s="464"/>
      <c r="W654" s="464"/>
      <c r="X654" s="464"/>
      <c r="Y654" s="337"/>
      <c r="Z654" s="337"/>
      <c r="AA654" s="337"/>
      <c r="AB654" s="337"/>
      <c r="AC654" s="337"/>
      <c r="AD654" s="337"/>
      <c r="AE654" s="337"/>
      <c r="AF654" s="337"/>
      <c r="AG654" s="337"/>
      <c r="AH654" s="337"/>
      <c r="AI654" s="337"/>
      <c r="AJ654" s="337"/>
    </row>
    <row r="655" ht="13.5" customHeight="1">
      <c r="A655" s="464"/>
      <c r="B655" s="464"/>
      <c r="C655" s="464"/>
      <c r="D655" s="464"/>
      <c r="E655" s="464"/>
      <c r="F655" s="464"/>
      <c r="G655" s="464"/>
      <c r="H655" s="464"/>
      <c r="I655" s="464"/>
      <c r="J655" s="464"/>
      <c r="K655" s="337"/>
      <c r="L655" s="337"/>
      <c r="M655" s="337"/>
      <c r="N655" s="337"/>
      <c r="O655" s="337"/>
      <c r="P655" s="337"/>
      <c r="Q655" s="337"/>
      <c r="R655" s="337"/>
      <c r="S655" s="337"/>
      <c r="T655" s="464"/>
      <c r="U655" s="464"/>
      <c r="V655" s="464"/>
      <c r="W655" s="464"/>
      <c r="X655" s="464"/>
      <c r="Y655" s="337"/>
      <c r="Z655" s="337"/>
      <c r="AA655" s="337"/>
      <c r="AB655" s="337"/>
      <c r="AC655" s="337"/>
      <c r="AD655" s="337"/>
      <c r="AE655" s="337"/>
      <c r="AF655" s="337"/>
      <c r="AG655" s="337"/>
      <c r="AH655" s="337"/>
      <c r="AI655" s="337"/>
      <c r="AJ655" s="337"/>
    </row>
    <row r="656" ht="13.5" customHeight="1">
      <c r="A656" s="464"/>
      <c r="B656" s="464"/>
      <c r="C656" s="464"/>
      <c r="D656" s="464"/>
      <c r="E656" s="464"/>
      <c r="F656" s="464"/>
      <c r="G656" s="464"/>
      <c r="H656" s="464"/>
      <c r="I656" s="464"/>
      <c r="J656" s="464"/>
      <c r="K656" s="337"/>
      <c r="L656" s="337"/>
      <c r="M656" s="337"/>
      <c r="N656" s="337"/>
      <c r="O656" s="337"/>
      <c r="P656" s="337"/>
      <c r="Q656" s="337"/>
      <c r="R656" s="337"/>
      <c r="S656" s="337"/>
      <c r="T656" s="464"/>
      <c r="U656" s="464"/>
      <c r="V656" s="464"/>
      <c r="W656" s="464"/>
      <c r="X656" s="464"/>
      <c r="Y656" s="337"/>
      <c r="Z656" s="337"/>
      <c r="AA656" s="337"/>
      <c r="AB656" s="337"/>
      <c r="AC656" s="337"/>
      <c r="AD656" s="337"/>
      <c r="AE656" s="337"/>
      <c r="AF656" s="337"/>
      <c r="AG656" s="337"/>
      <c r="AH656" s="337"/>
      <c r="AI656" s="337"/>
      <c r="AJ656" s="337"/>
    </row>
    <row r="657" ht="13.5" customHeight="1">
      <c r="A657" s="464"/>
      <c r="B657" s="464"/>
      <c r="C657" s="464"/>
      <c r="D657" s="464"/>
      <c r="E657" s="464"/>
      <c r="F657" s="464"/>
      <c r="G657" s="464"/>
      <c r="H657" s="464"/>
      <c r="I657" s="464"/>
      <c r="J657" s="464"/>
      <c r="K657" s="337"/>
      <c r="L657" s="337"/>
      <c r="M657" s="337"/>
      <c r="N657" s="337"/>
      <c r="O657" s="337"/>
      <c r="P657" s="337"/>
      <c r="Q657" s="337"/>
      <c r="R657" s="337"/>
      <c r="S657" s="337"/>
      <c r="T657" s="464"/>
      <c r="U657" s="464"/>
      <c r="V657" s="464"/>
      <c r="W657" s="464"/>
      <c r="X657" s="464"/>
      <c r="Y657" s="337"/>
      <c r="Z657" s="337"/>
      <c r="AA657" s="337"/>
      <c r="AB657" s="337"/>
      <c r="AC657" s="337"/>
      <c r="AD657" s="337"/>
      <c r="AE657" s="337"/>
      <c r="AF657" s="337"/>
      <c r="AG657" s="337"/>
      <c r="AH657" s="337"/>
      <c r="AI657" s="337"/>
      <c r="AJ657" s="337"/>
    </row>
    <row r="658" ht="13.5" customHeight="1">
      <c r="A658" s="464"/>
      <c r="B658" s="464"/>
      <c r="C658" s="464"/>
      <c r="D658" s="464"/>
      <c r="E658" s="464"/>
      <c r="F658" s="464"/>
      <c r="G658" s="464"/>
      <c r="H658" s="464"/>
      <c r="I658" s="464"/>
      <c r="J658" s="464"/>
      <c r="K658" s="337"/>
      <c r="L658" s="337"/>
      <c r="M658" s="337"/>
      <c r="N658" s="337"/>
      <c r="O658" s="337"/>
      <c r="P658" s="337"/>
      <c r="Q658" s="337"/>
      <c r="R658" s="337"/>
      <c r="S658" s="337"/>
      <c r="T658" s="464"/>
      <c r="U658" s="464"/>
      <c r="V658" s="464"/>
      <c r="W658" s="464"/>
      <c r="X658" s="464"/>
      <c r="Y658" s="337"/>
      <c r="Z658" s="337"/>
      <c r="AA658" s="337"/>
      <c r="AB658" s="337"/>
      <c r="AC658" s="337"/>
      <c r="AD658" s="337"/>
      <c r="AE658" s="337"/>
      <c r="AF658" s="337"/>
      <c r="AG658" s="337"/>
      <c r="AH658" s="337"/>
      <c r="AI658" s="337"/>
      <c r="AJ658" s="337"/>
    </row>
    <row r="659" ht="13.5" customHeight="1">
      <c r="A659" s="464"/>
      <c r="B659" s="464"/>
      <c r="C659" s="464"/>
      <c r="D659" s="464"/>
      <c r="E659" s="464"/>
      <c r="F659" s="464"/>
      <c r="G659" s="464"/>
      <c r="H659" s="464"/>
      <c r="I659" s="464"/>
      <c r="J659" s="464"/>
      <c r="K659" s="337"/>
      <c r="L659" s="337"/>
      <c r="M659" s="337"/>
      <c r="N659" s="337"/>
      <c r="O659" s="337"/>
      <c r="P659" s="337"/>
      <c r="Q659" s="337"/>
      <c r="R659" s="337"/>
      <c r="S659" s="337"/>
      <c r="T659" s="464"/>
      <c r="U659" s="464"/>
      <c r="V659" s="464"/>
      <c r="W659" s="464"/>
      <c r="X659" s="464"/>
      <c r="Y659" s="337"/>
      <c r="Z659" s="337"/>
      <c r="AA659" s="337"/>
      <c r="AB659" s="337"/>
      <c r="AC659" s="337"/>
      <c r="AD659" s="337"/>
      <c r="AE659" s="337"/>
      <c r="AF659" s="337"/>
      <c r="AG659" s="337"/>
      <c r="AH659" s="337"/>
      <c r="AI659" s="337"/>
      <c r="AJ659" s="337"/>
    </row>
    <row r="660" ht="13.5" customHeight="1">
      <c r="A660" s="464"/>
      <c r="B660" s="464"/>
      <c r="C660" s="464"/>
      <c r="D660" s="464"/>
      <c r="E660" s="464"/>
      <c r="F660" s="464"/>
      <c r="G660" s="464"/>
      <c r="H660" s="464"/>
      <c r="I660" s="464"/>
      <c r="J660" s="464"/>
      <c r="K660" s="337"/>
      <c r="L660" s="337"/>
      <c r="M660" s="337"/>
      <c r="N660" s="337"/>
      <c r="O660" s="337"/>
      <c r="P660" s="337"/>
      <c r="Q660" s="337"/>
      <c r="R660" s="337"/>
      <c r="S660" s="337"/>
      <c r="T660" s="464"/>
      <c r="U660" s="464"/>
      <c r="V660" s="464"/>
      <c r="W660" s="464"/>
      <c r="X660" s="464"/>
      <c r="Y660" s="337"/>
      <c r="Z660" s="337"/>
      <c r="AA660" s="337"/>
      <c r="AB660" s="337"/>
      <c r="AC660" s="337"/>
      <c r="AD660" s="337"/>
      <c r="AE660" s="337"/>
      <c r="AF660" s="337"/>
      <c r="AG660" s="337"/>
      <c r="AH660" s="337"/>
      <c r="AI660" s="337"/>
      <c r="AJ660" s="337"/>
    </row>
    <row r="661" ht="13.5" customHeight="1">
      <c r="A661" s="464"/>
      <c r="B661" s="464"/>
      <c r="C661" s="464"/>
      <c r="D661" s="464"/>
      <c r="E661" s="464"/>
      <c r="F661" s="464"/>
      <c r="G661" s="464"/>
      <c r="H661" s="464"/>
      <c r="I661" s="464"/>
      <c r="J661" s="464"/>
      <c r="K661" s="337"/>
      <c r="L661" s="337"/>
      <c r="M661" s="337"/>
      <c r="N661" s="337"/>
      <c r="O661" s="337"/>
      <c r="P661" s="337"/>
      <c r="Q661" s="337"/>
      <c r="R661" s="337"/>
      <c r="S661" s="337"/>
      <c r="T661" s="464"/>
      <c r="U661" s="464"/>
      <c r="V661" s="464"/>
      <c r="W661" s="464"/>
      <c r="X661" s="464"/>
      <c r="Y661" s="337"/>
      <c r="Z661" s="337"/>
      <c r="AA661" s="337"/>
      <c r="AB661" s="337"/>
      <c r="AC661" s="337"/>
      <c r="AD661" s="337"/>
      <c r="AE661" s="337"/>
      <c r="AF661" s="337"/>
      <c r="AG661" s="337"/>
      <c r="AH661" s="337"/>
      <c r="AI661" s="337"/>
      <c r="AJ661" s="337"/>
    </row>
    <row r="662" ht="13.5" customHeight="1">
      <c r="A662" s="464"/>
      <c r="B662" s="464"/>
      <c r="C662" s="464"/>
      <c r="D662" s="464"/>
      <c r="E662" s="464"/>
      <c r="F662" s="464"/>
      <c r="G662" s="464"/>
      <c r="H662" s="464"/>
      <c r="I662" s="464"/>
      <c r="J662" s="464"/>
      <c r="K662" s="337"/>
      <c r="L662" s="337"/>
      <c r="M662" s="337"/>
      <c r="N662" s="337"/>
      <c r="O662" s="337"/>
      <c r="P662" s="337"/>
      <c r="Q662" s="337"/>
      <c r="R662" s="337"/>
      <c r="S662" s="337"/>
      <c r="T662" s="464"/>
      <c r="U662" s="464"/>
      <c r="V662" s="464"/>
      <c r="W662" s="464"/>
      <c r="X662" s="464"/>
      <c r="Y662" s="337"/>
      <c r="Z662" s="337"/>
      <c r="AA662" s="337"/>
      <c r="AB662" s="337"/>
      <c r="AC662" s="337"/>
      <c r="AD662" s="337"/>
      <c r="AE662" s="337"/>
      <c r="AF662" s="337"/>
      <c r="AG662" s="337"/>
      <c r="AH662" s="337"/>
      <c r="AI662" s="337"/>
      <c r="AJ662" s="337"/>
    </row>
    <row r="663" ht="13.5" customHeight="1">
      <c r="A663" s="464"/>
      <c r="B663" s="464"/>
      <c r="C663" s="464"/>
      <c r="D663" s="464"/>
      <c r="E663" s="464"/>
      <c r="F663" s="464"/>
      <c r="G663" s="464"/>
      <c r="H663" s="464"/>
      <c r="I663" s="464"/>
      <c r="J663" s="464"/>
      <c r="K663" s="337"/>
      <c r="L663" s="337"/>
      <c r="M663" s="337"/>
      <c r="N663" s="337"/>
      <c r="O663" s="337"/>
      <c r="P663" s="337"/>
      <c r="Q663" s="337"/>
      <c r="R663" s="337"/>
      <c r="S663" s="337"/>
      <c r="T663" s="464"/>
      <c r="U663" s="464"/>
      <c r="V663" s="464"/>
      <c r="W663" s="464"/>
      <c r="X663" s="464"/>
      <c r="Y663" s="337"/>
      <c r="Z663" s="337"/>
      <c r="AA663" s="337"/>
      <c r="AB663" s="337"/>
      <c r="AC663" s="337"/>
      <c r="AD663" s="337"/>
      <c r="AE663" s="337"/>
      <c r="AF663" s="337"/>
      <c r="AG663" s="337"/>
      <c r="AH663" s="337"/>
      <c r="AI663" s="337"/>
      <c r="AJ663" s="337"/>
    </row>
    <row r="664" ht="13.5" customHeight="1">
      <c r="A664" s="464"/>
      <c r="B664" s="464"/>
      <c r="C664" s="464"/>
      <c r="D664" s="464"/>
      <c r="E664" s="464"/>
      <c r="F664" s="464"/>
      <c r="G664" s="464"/>
      <c r="H664" s="464"/>
      <c r="I664" s="464"/>
      <c r="J664" s="464"/>
      <c r="K664" s="337"/>
      <c r="L664" s="337"/>
      <c r="M664" s="337"/>
      <c r="N664" s="337"/>
      <c r="O664" s="337"/>
      <c r="P664" s="337"/>
      <c r="Q664" s="337"/>
      <c r="R664" s="337"/>
      <c r="S664" s="337"/>
      <c r="T664" s="464"/>
      <c r="U664" s="464"/>
      <c r="V664" s="464"/>
      <c r="W664" s="464"/>
      <c r="X664" s="464"/>
      <c r="Y664" s="337"/>
      <c r="Z664" s="337"/>
      <c r="AA664" s="337"/>
      <c r="AB664" s="337"/>
      <c r="AC664" s="337"/>
      <c r="AD664" s="337"/>
      <c r="AE664" s="337"/>
      <c r="AF664" s="337"/>
      <c r="AG664" s="337"/>
      <c r="AH664" s="337"/>
      <c r="AI664" s="337"/>
      <c r="AJ664" s="337"/>
    </row>
    <row r="665" ht="13.5" customHeight="1">
      <c r="A665" s="464"/>
      <c r="B665" s="464"/>
      <c r="C665" s="464"/>
      <c r="D665" s="464"/>
      <c r="E665" s="464"/>
      <c r="F665" s="464"/>
      <c r="G665" s="464"/>
      <c r="H665" s="464"/>
      <c r="I665" s="464"/>
      <c r="J665" s="464"/>
      <c r="K665" s="337"/>
      <c r="L665" s="337"/>
      <c r="M665" s="337"/>
      <c r="N665" s="337"/>
      <c r="O665" s="337"/>
      <c r="P665" s="337"/>
      <c r="Q665" s="337"/>
      <c r="R665" s="337"/>
      <c r="S665" s="337"/>
      <c r="T665" s="464"/>
      <c r="U665" s="464"/>
      <c r="V665" s="464"/>
      <c r="W665" s="464"/>
      <c r="X665" s="464"/>
      <c r="Y665" s="337"/>
      <c r="Z665" s="337"/>
      <c r="AA665" s="337"/>
      <c r="AB665" s="337"/>
      <c r="AC665" s="337"/>
      <c r="AD665" s="337"/>
      <c r="AE665" s="337"/>
      <c r="AF665" s="337"/>
      <c r="AG665" s="337"/>
      <c r="AH665" s="337"/>
      <c r="AI665" s="337"/>
      <c r="AJ665" s="337"/>
    </row>
    <row r="666" ht="13.5" customHeight="1">
      <c r="A666" s="464"/>
      <c r="B666" s="464"/>
      <c r="C666" s="464"/>
      <c r="D666" s="464"/>
      <c r="E666" s="464"/>
      <c r="F666" s="464"/>
      <c r="G666" s="464"/>
      <c r="H666" s="464"/>
      <c r="I666" s="464"/>
      <c r="J666" s="464"/>
      <c r="K666" s="337"/>
      <c r="L666" s="337"/>
      <c r="M666" s="337"/>
      <c r="N666" s="337"/>
      <c r="O666" s="337"/>
      <c r="P666" s="337"/>
      <c r="Q666" s="337"/>
      <c r="R666" s="337"/>
      <c r="S666" s="337"/>
      <c r="T666" s="464"/>
      <c r="U666" s="464"/>
      <c r="V666" s="464"/>
      <c r="W666" s="464"/>
      <c r="X666" s="464"/>
      <c r="Y666" s="337"/>
      <c r="Z666" s="337"/>
      <c r="AA666" s="337"/>
      <c r="AB666" s="337"/>
      <c r="AC666" s="337"/>
      <c r="AD666" s="337"/>
      <c r="AE666" s="337"/>
      <c r="AF666" s="337"/>
      <c r="AG666" s="337"/>
      <c r="AH666" s="337"/>
      <c r="AI666" s="337"/>
      <c r="AJ666" s="337"/>
    </row>
    <row r="667" ht="13.5" customHeight="1">
      <c r="A667" s="464"/>
      <c r="B667" s="464"/>
      <c r="C667" s="464"/>
      <c r="D667" s="464"/>
      <c r="E667" s="464"/>
      <c r="F667" s="464"/>
      <c r="G667" s="464"/>
      <c r="H667" s="464"/>
      <c r="I667" s="464"/>
      <c r="J667" s="464"/>
      <c r="K667" s="337"/>
      <c r="L667" s="337"/>
      <c r="M667" s="337"/>
      <c r="N667" s="337"/>
      <c r="O667" s="337"/>
      <c r="P667" s="337"/>
      <c r="Q667" s="337"/>
      <c r="R667" s="337"/>
      <c r="S667" s="337"/>
      <c r="T667" s="464"/>
      <c r="U667" s="464"/>
      <c r="V667" s="464"/>
      <c r="W667" s="464"/>
      <c r="X667" s="464"/>
      <c r="Y667" s="337"/>
      <c r="Z667" s="337"/>
      <c r="AA667" s="337"/>
      <c r="AB667" s="337"/>
      <c r="AC667" s="337"/>
      <c r="AD667" s="337"/>
      <c r="AE667" s="337"/>
      <c r="AF667" s="337"/>
      <c r="AG667" s="337"/>
      <c r="AH667" s="337"/>
      <c r="AI667" s="337"/>
      <c r="AJ667" s="337"/>
    </row>
    <row r="668" ht="13.5" customHeight="1">
      <c r="A668" s="464"/>
      <c r="B668" s="464"/>
      <c r="C668" s="464"/>
      <c r="D668" s="464"/>
      <c r="E668" s="464"/>
      <c r="F668" s="464"/>
      <c r="G668" s="464"/>
      <c r="H668" s="464"/>
      <c r="I668" s="464"/>
      <c r="J668" s="464"/>
      <c r="K668" s="337"/>
      <c r="L668" s="337"/>
      <c r="M668" s="337"/>
      <c r="N668" s="337"/>
      <c r="O668" s="337"/>
      <c r="P668" s="337"/>
      <c r="Q668" s="337"/>
      <c r="R668" s="337"/>
      <c r="S668" s="337"/>
      <c r="T668" s="464"/>
      <c r="U668" s="464"/>
      <c r="V668" s="464"/>
      <c r="W668" s="464"/>
      <c r="X668" s="464"/>
      <c r="Y668" s="337"/>
      <c r="Z668" s="337"/>
      <c r="AA668" s="337"/>
      <c r="AB668" s="337"/>
      <c r="AC668" s="337"/>
      <c r="AD668" s="337"/>
      <c r="AE668" s="337"/>
      <c r="AF668" s="337"/>
      <c r="AG668" s="337"/>
      <c r="AH668" s="337"/>
      <c r="AI668" s="337"/>
      <c r="AJ668" s="337"/>
    </row>
    <row r="669" ht="13.5" customHeight="1">
      <c r="A669" s="464"/>
      <c r="B669" s="464"/>
      <c r="C669" s="464"/>
      <c r="D669" s="464"/>
      <c r="E669" s="464"/>
      <c r="F669" s="464"/>
      <c r="G669" s="464"/>
      <c r="H669" s="464"/>
      <c r="I669" s="464"/>
      <c r="J669" s="464"/>
      <c r="K669" s="337"/>
      <c r="L669" s="337"/>
      <c r="M669" s="337"/>
      <c r="N669" s="337"/>
      <c r="O669" s="337"/>
      <c r="P669" s="337"/>
      <c r="Q669" s="337"/>
      <c r="R669" s="337"/>
      <c r="S669" s="337"/>
      <c r="T669" s="464"/>
      <c r="U669" s="464"/>
      <c r="V669" s="464"/>
      <c r="W669" s="464"/>
      <c r="X669" s="464"/>
      <c r="Y669" s="337"/>
      <c r="Z669" s="337"/>
      <c r="AA669" s="337"/>
      <c r="AB669" s="337"/>
      <c r="AC669" s="337"/>
      <c r="AD669" s="337"/>
      <c r="AE669" s="337"/>
      <c r="AF669" s="337"/>
      <c r="AG669" s="337"/>
      <c r="AH669" s="337"/>
      <c r="AI669" s="337"/>
      <c r="AJ669" s="337"/>
    </row>
    <row r="670" ht="13.5" customHeight="1">
      <c r="A670" s="464"/>
      <c r="B670" s="464"/>
      <c r="C670" s="464"/>
      <c r="D670" s="464"/>
      <c r="E670" s="464"/>
      <c r="F670" s="464"/>
      <c r="G670" s="464"/>
      <c r="H670" s="464"/>
      <c r="I670" s="464"/>
      <c r="J670" s="464"/>
      <c r="K670" s="337"/>
      <c r="L670" s="337"/>
      <c r="M670" s="337"/>
      <c r="N670" s="337"/>
      <c r="O670" s="337"/>
      <c r="P670" s="337"/>
      <c r="Q670" s="337"/>
      <c r="R670" s="337"/>
      <c r="S670" s="337"/>
      <c r="T670" s="464"/>
      <c r="U670" s="464"/>
      <c r="V670" s="464"/>
      <c r="W670" s="464"/>
      <c r="X670" s="464"/>
      <c r="Y670" s="337"/>
      <c r="Z670" s="337"/>
      <c r="AA670" s="337"/>
      <c r="AB670" s="337"/>
      <c r="AC670" s="337"/>
      <c r="AD670" s="337"/>
      <c r="AE670" s="337"/>
      <c r="AF670" s="337"/>
      <c r="AG670" s="337"/>
      <c r="AH670" s="337"/>
      <c r="AI670" s="337"/>
      <c r="AJ670" s="337"/>
    </row>
    <row r="671" ht="13.5" customHeight="1">
      <c r="A671" s="464"/>
      <c r="B671" s="464"/>
      <c r="C671" s="464"/>
      <c r="D671" s="464"/>
      <c r="E671" s="464"/>
      <c r="F671" s="464"/>
      <c r="G671" s="464"/>
      <c r="H671" s="464"/>
      <c r="I671" s="464"/>
      <c r="J671" s="464"/>
      <c r="K671" s="337"/>
      <c r="L671" s="337"/>
      <c r="M671" s="337"/>
      <c r="N671" s="337"/>
      <c r="O671" s="337"/>
      <c r="P671" s="337"/>
      <c r="Q671" s="337"/>
      <c r="R671" s="337"/>
      <c r="S671" s="337"/>
      <c r="T671" s="464"/>
      <c r="U671" s="464"/>
      <c r="V671" s="464"/>
      <c r="W671" s="464"/>
      <c r="X671" s="464"/>
      <c r="Y671" s="337"/>
      <c r="Z671" s="337"/>
      <c r="AA671" s="337"/>
      <c r="AB671" s="337"/>
      <c r="AC671" s="337"/>
      <c r="AD671" s="337"/>
      <c r="AE671" s="337"/>
      <c r="AF671" s="337"/>
      <c r="AG671" s="337"/>
      <c r="AH671" s="337"/>
      <c r="AI671" s="337"/>
      <c r="AJ671" s="337"/>
    </row>
    <row r="672" ht="13.5" customHeight="1">
      <c r="A672" s="464"/>
      <c r="B672" s="464"/>
      <c r="C672" s="464"/>
      <c r="D672" s="464"/>
      <c r="E672" s="464"/>
      <c r="F672" s="464"/>
      <c r="G672" s="464"/>
      <c r="H672" s="464"/>
      <c r="I672" s="464"/>
      <c r="J672" s="464"/>
      <c r="K672" s="337"/>
      <c r="L672" s="337"/>
      <c r="M672" s="337"/>
      <c r="N672" s="337"/>
      <c r="O672" s="337"/>
      <c r="P672" s="337"/>
      <c r="Q672" s="337"/>
      <c r="R672" s="337"/>
      <c r="S672" s="337"/>
      <c r="T672" s="464"/>
      <c r="U672" s="464"/>
      <c r="V672" s="464"/>
      <c r="W672" s="464"/>
      <c r="X672" s="464"/>
      <c r="Y672" s="337"/>
      <c r="Z672" s="337"/>
      <c r="AA672" s="337"/>
      <c r="AB672" s="337"/>
      <c r="AC672" s="337"/>
      <c r="AD672" s="337"/>
      <c r="AE672" s="337"/>
      <c r="AF672" s="337"/>
      <c r="AG672" s="337"/>
      <c r="AH672" s="337"/>
      <c r="AI672" s="337"/>
      <c r="AJ672" s="337"/>
    </row>
    <row r="673" ht="13.5" customHeight="1">
      <c r="A673" s="464"/>
      <c r="B673" s="464"/>
      <c r="C673" s="464"/>
      <c r="D673" s="464"/>
      <c r="E673" s="464"/>
      <c r="F673" s="464"/>
      <c r="G673" s="464"/>
      <c r="H673" s="464"/>
      <c r="I673" s="464"/>
      <c r="J673" s="464"/>
      <c r="K673" s="337"/>
      <c r="L673" s="337"/>
      <c r="M673" s="337"/>
      <c r="N673" s="337"/>
      <c r="O673" s="337"/>
      <c r="P673" s="337"/>
      <c r="Q673" s="337"/>
      <c r="R673" s="337"/>
      <c r="S673" s="337"/>
      <c r="T673" s="464"/>
      <c r="U673" s="464"/>
      <c r="V673" s="464"/>
      <c r="W673" s="464"/>
      <c r="X673" s="464"/>
      <c r="Y673" s="337"/>
      <c r="Z673" s="337"/>
      <c r="AA673" s="337"/>
      <c r="AB673" s="337"/>
      <c r="AC673" s="337"/>
      <c r="AD673" s="337"/>
      <c r="AE673" s="337"/>
      <c r="AF673" s="337"/>
      <c r="AG673" s="337"/>
      <c r="AH673" s="337"/>
      <c r="AI673" s="337"/>
      <c r="AJ673" s="337"/>
    </row>
    <row r="674" ht="13.5" customHeight="1">
      <c r="A674" s="464"/>
      <c r="B674" s="464"/>
      <c r="C674" s="464"/>
      <c r="D674" s="464"/>
      <c r="E674" s="464"/>
      <c r="F674" s="464"/>
      <c r="G674" s="464"/>
      <c r="H674" s="464"/>
      <c r="I674" s="464"/>
      <c r="J674" s="464"/>
      <c r="K674" s="337"/>
      <c r="L674" s="337"/>
      <c r="M674" s="337"/>
      <c r="N674" s="337"/>
      <c r="O674" s="337"/>
      <c r="P674" s="337"/>
      <c r="Q674" s="337"/>
      <c r="R674" s="337"/>
      <c r="S674" s="337"/>
      <c r="T674" s="464"/>
      <c r="U674" s="464"/>
      <c r="V674" s="464"/>
      <c r="W674" s="464"/>
      <c r="X674" s="464"/>
      <c r="Y674" s="337"/>
      <c r="Z674" s="337"/>
      <c r="AA674" s="337"/>
      <c r="AB674" s="337"/>
      <c r="AC674" s="337"/>
      <c r="AD674" s="337"/>
      <c r="AE674" s="337"/>
      <c r="AF674" s="337"/>
      <c r="AG674" s="337"/>
      <c r="AH674" s="337"/>
      <c r="AI674" s="337"/>
      <c r="AJ674" s="337"/>
    </row>
    <row r="675" ht="13.5" customHeight="1">
      <c r="A675" s="464"/>
      <c r="B675" s="464"/>
      <c r="C675" s="464"/>
      <c r="D675" s="464"/>
      <c r="E675" s="464"/>
      <c r="F675" s="464"/>
      <c r="G675" s="464"/>
      <c r="H675" s="464"/>
      <c r="I675" s="464"/>
      <c r="J675" s="464"/>
      <c r="K675" s="337"/>
      <c r="L675" s="337"/>
      <c r="M675" s="337"/>
      <c r="N675" s="337"/>
      <c r="O675" s="337"/>
      <c r="P675" s="337"/>
      <c r="Q675" s="337"/>
      <c r="R675" s="337"/>
      <c r="S675" s="337"/>
      <c r="T675" s="464"/>
      <c r="U675" s="464"/>
      <c r="V675" s="464"/>
      <c r="W675" s="464"/>
      <c r="X675" s="464"/>
      <c r="Y675" s="337"/>
      <c r="Z675" s="337"/>
      <c r="AA675" s="337"/>
      <c r="AB675" s="337"/>
      <c r="AC675" s="337"/>
      <c r="AD675" s="337"/>
      <c r="AE675" s="337"/>
      <c r="AF675" s="337"/>
      <c r="AG675" s="337"/>
      <c r="AH675" s="337"/>
      <c r="AI675" s="337"/>
      <c r="AJ675" s="337"/>
    </row>
    <row r="676" ht="13.5" customHeight="1">
      <c r="A676" s="464"/>
      <c r="B676" s="464"/>
      <c r="C676" s="464"/>
      <c r="D676" s="464"/>
      <c r="E676" s="464"/>
      <c r="F676" s="464"/>
      <c r="G676" s="464"/>
      <c r="H676" s="464"/>
      <c r="I676" s="464"/>
      <c r="J676" s="464"/>
      <c r="K676" s="337"/>
      <c r="L676" s="337"/>
      <c r="M676" s="337"/>
      <c r="N676" s="337"/>
      <c r="O676" s="337"/>
      <c r="P676" s="337"/>
      <c r="Q676" s="337"/>
      <c r="R676" s="337"/>
      <c r="S676" s="337"/>
      <c r="T676" s="464"/>
      <c r="U676" s="464"/>
      <c r="V676" s="464"/>
      <c r="W676" s="464"/>
      <c r="X676" s="464"/>
      <c r="Y676" s="337"/>
      <c r="Z676" s="337"/>
      <c r="AA676" s="337"/>
      <c r="AB676" s="337"/>
      <c r="AC676" s="337"/>
      <c r="AD676" s="337"/>
      <c r="AE676" s="337"/>
      <c r="AF676" s="337"/>
      <c r="AG676" s="337"/>
      <c r="AH676" s="337"/>
      <c r="AI676" s="337"/>
      <c r="AJ676" s="337"/>
    </row>
    <row r="677" ht="13.5" customHeight="1">
      <c r="A677" s="464"/>
      <c r="B677" s="464"/>
      <c r="C677" s="464"/>
      <c r="D677" s="464"/>
      <c r="E677" s="464"/>
      <c r="F677" s="464"/>
      <c r="G677" s="464"/>
      <c r="H677" s="464"/>
      <c r="I677" s="464"/>
      <c r="J677" s="464"/>
      <c r="K677" s="337"/>
      <c r="L677" s="337"/>
      <c r="M677" s="337"/>
      <c r="N677" s="337"/>
      <c r="O677" s="337"/>
      <c r="P677" s="337"/>
      <c r="Q677" s="337"/>
      <c r="R677" s="337"/>
      <c r="S677" s="337"/>
      <c r="T677" s="464"/>
      <c r="U677" s="464"/>
      <c r="V677" s="464"/>
      <c r="W677" s="464"/>
      <c r="X677" s="464"/>
      <c r="Y677" s="337"/>
      <c r="Z677" s="337"/>
      <c r="AA677" s="337"/>
      <c r="AB677" s="337"/>
      <c r="AC677" s="337"/>
      <c r="AD677" s="337"/>
      <c r="AE677" s="337"/>
      <c r="AF677" s="337"/>
      <c r="AG677" s="337"/>
      <c r="AH677" s="337"/>
      <c r="AI677" s="337"/>
      <c r="AJ677" s="337"/>
    </row>
    <row r="678" ht="13.5" customHeight="1">
      <c r="A678" s="464"/>
      <c r="B678" s="464"/>
      <c r="C678" s="464"/>
      <c r="D678" s="464"/>
      <c r="E678" s="464"/>
      <c r="F678" s="464"/>
      <c r="G678" s="464"/>
      <c r="H678" s="464"/>
      <c r="I678" s="464"/>
      <c r="J678" s="464"/>
      <c r="K678" s="337"/>
      <c r="L678" s="337"/>
      <c r="M678" s="337"/>
      <c r="N678" s="337"/>
      <c r="O678" s="337"/>
      <c r="P678" s="337"/>
      <c r="Q678" s="337"/>
      <c r="R678" s="337"/>
      <c r="S678" s="337"/>
      <c r="T678" s="464"/>
      <c r="U678" s="464"/>
      <c r="V678" s="464"/>
      <c r="W678" s="464"/>
      <c r="X678" s="464"/>
      <c r="Y678" s="337"/>
      <c r="Z678" s="337"/>
      <c r="AA678" s="337"/>
      <c r="AB678" s="337"/>
      <c r="AC678" s="337"/>
      <c r="AD678" s="337"/>
      <c r="AE678" s="337"/>
      <c r="AF678" s="337"/>
      <c r="AG678" s="337"/>
      <c r="AH678" s="337"/>
      <c r="AI678" s="337"/>
      <c r="AJ678" s="337"/>
    </row>
    <row r="679" ht="13.5" customHeight="1">
      <c r="A679" s="464"/>
      <c r="B679" s="464"/>
      <c r="C679" s="464"/>
      <c r="D679" s="464"/>
      <c r="E679" s="464"/>
      <c r="F679" s="464"/>
      <c r="G679" s="464"/>
      <c r="H679" s="464"/>
      <c r="I679" s="464"/>
      <c r="J679" s="464"/>
      <c r="K679" s="337"/>
      <c r="L679" s="337"/>
      <c r="M679" s="337"/>
      <c r="N679" s="337"/>
      <c r="O679" s="337"/>
      <c r="P679" s="337"/>
      <c r="Q679" s="337"/>
      <c r="R679" s="337"/>
      <c r="S679" s="337"/>
      <c r="T679" s="464"/>
      <c r="U679" s="464"/>
      <c r="V679" s="464"/>
      <c r="W679" s="464"/>
      <c r="X679" s="464"/>
      <c r="Y679" s="337"/>
      <c r="Z679" s="337"/>
      <c r="AA679" s="337"/>
      <c r="AB679" s="337"/>
      <c r="AC679" s="337"/>
      <c r="AD679" s="337"/>
      <c r="AE679" s="337"/>
      <c r="AF679" s="337"/>
      <c r="AG679" s="337"/>
      <c r="AH679" s="337"/>
      <c r="AI679" s="337"/>
      <c r="AJ679" s="337"/>
    </row>
    <row r="680" ht="13.5" customHeight="1">
      <c r="A680" s="464"/>
      <c r="B680" s="464"/>
      <c r="C680" s="464"/>
      <c r="D680" s="464"/>
      <c r="E680" s="464"/>
      <c r="F680" s="464"/>
      <c r="G680" s="464"/>
      <c r="H680" s="464"/>
      <c r="I680" s="464"/>
      <c r="J680" s="464"/>
      <c r="K680" s="337"/>
      <c r="L680" s="337"/>
      <c r="M680" s="337"/>
      <c r="N680" s="337"/>
      <c r="O680" s="337"/>
      <c r="P680" s="337"/>
      <c r="Q680" s="337"/>
      <c r="R680" s="337"/>
      <c r="S680" s="337"/>
      <c r="T680" s="464"/>
      <c r="U680" s="464"/>
      <c r="V680" s="464"/>
      <c r="W680" s="464"/>
      <c r="X680" s="464"/>
      <c r="Y680" s="337"/>
      <c r="Z680" s="337"/>
      <c r="AA680" s="337"/>
      <c r="AB680" s="337"/>
      <c r="AC680" s="337"/>
      <c r="AD680" s="337"/>
      <c r="AE680" s="337"/>
      <c r="AF680" s="337"/>
      <c r="AG680" s="337"/>
      <c r="AH680" s="337"/>
      <c r="AI680" s="337"/>
      <c r="AJ680" s="337"/>
    </row>
    <row r="681" ht="13.5" customHeight="1">
      <c r="A681" s="464"/>
      <c r="B681" s="464"/>
      <c r="C681" s="464"/>
      <c r="D681" s="464"/>
      <c r="E681" s="464"/>
      <c r="F681" s="464"/>
      <c r="G681" s="464"/>
      <c r="H681" s="464"/>
      <c r="I681" s="464"/>
      <c r="J681" s="464"/>
      <c r="K681" s="337"/>
      <c r="L681" s="337"/>
      <c r="M681" s="337"/>
      <c r="N681" s="337"/>
      <c r="O681" s="337"/>
      <c r="P681" s="337"/>
      <c r="Q681" s="337"/>
      <c r="R681" s="337"/>
      <c r="S681" s="337"/>
      <c r="T681" s="464"/>
      <c r="U681" s="464"/>
      <c r="V681" s="464"/>
      <c r="W681" s="464"/>
      <c r="X681" s="464"/>
      <c r="Y681" s="337"/>
      <c r="Z681" s="337"/>
      <c r="AA681" s="337"/>
      <c r="AB681" s="337"/>
      <c r="AC681" s="337"/>
      <c r="AD681" s="337"/>
      <c r="AE681" s="337"/>
      <c r="AF681" s="337"/>
      <c r="AG681" s="337"/>
      <c r="AH681" s="337"/>
      <c r="AI681" s="337"/>
      <c r="AJ681" s="337"/>
    </row>
    <row r="682" ht="13.5" customHeight="1">
      <c r="A682" s="464"/>
      <c r="B682" s="464"/>
      <c r="C682" s="464"/>
      <c r="D682" s="464"/>
      <c r="E682" s="464"/>
      <c r="F682" s="464"/>
      <c r="G682" s="464"/>
      <c r="H682" s="464"/>
      <c r="I682" s="464"/>
      <c r="J682" s="464"/>
      <c r="K682" s="337"/>
      <c r="L682" s="337"/>
      <c r="M682" s="337"/>
      <c r="N682" s="337"/>
      <c r="O682" s="337"/>
      <c r="P682" s="337"/>
      <c r="Q682" s="337"/>
      <c r="R682" s="337"/>
      <c r="S682" s="337"/>
      <c r="T682" s="464"/>
      <c r="U682" s="464"/>
      <c r="V682" s="464"/>
      <c r="W682" s="464"/>
      <c r="X682" s="464"/>
      <c r="Y682" s="337"/>
      <c r="Z682" s="337"/>
      <c r="AA682" s="337"/>
      <c r="AB682" s="337"/>
      <c r="AC682" s="337"/>
      <c r="AD682" s="337"/>
      <c r="AE682" s="337"/>
      <c r="AF682" s="337"/>
      <c r="AG682" s="337"/>
      <c r="AH682" s="337"/>
      <c r="AI682" s="337"/>
      <c r="AJ682" s="337"/>
    </row>
    <row r="683" ht="13.5" customHeight="1">
      <c r="A683" s="464"/>
      <c r="B683" s="464"/>
      <c r="C683" s="464"/>
      <c r="D683" s="464"/>
      <c r="E683" s="464"/>
      <c r="F683" s="464"/>
      <c r="G683" s="464"/>
      <c r="H683" s="464"/>
      <c r="I683" s="464"/>
      <c r="J683" s="464"/>
      <c r="K683" s="337"/>
      <c r="L683" s="337"/>
      <c r="M683" s="337"/>
      <c r="N683" s="337"/>
      <c r="O683" s="337"/>
      <c r="P683" s="337"/>
      <c r="Q683" s="337"/>
      <c r="R683" s="337"/>
      <c r="S683" s="337"/>
      <c r="T683" s="464"/>
      <c r="U683" s="464"/>
      <c r="V683" s="464"/>
      <c r="W683" s="464"/>
      <c r="X683" s="464"/>
      <c r="Y683" s="337"/>
      <c r="Z683" s="337"/>
      <c r="AA683" s="337"/>
      <c r="AB683" s="337"/>
      <c r="AC683" s="337"/>
      <c r="AD683" s="337"/>
      <c r="AE683" s="337"/>
      <c r="AF683" s="337"/>
      <c r="AG683" s="337"/>
      <c r="AH683" s="337"/>
      <c r="AI683" s="337"/>
      <c r="AJ683" s="337"/>
    </row>
    <row r="684" ht="13.5" customHeight="1">
      <c r="A684" s="464"/>
      <c r="B684" s="464"/>
      <c r="C684" s="464"/>
      <c r="D684" s="464"/>
      <c r="E684" s="464"/>
      <c r="F684" s="464"/>
      <c r="G684" s="464"/>
      <c r="H684" s="464"/>
      <c r="I684" s="464"/>
      <c r="J684" s="464"/>
      <c r="K684" s="337"/>
      <c r="L684" s="337"/>
      <c r="M684" s="337"/>
      <c r="N684" s="337"/>
      <c r="O684" s="337"/>
      <c r="P684" s="337"/>
      <c r="Q684" s="337"/>
      <c r="R684" s="337"/>
      <c r="S684" s="337"/>
      <c r="T684" s="464"/>
      <c r="U684" s="464"/>
      <c r="V684" s="464"/>
      <c r="W684" s="464"/>
      <c r="X684" s="464"/>
      <c r="Y684" s="337"/>
      <c r="Z684" s="337"/>
      <c r="AA684" s="337"/>
      <c r="AB684" s="337"/>
      <c r="AC684" s="337"/>
      <c r="AD684" s="337"/>
      <c r="AE684" s="337"/>
      <c r="AF684" s="337"/>
      <c r="AG684" s="337"/>
      <c r="AH684" s="337"/>
      <c r="AI684" s="337"/>
      <c r="AJ684" s="337"/>
    </row>
    <row r="685" ht="13.5" customHeight="1">
      <c r="A685" s="464"/>
      <c r="B685" s="464"/>
      <c r="C685" s="464"/>
      <c r="D685" s="464"/>
      <c r="E685" s="464"/>
      <c r="F685" s="464"/>
      <c r="G685" s="464"/>
      <c r="H685" s="464"/>
      <c r="I685" s="464"/>
      <c r="J685" s="464"/>
      <c r="K685" s="337"/>
      <c r="L685" s="337"/>
      <c r="M685" s="337"/>
      <c r="N685" s="337"/>
      <c r="O685" s="337"/>
      <c r="P685" s="337"/>
      <c r="Q685" s="337"/>
      <c r="R685" s="337"/>
      <c r="S685" s="337"/>
      <c r="T685" s="464"/>
      <c r="U685" s="464"/>
      <c r="V685" s="464"/>
      <c r="W685" s="464"/>
      <c r="X685" s="464"/>
      <c r="Y685" s="337"/>
      <c r="Z685" s="337"/>
      <c r="AA685" s="337"/>
      <c r="AB685" s="337"/>
      <c r="AC685" s="337"/>
      <c r="AD685" s="337"/>
      <c r="AE685" s="337"/>
      <c r="AF685" s="337"/>
      <c r="AG685" s="337"/>
      <c r="AH685" s="337"/>
      <c r="AI685" s="337"/>
      <c r="AJ685" s="337"/>
    </row>
    <row r="686" ht="13.5" customHeight="1">
      <c r="A686" s="464"/>
      <c r="B686" s="464"/>
      <c r="C686" s="464"/>
      <c r="D686" s="464"/>
      <c r="E686" s="464"/>
      <c r="F686" s="464"/>
      <c r="G686" s="464"/>
      <c r="H686" s="464"/>
      <c r="I686" s="464"/>
      <c r="J686" s="464"/>
      <c r="K686" s="337"/>
      <c r="L686" s="337"/>
      <c r="M686" s="337"/>
      <c r="N686" s="337"/>
      <c r="O686" s="337"/>
      <c r="P686" s="337"/>
      <c r="Q686" s="337"/>
      <c r="R686" s="337"/>
      <c r="S686" s="337"/>
      <c r="T686" s="464"/>
      <c r="U686" s="464"/>
      <c r="V686" s="464"/>
      <c r="W686" s="464"/>
      <c r="X686" s="464"/>
      <c r="Y686" s="337"/>
      <c r="Z686" s="337"/>
      <c r="AA686" s="337"/>
      <c r="AB686" s="337"/>
      <c r="AC686" s="337"/>
      <c r="AD686" s="337"/>
      <c r="AE686" s="337"/>
      <c r="AF686" s="337"/>
      <c r="AG686" s="337"/>
      <c r="AH686" s="337"/>
      <c r="AI686" s="337"/>
      <c r="AJ686" s="337"/>
    </row>
    <row r="687" ht="13.5" customHeight="1">
      <c r="A687" s="464"/>
      <c r="B687" s="464"/>
      <c r="C687" s="464"/>
      <c r="D687" s="464"/>
      <c r="E687" s="464"/>
      <c r="F687" s="464"/>
      <c r="G687" s="464"/>
      <c r="H687" s="464"/>
      <c r="I687" s="464"/>
      <c r="J687" s="464"/>
      <c r="K687" s="337"/>
      <c r="L687" s="337"/>
      <c r="M687" s="337"/>
      <c r="N687" s="337"/>
      <c r="O687" s="337"/>
      <c r="P687" s="337"/>
      <c r="Q687" s="337"/>
      <c r="R687" s="337"/>
      <c r="S687" s="337"/>
      <c r="T687" s="464"/>
      <c r="U687" s="464"/>
      <c r="V687" s="464"/>
      <c r="W687" s="464"/>
      <c r="X687" s="464"/>
      <c r="Y687" s="337"/>
      <c r="Z687" s="337"/>
      <c r="AA687" s="337"/>
      <c r="AB687" s="337"/>
      <c r="AC687" s="337"/>
      <c r="AD687" s="337"/>
      <c r="AE687" s="337"/>
      <c r="AF687" s="337"/>
      <c r="AG687" s="337"/>
      <c r="AH687" s="337"/>
      <c r="AI687" s="337"/>
      <c r="AJ687" s="337"/>
    </row>
    <row r="688" ht="13.5" customHeight="1">
      <c r="A688" s="464"/>
      <c r="B688" s="464"/>
      <c r="C688" s="464"/>
      <c r="D688" s="464"/>
      <c r="E688" s="464"/>
      <c r="F688" s="464"/>
      <c r="G688" s="464"/>
      <c r="H688" s="464"/>
      <c r="I688" s="464"/>
      <c r="J688" s="464"/>
      <c r="K688" s="337"/>
      <c r="L688" s="337"/>
      <c r="M688" s="337"/>
      <c r="N688" s="337"/>
      <c r="O688" s="337"/>
      <c r="P688" s="337"/>
      <c r="Q688" s="337"/>
      <c r="R688" s="337"/>
      <c r="S688" s="337"/>
      <c r="T688" s="464"/>
      <c r="U688" s="464"/>
      <c r="V688" s="464"/>
      <c r="W688" s="464"/>
      <c r="X688" s="464"/>
      <c r="Y688" s="337"/>
      <c r="Z688" s="337"/>
      <c r="AA688" s="337"/>
      <c r="AB688" s="337"/>
      <c r="AC688" s="337"/>
      <c r="AD688" s="337"/>
      <c r="AE688" s="337"/>
      <c r="AF688" s="337"/>
      <c r="AG688" s="337"/>
      <c r="AH688" s="337"/>
      <c r="AI688" s="337"/>
      <c r="AJ688" s="337"/>
    </row>
    <row r="689" ht="13.5" customHeight="1">
      <c r="A689" s="464"/>
      <c r="B689" s="464"/>
      <c r="C689" s="464"/>
      <c r="D689" s="464"/>
      <c r="E689" s="464"/>
      <c r="F689" s="464"/>
      <c r="G689" s="464"/>
      <c r="H689" s="464"/>
      <c r="I689" s="464"/>
      <c r="J689" s="464"/>
      <c r="K689" s="337"/>
      <c r="L689" s="337"/>
      <c r="M689" s="337"/>
      <c r="N689" s="337"/>
      <c r="O689" s="337"/>
      <c r="P689" s="337"/>
      <c r="Q689" s="337"/>
      <c r="R689" s="337"/>
      <c r="S689" s="337"/>
      <c r="T689" s="464"/>
      <c r="U689" s="464"/>
      <c r="V689" s="464"/>
      <c r="W689" s="464"/>
      <c r="X689" s="464"/>
      <c r="Y689" s="337"/>
      <c r="Z689" s="337"/>
      <c r="AA689" s="337"/>
      <c r="AB689" s="337"/>
      <c r="AC689" s="337"/>
      <c r="AD689" s="337"/>
      <c r="AE689" s="337"/>
      <c r="AF689" s="337"/>
      <c r="AG689" s="337"/>
      <c r="AH689" s="337"/>
      <c r="AI689" s="337"/>
      <c r="AJ689" s="337"/>
    </row>
    <row r="690" ht="13.5" customHeight="1">
      <c r="A690" s="464"/>
      <c r="B690" s="464"/>
      <c r="C690" s="464"/>
      <c r="D690" s="464"/>
      <c r="E690" s="464"/>
      <c r="F690" s="464"/>
      <c r="G690" s="464"/>
      <c r="H690" s="464"/>
      <c r="I690" s="464"/>
      <c r="J690" s="464"/>
      <c r="K690" s="337"/>
      <c r="L690" s="337"/>
      <c r="M690" s="337"/>
      <c r="N690" s="337"/>
      <c r="O690" s="337"/>
      <c r="P690" s="337"/>
      <c r="Q690" s="337"/>
      <c r="R690" s="337"/>
      <c r="S690" s="337"/>
      <c r="T690" s="464"/>
      <c r="U690" s="464"/>
      <c r="V690" s="464"/>
      <c r="W690" s="464"/>
      <c r="X690" s="464"/>
      <c r="Y690" s="337"/>
      <c r="Z690" s="337"/>
      <c r="AA690" s="337"/>
      <c r="AB690" s="337"/>
      <c r="AC690" s="337"/>
      <c r="AD690" s="337"/>
      <c r="AE690" s="337"/>
      <c r="AF690" s="337"/>
      <c r="AG690" s="337"/>
      <c r="AH690" s="337"/>
      <c r="AI690" s="337"/>
      <c r="AJ690" s="337"/>
    </row>
    <row r="691" ht="13.5" customHeight="1">
      <c r="A691" s="464"/>
      <c r="B691" s="464"/>
      <c r="C691" s="464"/>
      <c r="D691" s="464"/>
      <c r="E691" s="464"/>
      <c r="F691" s="464"/>
      <c r="G691" s="464"/>
      <c r="H691" s="464"/>
      <c r="I691" s="464"/>
      <c r="J691" s="464"/>
      <c r="K691" s="337"/>
      <c r="L691" s="337"/>
      <c r="M691" s="337"/>
      <c r="N691" s="337"/>
      <c r="O691" s="337"/>
      <c r="P691" s="337"/>
      <c r="Q691" s="337"/>
      <c r="R691" s="337"/>
      <c r="S691" s="337"/>
      <c r="T691" s="464"/>
      <c r="U691" s="464"/>
      <c r="V691" s="464"/>
      <c r="W691" s="464"/>
      <c r="X691" s="464"/>
      <c r="Y691" s="337"/>
      <c r="Z691" s="337"/>
      <c r="AA691" s="337"/>
      <c r="AB691" s="337"/>
      <c r="AC691" s="337"/>
      <c r="AD691" s="337"/>
      <c r="AE691" s="337"/>
      <c r="AF691" s="337"/>
      <c r="AG691" s="337"/>
      <c r="AH691" s="337"/>
      <c r="AI691" s="337"/>
      <c r="AJ691" s="337"/>
    </row>
    <row r="692" ht="13.5" customHeight="1">
      <c r="A692" s="464"/>
      <c r="B692" s="464"/>
      <c r="C692" s="464"/>
      <c r="D692" s="464"/>
      <c r="E692" s="464"/>
      <c r="F692" s="464"/>
      <c r="G692" s="464"/>
      <c r="H692" s="464"/>
      <c r="I692" s="464"/>
      <c r="J692" s="464"/>
      <c r="K692" s="337"/>
      <c r="L692" s="337"/>
      <c r="M692" s="337"/>
      <c r="N692" s="337"/>
      <c r="O692" s="337"/>
      <c r="P692" s="337"/>
      <c r="Q692" s="337"/>
      <c r="R692" s="337"/>
      <c r="S692" s="337"/>
      <c r="T692" s="464"/>
      <c r="U692" s="464"/>
      <c r="V692" s="464"/>
      <c r="W692" s="464"/>
      <c r="X692" s="464"/>
      <c r="Y692" s="337"/>
      <c r="Z692" s="337"/>
      <c r="AA692" s="337"/>
      <c r="AB692" s="337"/>
      <c r="AC692" s="337"/>
      <c r="AD692" s="337"/>
      <c r="AE692" s="337"/>
      <c r="AF692" s="337"/>
      <c r="AG692" s="337"/>
      <c r="AH692" s="337"/>
      <c r="AI692" s="337"/>
      <c r="AJ692" s="337"/>
    </row>
    <row r="693" ht="13.5" customHeight="1">
      <c r="A693" s="464"/>
      <c r="B693" s="464"/>
      <c r="C693" s="464"/>
      <c r="D693" s="464"/>
      <c r="E693" s="464"/>
      <c r="F693" s="464"/>
      <c r="G693" s="464"/>
      <c r="H693" s="464"/>
      <c r="I693" s="464"/>
      <c r="J693" s="464"/>
      <c r="K693" s="337"/>
      <c r="L693" s="337"/>
      <c r="M693" s="337"/>
      <c r="N693" s="337"/>
      <c r="O693" s="337"/>
      <c r="P693" s="337"/>
      <c r="Q693" s="337"/>
      <c r="R693" s="337"/>
      <c r="S693" s="337"/>
      <c r="T693" s="464"/>
      <c r="U693" s="464"/>
      <c r="V693" s="464"/>
      <c r="W693" s="464"/>
      <c r="X693" s="464"/>
      <c r="Y693" s="337"/>
      <c r="Z693" s="337"/>
      <c r="AA693" s="337"/>
      <c r="AB693" s="337"/>
      <c r="AC693" s="337"/>
      <c r="AD693" s="337"/>
      <c r="AE693" s="337"/>
      <c r="AF693" s="337"/>
      <c r="AG693" s="337"/>
      <c r="AH693" s="337"/>
      <c r="AI693" s="337"/>
      <c r="AJ693" s="337"/>
    </row>
    <row r="694" ht="13.5" customHeight="1">
      <c r="A694" s="464"/>
      <c r="B694" s="464"/>
      <c r="C694" s="464"/>
      <c r="D694" s="464"/>
      <c r="E694" s="464"/>
      <c r="F694" s="464"/>
      <c r="G694" s="464"/>
      <c r="H694" s="464"/>
      <c r="I694" s="464"/>
      <c r="J694" s="464"/>
      <c r="K694" s="337"/>
      <c r="L694" s="337"/>
      <c r="M694" s="337"/>
      <c r="N694" s="337"/>
      <c r="O694" s="337"/>
      <c r="P694" s="337"/>
      <c r="Q694" s="337"/>
      <c r="R694" s="337"/>
      <c r="S694" s="337"/>
      <c r="T694" s="464"/>
      <c r="U694" s="464"/>
      <c r="V694" s="464"/>
      <c r="W694" s="464"/>
      <c r="X694" s="464"/>
      <c r="Y694" s="337"/>
      <c r="Z694" s="337"/>
      <c r="AA694" s="337"/>
      <c r="AB694" s="337"/>
      <c r="AC694" s="337"/>
      <c r="AD694" s="337"/>
      <c r="AE694" s="337"/>
      <c r="AF694" s="337"/>
      <c r="AG694" s="337"/>
      <c r="AH694" s="337"/>
      <c r="AI694" s="337"/>
      <c r="AJ694" s="337"/>
    </row>
    <row r="695" ht="13.5" customHeight="1">
      <c r="A695" s="464"/>
      <c r="B695" s="464"/>
      <c r="C695" s="464"/>
      <c r="D695" s="464"/>
      <c r="E695" s="464"/>
      <c r="F695" s="464"/>
      <c r="G695" s="464"/>
      <c r="H695" s="464"/>
      <c r="I695" s="464"/>
      <c r="J695" s="464"/>
      <c r="K695" s="337"/>
      <c r="L695" s="337"/>
      <c r="M695" s="337"/>
      <c r="N695" s="337"/>
      <c r="O695" s="337"/>
      <c r="P695" s="337"/>
      <c r="Q695" s="337"/>
      <c r="R695" s="337"/>
      <c r="S695" s="337"/>
      <c r="T695" s="464"/>
      <c r="U695" s="464"/>
      <c r="V695" s="464"/>
      <c r="W695" s="464"/>
      <c r="X695" s="464"/>
      <c r="Y695" s="337"/>
      <c r="Z695" s="337"/>
      <c r="AA695" s="337"/>
      <c r="AB695" s="337"/>
      <c r="AC695" s="337"/>
      <c r="AD695" s="337"/>
      <c r="AE695" s="337"/>
      <c r="AF695" s="337"/>
      <c r="AG695" s="337"/>
      <c r="AH695" s="337"/>
      <c r="AI695" s="337"/>
      <c r="AJ695" s="337"/>
    </row>
    <row r="696" ht="13.5" customHeight="1">
      <c r="A696" s="464"/>
      <c r="B696" s="464"/>
      <c r="C696" s="464"/>
      <c r="D696" s="464"/>
      <c r="E696" s="464"/>
      <c r="F696" s="464"/>
      <c r="G696" s="464"/>
      <c r="H696" s="464"/>
      <c r="I696" s="464"/>
      <c r="J696" s="464"/>
      <c r="K696" s="337"/>
      <c r="L696" s="337"/>
      <c r="M696" s="337"/>
      <c r="N696" s="337"/>
      <c r="O696" s="337"/>
      <c r="P696" s="337"/>
      <c r="Q696" s="337"/>
      <c r="R696" s="337"/>
      <c r="S696" s="337"/>
      <c r="T696" s="464"/>
      <c r="U696" s="464"/>
      <c r="V696" s="464"/>
      <c r="W696" s="464"/>
      <c r="X696" s="464"/>
      <c r="Y696" s="337"/>
      <c r="Z696" s="337"/>
      <c r="AA696" s="337"/>
      <c r="AB696" s="337"/>
      <c r="AC696" s="337"/>
      <c r="AD696" s="337"/>
      <c r="AE696" s="337"/>
      <c r="AF696" s="337"/>
      <c r="AG696" s="337"/>
      <c r="AH696" s="337"/>
      <c r="AI696" s="337"/>
      <c r="AJ696" s="337"/>
    </row>
    <row r="697" ht="13.5" customHeight="1">
      <c r="A697" s="464"/>
      <c r="B697" s="464"/>
      <c r="C697" s="464"/>
      <c r="D697" s="464"/>
      <c r="E697" s="464"/>
      <c r="F697" s="464"/>
      <c r="G697" s="464"/>
      <c r="H697" s="464"/>
      <c r="I697" s="464"/>
      <c r="J697" s="464"/>
      <c r="K697" s="337"/>
      <c r="L697" s="337"/>
      <c r="M697" s="337"/>
      <c r="N697" s="337"/>
      <c r="O697" s="337"/>
      <c r="P697" s="337"/>
      <c r="Q697" s="337"/>
      <c r="R697" s="337"/>
      <c r="S697" s="337"/>
      <c r="T697" s="464"/>
      <c r="U697" s="464"/>
      <c r="V697" s="464"/>
      <c r="W697" s="464"/>
      <c r="X697" s="464"/>
      <c r="Y697" s="337"/>
      <c r="Z697" s="337"/>
      <c r="AA697" s="337"/>
      <c r="AB697" s="337"/>
      <c r="AC697" s="337"/>
      <c r="AD697" s="337"/>
      <c r="AE697" s="337"/>
      <c r="AF697" s="337"/>
      <c r="AG697" s="337"/>
      <c r="AH697" s="337"/>
      <c r="AI697" s="337"/>
      <c r="AJ697" s="337"/>
    </row>
    <row r="698" ht="13.5" customHeight="1">
      <c r="A698" s="464"/>
      <c r="B698" s="464"/>
      <c r="C698" s="464"/>
      <c r="D698" s="464"/>
      <c r="E698" s="464"/>
      <c r="F698" s="464"/>
      <c r="G698" s="464"/>
      <c r="H698" s="464"/>
      <c r="I698" s="464"/>
      <c r="J698" s="464"/>
      <c r="K698" s="337"/>
      <c r="L698" s="337"/>
      <c r="M698" s="337"/>
      <c r="N698" s="337"/>
      <c r="O698" s="337"/>
      <c r="P698" s="337"/>
      <c r="Q698" s="337"/>
      <c r="R698" s="337"/>
      <c r="S698" s="337"/>
      <c r="T698" s="464"/>
      <c r="U698" s="464"/>
      <c r="V698" s="464"/>
      <c r="W698" s="464"/>
      <c r="X698" s="464"/>
      <c r="Y698" s="337"/>
      <c r="Z698" s="337"/>
      <c r="AA698" s="337"/>
      <c r="AB698" s="337"/>
      <c r="AC698" s="337"/>
      <c r="AD698" s="337"/>
      <c r="AE698" s="337"/>
      <c r="AF698" s="337"/>
      <c r="AG698" s="337"/>
      <c r="AH698" s="337"/>
      <c r="AI698" s="337"/>
      <c r="AJ698" s="337"/>
    </row>
    <row r="699" ht="13.5" customHeight="1">
      <c r="A699" s="464"/>
      <c r="B699" s="464"/>
      <c r="C699" s="464"/>
      <c r="D699" s="464"/>
      <c r="E699" s="464"/>
      <c r="F699" s="464"/>
      <c r="G699" s="464"/>
      <c r="H699" s="464"/>
      <c r="I699" s="464"/>
      <c r="J699" s="464"/>
      <c r="K699" s="337"/>
      <c r="L699" s="337"/>
      <c r="M699" s="337"/>
      <c r="N699" s="337"/>
      <c r="O699" s="337"/>
      <c r="P699" s="337"/>
      <c r="Q699" s="337"/>
      <c r="R699" s="337"/>
      <c r="S699" s="337"/>
      <c r="T699" s="464"/>
      <c r="U699" s="464"/>
      <c r="V699" s="464"/>
      <c r="W699" s="464"/>
      <c r="X699" s="464"/>
      <c r="Y699" s="337"/>
      <c r="Z699" s="337"/>
      <c r="AA699" s="337"/>
      <c r="AB699" s="337"/>
      <c r="AC699" s="337"/>
      <c r="AD699" s="337"/>
      <c r="AE699" s="337"/>
      <c r="AF699" s="337"/>
      <c r="AG699" s="337"/>
      <c r="AH699" s="337"/>
      <c r="AI699" s="337"/>
      <c r="AJ699" s="337"/>
    </row>
    <row r="700" ht="13.5" customHeight="1">
      <c r="A700" s="464"/>
      <c r="B700" s="464"/>
      <c r="C700" s="464"/>
      <c r="D700" s="464"/>
      <c r="E700" s="464"/>
      <c r="F700" s="464"/>
      <c r="G700" s="464"/>
      <c r="H700" s="464"/>
      <c r="I700" s="464"/>
      <c r="J700" s="464"/>
      <c r="K700" s="337"/>
      <c r="L700" s="337"/>
      <c r="M700" s="337"/>
      <c r="N700" s="337"/>
      <c r="O700" s="337"/>
      <c r="P700" s="337"/>
      <c r="Q700" s="337"/>
      <c r="R700" s="337"/>
      <c r="S700" s="337"/>
      <c r="T700" s="464"/>
      <c r="U700" s="464"/>
      <c r="V700" s="464"/>
      <c r="W700" s="464"/>
      <c r="X700" s="464"/>
      <c r="Y700" s="337"/>
      <c r="Z700" s="337"/>
      <c r="AA700" s="337"/>
      <c r="AB700" s="337"/>
      <c r="AC700" s="337"/>
      <c r="AD700" s="337"/>
      <c r="AE700" s="337"/>
      <c r="AF700" s="337"/>
      <c r="AG700" s="337"/>
      <c r="AH700" s="337"/>
      <c r="AI700" s="337"/>
      <c r="AJ700" s="337"/>
    </row>
    <row r="701" ht="13.5" customHeight="1">
      <c r="A701" s="464"/>
      <c r="B701" s="464"/>
      <c r="C701" s="464"/>
      <c r="D701" s="464"/>
      <c r="E701" s="464"/>
      <c r="F701" s="464"/>
      <c r="G701" s="464"/>
      <c r="H701" s="464"/>
      <c r="I701" s="464"/>
      <c r="J701" s="464"/>
      <c r="K701" s="337"/>
      <c r="L701" s="337"/>
      <c r="M701" s="337"/>
      <c r="N701" s="337"/>
      <c r="O701" s="337"/>
      <c r="P701" s="337"/>
      <c r="Q701" s="337"/>
      <c r="R701" s="337"/>
      <c r="S701" s="337"/>
      <c r="T701" s="464"/>
      <c r="U701" s="464"/>
      <c r="V701" s="464"/>
      <c r="W701" s="464"/>
      <c r="X701" s="464"/>
      <c r="Y701" s="337"/>
      <c r="Z701" s="337"/>
      <c r="AA701" s="337"/>
      <c r="AB701" s="337"/>
      <c r="AC701" s="337"/>
      <c r="AD701" s="337"/>
      <c r="AE701" s="337"/>
      <c r="AF701" s="337"/>
      <c r="AG701" s="337"/>
      <c r="AH701" s="337"/>
      <c r="AI701" s="337"/>
      <c r="AJ701" s="337"/>
    </row>
    <row r="702" ht="13.5" customHeight="1">
      <c r="A702" s="464"/>
      <c r="B702" s="464"/>
      <c r="C702" s="464"/>
      <c r="D702" s="464"/>
      <c r="E702" s="464"/>
      <c r="F702" s="464"/>
      <c r="G702" s="464"/>
      <c r="H702" s="464"/>
      <c r="I702" s="464"/>
      <c r="J702" s="464"/>
      <c r="K702" s="337"/>
      <c r="L702" s="337"/>
      <c r="M702" s="337"/>
      <c r="N702" s="337"/>
      <c r="O702" s="337"/>
      <c r="P702" s="337"/>
      <c r="Q702" s="337"/>
      <c r="R702" s="337"/>
      <c r="S702" s="337"/>
      <c r="T702" s="464"/>
      <c r="U702" s="464"/>
      <c r="V702" s="464"/>
      <c r="W702" s="464"/>
      <c r="X702" s="464"/>
      <c r="Y702" s="337"/>
      <c r="Z702" s="337"/>
      <c r="AA702" s="337"/>
      <c r="AB702" s="337"/>
      <c r="AC702" s="337"/>
      <c r="AD702" s="337"/>
      <c r="AE702" s="337"/>
      <c r="AF702" s="337"/>
      <c r="AG702" s="337"/>
      <c r="AH702" s="337"/>
      <c r="AI702" s="337"/>
      <c r="AJ702" s="337"/>
    </row>
    <row r="703" ht="13.5" customHeight="1">
      <c r="A703" s="464"/>
      <c r="B703" s="464"/>
      <c r="C703" s="464"/>
      <c r="D703" s="464"/>
      <c r="E703" s="464"/>
      <c r="F703" s="464"/>
      <c r="G703" s="464"/>
      <c r="H703" s="464"/>
      <c r="I703" s="464"/>
      <c r="J703" s="464"/>
      <c r="K703" s="337"/>
      <c r="L703" s="337"/>
      <c r="M703" s="337"/>
      <c r="N703" s="337"/>
      <c r="O703" s="337"/>
      <c r="P703" s="337"/>
      <c r="Q703" s="337"/>
      <c r="R703" s="337"/>
      <c r="S703" s="337"/>
      <c r="T703" s="464"/>
      <c r="U703" s="464"/>
      <c r="V703" s="464"/>
      <c r="W703" s="464"/>
      <c r="X703" s="464"/>
      <c r="Y703" s="337"/>
      <c r="Z703" s="337"/>
      <c r="AA703" s="337"/>
      <c r="AB703" s="337"/>
      <c r="AC703" s="337"/>
      <c r="AD703" s="337"/>
      <c r="AE703" s="337"/>
      <c r="AF703" s="337"/>
      <c r="AG703" s="337"/>
      <c r="AH703" s="337"/>
      <c r="AI703" s="337"/>
      <c r="AJ703" s="337"/>
    </row>
    <row r="704" ht="13.5" customHeight="1">
      <c r="A704" s="464"/>
      <c r="B704" s="464"/>
      <c r="C704" s="464"/>
      <c r="D704" s="464"/>
      <c r="E704" s="464"/>
      <c r="F704" s="464"/>
      <c r="G704" s="464"/>
      <c r="H704" s="464"/>
      <c r="I704" s="464"/>
      <c r="J704" s="464"/>
      <c r="K704" s="337"/>
      <c r="L704" s="337"/>
      <c r="M704" s="337"/>
      <c r="N704" s="337"/>
      <c r="O704" s="337"/>
      <c r="P704" s="337"/>
      <c r="Q704" s="337"/>
      <c r="R704" s="337"/>
      <c r="S704" s="337"/>
      <c r="T704" s="464"/>
      <c r="U704" s="464"/>
      <c r="V704" s="464"/>
      <c r="W704" s="464"/>
      <c r="X704" s="464"/>
      <c r="Y704" s="337"/>
      <c r="Z704" s="337"/>
      <c r="AA704" s="337"/>
      <c r="AB704" s="337"/>
      <c r="AC704" s="337"/>
      <c r="AD704" s="337"/>
      <c r="AE704" s="337"/>
      <c r="AF704" s="337"/>
      <c r="AG704" s="337"/>
      <c r="AH704" s="337"/>
      <c r="AI704" s="337"/>
      <c r="AJ704" s="337"/>
    </row>
    <row r="705" ht="13.5" customHeight="1">
      <c r="A705" s="464"/>
      <c r="B705" s="464"/>
      <c r="C705" s="464"/>
      <c r="D705" s="464"/>
      <c r="E705" s="464"/>
      <c r="F705" s="464"/>
      <c r="G705" s="464"/>
      <c r="H705" s="464"/>
      <c r="I705" s="464"/>
      <c r="J705" s="464"/>
      <c r="K705" s="337"/>
      <c r="L705" s="337"/>
      <c r="M705" s="337"/>
      <c r="N705" s="337"/>
      <c r="O705" s="337"/>
      <c r="P705" s="337"/>
      <c r="Q705" s="337"/>
      <c r="R705" s="337"/>
      <c r="S705" s="337"/>
      <c r="T705" s="464"/>
      <c r="U705" s="464"/>
      <c r="V705" s="464"/>
      <c r="W705" s="464"/>
      <c r="X705" s="464"/>
      <c r="Y705" s="337"/>
      <c r="Z705" s="337"/>
      <c r="AA705" s="337"/>
      <c r="AB705" s="337"/>
      <c r="AC705" s="337"/>
      <c r="AD705" s="337"/>
      <c r="AE705" s="337"/>
      <c r="AF705" s="337"/>
      <c r="AG705" s="337"/>
      <c r="AH705" s="337"/>
      <c r="AI705" s="337"/>
      <c r="AJ705" s="337"/>
    </row>
    <row r="706" ht="13.5" customHeight="1">
      <c r="A706" s="464"/>
      <c r="B706" s="464"/>
      <c r="C706" s="464"/>
      <c r="D706" s="464"/>
      <c r="E706" s="464"/>
      <c r="F706" s="464"/>
      <c r="G706" s="464"/>
      <c r="H706" s="464"/>
      <c r="I706" s="464"/>
      <c r="J706" s="464"/>
      <c r="K706" s="337"/>
      <c r="L706" s="337"/>
      <c r="M706" s="337"/>
      <c r="N706" s="337"/>
      <c r="O706" s="337"/>
      <c r="P706" s="337"/>
      <c r="Q706" s="337"/>
      <c r="R706" s="337"/>
      <c r="S706" s="337"/>
      <c r="T706" s="464"/>
      <c r="U706" s="464"/>
      <c r="V706" s="464"/>
      <c r="W706" s="464"/>
      <c r="X706" s="464"/>
      <c r="Y706" s="337"/>
      <c r="Z706" s="337"/>
      <c r="AA706" s="337"/>
      <c r="AB706" s="337"/>
      <c r="AC706" s="337"/>
      <c r="AD706" s="337"/>
      <c r="AE706" s="337"/>
      <c r="AF706" s="337"/>
      <c r="AG706" s="337"/>
      <c r="AH706" s="337"/>
      <c r="AI706" s="337"/>
      <c r="AJ706" s="337"/>
    </row>
    <row r="707" ht="13.5" customHeight="1">
      <c r="A707" s="464"/>
      <c r="B707" s="464"/>
      <c r="C707" s="464"/>
      <c r="D707" s="464"/>
      <c r="E707" s="464"/>
      <c r="F707" s="464"/>
      <c r="G707" s="464"/>
      <c r="H707" s="464"/>
      <c r="I707" s="464"/>
      <c r="J707" s="464"/>
      <c r="K707" s="337"/>
      <c r="L707" s="337"/>
      <c r="M707" s="337"/>
      <c r="N707" s="337"/>
      <c r="O707" s="337"/>
      <c r="P707" s="337"/>
      <c r="Q707" s="337"/>
      <c r="R707" s="337"/>
      <c r="S707" s="337"/>
      <c r="T707" s="464"/>
      <c r="U707" s="464"/>
      <c r="V707" s="464"/>
      <c r="W707" s="464"/>
      <c r="X707" s="464"/>
      <c r="Y707" s="337"/>
      <c r="Z707" s="337"/>
      <c r="AA707" s="337"/>
      <c r="AB707" s="337"/>
      <c r="AC707" s="337"/>
      <c r="AD707" s="337"/>
      <c r="AE707" s="337"/>
      <c r="AF707" s="337"/>
      <c r="AG707" s="337"/>
      <c r="AH707" s="337"/>
      <c r="AI707" s="337"/>
      <c r="AJ707" s="337"/>
    </row>
    <row r="708" ht="13.5" customHeight="1">
      <c r="A708" s="464"/>
      <c r="B708" s="464"/>
      <c r="C708" s="464"/>
      <c r="D708" s="464"/>
      <c r="E708" s="464"/>
      <c r="F708" s="464"/>
      <c r="G708" s="464"/>
      <c r="H708" s="464"/>
      <c r="I708" s="464"/>
      <c r="J708" s="464"/>
      <c r="K708" s="337"/>
      <c r="L708" s="337"/>
      <c r="M708" s="337"/>
      <c r="N708" s="337"/>
      <c r="O708" s="337"/>
      <c r="P708" s="337"/>
      <c r="Q708" s="337"/>
      <c r="R708" s="337"/>
      <c r="S708" s="337"/>
      <c r="T708" s="464"/>
      <c r="U708" s="464"/>
      <c r="V708" s="464"/>
      <c r="W708" s="464"/>
      <c r="X708" s="464"/>
      <c r="Y708" s="337"/>
      <c r="Z708" s="337"/>
      <c r="AA708" s="337"/>
      <c r="AB708" s="337"/>
      <c r="AC708" s="337"/>
      <c r="AD708" s="337"/>
      <c r="AE708" s="337"/>
      <c r="AF708" s="337"/>
      <c r="AG708" s="337"/>
      <c r="AH708" s="337"/>
      <c r="AI708" s="337"/>
      <c r="AJ708" s="337"/>
    </row>
    <row r="709" ht="13.5" customHeight="1">
      <c r="A709" s="464"/>
      <c r="B709" s="464"/>
      <c r="C709" s="464"/>
      <c r="D709" s="464"/>
      <c r="E709" s="464"/>
      <c r="F709" s="464"/>
      <c r="G709" s="464"/>
      <c r="H709" s="464"/>
      <c r="I709" s="464"/>
      <c r="J709" s="464"/>
      <c r="K709" s="337"/>
      <c r="L709" s="337"/>
      <c r="M709" s="337"/>
      <c r="N709" s="337"/>
      <c r="O709" s="337"/>
      <c r="P709" s="337"/>
      <c r="Q709" s="337"/>
      <c r="R709" s="337"/>
      <c r="S709" s="337"/>
      <c r="T709" s="464"/>
      <c r="U709" s="464"/>
      <c r="V709" s="464"/>
      <c r="W709" s="464"/>
      <c r="X709" s="464"/>
      <c r="Y709" s="337"/>
      <c r="Z709" s="337"/>
      <c r="AA709" s="337"/>
      <c r="AB709" s="337"/>
      <c r="AC709" s="337"/>
      <c r="AD709" s="337"/>
      <c r="AE709" s="337"/>
      <c r="AF709" s="337"/>
      <c r="AG709" s="337"/>
      <c r="AH709" s="337"/>
      <c r="AI709" s="337"/>
      <c r="AJ709" s="337"/>
    </row>
    <row r="710" ht="13.5" customHeight="1">
      <c r="A710" s="464"/>
      <c r="B710" s="464"/>
      <c r="C710" s="464"/>
      <c r="D710" s="464"/>
      <c r="E710" s="464"/>
      <c r="F710" s="464"/>
      <c r="G710" s="464"/>
      <c r="H710" s="464"/>
      <c r="I710" s="464"/>
      <c r="J710" s="464"/>
      <c r="K710" s="337"/>
      <c r="L710" s="337"/>
      <c r="M710" s="337"/>
      <c r="N710" s="337"/>
      <c r="O710" s="337"/>
      <c r="P710" s="337"/>
      <c r="Q710" s="337"/>
      <c r="R710" s="337"/>
      <c r="S710" s="337"/>
      <c r="T710" s="464"/>
      <c r="U710" s="464"/>
      <c r="V710" s="464"/>
      <c r="W710" s="464"/>
      <c r="X710" s="464"/>
      <c r="Y710" s="337"/>
      <c r="Z710" s="337"/>
      <c r="AA710" s="337"/>
      <c r="AB710" s="337"/>
      <c r="AC710" s="337"/>
      <c r="AD710" s="337"/>
      <c r="AE710" s="337"/>
      <c r="AF710" s="337"/>
      <c r="AG710" s="337"/>
      <c r="AH710" s="337"/>
      <c r="AI710" s="337"/>
      <c r="AJ710" s="337"/>
    </row>
    <row r="711" ht="13.5" customHeight="1">
      <c r="A711" s="464"/>
      <c r="B711" s="464"/>
      <c r="C711" s="464"/>
      <c r="D711" s="464"/>
      <c r="E711" s="464"/>
      <c r="F711" s="464"/>
      <c r="G711" s="464"/>
      <c r="H711" s="464"/>
      <c r="I711" s="464"/>
      <c r="J711" s="464"/>
      <c r="K711" s="337"/>
      <c r="L711" s="337"/>
      <c r="M711" s="337"/>
      <c r="N711" s="337"/>
      <c r="O711" s="337"/>
      <c r="P711" s="337"/>
      <c r="Q711" s="337"/>
      <c r="R711" s="337"/>
      <c r="S711" s="337"/>
      <c r="T711" s="464"/>
      <c r="U711" s="464"/>
      <c r="V711" s="464"/>
      <c r="W711" s="464"/>
      <c r="X711" s="464"/>
      <c r="Y711" s="337"/>
      <c r="Z711" s="337"/>
      <c r="AA711" s="337"/>
      <c r="AB711" s="337"/>
      <c r="AC711" s="337"/>
      <c r="AD711" s="337"/>
      <c r="AE711" s="337"/>
      <c r="AF711" s="337"/>
      <c r="AG711" s="337"/>
      <c r="AH711" s="337"/>
      <c r="AI711" s="337"/>
      <c r="AJ711" s="337"/>
    </row>
    <row r="712" ht="13.5" customHeight="1">
      <c r="A712" s="464"/>
      <c r="B712" s="464"/>
      <c r="C712" s="464"/>
      <c r="D712" s="464"/>
      <c r="E712" s="464"/>
      <c r="F712" s="464"/>
      <c r="G712" s="464"/>
      <c r="H712" s="464"/>
      <c r="I712" s="464"/>
      <c r="J712" s="464"/>
      <c r="K712" s="337"/>
      <c r="L712" s="337"/>
      <c r="M712" s="337"/>
      <c r="N712" s="337"/>
      <c r="O712" s="337"/>
      <c r="P712" s="337"/>
      <c r="Q712" s="337"/>
      <c r="R712" s="337"/>
      <c r="S712" s="337"/>
      <c r="T712" s="464"/>
      <c r="U712" s="464"/>
      <c r="V712" s="464"/>
      <c r="W712" s="464"/>
      <c r="X712" s="464"/>
      <c r="Y712" s="337"/>
      <c r="Z712" s="337"/>
      <c r="AA712" s="337"/>
      <c r="AB712" s="337"/>
      <c r="AC712" s="337"/>
      <c r="AD712" s="337"/>
      <c r="AE712" s="337"/>
      <c r="AF712" s="337"/>
      <c r="AG712" s="337"/>
      <c r="AH712" s="337"/>
      <c r="AI712" s="337"/>
      <c r="AJ712" s="337"/>
    </row>
    <row r="713" ht="13.5" customHeight="1">
      <c r="A713" s="464"/>
      <c r="B713" s="464"/>
      <c r="C713" s="464"/>
      <c r="D713" s="464"/>
      <c r="E713" s="464"/>
      <c r="F713" s="464"/>
      <c r="G713" s="464"/>
      <c r="H713" s="464"/>
      <c r="I713" s="464"/>
      <c r="J713" s="464"/>
      <c r="K713" s="337"/>
      <c r="L713" s="337"/>
      <c r="M713" s="337"/>
      <c r="N713" s="337"/>
      <c r="O713" s="337"/>
      <c r="P713" s="337"/>
      <c r="Q713" s="337"/>
      <c r="R713" s="337"/>
      <c r="S713" s="337"/>
      <c r="T713" s="464"/>
      <c r="U713" s="464"/>
      <c r="V713" s="464"/>
      <c r="W713" s="464"/>
      <c r="X713" s="464"/>
      <c r="Y713" s="337"/>
      <c r="Z713" s="337"/>
      <c r="AA713" s="337"/>
      <c r="AB713" s="337"/>
      <c r="AC713" s="337"/>
      <c r="AD713" s="337"/>
      <c r="AE713" s="337"/>
      <c r="AF713" s="337"/>
      <c r="AG713" s="337"/>
      <c r="AH713" s="337"/>
      <c r="AI713" s="337"/>
      <c r="AJ713" s="337"/>
    </row>
    <row r="714" ht="13.5" customHeight="1">
      <c r="A714" s="464"/>
      <c r="B714" s="464"/>
      <c r="C714" s="464"/>
      <c r="D714" s="464"/>
      <c r="E714" s="464"/>
      <c r="F714" s="464"/>
      <c r="G714" s="464"/>
      <c r="H714" s="464"/>
      <c r="I714" s="464"/>
      <c r="J714" s="464"/>
      <c r="K714" s="337"/>
      <c r="L714" s="337"/>
      <c r="M714" s="337"/>
      <c r="N714" s="337"/>
      <c r="O714" s="337"/>
      <c r="P714" s="337"/>
      <c r="Q714" s="337"/>
      <c r="R714" s="337"/>
      <c r="S714" s="337"/>
      <c r="T714" s="464"/>
      <c r="U714" s="464"/>
      <c r="V714" s="464"/>
      <c r="W714" s="464"/>
      <c r="X714" s="464"/>
      <c r="Y714" s="337"/>
      <c r="Z714" s="337"/>
      <c r="AA714" s="337"/>
      <c r="AB714" s="337"/>
      <c r="AC714" s="337"/>
      <c r="AD714" s="337"/>
      <c r="AE714" s="337"/>
      <c r="AF714" s="337"/>
      <c r="AG714" s="337"/>
      <c r="AH714" s="337"/>
      <c r="AI714" s="337"/>
      <c r="AJ714" s="337"/>
    </row>
    <row r="715" ht="13.5" customHeight="1">
      <c r="A715" s="464"/>
      <c r="B715" s="464"/>
      <c r="C715" s="464"/>
      <c r="D715" s="464"/>
      <c r="E715" s="464"/>
      <c r="F715" s="464"/>
      <c r="G715" s="464"/>
      <c r="H715" s="464"/>
      <c r="I715" s="464"/>
      <c r="J715" s="464"/>
      <c r="K715" s="337"/>
      <c r="L715" s="337"/>
      <c r="M715" s="337"/>
      <c r="N715" s="337"/>
      <c r="O715" s="337"/>
      <c r="P715" s="337"/>
      <c r="Q715" s="337"/>
      <c r="R715" s="337"/>
      <c r="S715" s="337"/>
      <c r="T715" s="464"/>
      <c r="U715" s="464"/>
      <c r="V715" s="464"/>
      <c r="W715" s="464"/>
      <c r="X715" s="464"/>
      <c r="Y715" s="337"/>
      <c r="Z715" s="337"/>
      <c r="AA715" s="337"/>
      <c r="AB715" s="337"/>
      <c r="AC715" s="337"/>
      <c r="AD715" s="337"/>
      <c r="AE715" s="337"/>
      <c r="AF715" s="337"/>
      <c r="AG715" s="337"/>
      <c r="AH715" s="337"/>
      <c r="AI715" s="337"/>
      <c r="AJ715" s="337"/>
    </row>
    <row r="716" ht="13.5" customHeight="1">
      <c r="A716" s="464"/>
      <c r="B716" s="464"/>
      <c r="C716" s="464"/>
      <c r="D716" s="464"/>
      <c r="E716" s="464"/>
      <c r="F716" s="464"/>
      <c r="G716" s="464"/>
      <c r="H716" s="464"/>
      <c r="I716" s="464"/>
      <c r="J716" s="464"/>
      <c r="K716" s="337"/>
      <c r="L716" s="337"/>
      <c r="M716" s="337"/>
      <c r="N716" s="337"/>
      <c r="O716" s="337"/>
      <c r="P716" s="337"/>
      <c r="Q716" s="337"/>
      <c r="R716" s="337"/>
      <c r="S716" s="337"/>
      <c r="T716" s="464"/>
      <c r="U716" s="464"/>
      <c r="V716" s="464"/>
      <c r="W716" s="464"/>
      <c r="X716" s="464"/>
      <c r="Y716" s="337"/>
      <c r="Z716" s="337"/>
      <c r="AA716" s="337"/>
      <c r="AB716" s="337"/>
      <c r="AC716" s="337"/>
      <c r="AD716" s="337"/>
      <c r="AE716" s="337"/>
      <c r="AF716" s="337"/>
      <c r="AG716" s="337"/>
      <c r="AH716" s="337"/>
      <c r="AI716" s="337"/>
      <c r="AJ716" s="337"/>
    </row>
    <row r="717" ht="13.5" customHeight="1">
      <c r="A717" s="464"/>
      <c r="B717" s="464"/>
      <c r="C717" s="464"/>
      <c r="D717" s="464"/>
      <c r="E717" s="464"/>
      <c r="F717" s="464"/>
      <c r="G717" s="464"/>
      <c r="H717" s="464"/>
      <c r="I717" s="464"/>
      <c r="J717" s="464"/>
      <c r="K717" s="337"/>
      <c r="L717" s="337"/>
      <c r="M717" s="337"/>
      <c r="N717" s="337"/>
      <c r="O717" s="337"/>
      <c r="P717" s="337"/>
      <c r="Q717" s="337"/>
      <c r="R717" s="337"/>
      <c r="S717" s="337"/>
      <c r="T717" s="464"/>
      <c r="U717" s="464"/>
      <c r="V717" s="464"/>
      <c r="W717" s="464"/>
      <c r="X717" s="464"/>
      <c r="Y717" s="337"/>
      <c r="Z717" s="337"/>
      <c r="AA717" s="337"/>
      <c r="AB717" s="337"/>
      <c r="AC717" s="337"/>
      <c r="AD717" s="337"/>
      <c r="AE717" s="337"/>
      <c r="AF717" s="337"/>
      <c r="AG717" s="337"/>
      <c r="AH717" s="337"/>
      <c r="AI717" s="337"/>
      <c r="AJ717" s="337"/>
    </row>
    <row r="718" ht="13.5" customHeight="1">
      <c r="A718" s="464"/>
      <c r="B718" s="464"/>
      <c r="C718" s="464"/>
      <c r="D718" s="464"/>
      <c r="E718" s="464"/>
      <c r="F718" s="464"/>
      <c r="G718" s="464"/>
      <c r="H718" s="464"/>
      <c r="I718" s="464"/>
      <c r="J718" s="464"/>
      <c r="K718" s="337"/>
      <c r="L718" s="337"/>
      <c r="M718" s="337"/>
      <c r="N718" s="337"/>
      <c r="O718" s="337"/>
      <c r="P718" s="337"/>
      <c r="Q718" s="337"/>
      <c r="R718" s="337"/>
      <c r="S718" s="337"/>
      <c r="T718" s="464"/>
      <c r="U718" s="464"/>
      <c r="V718" s="464"/>
      <c r="W718" s="464"/>
      <c r="X718" s="464"/>
      <c r="Y718" s="337"/>
      <c r="Z718" s="337"/>
      <c r="AA718" s="337"/>
      <c r="AB718" s="337"/>
      <c r="AC718" s="337"/>
      <c r="AD718" s="337"/>
      <c r="AE718" s="337"/>
      <c r="AF718" s="337"/>
      <c r="AG718" s="337"/>
      <c r="AH718" s="337"/>
      <c r="AI718" s="337"/>
      <c r="AJ718" s="337"/>
    </row>
    <row r="719" ht="13.5" customHeight="1">
      <c r="A719" s="464"/>
      <c r="B719" s="464"/>
      <c r="C719" s="464"/>
      <c r="D719" s="464"/>
      <c r="E719" s="464"/>
      <c r="F719" s="464"/>
      <c r="G719" s="464"/>
      <c r="H719" s="464"/>
      <c r="I719" s="464"/>
      <c r="J719" s="464"/>
      <c r="K719" s="337"/>
      <c r="L719" s="337"/>
      <c r="M719" s="337"/>
      <c r="N719" s="337"/>
      <c r="O719" s="337"/>
      <c r="P719" s="337"/>
      <c r="Q719" s="337"/>
      <c r="R719" s="337"/>
      <c r="S719" s="337"/>
      <c r="T719" s="464"/>
      <c r="U719" s="464"/>
      <c r="V719" s="464"/>
      <c r="W719" s="464"/>
      <c r="X719" s="464"/>
      <c r="Y719" s="337"/>
      <c r="Z719" s="337"/>
      <c r="AA719" s="337"/>
      <c r="AB719" s="337"/>
      <c r="AC719" s="337"/>
      <c r="AD719" s="337"/>
      <c r="AE719" s="337"/>
      <c r="AF719" s="337"/>
      <c r="AG719" s="337"/>
      <c r="AH719" s="337"/>
      <c r="AI719" s="337"/>
      <c r="AJ719" s="337"/>
    </row>
    <row r="720" ht="13.5" customHeight="1">
      <c r="A720" s="464"/>
      <c r="B720" s="464"/>
      <c r="C720" s="464"/>
      <c r="D720" s="464"/>
      <c r="E720" s="464"/>
      <c r="F720" s="464"/>
      <c r="G720" s="464"/>
      <c r="H720" s="464"/>
      <c r="I720" s="464"/>
      <c r="J720" s="464"/>
      <c r="K720" s="337"/>
      <c r="L720" s="337"/>
      <c r="M720" s="337"/>
      <c r="N720" s="337"/>
      <c r="O720" s="337"/>
      <c r="P720" s="337"/>
      <c r="Q720" s="337"/>
      <c r="R720" s="337"/>
      <c r="S720" s="337"/>
      <c r="T720" s="464"/>
      <c r="U720" s="464"/>
      <c r="V720" s="464"/>
      <c r="W720" s="464"/>
      <c r="X720" s="464"/>
      <c r="Y720" s="337"/>
      <c r="Z720" s="337"/>
      <c r="AA720" s="337"/>
      <c r="AB720" s="337"/>
      <c r="AC720" s="337"/>
      <c r="AD720" s="337"/>
      <c r="AE720" s="337"/>
      <c r="AF720" s="337"/>
      <c r="AG720" s="337"/>
      <c r="AH720" s="337"/>
      <c r="AI720" s="337"/>
      <c r="AJ720" s="337"/>
    </row>
    <row r="721" ht="13.5" customHeight="1">
      <c r="A721" s="464"/>
      <c r="B721" s="464"/>
      <c r="C721" s="464"/>
      <c r="D721" s="464"/>
      <c r="E721" s="464"/>
      <c r="F721" s="464"/>
      <c r="G721" s="464"/>
      <c r="H721" s="464"/>
      <c r="I721" s="464"/>
      <c r="J721" s="464"/>
      <c r="K721" s="337"/>
      <c r="L721" s="337"/>
      <c r="M721" s="337"/>
      <c r="N721" s="337"/>
      <c r="O721" s="337"/>
      <c r="P721" s="337"/>
      <c r="Q721" s="337"/>
      <c r="R721" s="337"/>
      <c r="S721" s="337"/>
      <c r="T721" s="464"/>
      <c r="U721" s="464"/>
      <c r="V721" s="464"/>
      <c r="W721" s="464"/>
      <c r="X721" s="464"/>
      <c r="Y721" s="337"/>
      <c r="Z721" s="337"/>
      <c r="AA721" s="337"/>
      <c r="AB721" s="337"/>
      <c r="AC721" s="337"/>
      <c r="AD721" s="337"/>
      <c r="AE721" s="337"/>
      <c r="AF721" s="337"/>
      <c r="AG721" s="337"/>
      <c r="AH721" s="337"/>
      <c r="AI721" s="337"/>
      <c r="AJ721" s="337"/>
    </row>
    <row r="722" ht="13.5" customHeight="1">
      <c r="A722" s="464"/>
      <c r="B722" s="464"/>
      <c r="C722" s="464"/>
      <c r="D722" s="464"/>
      <c r="E722" s="464"/>
      <c r="F722" s="464"/>
      <c r="G722" s="464"/>
      <c r="H722" s="464"/>
      <c r="I722" s="464"/>
      <c r="J722" s="464"/>
      <c r="K722" s="337"/>
      <c r="L722" s="337"/>
      <c r="M722" s="337"/>
      <c r="N722" s="337"/>
      <c r="O722" s="337"/>
      <c r="P722" s="337"/>
      <c r="Q722" s="337"/>
      <c r="R722" s="337"/>
      <c r="S722" s="337"/>
      <c r="T722" s="464"/>
      <c r="U722" s="464"/>
      <c r="V722" s="464"/>
      <c r="W722" s="464"/>
      <c r="X722" s="464"/>
      <c r="Y722" s="337"/>
      <c r="Z722" s="337"/>
      <c r="AA722" s="337"/>
      <c r="AB722" s="337"/>
      <c r="AC722" s="337"/>
      <c r="AD722" s="337"/>
      <c r="AE722" s="337"/>
      <c r="AF722" s="337"/>
      <c r="AG722" s="337"/>
      <c r="AH722" s="337"/>
      <c r="AI722" s="337"/>
      <c r="AJ722" s="337"/>
    </row>
    <row r="723" ht="13.5" customHeight="1">
      <c r="A723" s="464"/>
      <c r="B723" s="464"/>
      <c r="C723" s="464"/>
      <c r="D723" s="464"/>
      <c r="E723" s="464"/>
      <c r="F723" s="464"/>
      <c r="G723" s="464"/>
      <c r="H723" s="464"/>
      <c r="I723" s="464"/>
      <c r="J723" s="464"/>
      <c r="K723" s="337"/>
      <c r="L723" s="337"/>
      <c r="M723" s="337"/>
      <c r="N723" s="337"/>
      <c r="O723" s="337"/>
      <c r="P723" s="337"/>
      <c r="Q723" s="337"/>
      <c r="R723" s="337"/>
      <c r="S723" s="337"/>
      <c r="T723" s="464"/>
      <c r="U723" s="464"/>
      <c r="V723" s="464"/>
      <c r="W723" s="464"/>
      <c r="X723" s="464"/>
      <c r="Y723" s="337"/>
      <c r="Z723" s="337"/>
      <c r="AA723" s="337"/>
      <c r="AB723" s="337"/>
      <c r="AC723" s="337"/>
      <c r="AD723" s="337"/>
      <c r="AE723" s="337"/>
      <c r="AF723" s="337"/>
      <c r="AG723" s="337"/>
      <c r="AH723" s="337"/>
      <c r="AI723" s="337"/>
      <c r="AJ723" s="337"/>
    </row>
    <row r="724" ht="13.5" customHeight="1">
      <c r="A724" s="464"/>
      <c r="B724" s="464"/>
      <c r="C724" s="464"/>
      <c r="D724" s="464"/>
      <c r="E724" s="464"/>
      <c r="F724" s="464"/>
      <c r="G724" s="464"/>
      <c r="H724" s="464"/>
      <c r="I724" s="464"/>
      <c r="J724" s="464"/>
      <c r="K724" s="337"/>
      <c r="L724" s="337"/>
      <c r="M724" s="337"/>
      <c r="N724" s="337"/>
      <c r="O724" s="337"/>
      <c r="P724" s="337"/>
      <c r="Q724" s="337"/>
      <c r="R724" s="337"/>
      <c r="S724" s="337"/>
      <c r="T724" s="464"/>
      <c r="U724" s="464"/>
      <c r="V724" s="464"/>
      <c r="W724" s="464"/>
      <c r="X724" s="464"/>
      <c r="Y724" s="337"/>
      <c r="Z724" s="337"/>
      <c r="AA724" s="337"/>
      <c r="AB724" s="337"/>
      <c r="AC724" s="337"/>
      <c r="AD724" s="337"/>
      <c r="AE724" s="337"/>
      <c r="AF724" s="337"/>
      <c r="AG724" s="337"/>
      <c r="AH724" s="337"/>
      <c r="AI724" s="337"/>
      <c r="AJ724" s="337"/>
    </row>
    <row r="725" ht="13.5" customHeight="1">
      <c r="A725" s="464"/>
      <c r="B725" s="464"/>
      <c r="C725" s="464"/>
      <c r="D725" s="464"/>
      <c r="E725" s="464"/>
      <c r="F725" s="464"/>
      <c r="G725" s="464"/>
      <c r="H725" s="464"/>
      <c r="I725" s="464"/>
      <c r="J725" s="464"/>
      <c r="K725" s="337"/>
      <c r="L725" s="337"/>
      <c r="M725" s="337"/>
      <c r="N725" s="337"/>
      <c r="O725" s="337"/>
      <c r="P725" s="337"/>
      <c r="Q725" s="337"/>
      <c r="R725" s="337"/>
      <c r="S725" s="337"/>
      <c r="T725" s="464"/>
      <c r="U725" s="464"/>
      <c r="V725" s="464"/>
      <c r="W725" s="464"/>
      <c r="X725" s="464"/>
      <c r="Y725" s="337"/>
      <c r="Z725" s="337"/>
      <c r="AA725" s="337"/>
      <c r="AB725" s="337"/>
      <c r="AC725" s="337"/>
      <c r="AD725" s="337"/>
      <c r="AE725" s="337"/>
      <c r="AF725" s="337"/>
      <c r="AG725" s="337"/>
      <c r="AH725" s="337"/>
      <c r="AI725" s="337"/>
      <c r="AJ725" s="337"/>
    </row>
    <row r="726" ht="13.5" customHeight="1">
      <c r="A726" s="464"/>
      <c r="B726" s="464"/>
      <c r="C726" s="464"/>
      <c r="D726" s="464"/>
      <c r="E726" s="464"/>
      <c r="F726" s="464"/>
      <c r="G726" s="464"/>
      <c r="H726" s="464"/>
      <c r="I726" s="464"/>
      <c r="J726" s="464"/>
      <c r="K726" s="337"/>
      <c r="L726" s="337"/>
      <c r="M726" s="337"/>
      <c r="N726" s="337"/>
      <c r="O726" s="337"/>
      <c r="P726" s="337"/>
      <c r="Q726" s="337"/>
      <c r="R726" s="337"/>
      <c r="S726" s="337"/>
      <c r="T726" s="464"/>
      <c r="U726" s="464"/>
      <c r="V726" s="464"/>
      <c r="W726" s="464"/>
      <c r="X726" s="464"/>
      <c r="Y726" s="337"/>
      <c r="Z726" s="337"/>
      <c r="AA726" s="337"/>
      <c r="AB726" s="337"/>
      <c r="AC726" s="337"/>
      <c r="AD726" s="337"/>
      <c r="AE726" s="337"/>
      <c r="AF726" s="337"/>
      <c r="AG726" s="337"/>
      <c r="AH726" s="337"/>
      <c r="AI726" s="337"/>
      <c r="AJ726" s="337"/>
    </row>
    <row r="727" ht="13.5" customHeight="1">
      <c r="A727" s="464"/>
      <c r="B727" s="464"/>
      <c r="C727" s="464"/>
      <c r="D727" s="464"/>
      <c r="E727" s="464"/>
      <c r="F727" s="464"/>
      <c r="G727" s="464"/>
      <c r="H727" s="464"/>
      <c r="I727" s="464"/>
      <c r="J727" s="464"/>
      <c r="K727" s="337"/>
      <c r="L727" s="337"/>
      <c r="M727" s="337"/>
      <c r="N727" s="337"/>
      <c r="O727" s="337"/>
      <c r="P727" s="337"/>
      <c r="Q727" s="337"/>
      <c r="R727" s="337"/>
      <c r="S727" s="337"/>
      <c r="T727" s="464"/>
      <c r="U727" s="464"/>
      <c r="V727" s="464"/>
      <c r="W727" s="464"/>
      <c r="X727" s="464"/>
      <c r="Y727" s="337"/>
      <c r="Z727" s="337"/>
      <c r="AA727" s="337"/>
      <c r="AB727" s="337"/>
      <c r="AC727" s="337"/>
      <c r="AD727" s="337"/>
      <c r="AE727" s="337"/>
      <c r="AF727" s="337"/>
      <c r="AG727" s="337"/>
      <c r="AH727" s="337"/>
      <c r="AI727" s="337"/>
      <c r="AJ727" s="337"/>
    </row>
    <row r="728" ht="13.5" customHeight="1">
      <c r="A728" s="464"/>
      <c r="B728" s="464"/>
      <c r="C728" s="464"/>
      <c r="D728" s="464"/>
      <c r="E728" s="464"/>
      <c r="F728" s="464"/>
      <c r="G728" s="464"/>
      <c r="H728" s="464"/>
      <c r="I728" s="464"/>
      <c r="J728" s="464"/>
      <c r="K728" s="337"/>
      <c r="L728" s="337"/>
      <c r="M728" s="337"/>
      <c r="N728" s="337"/>
      <c r="O728" s="337"/>
      <c r="P728" s="337"/>
      <c r="Q728" s="337"/>
      <c r="R728" s="337"/>
      <c r="S728" s="337"/>
      <c r="T728" s="464"/>
      <c r="U728" s="464"/>
      <c r="V728" s="464"/>
      <c r="W728" s="464"/>
      <c r="X728" s="464"/>
      <c r="Y728" s="337"/>
      <c r="Z728" s="337"/>
      <c r="AA728" s="337"/>
      <c r="AB728" s="337"/>
      <c r="AC728" s="337"/>
      <c r="AD728" s="337"/>
      <c r="AE728" s="337"/>
      <c r="AF728" s="337"/>
      <c r="AG728" s="337"/>
      <c r="AH728" s="337"/>
      <c r="AI728" s="337"/>
      <c r="AJ728" s="337"/>
    </row>
    <row r="729" ht="13.5" customHeight="1">
      <c r="A729" s="464"/>
      <c r="B729" s="464"/>
      <c r="C729" s="464"/>
      <c r="D729" s="464"/>
      <c r="E729" s="464"/>
      <c r="F729" s="464"/>
      <c r="G729" s="464"/>
      <c r="H729" s="464"/>
      <c r="I729" s="464"/>
      <c r="J729" s="464"/>
      <c r="K729" s="337"/>
      <c r="L729" s="337"/>
      <c r="M729" s="337"/>
      <c r="N729" s="337"/>
      <c r="O729" s="337"/>
      <c r="P729" s="337"/>
      <c r="Q729" s="337"/>
      <c r="R729" s="337"/>
      <c r="S729" s="337"/>
      <c r="T729" s="464"/>
      <c r="U729" s="464"/>
      <c r="V729" s="464"/>
      <c r="W729" s="464"/>
      <c r="X729" s="464"/>
      <c r="Y729" s="337"/>
      <c r="Z729" s="337"/>
      <c r="AA729" s="337"/>
      <c r="AB729" s="337"/>
      <c r="AC729" s="337"/>
      <c r="AD729" s="337"/>
      <c r="AE729" s="337"/>
      <c r="AF729" s="337"/>
      <c r="AG729" s="337"/>
      <c r="AH729" s="337"/>
      <c r="AI729" s="337"/>
      <c r="AJ729" s="337"/>
    </row>
    <row r="730" ht="13.5" customHeight="1">
      <c r="A730" s="464"/>
      <c r="B730" s="464"/>
      <c r="C730" s="464"/>
      <c r="D730" s="464"/>
      <c r="E730" s="464"/>
      <c r="F730" s="464"/>
      <c r="G730" s="464"/>
      <c r="H730" s="464"/>
      <c r="I730" s="464"/>
      <c r="J730" s="464"/>
      <c r="K730" s="337"/>
      <c r="L730" s="337"/>
      <c r="M730" s="337"/>
      <c r="N730" s="337"/>
      <c r="O730" s="337"/>
      <c r="P730" s="337"/>
      <c r="Q730" s="337"/>
      <c r="R730" s="337"/>
      <c r="S730" s="337"/>
      <c r="T730" s="464"/>
      <c r="U730" s="464"/>
      <c r="V730" s="464"/>
      <c r="W730" s="464"/>
      <c r="X730" s="464"/>
      <c r="Y730" s="337"/>
      <c r="Z730" s="337"/>
      <c r="AA730" s="337"/>
      <c r="AB730" s="337"/>
      <c r="AC730" s="337"/>
      <c r="AD730" s="337"/>
      <c r="AE730" s="337"/>
      <c r="AF730" s="337"/>
      <c r="AG730" s="337"/>
      <c r="AH730" s="337"/>
      <c r="AI730" s="337"/>
      <c r="AJ730" s="337"/>
    </row>
    <row r="731" ht="13.5" customHeight="1">
      <c r="A731" s="464"/>
      <c r="B731" s="464"/>
      <c r="C731" s="464"/>
      <c r="D731" s="464"/>
      <c r="E731" s="464"/>
      <c r="F731" s="464"/>
      <c r="G731" s="464"/>
      <c r="H731" s="464"/>
      <c r="I731" s="464"/>
      <c r="J731" s="464"/>
      <c r="K731" s="337"/>
      <c r="L731" s="337"/>
      <c r="M731" s="337"/>
      <c r="N731" s="337"/>
      <c r="O731" s="337"/>
      <c r="P731" s="337"/>
      <c r="Q731" s="337"/>
      <c r="R731" s="337"/>
      <c r="S731" s="337"/>
      <c r="T731" s="464"/>
      <c r="U731" s="464"/>
      <c r="V731" s="464"/>
      <c r="W731" s="464"/>
      <c r="X731" s="464"/>
      <c r="Y731" s="337"/>
      <c r="Z731" s="337"/>
      <c r="AA731" s="337"/>
      <c r="AB731" s="337"/>
      <c r="AC731" s="337"/>
      <c r="AD731" s="337"/>
      <c r="AE731" s="337"/>
      <c r="AF731" s="337"/>
      <c r="AG731" s="337"/>
      <c r="AH731" s="337"/>
      <c r="AI731" s="337"/>
      <c r="AJ731" s="337"/>
    </row>
    <row r="732" ht="13.5" customHeight="1">
      <c r="A732" s="464"/>
      <c r="B732" s="464"/>
      <c r="C732" s="464"/>
      <c r="D732" s="464"/>
      <c r="E732" s="464"/>
      <c r="F732" s="464"/>
      <c r="G732" s="464"/>
      <c r="H732" s="464"/>
      <c r="I732" s="464"/>
      <c r="J732" s="464"/>
      <c r="K732" s="337"/>
      <c r="L732" s="337"/>
      <c r="M732" s="337"/>
      <c r="N732" s="337"/>
      <c r="O732" s="337"/>
      <c r="P732" s="337"/>
      <c r="Q732" s="337"/>
      <c r="R732" s="337"/>
      <c r="S732" s="337"/>
      <c r="T732" s="464"/>
      <c r="U732" s="464"/>
      <c r="V732" s="464"/>
      <c r="W732" s="464"/>
      <c r="X732" s="464"/>
      <c r="Y732" s="337"/>
      <c r="Z732" s="337"/>
      <c r="AA732" s="337"/>
      <c r="AB732" s="337"/>
      <c r="AC732" s="337"/>
      <c r="AD732" s="337"/>
      <c r="AE732" s="337"/>
      <c r="AF732" s="337"/>
      <c r="AG732" s="337"/>
      <c r="AH732" s="337"/>
      <c r="AI732" s="337"/>
      <c r="AJ732" s="337"/>
    </row>
    <row r="733" ht="13.5" customHeight="1">
      <c r="A733" s="464"/>
      <c r="B733" s="464"/>
      <c r="C733" s="464"/>
      <c r="D733" s="464"/>
      <c r="E733" s="464"/>
      <c r="F733" s="464"/>
      <c r="G733" s="464"/>
      <c r="H733" s="464"/>
      <c r="I733" s="464"/>
      <c r="J733" s="464"/>
      <c r="K733" s="337"/>
      <c r="L733" s="337"/>
      <c r="M733" s="337"/>
      <c r="N733" s="337"/>
      <c r="O733" s="337"/>
      <c r="P733" s="337"/>
      <c r="Q733" s="337"/>
      <c r="R733" s="337"/>
      <c r="S733" s="337"/>
      <c r="T733" s="464"/>
      <c r="U733" s="464"/>
      <c r="V733" s="464"/>
      <c r="W733" s="464"/>
      <c r="X733" s="464"/>
      <c r="Y733" s="337"/>
      <c r="Z733" s="337"/>
      <c r="AA733" s="337"/>
      <c r="AB733" s="337"/>
      <c r="AC733" s="337"/>
      <c r="AD733" s="337"/>
      <c r="AE733" s="337"/>
      <c r="AF733" s="337"/>
      <c r="AG733" s="337"/>
      <c r="AH733" s="337"/>
      <c r="AI733" s="337"/>
      <c r="AJ733" s="337"/>
    </row>
    <row r="734" ht="13.5" customHeight="1">
      <c r="A734" s="464"/>
      <c r="B734" s="464"/>
      <c r="C734" s="464"/>
      <c r="D734" s="464"/>
      <c r="E734" s="464"/>
      <c r="F734" s="464"/>
      <c r="G734" s="464"/>
      <c r="H734" s="464"/>
      <c r="I734" s="464"/>
      <c r="J734" s="464"/>
      <c r="K734" s="337"/>
      <c r="L734" s="337"/>
      <c r="M734" s="337"/>
      <c r="N734" s="337"/>
      <c r="O734" s="337"/>
      <c r="P734" s="337"/>
      <c r="Q734" s="337"/>
      <c r="R734" s="337"/>
      <c r="S734" s="337"/>
      <c r="T734" s="464"/>
      <c r="U734" s="464"/>
      <c r="V734" s="464"/>
      <c r="W734" s="464"/>
      <c r="X734" s="464"/>
      <c r="Y734" s="337"/>
      <c r="Z734" s="337"/>
      <c r="AA734" s="337"/>
      <c r="AB734" s="337"/>
      <c r="AC734" s="337"/>
      <c r="AD734" s="337"/>
      <c r="AE734" s="337"/>
      <c r="AF734" s="337"/>
      <c r="AG734" s="337"/>
      <c r="AH734" s="337"/>
      <c r="AI734" s="337"/>
      <c r="AJ734" s="337"/>
    </row>
    <row r="735" ht="13.5" customHeight="1">
      <c r="A735" s="464"/>
      <c r="B735" s="464"/>
      <c r="C735" s="464"/>
      <c r="D735" s="464"/>
      <c r="E735" s="464"/>
      <c r="F735" s="464"/>
      <c r="G735" s="464"/>
      <c r="H735" s="464"/>
      <c r="I735" s="464"/>
      <c r="J735" s="464"/>
      <c r="K735" s="337"/>
      <c r="L735" s="337"/>
      <c r="M735" s="337"/>
      <c r="N735" s="337"/>
      <c r="O735" s="337"/>
      <c r="P735" s="337"/>
      <c r="Q735" s="337"/>
      <c r="R735" s="337"/>
      <c r="S735" s="337"/>
      <c r="T735" s="464"/>
      <c r="U735" s="464"/>
      <c r="V735" s="464"/>
      <c r="W735" s="464"/>
      <c r="X735" s="464"/>
      <c r="Y735" s="337"/>
      <c r="Z735" s="337"/>
      <c r="AA735" s="337"/>
      <c r="AB735" s="337"/>
      <c r="AC735" s="337"/>
      <c r="AD735" s="337"/>
      <c r="AE735" s="337"/>
      <c r="AF735" s="337"/>
      <c r="AG735" s="337"/>
      <c r="AH735" s="337"/>
      <c r="AI735" s="337"/>
      <c r="AJ735" s="337"/>
    </row>
    <row r="736" ht="13.5" customHeight="1">
      <c r="A736" s="464"/>
      <c r="B736" s="464"/>
      <c r="C736" s="464"/>
      <c r="D736" s="464"/>
      <c r="E736" s="464"/>
      <c r="F736" s="464"/>
      <c r="G736" s="464"/>
      <c r="H736" s="464"/>
      <c r="I736" s="464"/>
      <c r="J736" s="464"/>
      <c r="K736" s="337"/>
      <c r="L736" s="337"/>
      <c r="M736" s="337"/>
      <c r="N736" s="337"/>
      <c r="O736" s="337"/>
      <c r="P736" s="337"/>
      <c r="Q736" s="337"/>
      <c r="R736" s="337"/>
      <c r="S736" s="337"/>
      <c r="T736" s="464"/>
      <c r="U736" s="464"/>
      <c r="V736" s="464"/>
      <c r="W736" s="464"/>
      <c r="X736" s="464"/>
      <c r="Y736" s="337"/>
      <c r="Z736" s="337"/>
      <c r="AA736" s="337"/>
      <c r="AB736" s="337"/>
      <c r="AC736" s="337"/>
      <c r="AD736" s="337"/>
      <c r="AE736" s="337"/>
      <c r="AF736" s="337"/>
      <c r="AG736" s="337"/>
      <c r="AH736" s="337"/>
      <c r="AI736" s="337"/>
      <c r="AJ736" s="337"/>
    </row>
    <row r="737" ht="13.5" customHeight="1">
      <c r="A737" s="464"/>
      <c r="B737" s="464"/>
      <c r="C737" s="464"/>
      <c r="D737" s="464"/>
      <c r="E737" s="464"/>
      <c r="F737" s="464"/>
      <c r="G737" s="464"/>
      <c r="H737" s="464"/>
      <c r="I737" s="464"/>
      <c r="J737" s="464"/>
      <c r="K737" s="337"/>
      <c r="L737" s="337"/>
      <c r="M737" s="337"/>
      <c r="N737" s="337"/>
      <c r="O737" s="337"/>
      <c r="P737" s="337"/>
      <c r="Q737" s="337"/>
      <c r="R737" s="337"/>
      <c r="S737" s="337"/>
      <c r="T737" s="464"/>
      <c r="U737" s="464"/>
      <c r="V737" s="464"/>
      <c r="W737" s="464"/>
      <c r="X737" s="464"/>
      <c r="Y737" s="337"/>
      <c r="Z737" s="337"/>
      <c r="AA737" s="337"/>
      <c r="AB737" s="337"/>
      <c r="AC737" s="337"/>
      <c r="AD737" s="337"/>
      <c r="AE737" s="337"/>
      <c r="AF737" s="337"/>
      <c r="AG737" s="337"/>
      <c r="AH737" s="337"/>
      <c r="AI737" s="337"/>
      <c r="AJ737" s="337"/>
    </row>
    <row r="738" ht="13.5" customHeight="1">
      <c r="A738" s="464"/>
      <c r="B738" s="464"/>
      <c r="C738" s="464"/>
      <c r="D738" s="464"/>
      <c r="E738" s="464"/>
      <c r="F738" s="464"/>
      <c r="G738" s="464"/>
      <c r="H738" s="464"/>
      <c r="I738" s="464"/>
      <c r="J738" s="464"/>
      <c r="K738" s="337"/>
      <c r="L738" s="337"/>
      <c r="M738" s="337"/>
      <c r="N738" s="337"/>
      <c r="O738" s="337"/>
      <c r="P738" s="337"/>
      <c r="Q738" s="337"/>
      <c r="R738" s="337"/>
      <c r="S738" s="337"/>
      <c r="T738" s="464"/>
      <c r="U738" s="464"/>
      <c r="V738" s="464"/>
      <c r="W738" s="464"/>
      <c r="X738" s="464"/>
      <c r="Y738" s="337"/>
      <c r="Z738" s="337"/>
      <c r="AA738" s="337"/>
      <c r="AB738" s="337"/>
      <c r="AC738" s="337"/>
      <c r="AD738" s="337"/>
      <c r="AE738" s="337"/>
      <c r="AF738" s="337"/>
      <c r="AG738" s="337"/>
      <c r="AH738" s="337"/>
      <c r="AI738" s="337"/>
      <c r="AJ738" s="337"/>
    </row>
    <row r="739" ht="13.5" customHeight="1">
      <c r="A739" s="464"/>
      <c r="B739" s="464"/>
      <c r="C739" s="464"/>
      <c r="D739" s="464"/>
      <c r="E739" s="464"/>
      <c r="F739" s="464"/>
      <c r="G739" s="464"/>
      <c r="H739" s="464"/>
      <c r="I739" s="464"/>
      <c r="J739" s="464"/>
      <c r="K739" s="337"/>
      <c r="L739" s="337"/>
      <c r="M739" s="337"/>
      <c r="N739" s="337"/>
      <c r="O739" s="337"/>
      <c r="P739" s="337"/>
      <c r="Q739" s="337"/>
      <c r="R739" s="337"/>
      <c r="S739" s="337"/>
      <c r="T739" s="464"/>
      <c r="U739" s="464"/>
      <c r="V739" s="464"/>
      <c r="W739" s="464"/>
      <c r="X739" s="464"/>
      <c r="Y739" s="337"/>
      <c r="Z739" s="337"/>
      <c r="AA739" s="337"/>
      <c r="AB739" s="337"/>
      <c r="AC739" s="337"/>
      <c r="AD739" s="337"/>
      <c r="AE739" s="337"/>
      <c r="AF739" s="337"/>
      <c r="AG739" s="337"/>
      <c r="AH739" s="337"/>
      <c r="AI739" s="337"/>
      <c r="AJ739" s="337"/>
    </row>
    <row r="740" ht="13.5" customHeight="1">
      <c r="A740" s="464"/>
      <c r="B740" s="464"/>
      <c r="C740" s="464"/>
      <c r="D740" s="464"/>
      <c r="E740" s="464"/>
      <c r="F740" s="464"/>
      <c r="G740" s="464"/>
      <c r="H740" s="464"/>
      <c r="I740" s="464"/>
      <c r="J740" s="464"/>
      <c r="K740" s="337"/>
      <c r="L740" s="337"/>
      <c r="M740" s="337"/>
      <c r="N740" s="337"/>
      <c r="O740" s="337"/>
      <c r="P740" s="337"/>
      <c r="Q740" s="337"/>
      <c r="R740" s="337"/>
      <c r="S740" s="337"/>
      <c r="T740" s="464"/>
      <c r="U740" s="464"/>
      <c r="V740" s="464"/>
      <c r="W740" s="464"/>
      <c r="X740" s="464"/>
      <c r="Y740" s="337"/>
      <c r="Z740" s="337"/>
      <c r="AA740" s="337"/>
      <c r="AB740" s="337"/>
      <c r="AC740" s="337"/>
      <c r="AD740" s="337"/>
      <c r="AE740" s="337"/>
      <c r="AF740" s="337"/>
      <c r="AG740" s="337"/>
      <c r="AH740" s="337"/>
      <c r="AI740" s="337"/>
      <c r="AJ740" s="337"/>
    </row>
    <row r="741" ht="13.5" customHeight="1">
      <c r="A741" s="464"/>
      <c r="B741" s="464"/>
      <c r="C741" s="464"/>
      <c r="D741" s="464"/>
      <c r="E741" s="464"/>
      <c r="F741" s="464"/>
      <c r="G741" s="464"/>
      <c r="H741" s="464"/>
      <c r="I741" s="464"/>
      <c r="J741" s="464"/>
      <c r="K741" s="337"/>
      <c r="L741" s="337"/>
      <c r="M741" s="337"/>
      <c r="N741" s="337"/>
      <c r="O741" s="337"/>
      <c r="P741" s="337"/>
      <c r="Q741" s="337"/>
      <c r="R741" s="337"/>
      <c r="S741" s="337"/>
      <c r="T741" s="464"/>
      <c r="U741" s="464"/>
      <c r="V741" s="464"/>
      <c r="W741" s="464"/>
      <c r="X741" s="464"/>
      <c r="Y741" s="337"/>
      <c r="Z741" s="337"/>
      <c r="AA741" s="337"/>
      <c r="AB741" s="337"/>
      <c r="AC741" s="337"/>
      <c r="AD741" s="337"/>
      <c r="AE741" s="337"/>
      <c r="AF741" s="337"/>
      <c r="AG741" s="337"/>
      <c r="AH741" s="337"/>
      <c r="AI741" s="337"/>
      <c r="AJ741" s="337"/>
    </row>
    <row r="742" ht="13.5" customHeight="1">
      <c r="A742" s="464"/>
      <c r="B742" s="464"/>
      <c r="C742" s="464"/>
      <c r="D742" s="464"/>
      <c r="E742" s="464"/>
      <c r="F742" s="464"/>
      <c r="G742" s="464"/>
      <c r="H742" s="464"/>
      <c r="I742" s="464"/>
      <c r="J742" s="464"/>
      <c r="K742" s="337"/>
      <c r="L742" s="337"/>
      <c r="M742" s="337"/>
      <c r="N742" s="337"/>
      <c r="O742" s="337"/>
      <c r="P742" s="337"/>
      <c r="Q742" s="337"/>
      <c r="R742" s="337"/>
      <c r="S742" s="337"/>
      <c r="T742" s="464"/>
      <c r="U742" s="464"/>
      <c r="V742" s="464"/>
      <c r="W742" s="464"/>
      <c r="X742" s="464"/>
      <c r="Y742" s="337"/>
      <c r="Z742" s="337"/>
      <c r="AA742" s="337"/>
      <c r="AB742" s="337"/>
      <c r="AC742" s="337"/>
      <c r="AD742" s="337"/>
      <c r="AE742" s="337"/>
      <c r="AF742" s="337"/>
      <c r="AG742" s="337"/>
      <c r="AH742" s="337"/>
      <c r="AI742" s="337"/>
      <c r="AJ742" s="337"/>
    </row>
    <row r="743" ht="13.5" customHeight="1">
      <c r="A743" s="464"/>
      <c r="B743" s="464"/>
      <c r="C743" s="464"/>
      <c r="D743" s="464"/>
      <c r="E743" s="464"/>
      <c r="F743" s="464"/>
      <c r="G743" s="464"/>
      <c r="H743" s="464"/>
      <c r="I743" s="464"/>
      <c r="J743" s="464"/>
      <c r="K743" s="337"/>
      <c r="L743" s="337"/>
      <c r="M743" s="337"/>
      <c r="N743" s="337"/>
      <c r="O743" s="337"/>
      <c r="P743" s="337"/>
      <c r="Q743" s="337"/>
      <c r="R743" s="337"/>
      <c r="S743" s="337"/>
      <c r="T743" s="464"/>
      <c r="U743" s="464"/>
      <c r="V743" s="464"/>
      <c r="W743" s="464"/>
      <c r="X743" s="464"/>
      <c r="Y743" s="337"/>
      <c r="Z743" s="337"/>
      <c r="AA743" s="337"/>
      <c r="AB743" s="337"/>
      <c r="AC743" s="337"/>
      <c r="AD743" s="337"/>
      <c r="AE743" s="337"/>
      <c r="AF743" s="337"/>
      <c r="AG743" s="337"/>
      <c r="AH743" s="337"/>
      <c r="AI743" s="337"/>
      <c r="AJ743" s="337"/>
    </row>
    <row r="744" ht="13.5" customHeight="1">
      <c r="A744" s="464"/>
      <c r="B744" s="464"/>
      <c r="C744" s="464"/>
      <c r="D744" s="464"/>
      <c r="E744" s="464"/>
      <c r="F744" s="464"/>
      <c r="G744" s="464"/>
      <c r="H744" s="464"/>
      <c r="I744" s="464"/>
      <c r="J744" s="464"/>
      <c r="K744" s="337"/>
      <c r="L744" s="337"/>
      <c r="M744" s="337"/>
      <c r="N744" s="337"/>
      <c r="O744" s="337"/>
      <c r="P744" s="337"/>
      <c r="Q744" s="337"/>
      <c r="R744" s="337"/>
      <c r="S744" s="337"/>
      <c r="T744" s="464"/>
      <c r="U744" s="464"/>
      <c r="V744" s="464"/>
      <c r="W744" s="464"/>
      <c r="X744" s="464"/>
      <c r="Y744" s="337"/>
      <c r="Z744" s="337"/>
      <c r="AA744" s="337"/>
      <c r="AB744" s="337"/>
      <c r="AC744" s="337"/>
      <c r="AD744" s="337"/>
      <c r="AE744" s="337"/>
      <c r="AF744" s="337"/>
      <c r="AG744" s="337"/>
      <c r="AH744" s="337"/>
      <c r="AI744" s="337"/>
      <c r="AJ744" s="337"/>
    </row>
    <row r="745" ht="13.5" customHeight="1">
      <c r="A745" s="464"/>
      <c r="B745" s="464"/>
      <c r="C745" s="464"/>
      <c r="D745" s="464"/>
      <c r="E745" s="464"/>
      <c r="F745" s="464"/>
      <c r="G745" s="464"/>
      <c r="H745" s="464"/>
      <c r="I745" s="464"/>
      <c r="J745" s="464"/>
      <c r="K745" s="337"/>
      <c r="L745" s="337"/>
      <c r="M745" s="337"/>
      <c r="N745" s="337"/>
      <c r="O745" s="337"/>
      <c r="P745" s="337"/>
      <c r="Q745" s="337"/>
      <c r="R745" s="337"/>
      <c r="S745" s="337"/>
      <c r="T745" s="464"/>
      <c r="U745" s="464"/>
      <c r="V745" s="464"/>
      <c r="W745" s="464"/>
      <c r="X745" s="464"/>
      <c r="Y745" s="337"/>
      <c r="Z745" s="337"/>
      <c r="AA745" s="337"/>
      <c r="AB745" s="337"/>
      <c r="AC745" s="337"/>
      <c r="AD745" s="337"/>
      <c r="AE745" s="337"/>
      <c r="AF745" s="337"/>
      <c r="AG745" s="337"/>
      <c r="AH745" s="337"/>
      <c r="AI745" s="337"/>
      <c r="AJ745" s="337"/>
    </row>
    <row r="746" ht="13.5" customHeight="1">
      <c r="A746" s="464"/>
      <c r="B746" s="464"/>
      <c r="C746" s="464"/>
      <c r="D746" s="464"/>
      <c r="E746" s="464"/>
      <c r="F746" s="464"/>
      <c r="G746" s="464"/>
      <c r="H746" s="464"/>
      <c r="I746" s="464"/>
      <c r="J746" s="464"/>
      <c r="K746" s="337"/>
      <c r="L746" s="337"/>
      <c r="M746" s="337"/>
      <c r="N746" s="337"/>
      <c r="O746" s="337"/>
      <c r="P746" s="337"/>
      <c r="Q746" s="337"/>
      <c r="R746" s="337"/>
      <c r="S746" s="337"/>
      <c r="T746" s="464"/>
      <c r="U746" s="464"/>
      <c r="V746" s="464"/>
      <c r="W746" s="464"/>
      <c r="X746" s="464"/>
      <c r="Y746" s="337"/>
      <c r="Z746" s="337"/>
      <c r="AA746" s="337"/>
      <c r="AB746" s="337"/>
      <c r="AC746" s="337"/>
      <c r="AD746" s="337"/>
      <c r="AE746" s="337"/>
      <c r="AF746" s="337"/>
      <c r="AG746" s="337"/>
      <c r="AH746" s="337"/>
      <c r="AI746" s="337"/>
      <c r="AJ746" s="337"/>
    </row>
    <row r="747" ht="13.5" customHeight="1">
      <c r="A747" s="464"/>
      <c r="B747" s="464"/>
      <c r="C747" s="464"/>
      <c r="D747" s="464"/>
      <c r="E747" s="464"/>
      <c r="F747" s="464"/>
      <c r="G747" s="464"/>
      <c r="H747" s="464"/>
      <c r="I747" s="464"/>
      <c r="J747" s="464"/>
      <c r="K747" s="337"/>
      <c r="L747" s="337"/>
      <c r="M747" s="337"/>
      <c r="N747" s="337"/>
      <c r="O747" s="337"/>
      <c r="P747" s="337"/>
      <c r="Q747" s="337"/>
      <c r="R747" s="337"/>
      <c r="S747" s="337"/>
      <c r="T747" s="464"/>
      <c r="U747" s="464"/>
      <c r="V747" s="464"/>
      <c r="W747" s="464"/>
      <c r="X747" s="464"/>
      <c r="Y747" s="337"/>
      <c r="Z747" s="337"/>
      <c r="AA747" s="337"/>
      <c r="AB747" s="337"/>
      <c r="AC747" s="337"/>
      <c r="AD747" s="337"/>
      <c r="AE747" s="337"/>
      <c r="AF747" s="337"/>
      <c r="AG747" s="337"/>
      <c r="AH747" s="337"/>
      <c r="AI747" s="337"/>
      <c r="AJ747" s="337"/>
    </row>
    <row r="748" ht="13.5" customHeight="1">
      <c r="A748" s="464"/>
      <c r="B748" s="464"/>
      <c r="C748" s="464"/>
      <c r="D748" s="464"/>
      <c r="E748" s="464"/>
      <c r="F748" s="464"/>
      <c r="G748" s="464"/>
      <c r="H748" s="464"/>
      <c r="I748" s="464"/>
      <c r="J748" s="464"/>
      <c r="K748" s="337"/>
      <c r="L748" s="337"/>
      <c r="M748" s="337"/>
      <c r="N748" s="337"/>
      <c r="O748" s="337"/>
      <c r="P748" s="337"/>
      <c r="Q748" s="337"/>
      <c r="R748" s="337"/>
      <c r="S748" s="337"/>
      <c r="T748" s="464"/>
      <c r="U748" s="464"/>
      <c r="V748" s="464"/>
      <c r="W748" s="464"/>
      <c r="X748" s="464"/>
      <c r="Y748" s="337"/>
      <c r="Z748" s="337"/>
      <c r="AA748" s="337"/>
      <c r="AB748" s="337"/>
      <c r="AC748" s="337"/>
      <c r="AD748" s="337"/>
      <c r="AE748" s="337"/>
      <c r="AF748" s="337"/>
      <c r="AG748" s="337"/>
      <c r="AH748" s="337"/>
      <c r="AI748" s="337"/>
      <c r="AJ748" s="337"/>
    </row>
    <row r="749" ht="13.5" customHeight="1">
      <c r="A749" s="464"/>
      <c r="B749" s="464"/>
      <c r="C749" s="464"/>
      <c r="D749" s="464"/>
      <c r="E749" s="464"/>
      <c r="F749" s="464"/>
      <c r="G749" s="464"/>
      <c r="H749" s="464"/>
      <c r="I749" s="464"/>
      <c r="J749" s="464"/>
      <c r="K749" s="337"/>
      <c r="L749" s="337"/>
      <c r="M749" s="337"/>
      <c r="N749" s="337"/>
      <c r="O749" s="337"/>
      <c r="P749" s="337"/>
      <c r="Q749" s="337"/>
      <c r="R749" s="337"/>
      <c r="S749" s="337"/>
      <c r="T749" s="464"/>
      <c r="U749" s="464"/>
      <c r="V749" s="464"/>
      <c r="W749" s="464"/>
      <c r="X749" s="464"/>
      <c r="Y749" s="337"/>
      <c r="Z749" s="337"/>
      <c r="AA749" s="337"/>
      <c r="AB749" s="337"/>
      <c r="AC749" s="337"/>
      <c r="AD749" s="337"/>
      <c r="AE749" s="337"/>
      <c r="AF749" s="337"/>
      <c r="AG749" s="337"/>
      <c r="AH749" s="337"/>
      <c r="AI749" s="337"/>
      <c r="AJ749" s="337"/>
    </row>
    <row r="750" ht="13.5" customHeight="1">
      <c r="A750" s="464"/>
      <c r="B750" s="464"/>
      <c r="C750" s="464"/>
      <c r="D750" s="464"/>
      <c r="E750" s="464"/>
      <c r="F750" s="464"/>
      <c r="G750" s="464"/>
      <c r="H750" s="464"/>
      <c r="I750" s="464"/>
      <c r="J750" s="464"/>
      <c r="K750" s="337"/>
      <c r="L750" s="337"/>
      <c r="M750" s="337"/>
      <c r="N750" s="337"/>
      <c r="O750" s="337"/>
      <c r="P750" s="337"/>
      <c r="Q750" s="337"/>
      <c r="R750" s="337"/>
      <c r="S750" s="337"/>
      <c r="T750" s="464"/>
      <c r="U750" s="464"/>
      <c r="V750" s="464"/>
      <c r="W750" s="464"/>
      <c r="X750" s="464"/>
      <c r="Y750" s="337"/>
      <c r="Z750" s="337"/>
      <c r="AA750" s="337"/>
      <c r="AB750" s="337"/>
      <c r="AC750" s="337"/>
      <c r="AD750" s="337"/>
      <c r="AE750" s="337"/>
      <c r="AF750" s="337"/>
      <c r="AG750" s="337"/>
      <c r="AH750" s="337"/>
      <c r="AI750" s="337"/>
      <c r="AJ750" s="337"/>
    </row>
    <row r="751" ht="13.5" customHeight="1">
      <c r="A751" s="464"/>
      <c r="B751" s="464"/>
      <c r="C751" s="464"/>
      <c r="D751" s="464"/>
      <c r="E751" s="464"/>
      <c r="F751" s="464"/>
      <c r="G751" s="464"/>
      <c r="H751" s="464"/>
      <c r="I751" s="464"/>
      <c r="J751" s="464"/>
      <c r="K751" s="337"/>
      <c r="L751" s="337"/>
      <c r="M751" s="337"/>
      <c r="N751" s="337"/>
      <c r="O751" s="337"/>
      <c r="P751" s="337"/>
      <c r="Q751" s="337"/>
      <c r="R751" s="337"/>
      <c r="S751" s="337"/>
      <c r="T751" s="464"/>
      <c r="U751" s="464"/>
      <c r="V751" s="464"/>
      <c r="W751" s="464"/>
      <c r="X751" s="464"/>
      <c r="Y751" s="337"/>
      <c r="Z751" s="337"/>
      <c r="AA751" s="337"/>
      <c r="AB751" s="337"/>
      <c r="AC751" s="337"/>
      <c r="AD751" s="337"/>
      <c r="AE751" s="337"/>
      <c r="AF751" s="337"/>
      <c r="AG751" s="337"/>
      <c r="AH751" s="337"/>
      <c r="AI751" s="337"/>
      <c r="AJ751" s="337"/>
    </row>
    <row r="752" ht="13.5" customHeight="1">
      <c r="A752" s="464"/>
      <c r="B752" s="464"/>
      <c r="C752" s="464"/>
      <c r="D752" s="464"/>
      <c r="E752" s="464"/>
      <c r="F752" s="464"/>
      <c r="G752" s="464"/>
      <c r="H752" s="464"/>
      <c r="I752" s="464"/>
      <c r="J752" s="464"/>
      <c r="K752" s="337"/>
      <c r="L752" s="337"/>
      <c r="M752" s="337"/>
      <c r="N752" s="337"/>
      <c r="O752" s="337"/>
      <c r="P752" s="337"/>
      <c r="Q752" s="337"/>
      <c r="R752" s="337"/>
      <c r="S752" s="337"/>
      <c r="T752" s="464"/>
      <c r="U752" s="464"/>
      <c r="V752" s="464"/>
      <c r="W752" s="464"/>
      <c r="X752" s="464"/>
      <c r="Y752" s="337"/>
      <c r="Z752" s="337"/>
      <c r="AA752" s="337"/>
      <c r="AB752" s="337"/>
      <c r="AC752" s="337"/>
      <c r="AD752" s="337"/>
      <c r="AE752" s="337"/>
      <c r="AF752" s="337"/>
      <c r="AG752" s="337"/>
      <c r="AH752" s="337"/>
      <c r="AI752" s="337"/>
      <c r="AJ752" s="337"/>
    </row>
    <row r="753" ht="13.5" customHeight="1">
      <c r="A753" s="464"/>
      <c r="B753" s="464"/>
      <c r="C753" s="464"/>
      <c r="D753" s="464"/>
      <c r="E753" s="464"/>
      <c r="F753" s="464"/>
      <c r="G753" s="464"/>
      <c r="H753" s="464"/>
      <c r="I753" s="464"/>
      <c r="J753" s="464"/>
      <c r="K753" s="337"/>
      <c r="L753" s="337"/>
      <c r="M753" s="337"/>
      <c r="N753" s="337"/>
      <c r="O753" s="337"/>
      <c r="P753" s="337"/>
      <c r="Q753" s="337"/>
      <c r="R753" s="337"/>
      <c r="S753" s="337"/>
      <c r="T753" s="464"/>
      <c r="U753" s="464"/>
      <c r="V753" s="464"/>
      <c r="W753" s="464"/>
      <c r="X753" s="464"/>
      <c r="Y753" s="337"/>
      <c r="Z753" s="337"/>
      <c r="AA753" s="337"/>
      <c r="AB753" s="337"/>
      <c r="AC753" s="337"/>
      <c r="AD753" s="337"/>
      <c r="AE753" s="337"/>
      <c r="AF753" s="337"/>
      <c r="AG753" s="337"/>
      <c r="AH753" s="337"/>
      <c r="AI753" s="337"/>
      <c r="AJ753" s="337"/>
    </row>
    <row r="754" ht="13.5" customHeight="1">
      <c r="A754" s="464"/>
      <c r="B754" s="464"/>
      <c r="C754" s="464"/>
      <c r="D754" s="464"/>
      <c r="E754" s="464"/>
      <c r="F754" s="464"/>
      <c r="G754" s="464"/>
      <c r="H754" s="464"/>
      <c r="I754" s="464"/>
      <c r="J754" s="464"/>
      <c r="K754" s="337"/>
      <c r="L754" s="337"/>
      <c r="M754" s="337"/>
      <c r="N754" s="337"/>
      <c r="O754" s="337"/>
      <c r="P754" s="337"/>
      <c r="Q754" s="337"/>
      <c r="R754" s="337"/>
      <c r="S754" s="337"/>
      <c r="T754" s="464"/>
      <c r="U754" s="464"/>
      <c r="V754" s="464"/>
      <c r="W754" s="464"/>
      <c r="X754" s="464"/>
      <c r="Y754" s="337"/>
      <c r="Z754" s="337"/>
      <c r="AA754" s="337"/>
      <c r="AB754" s="337"/>
      <c r="AC754" s="337"/>
      <c r="AD754" s="337"/>
      <c r="AE754" s="337"/>
      <c r="AF754" s="337"/>
      <c r="AG754" s="337"/>
      <c r="AH754" s="337"/>
      <c r="AI754" s="337"/>
      <c r="AJ754" s="337"/>
    </row>
    <row r="755" ht="13.5" customHeight="1">
      <c r="A755" s="464"/>
      <c r="B755" s="464"/>
      <c r="C755" s="464"/>
      <c r="D755" s="464"/>
      <c r="E755" s="464"/>
      <c r="F755" s="464"/>
      <c r="G755" s="464"/>
      <c r="H755" s="464"/>
      <c r="I755" s="464"/>
      <c r="J755" s="464"/>
      <c r="K755" s="337"/>
      <c r="L755" s="337"/>
      <c r="M755" s="337"/>
      <c r="N755" s="337"/>
      <c r="O755" s="337"/>
      <c r="P755" s="337"/>
      <c r="Q755" s="337"/>
      <c r="R755" s="337"/>
      <c r="S755" s="337"/>
      <c r="T755" s="464"/>
      <c r="U755" s="464"/>
      <c r="V755" s="464"/>
      <c r="W755" s="464"/>
      <c r="X755" s="464"/>
      <c r="Y755" s="337"/>
      <c r="Z755" s="337"/>
      <c r="AA755" s="337"/>
      <c r="AB755" s="337"/>
      <c r="AC755" s="337"/>
      <c r="AD755" s="337"/>
      <c r="AE755" s="337"/>
      <c r="AF755" s="337"/>
      <c r="AG755" s="337"/>
      <c r="AH755" s="337"/>
      <c r="AI755" s="337"/>
      <c r="AJ755" s="337"/>
    </row>
    <row r="756" ht="13.5" customHeight="1">
      <c r="A756" s="464"/>
      <c r="B756" s="464"/>
      <c r="C756" s="464"/>
      <c r="D756" s="464"/>
      <c r="E756" s="464"/>
      <c r="F756" s="464"/>
      <c r="G756" s="464"/>
      <c r="H756" s="464"/>
      <c r="I756" s="464"/>
      <c r="J756" s="464"/>
      <c r="K756" s="337"/>
      <c r="L756" s="337"/>
      <c r="M756" s="337"/>
      <c r="N756" s="337"/>
      <c r="O756" s="337"/>
      <c r="P756" s="337"/>
      <c r="Q756" s="337"/>
      <c r="R756" s="337"/>
      <c r="S756" s="337"/>
      <c r="T756" s="464"/>
      <c r="U756" s="464"/>
      <c r="V756" s="464"/>
      <c r="W756" s="464"/>
      <c r="X756" s="464"/>
      <c r="Y756" s="337"/>
      <c r="Z756" s="337"/>
      <c r="AA756" s="337"/>
      <c r="AB756" s="337"/>
      <c r="AC756" s="337"/>
      <c r="AD756" s="337"/>
      <c r="AE756" s="337"/>
      <c r="AF756" s="337"/>
      <c r="AG756" s="337"/>
      <c r="AH756" s="337"/>
      <c r="AI756" s="337"/>
      <c r="AJ756" s="337"/>
    </row>
    <row r="757" ht="13.5" customHeight="1">
      <c r="A757" s="464"/>
      <c r="B757" s="464"/>
      <c r="C757" s="464"/>
      <c r="D757" s="464"/>
      <c r="E757" s="464"/>
      <c r="F757" s="464"/>
      <c r="G757" s="464"/>
      <c r="H757" s="464"/>
      <c r="I757" s="464"/>
      <c r="J757" s="464"/>
      <c r="K757" s="337"/>
      <c r="L757" s="337"/>
      <c r="M757" s="337"/>
      <c r="N757" s="337"/>
      <c r="O757" s="337"/>
      <c r="P757" s="337"/>
      <c r="Q757" s="337"/>
      <c r="R757" s="337"/>
      <c r="S757" s="337"/>
      <c r="T757" s="464"/>
      <c r="U757" s="464"/>
      <c r="V757" s="464"/>
      <c r="W757" s="464"/>
      <c r="X757" s="464"/>
      <c r="Y757" s="337"/>
      <c r="Z757" s="337"/>
      <c r="AA757" s="337"/>
      <c r="AB757" s="337"/>
      <c r="AC757" s="337"/>
      <c r="AD757" s="337"/>
      <c r="AE757" s="337"/>
      <c r="AF757" s="337"/>
      <c r="AG757" s="337"/>
      <c r="AH757" s="337"/>
      <c r="AI757" s="337"/>
      <c r="AJ757" s="337"/>
    </row>
    <row r="758" ht="13.5" customHeight="1">
      <c r="A758" s="464"/>
      <c r="B758" s="464"/>
      <c r="C758" s="464"/>
      <c r="D758" s="464"/>
      <c r="E758" s="464"/>
      <c r="F758" s="464"/>
      <c r="G758" s="464"/>
      <c r="H758" s="464"/>
      <c r="I758" s="464"/>
      <c r="J758" s="464"/>
      <c r="K758" s="337"/>
      <c r="L758" s="337"/>
      <c r="M758" s="337"/>
      <c r="N758" s="337"/>
      <c r="O758" s="337"/>
      <c r="P758" s="337"/>
      <c r="Q758" s="337"/>
      <c r="R758" s="337"/>
      <c r="S758" s="337"/>
      <c r="T758" s="464"/>
      <c r="U758" s="464"/>
      <c r="V758" s="464"/>
      <c r="W758" s="464"/>
      <c r="X758" s="464"/>
      <c r="Y758" s="337"/>
      <c r="Z758" s="337"/>
      <c r="AA758" s="337"/>
      <c r="AB758" s="337"/>
      <c r="AC758" s="337"/>
      <c r="AD758" s="337"/>
      <c r="AE758" s="337"/>
      <c r="AF758" s="337"/>
      <c r="AG758" s="337"/>
      <c r="AH758" s="337"/>
      <c r="AI758" s="337"/>
      <c r="AJ758" s="337"/>
    </row>
    <row r="759" ht="13.5" customHeight="1">
      <c r="A759" s="464"/>
      <c r="B759" s="464"/>
      <c r="C759" s="464"/>
      <c r="D759" s="464"/>
      <c r="E759" s="464"/>
      <c r="F759" s="464"/>
      <c r="G759" s="464"/>
      <c r="H759" s="464"/>
      <c r="I759" s="464"/>
      <c r="J759" s="464"/>
      <c r="K759" s="337"/>
      <c r="L759" s="337"/>
      <c r="M759" s="337"/>
      <c r="N759" s="337"/>
      <c r="O759" s="337"/>
      <c r="P759" s="337"/>
      <c r="Q759" s="337"/>
      <c r="R759" s="337"/>
      <c r="S759" s="337"/>
      <c r="T759" s="464"/>
      <c r="U759" s="464"/>
      <c r="V759" s="464"/>
      <c r="W759" s="464"/>
      <c r="X759" s="464"/>
      <c r="Y759" s="337"/>
      <c r="Z759" s="337"/>
      <c r="AA759" s="337"/>
      <c r="AB759" s="337"/>
      <c r="AC759" s="337"/>
      <c r="AD759" s="337"/>
      <c r="AE759" s="337"/>
      <c r="AF759" s="337"/>
      <c r="AG759" s="337"/>
      <c r="AH759" s="337"/>
      <c r="AI759" s="337"/>
      <c r="AJ759" s="337"/>
    </row>
    <row r="760" ht="13.5" customHeight="1">
      <c r="A760" s="464"/>
      <c r="B760" s="464"/>
      <c r="C760" s="464"/>
      <c r="D760" s="464"/>
      <c r="E760" s="464"/>
      <c r="F760" s="464"/>
      <c r="G760" s="464"/>
      <c r="H760" s="464"/>
      <c r="I760" s="464"/>
      <c r="J760" s="464"/>
      <c r="K760" s="337"/>
      <c r="L760" s="337"/>
      <c r="M760" s="337"/>
      <c r="N760" s="337"/>
      <c r="O760" s="337"/>
      <c r="P760" s="337"/>
      <c r="Q760" s="337"/>
      <c r="R760" s="337"/>
      <c r="S760" s="337"/>
      <c r="T760" s="464"/>
      <c r="U760" s="464"/>
      <c r="V760" s="464"/>
      <c r="W760" s="464"/>
      <c r="X760" s="464"/>
      <c r="Y760" s="337"/>
      <c r="Z760" s="337"/>
      <c r="AA760" s="337"/>
      <c r="AB760" s="337"/>
      <c r="AC760" s="337"/>
      <c r="AD760" s="337"/>
      <c r="AE760" s="337"/>
      <c r="AF760" s="337"/>
      <c r="AG760" s="337"/>
      <c r="AH760" s="337"/>
      <c r="AI760" s="337"/>
      <c r="AJ760" s="337"/>
    </row>
    <row r="761" ht="13.5" customHeight="1">
      <c r="A761" s="464"/>
      <c r="B761" s="464"/>
      <c r="C761" s="464"/>
      <c r="D761" s="464"/>
      <c r="E761" s="464"/>
      <c r="F761" s="464"/>
      <c r="G761" s="464"/>
      <c r="H761" s="464"/>
      <c r="I761" s="464"/>
      <c r="J761" s="464"/>
      <c r="K761" s="337"/>
      <c r="L761" s="337"/>
      <c r="M761" s="337"/>
      <c r="N761" s="337"/>
      <c r="O761" s="337"/>
      <c r="P761" s="337"/>
      <c r="Q761" s="337"/>
      <c r="R761" s="337"/>
      <c r="S761" s="337"/>
      <c r="T761" s="464"/>
      <c r="U761" s="464"/>
      <c r="V761" s="464"/>
      <c r="W761" s="464"/>
      <c r="X761" s="464"/>
      <c r="Y761" s="337"/>
      <c r="Z761" s="337"/>
      <c r="AA761" s="337"/>
      <c r="AB761" s="337"/>
      <c r="AC761" s="337"/>
      <c r="AD761" s="337"/>
      <c r="AE761" s="337"/>
      <c r="AF761" s="337"/>
      <c r="AG761" s="337"/>
      <c r="AH761" s="337"/>
      <c r="AI761" s="337"/>
      <c r="AJ761" s="337"/>
    </row>
    <row r="762" ht="13.5" customHeight="1">
      <c r="A762" s="464"/>
      <c r="B762" s="464"/>
      <c r="C762" s="464"/>
      <c r="D762" s="464"/>
      <c r="E762" s="464"/>
      <c r="F762" s="464"/>
      <c r="G762" s="464"/>
      <c r="H762" s="464"/>
      <c r="I762" s="464"/>
      <c r="J762" s="464"/>
      <c r="K762" s="337"/>
      <c r="L762" s="337"/>
      <c r="M762" s="337"/>
      <c r="N762" s="337"/>
      <c r="O762" s="337"/>
      <c r="P762" s="337"/>
      <c r="Q762" s="337"/>
      <c r="R762" s="337"/>
      <c r="S762" s="337"/>
      <c r="T762" s="464"/>
      <c r="U762" s="464"/>
      <c r="V762" s="464"/>
      <c r="W762" s="464"/>
      <c r="X762" s="464"/>
      <c r="Y762" s="337"/>
      <c r="Z762" s="337"/>
      <c r="AA762" s="337"/>
      <c r="AB762" s="337"/>
      <c r="AC762" s="337"/>
      <c r="AD762" s="337"/>
      <c r="AE762" s="337"/>
      <c r="AF762" s="337"/>
      <c r="AG762" s="337"/>
      <c r="AH762" s="337"/>
      <c r="AI762" s="337"/>
      <c r="AJ762" s="337"/>
    </row>
    <row r="763" ht="13.5" customHeight="1">
      <c r="A763" s="464"/>
      <c r="B763" s="464"/>
      <c r="C763" s="464"/>
      <c r="D763" s="464"/>
      <c r="E763" s="464"/>
      <c r="F763" s="464"/>
      <c r="G763" s="464"/>
      <c r="H763" s="464"/>
      <c r="I763" s="464"/>
      <c r="J763" s="464"/>
      <c r="K763" s="337"/>
      <c r="L763" s="337"/>
      <c r="M763" s="337"/>
      <c r="N763" s="337"/>
      <c r="O763" s="337"/>
      <c r="P763" s="337"/>
      <c r="Q763" s="337"/>
      <c r="R763" s="337"/>
      <c r="S763" s="337"/>
      <c r="T763" s="464"/>
      <c r="U763" s="464"/>
      <c r="V763" s="464"/>
      <c r="W763" s="464"/>
      <c r="X763" s="464"/>
      <c r="Y763" s="337"/>
      <c r="Z763" s="337"/>
      <c r="AA763" s="337"/>
      <c r="AB763" s="337"/>
      <c r="AC763" s="337"/>
      <c r="AD763" s="337"/>
      <c r="AE763" s="337"/>
      <c r="AF763" s="337"/>
      <c r="AG763" s="337"/>
      <c r="AH763" s="337"/>
      <c r="AI763" s="337"/>
      <c r="AJ763" s="337"/>
    </row>
    <row r="764" ht="13.5" customHeight="1">
      <c r="A764" s="464"/>
      <c r="B764" s="464"/>
      <c r="C764" s="464"/>
      <c r="D764" s="464"/>
      <c r="E764" s="464"/>
      <c r="F764" s="464"/>
      <c r="G764" s="464"/>
      <c r="H764" s="464"/>
      <c r="I764" s="464"/>
      <c r="J764" s="464"/>
      <c r="K764" s="337"/>
      <c r="L764" s="337"/>
      <c r="M764" s="337"/>
      <c r="N764" s="337"/>
      <c r="O764" s="337"/>
      <c r="P764" s="337"/>
      <c r="Q764" s="337"/>
      <c r="R764" s="337"/>
      <c r="S764" s="337"/>
      <c r="T764" s="464"/>
      <c r="U764" s="464"/>
      <c r="V764" s="464"/>
      <c r="W764" s="464"/>
      <c r="X764" s="464"/>
      <c r="Y764" s="337"/>
      <c r="Z764" s="337"/>
      <c r="AA764" s="337"/>
      <c r="AB764" s="337"/>
      <c r="AC764" s="337"/>
      <c r="AD764" s="337"/>
      <c r="AE764" s="337"/>
      <c r="AF764" s="337"/>
      <c r="AG764" s="337"/>
      <c r="AH764" s="337"/>
      <c r="AI764" s="337"/>
      <c r="AJ764" s="337"/>
    </row>
    <row r="765" ht="13.5" customHeight="1">
      <c r="A765" s="464"/>
      <c r="B765" s="464"/>
      <c r="C765" s="464"/>
      <c r="D765" s="464"/>
      <c r="E765" s="464"/>
      <c r="F765" s="464"/>
      <c r="G765" s="464"/>
      <c r="H765" s="464"/>
      <c r="I765" s="464"/>
      <c r="J765" s="464"/>
      <c r="K765" s="337"/>
      <c r="L765" s="337"/>
      <c r="M765" s="337"/>
      <c r="N765" s="337"/>
      <c r="O765" s="337"/>
      <c r="P765" s="337"/>
      <c r="Q765" s="337"/>
      <c r="R765" s="337"/>
      <c r="S765" s="337"/>
      <c r="T765" s="464"/>
      <c r="U765" s="464"/>
      <c r="V765" s="464"/>
      <c r="W765" s="464"/>
      <c r="X765" s="464"/>
      <c r="Y765" s="337"/>
      <c r="Z765" s="337"/>
      <c r="AA765" s="337"/>
      <c r="AB765" s="337"/>
      <c r="AC765" s="337"/>
      <c r="AD765" s="337"/>
      <c r="AE765" s="337"/>
      <c r="AF765" s="337"/>
      <c r="AG765" s="337"/>
      <c r="AH765" s="337"/>
      <c r="AI765" s="337"/>
      <c r="AJ765" s="337"/>
    </row>
    <row r="766" ht="13.5" customHeight="1">
      <c r="A766" s="464"/>
      <c r="B766" s="464"/>
      <c r="C766" s="464"/>
      <c r="D766" s="464"/>
      <c r="E766" s="464"/>
      <c r="F766" s="464"/>
      <c r="G766" s="464"/>
      <c r="H766" s="464"/>
      <c r="I766" s="464"/>
      <c r="J766" s="464"/>
      <c r="K766" s="337"/>
      <c r="L766" s="337"/>
      <c r="M766" s="337"/>
      <c r="N766" s="337"/>
      <c r="O766" s="337"/>
      <c r="P766" s="337"/>
      <c r="Q766" s="337"/>
      <c r="R766" s="337"/>
      <c r="S766" s="337"/>
      <c r="T766" s="464"/>
      <c r="U766" s="464"/>
      <c r="V766" s="464"/>
      <c r="W766" s="464"/>
      <c r="X766" s="464"/>
      <c r="Y766" s="337"/>
      <c r="Z766" s="337"/>
      <c r="AA766" s="337"/>
      <c r="AB766" s="337"/>
      <c r="AC766" s="337"/>
      <c r="AD766" s="337"/>
      <c r="AE766" s="337"/>
      <c r="AF766" s="337"/>
      <c r="AG766" s="337"/>
      <c r="AH766" s="337"/>
      <c r="AI766" s="337"/>
      <c r="AJ766" s="337"/>
    </row>
    <row r="767" ht="13.5" customHeight="1">
      <c r="A767" s="464"/>
      <c r="B767" s="464"/>
      <c r="C767" s="464"/>
      <c r="D767" s="464"/>
      <c r="E767" s="464"/>
      <c r="F767" s="464"/>
      <c r="G767" s="464"/>
      <c r="H767" s="464"/>
      <c r="I767" s="464"/>
      <c r="J767" s="464"/>
      <c r="K767" s="337"/>
      <c r="L767" s="337"/>
      <c r="M767" s="337"/>
      <c r="N767" s="337"/>
      <c r="O767" s="337"/>
      <c r="P767" s="337"/>
      <c r="Q767" s="337"/>
      <c r="R767" s="337"/>
      <c r="S767" s="337"/>
      <c r="T767" s="464"/>
      <c r="U767" s="464"/>
      <c r="V767" s="464"/>
      <c r="W767" s="464"/>
      <c r="X767" s="464"/>
      <c r="Y767" s="337"/>
      <c r="Z767" s="337"/>
      <c r="AA767" s="337"/>
      <c r="AB767" s="337"/>
      <c r="AC767" s="337"/>
      <c r="AD767" s="337"/>
      <c r="AE767" s="337"/>
      <c r="AF767" s="337"/>
      <c r="AG767" s="337"/>
      <c r="AH767" s="337"/>
      <c r="AI767" s="337"/>
      <c r="AJ767" s="337"/>
    </row>
    <row r="768" ht="13.5" customHeight="1">
      <c r="A768" s="464"/>
      <c r="B768" s="464"/>
      <c r="C768" s="464"/>
      <c r="D768" s="464"/>
      <c r="E768" s="464"/>
      <c r="F768" s="464"/>
      <c r="G768" s="464"/>
      <c r="H768" s="464"/>
      <c r="I768" s="464"/>
      <c r="J768" s="464"/>
      <c r="K768" s="337"/>
      <c r="L768" s="337"/>
      <c r="M768" s="337"/>
      <c r="N768" s="337"/>
      <c r="O768" s="337"/>
      <c r="P768" s="337"/>
      <c r="Q768" s="337"/>
      <c r="R768" s="337"/>
      <c r="S768" s="337"/>
      <c r="T768" s="464"/>
      <c r="U768" s="464"/>
      <c r="V768" s="464"/>
      <c r="W768" s="464"/>
      <c r="X768" s="464"/>
      <c r="Y768" s="337"/>
      <c r="Z768" s="337"/>
      <c r="AA768" s="337"/>
      <c r="AB768" s="337"/>
      <c r="AC768" s="337"/>
      <c r="AD768" s="337"/>
      <c r="AE768" s="337"/>
      <c r="AF768" s="337"/>
      <c r="AG768" s="337"/>
      <c r="AH768" s="337"/>
      <c r="AI768" s="337"/>
      <c r="AJ768" s="337"/>
    </row>
    <row r="769" ht="13.5" customHeight="1">
      <c r="A769" s="464"/>
      <c r="B769" s="464"/>
      <c r="C769" s="464"/>
      <c r="D769" s="464"/>
      <c r="E769" s="464"/>
      <c r="F769" s="464"/>
      <c r="G769" s="464"/>
      <c r="H769" s="464"/>
      <c r="I769" s="464"/>
      <c r="J769" s="464"/>
      <c r="K769" s="337"/>
      <c r="L769" s="337"/>
      <c r="M769" s="337"/>
      <c r="N769" s="337"/>
      <c r="O769" s="337"/>
      <c r="P769" s="337"/>
      <c r="Q769" s="337"/>
      <c r="R769" s="337"/>
      <c r="S769" s="337"/>
      <c r="T769" s="464"/>
      <c r="U769" s="464"/>
      <c r="V769" s="464"/>
      <c r="W769" s="464"/>
      <c r="X769" s="464"/>
      <c r="Y769" s="337"/>
      <c r="Z769" s="337"/>
      <c r="AA769" s="337"/>
      <c r="AB769" s="337"/>
      <c r="AC769" s="337"/>
      <c r="AD769" s="337"/>
      <c r="AE769" s="337"/>
      <c r="AF769" s="337"/>
      <c r="AG769" s="337"/>
      <c r="AH769" s="337"/>
      <c r="AI769" s="337"/>
      <c r="AJ769" s="337"/>
    </row>
    <row r="770" ht="13.5" customHeight="1">
      <c r="A770" s="464"/>
      <c r="B770" s="464"/>
      <c r="C770" s="464"/>
      <c r="D770" s="464"/>
      <c r="E770" s="464"/>
      <c r="F770" s="464"/>
      <c r="G770" s="464"/>
      <c r="H770" s="464"/>
      <c r="I770" s="464"/>
      <c r="J770" s="464"/>
      <c r="K770" s="337"/>
      <c r="L770" s="337"/>
      <c r="M770" s="337"/>
      <c r="N770" s="337"/>
      <c r="O770" s="337"/>
      <c r="P770" s="337"/>
      <c r="Q770" s="337"/>
      <c r="R770" s="337"/>
      <c r="S770" s="337"/>
      <c r="T770" s="464"/>
      <c r="U770" s="464"/>
      <c r="V770" s="464"/>
      <c r="W770" s="464"/>
      <c r="X770" s="464"/>
      <c r="Y770" s="337"/>
      <c r="Z770" s="337"/>
      <c r="AA770" s="337"/>
      <c r="AB770" s="337"/>
      <c r="AC770" s="337"/>
      <c r="AD770" s="337"/>
      <c r="AE770" s="337"/>
      <c r="AF770" s="337"/>
      <c r="AG770" s="337"/>
      <c r="AH770" s="337"/>
      <c r="AI770" s="337"/>
      <c r="AJ770" s="337"/>
    </row>
    <row r="771" ht="13.5" customHeight="1">
      <c r="A771" s="464"/>
      <c r="B771" s="464"/>
      <c r="C771" s="464"/>
      <c r="D771" s="464"/>
      <c r="E771" s="464"/>
      <c r="F771" s="464"/>
      <c r="G771" s="464"/>
      <c r="H771" s="464"/>
      <c r="I771" s="464"/>
      <c r="J771" s="464"/>
      <c r="K771" s="337"/>
      <c r="L771" s="337"/>
      <c r="M771" s="337"/>
      <c r="N771" s="337"/>
      <c r="O771" s="337"/>
      <c r="P771" s="337"/>
      <c r="Q771" s="337"/>
      <c r="R771" s="337"/>
      <c r="S771" s="337"/>
      <c r="T771" s="464"/>
      <c r="U771" s="464"/>
      <c r="V771" s="464"/>
      <c r="W771" s="464"/>
      <c r="X771" s="464"/>
      <c r="Y771" s="337"/>
      <c r="Z771" s="337"/>
      <c r="AA771" s="337"/>
      <c r="AB771" s="337"/>
      <c r="AC771" s="337"/>
      <c r="AD771" s="337"/>
      <c r="AE771" s="337"/>
      <c r="AF771" s="337"/>
      <c r="AG771" s="337"/>
      <c r="AH771" s="337"/>
      <c r="AI771" s="337"/>
      <c r="AJ771" s="337"/>
    </row>
    <row r="772" ht="13.5" customHeight="1">
      <c r="A772" s="464"/>
      <c r="B772" s="464"/>
      <c r="C772" s="464"/>
      <c r="D772" s="464"/>
      <c r="E772" s="464"/>
      <c r="F772" s="464"/>
      <c r="G772" s="464"/>
      <c r="H772" s="464"/>
      <c r="I772" s="464"/>
      <c r="J772" s="464"/>
      <c r="K772" s="337"/>
      <c r="L772" s="337"/>
      <c r="M772" s="337"/>
      <c r="N772" s="337"/>
      <c r="O772" s="337"/>
      <c r="P772" s="337"/>
      <c r="Q772" s="337"/>
      <c r="R772" s="337"/>
      <c r="S772" s="337"/>
      <c r="T772" s="464"/>
      <c r="U772" s="464"/>
      <c r="V772" s="464"/>
      <c r="W772" s="464"/>
      <c r="X772" s="464"/>
      <c r="Y772" s="337"/>
      <c r="Z772" s="337"/>
      <c r="AA772" s="337"/>
      <c r="AB772" s="337"/>
      <c r="AC772" s="337"/>
      <c r="AD772" s="337"/>
      <c r="AE772" s="337"/>
      <c r="AF772" s="337"/>
      <c r="AG772" s="337"/>
      <c r="AH772" s="337"/>
      <c r="AI772" s="337"/>
      <c r="AJ772" s="337"/>
    </row>
    <row r="773" ht="13.5" customHeight="1">
      <c r="A773" s="464"/>
      <c r="B773" s="464"/>
      <c r="C773" s="464"/>
      <c r="D773" s="464"/>
      <c r="E773" s="464"/>
      <c r="F773" s="464"/>
      <c r="G773" s="464"/>
      <c r="H773" s="464"/>
      <c r="I773" s="464"/>
      <c r="J773" s="464"/>
      <c r="K773" s="337"/>
      <c r="L773" s="337"/>
      <c r="M773" s="337"/>
      <c r="N773" s="337"/>
      <c r="O773" s="337"/>
      <c r="P773" s="337"/>
      <c r="Q773" s="337"/>
      <c r="R773" s="337"/>
      <c r="S773" s="337"/>
      <c r="T773" s="464"/>
      <c r="U773" s="464"/>
      <c r="V773" s="464"/>
      <c r="W773" s="464"/>
      <c r="X773" s="464"/>
      <c r="Y773" s="337"/>
      <c r="Z773" s="337"/>
      <c r="AA773" s="337"/>
      <c r="AB773" s="337"/>
      <c r="AC773" s="337"/>
      <c r="AD773" s="337"/>
      <c r="AE773" s="337"/>
      <c r="AF773" s="337"/>
      <c r="AG773" s="337"/>
      <c r="AH773" s="337"/>
      <c r="AI773" s="337"/>
      <c r="AJ773" s="337"/>
    </row>
    <row r="774" ht="13.5" customHeight="1">
      <c r="A774" s="464"/>
      <c r="B774" s="464"/>
      <c r="C774" s="464"/>
      <c r="D774" s="464"/>
      <c r="E774" s="464"/>
      <c r="F774" s="464"/>
      <c r="G774" s="464"/>
      <c r="H774" s="464"/>
      <c r="I774" s="464"/>
      <c r="J774" s="464"/>
      <c r="K774" s="337"/>
      <c r="L774" s="337"/>
      <c r="M774" s="337"/>
      <c r="N774" s="337"/>
      <c r="O774" s="337"/>
      <c r="P774" s="337"/>
      <c r="Q774" s="337"/>
      <c r="R774" s="337"/>
      <c r="S774" s="337"/>
      <c r="T774" s="464"/>
      <c r="U774" s="464"/>
      <c r="V774" s="464"/>
      <c r="W774" s="464"/>
      <c r="X774" s="464"/>
      <c r="Y774" s="337"/>
      <c r="Z774" s="337"/>
      <c r="AA774" s="337"/>
      <c r="AB774" s="337"/>
      <c r="AC774" s="337"/>
      <c r="AD774" s="337"/>
      <c r="AE774" s="337"/>
      <c r="AF774" s="337"/>
      <c r="AG774" s="337"/>
      <c r="AH774" s="337"/>
      <c r="AI774" s="337"/>
      <c r="AJ774" s="337"/>
    </row>
    <row r="775" ht="13.5" customHeight="1">
      <c r="A775" s="464"/>
      <c r="B775" s="464"/>
      <c r="C775" s="464"/>
      <c r="D775" s="464"/>
      <c r="E775" s="464"/>
      <c r="F775" s="464"/>
      <c r="G775" s="464"/>
      <c r="H775" s="464"/>
      <c r="I775" s="464"/>
      <c r="J775" s="464"/>
      <c r="K775" s="337"/>
      <c r="L775" s="337"/>
      <c r="M775" s="337"/>
      <c r="N775" s="337"/>
      <c r="O775" s="337"/>
      <c r="P775" s="337"/>
      <c r="Q775" s="337"/>
      <c r="R775" s="337"/>
      <c r="S775" s="337"/>
      <c r="T775" s="464"/>
      <c r="U775" s="464"/>
      <c r="V775" s="464"/>
      <c r="W775" s="464"/>
      <c r="X775" s="464"/>
      <c r="Y775" s="337"/>
      <c r="Z775" s="337"/>
      <c r="AA775" s="337"/>
      <c r="AB775" s="337"/>
      <c r="AC775" s="337"/>
      <c r="AD775" s="337"/>
      <c r="AE775" s="337"/>
      <c r="AF775" s="337"/>
      <c r="AG775" s="337"/>
      <c r="AH775" s="337"/>
      <c r="AI775" s="337"/>
      <c r="AJ775" s="337"/>
    </row>
    <row r="776" ht="13.5" customHeight="1">
      <c r="A776" s="464"/>
      <c r="B776" s="464"/>
      <c r="C776" s="464"/>
      <c r="D776" s="464"/>
      <c r="E776" s="464"/>
      <c r="F776" s="464"/>
      <c r="G776" s="464"/>
      <c r="H776" s="464"/>
      <c r="I776" s="464"/>
      <c r="J776" s="464"/>
      <c r="K776" s="337"/>
      <c r="L776" s="337"/>
      <c r="M776" s="337"/>
      <c r="N776" s="337"/>
      <c r="O776" s="337"/>
      <c r="P776" s="337"/>
      <c r="Q776" s="337"/>
      <c r="R776" s="337"/>
      <c r="S776" s="337"/>
      <c r="T776" s="464"/>
      <c r="U776" s="464"/>
      <c r="V776" s="464"/>
      <c r="W776" s="464"/>
      <c r="X776" s="464"/>
      <c r="Y776" s="337"/>
      <c r="Z776" s="337"/>
      <c r="AA776" s="337"/>
      <c r="AB776" s="337"/>
      <c r="AC776" s="337"/>
      <c r="AD776" s="337"/>
      <c r="AE776" s="337"/>
      <c r="AF776" s="337"/>
      <c r="AG776" s="337"/>
      <c r="AH776" s="337"/>
      <c r="AI776" s="337"/>
      <c r="AJ776" s="337"/>
    </row>
    <row r="777" ht="13.5" customHeight="1">
      <c r="A777" s="464"/>
      <c r="B777" s="464"/>
      <c r="C777" s="464"/>
      <c r="D777" s="464"/>
      <c r="E777" s="464"/>
      <c r="F777" s="464"/>
      <c r="G777" s="464"/>
      <c r="H777" s="464"/>
      <c r="I777" s="464"/>
      <c r="J777" s="464"/>
      <c r="K777" s="337"/>
      <c r="L777" s="337"/>
      <c r="M777" s="337"/>
      <c r="N777" s="337"/>
      <c r="O777" s="337"/>
      <c r="P777" s="337"/>
      <c r="Q777" s="337"/>
      <c r="R777" s="337"/>
      <c r="S777" s="337"/>
      <c r="T777" s="464"/>
      <c r="U777" s="464"/>
      <c r="V777" s="464"/>
      <c r="W777" s="464"/>
      <c r="X777" s="464"/>
      <c r="Y777" s="337"/>
      <c r="Z777" s="337"/>
      <c r="AA777" s="337"/>
      <c r="AB777" s="337"/>
      <c r="AC777" s="337"/>
      <c r="AD777" s="337"/>
      <c r="AE777" s="337"/>
      <c r="AF777" s="337"/>
      <c r="AG777" s="337"/>
      <c r="AH777" s="337"/>
      <c r="AI777" s="337"/>
      <c r="AJ777" s="337"/>
    </row>
    <row r="778" ht="13.5" customHeight="1">
      <c r="A778" s="464"/>
      <c r="B778" s="464"/>
      <c r="C778" s="464"/>
      <c r="D778" s="464"/>
      <c r="E778" s="464"/>
      <c r="F778" s="464"/>
      <c r="G778" s="464"/>
      <c r="H778" s="464"/>
      <c r="I778" s="464"/>
      <c r="J778" s="464"/>
      <c r="K778" s="337"/>
      <c r="L778" s="337"/>
      <c r="M778" s="337"/>
      <c r="N778" s="337"/>
      <c r="O778" s="337"/>
      <c r="P778" s="337"/>
      <c r="Q778" s="337"/>
      <c r="R778" s="337"/>
      <c r="S778" s="337"/>
      <c r="T778" s="464"/>
      <c r="U778" s="464"/>
      <c r="V778" s="464"/>
      <c r="W778" s="464"/>
      <c r="X778" s="464"/>
      <c r="Y778" s="337"/>
      <c r="Z778" s="337"/>
      <c r="AA778" s="337"/>
      <c r="AB778" s="337"/>
      <c r="AC778" s="337"/>
      <c r="AD778" s="337"/>
      <c r="AE778" s="337"/>
      <c r="AF778" s="337"/>
      <c r="AG778" s="337"/>
      <c r="AH778" s="337"/>
      <c r="AI778" s="337"/>
      <c r="AJ778" s="337"/>
    </row>
    <row r="779" ht="13.5" customHeight="1">
      <c r="A779" s="464"/>
      <c r="B779" s="464"/>
      <c r="C779" s="464"/>
      <c r="D779" s="464"/>
      <c r="E779" s="464"/>
      <c r="F779" s="464"/>
      <c r="G779" s="464"/>
      <c r="H779" s="464"/>
      <c r="I779" s="464"/>
      <c r="J779" s="464"/>
      <c r="K779" s="337"/>
      <c r="L779" s="337"/>
      <c r="M779" s="337"/>
      <c r="N779" s="337"/>
      <c r="O779" s="337"/>
      <c r="P779" s="337"/>
      <c r="Q779" s="337"/>
      <c r="R779" s="337"/>
      <c r="S779" s="337"/>
      <c r="T779" s="464"/>
      <c r="U779" s="464"/>
      <c r="V779" s="464"/>
      <c r="W779" s="464"/>
      <c r="X779" s="464"/>
      <c r="Y779" s="337"/>
      <c r="Z779" s="337"/>
      <c r="AA779" s="337"/>
      <c r="AB779" s="337"/>
      <c r="AC779" s="337"/>
      <c r="AD779" s="337"/>
      <c r="AE779" s="337"/>
      <c r="AF779" s="337"/>
      <c r="AG779" s="337"/>
      <c r="AH779" s="337"/>
      <c r="AI779" s="337"/>
      <c r="AJ779" s="337"/>
    </row>
    <row r="780" ht="13.5" customHeight="1">
      <c r="A780" s="464"/>
      <c r="B780" s="464"/>
      <c r="C780" s="464"/>
      <c r="D780" s="464"/>
      <c r="E780" s="464"/>
      <c r="F780" s="464"/>
      <c r="G780" s="464"/>
      <c r="H780" s="464"/>
      <c r="I780" s="464"/>
      <c r="J780" s="464"/>
      <c r="K780" s="337"/>
      <c r="L780" s="337"/>
      <c r="M780" s="337"/>
      <c r="N780" s="337"/>
      <c r="O780" s="337"/>
      <c r="P780" s="337"/>
      <c r="Q780" s="337"/>
      <c r="R780" s="337"/>
      <c r="S780" s="337"/>
      <c r="T780" s="464"/>
      <c r="U780" s="464"/>
      <c r="V780" s="464"/>
      <c r="W780" s="464"/>
      <c r="X780" s="464"/>
      <c r="Y780" s="337"/>
      <c r="Z780" s="337"/>
      <c r="AA780" s="337"/>
      <c r="AB780" s="337"/>
      <c r="AC780" s="337"/>
      <c r="AD780" s="337"/>
      <c r="AE780" s="337"/>
      <c r="AF780" s="337"/>
      <c r="AG780" s="337"/>
      <c r="AH780" s="337"/>
      <c r="AI780" s="337"/>
      <c r="AJ780" s="337"/>
    </row>
    <row r="781" ht="13.5" customHeight="1">
      <c r="A781" s="464"/>
      <c r="B781" s="464"/>
      <c r="C781" s="464"/>
      <c r="D781" s="464"/>
      <c r="E781" s="464"/>
      <c r="F781" s="464"/>
      <c r="G781" s="464"/>
      <c r="H781" s="464"/>
      <c r="I781" s="464"/>
      <c r="J781" s="464"/>
      <c r="K781" s="337"/>
      <c r="L781" s="337"/>
      <c r="M781" s="337"/>
      <c r="N781" s="337"/>
      <c r="O781" s="337"/>
      <c r="P781" s="337"/>
      <c r="Q781" s="337"/>
      <c r="R781" s="337"/>
      <c r="S781" s="337"/>
      <c r="T781" s="464"/>
      <c r="U781" s="464"/>
      <c r="V781" s="464"/>
      <c r="W781" s="464"/>
      <c r="X781" s="464"/>
      <c r="Y781" s="337"/>
      <c r="Z781" s="337"/>
      <c r="AA781" s="337"/>
      <c r="AB781" s="337"/>
      <c r="AC781" s="337"/>
      <c r="AD781" s="337"/>
      <c r="AE781" s="337"/>
      <c r="AF781" s="337"/>
      <c r="AG781" s="337"/>
      <c r="AH781" s="337"/>
      <c r="AI781" s="337"/>
      <c r="AJ781" s="337"/>
    </row>
    <row r="782" ht="13.5" customHeight="1">
      <c r="A782" s="464"/>
      <c r="B782" s="464"/>
      <c r="C782" s="464"/>
      <c r="D782" s="464"/>
      <c r="E782" s="464"/>
      <c r="F782" s="464"/>
      <c r="G782" s="464"/>
      <c r="H782" s="464"/>
      <c r="I782" s="464"/>
      <c r="J782" s="464"/>
      <c r="K782" s="337"/>
      <c r="L782" s="337"/>
      <c r="M782" s="337"/>
      <c r="N782" s="337"/>
      <c r="O782" s="337"/>
      <c r="P782" s="337"/>
      <c r="Q782" s="337"/>
      <c r="R782" s="337"/>
      <c r="S782" s="337"/>
      <c r="T782" s="464"/>
      <c r="U782" s="464"/>
      <c r="V782" s="464"/>
      <c r="W782" s="464"/>
      <c r="X782" s="464"/>
      <c r="Y782" s="337"/>
      <c r="Z782" s="337"/>
      <c r="AA782" s="337"/>
      <c r="AB782" s="337"/>
      <c r="AC782" s="337"/>
      <c r="AD782" s="337"/>
      <c r="AE782" s="337"/>
      <c r="AF782" s="337"/>
      <c r="AG782" s="337"/>
      <c r="AH782" s="337"/>
      <c r="AI782" s="337"/>
      <c r="AJ782" s="337"/>
    </row>
    <row r="783" ht="13.5" customHeight="1">
      <c r="A783" s="464"/>
      <c r="B783" s="464"/>
      <c r="C783" s="464"/>
      <c r="D783" s="464"/>
      <c r="E783" s="464"/>
      <c r="F783" s="464"/>
      <c r="G783" s="464"/>
      <c r="H783" s="464"/>
      <c r="I783" s="464"/>
      <c r="J783" s="464"/>
      <c r="K783" s="337"/>
      <c r="L783" s="337"/>
      <c r="M783" s="337"/>
      <c r="N783" s="337"/>
      <c r="O783" s="337"/>
      <c r="P783" s="337"/>
      <c r="Q783" s="337"/>
      <c r="R783" s="337"/>
      <c r="S783" s="337"/>
      <c r="T783" s="464"/>
      <c r="U783" s="464"/>
      <c r="V783" s="464"/>
      <c r="W783" s="464"/>
      <c r="X783" s="464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7"/>
      <c r="AI783" s="337"/>
      <c r="AJ783" s="337"/>
    </row>
    <row r="784" ht="13.5" customHeight="1">
      <c r="A784" s="464"/>
      <c r="B784" s="464"/>
      <c r="C784" s="464"/>
      <c r="D784" s="464"/>
      <c r="E784" s="464"/>
      <c r="F784" s="464"/>
      <c r="G784" s="464"/>
      <c r="H784" s="464"/>
      <c r="I784" s="464"/>
      <c r="J784" s="464"/>
      <c r="K784" s="337"/>
      <c r="L784" s="337"/>
      <c r="M784" s="337"/>
      <c r="N784" s="337"/>
      <c r="O784" s="337"/>
      <c r="P784" s="337"/>
      <c r="Q784" s="337"/>
      <c r="R784" s="337"/>
      <c r="S784" s="337"/>
      <c r="T784" s="464"/>
      <c r="U784" s="464"/>
      <c r="V784" s="464"/>
      <c r="W784" s="464"/>
      <c r="X784" s="464"/>
      <c r="Y784" s="337"/>
      <c r="Z784" s="337"/>
      <c r="AA784" s="337"/>
      <c r="AB784" s="337"/>
      <c r="AC784" s="337"/>
      <c r="AD784" s="337"/>
      <c r="AE784" s="337"/>
      <c r="AF784" s="337"/>
      <c r="AG784" s="337"/>
      <c r="AH784" s="337"/>
      <c r="AI784" s="337"/>
      <c r="AJ784" s="337"/>
    </row>
    <row r="785" ht="13.5" customHeight="1">
      <c r="A785" s="464"/>
      <c r="B785" s="464"/>
      <c r="C785" s="464"/>
      <c r="D785" s="464"/>
      <c r="E785" s="464"/>
      <c r="F785" s="464"/>
      <c r="G785" s="464"/>
      <c r="H785" s="464"/>
      <c r="I785" s="464"/>
      <c r="J785" s="464"/>
      <c r="K785" s="337"/>
      <c r="L785" s="337"/>
      <c r="M785" s="337"/>
      <c r="N785" s="337"/>
      <c r="O785" s="337"/>
      <c r="P785" s="337"/>
      <c r="Q785" s="337"/>
      <c r="R785" s="337"/>
      <c r="S785" s="337"/>
      <c r="T785" s="464"/>
      <c r="U785" s="464"/>
      <c r="V785" s="464"/>
      <c r="W785" s="464"/>
      <c r="X785" s="464"/>
      <c r="Y785" s="337"/>
      <c r="Z785" s="337"/>
      <c r="AA785" s="337"/>
      <c r="AB785" s="337"/>
      <c r="AC785" s="337"/>
      <c r="AD785" s="337"/>
      <c r="AE785" s="337"/>
      <c r="AF785" s="337"/>
      <c r="AG785" s="337"/>
      <c r="AH785" s="337"/>
      <c r="AI785" s="337"/>
      <c r="AJ785" s="337"/>
    </row>
    <row r="786" ht="13.5" customHeight="1">
      <c r="A786" s="464"/>
      <c r="B786" s="464"/>
      <c r="C786" s="464"/>
      <c r="D786" s="464"/>
      <c r="E786" s="464"/>
      <c r="F786" s="464"/>
      <c r="G786" s="464"/>
      <c r="H786" s="464"/>
      <c r="I786" s="464"/>
      <c r="J786" s="464"/>
      <c r="K786" s="337"/>
      <c r="L786" s="337"/>
      <c r="M786" s="337"/>
      <c r="N786" s="337"/>
      <c r="O786" s="337"/>
      <c r="P786" s="337"/>
      <c r="Q786" s="337"/>
      <c r="R786" s="337"/>
      <c r="S786" s="337"/>
      <c r="T786" s="464"/>
      <c r="U786" s="464"/>
      <c r="V786" s="464"/>
      <c r="W786" s="464"/>
      <c r="X786" s="464"/>
      <c r="Y786" s="337"/>
      <c r="Z786" s="337"/>
      <c r="AA786" s="337"/>
      <c r="AB786" s="337"/>
      <c r="AC786" s="337"/>
      <c r="AD786" s="337"/>
      <c r="AE786" s="337"/>
      <c r="AF786" s="337"/>
      <c r="AG786" s="337"/>
      <c r="AH786" s="337"/>
      <c r="AI786" s="337"/>
      <c r="AJ786" s="337"/>
    </row>
    <row r="787" ht="13.5" customHeight="1">
      <c r="A787" s="464"/>
      <c r="B787" s="464"/>
      <c r="C787" s="464"/>
      <c r="D787" s="464"/>
      <c r="E787" s="464"/>
      <c r="F787" s="464"/>
      <c r="G787" s="464"/>
      <c r="H787" s="464"/>
      <c r="I787" s="464"/>
      <c r="J787" s="464"/>
      <c r="K787" s="337"/>
      <c r="L787" s="337"/>
      <c r="M787" s="337"/>
      <c r="N787" s="337"/>
      <c r="O787" s="337"/>
      <c r="P787" s="337"/>
      <c r="Q787" s="337"/>
      <c r="R787" s="337"/>
      <c r="S787" s="337"/>
      <c r="T787" s="464"/>
      <c r="U787" s="464"/>
      <c r="V787" s="464"/>
      <c r="W787" s="464"/>
      <c r="X787" s="464"/>
      <c r="Y787" s="337"/>
      <c r="Z787" s="337"/>
      <c r="AA787" s="337"/>
      <c r="AB787" s="337"/>
      <c r="AC787" s="337"/>
      <c r="AD787" s="337"/>
      <c r="AE787" s="337"/>
      <c r="AF787" s="337"/>
      <c r="AG787" s="337"/>
      <c r="AH787" s="337"/>
      <c r="AI787" s="337"/>
      <c r="AJ787" s="337"/>
    </row>
    <row r="788" ht="13.5" customHeight="1">
      <c r="A788" s="464"/>
      <c r="B788" s="464"/>
      <c r="C788" s="464"/>
      <c r="D788" s="464"/>
      <c r="E788" s="464"/>
      <c r="F788" s="464"/>
      <c r="G788" s="464"/>
      <c r="H788" s="464"/>
      <c r="I788" s="464"/>
      <c r="J788" s="464"/>
      <c r="K788" s="337"/>
      <c r="L788" s="337"/>
      <c r="M788" s="337"/>
      <c r="N788" s="337"/>
      <c r="O788" s="337"/>
      <c r="P788" s="337"/>
      <c r="Q788" s="337"/>
      <c r="R788" s="337"/>
      <c r="S788" s="337"/>
      <c r="T788" s="464"/>
      <c r="U788" s="464"/>
      <c r="V788" s="464"/>
      <c r="W788" s="464"/>
      <c r="X788" s="464"/>
      <c r="Y788" s="337"/>
      <c r="Z788" s="337"/>
      <c r="AA788" s="337"/>
      <c r="AB788" s="337"/>
      <c r="AC788" s="337"/>
      <c r="AD788" s="337"/>
      <c r="AE788" s="337"/>
      <c r="AF788" s="337"/>
      <c r="AG788" s="337"/>
      <c r="AH788" s="337"/>
      <c r="AI788" s="337"/>
      <c r="AJ788" s="337"/>
    </row>
    <row r="789" ht="13.5" customHeight="1">
      <c r="A789" s="464"/>
      <c r="B789" s="464"/>
      <c r="C789" s="464"/>
      <c r="D789" s="464"/>
      <c r="E789" s="464"/>
      <c r="F789" s="464"/>
      <c r="G789" s="464"/>
      <c r="H789" s="464"/>
      <c r="I789" s="464"/>
      <c r="J789" s="464"/>
      <c r="K789" s="337"/>
      <c r="L789" s="337"/>
      <c r="M789" s="337"/>
      <c r="N789" s="337"/>
      <c r="O789" s="337"/>
      <c r="P789" s="337"/>
      <c r="Q789" s="337"/>
      <c r="R789" s="337"/>
      <c r="S789" s="337"/>
      <c r="T789" s="464"/>
      <c r="U789" s="464"/>
      <c r="V789" s="464"/>
      <c r="W789" s="464"/>
      <c r="X789" s="464"/>
      <c r="Y789" s="337"/>
      <c r="Z789" s="337"/>
      <c r="AA789" s="337"/>
      <c r="AB789" s="337"/>
      <c r="AC789" s="337"/>
      <c r="AD789" s="337"/>
      <c r="AE789" s="337"/>
      <c r="AF789" s="337"/>
      <c r="AG789" s="337"/>
      <c r="AH789" s="337"/>
      <c r="AI789" s="337"/>
      <c r="AJ789" s="337"/>
    </row>
    <row r="790" ht="13.5" customHeight="1">
      <c r="A790" s="464"/>
      <c r="B790" s="464"/>
      <c r="C790" s="464"/>
      <c r="D790" s="464"/>
      <c r="E790" s="464"/>
      <c r="F790" s="464"/>
      <c r="G790" s="464"/>
      <c r="H790" s="464"/>
      <c r="I790" s="464"/>
      <c r="J790" s="464"/>
      <c r="K790" s="337"/>
      <c r="L790" s="337"/>
      <c r="M790" s="337"/>
      <c r="N790" s="337"/>
      <c r="O790" s="337"/>
      <c r="P790" s="337"/>
      <c r="Q790" s="337"/>
      <c r="R790" s="337"/>
      <c r="S790" s="337"/>
      <c r="T790" s="464"/>
      <c r="U790" s="464"/>
      <c r="V790" s="464"/>
      <c r="W790" s="464"/>
      <c r="X790" s="464"/>
      <c r="Y790" s="337"/>
      <c r="Z790" s="337"/>
      <c r="AA790" s="337"/>
      <c r="AB790" s="337"/>
      <c r="AC790" s="337"/>
      <c r="AD790" s="337"/>
      <c r="AE790" s="337"/>
      <c r="AF790" s="337"/>
      <c r="AG790" s="337"/>
      <c r="AH790" s="337"/>
      <c r="AI790" s="337"/>
      <c r="AJ790" s="337"/>
    </row>
    <row r="791" ht="13.5" customHeight="1">
      <c r="A791" s="464"/>
      <c r="B791" s="464"/>
      <c r="C791" s="464"/>
      <c r="D791" s="464"/>
      <c r="E791" s="464"/>
      <c r="F791" s="464"/>
      <c r="G791" s="464"/>
      <c r="H791" s="464"/>
      <c r="I791" s="464"/>
      <c r="J791" s="464"/>
      <c r="K791" s="337"/>
      <c r="L791" s="337"/>
      <c r="M791" s="337"/>
      <c r="N791" s="337"/>
      <c r="O791" s="337"/>
      <c r="P791" s="337"/>
      <c r="Q791" s="337"/>
      <c r="R791" s="337"/>
      <c r="S791" s="337"/>
      <c r="T791" s="464"/>
      <c r="U791" s="464"/>
      <c r="V791" s="464"/>
      <c r="W791" s="464"/>
      <c r="X791" s="464"/>
      <c r="Y791" s="337"/>
      <c r="Z791" s="337"/>
      <c r="AA791" s="337"/>
      <c r="AB791" s="337"/>
      <c r="AC791" s="337"/>
      <c r="AD791" s="337"/>
      <c r="AE791" s="337"/>
      <c r="AF791" s="337"/>
      <c r="AG791" s="337"/>
      <c r="AH791" s="337"/>
      <c r="AI791" s="337"/>
      <c r="AJ791" s="337"/>
    </row>
    <row r="792" ht="13.5" customHeight="1">
      <c r="A792" s="464"/>
      <c r="B792" s="464"/>
      <c r="C792" s="464"/>
      <c r="D792" s="464"/>
      <c r="E792" s="464"/>
      <c r="F792" s="464"/>
      <c r="G792" s="464"/>
      <c r="H792" s="464"/>
      <c r="I792" s="464"/>
      <c r="J792" s="464"/>
      <c r="K792" s="337"/>
      <c r="L792" s="337"/>
      <c r="M792" s="337"/>
      <c r="N792" s="337"/>
      <c r="O792" s="337"/>
      <c r="P792" s="337"/>
      <c r="Q792" s="337"/>
      <c r="R792" s="337"/>
      <c r="S792" s="337"/>
      <c r="T792" s="464"/>
      <c r="U792" s="464"/>
      <c r="V792" s="464"/>
      <c r="W792" s="464"/>
      <c r="X792" s="464"/>
      <c r="Y792" s="337"/>
      <c r="Z792" s="337"/>
      <c r="AA792" s="337"/>
      <c r="AB792" s="337"/>
      <c r="AC792" s="337"/>
      <c r="AD792" s="337"/>
      <c r="AE792" s="337"/>
      <c r="AF792" s="337"/>
      <c r="AG792" s="337"/>
      <c r="AH792" s="337"/>
      <c r="AI792" s="337"/>
      <c r="AJ792" s="337"/>
    </row>
    <row r="793" ht="13.5" customHeight="1">
      <c r="A793" s="464"/>
      <c r="B793" s="464"/>
      <c r="C793" s="464"/>
      <c r="D793" s="464"/>
      <c r="E793" s="464"/>
      <c r="F793" s="464"/>
      <c r="G793" s="464"/>
      <c r="H793" s="464"/>
      <c r="I793" s="464"/>
      <c r="J793" s="464"/>
      <c r="K793" s="337"/>
      <c r="L793" s="337"/>
      <c r="M793" s="337"/>
      <c r="N793" s="337"/>
      <c r="O793" s="337"/>
      <c r="P793" s="337"/>
      <c r="Q793" s="337"/>
      <c r="R793" s="337"/>
      <c r="S793" s="337"/>
      <c r="T793" s="464"/>
      <c r="U793" s="464"/>
      <c r="V793" s="464"/>
      <c r="W793" s="464"/>
      <c r="X793" s="464"/>
      <c r="Y793" s="337"/>
      <c r="Z793" s="337"/>
      <c r="AA793" s="337"/>
      <c r="AB793" s="337"/>
      <c r="AC793" s="337"/>
      <c r="AD793" s="337"/>
      <c r="AE793" s="337"/>
      <c r="AF793" s="337"/>
      <c r="AG793" s="337"/>
      <c r="AH793" s="337"/>
      <c r="AI793" s="337"/>
      <c r="AJ793" s="337"/>
    </row>
    <row r="794" ht="13.5" customHeight="1">
      <c r="A794" s="464"/>
      <c r="B794" s="464"/>
      <c r="C794" s="464"/>
      <c r="D794" s="464"/>
      <c r="E794" s="464"/>
      <c r="F794" s="464"/>
      <c r="G794" s="464"/>
      <c r="H794" s="464"/>
      <c r="I794" s="464"/>
      <c r="J794" s="464"/>
      <c r="K794" s="337"/>
      <c r="L794" s="337"/>
      <c r="M794" s="337"/>
      <c r="N794" s="337"/>
      <c r="O794" s="337"/>
      <c r="P794" s="337"/>
      <c r="Q794" s="337"/>
      <c r="R794" s="337"/>
      <c r="S794" s="337"/>
      <c r="T794" s="464"/>
      <c r="U794" s="464"/>
      <c r="V794" s="464"/>
      <c r="W794" s="464"/>
      <c r="X794" s="464"/>
      <c r="Y794" s="337"/>
      <c r="Z794" s="337"/>
      <c r="AA794" s="337"/>
      <c r="AB794" s="337"/>
      <c r="AC794" s="337"/>
      <c r="AD794" s="337"/>
      <c r="AE794" s="337"/>
      <c r="AF794" s="337"/>
      <c r="AG794" s="337"/>
      <c r="AH794" s="337"/>
      <c r="AI794" s="337"/>
      <c r="AJ794" s="337"/>
    </row>
    <row r="795" ht="13.5" customHeight="1">
      <c r="A795" s="464"/>
      <c r="B795" s="464"/>
      <c r="C795" s="464"/>
      <c r="D795" s="464"/>
      <c r="E795" s="464"/>
      <c r="F795" s="464"/>
      <c r="G795" s="464"/>
      <c r="H795" s="464"/>
      <c r="I795" s="464"/>
      <c r="J795" s="464"/>
      <c r="K795" s="337"/>
      <c r="L795" s="337"/>
      <c r="M795" s="337"/>
      <c r="N795" s="337"/>
      <c r="O795" s="337"/>
      <c r="P795" s="337"/>
      <c r="Q795" s="337"/>
      <c r="R795" s="337"/>
      <c r="S795" s="337"/>
      <c r="T795" s="464"/>
      <c r="U795" s="464"/>
      <c r="V795" s="464"/>
      <c r="W795" s="464"/>
      <c r="X795" s="464"/>
      <c r="Y795" s="337"/>
      <c r="Z795" s="337"/>
      <c r="AA795" s="337"/>
      <c r="AB795" s="337"/>
      <c r="AC795" s="337"/>
      <c r="AD795" s="337"/>
      <c r="AE795" s="337"/>
      <c r="AF795" s="337"/>
      <c r="AG795" s="337"/>
      <c r="AH795" s="337"/>
      <c r="AI795" s="337"/>
      <c r="AJ795" s="337"/>
    </row>
    <row r="796" ht="13.5" customHeight="1">
      <c r="A796" s="464"/>
      <c r="B796" s="464"/>
      <c r="C796" s="464"/>
      <c r="D796" s="464"/>
      <c r="E796" s="464"/>
      <c r="F796" s="464"/>
      <c r="G796" s="464"/>
      <c r="H796" s="464"/>
      <c r="I796" s="464"/>
      <c r="J796" s="464"/>
      <c r="K796" s="337"/>
      <c r="L796" s="337"/>
      <c r="M796" s="337"/>
      <c r="N796" s="337"/>
      <c r="O796" s="337"/>
      <c r="P796" s="337"/>
      <c r="Q796" s="337"/>
      <c r="R796" s="337"/>
      <c r="S796" s="337"/>
      <c r="T796" s="464"/>
      <c r="U796" s="464"/>
      <c r="V796" s="464"/>
      <c r="W796" s="464"/>
      <c r="X796" s="464"/>
      <c r="Y796" s="337"/>
      <c r="Z796" s="337"/>
      <c r="AA796" s="337"/>
      <c r="AB796" s="337"/>
      <c r="AC796" s="337"/>
      <c r="AD796" s="337"/>
      <c r="AE796" s="337"/>
      <c r="AF796" s="337"/>
      <c r="AG796" s="337"/>
      <c r="AH796" s="337"/>
      <c r="AI796" s="337"/>
      <c r="AJ796" s="337"/>
    </row>
    <row r="797" ht="13.5" customHeight="1">
      <c r="A797" s="464"/>
      <c r="B797" s="464"/>
      <c r="C797" s="464"/>
      <c r="D797" s="464"/>
      <c r="E797" s="464"/>
      <c r="F797" s="464"/>
      <c r="G797" s="464"/>
      <c r="H797" s="464"/>
      <c r="I797" s="464"/>
      <c r="J797" s="464"/>
      <c r="K797" s="337"/>
      <c r="L797" s="337"/>
      <c r="M797" s="337"/>
      <c r="N797" s="337"/>
      <c r="O797" s="337"/>
      <c r="P797" s="337"/>
      <c r="Q797" s="337"/>
      <c r="R797" s="337"/>
      <c r="S797" s="337"/>
      <c r="T797" s="464"/>
      <c r="U797" s="464"/>
      <c r="V797" s="464"/>
      <c r="W797" s="464"/>
      <c r="X797" s="464"/>
      <c r="Y797" s="337"/>
      <c r="Z797" s="337"/>
      <c r="AA797" s="337"/>
      <c r="AB797" s="337"/>
      <c r="AC797" s="337"/>
      <c r="AD797" s="337"/>
      <c r="AE797" s="337"/>
      <c r="AF797" s="337"/>
      <c r="AG797" s="337"/>
      <c r="AH797" s="337"/>
      <c r="AI797" s="337"/>
      <c r="AJ797" s="337"/>
    </row>
    <row r="798" ht="13.5" customHeight="1">
      <c r="A798" s="464"/>
      <c r="B798" s="464"/>
      <c r="C798" s="464"/>
      <c r="D798" s="464"/>
      <c r="E798" s="464"/>
      <c r="F798" s="464"/>
      <c r="G798" s="464"/>
      <c r="H798" s="464"/>
      <c r="I798" s="464"/>
      <c r="J798" s="464"/>
      <c r="K798" s="337"/>
      <c r="L798" s="337"/>
      <c r="M798" s="337"/>
      <c r="N798" s="337"/>
      <c r="O798" s="337"/>
      <c r="P798" s="337"/>
      <c r="Q798" s="337"/>
      <c r="R798" s="337"/>
      <c r="S798" s="337"/>
      <c r="T798" s="464"/>
      <c r="U798" s="464"/>
      <c r="V798" s="464"/>
      <c r="W798" s="464"/>
      <c r="X798" s="464"/>
      <c r="Y798" s="337"/>
      <c r="Z798" s="337"/>
      <c r="AA798" s="337"/>
      <c r="AB798" s="337"/>
      <c r="AC798" s="337"/>
      <c r="AD798" s="337"/>
      <c r="AE798" s="337"/>
      <c r="AF798" s="337"/>
      <c r="AG798" s="337"/>
      <c r="AH798" s="337"/>
      <c r="AI798" s="337"/>
      <c r="AJ798" s="337"/>
    </row>
    <row r="799" ht="13.5" customHeight="1">
      <c r="A799" s="464"/>
      <c r="B799" s="464"/>
      <c r="C799" s="464"/>
      <c r="D799" s="464"/>
      <c r="E799" s="464"/>
      <c r="F799" s="464"/>
      <c r="G799" s="464"/>
      <c r="H799" s="464"/>
      <c r="I799" s="464"/>
      <c r="J799" s="464"/>
      <c r="K799" s="337"/>
      <c r="L799" s="337"/>
      <c r="M799" s="337"/>
      <c r="N799" s="337"/>
      <c r="O799" s="337"/>
      <c r="P799" s="337"/>
      <c r="Q799" s="337"/>
      <c r="R799" s="337"/>
      <c r="S799" s="337"/>
      <c r="T799" s="464"/>
      <c r="U799" s="464"/>
      <c r="V799" s="464"/>
      <c r="W799" s="464"/>
      <c r="X799" s="464"/>
      <c r="Y799" s="337"/>
      <c r="Z799" s="337"/>
      <c r="AA799" s="337"/>
      <c r="AB799" s="337"/>
      <c r="AC799" s="337"/>
      <c r="AD799" s="337"/>
      <c r="AE799" s="337"/>
      <c r="AF799" s="337"/>
      <c r="AG799" s="337"/>
      <c r="AH799" s="337"/>
      <c r="AI799" s="337"/>
      <c r="AJ799" s="337"/>
    </row>
    <row r="800" ht="13.5" customHeight="1">
      <c r="A800" s="464"/>
      <c r="B800" s="464"/>
      <c r="C800" s="464"/>
      <c r="D800" s="464"/>
      <c r="E800" s="464"/>
      <c r="F800" s="464"/>
      <c r="G800" s="464"/>
      <c r="H800" s="464"/>
      <c r="I800" s="464"/>
      <c r="J800" s="464"/>
      <c r="K800" s="337"/>
      <c r="L800" s="337"/>
      <c r="M800" s="337"/>
      <c r="N800" s="337"/>
      <c r="O800" s="337"/>
      <c r="P800" s="337"/>
      <c r="Q800" s="337"/>
      <c r="R800" s="337"/>
      <c r="S800" s="337"/>
      <c r="T800" s="464"/>
      <c r="U800" s="464"/>
      <c r="V800" s="464"/>
      <c r="W800" s="464"/>
      <c r="X800" s="464"/>
      <c r="Y800" s="337"/>
      <c r="Z800" s="337"/>
      <c r="AA800" s="337"/>
      <c r="AB800" s="337"/>
      <c r="AC800" s="337"/>
      <c r="AD800" s="337"/>
      <c r="AE800" s="337"/>
      <c r="AF800" s="337"/>
      <c r="AG800" s="337"/>
      <c r="AH800" s="337"/>
      <c r="AI800" s="337"/>
      <c r="AJ800" s="337"/>
    </row>
    <row r="801" ht="13.5" customHeight="1">
      <c r="A801" s="464"/>
      <c r="B801" s="464"/>
      <c r="C801" s="464"/>
      <c r="D801" s="464"/>
      <c r="E801" s="464"/>
      <c r="F801" s="464"/>
      <c r="G801" s="464"/>
      <c r="H801" s="464"/>
      <c r="I801" s="464"/>
      <c r="J801" s="464"/>
      <c r="K801" s="337"/>
      <c r="L801" s="337"/>
      <c r="M801" s="337"/>
      <c r="N801" s="337"/>
      <c r="O801" s="337"/>
      <c r="P801" s="337"/>
      <c r="Q801" s="337"/>
      <c r="R801" s="337"/>
      <c r="S801" s="337"/>
      <c r="T801" s="464"/>
      <c r="U801" s="464"/>
      <c r="V801" s="464"/>
      <c r="W801" s="464"/>
      <c r="X801" s="464"/>
      <c r="Y801" s="337"/>
      <c r="Z801" s="337"/>
      <c r="AA801" s="337"/>
      <c r="AB801" s="337"/>
      <c r="AC801" s="337"/>
      <c r="AD801" s="337"/>
      <c r="AE801" s="337"/>
      <c r="AF801" s="337"/>
      <c r="AG801" s="337"/>
      <c r="AH801" s="337"/>
      <c r="AI801" s="337"/>
      <c r="AJ801" s="337"/>
    </row>
    <row r="802" ht="13.5" customHeight="1">
      <c r="A802" s="464"/>
      <c r="B802" s="464"/>
      <c r="C802" s="464"/>
      <c r="D802" s="464"/>
      <c r="E802" s="464"/>
      <c r="F802" s="464"/>
      <c r="G802" s="464"/>
      <c r="H802" s="464"/>
      <c r="I802" s="464"/>
      <c r="J802" s="464"/>
      <c r="K802" s="337"/>
      <c r="L802" s="337"/>
      <c r="M802" s="337"/>
      <c r="N802" s="337"/>
      <c r="O802" s="337"/>
      <c r="P802" s="337"/>
      <c r="Q802" s="337"/>
      <c r="R802" s="337"/>
      <c r="S802" s="337"/>
      <c r="T802" s="464"/>
      <c r="U802" s="464"/>
      <c r="V802" s="464"/>
      <c r="W802" s="464"/>
      <c r="X802" s="464"/>
      <c r="Y802" s="337"/>
      <c r="Z802" s="337"/>
      <c r="AA802" s="337"/>
      <c r="AB802" s="337"/>
      <c r="AC802" s="337"/>
      <c r="AD802" s="337"/>
      <c r="AE802" s="337"/>
      <c r="AF802" s="337"/>
      <c r="AG802" s="337"/>
      <c r="AH802" s="337"/>
      <c r="AI802" s="337"/>
      <c r="AJ802" s="337"/>
    </row>
    <row r="803" ht="13.5" customHeight="1">
      <c r="A803" s="464"/>
      <c r="B803" s="464"/>
      <c r="C803" s="464"/>
      <c r="D803" s="464"/>
      <c r="E803" s="464"/>
      <c r="F803" s="464"/>
      <c r="G803" s="464"/>
      <c r="H803" s="464"/>
      <c r="I803" s="464"/>
      <c r="J803" s="464"/>
      <c r="K803" s="337"/>
      <c r="L803" s="337"/>
      <c r="M803" s="337"/>
      <c r="N803" s="337"/>
      <c r="O803" s="337"/>
      <c r="P803" s="337"/>
      <c r="Q803" s="337"/>
      <c r="R803" s="337"/>
      <c r="S803" s="337"/>
      <c r="T803" s="464"/>
      <c r="U803" s="464"/>
      <c r="V803" s="464"/>
      <c r="W803" s="464"/>
      <c r="X803" s="464"/>
      <c r="Y803" s="337"/>
      <c r="Z803" s="337"/>
      <c r="AA803" s="337"/>
      <c r="AB803" s="337"/>
      <c r="AC803" s="337"/>
      <c r="AD803" s="337"/>
      <c r="AE803" s="337"/>
      <c r="AF803" s="337"/>
      <c r="AG803" s="337"/>
      <c r="AH803" s="337"/>
      <c r="AI803" s="337"/>
      <c r="AJ803" s="337"/>
    </row>
    <row r="804" ht="13.5" customHeight="1">
      <c r="A804" s="464"/>
      <c r="B804" s="464"/>
      <c r="C804" s="464"/>
      <c r="D804" s="464"/>
      <c r="E804" s="464"/>
      <c r="F804" s="464"/>
      <c r="G804" s="464"/>
      <c r="H804" s="464"/>
      <c r="I804" s="464"/>
      <c r="J804" s="464"/>
      <c r="K804" s="337"/>
      <c r="L804" s="337"/>
      <c r="M804" s="337"/>
      <c r="N804" s="337"/>
      <c r="O804" s="337"/>
      <c r="P804" s="337"/>
      <c r="Q804" s="337"/>
      <c r="R804" s="337"/>
      <c r="S804" s="337"/>
      <c r="T804" s="464"/>
      <c r="U804" s="464"/>
      <c r="V804" s="464"/>
      <c r="W804" s="464"/>
      <c r="X804" s="464"/>
      <c r="Y804" s="337"/>
      <c r="Z804" s="337"/>
      <c r="AA804" s="337"/>
      <c r="AB804" s="337"/>
      <c r="AC804" s="337"/>
      <c r="AD804" s="337"/>
      <c r="AE804" s="337"/>
      <c r="AF804" s="337"/>
      <c r="AG804" s="337"/>
      <c r="AH804" s="337"/>
      <c r="AI804" s="337"/>
      <c r="AJ804" s="337"/>
    </row>
    <row r="805" ht="13.5" customHeight="1">
      <c r="A805" s="464"/>
      <c r="B805" s="464"/>
      <c r="C805" s="464"/>
      <c r="D805" s="464"/>
      <c r="E805" s="464"/>
      <c r="F805" s="464"/>
      <c r="G805" s="464"/>
      <c r="H805" s="464"/>
      <c r="I805" s="464"/>
      <c r="J805" s="464"/>
      <c r="K805" s="337"/>
      <c r="L805" s="337"/>
      <c r="M805" s="337"/>
      <c r="N805" s="337"/>
      <c r="O805" s="337"/>
      <c r="P805" s="337"/>
      <c r="Q805" s="337"/>
      <c r="R805" s="337"/>
      <c r="S805" s="337"/>
      <c r="T805" s="464"/>
      <c r="U805" s="464"/>
      <c r="V805" s="464"/>
      <c r="W805" s="464"/>
      <c r="X805" s="464"/>
      <c r="Y805" s="337"/>
      <c r="Z805" s="337"/>
      <c r="AA805" s="337"/>
      <c r="AB805" s="337"/>
      <c r="AC805" s="337"/>
      <c r="AD805" s="337"/>
      <c r="AE805" s="337"/>
      <c r="AF805" s="337"/>
      <c r="AG805" s="337"/>
      <c r="AH805" s="337"/>
      <c r="AI805" s="337"/>
      <c r="AJ805" s="337"/>
    </row>
    <row r="806" ht="13.5" customHeight="1">
      <c r="A806" s="464"/>
      <c r="B806" s="464"/>
      <c r="C806" s="464"/>
      <c r="D806" s="464"/>
      <c r="E806" s="464"/>
      <c r="F806" s="464"/>
      <c r="G806" s="464"/>
      <c r="H806" s="464"/>
      <c r="I806" s="464"/>
      <c r="J806" s="464"/>
      <c r="K806" s="337"/>
      <c r="L806" s="337"/>
      <c r="M806" s="337"/>
      <c r="N806" s="337"/>
      <c r="O806" s="337"/>
      <c r="P806" s="337"/>
      <c r="Q806" s="337"/>
      <c r="R806" s="337"/>
      <c r="S806" s="337"/>
      <c r="T806" s="464"/>
      <c r="U806" s="464"/>
      <c r="V806" s="464"/>
      <c r="W806" s="464"/>
      <c r="X806" s="464"/>
      <c r="Y806" s="337"/>
      <c r="Z806" s="337"/>
      <c r="AA806" s="337"/>
      <c r="AB806" s="337"/>
      <c r="AC806" s="337"/>
      <c r="AD806" s="337"/>
      <c r="AE806" s="337"/>
      <c r="AF806" s="337"/>
      <c r="AG806" s="337"/>
      <c r="AH806" s="337"/>
      <c r="AI806" s="337"/>
      <c r="AJ806" s="337"/>
    </row>
    <row r="807" ht="13.5" customHeight="1">
      <c r="A807" s="464"/>
      <c r="B807" s="464"/>
      <c r="C807" s="464"/>
      <c r="D807" s="464"/>
      <c r="E807" s="464"/>
      <c r="F807" s="464"/>
      <c r="G807" s="464"/>
      <c r="H807" s="464"/>
      <c r="I807" s="464"/>
      <c r="J807" s="464"/>
      <c r="K807" s="337"/>
      <c r="L807" s="337"/>
      <c r="M807" s="337"/>
      <c r="N807" s="337"/>
      <c r="O807" s="337"/>
      <c r="P807" s="337"/>
      <c r="Q807" s="337"/>
      <c r="R807" s="337"/>
      <c r="S807" s="337"/>
      <c r="T807" s="464"/>
      <c r="U807" s="464"/>
      <c r="V807" s="464"/>
      <c r="W807" s="464"/>
      <c r="X807" s="464"/>
      <c r="Y807" s="337"/>
      <c r="Z807" s="337"/>
      <c r="AA807" s="337"/>
      <c r="AB807" s="337"/>
      <c r="AC807" s="337"/>
      <c r="AD807" s="337"/>
      <c r="AE807" s="337"/>
      <c r="AF807" s="337"/>
      <c r="AG807" s="337"/>
      <c r="AH807" s="337"/>
      <c r="AI807" s="337"/>
      <c r="AJ807" s="337"/>
    </row>
    <row r="808" ht="13.5" customHeight="1">
      <c r="A808" s="464"/>
      <c r="B808" s="464"/>
      <c r="C808" s="464"/>
      <c r="D808" s="464"/>
      <c r="E808" s="464"/>
      <c r="F808" s="464"/>
      <c r="G808" s="464"/>
      <c r="H808" s="464"/>
      <c r="I808" s="464"/>
      <c r="J808" s="464"/>
      <c r="K808" s="337"/>
      <c r="L808" s="337"/>
      <c r="M808" s="337"/>
      <c r="N808" s="337"/>
      <c r="O808" s="337"/>
      <c r="P808" s="337"/>
      <c r="Q808" s="337"/>
      <c r="R808" s="337"/>
      <c r="S808" s="337"/>
      <c r="T808" s="464"/>
      <c r="U808" s="464"/>
      <c r="V808" s="464"/>
      <c r="W808" s="464"/>
      <c r="X808" s="464"/>
      <c r="Y808" s="337"/>
      <c r="Z808" s="337"/>
      <c r="AA808" s="337"/>
      <c r="AB808" s="337"/>
      <c r="AC808" s="337"/>
      <c r="AD808" s="337"/>
      <c r="AE808" s="337"/>
      <c r="AF808" s="337"/>
      <c r="AG808" s="337"/>
      <c r="AH808" s="337"/>
      <c r="AI808" s="337"/>
      <c r="AJ808" s="337"/>
    </row>
    <row r="809" ht="13.5" customHeight="1">
      <c r="A809" s="464"/>
      <c r="B809" s="464"/>
      <c r="C809" s="464"/>
      <c r="D809" s="464"/>
      <c r="E809" s="464"/>
      <c r="F809" s="464"/>
      <c r="G809" s="464"/>
      <c r="H809" s="464"/>
      <c r="I809" s="464"/>
      <c r="J809" s="464"/>
      <c r="K809" s="337"/>
      <c r="L809" s="337"/>
      <c r="M809" s="337"/>
      <c r="N809" s="337"/>
      <c r="O809" s="337"/>
      <c r="P809" s="337"/>
      <c r="Q809" s="337"/>
      <c r="R809" s="337"/>
      <c r="S809" s="337"/>
      <c r="T809" s="464"/>
      <c r="U809" s="464"/>
      <c r="V809" s="464"/>
      <c r="W809" s="464"/>
      <c r="X809" s="464"/>
      <c r="Y809" s="337"/>
      <c r="Z809" s="337"/>
      <c r="AA809" s="337"/>
      <c r="AB809" s="337"/>
      <c r="AC809" s="337"/>
      <c r="AD809" s="337"/>
      <c r="AE809" s="337"/>
      <c r="AF809" s="337"/>
      <c r="AG809" s="337"/>
      <c r="AH809" s="337"/>
      <c r="AI809" s="337"/>
      <c r="AJ809" s="337"/>
    </row>
    <row r="810" ht="13.5" customHeight="1">
      <c r="A810" s="464"/>
      <c r="B810" s="464"/>
      <c r="C810" s="464"/>
      <c r="D810" s="464"/>
      <c r="E810" s="464"/>
      <c r="F810" s="464"/>
      <c r="G810" s="464"/>
      <c r="H810" s="464"/>
      <c r="I810" s="464"/>
      <c r="J810" s="464"/>
      <c r="K810" s="337"/>
      <c r="L810" s="337"/>
      <c r="M810" s="337"/>
      <c r="N810" s="337"/>
      <c r="O810" s="337"/>
      <c r="P810" s="337"/>
      <c r="Q810" s="337"/>
      <c r="R810" s="337"/>
      <c r="S810" s="337"/>
      <c r="T810" s="464"/>
      <c r="U810" s="464"/>
      <c r="V810" s="464"/>
      <c r="W810" s="464"/>
      <c r="X810" s="464"/>
      <c r="Y810" s="337"/>
      <c r="Z810" s="337"/>
      <c r="AA810" s="337"/>
      <c r="AB810" s="337"/>
      <c r="AC810" s="337"/>
      <c r="AD810" s="337"/>
      <c r="AE810" s="337"/>
      <c r="AF810" s="337"/>
      <c r="AG810" s="337"/>
      <c r="AH810" s="337"/>
      <c r="AI810" s="337"/>
      <c r="AJ810" s="337"/>
    </row>
    <row r="811" ht="13.5" customHeight="1">
      <c r="A811" s="464"/>
      <c r="B811" s="464"/>
      <c r="C811" s="464"/>
      <c r="D811" s="464"/>
      <c r="E811" s="464"/>
      <c r="F811" s="464"/>
      <c r="G811" s="464"/>
      <c r="H811" s="464"/>
      <c r="I811" s="464"/>
      <c r="J811" s="464"/>
      <c r="K811" s="337"/>
      <c r="L811" s="337"/>
      <c r="M811" s="337"/>
      <c r="N811" s="337"/>
      <c r="O811" s="337"/>
      <c r="P811" s="337"/>
      <c r="Q811" s="337"/>
      <c r="R811" s="337"/>
      <c r="S811" s="337"/>
      <c r="T811" s="464"/>
      <c r="U811" s="464"/>
      <c r="V811" s="464"/>
      <c r="W811" s="464"/>
      <c r="X811" s="464"/>
      <c r="Y811" s="337"/>
      <c r="Z811" s="337"/>
      <c r="AA811" s="337"/>
      <c r="AB811" s="337"/>
      <c r="AC811" s="337"/>
      <c r="AD811" s="337"/>
      <c r="AE811" s="337"/>
      <c r="AF811" s="337"/>
      <c r="AG811" s="337"/>
      <c r="AH811" s="337"/>
      <c r="AI811" s="337"/>
      <c r="AJ811" s="337"/>
    </row>
    <row r="812" ht="13.5" customHeight="1">
      <c r="A812" s="464"/>
      <c r="B812" s="464"/>
      <c r="C812" s="464"/>
      <c r="D812" s="464"/>
      <c r="E812" s="464"/>
      <c r="F812" s="464"/>
      <c r="G812" s="464"/>
      <c r="H812" s="464"/>
      <c r="I812" s="464"/>
      <c r="J812" s="464"/>
      <c r="K812" s="337"/>
      <c r="L812" s="337"/>
      <c r="M812" s="337"/>
      <c r="N812" s="337"/>
      <c r="O812" s="337"/>
      <c r="P812" s="337"/>
      <c r="Q812" s="337"/>
      <c r="R812" s="337"/>
      <c r="S812" s="337"/>
      <c r="T812" s="464"/>
      <c r="U812" s="464"/>
      <c r="V812" s="464"/>
      <c r="W812" s="464"/>
      <c r="X812" s="464"/>
      <c r="Y812" s="337"/>
      <c r="Z812" s="337"/>
      <c r="AA812" s="337"/>
      <c r="AB812" s="337"/>
      <c r="AC812" s="337"/>
      <c r="AD812" s="337"/>
      <c r="AE812" s="337"/>
      <c r="AF812" s="337"/>
      <c r="AG812" s="337"/>
      <c r="AH812" s="337"/>
      <c r="AI812" s="337"/>
      <c r="AJ812" s="337"/>
    </row>
    <row r="813" ht="13.5" customHeight="1">
      <c r="A813" s="464"/>
      <c r="B813" s="464"/>
      <c r="C813" s="464"/>
      <c r="D813" s="464"/>
      <c r="E813" s="464"/>
      <c r="F813" s="464"/>
      <c r="G813" s="464"/>
      <c r="H813" s="464"/>
      <c r="I813" s="464"/>
      <c r="J813" s="464"/>
      <c r="K813" s="337"/>
      <c r="L813" s="337"/>
      <c r="M813" s="337"/>
      <c r="N813" s="337"/>
      <c r="O813" s="337"/>
      <c r="P813" s="337"/>
      <c r="Q813" s="337"/>
      <c r="R813" s="337"/>
      <c r="S813" s="337"/>
      <c r="T813" s="464"/>
      <c r="U813" s="464"/>
      <c r="V813" s="464"/>
      <c r="W813" s="464"/>
      <c r="X813" s="464"/>
      <c r="Y813" s="337"/>
      <c r="Z813" s="337"/>
      <c r="AA813" s="337"/>
      <c r="AB813" s="337"/>
      <c r="AC813" s="337"/>
      <c r="AD813" s="337"/>
      <c r="AE813" s="337"/>
      <c r="AF813" s="337"/>
      <c r="AG813" s="337"/>
      <c r="AH813" s="337"/>
      <c r="AI813" s="337"/>
      <c r="AJ813" s="337"/>
    </row>
    <row r="814" ht="13.5" customHeight="1">
      <c r="A814" s="464"/>
      <c r="B814" s="464"/>
      <c r="C814" s="464"/>
      <c r="D814" s="464"/>
      <c r="E814" s="464"/>
      <c r="F814" s="464"/>
      <c r="G814" s="464"/>
      <c r="H814" s="464"/>
      <c r="I814" s="464"/>
      <c r="J814" s="464"/>
      <c r="K814" s="337"/>
      <c r="L814" s="337"/>
      <c r="M814" s="337"/>
      <c r="N814" s="337"/>
      <c r="O814" s="337"/>
      <c r="P814" s="337"/>
      <c r="Q814" s="337"/>
      <c r="R814" s="337"/>
      <c r="S814" s="337"/>
      <c r="T814" s="464"/>
      <c r="U814" s="464"/>
      <c r="V814" s="464"/>
      <c r="W814" s="464"/>
      <c r="X814" s="464"/>
      <c r="Y814" s="337"/>
      <c r="Z814" s="337"/>
      <c r="AA814" s="337"/>
      <c r="AB814" s="337"/>
      <c r="AC814" s="337"/>
      <c r="AD814" s="337"/>
      <c r="AE814" s="337"/>
      <c r="AF814" s="337"/>
      <c r="AG814" s="337"/>
      <c r="AH814" s="337"/>
      <c r="AI814" s="337"/>
      <c r="AJ814" s="337"/>
    </row>
    <row r="815" ht="13.5" customHeight="1">
      <c r="A815" s="464"/>
      <c r="B815" s="464"/>
      <c r="C815" s="464"/>
      <c r="D815" s="464"/>
      <c r="E815" s="464"/>
      <c r="F815" s="464"/>
      <c r="G815" s="464"/>
      <c r="H815" s="464"/>
      <c r="I815" s="464"/>
      <c r="J815" s="464"/>
      <c r="K815" s="337"/>
      <c r="L815" s="337"/>
      <c r="M815" s="337"/>
      <c r="N815" s="337"/>
      <c r="O815" s="337"/>
      <c r="P815" s="337"/>
      <c r="Q815" s="337"/>
      <c r="R815" s="337"/>
      <c r="S815" s="337"/>
      <c r="T815" s="464"/>
      <c r="U815" s="464"/>
      <c r="V815" s="464"/>
      <c r="W815" s="464"/>
      <c r="X815" s="464"/>
      <c r="Y815" s="337"/>
      <c r="Z815" s="337"/>
      <c r="AA815" s="337"/>
      <c r="AB815" s="337"/>
      <c r="AC815" s="337"/>
      <c r="AD815" s="337"/>
      <c r="AE815" s="337"/>
      <c r="AF815" s="337"/>
      <c r="AG815" s="337"/>
      <c r="AH815" s="337"/>
      <c r="AI815" s="337"/>
      <c r="AJ815" s="337"/>
    </row>
    <row r="816" ht="13.5" customHeight="1">
      <c r="A816" s="464"/>
      <c r="B816" s="464"/>
      <c r="C816" s="464"/>
      <c r="D816" s="464"/>
      <c r="E816" s="464"/>
      <c r="F816" s="464"/>
      <c r="G816" s="464"/>
      <c r="H816" s="464"/>
      <c r="I816" s="464"/>
      <c r="J816" s="464"/>
      <c r="K816" s="337"/>
      <c r="L816" s="337"/>
      <c r="M816" s="337"/>
      <c r="N816" s="337"/>
      <c r="O816" s="337"/>
      <c r="P816" s="337"/>
      <c r="Q816" s="337"/>
      <c r="R816" s="337"/>
      <c r="S816" s="337"/>
      <c r="T816" s="464"/>
      <c r="U816" s="464"/>
      <c r="V816" s="464"/>
      <c r="W816" s="464"/>
      <c r="X816" s="464"/>
      <c r="Y816" s="337"/>
      <c r="Z816" s="337"/>
      <c r="AA816" s="337"/>
      <c r="AB816" s="337"/>
      <c r="AC816" s="337"/>
      <c r="AD816" s="337"/>
      <c r="AE816" s="337"/>
      <c r="AF816" s="337"/>
      <c r="AG816" s="337"/>
      <c r="AH816" s="337"/>
      <c r="AI816" s="337"/>
      <c r="AJ816" s="337"/>
    </row>
    <row r="817" ht="13.5" customHeight="1">
      <c r="A817" s="464"/>
      <c r="B817" s="464"/>
      <c r="C817" s="464"/>
      <c r="D817" s="464"/>
      <c r="E817" s="464"/>
      <c r="F817" s="464"/>
      <c r="G817" s="464"/>
      <c r="H817" s="464"/>
      <c r="I817" s="464"/>
      <c r="J817" s="464"/>
      <c r="K817" s="337"/>
      <c r="L817" s="337"/>
      <c r="M817" s="337"/>
      <c r="N817" s="337"/>
      <c r="O817" s="337"/>
      <c r="P817" s="337"/>
      <c r="Q817" s="337"/>
      <c r="R817" s="337"/>
      <c r="S817" s="337"/>
      <c r="T817" s="464"/>
      <c r="U817" s="464"/>
      <c r="V817" s="464"/>
      <c r="W817" s="464"/>
      <c r="X817" s="464"/>
      <c r="Y817" s="337"/>
      <c r="Z817" s="337"/>
      <c r="AA817" s="337"/>
      <c r="AB817" s="337"/>
      <c r="AC817" s="337"/>
      <c r="AD817" s="337"/>
      <c r="AE817" s="337"/>
      <c r="AF817" s="337"/>
      <c r="AG817" s="337"/>
      <c r="AH817" s="337"/>
      <c r="AI817" s="337"/>
      <c r="AJ817" s="337"/>
    </row>
    <row r="818" ht="13.5" customHeight="1">
      <c r="A818" s="464"/>
      <c r="B818" s="464"/>
      <c r="C818" s="464"/>
      <c r="D818" s="464"/>
      <c r="E818" s="464"/>
      <c r="F818" s="464"/>
      <c r="G818" s="464"/>
      <c r="H818" s="464"/>
      <c r="I818" s="464"/>
      <c r="J818" s="464"/>
      <c r="K818" s="337"/>
      <c r="L818" s="337"/>
      <c r="M818" s="337"/>
      <c r="N818" s="337"/>
      <c r="O818" s="337"/>
      <c r="P818" s="337"/>
      <c r="Q818" s="337"/>
      <c r="R818" s="337"/>
      <c r="S818" s="337"/>
      <c r="T818" s="464"/>
      <c r="U818" s="464"/>
      <c r="V818" s="464"/>
      <c r="W818" s="464"/>
      <c r="X818" s="464"/>
      <c r="Y818" s="337"/>
      <c r="Z818" s="337"/>
      <c r="AA818" s="337"/>
      <c r="AB818" s="337"/>
      <c r="AC818" s="337"/>
      <c r="AD818" s="337"/>
      <c r="AE818" s="337"/>
      <c r="AF818" s="337"/>
      <c r="AG818" s="337"/>
      <c r="AH818" s="337"/>
      <c r="AI818" s="337"/>
      <c r="AJ818" s="337"/>
    </row>
    <row r="819" ht="13.5" customHeight="1">
      <c r="A819" s="464"/>
      <c r="B819" s="464"/>
      <c r="C819" s="464"/>
      <c r="D819" s="464"/>
      <c r="E819" s="464"/>
      <c r="F819" s="464"/>
      <c r="G819" s="464"/>
      <c r="H819" s="464"/>
      <c r="I819" s="464"/>
      <c r="J819" s="464"/>
      <c r="K819" s="337"/>
      <c r="L819" s="337"/>
      <c r="M819" s="337"/>
      <c r="N819" s="337"/>
      <c r="O819" s="337"/>
      <c r="P819" s="337"/>
      <c r="Q819" s="337"/>
      <c r="R819" s="337"/>
      <c r="S819" s="337"/>
      <c r="T819" s="464"/>
      <c r="U819" s="464"/>
      <c r="V819" s="464"/>
      <c r="W819" s="464"/>
      <c r="X819" s="464"/>
      <c r="Y819" s="337"/>
      <c r="Z819" s="337"/>
      <c r="AA819" s="337"/>
      <c r="AB819" s="337"/>
      <c r="AC819" s="337"/>
      <c r="AD819" s="337"/>
      <c r="AE819" s="337"/>
      <c r="AF819" s="337"/>
      <c r="AG819" s="337"/>
      <c r="AH819" s="337"/>
      <c r="AI819" s="337"/>
      <c r="AJ819" s="337"/>
    </row>
    <row r="820" ht="13.5" customHeight="1">
      <c r="A820" s="464"/>
      <c r="B820" s="464"/>
      <c r="C820" s="464"/>
      <c r="D820" s="464"/>
      <c r="E820" s="464"/>
      <c r="F820" s="464"/>
      <c r="G820" s="464"/>
      <c r="H820" s="464"/>
      <c r="I820" s="464"/>
      <c r="J820" s="464"/>
      <c r="K820" s="337"/>
      <c r="L820" s="337"/>
      <c r="M820" s="337"/>
      <c r="N820" s="337"/>
      <c r="O820" s="337"/>
      <c r="P820" s="337"/>
      <c r="Q820" s="337"/>
      <c r="R820" s="337"/>
      <c r="S820" s="337"/>
      <c r="T820" s="464"/>
      <c r="U820" s="464"/>
      <c r="V820" s="464"/>
      <c r="W820" s="464"/>
      <c r="X820" s="464"/>
      <c r="Y820" s="337"/>
      <c r="Z820" s="337"/>
      <c r="AA820" s="337"/>
      <c r="AB820" s="337"/>
      <c r="AC820" s="337"/>
      <c r="AD820" s="337"/>
      <c r="AE820" s="337"/>
      <c r="AF820" s="337"/>
      <c r="AG820" s="337"/>
      <c r="AH820" s="337"/>
      <c r="AI820" s="337"/>
      <c r="AJ820" s="337"/>
    </row>
    <row r="821" ht="13.5" customHeight="1">
      <c r="A821" s="464"/>
      <c r="B821" s="464"/>
      <c r="C821" s="464"/>
      <c r="D821" s="464"/>
      <c r="E821" s="464"/>
      <c r="F821" s="464"/>
      <c r="G821" s="464"/>
      <c r="H821" s="464"/>
      <c r="I821" s="464"/>
      <c r="J821" s="464"/>
      <c r="K821" s="337"/>
      <c r="L821" s="337"/>
      <c r="M821" s="337"/>
      <c r="N821" s="337"/>
      <c r="O821" s="337"/>
      <c r="P821" s="337"/>
      <c r="Q821" s="337"/>
      <c r="R821" s="337"/>
      <c r="S821" s="337"/>
      <c r="T821" s="464"/>
      <c r="U821" s="464"/>
      <c r="V821" s="464"/>
      <c r="W821" s="464"/>
      <c r="X821" s="464"/>
      <c r="Y821" s="337"/>
      <c r="Z821" s="337"/>
      <c r="AA821" s="337"/>
      <c r="AB821" s="337"/>
      <c r="AC821" s="337"/>
      <c r="AD821" s="337"/>
      <c r="AE821" s="337"/>
      <c r="AF821" s="337"/>
      <c r="AG821" s="337"/>
      <c r="AH821" s="337"/>
      <c r="AI821" s="337"/>
      <c r="AJ821" s="337"/>
    </row>
    <row r="822" ht="13.5" customHeight="1">
      <c r="A822" s="464"/>
      <c r="B822" s="464"/>
      <c r="C822" s="464"/>
      <c r="D822" s="464"/>
      <c r="E822" s="464"/>
      <c r="F822" s="464"/>
      <c r="G822" s="464"/>
      <c r="H822" s="464"/>
      <c r="I822" s="464"/>
      <c r="J822" s="464"/>
      <c r="K822" s="337"/>
      <c r="L822" s="337"/>
      <c r="M822" s="337"/>
      <c r="N822" s="337"/>
      <c r="O822" s="337"/>
      <c r="P822" s="337"/>
      <c r="Q822" s="337"/>
      <c r="R822" s="337"/>
      <c r="S822" s="337"/>
      <c r="T822" s="464"/>
      <c r="U822" s="464"/>
      <c r="V822" s="464"/>
      <c r="W822" s="464"/>
      <c r="X822" s="464"/>
      <c r="Y822" s="337"/>
      <c r="Z822" s="337"/>
      <c r="AA822" s="337"/>
      <c r="AB822" s="337"/>
      <c r="AC822" s="337"/>
      <c r="AD822" s="337"/>
      <c r="AE822" s="337"/>
      <c r="AF822" s="337"/>
      <c r="AG822" s="337"/>
      <c r="AH822" s="337"/>
      <c r="AI822" s="337"/>
      <c r="AJ822" s="337"/>
    </row>
    <row r="823" ht="13.5" customHeight="1">
      <c r="A823" s="464"/>
      <c r="B823" s="464"/>
      <c r="C823" s="464"/>
      <c r="D823" s="464"/>
      <c r="E823" s="464"/>
      <c r="F823" s="464"/>
      <c r="G823" s="464"/>
      <c r="H823" s="464"/>
      <c r="I823" s="464"/>
      <c r="J823" s="464"/>
      <c r="K823" s="337"/>
      <c r="L823" s="337"/>
      <c r="M823" s="337"/>
      <c r="N823" s="337"/>
      <c r="O823" s="337"/>
      <c r="P823" s="337"/>
      <c r="Q823" s="337"/>
      <c r="R823" s="337"/>
      <c r="S823" s="337"/>
      <c r="T823" s="464"/>
      <c r="U823" s="464"/>
      <c r="V823" s="464"/>
      <c r="W823" s="464"/>
      <c r="X823" s="464"/>
      <c r="Y823" s="337"/>
      <c r="Z823" s="337"/>
      <c r="AA823" s="337"/>
      <c r="AB823" s="337"/>
      <c r="AC823" s="337"/>
      <c r="AD823" s="337"/>
      <c r="AE823" s="337"/>
      <c r="AF823" s="337"/>
      <c r="AG823" s="337"/>
      <c r="AH823" s="337"/>
      <c r="AI823" s="337"/>
      <c r="AJ823" s="337"/>
    </row>
    <row r="824" ht="13.5" customHeight="1">
      <c r="A824" s="464"/>
      <c r="B824" s="464"/>
      <c r="C824" s="464"/>
      <c r="D824" s="464"/>
      <c r="E824" s="464"/>
      <c r="F824" s="464"/>
      <c r="G824" s="464"/>
      <c r="H824" s="464"/>
      <c r="I824" s="464"/>
      <c r="J824" s="464"/>
      <c r="K824" s="337"/>
      <c r="L824" s="337"/>
      <c r="M824" s="337"/>
      <c r="N824" s="337"/>
      <c r="O824" s="337"/>
      <c r="P824" s="337"/>
      <c r="Q824" s="337"/>
      <c r="R824" s="337"/>
      <c r="S824" s="337"/>
      <c r="T824" s="464"/>
      <c r="U824" s="464"/>
      <c r="V824" s="464"/>
      <c r="W824" s="464"/>
      <c r="X824" s="464"/>
      <c r="Y824" s="337"/>
      <c r="Z824" s="337"/>
      <c r="AA824" s="337"/>
      <c r="AB824" s="337"/>
      <c r="AC824" s="337"/>
      <c r="AD824" s="337"/>
      <c r="AE824" s="337"/>
      <c r="AF824" s="337"/>
      <c r="AG824" s="337"/>
      <c r="AH824" s="337"/>
      <c r="AI824" s="337"/>
      <c r="AJ824" s="337"/>
    </row>
    <row r="825" ht="13.5" customHeight="1">
      <c r="A825" s="464"/>
      <c r="B825" s="464"/>
      <c r="C825" s="464"/>
      <c r="D825" s="464"/>
      <c r="E825" s="464"/>
      <c r="F825" s="464"/>
      <c r="G825" s="464"/>
      <c r="H825" s="464"/>
      <c r="I825" s="464"/>
      <c r="J825" s="464"/>
      <c r="K825" s="337"/>
      <c r="L825" s="337"/>
      <c r="M825" s="337"/>
      <c r="N825" s="337"/>
      <c r="O825" s="337"/>
      <c r="P825" s="337"/>
      <c r="Q825" s="337"/>
      <c r="R825" s="337"/>
      <c r="S825" s="337"/>
      <c r="T825" s="464"/>
      <c r="U825" s="464"/>
      <c r="V825" s="464"/>
      <c r="W825" s="464"/>
      <c r="X825" s="464"/>
      <c r="Y825" s="337"/>
      <c r="Z825" s="337"/>
      <c r="AA825" s="337"/>
      <c r="AB825" s="337"/>
      <c r="AC825" s="337"/>
      <c r="AD825" s="337"/>
      <c r="AE825" s="337"/>
      <c r="AF825" s="337"/>
      <c r="AG825" s="337"/>
      <c r="AH825" s="337"/>
      <c r="AI825" s="337"/>
      <c r="AJ825" s="337"/>
    </row>
    <row r="826" ht="13.5" customHeight="1">
      <c r="A826" s="464"/>
      <c r="B826" s="464"/>
      <c r="C826" s="464"/>
      <c r="D826" s="464"/>
      <c r="E826" s="464"/>
      <c r="F826" s="464"/>
      <c r="G826" s="464"/>
      <c r="H826" s="464"/>
      <c r="I826" s="464"/>
      <c r="J826" s="464"/>
      <c r="K826" s="337"/>
      <c r="L826" s="337"/>
      <c r="M826" s="337"/>
      <c r="N826" s="337"/>
      <c r="O826" s="337"/>
      <c r="P826" s="337"/>
      <c r="Q826" s="337"/>
      <c r="R826" s="337"/>
      <c r="S826" s="337"/>
      <c r="T826" s="464"/>
      <c r="U826" s="464"/>
      <c r="V826" s="464"/>
      <c r="W826" s="464"/>
      <c r="X826" s="464"/>
      <c r="Y826" s="337"/>
      <c r="Z826" s="337"/>
      <c r="AA826" s="337"/>
      <c r="AB826" s="337"/>
      <c r="AC826" s="337"/>
      <c r="AD826" s="337"/>
      <c r="AE826" s="337"/>
      <c r="AF826" s="337"/>
      <c r="AG826" s="337"/>
      <c r="AH826" s="337"/>
      <c r="AI826" s="337"/>
      <c r="AJ826" s="337"/>
    </row>
    <row r="827" ht="13.5" customHeight="1">
      <c r="A827" s="464"/>
      <c r="B827" s="464"/>
      <c r="C827" s="464"/>
      <c r="D827" s="464"/>
      <c r="E827" s="464"/>
      <c r="F827" s="464"/>
      <c r="G827" s="464"/>
      <c r="H827" s="464"/>
      <c r="I827" s="464"/>
      <c r="J827" s="464"/>
      <c r="K827" s="337"/>
      <c r="L827" s="337"/>
      <c r="M827" s="337"/>
      <c r="N827" s="337"/>
      <c r="O827" s="337"/>
      <c r="P827" s="337"/>
      <c r="Q827" s="337"/>
      <c r="R827" s="337"/>
      <c r="S827" s="337"/>
      <c r="T827" s="464"/>
      <c r="U827" s="464"/>
      <c r="V827" s="464"/>
      <c r="W827" s="464"/>
      <c r="X827" s="464"/>
      <c r="Y827" s="337"/>
      <c r="Z827" s="337"/>
      <c r="AA827" s="337"/>
      <c r="AB827" s="337"/>
      <c r="AC827" s="337"/>
      <c r="AD827" s="337"/>
      <c r="AE827" s="337"/>
      <c r="AF827" s="337"/>
      <c r="AG827" s="337"/>
      <c r="AH827" s="337"/>
      <c r="AI827" s="337"/>
      <c r="AJ827" s="337"/>
    </row>
    <row r="828" ht="13.5" customHeight="1">
      <c r="A828" s="464"/>
      <c r="B828" s="464"/>
      <c r="C828" s="464"/>
      <c r="D828" s="464"/>
      <c r="E828" s="464"/>
      <c r="F828" s="464"/>
      <c r="G828" s="464"/>
      <c r="H828" s="464"/>
      <c r="I828" s="464"/>
      <c r="J828" s="464"/>
      <c r="K828" s="337"/>
      <c r="L828" s="337"/>
      <c r="M828" s="337"/>
      <c r="N828" s="337"/>
      <c r="O828" s="337"/>
      <c r="P828" s="337"/>
      <c r="Q828" s="337"/>
      <c r="R828" s="337"/>
      <c r="S828" s="337"/>
      <c r="T828" s="464"/>
      <c r="U828" s="464"/>
      <c r="V828" s="464"/>
      <c r="W828" s="464"/>
      <c r="X828" s="464"/>
      <c r="Y828" s="337"/>
      <c r="Z828" s="337"/>
      <c r="AA828" s="337"/>
      <c r="AB828" s="337"/>
      <c r="AC828" s="337"/>
      <c r="AD828" s="337"/>
      <c r="AE828" s="337"/>
      <c r="AF828" s="337"/>
      <c r="AG828" s="337"/>
      <c r="AH828" s="337"/>
      <c r="AI828" s="337"/>
      <c r="AJ828" s="337"/>
    </row>
    <row r="829" ht="13.5" customHeight="1">
      <c r="A829" s="464"/>
      <c r="B829" s="464"/>
      <c r="C829" s="464"/>
      <c r="D829" s="464"/>
      <c r="E829" s="464"/>
      <c r="F829" s="464"/>
      <c r="G829" s="464"/>
      <c r="H829" s="464"/>
      <c r="I829" s="464"/>
      <c r="J829" s="464"/>
      <c r="K829" s="337"/>
      <c r="L829" s="337"/>
      <c r="M829" s="337"/>
      <c r="N829" s="337"/>
      <c r="O829" s="337"/>
      <c r="P829" s="337"/>
      <c r="Q829" s="337"/>
      <c r="R829" s="337"/>
      <c r="S829" s="337"/>
      <c r="T829" s="464"/>
      <c r="U829" s="464"/>
      <c r="V829" s="464"/>
      <c r="W829" s="464"/>
      <c r="X829" s="464"/>
      <c r="Y829" s="337"/>
      <c r="Z829" s="337"/>
      <c r="AA829" s="337"/>
      <c r="AB829" s="337"/>
      <c r="AC829" s="337"/>
      <c r="AD829" s="337"/>
      <c r="AE829" s="337"/>
      <c r="AF829" s="337"/>
      <c r="AG829" s="337"/>
      <c r="AH829" s="337"/>
      <c r="AI829" s="337"/>
      <c r="AJ829" s="337"/>
    </row>
    <row r="830" ht="13.5" customHeight="1">
      <c r="A830" s="464"/>
      <c r="B830" s="464"/>
      <c r="C830" s="464"/>
      <c r="D830" s="464"/>
      <c r="E830" s="464"/>
      <c r="F830" s="464"/>
      <c r="G830" s="464"/>
      <c r="H830" s="464"/>
      <c r="I830" s="464"/>
      <c r="J830" s="464"/>
      <c r="K830" s="337"/>
      <c r="L830" s="337"/>
      <c r="M830" s="337"/>
      <c r="N830" s="337"/>
      <c r="O830" s="337"/>
      <c r="P830" s="337"/>
      <c r="Q830" s="337"/>
      <c r="R830" s="337"/>
      <c r="S830" s="337"/>
      <c r="T830" s="464"/>
      <c r="U830" s="464"/>
      <c r="V830" s="464"/>
      <c r="W830" s="464"/>
      <c r="X830" s="464"/>
      <c r="Y830" s="337"/>
      <c r="Z830" s="337"/>
      <c r="AA830" s="337"/>
      <c r="AB830" s="337"/>
      <c r="AC830" s="337"/>
      <c r="AD830" s="337"/>
      <c r="AE830" s="337"/>
      <c r="AF830" s="337"/>
      <c r="AG830" s="337"/>
      <c r="AH830" s="337"/>
      <c r="AI830" s="337"/>
      <c r="AJ830" s="337"/>
    </row>
    <row r="831" ht="13.5" customHeight="1">
      <c r="A831" s="464"/>
      <c r="B831" s="464"/>
      <c r="C831" s="464"/>
      <c r="D831" s="464"/>
      <c r="E831" s="464"/>
      <c r="F831" s="464"/>
      <c r="G831" s="464"/>
      <c r="H831" s="464"/>
      <c r="I831" s="464"/>
      <c r="J831" s="464"/>
      <c r="K831" s="337"/>
      <c r="L831" s="337"/>
      <c r="M831" s="337"/>
      <c r="N831" s="337"/>
      <c r="O831" s="337"/>
      <c r="P831" s="337"/>
      <c r="Q831" s="337"/>
      <c r="R831" s="337"/>
      <c r="S831" s="337"/>
      <c r="T831" s="464"/>
      <c r="U831" s="464"/>
      <c r="V831" s="464"/>
      <c r="W831" s="464"/>
      <c r="X831" s="464"/>
      <c r="Y831" s="337"/>
      <c r="Z831" s="337"/>
      <c r="AA831" s="337"/>
      <c r="AB831" s="337"/>
      <c r="AC831" s="337"/>
      <c r="AD831" s="337"/>
      <c r="AE831" s="337"/>
      <c r="AF831" s="337"/>
      <c r="AG831" s="337"/>
      <c r="AH831" s="337"/>
      <c r="AI831" s="337"/>
      <c r="AJ831" s="337"/>
    </row>
    <row r="832" ht="13.5" customHeight="1">
      <c r="A832" s="464"/>
      <c r="B832" s="464"/>
      <c r="C832" s="464"/>
      <c r="D832" s="464"/>
      <c r="E832" s="464"/>
      <c r="F832" s="464"/>
      <c r="G832" s="464"/>
      <c r="H832" s="464"/>
      <c r="I832" s="464"/>
      <c r="J832" s="464"/>
      <c r="K832" s="337"/>
      <c r="L832" s="337"/>
      <c r="M832" s="337"/>
      <c r="N832" s="337"/>
      <c r="O832" s="337"/>
      <c r="P832" s="337"/>
      <c r="Q832" s="337"/>
      <c r="R832" s="337"/>
      <c r="S832" s="337"/>
      <c r="T832" s="464"/>
      <c r="U832" s="464"/>
      <c r="V832" s="464"/>
      <c r="W832" s="464"/>
      <c r="X832" s="464"/>
      <c r="Y832" s="337"/>
      <c r="Z832" s="337"/>
      <c r="AA832" s="337"/>
      <c r="AB832" s="337"/>
      <c r="AC832" s="337"/>
      <c r="AD832" s="337"/>
      <c r="AE832" s="337"/>
      <c r="AF832" s="337"/>
      <c r="AG832" s="337"/>
      <c r="AH832" s="337"/>
      <c r="AI832" s="337"/>
      <c r="AJ832" s="337"/>
    </row>
    <row r="833" ht="13.5" customHeight="1">
      <c r="A833" s="464"/>
      <c r="B833" s="464"/>
      <c r="C833" s="464"/>
      <c r="D833" s="464"/>
      <c r="E833" s="464"/>
      <c r="F833" s="464"/>
      <c r="G833" s="464"/>
      <c r="H833" s="464"/>
      <c r="I833" s="464"/>
      <c r="J833" s="464"/>
      <c r="K833" s="337"/>
      <c r="L833" s="337"/>
      <c r="M833" s="337"/>
      <c r="N833" s="337"/>
      <c r="O833" s="337"/>
      <c r="P833" s="337"/>
      <c r="Q833" s="337"/>
      <c r="R833" s="337"/>
      <c r="S833" s="337"/>
      <c r="T833" s="464"/>
      <c r="U833" s="464"/>
      <c r="V833" s="464"/>
      <c r="W833" s="464"/>
      <c r="X833" s="464"/>
      <c r="Y833" s="337"/>
      <c r="Z833" s="337"/>
      <c r="AA833" s="337"/>
      <c r="AB833" s="337"/>
      <c r="AC833" s="337"/>
      <c r="AD833" s="337"/>
      <c r="AE833" s="337"/>
      <c r="AF833" s="337"/>
      <c r="AG833" s="337"/>
      <c r="AH833" s="337"/>
      <c r="AI833" s="337"/>
      <c r="AJ833" s="337"/>
    </row>
    <row r="834" ht="13.5" customHeight="1">
      <c r="A834" s="464"/>
      <c r="B834" s="464"/>
      <c r="C834" s="464"/>
      <c r="D834" s="464"/>
      <c r="E834" s="464"/>
      <c r="F834" s="464"/>
      <c r="G834" s="464"/>
      <c r="H834" s="464"/>
      <c r="I834" s="464"/>
      <c r="J834" s="464"/>
      <c r="K834" s="337"/>
      <c r="L834" s="337"/>
      <c r="M834" s="337"/>
      <c r="N834" s="337"/>
      <c r="O834" s="337"/>
      <c r="P834" s="337"/>
      <c r="Q834" s="337"/>
      <c r="R834" s="337"/>
      <c r="S834" s="337"/>
      <c r="T834" s="464"/>
      <c r="U834" s="464"/>
      <c r="V834" s="464"/>
      <c r="W834" s="464"/>
      <c r="X834" s="464"/>
      <c r="Y834" s="337"/>
      <c r="Z834" s="337"/>
      <c r="AA834" s="337"/>
      <c r="AB834" s="337"/>
      <c r="AC834" s="337"/>
      <c r="AD834" s="337"/>
      <c r="AE834" s="337"/>
      <c r="AF834" s="337"/>
      <c r="AG834" s="337"/>
      <c r="AH834" s="337"/>
      <c r="AI834" s="337"/>
      <c r="AJ834" s="337"/>
    </row>
    <row r="835" ht="13.5" customHeight="1">
      <c r="A835" s="464"/>
      <c r="B835" s="464"/>
      <c r="C835" s="464"/>
      <c r="D835" s="464"/>
      <c r="E835" s="464"/>
      <c r="F835" s="464"/>
      <c r="G835" s="464"/>
      <c r="H835" s="464"/>
      <c r="I835" s="464"/>
      <c r="J835" s="464"/>
      <c r="K835" s="337"/>
      <c r="L835" s="337"/>
      <c r="M835" s="337"/>
      <c r="N835" s="337"/>
      <c r="O835" s="337"/>
      <c r="P835" s="337"/>
      <c r="Q835" s="337"/>
      <c r="R835" s="337"/>
      <c r="S835" s="337"/>
      <c r="T835" s="464"/>
      <c r="U835" s="464"/>
      <c r="V835" s="464"/>
      <c r="W835" s="464"/>
      <c r="X835" s="464"/>
      <c r="Y835" s="337"/>
      <c r="Z835" s="337"/>
      <c r="AA835" s="337"/>
      <c r="AB835" s="337"/>
      <c r="AC835" s="337"/>
      <c r="AD835" s="337"/>
      <c r="AE835" s="337"/>
      <c r="AF835" s="337"/>
      <c r="AG835" s="337"/>
      <c r="AH835" s="337"/>
      <c r="AI835" s="337"/>
      <c r="AJ835" s="337"/>
    </row>
    <row r="836" ht="13.5" customHeight="1">
      <c r="A836" s="464"/>
      <c r="B836" s="464"/>
      <c r="C836" s="464"/>
      <c r="D836" s="464"/>
      <c r="E836" s="464"/>
      <c r="F836" s="464"/>
      <c r="G836" s="464"/>
      <c r="H836" s="464"/>
      <c r="I836" s="464"/>
      <c r="J836" s="464"/>
      <c r="K836" s="337"/>
      <c r="L836" s="337"/>
      <c r="M836" s="337"/>
      <c r="N836" s="337"/>
      <c r="O836" s="337"/>
      <c r="P836" s="337"/>
      <c r="Q836" s="337"/>
      <c r="R836" s="337"/>
      <c r="S836" s="337"/>
      <c r="T836" s="464"/>
      <c r="U836" s="464"/>
      <c r="V836" s="464"/>
      <c r="W836" s="464"/>
      <c r="X836" s="464"/>
      <c r="Y836" s="337"/>
      <c r="Z836" s="337"/>
      <c r="AA836" s="337"/>
      <c r="AB836" s="337"/>
      <c r="AC836" s="337"/>
      <c r="AD836" s="337"/>
      <c r="AE836" s="337"/>
      <c r="AF836" s="337"/>
      <c r="AG836" s="337"/>
      <c r="AH836" s="337"/>
      <c r="AI836" s="337"/>
      <c r="AJ836" s="337"/>
    </row>
    <row r="837" ht="13.5" customHeight="1">
      <c r="A837" s="464"/>
      <c r="B837" s="464"/>
      <c r="C837" s="464"/>
      <c r="D837" s="464"/>
      <c r="E837" s="464"/>
      <c r="F837" s="464"/>
      <c r="G837" s="464"/>
      <c r="H837" s="464"/>
      <c r="I837" s="464"/>
      <c r="J837" s="464"/>
      <c r="K837" s="337"/>
      <c r="L837" s="337"/>
      <c r="M837" s="337"/>
      <c r="N837" s="337"/>
      <c r="O837" s="337"/>
      <c r="P837" s="337"/>
      <c r="Q837" s="337"/>
      <c r="R837" s="337"/>
      <c r="S837" s="337"/>
      <c r="T837" s="464"/>
      <c r="U837" s="464"/>
      <c r="V837" s="464"/>
      <c r="W837" s="464"/>
      <c r="X837" s="464"/>
      <c r="Y837" s="337"/>
      <c r="Z837" s="337"/>
      <c r="AA837" s="337"/>
      <c r="AB837" s="337"/>
      <c r="AC837" s="337"/>
      <c r="AD837" s="337"/>
      <c r="AE837" s="337"/>
      <c r="AF837" s="337"/>
      <c r="AG837" s="337"/>
      <c r="AH837" s="337"/>
      <c r="AI837" s="337"/>
      <c r="AJ837" s="337"/>
    </row>
    <row r="838" ht="13.5" customHeight="1">
      <c r="A838" s="464"/>
      <c r="B838" s="464"/>
      <c r="C838" s="464"/>
      <c r="D838" s="464"/>
      <c r="E838" s="464"/>
      <c r="F838" s="464"/>
      <c r="G838" s="464"/>
      <c r="H838" s="464"/>
      <c r="I838" s="464"/>
      <c r="J838" s="464"/>
      <c r="K838" s="337"/>
      <c r="L838" s="337"/>
      <c r="M838" s="337"/>
      <c r="N838" s="337"/>
      <c r="O838" s="337"/>
      <c r="P838" s="337"/>
      <c r="Q838" s="337"/>
      <c r="R838" s="337"/>
      <c r="S838" s="337"/>
      <c r="T838" s="464"/>
      <c r="U838" s="464"/>
      <c r="V838" s="464"/>
      <c r="W838" s="464"/>
      <c r="X838" s="464"/>
      <c r="Y838" s="337"/>
      <c r="Z838" s="337"/>
      <c r="AA838" s="337"/>
      <c r="AB838" s="337"/>
      <c r="AC838" s="337"/>
      <c r="AD838" s="337"/>
      <c r="AE838" s="337"/>
      <c r="AF838" s="337"/>
      <c r="AG838" s="337"/>
      <c r="AH838" s="337"/>
      <c r="AI838" s="337"/>
      <c r="AJ838" s="337"/>
    </row>
    <row r="839" ht="13.5" customHeight="1">
      <c r="A839" s="464"/>
      <c r="B839" s="464"/>
      <c r="C839" s="464"/>
      <c r="D839" s="464"/>
      <c r="E839" s="464"/>
      <c r="F839" s="464"/>
      <c r="G839" s="464"/>
      <c r="H839" s="464"/>
      <c r="I839" s="464"/>
      <c r="J839" s="464"/>
      <c r="K839" s="337"/>
      <c r="L839" s="337"/>
      <c r="M839" s="337"/>
      <c r="N839" s="337"/>
      <c r="O839" s="337"/>
      <c r="P839" s="337"/>
      <c r="Q839" s="337"/>
      <c r="R839" s="337"/>
      <c r="S839" s="337"/>
      <c r="T839" s="464"/>
      <c r="U839" s="464"/>
      <c r="V839" s="464"/>
      <c r="W839" s="464"/>
      <c r="X839" s="464"/>
      <c r="Y839" s="337"/>
      <c r="Z839" s="337"/>
      <c r="AA839" s="337"/>
      <c r="AB839" s="337"/>
      <c r="AC839" s="337"/>
      <c r="AD839" s="337"/>
      <c r="AE839" s="337"/>
      <c r="AF839" s="337"/>
      <c r="AG839" s="337"/>
      <c r="AH839" s="337"/>
      <c r="AI839" s="337"/>
      <c r="AJ839" s="337"/>
    </row>
    <row r="840" ht="13.5" customHeight="1">
      <c r="A840" s="464"/>
      <c r="B840" s="464"/>
      <c r="C840" s="464"/>
      <c r="D840" s="464"/>
      <c r="E840" s="464"/>
      <c r="F840" s="464"/>
      <c r="G840" s="464"/>
      <c r="H840" s="464"/>
      <c r="I840" s="464"/>
      <c r="J840" s="464"/>
      <c r="K840" s="337"/>
      <c r="L840" s="337"/>
      <c r="M840" s="337"/>
      <c r="N840" s="337"/>
      <c r="O840" s="337"/>
      <c r="P840" s="337"/>
      <c r="Q840" s="337"/>
      <c r="R840" s="337"/>
      <c r="S840" s="337"/>
      <c r="T840" s="464"/>
      <c r="U840" s="464"/>
      <c r="V840" s="464"/>
      <c r="W840" s="464"/>
      <c r="X840" s="464"/>
      <c r="Y840" s="337"/>
      <c r="Z840" s="337"/>
      <c r="AA840" s="337"/>
      <c r="AB840" s="337"/>
      <c r="AC840" s="337"/>
      <c r="AD840" s="337"/>
      <c r="AE840" s="337"/>
      <c r="AF840" s="337"/>
      <c r="AG840" s="337"/>
      <c r="AH840" s="337"/>
      <c r="AI840" s="337"/>
      <c r="AJ840" s="337"/>
    </row>
    <row r="841" ht="13.5" customHeight="1">
      <c r="A841" s="464"/>
      <c r="B841" s="464"/>
      <c r="C841" s="464"/>
      <c r="D841" s="464"/>
      <c r="E841" s="464"/>
      <c r="F841" s="464"/>
      <c r="G841" s="464"/>
      <c r="H841" s="464"/>
      <c r="I841" s="464"/>
      <c r="J841" s="464"/>
      <c r="K841" s="337"/>
      <c r="L841" s="337"/>
      <c r="M841" s="337"/>
      <c r="N841" s="337"/>
      <c r="O841" s="337"/>
      <c r="P841" s="337"/>
      <c r="Q841" s="337"/>
      <c r="R841" s="337"/>
      <c r="S841" s="337"/>
      <c r="T841" s="464"/>
      <c r="U841" s="464"/>
      <c r="V841" s="464"/>
      <c r="W841" s="464"/>
      <c r="X841" s="464"/>
      <c r="Y841" s="337"/>
      <c r="Z841" s="337"/>
      <c r="AA841" s="337"/>
      <c r="AB841" s="337"/>
      <c r="AC841" s="337"/>
      <c r="AD841" s="337"/>
      <c r="AE841" s="337"/>
      <c r="AF841" s="337"/>
      <c r="AG841" s="337"/>
      <c r="AH841" s="337"/>
      <c r="AI841" s="337"/>
      <c r="AJ841" s="337"/>
    </row>
    <row r="842" ht="13.5" customHeight="1">
      <c r="A842" s="464"/>
      <c r="B842" s="464"/>
      <c r="C842" s="464"/>
      <c r="D842" s="464"/>
      <c r="E842" s="464"/>
      <c r="F842" s="464"/>
      <c r="G842" s="464"/>
      <c r="H842" s="464"/>
      <c r="I842" s="464"/>
      <c r="J842" s="464"/>
      <c r="K842" s="337"/>
      <c r="L842" s="337"/>
      <c r="M842" s="337"/>
      <c r="N842" s="337"/>
      <c r="O842" s="337"/>
      <c r="P842" s="337"/>
      <c r="Q842" s="337"/>
      <c r="R842" s="337"/>
      <c r="S842" s="337"/>
      <c r="T842" s="464"/>
      <c r="U842" s="464"/>
      <c r="V842" s="464"/>
      <c r="W842" s="464"/>
      <c r="X842" s="464"/>
      <c r="Y842" s="337"/>
      <c r="Z842" s="337"/>
      <c r="AA842" s="337"/>
      <c r="AB842" s="337"/>
      <c r="AC842" s="337"/>
      <c r="AD842" s="337"/>
      <c r="AE842" s="337"/>
      <c r="AF842" s="337"/>
      <c r="AG842" s="337"/>
      <c r="AH842" s="337"/>
      <c r="AI842" s="337"/>
      <c r="AJ842" s="337"/>
    </row>
    <row r="843" ht="13.5" customHeight="1">
      <c r="A843" s="464"/>
      <c r="B843" s="464"/>
      <c r="C843" s="464"/>
      <c r="D843" s="464"/>
      <c r="E843" s="464"/>
      <c r="F843" s="464"/>
      <c r="G843" s="464"/>
      <c r="H843" s="464"/>
      <c r="I843" s="464"/>
      <c r="J843" s="464"/>
      <c r="K843" s="337"/>
      <c r="L843" s="337"/>
      <c r="M843" s="337"/>
      <c r="N843" s="337"/>
      <c r="O843" s="337"/>
      <c r="P843" s="337"/>
      <c r="Q843" s="337"/>
      <c r="R843" s="337"/>
      <c r="S843" s="337"/>
      <c r="T843" s="464"/>
      <c r="U843" s="464"/>
      <c r="V843" s="464"/>
      <c r="W843" s="464"/>
      <c r="X843" s="464"/>
      <c r="Y843" s="337"/>
      <c r="Z843" s="337"/>
      <c r="AA843" s="337"/>
      <c r="AB843" s="337"/>
      <c r="AC843" s="337"/>
      <c r="AD843" s="337"/>
      <c r="AE843" s="337"/>
      <c r="AF843" s="337"/>
      <c r="AG843" s="337"/>
      <c r="AH843" s="337"/>
      <c r="AI843" s="337"/>
      <c r="AJ843" s="337"/>
    </row>
    <row r="844" ht="13.5" customHeight="1">
      <c r="A844" s="464"/>
      <c r="B844" s="464"/>
      <c r="C844" s="464"/>
      <c r="D844" s="464"/>
      <c r="E844" s="464"/>
      <c r="F844" s="464"/>
      <c r="G844" s="464"/>
      <c r="H844" s="464"/>
      <c r="I844" s="464"/>
      <c r="J844" s="464"/>
      <c r="K844" s="337"/>
      <c r="L844" s="337"/>
      <c r="M844" s="337"/>
      <c r="N844" s="337"/>
      <c r="O844" s="337"/>
      <c r="P844" s="337"/>
      <c r="Q844" s="337"/>
      <c r="R844" s="337"/>
      <c r="S844" s="337"/>
      <c r="T844" s="464"/>
      <c r="U844" s="464"/>
      <c r="V844" s="464"/>
      <c r="W844" s="464"/>
      <c r="X844" s="464"/>
      <c r="Y844" s="337"/>
      <c r="Z844" s="337"/>
      <c r="AA844" s="337"/>
      <c r="AB844" s="337"/>
      <c r="AC844" s="337"/>
      <c r="AD844" s="337"/>
      <c r="AE844" s="337"/>
      <c r="AF844" s="337"/>
      <c r="AG844" s="337"/>
      <c r="AH844" s="337"/>
      <c r="AI844" s="337"/>
      <c r="AJ844" s="337"/>
    </row>
    <row r="845" ht="13.5" customHeight="1">
      <c r="A845" s="464"/>
      <c r="B845" s="464"/>
      <c r="C845" s="464"/>
      <c r="D845" s="464"/>
      <c r="E845" s="464"/>
      <c r="F845" s="464"/>
      <c r="G845" s="464"/>
      <c r="H845" s="464"/>
      <c r="I845" s="464"/>
      <c r="J845" s="464"/>
      <c r="K845" s="337"/>
      <c r="L845" s="337"/>
      <c r="M845" s="337"/>
      <c r="N845" s="337"/>
      <c r="O845" s="337"/>
      <c r="P845" s="337"/>
      <c r="Q845" s="337"/>
      <c r="R845" s="337"/>
      <c r="S845" s="337"/>
      <c r="T845" s="464"/>
      <c r="U845" s="464"/>
      <c r="V845" s="464"/>
      <c r="W845" s="464"/>
      <c r="X845" s="464"/>
      <c r="Y845" s="337"/>
      <c r="Z845" s="337"/>
      <c r="AA845" s="337"/>
      <c r="AB845" s="337"/>
      <c r="AC845" s="337"/>
      <c r="AD845" s="337"/>
      <c r="AE845" s="337"/>
      <c r="AF845" s="337"/>
      <c r="AG845" s="337"/>
      <c r="AH845" s="337"/>
      <c r="AI845" s="337"/>
      <c r="AJ845" s="337"/>
    </row>
    <row r="846" ht="13.5" customHeight="1">
      <c r="A846" s="464"/>
      <c r="B846" s="464"/>
      <c r="C846" s="464"/>
      <c r="D846" s="464"/>
      <c r="E846" s="464"/>
      <c r="F846" s="464"/>
      <c r="G846" s="464"/>
      <c r="H846" s="464"/>
      <c r="I846" s="464"/>
      <c r="J846" s="464"/>
      <c r="K846" s="337"/>
      <c r="L846" s="337"/>
      <c r="M846" s="337"/>
      <c r="N846" s="337"/>
      <c r="O846" s="337"/>
      <c r="P846" s="337"/>
      <c r="Q846" s="337"/>
      <c r="R846" s="337"/>
      <c r="S846" s="337"/>
      <c r="T846" s="464"/>
      <c r="U846" s="464"/>
      <c r="V846" s="464"/>
      <c r="W846" s="464"/>
      <c r="X846" s="464"/>
      <c r="Y846" s="337"/>
      <c r="Z846" s="337"/>
      <c r="AA846" s="337"/>
      <c r="AB846" s="337"/>
      <c r="AC846" s="337"/>
      <c r="AD846" s="337"/>
      <c r="AE846" s="337"/>
      <c r="AF846" s="337"/>
      <c r="AG846" s="337"/>
      <c r="AH846" s="337"/>
      <c r="AI846" s="337"/>
      <c r="AJ846" s="337"/>
    </row>
    <row r="847" ht="13.5" customHeight="1">
      <c r="A847" s="464"/>
      <c r="B847" s="464"/>
      <c r="C847" s="464"/>
      <c r="D847" s="464"/>
      <c r="E847" s="464"/>
      <c r="F847" s="464"/>
      <c r="G847" s="464"/>
      <c r="H847" s="464"/>
      <c r="I847" s="464"/>
      <c r="J847" s="464"/>
      <c r="K847" s="337"/>
      <c r="L847" s="337"/>
      <c r="M847" s="337"/>
      <c r="N847" s="337"/>
      <c r="O847" s="337"/>
      <c r="P847" s="337"/>
      <c r="Q847" s="337"/>
      <c r="R847" s="337"/>
      <c r="S847" s="337"/>
      <c r="T847" s="464"/>
      <c r="U847" s="464"/>
      <c r="V847" s="464"/>
      <c r="W847" s="464"/>
      <c r="X847" s="464"/>
      <c r="Y847" s="337"/>
      <c r="Z847" s="337"/>
      <c r="AA847" s="337"/>
      <c r="AB847" s="337"/>
      <c r="AC847" s="337"/>
      <c r="AD847" s="337"/>
      <c r="AE847" s="337"/>
      <c r="AF847" s="337"/>
      <c r="AG847" s="337"/>
      <c r="AH847" s="337"/>
      <c r="AI847" s="337"/>
      <c r="AJ847" s="337"/>
    </row>
    <row r="848" ht="13.5" customHeight="1">
      <c r="A848" s="464"/>
      <c r="B848" s="464"/>
      <c r="C848" s="464"/>
      <c r="D848" s="464"/>
      <c r="E848" s="464"/>
      <c r="F848" s="464"/>
      <c r="G848" s="464"/>
      <c r="H848" s="464"/>
      <c r="I848" s="464"/>
      <c r="J848" s="464"/>
      <c r="K848" s="337"/>
      <c r="L848" s="337"/>
      <c r="M848" s="337"/>
      <c r="N848" s="337"/>
      <c r="O848" s="337"/>
      <c r="P848" s="337"/>
      <c r="Q848" s="337"/>
      <c r="R848" s="337"/>
      <c r="S848" s="337"/>
      <c r="T848" s="464"/>
      <c r="U848" s="464"/>
      <c r="V848" s="464"/>
      <c r="W848" s="464"/>
      <c r="X848" s="464"/>
      <c r="Y848" s="337"/>
      <c r="Z848" s="337"/>
      <c r="AA848" s="337"/>
      <c r="AB848" s="337"/>
      <c r="AC848" s="337"/>
      <c r="AD848" s="337"/>
      <c r="AE848" s="337"/>
      <c r="AF848" s="337"/>
      <c r="AG848" s="337"/>
      <c r="AH848" s="337"/>
      <c r="AI848" s="337"/>
      <c r="AJ848" s="337"/>
    </row>
    <row r="849" ht="13.5" customHeight="1">
      <c r="A849" s="464"/>
      <c r="B849" s="464"/>
      <c r="C849" s="464"/>
      <c r="D849" s="464"/>
      <c r="E849" s="464"/>
      <c r="F849" s="464"/>
      <c r="G849" s="464"/>
      <c r="H849" s="464"/>
      <c r="I849" s="464"/>
      <c r="J849" s="464"/>
      <c r="K849" s="337"/>
      <c r="L849" s="337"/>
      <c r="M849" s="337"/>
      <c r="N849" s="337"/>
      <c r="O849" s="337"/>
      <c r="P849" s="337"/>
      <c r="Q849" s="337"/>
      <c r="R849" s="337"/>
      <c r="S849" s="337"/>
      <c r="T849" s="464"/>
      <c r="U849" s="464"/>
      <c r="V849" s="464"/>
      <c r="W849" s="464"/>
      <c r="X849" s="464"/>
      <c r="Y849" s="337"/>
      <c r="Z849" s="337"/>
      <c r="AA849" s="337"/>
      <c r="AB849" s="337"/>
      <c r="AC849" s="337"/>
      <c r="AD849" s="337"/>
      <c r="AE849" s="337"/>
      <c r="AF849" s="337"/>
      <c r="AG849" s="337"/>
      <c r="AH849" s="337"/>
      <c r="AI849" s="337"/>
      <c r="AJ849" s="337"/>
    </row>
    <row r="850" ht="13.5" customHeight="1">
      <c r="A850" s="464"/>
      <c r="B850" s="464"/>
      <c r="C850" s="464"/>
      <c r="D850" s="464"/>
      <c r="E850" s="464"/>
      <c r="F850" s="464"/>
      <c r="G850" s="464"/>
      <c r="H850" s="464"/>
      <c r="I850" s="464"/>
      <c r="J850" s="464"/>
      <c r="K850" s="337"/>
      <c r="L850" s="337"/>
      <c r="M850" s="337"/>
      <c r="N850" s="337"/>
      <c r="O850" s="337"/>
      <c r="P850" s="337"/>
      <c r="Q850" s="337"/>
      <c r="R850" s="337"/>
      <c r="S850" s="337"/>
      <c r="T850" s="464"/>
      <c r="U850" s="464"/>
      <c r="V850" s="464"/>
      <c r="W850" s="464"/>
      <c r="X850" s="464"/>
      <c r="Y850" s="337"/>
      <c r="Z850" s="337"/>
      <c r="AA850" s="337"/>
      <c r="AB850" s="337"/>
      <c r="AC850" s="337"/>
      <c r="AD850" s="337"/>
      <c r="AE850" s="337"/>
      <c r="AF850" s="337"/>
      <c r="AG850" s="337"/>
      <c r="AH850" s="337"/>
      <c r="AI850" s="337"/>
      <c r="AJ850" s="337"/>
    </row>
    <row r="851" ht="13.5" customHeight="1">
      <c r="A851" s="464"/>
      <c r="B851" s="464"/>
      <c r="C851" s="464"/>
      <c r="D851" s="464"/>
      <c r="E851" s="464"/>
      <c r="F851" s="464"/>
      <c r="G851" s="464"/>
      <c r="H851" s="464"/>
      <c r="I851" s="464"/>
      <c r="J851" s="464"/>
      <c r="K851" s="337"/>
      <c r="L851" s="337"/>
      <c r="M851" s="337"/>
      <c r="N851" s="337"/>
      <c r="O851" s="337"/>
      <c r="P851" s="337"/>
      <c r="Q851" s="337"/>
      <c r="R851" s="337"/>
      <c r="S851" s="337"/>
      <c r="T851" s="464"/>
      <c r="U851" s="464"/>
      <c r="V851" s="464"/>
      <c r="W851" s="464"/>
      <c r="X851" s="464"/>
      <c r="Y851" s="337"/>
      <c r="Z851" s="337"/>
      <c r="AA851" s="337"/>
      <c r="AB851" s="337"/>
      <c r="AC851" s="337"/>
      <c r="AD851" s="337"/>
      <c r="AE851" s="337"/>
      <c r="AF851" s="337"/>
      <c r="AG851" s="337"/>
      <c r="AH851" s="337"/>
      <c r="AI851" s="337"/>
      <c r="AJ851" s="337"/>
    </row>
    <row r="852" ht="13.5" customHeight="1">
      <c r="A852" s="464"/>
      <c r="B852" s="464"/>
      <c r="C852" s="464"/>
      <c r="D852" s="464"/>
      <c r="E852" s="464"/>
      <c r="F852" s="464"/>
      <c r="G852" s="464"/>
      <c r="H852" s="464"/>
      <c r="I852" s="464"/>
      <c r="J852" s="464"/>
      <c r="K852" s="337"/>
      <c r="L852" s="337"/>
      <c r="M852" s="337"/>
      <c r="N852" s="337"/>
      <c r="O852" s="337"/>
      <c r="P852" s="337"/>
      <c r="Q852" s="337"/>
      <c r="R852" s="337"/>
      <c r="S852" s="337"/>
      <c r="T852" s="464"/>
      <c r="U852" s="464"/>
      <c r="V852" s="464"/>
      <c r="W852" s="464"/>
      <c r="X852" s="464"/>
      <c r="Y852" s="337"/>
      <c r="Z852" s="337"/>
      <c r="AA852" s="337"/>
      <c r="AB852" s="337"/>
      <c r="AC852" s="337"/>
      <c r="AD852" s="337"/>
      <c r="AE852" s="337"/>
      <c r="AF852" s="337"/>
      <c r="AG852" s="337"/>
      <c r="AH852" s="337"/>
      <c r="AI852" s="337"/>
      <c r="AJ852" s="337"/>
    </row>
    <row r="853" ht="13.5" customHeight="1">
      <c r="A853" s="464"/>
      <c r="B853" s="464"/>
      <c r="C853" s="464"/>
      <c r="D853" s="464"/>
      <c r="E853" s="464"/>
      <c r="F853" s="464"/>
      <c r="G853" s="464"/>
      <c r="H853" s="464"/>
      <c r="I853" s="464"/>
      <c r="J853" s="464"/>
      <c r="K853" s="337"/>
      <c r="L853" s="337"/>
      <c r="M853" s="337"/>
      <c r="N853" s="337"/>
      <c r="O853" s="337"/>
      <c r="P853" s="337"/>
      <c r="Q853" s="337"/>
      <c r="R853" s="337"/>
      <c r="S853" s="337"/>
      <c r="T853" s="464"/>
      <c r="U853" s="464"/>
      <c r="V853" s="464"/>
      <c r="W853" s="464"/>
      <c r="X853" s="464"/>
      <c r="Y853" s="337"/>
      <c r="Z853" s="337"/>
      <c r="AA853" s="337"/>
      <c r="AB853" s="337"/>
      <c r="AC853" s="337"/>
      <c r="AD853" s="337"/>
      <c r="AE853" s="337"/>
      <c r="AF853" s="337"/>
      <c r="AG853" s="337"/>
      <c r="AH853" s="337"/>
      <c r="AI853" s="337"/>
      <c r="AJ853" s="337"/>
    </row>
    <row r="854" ht="13.5" customHeight="1">
      <c r="A854" s="464"/>
      <c r="B854" s="464"/>
      <c r="C854" s="464"/>
      <c r="D854" s="464"/>
      <c r="E854" s="464"/>
      <c r="F854" s="464"/>
      <c r="G854" s="464"/>
      <c r="H854" s="464"/>
      <c r="I854" s="464"/>
      <c r="J854" s="464"/>
      <c r="K854" s="337"/>
      <c r="L854" s="337"/>
      <c r="M854" s="337"/>
      <c r="N854" s="337"/>
      <c r="O854" s="337"/>
      <c r="P854" s="337"/>
      <c r="Q854" s="337"/>
      <c r="R854" s="337"/>
      <c r="S854" s="337"/>
      <c r="T854" s="464"/>
      <c r="U854" s="464"/>
      <c r="V854" s="464"/>
      <c r="W854" s="464"/>
      <c r="X854" s="464"/>
      <c r="Y854" s="337"/>
      <c r="Z854" s="337"/>
      <c r="AA854" s="337"/>
      <c r="AB854" s="337"/>
      <c r="AC854" s="337"/>
      <c r="AD854" s="337"/>
      <c r="AE854" s="337"/>
      <c r="AF854" s="337"/>
      <c r="AG854" s="337"/>
      <c r="AH854" s="337"/>
      <c r="AI854" s="337"/>
      <c r="AJ854" s="337"/>
    </row>
    <row r="855" ht="13.5" customHeight="1">
      <c r="A855" s="464"/>
      <c r="B855" s="464"/>
      <c r="C855" s="464"/>
      <c r="D855" s="464"/>
      <c r="E855" s="464"/>
      <c r="F855" s="464"/>
      <c r="G855" s="464"/>
      <c r="H855" s="464"/>
      <c r="I855" s="464"/>
      <c r="J855" s="464"/>
      <c r="K855" s="337"/>
      <c r="L855" s="337"/>
      <c r="M855" s="337"/>
      <c r="N855" s="337"/>
      <c r="O855" s="337"/>
      <c r="P855" s="337"/>
      <c r="Q855" s="337"/>
      <c r="R855" s="337"/>
      <c r="S855" s="337"/>
      <c r="T855" s="464"/>
      <c r="U855" s="464"/>
      <c r="V855" s="464"/>
      <c r="W855" s="464"/>
      <c r="X855" s="464"/>
      <c r="Y855" s="337"/>
      <c r="Z855" s="337"/>
      <c r="AA855" s="337"/>
      <c r="AB855" s="337"/>
      <c r="AC855" s="337"/>
      <c r="AD855" s="337"/>
      <c r="AE855" s="337"/>
      <c r="AF855" s="337"/>
      <c r="AG855" s="337"/>
      <c r="AH855" s="337"/>
      <c r="AI855" s="337"/>
      <c r="AJ855" s="337"/>
    </row>
    <row r="856" ht="13.5" customHeight="1">
      <c r="A856" s="464"/>
      <c r="B856" s="464"/>
      <c r="C856" s="464"/>
      <c r="D856" s="464"/>
      <c r="E856" s="464"/>
      <c r="F856" s="464"/>
      <c r="G856" s="464"/>
      <c r="H856" s="464"/>
      <c r="I856" s="464"/>
      <c r="J856" s="464"/>
      <c r="K856" s="337"/>
      <c r="L856" s="337"/>
      <c r="M856" s="337"/>
      <c r="N856" s="337"/>
      <c r="O856" s="337"/>
      <c r="P856" s="337"/>
      <c r="Q856" s="337"/>
      <c r="R856" s="337"/>
      <c r="S856" s="337"/>
      <c r="T856" s="464"/>
      <c r="U856" s="464"/>
      <c r="V856" s="464"/>
      <c r="W856" s="464"/>
      <c r="X856" s="464"/>
      <c r="Y856" s="337"/>
      <c r="Z856" s="337"/>
      <c r="AA856" s="337"/>
      <c r="AB856" s="337"/>
      <c r="AC856" s="337"/>
      <c r="AD856" s="337"/>
      <c r="AE856" s="337"/>
      <c r="AF856" s="337"/>
      <c r="AG856" s="337"/>
      <c r="AH856" s="337"/>
      <c r="AI856" s="337"/>
      <c r="AJ856" s="337"/>
    </row>
    <row r="857" ht="13.5" customHeight="1">
      <c r="A857" s="464"/>
      <c r="B857" s="464"/>
      <c r="C857" s="464"/>
      <c r="D857" s="464"/>
      <c r="E857" s="464"/>
      <c r="F857" s="464"/>
      <c r="G857" s="464"/>
      <c r="H857" s="464"/>
      <c r="I857" s="464"/>
      <c r="J857" s="464"/>
      <c r="K857" s="337"/>
      <c r="L857" s="337"/>
      <c r="M857" s="337"/>
      <c r="N857" s="337"/>
      <c r="O857" s="337"/>
      <c r="P857" s="337"/>
      <c r="Q857" s="337"/>
      <c r="R857" s="337"/>
      <c r="S857" s="337"/>
      <c r="T857" s="464"/>
      <c r="U857" s="464"/>
      <c r="V857" s="464"/>
      <c r="W857" s="464"/>
      <c r="X857" s="464"/>
      <c r="Y857" s="337"/>
      <c r="Z857" s="337"/>
      <c r="AA857" s="337"/>
      <c r="AB857" s="337"/>
      <c r="AC857" s="337"/>
      <c r="AD857" s="337"/>
      <c r="AE857" s="337"/>
      <c r="AF857" s="337"/>
      <c r="AG857" s="337"/>
      <c r="AH857" s="337"/>
      <c r="AI857" s="337"/>
      <c r="AJ857" s="337"/>
    </row>
    <row r="858" ht="13.5" customHeight="1">
      <c r="A858" s="464"/>
      <c r="B858" s="464"/>
      <c r="C858" s="464"/>
      <c r="D858" s="464"/>
      <c r="E858" s="464"/>
      <c r="F858" s="464"/>
      <c r="G858" s="464"/>
      <c r="H858" s="464"/>
      <c r="I858" s="464"/>
      <c r="J858" s="464"/>
      <c r="K858" s="337"/>
      <c r="L858" s="337"/>
      <c r="M858" s="337"/>
      <c r="N858" s="337"/>
      <c r="O858" s="337"/>
      <c r="P858" s="337"/>
      <c r="Q858" s="337"/>
      <c r="R858" s="337"/>
      <c r="S858" s="337"/>
      <c r="T858" s="464"/>
      <c r="U858" s="464"/>
      <c r="V858" s="464"/>
      <c r="W858" s="464"/>
      <c r="X858" s="464"/>
      <c r="Y858" s="337"/>
      <c r="Z858" s="337"/>
      <c r="AA858" s="337"/>
      <c r="AB858" s="337"/>
      <c r="AC858" s="337"/>
      <c r="AD858" s="337"/>
      <c r="AE858" s="337"/>
      <c r="AF858" s="337"/>
      <c r="AG858" s="337"/>
      <c r="AH858" s="337"/>
      <c r="AI858" s="337"/>
      <c r="AJ858" s="337"/>
    </row>
    <row r="859" ht="13.5" customHeight="1">
      <c r="A859" s="464"/>
      <c r="B859" s="464"/>
      <c r="C859" s="464"/>
      <c r="D859" s="464"/>
      <c r="E859" s="464"/>
      <c r="F859" s="464"/>
      <c r="G859" s="464"/>
      <c r="H859" s="464"/>
      <c r="I859" s="464"/>
      <c r="J859" s="464"/>
      <c r="K859" s="337"/>
      <c r="L859" s="337"/>
      <c r="M859" s="337"/>
      <c r="N859" s="337"/>
      <c r="O859" s="337"/>
      <c r="P859" s="337"/>
      <c r="Q859" s="337"/>
      <c r="R859" s="337"/>
      <c r="S859" s="337"/>
      <c r="T859" s="464"/>
      <c r="U859" s="464"/>
      <c r="V859" s="464"/>
      <c r="W859" s="464"/>
      <c r="X859" s="464"/>
      <c r="Y859" s="337"/>
      <c r="Z859" s="337"/>
      <c r="AA859" s="337"/>
      <c r="AB859" s="337"/>
      <c r="AC859" s="337"/>
      <c r="AD859" s="337"/>
      <c r="AE859" s="337"/>
      <c r="AF859" s="337"/>
      <c r="AG859" s="337"/>
      <c r="AH859" s="337"/>
      <c r="AI859" s="337"/>
      <c r="AJ859" s="337"/>
    </row>
    <row r="860" ht="13.5" customHeight="1">
      <c r="A860" s="464"/>
      <c r="B860" s="464"/>
      <c r="C860" s="464"/>
      <c r="D860" s="464"/>
      <c r="E860" s="464"/>
      <c r="F860" s="464"/>
      <c r="G860" s="464"/>
      <c r="H860" s="464"/>
      <c r="I860" s="464"/>
      <c r="J860" s="464"/>
      <c r="K860" s="337"/>
      <c r="L860" s="337"/>
      <c r="M860" s="337"/>
      <c r="N860" s="337"/>
      <c r="O860" s="337"/>
      <c r="P860" s="337"/>
      <c r="Q860" s="337"/>
      <c r="R860" s="337"/>
      <c r="S860" s="337"/>
      <c r="T860" s="464"/>
      <c r="U860" s="464"/>
      <c r="V860" s="464"/>
      <c r="W860" s="464"/>
      <c r="X860" s="464"/>
      <c r="Y860" s="337"/>
      <c r="Z860" s="337"/>
      <c r="AA860" s="337"/>
      <c r="AB860" s="337"/>
      <c r="AC860" s="337"/>
      <c r="AD860" s="337"/>
      <c r="AE860" s="337"/>
      <c r="AF860" s="337"/>
      <c r="AG860" s="337"/>
      <c r="AH860" s="337"/>
      <c r="AI860" s="337"/>
      <c r="AJ860" s="337"/>
    </row>
    <row r="861" ht="13.5" customHeight="1">
      <c r="A861" s="464"/>
      <c r="B861" s="464"/>
      <c r="C861" s="464"/>
      <c r="D861" s="464"/>
      <c r="E861" s="464"/>
      <c r="F861" s="464"/>
      <c r="G861" s="464"/>
      <c r="H861" s="464"/>
      <c r="I861" s="464"/>
      <c r="J861" s="464"/>
      <c r="K861" s="337"/>
      <c r="L861" s="337"/>
      <c r="M861" s="337"/>
      <c r="N861" s="337"/>
      <c r="O861" s="337"/>
      <c r="P861" s="337"/>
      <c r="Q861" s="337"/>
      <c r="R861" s="337"/>
      <c r="S861" s="337"/>
      <c r="T861" s="464"/>
      <c r="U861" s="464"/>
      <c r="V861" s="464"/>
      <c r="W861" s="464"/>
      <c r="X861" s="464"/>
      <c r="Y861" s="337"/>
      <c r="Z861" s="337"/>
      <c r="AA861" s="337"/>
      <c r="AB861" s="337"/>
      <c r="AC861" s="337"/>
      <c r="AD861" s="337"/>
      <c r="AE861" s="337"/>
      <c r="AF861" s="337"/>
      <c r="AG861" s="337"/>
      <c r="AH861" s="337"/>
      <c r="AI861" s="337"/>
      <c r="AJ861" s="337"/>
    </row>
    <row r="862" ht="13.5" customHeight="1">
      <c r="A862" s="464"/>
      <c r="B862" s="464"/>
      <c r="C862" s="464"/>
      <c r="D862" s="464"/>
      <c r="E862" s="464"/>
      <c r="F862" s="464"/>
      <c r="G862" s="464"/>
      <c r="H862" s="464"/>
      <c r="I862" s="464"/>
      <c r="J862" s="464"/>
      <c r="K862" s="337"/>
      <c r="L862" s="337"/>
      <c r="M862" s="337"/>
      <c r="N862" s="337"/>
      <c r="O862" s="337"/>
      <c r="P862" s="337"/>
      <c r="Q862" s="337"/>
      <c r="R862" s="337"/>
      <c r="S862" s="337"/>
      <c r="T862" s="464"/>
      <c r="U862" s="464"/>
      <c r="V862" s="464"/>
      <c r="W862" s="464"/>
      <c r="X862" s="464"/>
      <c r="Y862" s="337"/>
      <c r="Z862" s="337"/>
      <c r="AA862" s="337"/>
      <c r="AB862" s="337"/>
      <c r="AC862" s="337"/>
      <c r="AD862" s="337"/>
      <c r="AE862" s="337"/>
      <c r="AF862" s="337"/>
      <c r="AG862" s="337"/>
      <c r="AH862" s="337"/>
      <c r="AI862" s="337"/>
      <c r="AJ862" s="337"/>
    </row>
    <row r="863" ht="13.5" customHeight="1">
      <c r="A863" s="464"/>
      <c r="B863" s="464"/>
      <c r="C863" s="464"/>
      <c r="D863" s="464"/>
      <c r="E863" s="464"/>
      <c r="F863" s="464"/>
      <c r="G863" s="464"/>
      <c r="H863" s="464"/>
      <c r="I863" s="464"/>
      <c r="J863" s="464"/>
      <c r="K863" s="337"/>
      <c r="L863" s="337"/>
      <c r="M863" s="337"/>
      <c r="N863" s="337"/>
      <c r="O863" s="337"/>
      <c r="P863" s="337"/>
      <c r="Q863" s="337"/>
      <c r="R863" s="337"/>
      <c r="S863" s="337"/>
      <c r="T863" s="464"/>
      <c r="U863" s="464"/>
      <c r="V863" s="464"/>
      <c r="W863" s="464"/>
      <c r="X863" s="464"/>
      <c r="Y863" s="337"/>
      <c r="Z863" s="337"/>
      <c r="AA863" s="337"/>
      <c r="AB863" s="337"/>
      <c r="AC863" s="337"/>
      <c r="AD863" s="337"/>
      <c r="AE863" s="337"/>
      <c r="AF863" s="337"/>
      <c r="AG863" s="337"/>
      <c r="AH863" s="337"/>
      <c r="AI863" s="337"/>
      <c r="AJ863" s="337"/>
    </row>
    <row r="864" ht="13.5" customHeight="1">
      <c r="A864" s="464"/>
      <c r="B864" s="464"/>
      <c r="C864" s="464"/>
      <c r="D864" s="464"/>
      <c r="E864" s="464"/>
      <c r="F864" s="464"/>
      <c r="G864" s="464"/>
      <c r="H864" s="464"/>
      <c r="I864" s="464"/>
      <c r="J864" s="464"/>
      <c r="K864" s="337"/>
      <c r="L864" s="337"/>
      <c r="M864" s="337"/>
      <c r="N864" s="337"/>
      <c r="O864" s="337"/>
      <c r="P864" s="337"/>
      <c r="Q864" s="337"/>
      <c r="R864" s="337"/>
      <c r="S864" s="337"/>
      <c r="T864" s="464"/>
      <c r="U864" s="464"/>
      <c r="V864" s="464"/>
      <c r="W864" s="464"/>
      <c r="X864" s="464"/>
      <c r="Y864" s="337"/>
      <c r="Z864" s="337"/>
      <c r="AA864" s="337"/>
      <c r="AB864" s="337"/>
      <c r="AC864" s="337"/>
      <c r="AD864" s="337"/>
      <c r="AE864" s="337"/>
      <c r="AF864" s="337"/>
      <c r="AG864" s="337"/>
      <c r="AH864" s="337"/>
      <c r="AI864" s="337"/>
      <c r="AJ864" s="337"/>
    </row>
    <row r="865" ht="13.5" customHeight="1">
      <c r="A865" s="464"/>
      <c r="B865" s="464"/>
      <c r="C865" s="464"/>
      <c r="D865" s="464"/>
      <c r="E865" s="464"/>
      <c r="F865" s="464"/>
      <c r="G865" s="464"/>
      <c r="H865" s="464"/>
      <c r="I865" s="464"/>
      <c r="J865" s="464"/>
      <c r="K865" s="337"/>
      <c r="L865" s="337"/>
      <c r="M865" s="337"/>
      <c r="N865" s="337"/>
      <c r="O865" s="337"/>
      <c r="P865" s="337"/>
      <c r="Q865" s="337"/>
      <c r="R865" s="337"/>
      <c r="S865" s="337"/>
      <c r="T865" s="464"/>
      <c r="U865" s="464"/>
      <c r="V865" s="464"/>
      <c r="W865" s="464"/>
      <c r="X865" s="464"/>
      <c r="Y865" s="337"/>
      <c r="Z865" s="337"/>
      <c r="AA865" s="337"/>
      <c r="AB865" s="337"/>
      <c r="AC865" s="337"/>
      <c r="AD865" s="337"/>
      <c r="AE865" s="337"/>
      <c r="AF865" s="337"/>
      <c r="AG865" s="337"/>
      <c r="AH865" s="337"/>
      <c r="AI865" s="337"/>
      <c r="AJ865" s="337"/>
    </row>
    <row r="866" ht="13.5" customHeight="1">
      <c r="A866" s="464"/>
      <c r="B866" s="464"/>
      <c r="C866" s="464"/>
      <c r="D866" s="464"/>
      <c r="E866" s="464"/>
      <c r="F866" s="464"/>
      <c r="G866" s="464"/>
      <c r="H866" s="464"/>
      <c r="I866" s="464"/>
      <c r="J866" s="464"/>
      <c r="K866" s="337"/>
      <c r="L866" s="337"/>
      <c r="M866" s="337"/>
      <c r="N866" s="337"/>
      <c r="O866" s="337"/>
      <c r="P866" s="337"/>
      <c r="Q866" s="337"/>
      <c r="R866" s="337"/>
      <c r="S866" s="337"/>
      <c r="T866" s="464"/>
      <c r="U866" s="464"/>
      <c r="V866" s="464"/>
      <c r="W866" s="464"/>
      <c r="X866" s="464"/>
      <c r="Y866" s="337"/>
      <c r="Z866" s="337"/>
      <c r="AA866" s="337"/>
      <c r="AB866" s="337"/>
      <c r="AC866" s="337"/>
      <c r="AD866" s="337"/>
      <c r="AE866" s="337"/>
      <c r="AF866" s="337"/>
      <c r="AG866" s="337"/>
      <c r="AH866" s="337"/>
      <c r="AI866" s="337"/>
      <c r="AJ866" s="337"/>
    </row>
    <row r="867" ht="13.5" customHeight="1">
      <c r="A867" s="464"/>
      <c r="B867" s="464"/>
      <c r="C867" s="464"/>
      <c r="D867" s="464"/>
      <c r="E867" s="464"/>
      <c r="F867" s="464"/>
      <c r="G867" s="464"/>
      <c r="H867" s="464"/>
      <c r="I867" s="464"/>
      <c r="J867" s="464"/>
      <c r="K867" s="337"/>
      <c r="L867" s="337"/>
      <c r="M867" s="337"/>
      <c r="N867" s="337"/>
      <c r="O867" s="337"/>
      <c r="P867" s="337"/>
      <c r="Q867" s="337"/>
      <c r="R867" s="337"/>
      <c r="S867" s="337"/>
      <c r="T867" s="464"/>
      <c r="U867" s="464"/>
      <c r="V867" s="464"/>
      <c r="W867" s="464"/>
      <c r="X867" s="464"/>
      <c r="Y867" s="337"/>
      <c r="Z867" s="337"/>
      <c r="AA867" s="337"/>
      <c r="AB867" s="337"/>
      <c r="AC867" s="337"/>
      <c r="AD867" s="337"/>
      <c r="AE867" s="337"/>
      <c r="AF867" s="337"/>
      <c r="AG867" s="337"/>
      <c r="AH867" s="337"/>
      <c r="AI867" s="337"/>
      <c r="AJ867" s="337"/>
    </row>
    <row r="868" ht="13.5" customHeight="1">
      <c r="A868" s="464"/>
      <c r="B868" s="464"/>
      <c r="C868" s="464"/>
      <c r="D868" s="464"/>
      <c r="E868" s="464"/>
      <c r="F868" s="464"/>
      <c r="G868" s="464"/>
      <c r="H868" s="464"/>
      <c r="I868" s="464"/>
      <c r="J868" s="464"/>
      <c r="K868" s="337"/>
      <c r="L868" s="337"/>
      <c r="M868" s="337"/>
      <c r="N868" s="337"/>
      <c r="O868" s="337"/>
      <c r="P868" s="337"/>
      <c r="Q868" s="337"/>
      <c r="R868" s="337"/>
      <c r="S868" s="337"/>
      <c r="T868" s="464"/>
      <c r="U868" s="464"/>
      <c r="V868" s="464"/>
      <c r="W868" s="464"/>
      <c r="X868" s="464"/>
      <c r="Y868" s="337"/>
      <c r="Z868" s="337"/>
      <c r="AA868" s="337"/>
      <c r="AB868" s="337"/>
      <c r="AC868" s="337"/>
      <c r="AD868" s="337"/>
      <c r="AE868" s="337"/>
      <c r="AF868" s="337"/>
      <c r="AG868" s="337"/>
      <c r="AH868" s="337"/>
      <c r="AI868" s="337"/>
      <c r="AJ868" s="337"/>
    </row>
    <row r="869" ht="13.5" customHeight="1">
      <c r="A869" s="464"/>
      <c r="B869" s="464"/>
      <c r="C869" s="464"/>
      <c r="D869" s="464"/>
      <c r="E869" s="464"/>
      <c r="F869" s="464"/>
      <c r="G869" s="464"/>
      <c r="H869" s="464"/>
      <c r="I869" s="464"/>
      <c r="J869" s="464"/>
      <c r="K869" s="337"/>
      <c r="L869" s="337"/>
      <c r="M869" s="337"/>
      <c r="N869" s="337"/>
      <c r="O869" s="337"/>
      <c r="P869" s="337"/>
      <c r="Q869" s="337"/>
      <c r="R869" s="337"/>
      <c r="S869" s="337"/>
      <c r="T869" s="464"/>
      <c r="U869" s="464"/>
      <c r="V869" s="464"/>
      <c r="W869" s="464"/>
      <c r="X869" s="464"/>
      <c r="Y869" s="337"/>
      <c r="Z869" s="337"/>
      <c r="AA869" s="337"/>
      <c r="AB869" s="337"/>
      <c r="AC869" s="337"/>
      <c r="AD869" s="337"/>
      <c r="AE869" s="337"/>
      <c r="AF869" s="337"/>
      <c r="AG869" s="337"/>
      <c r="AH869" s="337"/>
      <c r="AI869" s="337"/>
      <c r="AJ869" s="337"/>
    </row>
    <row r="870" ht="13.5" customHeight="1">
      <c r="A870" s="464"/>
      <c r="B870" s="464"/>
      <c r="C870" s="464"/>
      <c r="D870" s="464"/>
      <c r="E870" s="464"/>
      <c r="F870" s="464"/>
      <c r="G870" s="464"/>
      <c r="H870" s="464"/>
      <c r="I870" s="464"/>
      <c r="J870" s="464"/>
      <c r="K870" s="337"/>
      <c r="L870" s="337"/>
      <c r="M870" s="337"/>
      <c r="N870" s="337"/>
      <c r="O870" s="337"/>
      <c r="P870" s="337"/>
      <c r="Q870" s="337"/>
      <c r="R870" s="337"/>
      <c r="S870" s="337"/>
      <c r="T870" s="464"/>
      <c r="U870" s="464"/>
      <c r="V870" s="464"/>
      <c r="W870" s="464"/>
      <c r="X870" s="464"/>
      <c r="Y870" s="337"/>
      <c r="Z870" s="337"/>
      <c r="AA870" s="337"/>
      <c r="AB870" s="337"/>
      <c r="AC870" s="337"/>
      <c r="AD870" s="337"/>
      <c r="AE870" s="337"/>
      <c r="AF870" s="337"/>
      <c r="AG870" s="337"/>
      <c r="AH870" s="337"/>
      <c r="AI870" s="337"/>
      <c r="AJ870" s="337"/>
    </row>
    <row r="871" ht="13.5" customHeight="1">
      <c r="A871" s="464"/>
      <c r="B871" s="464"/>
      <c r="C871" s="464"/>
      <c r="D871" s="464"/>
      <c r="E871" s="464"/>
      <c r="F871" s="464"/>
      <c r="G871" s="464"/>
      <c r="H871" s="464"/>
      <c r="I871" s="464"/>
      <c r="J871" s="464"/>
      <c r="K871" s="337"/>
      <c r="L871" s="337"/>
      <c r="M871" s="337"/>
      <c r="N871" s="337"/>
      <c r="O871" s="337"/>
      <c r="P871" s="337"/>
      <c r="Q871" s="337"/>
      <c r="R871" s="337"/>
      <c r="S871" s="337"/>
      <c r="T871" s="464"/>
      <c r="U871" s="464"/>
      <c r="V871" s="464"/>
      <c r="W871" s="464"/>
      <c r="X871" s="464"/>
      <c r="Y871" s="337"/>
      <c r="Z871" s="337"/>
      <c r="AA871" s="337"/>
      <c r="AB871" s="337"/>
      <c r="AC871" s="337"/>
      <c r="AD871" s="337"/>
      <c r="AE871" s="337"/>
      <c r="AF871" s="337"/>
      <c r="AG871" s="337"/>
      <c r="AH871" s="337"/>
      <c r="AI871" s="337"/>
      <c r="AJ871" s="337"/>
    </row>
    <row r="872" ht="13.5" customHeight="1">
      <c r="A872" s="464"/>
      <c r="B872" s="464"/>
      <c r="C872" s="464"/>
      <c r="D872" s="464"/>
      <c r="E872" s="464"/>
      <c r="F872" s="464"/>
      <c r="G872" s="464"/>
      <c r="H872" s="464"/>
      <c r="I872" s="464"/>
      <c r="J872" s="464"/>
      <c r="K872" s="337"/>
      <c r="L872" s="337"/>
      <c r="M872" s="337"/>
      <c r="N872" s="337"/>
      <c r="O872" s="337"/>
      <c r="P872" s="337"/>
      <c r="Q872" s="337"/>
      <c r="R872" s="337"/>
      <c r="S872" s="337"/>
      <c r="T872" s="464"/>
      <c r="U872" s="464"/>
      <c r="V872" s="464"/>
      <c r="W872" s="464"/>
      <c r="X872" s="464"/>
      <c r="Y872" s="337"/>
      <c r="Z872" s="337"/>
      <c r="AA872" s="337"/>
      <c r="AB872" s="337"/>
      <c r="AC872" s="337"/>
      <c r="AD872" s="337"/>
      <c r="AE872" s="337"/>
      <c r="AF872" s="337"/>
      <c r="AG872" s="337"/>
      <c r="AH872" s="337"/>
      <c r="AI872" s="337"/>
      <c r="AJ872" s="337"/>
    </row>
    <row r="873" ht="13.5" customHeight="1">
      <c r="A873" s="464"/>
      <c r="B873" s="464"/>
      <c r="C873" s="464"/>
      <c r="D873" s="464"/>
      <c r="E873" s="464"/>
      <c r="F873" s="464"/>
      <c r="G873" s="464"/>
      <c r="H873" s="464"/>
      <c r="I873" s="464"/>
      <c r="J873" s="464"/>
      <c r="K873" s="337"/>
      <c r="L873" s="337"/>
      <c r="M873" s="337"/>
      <c r="N873" s="337"/>
      <c r="O873" s="337"/>
      <c r="P873" s="337"/>
      <c r="Q873" s="337"/>
      <c r="R873" s="337"/>
      <c r="S873" s="337"/>
      <c r="T873" s="464"/>
      <c r="U873" s="464"/>
      <c r="V873" s="464"/>
      <c r="W873" s="464"/>
      <c r="X873" s="464"/>
      <c r="Y873" s="337"/>
      <c r="Z873" s="337"/>
      <c r="AA873" s="337"/>
      <c r="AB873" s="337"/>
      <c r="AC873" s="337"/>
      <c r="AD873" s="337"/>
      <c r="AE873" s="337"/>
      <c r="AF873" s="337"/>
      <c r="AG873" s="337"/>
      <c r="AH873" s="337"/>
      <c r="AI873" s="337"/>
      <c r="AJ873" s="337"/>
    </row>
    <row r="874" ht="13.5" customHeight="1">
      <c r="A874" s="464"/>
      <c r="B874" s="464"/>
      <c r="C874" s="464"/>
      <c r="D874" s="464"/>
      <c r="E874" s="464"/>
      <c r="F874" s="464"/>
      <c r="G874" s="464"/>
      <c r="H874" s="464"/>
      <c r="I874" s="464"/>
      <c r="J874" s="464"/>
      <c r="K874" s="337"/>
      <c r="L874" s="337"/>
      <c r="M874" s="337"/>
      <c r="N874" s="337"/>
      <c r="O874" s="337"/>
      <c r="P874" s="337"/>
      <c r="Q874" s="337"/>
      <c r="R874" s="337"/>
      <c r="S874" s="337"/>
      <c r="T874" s="464"/>
      <c r="U874" s="464"/>
      <c r="V874" s="464"/>
      <c r="W874" s="464"/>
      <c r="X874" s="464"/>
      <c r="Y874" s="337"/>
      <c r="Z874" s="337"/>
      <c r="AA874" s="337"/>
      <c r="AB874" s="337"/>
      <c r="AC874" s="337"/>
      <c r="AD874" s="337"/>
      <c r="AE874" s="337"/>
      <c r="AF874" s="337"/>
      <c r="AG874" s="337"/>
      <c r="AH874" s="337"/>
      <c r="AI874" s="337"/>
      <c r="AJ874" s="337"/>
    </row>
    <row r="875" ht="13.5" customHeight="1">
      <c r="A875" s="464"/>
      <c r="B875" s="464"/>
      <c r="C875" s="464"/>
      <c r="D875" s="464"/>
      <c r="E875" s="464"/>
      <c r="F875" s="464"/>
      <c r="G875" s="464"/>
      <c r="H875" s="464"/>
      <c r="I875" s="464"/>
      <c r="J875" s="464"/>
      <c r="K875" s="337"/>
      <c r="L875" s="337"/>
      <c r="M875" s="337"/>
      <c r="N875" s="337"/>
      <c r="O875" s="337"/>
      <c r="P875" s="337"/>
      <c r="Q875" s="337"/>
      <c r="R875" s="337"/>
      <c r="S875" s="337"/>
      <c r="T875" s="464"/>
      <c r="U875" s="464"/>
      <c r="V875" s="464"/>
      <c r="W875" s="464"/>
      <c r="X875" s="464"/>
      <c r="Y875" s="337"/>
      <c r="Z875" s="337"/>
      <c r="AA875" s="337"/>
      <c r="AB875" s="337"/>
      <c r="AC875" s="337"/>
      <c r="AD875" s="337"/>
      <c r="AE875" s="337"/>
      <c r="AF875" s="337"/>
      <c r="AG875" s="337"/>
      <c r="AH875" s="337"/>
      <c r="AI875" s="337"/>
      <c r="AJ875" s="337"/>
    </row>
    <row r="876" ht="13.5" customHeight="1">
      <c r="A876" s="464"/>
      <c r="B876" s="464"/>
      <c r="C876" s="464"/>
      <c r="D876" s="464"/>
      <c r="E876" s="464"/>
      <c r="F876" s="464"/>
      <c r="G876" s="464"/>
      <c r="H876" s="464"/>
      <c r="I876" s="464"/>
      <c r="J876" s="464"/>
      <c r="K876" s="337"/>
      <c r="L876" s="337"/>
      <c r="M876" s="337"/>
      <c r="N876" s="337"/>
      <c r="O876" s="337"/>
      <c r="P876" s="337"/>
      <c r="Q876" s="337"/>
      <c r="R876" s="337"/>
      <c r="S876" s="337"/>
      <c r="T876" s="464"/>
      <c r="U876" s="464"/>
      <c r="V876" s="464"/>
      <c r="W876" s="464"/>
      <c r="X876" s="464"/>
      <c r="Y876" s="337"/>
      <c r="Z876" s="337"/>
      <c r="AA876" s="337"/>
      <c r="AB876" s="337"/>
      <c r="AC876" s="337"/>
      <c r="AD876" s="337"/>
      <c r="AE876" s="337"/>
      <c r="AF876" s="337"/>
      <c r="AG876" s="337"/>
      <c r="AH876" s="337"/>
      <c r="AI876" s="337"/>
      <c r="AJ876" s="337"/>
    </row>
    <row r="877" ht="13.5" customHeight="1">
      <c r="A877" s="464"/>
      <c r="B877" s="464"/>
      <c r="C877" s="464"/>
      <c r="D877" s="464"/>
      <c r="E877" s="464"/>
      <c r="F877" s="464"/>
      <c r="G877" s="464"/>
      <c r="H877" s="464"/>
      <c r="I877" s="464"/>
      <c r="J877" s="464"/>
      <c r="K877" s="337"/>
      <c r="L877" s="337"/>
      <c r="M877" s="337"/>
      <c r="N877" s="337"/>
      <c r="O877" s="337"/>
      <c r="P877" s="337"/>
      <c r="Q877" s="337"/>
      <c r="R877" s="337"/>
      <c r="S877" s="337"/>
      <c r="T877" s="464"/>
      <c r="U877" s="464"/>
      <c r="V877" s="464"/>
      <c r="W877" s="464"/>
      <c r="X877" s="464"/>
      <c r="Y877" s="337"/>
      <c r="Z877" s="337"/>
      <c r="AA877" s="337"/>
      <c r="AB877" s="337"/>
      <c r="AC877" s="337"/>
      <c r="AD877" s="337"/>
      <c r="AE877" s="337"/>
      <c r="AF877" s="337"/>
      <c r="AG877" s="337"/>
      <c r="AH877" s="337"/>
      <c r="AI877" s="337"/>
      <c r="AJ877" s="337"/>
    </row>
    <row r="878" ht="13.5" customHeight="1">
      <c r="A878" s="464"/>
      <c r="B878" s="464"/>
      <c r="C878" s="464"/>
      <c r="D878" s="464"/>
      <c r="E878" s="464"/>
      <c r="F878" s="464"/>
      <c r="G878" s="464"/>
      <c r="H878" s="464"/>
      <c r="I878" s="464"/>
      <c r="J878" s="464"/>
      <c r="K878" s="337"/>
      <c r="L878" s="337"/>
      <c r="M878" s="337"/>
      <c r="N878" s="337"/>
      <c r="O878" s="337"/>
      <c r="P878" s="337"/>
      <c r="Q878" s="337"/>
      <c r="R878" s="337"/>
      <c r="S878" s="337"/>
      <c r="T878" s="464"/>
      <c r="U878" s="464"/>
      <c r="V878" s="464"/>
      <c r="W878" s="464"/>
      <c r="X878" s="464"/>
      <c r="Y878" s="337"/>
      <c r="Z878" s="337"/>
      <c r="AA878" s="337"/>
      <c r="AB878" s="337"/>
      <c r="AC878" s="337"/>
      <c r="AD878" s="337"/>
      <c r="AE878" s="337"/>
      <c r="AF878" s="337"/>
      <c r="AG878" s="337"/>
      <c r="AH878" s="337"/>
      <c r="AI878" s="337"/>
      <c r="AJ878" s="337"/>
    </row>
    <row r="879" ht="13.5" customHeight="1">
      <c r="A879" s="464"/>
      <c r="B879" s="464"/>
      <c r="C879" s="464"/>
      <c r="D879" s="464"/>
      <c r="E879" s="464"/>
      <c r="F879" s="464"/>
      <c r="G879" s="464"/>
      <c r="H879" s="464"/>
      <c r="I879" s="464"/>
      <c r="J879" s="464"/>
      <c r="K879" s="337"/>
      <c r="L879" s="337"/>
      <c r="M879" s="337"/>
      <c r="N879" s="337"/>
      <c r="O879" s="337"/>
      <c r="P879" s="337"/>
      <c r="Q879" s="337"/>
      <c r="R879" s="337"/>
      <c r="S879" s="337"/>
      <c r="T879" s="464"/>
      <c r="U879" s="464"/>
      <c r="V879" s="464"/>
      <c r="W879" s="464"/>
      <c r="X879" s="464"/>
      <c r="Y879" s="337"/>
      <c r="Z879" s="337"/>
      <c r="AA879" s="337"/>
      <c r="AB879" s="337"/>
      <c r="AC879" s="337"/>
      <c r="AD879" s="337"/>
      <c r="AE879" s="337"/>
      <c r="AF879" s="337"/>
      <c r="AG879" s="337"/>
      <c r="AH879" s="337"/>
      <c r="AI879" s="337"/>
      <c r="AJ879" s="337"/>
    </row>
    <row r="880" ht="13.5" customHeight="1">
      <c r="A880" s="464"/>
      <c r="B880" s="464"/>
      <c r="C880" s="464"/>
      <c r="D880" s="464"/>
      <c r="E880" s="464"/>
      <c r="F880" s="464"/>
      <c r="G880" s="464"/>
      <c r="H880" s="464"/>
      <c r="I880" s="464"/>
      <c r="J880" s="464"/>
      <c r="K880" s="337"/>
      <c r="L880" s="337"/>
      <c r="M880" s="337"/>
      <c r="N880" s="337"/>
      <c r="O880" s="337"/>
      <c r="P880" s="337"/>
      <c r="Q880" s="337"/>
      <c r="R880" s="337"/>
      <c r="S880" s="337"/>
      <c r="T880" s="464"/>
      <c r="U880" s="464"/>
      <c r="V880" s="464"/>
      <c r="W880" s="464"/>
      <c r="X880" s="464"/>
      <c r="Y880" s="337"/>
      <c r="Z880" s="337"/>
      <c r="AA880" s="337"/>
      <c r="AB880" s="337"/>
      <c r="AC880" s="337"/>
      <c r="AD880" s="337"/>
      <c r="AE880" s="337"/>
      <c r="AF880" s="337"/>
      <c r="AG880" s="337"/>
      <c r="AH880" s="337"/>
      <c r="AI880" s="337"/>
      <c r="AJ880" s="337"/>
    </row>
    <row r="881" ht="13.5" customHeight="1">
      <c r="A881" s="464"/>
      <c r="B881" s="464"/>
      <c r="C881" s="464"/>
      <c r="D881" s="464"/>
      <c r="E881" s="464"/>
      <c r="F881" s="464"/>
      <c r="G881" s="464"/>
      <c r="H881" s="464"/>
      <c r="I881" s="464"/>
      <c r="J881" s="464"/>
      <c r="K881" s="337"/>
      <c r="L881" s="337"/>
      <c r="M881" s="337"/>
      <c r="N881" s="337"/>
      <c r="O881" s="337"/>
      <c r="P881" s="337"/>
      <c r="Q881" s="337"/>
      <c r="R881" s="337"/>
      <c r="S881" s="337"/>
      <c r="T881" s="464"/>
      <c r="U881" s="464"/>
      <c r="V881" s="464"/>
      <c r="W881" s="464"/>
      <c r="X881" s="464"/>
      <c r="Y881" s="337"/>
      <c r="Z881" s="337"/>
      <c r="AA881" s="337"/>
      <c r="AB881" s="337"/>
      <c r="AC881" s="337"/>
      <c r="AD881" s="337"/>
      <c r="AE881" s="337"/>
      <c r="AF881" s="337"/>
      <c r="AG881" s="337"/>
      <c r="AH881" s="337"/>
      <c r="AI881" s="337"/>
      <c r="AJ881" s="337"/>
    </row>
    <row r="882" ht="13.5" customHeight="1">
      <c r="A882" s="464"/>
      <c r="B882" s="464"/>
      <c r="C882" s="464"/>
      <c r="D882" s="464"/>
      <c r="E882" s="464"/>
      <c r="F882" s="464"/>
      <c r="G882" s="464"/>
      <c r="H882" s="464"/>
      <c r="I882" s="464"/>
      <c r="J882" s="464"/>
      <c r="K882" s="337"/>
      <c r="L882" s="337"/>
      <c r="M882" s="337"/>
      <c r="N882" s="337"/>
      <c r="O882" s="337"/>
      <c r="P882" s="337"/>
      <c r="Q882" s="337"/>
      <c r="R882" s="337"/>
      <c r="S882" s="337"/>
      <c r="T882" s="464"/>
      <c r="U882" s="464"/>
      <c r="V882" s="464"/>
      <c r="W882" s="464"/>
      <c r="X882" s="464"/>
      <c r="Y882" s="337"/>
      <c r="Z882" s="337"/>
      <c r="AA882" s="337"/>
      <c r="AB882" s="337"/>
      <c r="AC882" s="337"/>
      <c r="AD882" s="337"/>
      <c r="AE882" s="337"/>
      <c r="AF882" s="337"/>
      <c r="AG882" s="337"/>
      <c r="AH882" s="337"/>
      <c r="AI882" s="337"/>
      <c r="AJ882" s="337"/>
    </row>
    <row r="883" ht="13.5" customHeight="1">
      <c r="A883" s="464"/>
      <c r="B883" s="464"/>
      <c r="C883" s="464"/>
      <c r="D883" s="464"/>
      <c r="E883" s="464"/>
      <c r="F883" s="464"/>
      <c r="G883" s="464"/>
      <c r="H883" s="464"/>
      <c r="I883" s="464"/>
      <c r="J883" s="464"/>
      <c r="K883" s="337"/>
      <c r="L883" s="337"/>
      <c r="M883" s="337"/>
      <c r="N883" s="337"/>
      <c r="O883" s="337"/>
      <c r="P883" s="337"/>
      <c r="Q883" s="337"/>
      <c r="R883" s="337"/>
      <c r="S883" s="337"/>
      <c r="T883" s="464"/>
      <c r="U883" s="464"/>
      <c r="V883" s="464"/>
      <c r="W883" s="464"/>
      <c r="X883" s="464"/>
      <c r="Y883" s="337"/>
      <c r="Z883" s="337"/>
      <c r="AA883" s="337"/>
      <c r="AB883" s="337"/>
      <c r="AC883" s="337"/>
      <c r="AD883" s="337"/>
      <c r="AE883" s="337"/>
      <c r="AF883" s="337"/>
      <c r="AG883" s="337"/>
      <c r="AH883" s="337"/>
      <c r="AI883" s="337"/>
      <c r="AJ883" s="337"/>
    </row>
    <row r="884" ht="13.5" customHeight="1">
      <c r="A884" s="464"/>
      <c r="B884" s="464"/>
      <c r="C884" s="464"/>
      <c r="D884" s="464"/>
      <c r="E884" s="464"/>
      <c r="F884" s="464"/>
      <c r="G884" s="464"/>
      <c r="H884" s="464"/>
      <c r="I884" s="464"/>
      <c r="J884" s="464"/>
      <c r="K884" s="337"/>
      <c r="L884" s="337"/>
      <c r="M884" s="337"/>
      <c r="N884" s="337"/>
      <c r="O884" s="337"/>
      <c r="P884" s="337"/>
      <c r="Q884" s="337"/>
      <c r="R884" s="337"/>
      <c r="S884" s="337"/>
      <c r="T884" s="464"/>
      <c r="U884" s="464"/>
      <c r="V884" s="464"/>
      <c r="W884" s="464"/>
      <c r="X884" s="464"/>
      <c r="Y884" s="337"/>
      <c r="Z884" s="337"/>
      <c r="AA884" s="337"/>
      <c r="AB884" s="337"/>
      <c r="AC884" s="337"/>
      <c r="AD884" s="337"/>
      <c r="AE884" s="337"/>
      <c r="AF884" s="337"/>
      <c r="AG884" s="337"/>
      <c r="AH884" s="337"/>
      <c r="AI884" s="337"/>
      <c r="AJ884" s="337"/>
    </row>
    <row r="885" ht="13.5" customHeight="1">
      <c r="A885" s="464"/>
      <c r="B885" s="464"/>
      <c r="C885" s="464"/>
      <c r="D885" s="464"/>
      <c r="E885" s="464"/>
      <c r="F885" s="464"/>
      <c r="G885" s="464"/>
      <c r="H885" s="464"/>
      <c r="I885" s="464"/>
      <c r="J885" s="464"/>
      <c r="K885" s="337"/>
      <c r="L885" s="337"/>
      <c r="M885" s="337"/>
      <c r="N885" s="337"/>
      <c r="O885" s="337"/>
      <c r="P885" s="337"/>
      <c r="Q885" s="337"/>
      <c r="R885" s="337"/>
      <c r="S885" s="337"/>
      <c r="T885" s="464"/>
      <c r="U885" s="464"/>
      <c r="V885" s="464"/>
      <c r="W885" s="464"/>
      <c r="X885" s="464"/>
      <c r="Y885" s="337"/>
      <c r="Z885" s="337"/>
      <c r="AA885" s="337"/>
      <c r="AB885" s="337"/>
      <c r="AC885" s="337"/>
      <c r="AD885" s="337"/>
      <c r="AE885" s="337"/>
      <c r="AF885" s="337"/>
      <c r="AG885" s="337"/>
      <c r="AH885" s="337"/>
      <c r="AI885" s="337"/>
      <c r="AJ885" s="337"/>
    </row>
    <row r="886" ht="13.5" customHeight="1">
      <c r="A886" s="464"/>
      <c r="B886" s="464"/>
      <c r="C886" s="464"/>
      <c r="D886" s="464"/>
      <c r="E886" s="464"/>
      <c r="F886" s="464"/>
      <c r="G886" s="464"/>
      <c r="H886" s="464"/>
      <c r="I886" s="464"/>
      <c r="J886" s="464"/>
      <c r="K886" s="337"/>
      <c r="L886" s="337"/>
      <c r="M886" s="337"/>
      <c r="N886" s="337"/>
      <c r="O886" s="337"/>
      <c r="P886" s="337"/>
      <c r="Q886" s="337"/>
      <c r="R886" s="337"/>
      <c r="S886" s="337"/>
      <c r="T886" s="464"/>
      <c r="U886" s="464"/>
      <c r="V886" s="464"/>
      <c r="W886" s="464"/>
      <c r="X886" s="464"/>
      <c r="Y886" s="337"/>
      <c r="Z886" s="337"/>
      <c r="AA886" s="337"/>
      <c r="AB886" s="337"/>
      <c r="AC886" s="337"/>
      <c r="AD886" s="337"/>
      <c r="AE886" s="337"/>
      <c r="AF886" s="337"/>
      <c r="AG886" s="337"/>
      <c r="AH886" s="337"/>
      <c r="AI886" s="337"/>
      <c r="AJ886" s="337"/>
    </row>
    <row r="887" ht="13.5" customHeight="1">
      <c r="A887" s="464"/>
      <c r="B887" s="464"/>
      <c r="C887" s="464"/>
      <c r="D887" s="464"/>
      <c r="E887" s="464"/>
      <c r="F887" s="464"/>
      <c r="G887" s="464"/>
      <c r="H887" s="464"/>
      <c r="I887" s="464"/>
      <c r="J887" s="464"/>
      <c r="K887" s="337"/>
      <c r="L887" s="337"/>
      <c r="M887" s="337"/>
      <c r="N887" s="337"/>
      <c r="O887" s="337"/>
      <c r="P887" s="337"/>
      <c r="Q887" s="337"/>
      <c r="R887" s="337"/>
      <c r="S887" s="337"/>
      <c r="T887" s="464"/>
      <c r="U887" s="464"/>
      <c r="V887" s="464"/>
      <c r="W887" s="464"/>
      <c r="X887" s="464"/>
      <c r="Y887" s="337"/>
      <c r="Z887" s="337"/>
      <c r="AA887" s="337"/>
      <c r="AB887" s="337"/>
      <c r="AC887" s="337"/>
      <c r="AD887" s="337"/>
      <c r="AE887" s="337"/>
      <c r="AF887" s="337"/>
      <c r="AG887" s="337"/>
      <c r="AH887" s="337"/>
      <c r="AI887" s="337"/>
      <c r="AJ887" s="337"/>
    </row>
    <row r="888" ht="13.5" customHeight="1">
      <c r="A888" s="464"/>
      <c r="B888" s="464"/>
      <c r="C888" s="464"/>
      <c r="D888" s="464"/>
      <c r="E888" s="464"/>
      <c r="F888" s="464"/>
      <c r="G888" s="464"/>
      <c r="H888" s="464"/>
      <c r="I888" s="464"/>
      <c r="J888" s="464"/>
      <c r="K888" s="337"/>
      <c r="L888" s="337"/>
      <c r="M888" s="337"/>
      <c r="N888" s="337"/>
      <c r="O888" s="337"/>
      <c r="P888" s="337"/>
      <c r="Q888" s="337"/>
      <c r="R888" s="337"/>
      <c r="S888" s="337"/>
      <c r="T888" s="464"/>
      <c r="U888" s="464"/>
      <c r="V888" s="464"/>
      <c r="W888" s="464"/>
      <c r="X888" s="464"/>
      <c r="Y888" s="337"/>
      <c r="Z888" s="337"/>
      <c r="AA888" s="337"/>
      <c r="AB888" s="337"/>
      <c r="AC888" s="337"/>
      <c r="AD888" s="337"/>
      <c r="AE888" s="337"/>
      <c r="AF888" s="337"/>
      <c r="AG888" s="337"/>
      <c r="AH888" s="337"/>
      <c r="AI888" s="337"/>
      <c r="AJ888" s="337"/>
    </row>
    <row r="889" ht="13.5" customHeight="1">
      <c r="A889" s="464"/>
      <c r="B889" s="464"/>
      <c r="C889" s="464"/>
      <c r="D889" s="464"/>
      <c r="E889" s="464"/>
      <c r="F889" s="464"/>
      <c r="G889" s="464"/>
      <c r="H889" s="464"/>
      <c r="I889" s="464"/>
      <c r="J889" s="464"/>
      <c r="K889" s="337"/>
      <c r="L889" s="337"/>
      <c r="M889" s="337"/>
      <c r="N889" s="337"/>
      <c r="O889" s="337"/>
      <c r="P889" s="337"/>
      <c r="Q889" s="337"/>
      <c r="R889" s="337"/>
      <c r="S889" s="337"/>
      <c r="T889" s="464"/>
      <c r="U889" s="464"/>
      <c r="V889" s="464"/>
      <c r="W889" s="464"/>
      <c r="X889" s="464"/>
      <c r="Y889" s="337"/>
      <c r="Z889" s="337"/>
      <c r="AA889" s="337"/>
      <c r="AB889" s="337"/>
      <c r="AC889" s="337"/>
      <c r="AD889" s="337"/>
      <c r="AE889" s="337"/>
      <c r="AF889" s="337"/>
      <c r="AG889" s="337"/>
      <c r="AH889" s="337"/>
      <c r="AI889" s="337"/>
      <c r="AJ889" s="337"/>
    </row>
    <row r="890" ht="13.5" customHeight="1">
      <c r="A890" s="464"/>
      <c r="B890" s="464"/>
      <c r="C890" s="464"/>
      <c r="D890" s="464"/>
      <c r="E890" s="464"/>
      <c r="F890" s="464"/>
      <c r="G890" s="464"/>
      <c r="H890" s="464"/>
      <c r="I890" s="464"/>
      <c r="J890" s="464"/>
      <c r="K890" s="337"/>
      <c r="L890" s="337"/>
      <c r="M890" s="337"/>
      <c r="N890" s="337"/>
      <c r="O890" s="337"/>
      <c r="P890" s="337"/>
      <c r="Q890" s="337"/>
      <c r="R890" s="337"/>
      <c r="S890" s="337"/>
      <c r="T890" s="464"/>
      <c r="U890" s="464"/>
      <c r="V890" s="464"/>
      <c r="W890" s="464"/>
      <c r="X890" s="464"/>
      <c r="Y890" s="337"/>
      <c r="Z890" s="337"/>
      <c r="AA890" s="337"/>
      <c r="AB890" s="337"/>
      <c r="AC890" s="337"/>
      <c r="AD890" s="337"/>
      <c r="AE890" s="337"/>
      <c r="AF890" s="337"/>
      <c r="AG890" s="337"/>
      <c r="AH890" s="337"/>
      <c r="AI890" s="337"/>
      <c r="AJ890" s="337"/>
    </row>
    <row r="891" ht="13.5" customHeight="1">
      <c r="A891" s="464"/>
      <c r="B891" s="464"/>
      <c r="C891" s="464"/>
      <c r="D891" s="464"/>
      <c r="E891" s="464"/>
      <c r="F891" s="464"/>
      <c r="G891" s="464"/>
      <c r="H891" s="464"/>
      <c r="I891" s="464"/>
      <c r="J891" s="464"/>
      <c r="K891" s="337"/>
      <c r="L891" s="337"/>
      <c r="M891" s="337"/>
      <c r="N891" s="337"/>
      <c r="O891" s="337"/>
      <c r="P891" s="337"/>
      <c r="Q891" s="337"/>
      <c r="R891" s="337"/>
      <c r="S891" s="337"/>
      <c r="T891" s="464"/>
      <c r="U891" s="464"/>
      <c r="V891" s="464"/>
      <c r="W891" s="464"/>
      <c r="X891" s="464"/>
      <c r="Y891" s="337"/>
      <c r="Z891" s="337"/>
      <c r="AA891" s="337"/>
      <c r="AB891" s="337"/>
      <c r="AC891" s="337"/>
      <c r="AD891" s="337"/>
      <c r="AE891" s="337"/>
      <c r="AF891" s="337"/>
      <c r="AG891" s="337"/>
      <c r="AH891" s="337"/>
      <c r="AI891" s="337"/>
      <c r="AJ891" s="337"/>
    </row>
    <row r="892" ht="13.5" customHeight="1">
      <c r="A892" s="464"/>
      <c r="B892" s="464"/>
      <c r="C892" s="464"/>
      <c r="D892" s="464"/>
      <c r="E892" s="464"/>
      <c r="F892" s="464"/>
      <c r="G892" s="464"/>
      <c r="H892" s="464"/>
      <c r="I892" s="464"/>
      <c r="J892" s="464"/>
      <c r="K892" s="337"/>
      <c r="L892" s="337"/>
      <c r="M892" s="337"/>
      <c r="N892" s="337"/>
      <c r="O892" s="337"/>
      <c r="P892" s="337"/>
      <c r="Q892" s="337"/>
      <c r="R892" s="337"/>
      <c r="S892" s="337"/>
      <c r="T892" s="464"/>
      <c r="U892" s="464"/>
      <c r="V892" s="464"/>
      <c r="W892" s="464"/>
      <c r="X892" s="464"/>
      <c r="Y892" s="337"/>
      <c r="Z892" s="337"/>
      <c r="AA892" s="337"/>
      <c r="AB892" s="337"/>
      <c r="AC892" s="337"/>
      <c r="AD892" s="337"/>
      <c r="AE892" s="337"/>
      <c r="AF892" s="337"/>
      <c r="AG892" s="337"/>
      <c r="AH892" s="337"/>
      <c r="AI892" s="337"/>
      <c r="AJ892" s="337"/>
    </row>
    <row r="893" ht="13.5" customHeight="1">
      <c r="A893" s="464"/>
      <c r="B893" s="464"/>
      <c r="C893" s="464"/>
      <c r="D893" s="464"/>
      <c r="E893" s="464"/>
      <c r="F893" s="464"/>
      <c r="G893" s="464"/>
      <c r="H893" s="464"/>
      <c r="I893" s="464"/>
      <c r="J893" s="464"/>
      <c r="K893" s="337"/>
      <c r="L893" s="337"/>
      <c r="M893" s="337"/>
      <c r="N893" s="337"/>
      <c r="O893" s="337"/>
      <c r="P893" s="337"/>
      <c r="Q893" s="337"/>
      <c r="R893" s="337"/>
      <c r="S893" s="337"/>
      <c r="T893" s="464"/>
      <c r="U893" s="464"/>
      <c r="V893" s="464"/>
      <c r="W893" s="464"/>
      <c r="X893" s="464"/>
      <c r="Y893" s="337"/>
      <c r="Z893" s="337"/>
      <c r="AA893" s="337"/>
      <c r="AB893" s="337"/>
      <c r="AC893" s="337"/>
      <c r="AD893" s="337"/>
      <c r="AE893" s="337"/>
      <c r="AF893" s="337"/>
      <c r="AG893" s="337"/>
      <c r="AH893" s="337"/>
      <c r="AI893" s="337"/>
      <c r="AJ893" s="337"/>
    </row>
    <row r="894" ht="13.5" customHeight="1">
      <c r="A894" s="464"/>
      <c r="B894" s="464"/>
      <c r="C894" s="464"/>
      <c r="D894" s="464"/>
      <c r="E894" s="464"/>
      <c r="F894" s="464"/>
      <c r="G894" s="464"/>
      <c r="H894" s="464"/>
      <c r="I894" s="464"/>
      <c r="J894" s="464"/>
      <c r="K894" s="337"/>
      <c r="L894" s="337"/>
      <c r="M894" s="337"/>
      <c r="N894" s="337"/>
      <c r="O894" s="337"/>
      <c r="P894" s="337"/>
      <c r="Q894" s="337"/>
      <c r="R894" s="337"/>
      <c r="S894" s="337"/>
      <c r="T894" s="464"/>
      <c r="U894" s="464"/>
      <c r="V894" s="464"/>
      <c r="W894" s="464"/>
      <c r="X894" s="464"/>
      <c r="Y894" s="337"/>
      <c r="Z894" s="337"/>
      <c r="AA894" s="337"/>
      <c r="AB894" s="337"/>
      <c r="AC894" s="337"/>
      <c r="AD894" s="337"/>
      <c r="AE894" s="337"/>
      <c r="AF894" s="337"/>
      <c r="AG894" s="337"/>
      <c r="AH894" s="337"/>
      <c r="AI894" s="337"/>
      <c r="AJ894" s="337"/>
    </row>
    <row r="895" ht="13.5" customHeight="1">
      <c r="A895" s="464"/>
      <c r="B895" s="464"/>
      <c r="C895" s="464"/>
      <c r="D895" s="464"/>
      <c r="E895" s="464"/>
      <c r="F895" s="464"/>
      <c r="G895" s="464"/>
      <c r="H895" s="464"/>
      <c r="I895" s="464"/>
      <c r="J895" s="464"/>
      <c r="K895" s="337"/>
      <c r="L895" s="337"/>
      <c r="M895" s="337"/>
      <c r="N895" s="337"/>
      <c r="O895" s="337"/>
      <c r="P895" s="337"/>
      <c r="Q895" s="337"/>
      <c r="R895" s="337"/>
      <c r="S895" s="337"/>
      <c r="T895" s="464"/>
      <c r="U895" s="464"/>
      <c r="V895" s="464"/>
      <c r="W895" s="464"/>
      <c r="X895" s="464"/>
      <c r="Y895" s="337"/>
      <c r="Z895" s="337"/>
      <c r="AA895" s="337"/>
      <c r="AB895" s="337"/>
      <c r="AC895" s="337"/>
      <c r="AD895" s="337"/>
      <c r="AE895" s="337"/>
      <c r="AF895" s="337"/>
      <c r="AG895" s="337"/>
      <c r="AH895" s="337"/>
      <c r="AI895" s="337"/>
      <c r="AJ895" s="337"/>
    </row>
    <row r="896" ht="13.5" customHeight="1">
      <c r="A896" s="464"/>
      <c r="B896" s="464"/>
      <c r="C896" s="464"/>
      <c r="D896" s="464"/>
      <c r="E896" s="464"/>
      <c r="F896" s="464"/>
      <c r="G896" s="464"/>
      <c r="H896" s="464"/>
      <c r="I896" s="464"/>
      <c r="J896" s="464"/>
      <c r="K896" s="337"/>
      <c r="L896" s="337"/>
      <c r="M896" s="337"/>
      <c r="N896" s="337"/>
      <c r="O896" s="337"/>
      <c r="P896" s="337"/>
      <c r="Q896" s="337"/>
      <c r="R896" s="337"/>
      <c r="S896" s="337"/>
      <c r="T896" s="464"/>
      <c r="U896" s="464"/>
      <c r="V896" s="464"/>
      <c r="W896" s="464"/>
      <c r="X896" s="464"/>
      <c r="Y896" s="337"/>
      <c r="Z896" s="337"/>
      <c r="AA896" s="337"/>
      <c r="AB896" s="337"/>
      <c r="AC896" s="337"/>
      <c r="AD896" s="337"/>
      <c r="AE896" s="337"/>
      <c r="AF896" s="337"/>
      <c r="AG896" s="337"/>
      <c r="AH896" s="337"/>
      <c r="AI896" s="337"/>
      <c r="AJ896" s="337"/>
    </row>
    <row r="897" ht="13.5" customHeight="1">
      <c r="A897" s="464"/>
      <c r="B897" s="464"/>
      <c r="C897" s="464"/>
      <c r="D897" s="464"/>
      <c r="E897" s="464"/>
      <c r="F897" s="464"/>
      <c r="G897" s="464"/>
      <c r="H897" s="464"/>
      <c r="I897" s="464"/>
      <c r="J897" s="464"/>
      <c r="K897" s="337"/>
      <c r="L897" s="337"/>
      <c r="M897" s="337"/>
      <c r="N897" s="337"/>
      <c r="O897" s="337"/>
      <c r="P897" s="337"/>
      <c r="Q897" s="337"/>
      <c r="R897" s="337"/>
      <c r="S897" s="337"/>
      <c r="T897" s="464"/>
      <c r="U897" s="464"/>
      <c r="V897" s="464"/>
      <c r="W897" s="464"/>
      <c r="X897" s="464"/>
      <c r="Y897" s="337"/>
      <c r="Z897" s="337"/>
      <c r="AA897" s="337"/>
      <c r="AB897" s="337"/>
      <c r="AC897" s="337"/>
      <c r="AD897" s="337"/>
      <c r="AE897" s="337"/>
      <c r="AF897" s="337"/>
      <c r="AG897" s="337"/>
      <c r="AH897" s="337"/>
      <c r="AI897" s="337"/>
      <c r="AJ897" s="337"/>
    </row>
    <row r="898" ht="13.5" customHeight="1">
      <c r="A898" s="464"/>
      <c r="B898" s="464"/>
      <c r="C898" s="464"/>
      <c r="D898" s="464"/>
      <c r="E898" s="464"/>
      <c r="F898" s="464"/>
      <c r="G898" s="464"/>
      <c r="H898" s="464"/>
      <c r="I898" s="464"/>
      <c r="J898" s="464"/>
      <c r="K898" s="337"/>
      <c r="L898" s="337"/>
      <c r="M898" s="337"/>
      <c r="N898" s="337"/>
      <c r="O898" s="337"/>
      <c r="P898" s="337"/>
      <c r="Q898" s="337"/>
      <c r="R898" s="337"/>
      <c r="S898" s="337"/>
      <c r="T898" s="464"/>
      <c r="U898" s="464"/>
      <c r="V898" s="464"/>
      <c r="W898" s="464"/>
      <c r="X898" s="464"/>
      <c r="Y898" s="337"/>
      <c r="Z898" s="337"/>
      <c r="AA898" s="337"/>
      <c r="AB898" s="337"/>
      <c r="AC898" s="337"/>
      <c r="AD898" s="337"/>
      <c r="AE898" s="337"/>
      <c r="AF898" s="337"/>
      <c r="AG898" s="337"/>
      <c r="AH898" s="337"/>
      <c r="AI898" s="337"/>
      <c r="AJ898" s="337"/>
    </row>
    <row r="899" ht="13.5" customHeight="1">
      <c r="A899" s="464"/>
      <c r="B899" s="464"/>
      <c r="C899" s="464"/>
      <c r="D899" s="464"/>
      <c r="E899" s="464"/>
      <c r="F899" s="464"/>
      <c r="G899" s="464"/>
      <c r="H899" s="464"/>
      <c r="I899" s="464"/>
      <c r="J899" s="464"/>
      <c r="K899" s="337"/>
      <c r="L899" s="337"/>
      <c r="M899" s="337"/>
      <c r="N899" s="337"/>
      <c r="O899" s="337"/>
      <c r="P899" s="337"/>
      <c r="Q899" s="337"/>
      <c r="R899" s="337"/>
      <c r="S899" s="337"/>
      <c r="T899" s="464"/>
      <c r="U899" s="464"/>
      <c r="V899" s="464"/>
      <c r="W899" s="464"/>
      <c r="X899" s="464"/>
      <c r="Y899" s="337"/>
      <c r="Z899" s="337"/>
      <c r="AA899" s="337"/>
      <c r="AB899" s="337"/>
      <c r="AC899" s="337"/>
      <c r="AD899" s="337"/>
      <c r="AE899" s="337"/>
      <c r="AF899" s="337"/>
      <c r="AG899" s="337"/>
      <c r="AH899" s="337"/>
      <c r="AI899" s="337"/>
      <c r="AJ899" s="337"/>
    </row>
    <row r="900" ht="13.5" customHeight="1">
      <c r="A900" s="464"/>
      <c r="B900" s="464"/>
      <c r="C900" s="464"/>
      <c r="D900" s="464"/>
      <c r="E900" s="464"/>
      <c r="F900" s="464"/>
      <c r="G900" s="464"/>
      <c r="H900" s="464"/>
      <c r="I900" s="464"/>
      <c r="J900" s="464"/>
      <c r="K900" s="337"/>
      <c r="L900" s="337"/>
      <c r="M900" s="337"/>
      <c r="N900" s="337"/>
      <c r="O900" s="337"/>
      <c r="P900" s="337"/>
      <c r="Q900" s="337"/>
      <c r="R900" s="337"/>
      <c r="S900" s="337"/>
      <c r="T900" s="464"/>
      <c r="U900" s="464"/>
      <c r="V900" s="464"/>
      <c r="W900" s="464"/>
      <c r="X900" s="464"/>
      <c r="Y900" s="337"/>
      <c r="Z900" s="337"/>
      <c r="AA900" s="337"/>
      <c r="AB900" s="337"/>
      <c r="AC900" s="337"/>
      <c r="AD900" s="337"/>
      <c r="AE900" s="337"/>
      <c r="AF900" s="337"/>
      <c r="AG900" s="337"/>
      <c r="AH900" s="337"/>
      <c r="AI900" s="337"/>
      <c r="AJ900" s="337"/>
    </row>
    <row r="901" ht="13.5" customHeight="1">
      <c r="A901" s="464"/>
      <c r="B901" s="464"/>
      <c r="C901" s="464"/>
      <c r="D901" s="464"/>
      <c r="E901" s="464"/>
      <c r="F901" s="464"/>
      <c r="G901" s="464"/>
      <c r="H901" s="464"/>
      <c r="I901" s="464"/>
      <c r="J901" s="464"/>
      <c r="K901" s="337"/>
      <c r="L901" s="337"/>
      <c r="M901" s="337"/>
      <c r="N901" s="337"/>
      <c r="O901" s="337"/>
      <c r="P901" s="337"/>
      <c r="Q901" s="337"/>
      <c r="R901" s="337"/>
      <c r="S901" s="337"/>
      <c r="T901" s="464"/>
      <c r="U901" s="464"/>
      <c r="V901" s="464"/>
      <c r="W901" s="464"/>
      <c r="X901" s="464"/>
      <c r="Y901" s="337"/>
      <c r="Z901" s="337"/>
      <c r="AA901" s="337"/>
      <c r="AB901" s="337"/>
      <c r="AC901" s="337"/>
      <c r="AD901" s="337"/>
      <c r="AE901" s="337"/>
      <c r="AF901" s="337"/>
      <c r="AG901" s="337"/>
      <c r="AH901" s="337"/>
      <c r="AI901" s="337"/>
      <c r="AJ901" s="337"/>
    </row>
    <row r="902" ht="13.5" customHeight="1">
      <c r="A902" s="464"/>
      <c r="B902" s="464"/>
      <c r="C902" s="464"/>
      <c r="D902" s="464"/>
      <c r="E902" s="464"/>
      <c r="F902" s="464"/>
      <c r="G902" s="464"/>
      <c r="H902" s="464"/>
      <c r="I902" s="464"/>
      <c r="J902" s="464"/>
      <c r="K902" s="337"/>
      <c r="L902" s="337"/>
      <c r="M902" s="337"/>
      <c r="N902" s="337"/>
      <c r="O902" s="337"/>
      <c r="P902" s="337"/>
      <c r="Q902" s="337"/>
      <c r="R902" s="337"/>
      <c r="S902" s="337"/>
      <c r="T902" s="464"/>
      <c r="U902" s="464"/>
      <c r="V902" s="464"/>
      <c r="W902" s="464"/>
      <c r="X902" s="464"/>
      <c r="Y902" s="337"/>
      <c r="Z902" s="337"/>
      <c r="AA902" s="337"/>
      <c r="AB902" s="337"/>
      <c r="AC902" s="337"/>
      <c r="AD902" s="337"/>
      <c r="AE902" s="337"/>
      <c r="AF902" s="337"/>
      <c r="AG902" s="337"/>
      <c r="AH902" s="337"/>
      <c r="AI902" s="337"/>
      <c r="AJ902" s="337"/>
    </row>
    <row r="903" ht="13.5" customHeight="1">
      <c r="A903" s="464"/>
      <c r="B903" s="464"/>
      <c r="C903" s="464"/>
      <c r="D903" s="464"/>
      <c r="E903" s="464"/>
      <c r="F903" s="464"/>
      <c r="G903" s="464"/>
      <c r="H903" s="464"/>
      <c r="I903" s="464"/>
      <c r="J903" s="464"/>
      <c r="K903" s="337"/>
      <c r="L903" s="337"/>
      <c r="M903" s="337"/>
      <c r="N903" s="337"/>
      <c r="O903" s="337"/>
      <c r="P903" s="337"/>
      <c r="Q903" s="337"/>
      <c r="R903" s="337"/>
      <c r="S903" s="337"/>
      <c r="T903" s="464"/>
      <c r="U903" s="464"/>
      <c r="V903" s="464"/>
      <c r="W903" s="464"/>
      <c r="X903" s="464"/>
      <c r="Y903" s="337"/>
      <c r="Z903" s="337"/>
      <c r="AA903" s="337"/>
      <c r="AB903" s="337"/>
      <c r="AC903" s="337"/>
      <c r="AD903" s="337"/>
      <c r="AE903" s="337"/>
      <c r="AF903" s="337"/>
      <c r="AG903" s="337"/>
      <c r="AH903" s="337"/>
      <c r="AI903" s="337"/>
      <c r="AJ903" s="337"/>
    </row>
    <row r="904" ht="13.5" customHeight="1">
      <c r="A904" s="464"/>
      <c r="B904" s="464"/>
      <c r="C904" s="464"/>
      <c r="D904" s="464"/>
      <c r="E904" s="464"/>
      <c r="F904" s="464"/>
      <c r="G904" s="464"/>
      <c r="H904" s="464"/>
      <c r="I904" s="464"/>
      <c r="J904" s="464"/>
      <c r="K904" s="337"/>
      <c r="L904" s="337"/>
      <c r="M904" s="337"/>
      <c r="N904" s="337"/>
      <c r="O904" s="337"/>
      <c r="P904" s="337"/>
      <c r="Q904" s="337"/>
      <c r="R904" s="337"/>
      <c r="S904" s="337"/>
      <c r="T904" s="464"/>
      <c r="U904" s="464"/>
      <c r="V904" s="464"/>
      <c r="W904" s="464"/>
      <c r="X904" s="464"/>
      <c r="Y904" s="337"/>
      <c r="Z904" s="337"/>
      <c r="AA904" s="337"/>
      <c r="AB904" s="337"/>
      <c r="AC904" s="337"/>
      <c r="AD904" s="337"/>
      <c r="AE904" s="337"/>
      <c r="AF904" s="337"/>
      <c r="AG904" s="337"/>
      <c r="AH904" s="337"/>
      <c r="AI904" s="337"/>
      <c r="AJ904" s="337"/>
    </row>
    <row r="905" ht="13.5" customHeight="1">
      <c r="A905" s="464"/>
      <c r="B905" s="464"/>
      <c r="C905" s="464"/>
      <c r="D905" s="464"/>
      <c r="E905" s="464"/>
      <c r="F905" s="464"/>
      <c r="G905" s="464"/>
      <c r="H905" s="464"/>
      <c r="I905" s="464"/>
      <c r="J905" s="464"/>
      <c r="K905" s="337"/>
      <c r="L905" s="337"/>
      <c r="M905" s="337"/>
      <c r="N905" s="337"/>
      <c r="O905" s="337"/>
      <c r="P905" s="337"/>
      <c r="Q905" s="337"/>
      <c r="R905" s="337"/>
      <c r="S905" s="337"/>
      <c r="T905" s="464"/>
      <c r="U905" s="464"/>
      <c r="V905" s="464"/>
      <c r="W905" s="464"/>
      <c r="X905" s="464"/>
      <c r="Y905" s="337"/>
      <c r="Z905" s="337"/>
      <c r="AA905" s="337"/>
      <c r="AB905" s="337"/>
      <c r="AC905" s="337"/>
      <c r="AD905" s="337"/>
      <c r="AE905" s="337"/>
      <c r="AF905" s="337"/>
      <c r="AG905" s="337"/>
      <c r="AH905" s="337"/>
      <c r="AI905" s="337"/>
      <c r="AJ905" s="337"/>
    </row>
    <row r="906" ht="13.5" customHeight="1">
      <c r="A906" s="464"/>
      <c r="B906" s="464"/>
      <c r="C906" s="464"/>
      <c r="D906" s="464"/>
      <c r="E906" s="464"/>
      <c r="F906" s="464"/>
      <c r="G906" s="464"/>
      <c r="H906" s="464"/>
      <c r="I906" s="464"/>
      <c r="J906" s="464"/>
      <c r="K906" s="337"/>
      <c r="L906" s="337"/>
      <c r="M906" s="337"/>
      <c r="N906" s="337"/>
      <c r="O906" s="337"/>
      <c r="P906" s="337"/>
      <c r="Q906" s="337"/>
      <c r="R906" s="337"/>
      <c r="S906" s="337"/>
      <c r="T906" s="464"/>
      <c r="U906" s="464"/>
      <c r="V906" s="464"/>
      <c r="W906" s="464"/>
      <c r="X906" s="464"/>
      <c r="Y906" s="337"/>
      <c r="Z906" s="337"/>
      <c r="AA906" s="337"/>
      <c r="AB906" s="337"/>
      <c r="AC906" s="337"/>
      <c r="AD906" s="337"/>
      <c r="AE906" s="337"/>
      <c r="AF906" s="337"/>
      <c r="AG906" s="337"/>
      <c r="AH906" s="337"/>
      <c r="AI906" s="337"/>
      <c r="AJ906" s="337"/>
    </row>
    <row r="907" ht="13.5" customHeight="1">
      <c r="A907" s="464"/>
      <c r="B907" s="464"/>
      <c r="C907" s="464"/>
      <c r="D907" s="464"/>
      <c r="E907" s="464"/>
      <c r="F907" s="464"/>
      <c r="G907" s="464"/>
      <c r="H907" s="464"/>
      <c r="I907" s="464"/>
      <c r="J907" s="464"/>
      <c r="K907" s="337"/>
      <c r="L907" s="337"/>
      <c r="M907" s="337"/>
      <c r="N907" s="337"/>
      <c r="O907" s="337"/>
      <c r="P907" s="337"/>
      <c r="Q907" s="337"/>
      <c r="R907" s="337"/>
      <c r="S907" s="337"/>
      <c r="T907" s="464"/>
      <c r="U907" s="464"/>
      <c r="V907" s="464"/>
      <c r="W907" s="464"/>
      <c r="X907" s="464"/>
      <c r="Y907" s="337"/>
      <c r="Z907" s="337"/>
      <c r="AA907" s="337"/>
      <c r="AB907" s="337"/>
      <c r="AC907" s="337"/>
      <c r="AD907" s="337"/>
      <c r="AE907" s="337"/>
      <c r="AF907" s="337"/>
      <c r="AG907" s="337"/>
      <c r="AH907" s="337"/>
      <c r="AI907" s="337"/>
      <c r="AJ907" s="337"/>
    </row>
    <row r="908" ht="13.5" customHeight="1">
      <c r="A908" s="464"/>
      <c r="B908" s="464"/>
      <c r="C908" s="464"/>
      <c r="D908" s="464"/>
      <c r="E908" s="464"/>
      <c r="F908" s="464"/>
      <c r="G908" s="464"/>
      <c r="H908" s="464"/>
      <c r="I908" s="464"/>
      <c r="J908" s="464"/>
      <c r="K908" s="337"/>
      <c r="L908" s="337"/>
      <c r="M908" s="337"/>
      <c r="N908" s="337"/>
      <c r="O908" s="337"/>
      <c r="P908" s="337"/>
      <c r="Q908" s="337"/>
      <c r="R908" s="337"/>
      <c r="S908" s="337"/>
      <c r="T908" s="464"/>
      <c r="U908" s="464"/>
      <c r="V908" s="464"/>
      <c r="W908" s="464"/>
      <c r="X908" s="464"/>
      <c r="Y908" s="337"/>
      <c r="Z908" s="337"/>
      <c r="AA908" s="337"/>
      <c r="AB908" s="337"/>
      <c r="AC908" s="337"/>
      <c r="AD908" s="337"/>
      <c r="AE908" s="337"/>
      <c r="AF908" s="337"/>
      <c r="AG908" s="337"/>
      <c r="AH908" s="337"/>
      <c r="AI908" s="337"/>
      <c r="AJ908" s="337"/>
    </row>
    <row r="909" ht="13.5" customHeight="1">
      <c r="A909" s="464"/>
      <c r="B909" s="464"/>
      <c r="C909" s="464"/>
      <c r="D909" s="464"/>
      <c r="E909" s="464"/>
      <c r="F909" s="464"/>
      <c r="G909" s="464"/>
      <c r="H909" s="464"/>
      <c r="I909" s="464"/>
      <c r="J909" s="464"/>
      <c r="K909" s="337"/>
      <c r="L909" s="337"/>
      <c r="M909" s="337"/>
      <c r="N909" s="337"/>
      <c r="O909" s="337"/>
      <c r="P909" s="337"/>
      <c r="Q909" s="337"/>
      <c r="R909" s="337"/>
      <c r="S909" s="337"/>
      <c r="T909" s="464"/>
      <c r="U909" s="464"/>
      <c r="V909" s="464"/>
      <c r="W909" s="464"/>
      <c r="X909" s="464"/>
      <c r="Y909" s="337"/>
      <c r="Z909" s="337"/>
      <c r="AA909" s="337"/>
      <c r="AB909" s="337"/>
      <c r="AC909" s="337"/>
      <c r="AD909" s="337"/>
      <c r="AE909" s="337"/>
      <c r="AF909" s="337"/>
      <c r="AG909" s="337"/>
      <c r="AH909" s="337"/>
      <c r="AI909" s="337"/>
      <c r="AJ909" s="337"/>
    </row>
    <row r="910" ht="13.5" customHeight="1">
      <c r="A910" s="464"/>
      <c r="B910" s="464"/>
      <c r="C910" s="464"/>
      <c r="D910" s="464"/>
      <c r="E910" s="464"/>
      <c r="F910" s="464"/>
      <c r="G910" s="464"/>
      <c r="H910" s="464"/>
      <c r="I910" s="464"/>
      <c r="J910" s="464"/>
      <c r="K910" s="337"/>
      <c r="L910" s="337"/>
      <c r="M910" s="337"/>
      <c r="N910" s="337"/>
      <c r="O910" s="337"/>
      <c r="P910" s="337"/>
      <c r="Q910" s="337"/>
      <c r="R910" s="337"/>
      <c r="S910" s="337"/>
      <c r="T910" s="464"/>
      <c r="U910" s="464"/>
      <c r="V910" s="464"/>
      <c r="W910" s="464"/>
      <c r="X910" s="464"/>
      <c r="Y910" s="337"/>
      <c r="Z910" s="337"/>
      <c r="AA910" s="337"/>
      <c r="AB910" s="337"/>
      <c r="AC910" s="337"/>
      <c r="AD910" s="337"/>
      <c r="AE910" s="337"/>
      <c r="AF910" s="337"/>
      <c r="AG910" s="337"/>
      <c r="AH910" s="337"/>
      <c r="AI910" s="337"/>
      <c r="AJ910" s="337"/>
    </row>
    <row r="911" ht="13.5" customHeight="1">
      <c r="A911" s="464"/>
      <c r="B911" s="464"/>
      <c r="C911" s="464"/>
      <c r="D911" s="464"/>
      <c r="E911" s="464"/>
      <c r="F911" s="464"/>
      <c r="G911" s="464"/>
      <c r="H911" s="464"/>
      <c r="I911" s="464"/>
      <c r="J911" s="464"/>
      <c r="K911" s="337"/>
      <c r="L911" s="337"/>
      <c r="M911" s="337"/>
      <c r="N911" s="337"/>
      <c r="O911" s="337"/>
      <c r="P911" s="337"/>
      <c r="Q911" s="337"/>
      <c r="R911" s="337"/>
      <c r="S911" s="337"/>
      <c r="T911" s="464"/>
      <c r="U911" s="464"/>
      <c r="V911" s="464"/>
      <c r="W911" s="464"/>
      <c r="X911" s="464"/>
      <c r="Y911" s="337"/>
      <c r="Z911" s="337"/>
      <c r="AA911" s="337"/>
      <c r="AB911" s="337"/>
      <c r="AC911" s="337"/>
      <c r="AD911" s="337"/>
      <c r="AE911" s="337"/>
      <c r="AF911" s="337"/>
      <c r="AG911" s="337"/>
      <c r="AH911" s="337"/>
      <c r="AI911" s="337"/>
      <c r="AJ911" s="337"/>
    </row>
    <row r="912" ht="13.5" customHeight="1">
      <c r="A912" s="464"/>
      <c r="B912" s="464"/>
      <c r="C912" s="464"/>
      <c r="D912" s="464"/>
      <c r="E912" s="464"/>
      <c r="F912" s="464"/>
      <c r="G912" s="464"/>
      <c r="H912" s="464"/>
      <c r="I912" s="464"/>
      <c r="J912" s="464"/>
      <c r="K912" s="337"/>
      <c r="L912" s="337"/>
      <c r="M912" s="337"/>
      <c r="N912" s="337"/>
      <c r="O912" s="337"/>
      <c r="P912" s="337"/>
      <c r="Q912" s="337"/>
      <c r="R912" s="337"/>
      <c r="S912" s="337"/>
      <c r="T912" s="464"/>
      <c r="U912" s="464"/>
      <c r="V912" s="464"/>
      <c r="W912" s="464"/>
      <c r="X912" s="464"/>
      <c r="Y912" s="337"/>
      <c r="Z912" s="337"/>
      <c r="AA912" s="337"/>
      <c r="AB912" s="337"/>
      <c r="AC912" s="337"/>
      <c r="AD912" s="337"/>
      <c r="AE912" s="337"/>
      <c r="AF912" s="337"/>
      <c r="AG912" s="337"/>
      <c r="AH912" s="337"/>
      <c r="AI912" s="337"/>
      <c r="AJ912" s="337"/>
    </row>
    <row r="913" ht="13.5" customHeight="1">
      <c r="A913" s="464"/>
      <c r="B913" s="464"/>
      <c r="C913" s="464"/>
      <c r="D913" s="464"/>
      <c r="E913" s="464"/>
      <c r="F913" s="464"/>
      <c r="G913" s="464"/>
      <c r="H913" s="464"/>
      <c r="I913" s="464"/>
      <c r="J913" s="464"/>
      <c r="K913" s="337"/>
      <c r="L913" s="337"/>
      <c r="M913" s="337"/>
      <c r="N913" s="337"/>
      <c r="O913" s="337"/>
      <c r="P913" s="337"/>
      <c r="Q913" s="337"/>
      <c r="R913" s="337"/>
      <c r="S913" s="337"/>
      <c r="T913" s="464"/>
      <c r="U913" s="464"/>
      <c r="V913" s="464"/>
      <c r="W913" s="464"/>
      <c r="X913" s="464"/>
      <c r="Y913" s="337"/>
      <c r="Z913" s="337"/>
      <c r="AA913" s="337"/>
      <c r="AB913" s="337"/>
      <c r="AC913" s="337"/>
      <c r="AD913" s="337"/>
      <c r="AE913" s="337"/>
      <c r="AF913" s="337"/>
      <c r="AG913" s="337"/>
      <c r="AH913" s="337"/>
      <c r="AI913" s="337"/>
      <c r="AJ913" s="337"/>
    </row>
    <row r="914" ht="13.5" customHeight="1">
      <c r="A914" s="464"/>
      <c r="B914" s="464"/>
      <c r="C914" s="464"/>
      <c r="D914" s="464"/>
      <c r="E914" s="464"/>
      <c r="F914" s="464"/>
      <c r="G914" s="464"/>
      <c r="H914" s="464"/>
      <c r="I914" s="464"/>
      <c r="J914" s="464"/>
      <c r="K914" s="337"/>
      <c r="L914" s="337"/>
      <c r="M914" s="337"/>
      <c r="N914" s="337"/>
      <c r="O914" s="337"/>
      <c r="P914" s="337"/>
      <c r="Q914" s="337"/>
      <c r="R914" s="337"/>
      <c r="S914" s="337"/>
      <c r="T914" s="464"/>
      <c r="U914" s="464"/>
      <c r="V914" s="464"/>
      <c r="W914" s="464"/>
      <c r="X914" s="464"/>
      <c r="Y914" s="337"/>
      <c r="Z914" s="337"/>
      <c r="AA914" s="337"/>
      <c r="AB914" s="337"/>
      <c r="AC914" s="337"/>
      <c r="AD914" s="337"/>
      <c r="AE914" s="337"/>
      <c r="AF914" s="337"/>
      <c r="AG914" s="337"/>
      <c r="AH914" s="337"/>
      <c r="AI914" s="337"/>
      <c r="AJ914" s="337"/>
    </row>
    <row r="915" ht="13.5" customHeight="1">
      <c r="A915" s="464"/>
      <c r="B915" s="464"/>
      <c r="C915" s="464"/>
      <c r="D915" s="464"/>
      <c r="E915" s="464"/>
      <c r="F915" s="464"/>
      <c r="G915" s="464"/>
      <c r="H915" s="464"/>
      <c r="I915" s="464"/>
      <c r="J915" s="464"/>
      <c r="K915" s="337"/>
      <c r="L915" s="337"/>
      <c r="M915" s="337"/>
      <c r="N915" s="337"/>
      <c r="O915" s="337"/>
      <c r="P915" s="337"/>
      <c r="Q915" s="337"/>
      <c r="R915" s="337"/>
      <c r="S915" s="337"/>
      <c r="T915" s="464"/>
      <c r="U915" s="464"/>
      <c r="V915" s="464"/>
      <c r="W915" s="464"/>
      <c r="X915" s="464"/>
      <c r="Y915" s="337"/>
      <c r="Z915" s="337"/>
      <c r="AA915" s="337"/>
      <c r="AB915" s="337"/>
      <c r="AC915" s="337"/>
      <c r="AD915" s="337"/>
      <c r="AE915" s="337"/>
      <c r="AF915" s="337"/>
      <c r="AG915" s="337"/>
      <c r="AH915" s="337"/>
      <c r="AI915" s="337"/>
      <c r="AJ915" s="337"/>
    </row>
    <row r="916" ht="13.5" customHeight="1">
      <c r="A916" s="464"/>
      <c r="B916" s="464"/>
      <c r="C916" s="464"/>
      <c r="D916" s="464"/>
      <c r="E916" s="464"/>
      <c r="F916" s="464"/>
      <c r="G916" s="464"/>
      <c r="H916" s="464"/>
      <c r="I916" s="464"/>
      <c r="J916" s="464"/>
      <c r="K916" s="337"/>
      <c r="L916" s="337"/>
      <c r="M916" s="337"/>
      <c r="N916" s="337"/>
      <c r="O916" s="337"/>
      <c r="P916" s="337"/>
      <c r="Q916" s="337"/>
      <c r="R916" s="337"/>
      <c r="S916" s="337"/>
      <c r="T916" s="464"/>
      <c r="U916" s="464"/>
      <c r="V916" s="464"/>
      <c r="W916" s="464"/>
      <c r="X916" s="464"/>
      <c r="Y916" s="337"/>
      <c r="Z916" s="337"/>
      <c r="AA916" s="337"/>
      <c r="AB916" s="337"/>
      <c r="AC916" s="337"/>
      <c r="AD916" s="337"/>
      <c r="AE916" s="337"/>
      <c r="AF916" s="337"/>
      <c r="AG916" s="337"/>
      <c r="AH916" s="337"/>
      <c r="AI916" s="337"/>
      <c r="AJ916" s="337"/>
    </row>
    <row r="917" ht="13.5" customHeight="1">
      <c r="A917" s="464"/>
      <c r="B917" s="464"/>
      <c r="C917" s="464"/>
      <c r="D917" s="464"/>
      <c r="E917" s="464"/>
      <c r="F917" s="464"/>
      <c r="G917" s="464"/>
      <c r="H917" s="464"/>
      <c r="I917" s="464"/>
      <c r="J917" s="464"/>
      <c r="K917" s="337"/>
      <c r="L917" s="337"/>
      <c r="M917" s="337"/>
      <c r="N917" s="337"/>
      <c r="O917" s="337"/>
      <c r="P917" s="337"/>
      <c r="Q917" s="337"/>
      <c r="R917" s="337"/>
      <c r="S917" s="337"/>
      <c r="T917" s="464"/>
      <c r="U917" s="464"/>
      <c r="V917" s="464"/>
      <c r="W917" s="464"/>
      <c r="X917" s="464"/>
      <c r="Y917" s="337"/>
      <c r="Z917" s="337"/>
      <c r="AA917" s="337"/>
      <c r="AB917" s="337"/>
      <c r="AC917" s="337"/>
      <c r="AD917" s="337"/>
      <c r="AE917" s="337"/>
      <c r="AF917" s="337"/>
      <c r="AG917" s="337"/>
      <c r="AH917" s="337"/>
      <c r="AI917" s="337"/>
      <c r="AJ917" s="337"/>
    </row>
    <row r="918" ht="13.5" customHeight="1">
      <c r="A918" s="464"/>
      <c r="B918" s="464"/>
      <c r="C918" s="464"/>
      <c r="D918" s="464"/>
      <c r="E918" s="464"/>
      <c r="F918" s="464"/>
      <c r="G918" s="464"/>
      <c r="H918" s="464"/>
      <c r="I918" s="464"/>
      <c r="J918" s="464"/>
      <c r="K918" s="337"/>
      <c r="L918" s="337"/>
      <c r="M918" s="337"/>
      <c r="N918" s="337"/>
      <c r="O918" s="337"/>
      <c r="P918" s="337"/>
      <c r="Q918" s="337"/>
      <c r="R918" s="337"/>
      <c r="S918" s="337"/>
      <c r="T918" s="464"/>
      <c r="U918" s="464"/>
      <c r="V918" s="464"/>
      <c r="W918" s="464"/>
      <c r="X918" s="464"/>
      <c r="Y918" s="337"/>
      <c r="Z918" s="337"/>
      <c r="AA918" s="337"/>
      <c r="AB918" s="337"/>
      <c r="AC918" s="337"/>
      <c r="AD918" s="337"/>
      <c r="AE918" s="337"/>
      <c r="AF918" s="337"/>
      <c r="AG918" s="337"/>
      <c r="AH918" s="337"/>
      <c r="AI918" s="337"/>
      <c r="AJ918" s="337"/>
    </row>
    <row r="919" ht="13.5" customHeight="1">
      <c r="A919" s="464"/>
      <c r="B919" s="464"/>
      <c r="C919" s="464"/>
      <c r="D919" s="464"/>
      <c r="E919" s="464"/>
      <c r="F919" s="464"/>
      <c r="G919" s="464"/>
      <c r="H919" s="464"/>
      <c r="I919" s="464"/>
      <c r="J919" s="464"/>
      <c r="K919" s="337"/>
      <c r="L919" s="337"/>
      <c r="M919" s="337"/>
      <c r="N919" s="337"/>
      <c r="O919" s="337"/>
      <c r="P919" s="337"/>
      <c r="Q919" s="337"/>
      <c r="R919" s="337"/>
      <c r="S919" s="337"/>
      <c r="T919" s="464"/>
      <c r="U919" s="464"/>
      <c r="V919" s="464"/>
      <c r="W919" s="464"/>
      <c r="X919" s="464"/>
      <c r="Y919" s="337"/>
      <c r="Z919" s="337"/>
      <c r="AA919" s="337"/>
      <c r="AB919" s="337"/>
      <c r="AC919" s="337"/>
      <c r="AD919" s="337"/>
      <c r="AE919" s="337"/>
      <c r="AF919" s="337"/>
      <c r="AG919" s="337"/>
      <c r="AH919" s="337"/>
      <c r="AI919" s="337"/>
      <c r="AJ919" s="337"/>
    </row>
    <row r="920" ht="13.5" customHeight="1">
      <c r="A920" s="464"/>
      <c r="B920" s="464"/>
      <c r="C920" s="464"/>
      <c r="D920" s="464"/>
      <c r="E920" s="464"/>
      <c r="F920" s="464"/>
      <c r="G920" s="464"/>
      <c r="H920" s="464"/>
      <c r="I920" s="464"/>
      <c r="J920" s="464"/>
      <c r="K920" s="337"/>
      <c r="L920" s="337"/>
      <c r="M920" s="337"/>
      <c r="N920" s="337"/>
      <c r="O920" s="337"/>
      <c r="P920" s="337"/>
      <c r="Q920" s="337"/>
      <c r="R920" s="337"/>
      <c r="S920" s="337"/>
      <c r="T920" s="464"/>
      <c r="U920" s="464"/>
      <c r="V920" s="464"/>
      <c r="W920" s="464"/>
      <c r="X920" s="464"/>
      <c r="Y920" s="337"/>
      <c r="Z920" s="337"/>
      <c r="AA920" s="337"/>
      <c r="AB920" s="337"/>
      <c r="AC920" s="337"/>
      <c r="AD920" s="337"/>
      <c r="AE920" s="337"/>
      <c r="AF920" s="337"/>
      <c r="AG920" s="337"/>
      <c r="AH920" s="337"/>
      <c r="AI920" s="337"/>
      <c r="AJ920" s="337"/>
    </row>
    <row r="921" ht="13.5" customHeight="1">
      <c r="A921" s="464"/>
      <c r="B921" s="464"/>
      <c r="C921" s="464"/>
      <c r="D921" s="464"/>
      <c r="E921" s="464"/>
      <c r="F921" s="464"/>
      <c r="G921" s="464"/>
      <c r="H921" s="464"/>
      <c r="I921" s="464"/>
      <c r="J921" s="464"/>
      <c r="K921" s="337"/>
      <c r="L921" s="337"/>
      <c r="M921" s="337"/>
      <c r="N921" s="337"/>
      <c r="O921" s="337"/>
      <c r="P921" s="337"/>
      <c r="Q921" s="337"/>
      <c r="R921" s="337"/>
      <c r="S921" s="337"/>
      <c r="T921" s="464"/>
      <c r="U921" s="464"/>
      <c r="V921" s="464"/>
      <c r="W921" s="464"/>
      <c r="X921" s="464"/>
      <c r="Y921" s="337"/>
      <c r="Z921" s="337"/>
      <c r="AA921" s="337"/>
      <c r="AB921" s="337"/>
      <c r="AC921" s="337"/>
      <c r="AD921" s="337"/>
      <c r="AE921" s="337"/>
      <c r="AF921" s="337"/>
      <c r="AG921" s="337"/>
      <c r="AH921" s="337"/>
      <c r="AI921" s="337"/>
      <c r="AJ921" s="337"/>
    </row>
    <row r="922" ht="13.5" customHeight="1">
      <c r="A922" s="464"/>
      <c r="B922" s="464"/>
      <c r="C922" s="464"/>
      <c r="D922" s="464"/>
      <c r="E922" s="464"/>
      <c r="F922" s="464"/>
      <c r="G922" s="464"/>
      <c r="H922" s="464"/>
      <c r="I922" s="464"/>
      <c r="J922" s="464"/>
      <c r="K922" s="337"/>
      <c r="L922" s="337"/>
      <c r="M922" s="337"/>
      <c r="N922" s="337"/>
      <c r="O922" s="337"/>
      <c r="P922" s="337"/>
      <c r="Q922" s="337"/>
      <c r="R922" s="337"/>
      <c r="S922" s="337"/>
      <c r="T922" s="464"/>
      <c r="U922" s="464"/>
      <c r="V922" s="464"/>
      <c r="W922" s="464"/>
      <c r="X922" s="464"/>
      <c r="Y922" s="337"/>
      <c r="Z922" s="337"/>
      <c r="AA922" s="337"/>
      <c r="AB922" s="337"/>
      <c r="AC922" s="337"/>
      <c r="AD922" s="337"/>
      <c r="AE922" s="337"/>
      <c r="AF922" s="337"/>
      <c r="AG922" s="337"/>
      <c r="AH922" s="337"/>
      <c r="AI922" s="337"/>
      <c r="AJ922" s="337"/>
    </row>
    <row r="923" ht="13.5" customHeight="1">
      <c r="A923" s="464"/>
      <c r="B923" s="464"/>
      <c r="C923" s="464"/>
      <c r="D923" s="464"/>
      <c r="E923" s="464"/>
      <c r="F923" s="464"/>
      <c r="G923" s="464"/>
      <c r="H923" s="464"/>
      <c r="I923" s="464"/>
      <c r="J923" s="464"/>
      <c r="K923" s="337"/>
      <c r="L923" s="337"/>
      <c r="M923" s="337"/>
      <c r="N923" s="337"/>
      <c r="O923" s="337"/>
      <c r="P923" s="337"/>
      <c r="Q923" s="337"/>
      <c r="R923" s="337"/>
      <c r="S923" s="337"/>
      <c r="T923" s="464"/>
      <c r="U923" s="464"/>
      <c r="V923" s="464"/>
      <c r="W923" s="464"/>
      <c r="X923" s="464"/>
      <c r="Y923" s="337"/>
      <c r="Z923" s="337"/>
      <c r="AA923" s="337"/>
      <c r="AB923" s="337"/>
      <c r="AC923" s="337"/>
      <c r="AD923" s="337"/>
      <c r="AE923" s="337"/>
      <c r="AF923" s="337"/>
      <c r="AG923" s="337"/>
      <c r="AH923" s="337"/>
      <c r="AI923" s="337"/>
      <c r="AJ923" s="337"/>
    </row>
    <row r="924" ht="13.5" customHeight="1">
      <c r="A924" s="464"/>
      <c r="B924" s="464"/>
      <c r="C924" s="464"/>
      <c r="D924" s="464"/>
      <c r="E924" s="464"/>
      <c r="F924" s="464"/>
      <c r="G924" s="464"/>
      <c r="H924" s="464"/>
      <c r="I924" s="464"/>
      <c r="J924" s="464"/>
      <c r="K924" s="337"/>
      <c r="L924" s="337"/>
      <c r="M924" s="337"/>
      <c r="N924" s="337"/>
      <c r="O924" s="337"/>
      <c r="P924" s="337"/>
      <c r="Q924" s="337"/>
      <c r="R924" s="337"/>
      <c r="S924" s="337"/>
      <c r="T924" s="464"/>
      <c r="U924" s="464"/>
      <c r="V924" s="464"/>
      <c r="W924" s="464"/>
      <c r="X924" s="464"/>
      <c r="Y924" s="337"/>
      <c r="Z924" s="337"/>
      <c r="AA924" s="337"/>
      <c r="AB924" s="337"/>
      <c r="AC924" s="337"/>
      <c r="AD924" s="337"/>
      <c r="AE924" s="337"/>
      <c r="AF924" s="337"/>
      <c r="AG924" s="337"/>
      <c r="AH924" s="337"/>
      <c r="AI924" s="337"/>
      <c r="AJ924" s="337"/>
    </row>
    <row r="925" ht="13.5" customHeight="1">
      <c r="A925" s="464"/>
      <c r="B925" s="464"/>
      <c r="C925" s="464"/>
      <c r="D925" s="464"/>
      <c r="E925" s="464"/>
      <c r="F925" s="464"/>
      <c r="G925" s="464"/>
      <c r="H925" s="464"/>
      <c r="I925" s="464"/>
      <c r="J925" s="464"/>
      <c r="K925" s="337"/>
      <c r="L925" s="337"/>
      <c r="M925" s="337"/>
      <c r="N925" s="337"/>
      <c r="O925" s="337"/>
      <c r="P925" s="337"/>
      <c r="Q925" s="337"/>
      <c r="R925" s="337"/>
      <c r="S925" s="337"/>
      <c r="T925" s="464"/>
      <c r="U925" s="464"/>
      <c r="V925" s="464"/>
      <c r="W925" s="464"/>
      <c r="X925" s="464"/>
      <c r="Y925" s="337"/>
      <c r="Z925" s="337"/>
      <c r="AA925" s="337"/>
      <c r="AB925" s="337"/>
      <c r="AC925" s="337"/>
      <c r="AD925" s="337"/>
      <c r="AE925" s="337"/>
      <c r="AF925" s="337"/>
      <c r="AG925" s="337"/>
      <c r="AH925" s="337"/>
      <c r="AI925" s="337"/>
      <c r="AJ925" s="337"/>
    </row>
    <row r="926" ht="13.5" customHeight="1">
      <c r="A926" s="464"/>
      <c r="B926" s="464"/>
      <c r="C926" s="464"/>
      <c r="D926" s="464"/>
      <c r="E926" s="464"/>
      <c r="F926" s="464"/>
      <c r="G926" s="464"/>
      <c r="H926" s="464"/>
      <c r="I926" s="464"/>
      <c r="J926" s="464"/>
      <c r="K926" s="337"/>
      <c r="L926" s="337"/>
      <c r="M926" s="337"/>
      <c r="N926" s="337"/>
      <c r="O926" s="337"/>
      <c r="P926" s="337"/>
      <c r="Q926" s="337"/>
      <c r="R926" s="337"/>
      <c r="S926" s="337"/>
      <c r="T926" s="464"/>
      <c r="U926" s="464"/>
      <c r="V926" s="464"/>
      <c r="W926" s="464"/>
      <c r="X926" s="464"/>
      <c r="Y926" s="337"/>
      <c r="Z926" s="337"/>
      <c r="AA926" s="337"/>
      <c r="AB926" s="337"/>
      <c r="AC926" s="337"/>
      <c r="AD926" s="337"/>
      <c r="AE926" s="337"/>
      <c r="AF926" s="337"/>
      <c r="AG926" s="337"/>
      <c r="AH926" s="337"/>
      <c r="AI926" s="337"/>
      <c r="AJ926" s="337"/>
    </row>
    <row r="927" ht="13.5" customHeight="1">
      <c r="A927" s="464"/>
      <c r="B927" s="464"/>
      <c r="C927" s="464"/>
      <c r="D927" s="464"/>
      <c r="E927" s="464"/>
      <c r="F927" s="464"/>
      <c r="G927" s="464"/>
      <c r="H927" s="464"/>
      <c r="I927" s="464"/>
      <c r="J927" s="464"/>
      <c r="K927" s="337"/>
      <c r="L927" s="337"/>
      <c r="M927" s="337"/>
      <c r="N927" s="337"/>
      <c r="O927" s="337"/>
      <c r="P927" s="337"/>
      <c r="Q927" s="337"/>
      <c r="R927" s="337"/>
      <c r="S927" s="337"/>
      <c r="T927" s="464"/>
      <c r="U927" s="464"/>
      <c r="V927" s="464"/>
      <c r="W927" s="464"/>
      <c r="X927" s="464"/>
      <c r="Y927" s="337"/>
      <c r="Z927" s="337"/>
      <c r="AA927" s="337"/>
      <c r="AB927" s="337"/>
      <c r="AC927" s="337"/>
      <c r="AD927" s="337"/>
      <c r="AE927" s="337"/>
      <c r="AF927" s="337"/>
      <c r="AG927" s="337"/>
      <c r="AH927" s="337"/>
      <c r="AI927" s="337"/>
      <c r="AJ927" s="337"/>
    </row>
    <row r="928" ht="13.5" customHeight="1">
      <c r="A928" s="464"/>
      <c r="B928" s="464"/>
      <c r="C928" s="464"/>
      <c r="D928" s="464"/>
      <c r="E928" s="464"/>
      <c r="F928" s="464"/>
      <c r="G928" s="464"/>
      <c r="H928" s="464"/>
      <c r="I928" s="464"/>
      <c r="J928" s="464"/>
      <c r="K928" s="337"/>
      <c r="L928" s="337"/>
      <c r="M928" s="337"/>
      <c r="N928" s="337"/>
      <c r="O928" s="337"/>
      <c r="P928" s="337"/>
      <c r="Q928" s="337"/>
      <c r="R928" s="337"/>
      <c r="S928" s="337"/>
      <c r="T928" s="464"/>
      <c r="U928" s="464"/>
      <c r="V928" s="464"/>
      <c r="W928" s="464"/>
      <c r="X928" s="464"/>
      <c r="Y928" s="337"/>
      <c r="Z928" s="337"/>
      <c r="AA928" s="337"/>
      <c r="AB928" s="337"/>
      <c r="AC928" s="337"/>
      <c r="AD928" s="337"/>
      <c r="AE928" s="337"/>
      <c r="AF928" s="337"/>
      <c r="AG928" s="337"/>
      <c r="AH928" s="337"/>
      <c r="AI928" s="337"/>
      <c r="AJ928" s="337"/>
    </row>
    <row r="929" ht="13.5" customHeight="1">
      <c r="A929" s="464"/>
      <c r="B929" s="464"/>
      <c r="C929" s="464"/>
      <c r="D929" s="464"/>
      <c r="E929" s="464"/>
      <c r="F929" s="464"/>
      <c r="G929" s="464"/>
      <c r="H929" s="464"/>
      <c r="I929" s="464"/>
      <c r="J929" s="464"/>
      <c r="K929" s="337"/>
      <c r="L929" s="337"/>
      <c r="M929" s="337"/>
      <c r="N929" s="337"/>
      <c r="O929" s="337"/>
      <c r="P929" s="337"/>
      <c r="Q929" s="337"/>
      <c r="R929" s="337"/>
      <c r="S929" s="337"/>
      <c r="T929" s="464"/>
      <c r="U929" s="464"/>
      <c r="V929" s="464"/>
      <c r="W929" s="464"/>
      <c r="X929" s="464"/>
      <c r="Y929" s="337"/>
      <c r="Z929" s="337"/>
      <c r="AA929" s="337"/>
      <c r="AB929" s="337"/>
      <c r="AC929" s="337"/>
      <c r="AD929" s="337"/>
      <c r="AE929" s="337"/>
      <c r="AF929" s="337"/>
      <c r="AG929" s="337"/>
      <c r="AH929" s="337"/>
      <c r="AI929" s="337"/>
      <c r="AJ929" s="337"/>
    </row>
    <row r="930" ht="13.5" customHeight="1">
      <c r="A930" s="464"/>
      <c r="B930" s="464"/>
      <c r="C930" s="464"/>
      <c r="D930" s="464"/>
      <c r="E930" s="464"/>
      <c r="F930" s="464"/>
      <c r="G930" s="464"/>
      <c r="H930" s="464"/>
      <c r="I930" s="464"/>
      <c r="J930" s="464"/>
      <c r="K930" s="337"/>
      <c r="L930" s="337"/>
      <c r="M930" s="337"/>
      <c r="N930" s="337"/>
      <c r="O930" s="337"/>
      <c r="P930" s="337"/>
      <c r="Q930" s="337"/>
      <c r="R930" s="337"/>
      <c r="S930" s="337"/>
      <c r="T930" s="464"/>
      <c r="U930" s="464"/>
      <c r="V930" s="464"/>
      <c r="W930" s="464"/>
      <c r="X930" s="464"/>
      <c r="Y930" s="337"/>
      <c r="Z930" s="337"/>
      <c r="AA930" s="337"/>
      <c r="AB930" s="337"/>
      <c r="AC930" s="337"/>
      <c r="AD930" s="337"/>
      <c r="AE930" s="337"/>
      <c r="AF930" s="337"/>
      <c r="AG930" s="337"/>
      <c r="AH930" s="337"/>
      <c r="AI930" s="337"/>
      <c r="AJ930" s="337"/>
    </row>
    <row r="931" ht="13.5" customHeight="1">
      <c r="A931" s="464"/>
      <c r="B931" s="464"/>
      <c r="C931" s="464"/>
      <c r="D931" s="464"/>
      <c r="E931" s="464"/>
      <c r="F931" s="464"/>
      <c r="G931" s="464"/>
      <c r="H931" s="464"/>
      <c r="I931" s="464"/>
      <c r="J931" s="464"/>
      <c r="K931" s="337"/>
      <c r="L931" s="337"/>
      <c r="M931" s="337"/>
      <c r="N931" s="337"/>
      <c r="O931" s="337"/>
      <c r="P931" s="337"/>
      <c r="Q931" s="337"/>
      <c r="R931" s="337"/>
      <c r="S931" s="337"/>
      <c r="T931" s="464"/>
      <c r="U931" s="464"/>
      <c r="V931" s="464"/>
      <c r="W931" s="464"/>
      <c r="X931" s="464"/>
      <c r="Y931" s="337"/>
      <c r="Z931" s="337"/>
      <c r="AA931" s="337"/>
      <c r="AB931" s="337"/>
      <c r="AC931" s="337"/>
      <c r="AD931" s="337"/>
      <c r="AE931" s="337"/>
      <c r="AF931" s="337"/>
      <c r="AG931" s="337"/>
      <c r="AH931" s="337"/>
      <c r="AI931" s="337"/>
      <c r="AJ931" s="337"/>
    </row>
    <row r="932" ht="13.5" customHeight="1">
      <c r="A932" s="464"/>
      <c r="B932" s="464"/>
      <c r="C932" s="464"/>
      <c r="D932" s="464"/>
      <c r="E932" s="464"/>
      <c r="F932" s="464"/>
      <c r="G932" s="464"/>
      <c r="H932" s="464"/>
      <c r="I932" s="464"/>
      <c r="J932" s="464"/>
      <c r="K932" s="337"/>
      <c r="L932" s="337"/>
      <c r="M932" s="337"/>
      <c r="N932" s="337"/>
      <c r="O932" s="337"/>
      <c r="P932" s="337"/>
      <c r="Q932" s="337"/>
      <c r="R932" s="337"/>
      <c r="S932" s="337"/>
      <c r="T932" s="464"/>
      <c r="U932" s="464"/>
      <c r="V932" s="464"/>
      <c r="W932" s="464"/>
      <c r="X932" s="464"/>
      <c r="Y932" s="337"/>
      <c r="Z932" s="337"/>
      <c r="AA932" s="337"/>
      <c r="AB932" s="337"/>
      <c r="AC932" s="337"/>
      <c r="AD932" s="337"/>
      <c r="AE932" s="337"/>
      <c r="AF932" s="337"/>
      <c r="AG932" s="337"/>
      <c r="AH932" s="337"/>
      <c r="AI932" s="337"/>
      <c r="AJ932" s="337"/>
    </row>
    <row r="933" ht="13.5" customHeight="1">
      <c r="A933" s="464"/>
      <c r="B933" s="464"/>
      <c r="C933" s="464"/>
      <c r="D933" s="464"/>
      <c r="E933" s="464"/>
      <c r="F933" s="464"/>
      <c r="G933" s="464"/>
      <c r="H933" s="464"/>
      <c r="I933" s="464"/>
      <c r="J933" s="464"/>
      <c r="K933" s="337"/>
      <c r="L933" s="337"/>
      <c r="M933" s="337"/>
      <c r="N933" s="337"/>
      <c r="O933" s="337"/>
      <c r="P933" s="337"/>
      <c r="Q933" s="337"/>
      <c r="R933" s="337"/>
      <c r="S933" s="337"/>
      <c r="T933" s="464"/>
      <c r="U933" s="464"/>
      <c r="V933" s="464"/>
      <c r="W933" s="464"/>
      <c r="X933" s="464"/>
      <c r="Y933" s="337"/>
      <c r="Z933" s="337"/>
      <c r="AA933" s="337"/>
      <c r="AB933" s="337"/>
      <c r="AC933" s="337"/>
      <c r="AD933" s="337"/>
      <c r="AE933" s="337"/>
      <c r="AF933" s="337"/>
      <c r="AG933" s="337"/>
      <c r="AH933" s="337"/>
      <c r="AI933" s="337"/>
      <c r="AJ933" s="337"/>
    </row>
    <row r="934" ht="13.5" customHeight="1">
      <c r="A934" s="464"/>
      <c r="B934" s="464"/>
      <c r="C934" s="464"/>
      <c r="D934" s="464"/>
      <c r="E934" s="464"/>
      <c r="F934" s="464"/>
      <c r="G934" s="464"/>
      <c r="H934" s="464"/>
      <c r="I934" s="464"/>
      <c r="J934" s="464"/>
      <c r="K934" s="337"/>
      <c r="L934" s="337"/>
      <c r="M934" s="337"/>
      <c r="N934" s="337"/>
      <c r="O934" s="337"/>
      <c r="P934" s="337"/>
      <c r="Q934" s="337"/>
      <c r="R934" s="337"/>
      <c r="S934" s="337"/>
      <c r="T934" s="464"/>
      <c r="U934" s="464"/>
      <c r="V934" s="464"/>
      <c r="W934" s="464"/>
      <c r="X934" s="464"/>
      <c r="Y934" s="337"/>
      <c r="Z934" s="337"/>
      <c r="AA934" s="337"/>
      <c r="AB934" s="337"/>
      <c r="AC934" s="337"/>
      <c r="AD934" s="337"/>
      <c r="AE934" s="337"/>
      <c r="AF934" s="337"/>
      <c r="AG934" s="337"/>
      <c r="AH934" s="337"/>
      <c r="AI934" s="337"/>
      <c r="AJ934" s="337"/>
    </row>
    <row r="935" ht="13.5" customHeight="1">
      <c r="A935" s="464"/>
      <c r="B935" s="464"/>
      <c r="C935" s="464"/>
      <c r="D935" s="464"/>
      <c r="E935" s="464"/>
      <c r="F935" s="464"/>
      <c r="G935" s="464"/>
      <c r="H935" s="464"/>
      <c r="I935" s="464"/>
      <c r="J935" s="464"/>
      <c r="K935" s="337"/>
      <c r="L935" s="337"/>
      <c r="M935" s="337"/>
      <c r="N935" s="337"/>
      <c r="O935" s="337"/>
      <c r="P935" s="337"/>
      <c r="Q935" s="337"/>
      <c r="R935" s="337"/>
      <c r="S935" s="337"/>
      <c r="T935" s="464"/>
      <c r="U935" s="464"/>
      <c r="V935" s="464"/>
      <c r="W935" s="464"/>
      <c r="X935" s="464"/>
      <c r="Y935" s="337"/>
      <c r="Z935" s="337"/>
      <c r="AA935" s="337"/>
      <c r="AB935" s="337"/>
      <c r="AC935" s="337"/>
      <c r="AD935" s="337"/>
      <c r="AE935" s="337"/>
      <c r="AF935" s="337"/>
      <c r="AG935" s="337"/>
      <c r="AH935" s="337"/>
      <c r="AI935" s="337"/>
      <c r="AJ935" s="337"/>
    </row>
    <row r="936" ht="13.5" customHeight="1">
      <c r="A936" s="464"/>
      <c r="B936" s="464"/>
      <c r="C936" s="464"/>
      <c r="D936" s="464"/>
      <c r="E936" s="464"/>
      <c r="F936" s="464"/>
      <c r="G936" s="464"/>
      <c r="H936" s="464"/>
      <c r="I936" s="464"/>
      <c r="J936" s="464"/>
      <c r="K936" s="337"/>
      <c r="L936" s="337"/>
      <c r="M936" s="337"/>
      <c r="N936" s="337"/>
      <c r="O936" s="337"/>
      <c r="P936" s="337"/>
      <c r="Q936" s="337"/>
      <c r="R936" s="337"/>
      <c r="S936" s="337"/>
      <c r="T936" s="464"/>
      <c r="U936" s="464"/>
      <c r="V936" s="464"/>
      <c r="W936" s="464"/>
      <c r="X936" s="464"/>
      <c r="Y936" s="337"/>
      <c r="Z936" s="337"/>
      <c r="AA936" s="337"/>
      <c r="AB936" s="337"/>
      <c r="AC936" s="337"/>
      <c r="AD936" s="337"/>
      <c r="AE936" s="337"/>
      <c r="AF936" s="337"/>
      <c r="AG936" s="337"/>
      <c r="AH936" s="337"/>
      <c r="AI936" s="337"/>
      <c r="AJ936" s="337"/>
    </row>
    <row r="937" ht="13.5" customHeight="1">
      <c r="A937" s="464"/>
      <c r="B937" s="464"/>
      <c r="C937" s="464"/>
      <c r="D937" s="464"/>
      <c r="E937" s="464"/>
      <c r="F937" s="464"/>
      <c r="G937" s="464"/>
      <c r="H937" s="464"/>
      <c r="I937" s="464"/>
      <c r="J937" s="464"/>
      <c r="K937" s="337"/>
      <c r="L937" s="337"/>
      <c r="M937" s="337"/>
      <c r="N937" s="337"/>
      <c r="O937" s="337"/>
      <c r="P937" s="337"/>
      <c r="Q937" s="337"/>
      <c r="R937" s="337"/>
      <c r="S937" s="337"/>
      <c r="T937" s="464"/>
      <c r="U937" s="464"/>
      <c r="V937" s="464"/>
      <c r="W937" s="464"/>
      <c r="X937" s="464"/>
      <c r="Y937" s="337"/>
      <c r="Z937" s="337"/>
      <c r="AA937" s="337"/>
      <c r="AB937" s="337"/>
      <c r="AC937" s="337"/>
      <c r="AD937" s="337"/>
      <c r="AE937" s="337"/>
      <c r="AF937" s="337"/>
      <c r="AG937" s="337"/>
      <c r="AH937" s="337"/>
      <c r="AI937" s="337"/>
      <c r="AJ937" s="337"/>
    </row>
    <row r="938" ht="13.5" customHeight="1">
      <c r="A938" s="464"/>
      <c r="B938" s="464"/>
      <c r="C938" s="464"/>
      <c r="D938" s="464"/>
      <c r="E938" s="464"/>
      <c r="F938" s="464"/>
      <c r="G938" s="464"/>
      <c r="H938" s="464"/>
      <c r="I938" s="464"/>
      <c r="J938" s="464"/>
      <c r="K938" s="337"/>
      <c r="L938" s="337"/>
      <c r="M938" s="337"/>
      <c r="N938" s="337"/>
      <c r="O938" s="337"/>
      <c r="P938" s="337"/>
      <c r="Q938" s="337"/>
      <c r="R938" s="337"/>
      <c r="S938" s="337"/>
      <c r="T938" s="464"/>
      <c r="U938" s="464"/>
      <c r="V938" s="464"/>
      <c r="W938" s="464"/>
      <c r="X938" s="464"/>
      <c r="Y938" s="337"/>
      <c r="Z938" s="337"/>
      <c r="AA938" s="337"/>
      <c r="AB938" s="337"/>
      <c r="AC938" s="337"/>
      <c r="AD938" s="337"/>
      <c r="AE938" s="337"/>
      <c r="AF938" s="337"/>
      <c r="AG938" s="337"/>
      <c r="AH938" s="337"/>
      <c r="AI938" s="337"/>
      <c r="AJ938" s="337"/>
    </row>
    <row r="939" ht="13.5" customHeight="1">
      <c r="A939" s="464"/>
      <c r="B939" s="464"/>
      <c r="C939" s="464"/>
      <c r="D939" s="464"/>
      <c r="E939" s="464"/>
      <c r="F939" s="464"/>
      <c r="G939" s="464"/>
      <c r="H939" s="464"/>
      <c r="I939" s="464"/>
      <c r="J939" s="464"/>
      <c r="K939" s="337"/>
      <c r="L939" s="337"/>
      <c r="M939" s="337"/>
      <c r="N939" s="337"/>
      <c r="O939" s="337"/>
      <c r="P939" s="337"/>
      <c r="Q939" s="337"/>
      <c r="R939" s="337"/>
      <c r="S939" s="337"/>
      <c r="T939" s="464"/>
      <c r="U939" s="464"/>
      <c r="V939" s="464"/>
      <c r="W939" s="464"/>
      <c r="X939" s="464"/>
      <c r="Y939" s="337"/>
      <c r="Z939" s="337"/>
      <c r="AA939" s="337"/>
      <c r="AB939" s="337"/>
      <c r="AC939" s="337"/>
      <c r="AD939" s="337"/>
      <c r="AE939" s="337"/>
      <c r="AF939" s="337"/>
      <c r="AG939" s="337"/>
      <c r="AH939" s="337"/>
      <c r="AI939" s="337"/>
      <c r="AJ939" s="337"/>
    </row>
    <row r="940" ht="13.5" customHeight="1">
      <c r="A940" s="464"/>
      <c r="B940" s="464"/>
      <c r="C940" s="464"/>
      <c r="D940" s="464"/>
      <c r="E940" s="464"/>
      <c r="F940" s="464"/>
      <c r="G940" s="464"/>
      <c r="H940" s="464"/>
      <c r="I940" s="464"/>
      <c r="J940" s="464"/>
      <c r="K940" s="337"/>
      <c r="L940" s="337"/>
      <c r="M940" s="337"/>
      <c r="N940" s="337"/>
      <c r="O940" s="337"/>
      <c r="P940" s="337"/>
      <c r="Q940" s="337"/>
      <c r="R940" s="337"/>
      <c r="S940" s="337"/>
      <c r="T940" s="464"/>
      <c r="U940" s="464"/>
      <c r="V940" s="464"/>
      <c r="W940" s="464"/>
      <c r="X940" s="464"/>
      <c r="Y940" s="337"/>
      <c r="Z940" s="337"/>
      <c r="AA940" s="337"/>
      <c r="AB940" s="337"/>
      <c r="AC940" s="337"/>
      <c r="AD940" s="337"/>
      <c r="AE940" s="337"/>
      <c r="AF940" s="337"/>
      <c r="AG940" s="337"/>
      <c r="AH940" s="337"/>
      <c r="AI940" s="337"/>
      <c r="AJ940" s="337"/>
    </row>
    <row r="941" ht="13.5" customHeight="1">
      <c r="A941" s="464"/>
      <c r="B941" s="464"/>
      <c r="C941" s="464"/>
      <c r="D941" s="464"/>
      <c r="E941" s="464"/>
      <c r="F941" s="464"/>
      <c r="G941" s="464"/>
      <c r="H941" s="464"/>
      <c r="I941" s="464"/>
      <c r="J941" s="464"/>
      <c r="K941" s="337"/>
      <c r="L941" s="337"/>
      <c r="M941" s="337"/>
      <c r="N941" s="337"/>
      <c r="O941" s="337"/>
      <c r="P941" s="337"/>
      <c r="Q941" s="337"/>
      <c r="R941" s="337"/>
      <c r="S941" s="337"/>
      <c r="T941" s="464"/>
      <c r="U941" s="464"/>
      <c r="V941" s="464"/>
      <c r="W941" s="464"/>
      <c r="X941" s="464"/>
      <c r="Y941" s="337"/>
      <c r="Z941" s="337"/>
      <c r="AA941" s="337"/>
      <c r="AB941" s="337"/>
      <c r="AC941" s="337"/>
      <c r="AD941" s="337"/>
      <c r="AE941" s="337"/>
      <c r="AF941" s="337"/>
      <c r="AG941" s="337"/>
      <c r="AH941" s="337"/>
      <c r="AI941" s="337"/>
      <c r="AJ941" s="337"/>
    </row>
    <row r="942" ht="13.5" customHeight="1">
      <c r="A942" s="464"/>
      <c r="B942" s="464"/>
      <c r="C942" s="464"/>
      <c r="D942" s="464"/>
      <c r="E942" s="464"/>
      <c r="F942" s="464"/>
      <c r="G942" s="464"/>
      <c r="H942" s="464"/>
      <c r="I942" s="464"/>
      <c r="J942" s="464"/>
      <c r="K942" s="337"/>
      <c r="L942" s="337"/>
      <c r="M942" s="337"/>
      <c r="N942" s="337"/>
      <c r="O942" s="337"/>
      <c r="P942" s="337"/>
      <c r="Q942" s="337"/>
      <c r="R942" s="337"/>
      <c r="S942" s="337"/>
      <c r="T942" s="464"/>
      <c r="U942" s="464"/>
      <c r="V942" s="464"/>
      <c r="W942" s="464"/>
      <c r="X942" s="464"/>
      <c r="Y942" s="337"/>
      <c r="Z942" s="337"/>
      <c r="AA942" s="337"/>
      <c r="AB942" s="337"/>
      <c r="AC942" s="337"/>
      <c r="AD942" s="337"/>
      <c r="AE942" s="337"/>
      <c r="AF942" s="337"/>
      <c r="AG942" s="337"/>
      <c r="AH942" s="337"/>
      <c r="AI942" s="337"/>
      <c r="AJ942" s="337"/>
    </row>
    <row r="943" ht="13.5" customHeight="1">
      <c r="A943" s="464"/>
      <c r="B943" s="464"/>
      <c r="C943" s="464"/>
      <c r="D943" s="464"/>
      <c r="E943" s="464"/>
      <c r="F943" s="464"/>
      <c r="G943" s="464"/>
      <c r="H943" s="464"/>
      <c r="I943" s="464"/>
      <c r="J943" s="464"/>
      <c r="K943" s="337"/>
      <c r="L943" s="337"/>
      <c r="M943" s="337"/>
      <c r="N943" s="337"/>
      <c r="O943" s="337"/>
      <c r="P943" s="337"/>
      <c r="Q943" s="337"/>
      <c r="R943" s="337"/>
      <c r="S943" s="337"/>
      <c r="T943" s="464"/>
      <c r="U943" s="464"/>
      <c r="V943" s="464"/>
      <c r="W943" s="464"/>
      <c r="X943" s="464"/>
      <c r="Y943" s="337"/>
      <c r="Z943" s="337"/>
      <c r="AA943" s="337"/>
      <c r="AB943" s="337"/>
      <c r="AC943" s="337"/>
      <c r="AD943" s="337"/>
      <c r="AE943" s="337"/>
      <c r="AF943" s="337"/>
      <c r="AG943" s="337"/>
      <c r="AH943" s="337"/>
      <c r="AI943" s="337"/>
      <c r="AJ943" s="337"/>
    </row>
    <row r="944" ht="13.5" customHeight="1">
      <c r="A944" s="464"/>
      <c r="B944" s="464"/>
      <c r="C944" s="464"/>
      <c r="D944" s="464"/>
      <c r="E944" s="464"/>
      <c r="F944" s="464"/>
      <c r="G944" s="464"/>
      <c r="H944" s="464"/>
      <c r="I944" s="464"/>
      <c r="J944" s="464"/>
      <c r="K944" s="337"/>
      <c r="L944" s="337"/>
      <c r="M944" s="337"/>
      <c r="N944" s="337"/>
      <c r="O944" s="337"/>
      <c r="P944" s="337"/>
      <c r="Q944" s="337"/>
      <c r="R944" s="337"/>
      <c r="S944" s="337"/>
      <c r="T944" s="464"/>
      <c r="U944" s="464"/>
      <c r="V944" s="464"/>
      <c r="W944" s="464"/>
      <c r="X944" s="464"/>
      <c r="Y944" s="337"/>
      <c r="Z944" s="337"/>
      <c r="AA944" s="337"/>
      <c r="AB944" s="337"/>
      <c r="AC944" s="337"/>
      <c r="AD944" s="337"/>
      <c r="AE944" s="337"/>
      <c r="AF944" s="337"/>
      <c r="AG944" s="337"/>
      <c r="AH944" s="337"/>
      <c r="AI944" s="337"/>
      <c r="AJ944" s="337"/>
    </row>
    <row r="945" ht="13.5" customHeight="1">
      <c r="A945" s="464"/>
      <c r="B945" s="464"/>
      <c r="C945" s="464"/>
      <c r="D945" s="464"/>
      <c r="E945" s="464"/>
      <c r="F945" s="464"/>
      <c r="G945" s="464"/>
      <c r="H945" s="464"/>
      <c r="I945" s="464"/>
      <c r="J945" s="464"/>
      <c r="K945" s="337"/>
      <c r="L945" s="337"/>
      <c r="M945" s="337"/>
      <c r="N945" s="337"/>
      <c r="O945" s="337"/>
      <c r="P945" s="337"/>
      <c r="Q945" s="337"/>
      <c r="R945" s="337"/>
      <c r="S945" s="337"/>
      <c r="T945" s="464"/>
      <c r="U945" s="464"/>
      <c r="V945" s="464"/>
      <c r="W945" s="464"/>
      <c r="X945" s="464"/>
      <c r="Y945" s="337"/>
      <c r="Z945" s="337"/>
      <c r="AA945" s="337"/>
      <c r="AB945" s="337"/>
      <c r="AC945" s="337"/>
      <c r="AD945" s="337"/>
      <c r="AE945" s="337"/>
      <c r="AF945" s="337"/>
      <c r="AG945" s="337"/>
      <c r="AH945" s="337"/>
      <c r="AI945" s="337"/>
      <c r="AJ945" s="337"/>
    </row>
    <row r="946" ht="13.5" customHeight="1">
      <c r="A946" s="464"/>
      <c r="B946" s="464"/>
      <c r="C946" s="464"/>
      <c r="D946" s="464"/>
      <c r="E946" s="464"/>
      <c r="F946" s="464"/>
      <c r="G946" s="464"/>
      <c r="H946" s="464"/>
      <c r="I946" s="464"/>
      <c r="J946" s="464"/>
      <c r="K946" s="337"/>
      <c r="L946" s="337"/>
      <c r="M946" s="337"/>
      <c r="N946" s="337"/>
      <c r="O946" s="337"/>
      <c r="P946" s="337"/>
      <c r="Q946" s="337"/>
      <c r="R946" s="337"/>
      <c r="S946" s="337"/>
      <c r="T946" s="464"/>
      <c r="U946" s="464"/>
      <c r="V946" s="464"/>
      <c r="W946" s="464"/>
      <c r="X946" s="464"/>
      <c r="Y946" s="337"/>
      <c r="Z946" s="337"/>
      <c r="AA946" s="337"/>
      <c r="AB946" s="337"/>
      <c r="AC946" s="337"/>
      <c r="AD946" s="337"/>
      <c r="AE946" s="337"/>
      <c r="AF946" s="337"/>
      <c r="AG946" s="337"/>
      <c r="AH946" s="337"/>
      <c r="AI946" s="337"/>
      <c r="AJ946" s="337"/>
    </row>
    <row r="947" ht="13.5" customHeight="1">
      <c r="A947" s="464"/>
      <c r="B947" s="464"/>
      <c r="C947" s="464"/>
      <c r="D947" s="464"/>
      <c r="E947" s="464"/>
      <c r="F947" s="464"/>
      <c r="G947" s="464"/>
      <c r="H947" s="464"/>
      <c r="I947" s="464"/>
      <c r="J947" s="464"/>
      <c r="K947" s="337"/>
      <c r="L947" s="337"/>
      <c r="M947" s="337"/>
      <c r="N947" s="337"/>
      <c r="O947" s="337"/>
      <c r="P947" s="337"/>
      <c r="Q947" s="337"/>
      <c r="R947" s="337"/>
      <c r="S947" s="337"/>
      <c r="T947" s="464"/>
      <c r="U947" s="464"/>
      <c r="V947" s="464"/>
      <c r="W947" s="464"/>
      <c r="X947" s="464"/>
      <c r="Y947" s="337"/>
      <c r="Z947" s="337"/>
      <c r="AA947" s="337"/>
      <c r="AB947" s="337"/>
      <c r="AC947" s="337"/>
      <c r="AD947" s="337"/>
      <c r="AE947" s="337"/>
      <c r="AF947" s="337"/>
      <c r="AG947" s="337"/>
      <c r="AH947" s="337"/>
      <c r="AI947" s="337"/>
      <c r="AJ947" s="337"/>
    </row>
    <row r="948" ht="13.5" customHeight="1">
      <c r="A948" s="464"/>
      <c r="B948" s="464"/>
      <c r="C948" s="464"/>
      <c r="D948" s="464"/>
      <c r="E948" s="464"/>
      <c r="F948" s="464"/>
      <c r="G948" s="464"/>
      <c r="H948" s="464"/>
      <c r="I948" s="464"/>
      <c r="J948" s="464"/>
      <c r="K948" s="337"/>
      <c r="L948" s="337"/>
      <c r="M948" s="337"/>
      <c r="N948" s="337"/>
      <c r="O948" s="337"/>
      <c r="P948" s="337"/>
      <c r="Q948" s="337"/>
      <c r="R948" s="337"/>
      <c r="S948" s="337"/>
      <c r="T948" s="464"/>
      <c r="U948" s="464"/>
      <c r="V948" s="464"/>
      <c r="W948" s="464"/>
      <c r="X948" s="464"/>
      <c r="Y948" s="337"/>
      <c r="Z948" s="337"/>
      <c r="AA948" s="337"/>
      <c r="AB948" s="337"/>
      <c r="AC948" s="337"/>
      <c r="AD948" s="337"/>
      <c r="AE948" s="337"/>
      <c r="AF948" s="337"/>
      <c r="AG948" s="337"/>
      <c r="AH948" s="337"/>
      <c r="AI948" s="337"/>
      <c r="AJ948" s="337"/>
    </row>
    <row r="949" ht="13.5" customHeight="1">
      <c r="A949" s="464"/>
      <c r="B949" s="464"/>
      <c r="C949" s="464"/>
      <c r="D949" s="464"/>
      <c r="E949" s="464"/>
      <c r="F949" s="464"/>
      <c r="G949" s="464"/>
      <c r="H949" s="464"/>
      <c r="I949" s="464"/>
      <c r="J949" s="464"/>
      <c r="K949" s="337"/>
      <c r="L949" s="337"/>
      <c r="M949" s="337"/>
      <c r="N949" s="337"/>
      <c r="O949" s="337"/>
      <c r="P949" s="337"/>
      <c r="Q949" s="337"/>
      <c r="R949" s="337"/>
      <c r="S949" s="337"/>
      <c r="T949" s="464"/>
      <c r="U949" s="464"/>
      <c r="V949" s="464"/>
      <c r="W949" s="464"/>
      <c r="X949" s="464"/>
      <c r="Y949" s="337"/>
      <c r="Z949" s="337"/>
      <c r="AA949" s="337"/>
      <c r="AB949" s="337"/>
      <c r="AC949" s="337"/>
      <c r="AD949" s="337"/>
      <c r="AE949" s="337"/>
      <c r="AF949" s="337"/>
      <c r="AG949" s="337"/>
      <c r="AH949" s="337"/>
      <c r="AI949" s="337"/>
      <c r="AJ949" s="337"/>
    </row>
    <row r="950" ht="13.5" customHeight="1">
      <c r="A950" s="464"/>
      <c r="B950" s="464"/>
      <c r="C950" s="464"/>
      <c r="D950" s="464"/>
      <c r="E950" s="464"/>
      <c r="F950" s="464"/>
      <c r="G950" s="464"/>
      <c r="H950" s="464"/>
      <c r="I950" s="464"/>
      <c r="J950" s="464"/>
      <c r="K950" s="337"/>
      <c r="L950" s="337"/>
      <c r="M950" s="337"/>
      <c r="N950" s="337"/>
      <c r="O950" s="337"/>
      <c r="P950" s="337"/>
      <c r="Q950" s="337"/>
      <c r="R950" s="337"/>
      <c r="S950" s="337"/>
      <c r="T950" s="464"/>
      <c r="U950" s="464"/>
      <c r="V950" s="464"/>
      <c r="W950" s="464"/>
      <c r="X950" s="464"/>
      <c r="Y950" s="337"/>
      <c r="Z950" s="337"/>
      <c r="AA950" s="337"/>
      <c r="AB950" s="337"/>
      <c r="AC950" s="337"/>
      <c r="AD950" s="337"/>
      <c r="AE950" s="337"/>
      <c r="AF950" s="337"/>
      <c r="AG950" s="337"/>
      <c r="AH950" s="337"/>
      <c r="AI950" s="337"/>
      <c r="AJ950" s="337"/>
    </row>
    <row r="951" ht="13.5" customHeight="1">
      <c r="A951" s="464"/>
      <c r="B951" s="464"/>
      <c r="C951" s="464"/>
      <c r="D951" s="464"/>
      <c r="E951" s="464"/>
      <c r="F951" s="464"/>
      <c r="G951" s="464"/>
      <c r="H951" s="464"/>
      <c r="I951" s="464"/>
      <c r="J951" s="464"/>
      <c r="K951" s="337"/>
      <c r="L951" s="337"/>
      <c r="M951" s="337"/>
      <c r="N951" s="337"/>
      <c r="O951" s="337"/>
      <c r="P951" s="337"/>
      <c r="Q951" s="337"/>
      <c r="R951" s="337"/>
      <c r="S951" s="337"/>
      <c r="T951" s="464"/>
      <c r="U951" s="464"/>
      <c r="V951" s="464"/>
      <c r="W951" s="464"/>
      <c r="X951" s="464"/>
      <c r="Y951" s="337"/>
      <c r="Z951" s="337"/>
      <c r="AA951" s="337"/>
      <c r="AB951" s="337"/>
      <c r="AC951" s="337"/>
      <c r="AD951" s="337"/>
      <c r="AE951" s="337"/>
      <c r="AF951" s="337"/>
      <c r="AG951" s="337"/>
      <c r="AH951" s="337"/>
      <c r="AI951" s="337"/>
      <c r="AJ951" s="337"/>
    </row>
    <row r="952" ht="13.5" customHeight="1">
      <c r="A952" s="464"/>
      <c r="B952" s="464"/>
      <c r="C952" s="464"/>
      <c r="D952" s="464"/>
      <c r="E952" s="464"/>
      <c r="F952" s="464"/>
      <c r="G952" s="464"/>
      <c r="H952" s="464"/>
      <c r="I952" s="464"/>
      <c r="J952" s="464"/>
      <c r="K952" s="337"/>
      <c r="L952" s="337"/>
      <c r="M952" s="337"/>
      <c r="N952" s="337"/>
      <c r="O952" s="337"/>
      <c r="P952" s="337"/>
      <c r="Q952" s="337"/>
      <c r="R952" s="337"/>
      <c r="S952" s="337"/>
      <c r="T952" s="464"/>
      <c r="U952" s="464"/>
      <c r="V952" s="464"/>
      <c r="W952" s="464"/>
      <c r="X952" s="464"/>
      <c r="Y952" s="337"/>
      <c r="Z952" s="337"/>
      <c r="AA952" s="337"/>
      <c r="AB952" s="337"/>
      <c r="AC952" s="337"/>
      <c r="AD952" s="337"/>
      <c r="AE952" s="337"/>
      <c r="AF952" s="337"/>
      <c r="AG952" s="337"/>
      <c r="AH952" s="337"/>
      <c r="AI952" s="337"/>
      <c r="AJ952" s="337"/>
    </row>
    <row r="953" ht="13.5" customHeight="1">
      <c r="A953" s="464"/>
      <c r="B953" s="464"/>
      <c r="C953" s="464"/>
      <c r="D953" s="464"/>
      <c r="E953" s="464"/>
      <c r="F953" s="464"/>
      <c r="G953" s="464"/>
      <c r="H953" s="464"/>
      <c r="I953" s="464"/>
      <c r="J953" s="464"/>
      <c r="K953" s="337"/>
      <c r="L953" s="337"/>
      <c r="M953" s="337"/>
      <c r="N953" s="337"/>
      <c r="O953" s="337"/>
      <c r="P953" s="337"/>
      <c r="Q953" s="337"/>
      <c r="R953" s="337"/>
      <c r="S953" s="337"/>
      <c r="T953" s="464"/>
      <c r="U953" s="464"/>
      <c r="V953" s="464"/>
      <c r="W953" s="464"/>
      <c r="X953" s="464"/>
      <c r="Y953" s="337"/>
      <c r="Z953" s="337"/>
      <c r="AA953" s="337"/>
      <c r="AB953" s="337"/>
      <c r="AC953" s="337"/>
      <c r="AD953" s="337"/>
      <c r="AE953" s="337"/>
      <c r="AF953" s="337"/>
      <c r="AG953" s="337"/>
      <c r="AH953" s="337"/>
      <c r="AI953" s="337"/>
      <c r="AJ953" s="337"/>
    </row>
    <row r="954" ht="13.5" customHeight="1">
      <c r="A954" s="464"/>
      <c r="B954" s="464"/>
      <c r="C954" s="464"/>
      <c r="D954" s="464"/>
      <c r="E954" s="464"/>
      <c r="F954" s="464"/>
      <c r="G954" s="464"/>
      <c r="H954" s="464"/>
      <c r="I954" s="464"/>
      <c r="J954" s="464"/>
      <c r="K954" s="337"/>
      <c r="L954" s="337"/>
      <c r="M954" s="337"/>
      <c r="N954" s="337"/>
      <c r="O954" s="337"/>
      <c r="P954" s="337"/>
      <c r="Q954" s="337"/>
      <c r="R954" s="337"/>
      <c r="S954" s="337"/>
      <c r="T954" s="464"/>
      <c r="U954" s="464"/>
      <c r="V954" s="464"/>
      <c r="W954" s="464"/>
      <c r="X954" s="464"/>
      <c r="Y954" s="337"/>
      <c r="Z954" s="337"/>
      <c r="AA954" s="337"/>
      <c r="AB954" s="337"/>
      <c r="AC954" s="337"/>
      <c r="AD954" s="337"/>
      <c r="AE954" s="337"/>
      <c r="AF954" s="337"/>
      <c r="AG954" s="337"/>
      <c r="AH954" s="337"/>
      <c r="AI954" s="337"/>
      <c r="AJ954" s="337"/>
    </row>
    <row r="955" ht="13.5" customHeight="1">
      <c r="A955" s="464"/>
      <c r="B955" s="464"/>
      <c r="C955" s="464"/>
      <c r="D955" s="464"/>
      <c r="E955" s="464"/>
      <c r="F955" s="464"/>
      <c r="G955" s="464"/>
      <c r="H955" s="464"/>
      <c r="I955" s="464"/>
      <c r="J955" s="464"/>
      <c r="K955" s="337"/>
      <c r="L955" s="337"/>
      <c r="M955" s="337"/>
      <c r="N955" s="337"/>
      <c r="O955" s="337"/>
      <c r="P955" s="337"/>
      <c r="Q955" s="337"/>
      <c r="R955" s="337"/>
      <c r="S955" s="337"/>
      <c r="T955" s="464"/>
      <c r="U955" s="464"/>
      <c r="V955" s="464"/>
      <c r="W955" s="464"/>
      <c r="X955" s="464"/>
      <c r="Y955" s="337"/>
      <c r="Z955" s="337"/>
      <c r="AA955" s="337"/>
      <c r="AB955" s="337"/>
      <c r="AC955" s="337"/>
      <c r="AD955" s="337"/>
      <c r="AE955" s="337"/>
      <c r="AF955" s="337"/>
      <c r="AG955" s="337"/>
      <c r="AH955" s="337"/>
      <c r="AI955" s="337"/>
      <c r="AJ955" s="337"/>
    </row>
    <row r="956" ht="13.5" customHeight="1">
      <c r="A956" s="464"/>
      <c r="B956" s="464"/>
      <c r="C956" s="464"/>
      <c r="D956" s="464"/>
      <c r="E956" s="464"/>
      <c r="F956" s="464"/>
      <c r="G956" s="464"/>
      <c r="H956" s="464"/>
      <c r="I956" s="464"/>
      <c r="J956" s="464"/>
      <c r="K956" s="337"/>
      <c r="L956" s="337"/>
      <c r="M956" s="337"/>
      <c r="N956" s="337"/>
      <c r="O956" s="337"/>
      <c r="P956" s="337"/>
      <c r="Q956" s="337"/>
      <c r="R956" s="337"/>
      <c r="S956" s="337"/>
      <c r="T956" s="464"/>
      <c r="U956" s="464"/>
      <c r="V956" s="464"/>
      <c r="W956" s="464"/>
      <c r="X956" s="464"/>
      <c r="Y956" s="337"/>
      <c r="Z956" s="337"/>
      <c r="AA956" s="337"/>
      <c r="AB956" s="337"/>
      <c r="AC956" s="337"/>
      <c r="AD956" s="337"/>
      <c r="AE956" s="337"/>
      <c r="AF956" s="337"/>
      <c r="AG956" s="337"/>
      <c r="AH956" s="337"/>
      <c r="AI956" s="337"/>
      <c r="AJ956" s="337"/>
    </row>
    <row r="957" ht="13.5" customHeight="1">
      <c r="A957" s="464"/>
      <c r="B957" s="464"/>
      <c r="C957" s="464"/>
      <c r="D957" s="464"/>
      <c r="E957" s="464"/>
      <c r="F957" s="464"/>
      <c r="G957" s="464"/>
      <c r="H957" s="464"/>
      <c r="I957" s="464"/>
      <c r="J957" s="464"/>
      <c r="K957" s="337"/>
      <c r="L957" s="337"/>
      <c r="M957" s="337"/>
      <c r="N957" s="337"/>
      <c r="O957" s="337"/>
      <c r="P957" s="337"/>
      <c r="Q957" s="337"/>
      <c r="R957" s="337"/>
      <c r="S957" s="337"/>
      <c r="T957" s="464"/>
      <c r="U957" s="464"/>
      <c r="V957" s="464"/>
      <c r="W957" s="464"/>
      <c r="X957" s="464"/>
      <c r="Y957" s="337"/>
      <c r="Z957" s="337"/>
      <c r="AA957" s="337"/>
      <c r="AB957" s="337"/>
      <c r="AC957" s="337"/>
      <c r="AD957" s="337"/>
      <c r="AE957" s="337"/>
      <c r="AF957" s="337"/>
      <c r="AG957" s="337"/>
      <c r="AH957" s="337"/>
      <c r="AI957" s="337"/>
      <c r="AJ957" s="337"/>
    </row>
    <row r="958" ht="13.5" customHeight="1">
      <c r="A958" s="464"/>
      <c r="B958" s="464"/>
      <c r="C958" s="464"/>
      <c r="D958" s="464"/>
      <c r="E958" s="464"/>
      <c r="F958" s="464"/>
      <c r="G958" s="464"/>
      <c r="H958" s="464"/>
      <c r="I958" s="464"/>
      <c r="J958" s="464"/>
      <c r="K958" s="337"/>
      <c r="L958" s="337"/>
      <c r="M958" s="337"/>
      <c r="N958" s="337"/>
      <c r="O958" s="337"/>
      <c r="P958" s="337"/>
      <c r="Q958" s="337"/>
      <c r="R958" s="337"/>
      <c r="S958" s="337"/>
      <c r="T958" s="464"/>
      <c r="U958" s="464"/>
      <c r="V958" s="464"/>
      <c r="W958" s="464"/>
      <c r="X958" s="464"/>
      <c r="Y958" s="337"/>
      <c r="Z958" s="337"/>
      <c r="AA958" s="337"/>
      <c r="AB958" s="337"/>
      <c r="AC958" s="337"/>
      <c r="AD958" s="337"/>
      <c r="AE958" s="337"/>
      <c r="AF958" s="337"/>
      <c r="AG958" s="337"/>
      <c r="AH958" s="337"/>
      <c r="AI958" s="337"/>
      <c r="AJ958" s="337"/>
    </row>
    <row r="959" ht="13.5" customHeight="1">
      <c r="A959" s="464"/>
      <c r="B959" s="464"/>
      <c r="C959" s="464"/>
      <c r="D959" s="464"/>
      <c r="E959" s="464"/>
      <c r="F959" s="464"/>
      <c r="G959" s="464"/>
      <c r="H959" s="464"/>
      <c r="I959" s="464"/>
      <c r="J959" s="464"/>
      <c r="K959" s="337"/>
      <c r="L959" s="337"/>
      <c r="M959" s="337"/>
      <c r="N959" s="337"/>
      <c r="O959" s="337"/>
      <c r="P959" s="337"/>
      <c r="Q959" s="337"/>
      <c r="R959" s="337"/>
      <c r="S959" s="337"/>
      <c r="T959" s="464"/>
      <c r="U959" s="464"/>
      <c r="V959" s="464"/>
      <c r="W959" s="464"/>
      <c r="X959" s="464"/>
      <c r="Y959" s="337"/>
      <c r="Z959" s="337"/>
      <c r="AA959" s="337"/>
      <c r="AB959" s="337"/>
      <c r="AC959" s="337"/>
      <c r="AD959" s="337"/>
      <c r="AE959" s="337"/>
      <c r="AF959" s="337"/>
      <c r="AG959" s="337"/>
      <c r="AH959" s="337"/>
      <c r="AI959" s="337"/>
      <c r="AJ959" s="337"/>
    </row>
    <row r="960" ht="13.5" customHeight="1">
      <c r="A960" s="464"/>
      <c r="B960" s="464"/>
      <c r="C960" s="464"/>
      <c r="D960" s="464"/>
      <c r="E960" s="464"/>
      <c r="F960" s="464"/>
      <c r="G960" s="464"/>
      <c r="H960" s="464"/>
      <c r="I960" s="464"/>
      <c r="J960" s="464"/>
      <c r="K960" s="337"/>
      <c r="L960" s="337"/>
      <c r="M960" s="337"/>
      <c r="N960" s="337"/>
      <c r="O960" s="337"/>
      <c r="P960" s="337"/>
      <c r="Q960" s="337"/>
      <c r="R960" s="337"/>
      <c r="S960" s="337"/>
      <c r="T960" s="464"/>
      <c r="U960" s="464"/>
      <c r="V960" s="464"/>
      <c r="W960" s="464"/>
      <c r="X960" s="464"/>
      <c r="Y960" s="337"/>
      <c r="Z960" s="337"/>
      <c r="AA960" s="337"/>
      <c r="AB960" s="337"/>
      <c r="AC960" s="337"/>
      <c r="AD960" s="337"/>
      <c r="AE960" s="337"/>
      <c r="AF960" s="337"/>
      <c r="AG960" s="337"/>
      <c r="AH960" s="337"/>
      <c r="AI960" s="337"/>
      <c r="AJ960" s="337"/>
    </row>
    <row r="961" ht="13.5" customHeight="1">
      <c r="A961" s="464"/>
      <c r="B961" s="464"/>
      <c r="C961" s="464"/>
      <c r="D961" s="464"/>
      <c r="E961" s="464"/>
      <c r="F961" s="464"/>
      <c r="G961" s="464"/>
      <c r="H961" s="464"/>
      <c r="I961" s="464"/>
      <c r="J961" s="464"/>
      <c r="K961" s="337"/>
      <c r="L961" s="337"/>
      <c r="M961" s="337"/>
      <c r="N961" s="337"/>
      <c r="O961" s="337"/>
      <c r="P961" s="337"/>
      <c r="Q961" s="337"/>
      <c r="R961" s="337"/>
      <c r="S961" s="337"/>
      <c r="T961" s="464"/>
      <c r="U961" s="464"/>
      <c r="V961" s="464"/>
      <c r="W961" s="464"/>
      <c r="X961" s="464"/>
      <c r="Y961" s="337"/>
      <c r="Z961" s="337"/>
      <c r="AA961" s="337"/>
      <c r="AB961" s="337"/>
      <c r="AC961" s="337"/>
      <c r="AD961" s="337"/>
      <c r="AE961" s="337"/>
      <c r="AF961" s="337"/>
      <c r="AG961" s="337"/>
      <c r="AH961" s="337"/>
      <c r="AI961" s="337"/>
      <c r="AJ961" s="337"/>
    </row>
    <row r="962" ht="13.5" customHeight="1">
      <c r="A962" s="464"/>
      <c r="B962" s="464"/>
      <c r="C962" s="464"/>
      <c r="D962" s="464"/>
      <c r="E962" s="464"/>
      <c r="F962" s="464"/>
      <c r="G962" s="464"/>
      <c r="H962" s="464"/>
      <c r="I962" s="464"/>
      <c r="J962" s="464"/>
      <c r="K962" s="337"/>
      <c r="L962" s="337"/>
      <c r="M962" s="337"/>
      <c r="N962" s="337"/>
      <c r="O962" s="337"/>
      <c r="P962" s="337"/>
      <c r="Q962" s="337"/>
      <c r="R962" s="337"/>
      <c r="S962" s="337"/>
      <c r="T962" s="464"/>
      <c r="U962" s="464"/>
      <c r="V962" s="464"/>
      <c r="W962" s="464"/>
      <c r="X962" s="464"/>
      <c r="Y962" s="337"/>
      <c r="Z962" s="337"/>
      <c r="AA962" s="337"/>
      <c r="AB962" s="337"/>
      <c r="AC962" s="337"/>
      <c r="AD962" s="337"/>
      <c r="AE962" s="337"/>
      <c r="AF962" s="337"/>
      <c r="AG962" s="337"/>
      <c r="AH962" s="337"/>
      <c r="AI962" s="337"/>
      <c r="AJ962" s="337"/>
    </row>
    <row r="963" ht="13.5" customHeight="1">
      <c r="A963" s="464"/>
      <c r="B963" s="464"/>
      <c r="C963" s="464"/>
      <c r="D963" s="464"/>
      <c r="E963" s="464"/>
      <c r="F963" s="464"/>
      <c r="G963" s="464"/>
      <c r="H963" s="464"/>
      <c r="I963" s="464"/>
      <c r="J963" s="464"/>
      <c r="K963" s="337"/>
      <c r="L963" s="337"/>
      <c r="M963" s="337"/>
      <c r="N963" s="337"/>
      <c r="O963" s="337"/>
      <c r="P963" s="337"/>
      <c r="Q963" s="337"/>
      <c r="R963" s="337"/>
      <c r="S963" s="337"/>
      <c r="T963" s="464"/>
      <c r="U963" s="464"/>
      <c r="V963" s="464"/>
      <c r="W963" s="464"/>
      <c r="X963" s="464"/>
      <c r="Y963" s="337"/>
      <c r="Z963" s="337"/>
      <c r="AA963" s="337"/>
      <c r="AB963" s="337"/>
      <c r="AC963" s="337"/>
      <c r="AD963" s="337"/>
      <c r="AE963" s="337"/>
      <c r="AF963" s="337"/>
      <c r="AG963" s="337"/>
      <c r="AH963" s="337"/>
      <c r="AI963" s="337"/>
      <c r="AJ963" s="337"/>
    </row>
    <row r="964" ht="13.5" customHeight="1">
      <c r="A964" s="464"/>
      <c r="B964" s="464"/>
      <c r="C964" s="464"/>
      <c r="D964" s="464"/>
      <c r="E964" s="464"/>
      <c r="F964" s="464"/>
      <c r="G964" s="464"/>
      <c r="H964" s="464"/>
      <c r="I964" s="464"/>
      <c r="J964" s="464"/>
      <c r="K964" s="337"/>
      <c r="L964" s="337"/>
      <c r="M964" s="337"/>
      <c r="N964" s="337"/>
      <c r="O964" s="337"/>
      <c r="P964" s="337"/>
      <c r="Q964" s="337"/>
      <c r="R964" s="337"/>
      <c r="S964" s="337"/>
      <c r="T964" s="464"/>
      <c r="U964" s="464"/>
      <c r="V964" s="464"/>
      <c r="W964" s="464"/>
      <c r="X964" s="464"/>
      <c r="Y964" s="337"/>
      <c r="Z964" s="337"/>
      <c r="AA964" s="337"/>
      <c r="AB964" s="337"/>
      <c r="AC964" s="337"/>
      <c r="AD964" s="337"/>
      <c r="AE964" s="337"/>
      <c r="AF964" s="337"/>
      <c r="AG964" s="337"/>
      <c r="AH964" s="337"/>
      <c r="AI964" s="337"/>
      <c r="AJ964" s="337"/>
    </row>
    <row r="965" ht="13.5" customHeight="1">
      <c r="A965" s="464"/>
      <c r="B965" s="464"/>
      <c r="C965" s="464"/>
      <c r="D965" s="464"/>
      <c r="E965" s="464"/>
      <c r="F965" s="464"/>
      <c r="G965" s="464"/>
      <c r="H965" s="464"/>
      <c r="I965" s="464"/>
      <c r="J965" s="464"/>
      <c r="K965" s="337"/>
      <c r="L965" s="337"/>
      <c r="M965" s="337"/>
      <c r="N965" s="337"/>
      <c r="O965" s="337"/>
      <c r="P965" s="337"/>
      <c r="Q965" s="337"/>
      <c r="R965" s="337"/>
      <c r="S965" s="337"/>
      <c r="T965" s="464"/>
      <c r="U965" s="464"/>
      <c r="V965" s="464"/>
      <c r="W965" s="464"/>
      <c r="X965" s="464"/>
      <c r="Y965" s="337"/>
      <c r="Z965" s="337"/>
      <c r="AA965" s="337"/>
      <c r="AB965" s="337"/>
      <c r="AC965" s="337"/>
      <c r="AD965" s="337"/>
      <c r="AE965" s="337"/>
      <c r="AF965" s="337"/>
      <c r="AG965" s="337"/>
      <c r="AH965" s="337"/>
      <c r="AI965" s="337"/>
      <c r="AJ965" s="337"/>
    </row>
    <row r="966" ht="13.5" customHeight="1">
      <c r="A966" s="464"/>
      <c r="B966" s="464"/>
      <c r="C966" s="464"/>
      <c r="D966" s="464"/>
      <c r="E966" s="464"/>
      <c r="F966" s="464"/>
      <c r="G966" s="464"/>
      <c r="H966" s="464"/>
      <c r="I966" s="464"/>
      <c r="J966" s="464"/>
      <c r="K966" s="337"/>
      <c r="L966" s="337"/>
      <c r="M966" s="337"/>
      <c r="N966" s="337"/>
      <c r="O966" s="337"/>
      <c r="P966" s="337"/>
      <c r="Q966" s="337"/>
      <c r="R966" s="337"/>
      <c r="S966" s="337"/>
      <c r="T966" s="464"/>
      <c r="U966" s="464"/>
      <c r="V966" s="464"/>
      <c r="W966" s="464"/>
      <c r="X966" s="464"/>
      <c r="Y966" s="337"/>
      <c r="Z966" s="337"/>
      <c r="AA966" s="337"/>
      <c r="AB966" s="337"/>
      <c r="AC966" s="337"/>
      <c r="AD966" s="337"/>
      <c r="AE966" s="337"/>
      <c r="AF966" s="337"/>
      <c r="AG966" s="337"/>
      <c r="AH966" s="337"/>
      <c r="AI966" s="337"/>
      <c r="AJ966" s="337"/>
    </row>
    <row r="967" ht="13.5" customHeight="1">
      <c r="A967" s="464"/>
      <c r="B967" s="464"/>
      <c r="C967" s="464"/>
      <c r="D967" s="464"/>
      <c r="E967" s="464"/>
      <c r="F967" s="464"/>
      <c r="G967" s="464"/>
      <c r="H967" s="464"/>
      <c r="I967" s="464"/>
      <c r="J967" s="464"/>
      <c r="K967" s="337"/>
      <c r="L967" s="337"/>
      <c r="M967" s="337"/>
      <c r="N967" s="337"/>
      <c r="O967" s="337"/>
      <c r="P967" s="337"/>
      <c r="Q967" s="337"/>
      <c r="R967" s="337"/>
      <c r="S967" s="337"/>
      <c r="T967" s="464"/>
      <c r="U967" s="464"/>
      <c r="V967" s="464"/>
      <c r="W967" s="464"/>
      <c r="X967" s="464"/>
      <c r="Y967" s="337"/>
      <c r="Z967" s="337"/>
      <c r="AA967" s="337"/>
      <c r="AB967" s="337"/>
      <c r="AC967" s="337"/>
      <c r="AD967" s="337"/>
      <c r="AE967" s="337"/>
      <c r="AF967" s="337"/>
      <c r="AG967" s="337"/>
      <c r="AH967" s="337"/>
      <c r="AI967" s="337"/>
      <c r="AJ967" s="337"/>
    </row>
    <row r="968" ht="13.5" customHeight="1">
      <c r="A968" s="464"/>
      <c r="B968" s="464"/>
      <c r="C968" s="464"/>
      <c r="D968" s="464"/>
      <c r="E968" s="464"/>
      <c r="F968" s="464"/>
      <c r="G968" s="464"/>
      <c r="H968" s="464"/>
      <c r="I968" s="464"/>
      <c r="J968" s="464"/>
      <c r="K968" s="337"/>
      <c r="L968" s="337"/>
      <c r="M968" s="337"/>
      <c r="N968" s="337"/>
      <c r="O968" s="337"/>
      <c r="P968" s="337"/>
      <c r="Q968" s="337"/>
      <c r="R968" s="337"/>
      <c r="S968" s="337"/>
      <c r="T968" s="464"/>
      <c r="U968" s="464"/>
      <c r="V968" s="464"/>
      <c r="W968" s="464"/>
      <c r="X968" s="464"/>
      <c r="Y968" s="337"/>
      <c r="Z968" s="337"/>
      <c r="AA968" s="337"/>
      <c r="AB968" s="337"/>
      <c r="AC968" s="337"/>
      <c r="AD968" s="337"/>
      <c r="AE968" s="337"/>
      <c r="AF968" s="337"/>
      <c r="AG968" s="337"/>
      <c r="AH968" s="337"/>
      <c r="AI968" s="337"/>
      <c r="AJ968" s="337"/>
    </row>
    <row r="969" ht="13.5" customHeight="1">
      <c r="A969" s="464"/>
      <c r="B969" s="464"/>
      <c r="C969" s="464"/>
      <c r="D969" s="464"/>
      <c r="E969" s="464"/>
      <c r="F969" s="464"/>
      <c r="G969" s="464"/>
      <c r="H969" s="464"/>
      <c r="I969" s="464"/>
      <c r="J969" s="464"/>
      <c r="K969" s="337"/>
      <c r="L969" s="337"/>
      <c r="M969" s="337"/>
      <c r="N969" s="337"/>
      <c r="O969" s="337"/>
      <c r="P969" s="337"/>
      <c r="Q969" s="337"/>
      <c r="R969" s="337"/>
      <c r="S969" s="337"/>
      <c r="T969" s="464"/>
      <c r="U969" s="464"/>
      <c r="V969" s="464"/>
      <c r="W969" s="464"/>
      <c r="X969" s="464"/>
      <c r="Y969" s="337"/>
      <c r="Z969" s="337"/>
      <c r="AA969" s="337"/>
      <c r="AB969" s="337"/>
      <c r="AC969" s="337"/>
      <c r="AD969" s="337"/>
      <c r="AE969" s="337"/>
      <c r="AF969" s="337"/>
      <c r="AG969" s="337"/>
      <c r="AH969" s="337"/>
      <c r="AI969" s="337"/>
      <c r="AJ969" s="337"/>
    </row>
    <row r="970" ht="13.5" customHeight="1">
      <c r="A970" s="464"/>
      <c r="B970" s="464"/>
      <c r="C970" s="464"/>
      <c r="D970" s="464"/>
      <c r="E970" s="464"/>
      <c r="F970" s="464"/>
      <c r="G970" s="464"/>
      <c r="H970" s="464"/>
      <c r="I970" s="464"/>
      <c r="J970" s="464"/>
      <c r="K970" s="337"/>
      <c r="L970" s="337"/>
      <c r="M970" s="337"/>
      <c r="N970" s="337"/>
      <c r="O970" s="337"/>
      <c r="P970" s="337"/>
      <c r="Q970" s="337"/>
      <c r="R970" s="337"/>
      <c r="S970" s="337"/>
      <c r="T970" s="464"/>
      <c r="U970" s="464"/>
      <c r="V970" s="464"/>
      <c r="W970" s="464"/>
      <c r="X970" s="464"/>
      <c r="Y970" s="337"/>
      <c r="Z970" s="337"/>
      <c r="AA970" s="337"/>
      <c r="AB970" s="337"/>
      <c r="AC970" s="337"/>
      <c r="AD970" s="337"/>
      <c r="AE970" s="337"/>
      <c r="AF970" s="337"/>
      <c r="AG970" s="337"/>
      <c r="AH970" s="337"/>
      <c r="AI970" s="337"/>
      <c r="AJ970" s="337"/>
    </row>
    <row r="971" ht="13.5" customHeight="1">
      <c r="A971" s="464"/>
      <c r="B971" s="464"/>
      <c r="C971" s="464"/>
      <c r="D971" s="464"/>
      <c r="E971" s="464"/>
      <c r="F971" s="464"/>
      <c r="G971" s="464"/>
      <c r="H971" s="464"/>
      <c r="I971" s="464"/>
      <c r="J971" s="464"/>
      <c r="K971" s="337"/>
      <c r="L971" s="337"/>
      <c r="M971" s="337"/>
      <c r="N971" s="337"/>
      <c r="O971" s="337"/>
      <c r="P971" s="337"/>
      <c r="Q971" s="337"/>
      <c r="R971" s="337"/>
      <c r="S971" s="337"/>
      <c r="T971" s="464"/>
      <c r="U971" s="464"/>
      <c r="V971" s="464"/>
      <c r="W971" s="464"/>
      <c r="X971" s="464"/>
      <c r="Y971" s="337"/>
      <c r="Z971" s="337"/>
      <c r="AA971" s="337"/>
      <c r="AB971" s="337"/>
      <c r="AC971" s="337"/>
      <c r="AD971" s="337"/>
      <c r="AE971" s="337"/>
      <c r="AF971" s="337"/>
      <c r="AG971" s="337"/>
      <c r="AH971" s="337"/>
      <c r="AI971" s="337"/>
      <c r="AJ971" s="337"/>
    </row>
    <row r="972" ht="13.5" customHeight="1">
      <c r="A972" s="464"/>
      <c r="B972" s="464"/>
      <c r="C972" s="464"/>
      <c r="D972" s="464"/>
      <c r="E972" s="464"/>
      <c r="F972" s="464"/>
      <c r="G972" s="464"/>
      <c r="H972" s="464"/>
      <c r="I972" s="464"/>
      <c r="J972" s="464"/>
      <c r="K972" s="337"/>
      <c r="L972" s="337"/>
      <c r="M972" s="337"/>
      <c r="N972" s="337"/>
      <c r="O972" s="337"/>
      <c r="P972" s="337"/>
      <c r="Q972" s="337"/>
      <c r="R972" s="337"/>
      <c r="S972" s="337"/>
      <c r="T972" s="464"/>
      <c r="U972" s="464"/>
      <c r="V972" s="464"/>
      <c r="W972" s="464"/>
      <c r="X972" s="464"/>
      <c r="Y972" s="337"/>
      <c r="Z972" s="337"/>
      <c r="AA972" s="337"/>
      <c r="AB972" s="337"/>
      <c r="AC972" s="337"/>
      <c r="AD972" s="337"/>
      <c r="AE972" s="337"/>
      <c r="AF972" s="337"/>
      <c r="AG972" s="337"/>
      <c r="AH972" s="337"/>
      <c r="AI972" s="337"/>
      <c r="AJ972" s="337"/>
    </row>
    <row r="973" ht="13.5" customHeight="1">
      <c r="A973" s="464"/>
      <c r="B973" s="464"/>
      <c r="C973" s="464"/>
      <c r="D973" s="464"/>
      <c r="E973" s="464"/>
      <c r="F973" s="464"/>
      <c r="G973" s="464"/>
      <c r="H973" s="464"/>
      <c r="I973" s="464"/>
      <c r="J973" s="464"/>
      <c r="K973" s="337"/>
      <c r="L973" s="337"/>
      <c r="M973" s="337"/>
      <c r="N973" s="337"/>
      <c r="O973" s="337"/>
      <c r="P973" s="337"/>
      <c r="Q973" s="337"/>
      <c r="R973" s="337"/>
      <c r="S973" s="337"/>
      <c r="T973" s="464"/>
      <c r="U973" s="464"/>
      <c r="V973" s="464"/>
      <c r="W973" s="464"/>
      <c r="X973" s="464"/>
      <c r="Y973" s="337"/>
      <c r="Z973" s="337"/>
      <c r="AA973" s="337"/>
      <c r="AB973" s="337"/>
      <c r="AC973" s="337"/>
      <c r="AD973" s="337"/>
      <c r="AE973" s="337"/>
      <c r="AF973" s="337"/>
      <c r="AG973" s="337"/>
      <c r="AH973" s="337"/>
      <c r="AI973" s="337"/>
      <c r="AJ973" s="337"/>
    </row>
    <row r="974" ht="13.5" customHeight="1">
      <c r="A974" s="464"/>
      <c r="B974" s="464"/>
      <c r="C974" s="464"/>
      <c r="D974" s="464"/>
      <c r="E974" s="464"/>
      <c r="F974" s="464"/>
      <c r="G974" s="464"/>
      <c r="H974" s="464"/>
      <c r="I974" s="464"/>
      <c r="J974" s="464"/>
      <c r="K974" s="337"/>
      <c r="L974" s="337"/>
      <c r="M974" s="337"/>
      <c r="N974" s="337"/>
      <c r="O974" s="337"/>
      <c r="P974" s="337"/>
      <c r="Q974" s="337"/>
      <c r="R974" s="337"/>
      <c r="S974" s="337"/>
      <c r="T974" s="464"/>
      <c r="U974" s="464"/>
      <c r="V974" s="464"/>
      <c r="W974" s="464"/>
      <c r="X974" s="464"/>
      <c r="Y974" s="337"/>
      <c r="Z974" s="337"/>
      <c r="AA974" s="337"/>
      <c r="AB974" s="337"/>
      <c r="AC974" s="337"/>
      <c r="AD974" s="337"/>
      <c r="AE974" s="337"/>
      <c r="AF974" s="337"/>
      <c r="AG974" s="337"/>
      <c r="AH974" s="337"/>
      <c r="AI974" s="337"/>
      <c r="AJ974" s="337"/>
    </row>
    <row r="975" ht="13.5" customHeight="1">
      <c r="A975" s="464"/>
      <c r="B975" s="464"/>
      <c r="C975" s="464"/>
      <c r="D975" s="464"/>
      <c r="E975" s="464"/>
      <c r="F975" s="464"/>
      <c r="G975" s="464"/>
      <c r="H975" s="464"/>
      <c r="I975" s="464"/>
      <c r="J975" s="464"/>
      <c r="K975" s="337"/>
      <c r="L975" s="337"/>
      <c r="M975" s="337"/>
      <c r="N975" s="337"/>
      <c r="O975" s="337"/>
      <c r="P975" s="337"/>
      <c r="Q975" s="337"/>
      <c r="R975" s="337"/>
      <c r="S975" s="337"/>
      <c r="T975" s="464"/>
      <c r="U975" s="464"/>
      <c r="V975" s="464"/>
      <c r="W975" s="464"/>
      <c r="X975" s="464"/>
      <c r="Y975" s="337"/>
      <c r="Z975" s="337"/>
      <c r="AA975" s="337"/>
      <c r="AB975" s="337"/>
      <c r="AC975" s="337"/>
      <c r="AD975" s="337"/>
      <c r="AE975" s="337"/>
      <c r="AF975" s="337"/>
      <c r="AG975" s="337"/>
      <c r="AH975" s="337"/>
      <c r="AI975" s="337"/>
      <c r="AJ975" s="337"/>
    </row>
    <row r="976" ht="13.5" customHeight="1">
      <c r="A976" s="464"/>
      <c r="B976" s="464"/>
      <c r="C976" s="464"/>
      <c r="D976" s="464"/>
      <c r="E976" s="464"/>
      <c r="F976" s="464"/>
      <c r="G976" s="464"/>
      <c r="H976" s="464"/>
      <c r="I976" s="464"/>
      <c r="J976" s="464"/>
      <c r="K976" s="337"/>
      <c r="L976" s="337"/>
      <c r="M976" s="337"/>
      <c r="N976" s="337"/>
      <c r="O976" s="337"/>
      <c r="P976" s="337"/>
      <c r="Q976" s="337"/>
      <c r="R976" s="337"/>
      <c r="S976" s="337"/>
      <c r="T976" s="464"/>
      <c r="U976" s="464"/>
      <c r="V976" s="464"/>
      <c r="W976" s="464"/>
      <c r="X976" s="464"/>
      <c r="Y976" s="337"/>
      <c r="Z976" s="337"/>
      <c r="AA976" s="337"/>
      <c r="AB976" s="337"/>
      <c r="AC976" s="337"/>
      <c r="AD976" s="337"/>
      <c r="AE976" s="337"/>
      <c r="AF976" s="337"/>
      <c r="AG976" s="337"/>
      <c r="AH976" s="337"/>
      <c r="AI976" s="337"/>
      <c r="AJ976" s="337"/>
    </row>
    <row r="977" ht="13.5" customHeight="1">
      <c r="A977" s="464"/>
      <c r="B977" s="464"/>
      <c r="C977" s="464"/>
      <c r="D977" s="464"/>
      <c r="E977" s="464"/>
      <c r="F977" s="464"/>
      <c r="G977" s="464"/>
      <c r="H977" s="464"/>
      <c r="I977" s="464"/>
      <c r="J977" s="464"/>
      <c r="K977" s="337"/>
      <c r="L977" s="337"/>
      <c r="M977" s="337"/>
      <c r="N977" s="337"/>
      <c r="O977" s="337"/>
      <c r="P977" s="337"/>
      <c r="Q977" s="337"/>
      <c r="R977" s="337"/>
      <c r="S977" s="337"/>
      <c r="T977" s="464"/>
      <c r="U977" s="464"/>
      <c r="V977" s="464"/>
      <c r="W977" s="464"/>
      <c r="X977" s="464"/>
      <c r="Y977" s="337"/>
      <c r="Z977" s="337"/>
      <c r="AA977" s="337"/>
      <c r="AB977" s="337"/>
      <c r="AC977" s="337"/>
      <c r="AD977" s="337"/>
      <c r="AE977" s="337"/>
      <c r="AF977" s="337"/>
      <c r="AG977" s="337"/>
      <c r="AH977" s="337"/>
      <c r="AI977" s="337"/>
      <c r="AJ977" s="337"/>
    </row>
    <row r="978" ht="13.5" customHeight="1">
      <c r="A978" s="464"/>
      <c r="B978" s="464"/>
      <c r="C978" s="464"/>
      <c r="D978" s="464"/>
      <c r="E978" s="464"/>
      <c r="F978" s="464"/>
      <c r="G978" s="464"/>
      <c r="H978" s="464"/>
      <c r="I978" s="464"/>
      <c r="J978" s="464"/>
      <c r="K978" s="337"/>
      <c r="L978" s="337"/>
      <c r="M978" s="337"/>
      <c r="N978" s="337"/>
      <c r="O978" s="337"/>
      <c r="P978" s="337"/>
      <c r="Q978" s="337"/>
      <c r="R978" s="337"/>
      <c r="S978" s="337"/>
      <c r="T978" s="464"/>
      <c r="U978" s="464"/>
      <c r="V978" s="464"/>
      <c r="W978" s="464"/>
      <c r="X978" s="464"/>
      <c r="Y978" s="337"/>
      <c r="Z978" s="337"/>
      <c r="AA978" s="337"/>
      <c r="AB978" s="337"/>
      <c r="AC978" s="337"/>
      <c r="AD978" s="337"/>
      <c r="AE978" s="337"/>
      <c r="AF978" s="337"/>
      <c r="AG978" s="337"/>
      <c r="AH978" s="337"/>
      <c r="AI978" s="337"/>
      <c r="AJ978" s="337"/>
    </row>
    <row r="979" ht="13.5" customHeight="1">
      <c r="A979" s="464"/>
      <c r="B979" s="464"/>
      <c r="C979" s="464"/>
      <c r="D979" s="464"/>
      <c r="E979" s="464"/>
      <c r="F979" s="464"/>
      <c r="G979" s="464"/>
      <c r="H979" s="464"/>
      <c r="I979" s="464"/>
      <c r="J979" s="464"/>
      <c r="K979" s="337"/>
      <c r="L979" s="337"/>
      <c r="M979" s="337"/>
      <c r="N979" s="337"/>
      <c r="O979" s="337"/>
      <c r="P979" s="337"/>
      <c r="Q979" s="337"/>
      <c r="R979" s="337"/>
      <c r="S979" s="337"/>
      <c r="T979" s="464"/>
      <c r="U979" s="464"/>
      <c r="V979" s="464"/>
      <c r="W979" s="464"/>
      <c r="X979" s="464"/>
      <c r="Y979" s="337"/>
      <c r="Z979" s="337"/>
      <c r="AA979" s="337"/>
      <c r="AB979" s="337"/>
      <c r="AC979" s="337"/>
      <c r="AD979" s="337"/>
      <c r="AE979" s="337"/>
      <c r="AF979" s="337"/>
      <c r="AG979" s="337"/>
      <c r="AH979" s="337"/>
      <c r="AI979" s="337"/>
      <c r="AJ979" s="337"/>
    </row>
    <row r="980" ht="13.5" customHeight="1">
      <c r="A980" s="464"/>
      <c r="B980" s="464"/>
      <c r="C980" s="464"/>
      <c r="D980" s="464"/>
      <c r="E980" s="464"/>
      <c r="F980" s="464"/>
      <c r="G980" s="464"/>
      <c r="H980" s="464"/>
      <c r="I980" s="464"/>
      <c r="J980" s="464"/>
      <c r="K980" s="337"/>
      <c r="L980" s="337"/>
      <c r="M980" s="337"/>
      <c r="N980" s="337"/>
      <c r="O980" s="337"/>
      <c r="P980" s="337"/>
      <c r="Q980" s="337"/>
      <c r="R980" s="337"/>
      <c r="S980" s="337"/>
      <c r="T980" s="464"/>
      <c r="U980" s="464"/>
      <c r="V980" s="464"/>
      <c r="W980" s="464"/>
      <c r="X980" s="464"/>
      <c r="Y980" s="337"/>
      <c r="Z980" s="337"/>
      <c r="AA980" s="337"/>
      <c r="AB980" s="337"/>
      <c r="AC980" s="337"/>
      <c r="AD980" s="337"/>
      <c r="AE980" s="337"/>
      <c r="AF980" s="337"/>
      <c r="AG980" s="337"/>
      <c r="AH980" s="337"/>
      <c r="AI980" s="337"/>
      <c r="AJ980" s="337"/>
    </row>
    <row r="981" ht="13.5" customHeight="1">
      <c r="A981" s="464"/>
      <c r="B981" s="464"/>
      <c r="C981" s="464"/>
      <c r="D981" s="464"/>
      <c r="E981" s="464"/>
      <c r="F981" s="464"/>
      <c r="G981" s="464"/>
      <c r="H981" s="464"/>
      <c r="I981" s="464"/>
      <c r="J981" s="464"/>
      <c r="K981" s="337"/>
      <c r="L981" s="337"/>
      <c r="M981" s="337"/>
      <c r="N981" s="337"/>
      <c r="O981" s="337"/>
      <c r="P981" s="337"/>
      <c r="Q981" s="337"/>
      <c r="R981" s="337"/>
      <c r="S981" s="337"/>
      <c r="T981" s="464"/>
      <c r="U981" s="464"/>
      <c r="V981" s="464"/>
      <c r="W981" s="464"/>
      <c r="X981" s="464"/>
      <c r="Y981" s="337"/>
      <c r="Z981" s="337"/>
      <c r="AA981" s="337"/>
      <c r="AB981" s="337"/>
      <c r="AC981" s="337"/>
      <c r="AD981" s="337"/>
      <c r="AE981" s="337"/>
      <c r="AF981" s="337"/>
      <c r="AG981" s="337"/>
      <c r="AH981" s="337"/>
      <c r="AI981" s="337"/>
      <c r="AJ981" s="337"/>
    </row>
    <row r="982" ht="13.5" customHeight="1">
      <c r="A982" s="464"/>
      <c r="B982" s="464"/>
      <c r="C982" s="464"/>
      <c r="D982" s="464"/>
      <c r="E982" s="464"/>
      <c r="F982" s="464"/>
      <c r="G982" s="464"/>
      <c r="H982" s="464"/>
      <c r="I982" s="464"/>
      <c r="J982" s="464"/>
      <c r="K982" s="337"/>
      <c r="L982" s="337"/>
      <c r="M982" s="337"/>
      <c r="N982" s="337"/>
      <c r="O982" s="337"/>
      <c r="P982" s="337"/>
      <c r="Q982" s="337"/>
      <c r="R982" s="337"/>
      <c r="S982" s="337"/>
      <c r="T982" s="464"/>
      <c r="U982" s="464"/>
      <c r="V982" s="464"/>
      <c r="W982" s="464"/>
      <c r="X982" s="464"/>
      <c r="Y982" s="337"/>
      <c r="Z982" s="337"/>
      <c r="AA982" s="337"/>
      <c r="AB982" s="337"/>
      <c r="AC982" s="337"/>
      <c r="AD982" s="337"/>
      <c r="AE982" s="337"/>
      <c r="AF982" s="337"/>
      <c r="AG982" s="337"/>
      <c r="AH982" s="337"/>
      <c r="AI982" s="337"/>
      <c r="AJ982" s="337"/>
    </row>
    <row r="983" ht="13.5" customHeight="1">
      <c r="A983" s="464"/>
      <c r="B983" s="464"/>
      <c r="C983" s="464"/>
      <c r="D983" s="464"/>
      <c r="E983" s="464"/>
      <c r="F983" s="464"/>
      <c r="G983" s="464"/>
      <c r="H983" s="464"/>
      <c r="I983" s="464"/>
      <c r="J983" s="464"/>
      <c r="K983" s="337"/>
      <c r="L983" s="337"/>
      <c r="M983" s="337"/>
      <c r="N983" s="337"/>
      <c r="O983" s="337"/>
      <c r="P983" s="337"/>
      <c r="Q983" s="337"/>
      <c r="R983" s="337"/>
      <c r="S983" s="337"/>
      <c r="T983" s="464"/>
      <c r="U983" s="464"/>
      <c r="V983" s="464"/>
      <c r="W983" s="464"/>
      <c r="X983" s="464"/>
      <c r="Y983" s="337"/>
      <c r="Z983" s="337"/>
      <c r="AA983" s="337"/>
      <c r="AB983" s="337"/>
      <c r="AC983" s="337"/>
      <c r="AD983" s="337"/>
      <c r="AE983" s="337"/>
      <c r="AF983" s="337"/>
      <c r="AG983" s="337"/>
      <c r="AH983" s="337"/>
      <c r="AI983" s="337"/>
      <c r="AJ983" s="337"/>
    </row>
    <row r="984" ht="13.5" customHeight="1">
      <c r="A984" s="464"/>
      <c r="B984" s="464"/>
      <c r="C984" s="464"/>
      <c r="D984" s="464"/>
      <c r="E984" s="464"/>
      <c r="F984" s="464"/>
      <c r="G984" s="464"/>
      <c r="H984" s="464"/>
      <c r="I984" s="464"/>
      <c r="J984" s="464"/>
      <c r="K984" s="337"/>
      <c r="L984" s="337"/>
      <c r="M984" s="337"/>
      <c r="N984" s="337"/>
      <c r="O984" s="337"/>
      <c r="P984" s="337"/>
      <c r="Q984" s="337"/>
      <c r="R984" s="337"/>
      <c r="S984" s="337"/>
      <c r="T984" s="464"/>
      <c r="U984" s="464"/>
      <c r="V984" s="464"/>
      <c r="W984" s="464"/>
      <c r="X984" s="464"/>
      <c r="Y984" s="337"/>
      <c r="Z984" s="337"/>
      <c r="AA984" s="337"/>
      <c r="AB984" s="337"/>
      <c r="AC984" s="337"/>
      <c r="AD984" s="337"/>
      <c r="AE984" s="337"/>
      <c r="AF984" s="337"/>
      <c r="AG984" s="337"/>
      <c r="AH984" s="337"/>
      <c r="AI984" s="337"/>
      <c r="AJ984" s="337"/>
    </row>
    <row r="985" ht="13.5" customHeight="1">
      <c r="A985" s="464"/>
      <c r="B985" s="464"/>
      <c r="C985" s="464"/>
      <c r="D985" s="464"/>
      <c r="E985" s="464"/>
      <c r="F985" s="464"/>
      <c r="G985" s="464"/>
      <c r="H985" s="464"/>
      <c r="I985" s="464"/>
      <c r="J985" s="464"/>
      <c r="K985" s="337"/>
      <c r="L985" s="337"/>
      <c r="M985" s="337"/>
      <c r="N985" s="337"/>
      <c r="O985" s="337"/>
      <c r="P985" s="337"/>
      <c r="Q985" s="337"/>
      <c r="R985" s="337"/>
      <c r="S985" s="337"/>
      <c r="T985" s="464"/>
      <c r="U985" s="464"/>
      <c r="V985" s="464"/>
      <c r="W985" s="464"/>
      <c r="X985" s="464"/>
      <c r="Y985" s="337"/>
      <c r="Z985" s="337"/>
      <c r="AA985" s="337"/>
      <c r="AB985" s="337"/>
      <c r="AC985" s="337"/>
      <c r="AD985" s="337"/>
      <c r="AE985" s="337"/>
      <c r="AF985" s="337"/>
      <c r="AG985" s="337"/>
      <c r="AH985" s="337"/>
      <c r="AI985" s="337"/>
      <c r="AJ985" s="337"/>
    </row>
    <row r="986" ht="13.5" customHeight="1">
      <c r="A986" s="464"/>
      <c r="B986" s="464"/>
      <c r="C986" s="464"/>
      <c r="D986" s="464"/>
      <c r="E986" s="464"/>
      <c r="F986" s="464"/>
      <c r="G986" s="464"/>
      <c r="H986" s="464"/>
      <c r="I986" s="464"/>
      <c r="J986" s="464"/>
      <c r="K986" s="337"/>
      <c r="L986" s="337"/>
      <c r="M986" s="337"/>
      <c r="N986" s="337"/>
      <c r="O986" s="337"/>
      <c r="P986" s="337"/>
      <c r="Q986" s="337"/>
      <c r="R986" s="337"/>
      <c r="S986" s="337"/>
      <c r="T986" s="464"/>
      <c r="U986" s="464"/>
      <c r="V986" s="464"/>
      <c r="W986" s="464"/>
      <c r="X986" s="464"/>
      <c r="Y986" s="337"/>
      <c r="Z986" s="337"/>
      <c r="AA986" s="337"/>
      <c r="AB986" s="337"/>
      <c r="AC986" s="337"/>
      <c r="AD986" s="337"/>
      <c r="AE986" s="337"/>
      <c r="AF986" s="337"/>
      <c r="AG986" s="337"/>
      <c r="AH986" s="337"/>
      <c r="AI986" s="337"/>
      <c r="AJ986" s="337"/>
    </row>
    <row r="987" ht="13.5" customHeight="1">
      <c r="A987" s="464"/>
      <c r="B987" s="464"/>
      <c r="C987" s="464"/>
      <c r="D987" s="464"/>
      <c r="E987" s="464"/>
      <c r="F987" s="464"/>
      <c r="G987" s="464"/>
      <c r="H987" s="464"/>
      <c r="I987" s="464"/>
      <c r="J987" s="464"/>
      <c r="K987" s="337"/>
      <c r="L987" s="337"/>
      <c r="M987" s="337"/>
      <c r="N987" s="337"/>
      <c r="O987" s="337"/>
      <c r="P987" s="337"/>
      <c r="Q987" s="337"/>
      <c r="R987" s="337"/>
      <c r="S987" s="337"/>
      <c r="T987" s="464"/>
      <c r="U987" s="464"/>
      <c r="V987" s="464"/>
      <c r="W987" s="464"/>
      <c r="X987" s="464"/>
      <c r="Y987" s="337"/>
      <c r="Z987" s="337"/>
      <c r="AA987" s="337"/>
      <c r="AB987" s="337"/>
      <c r="AC987" s="337"/>
      <c r="AD987" s="337"/>
      <c r="AE987" s="337"/>
      <c r="AF987" s="337"/>
      <c r="AG987" s="337"/>
      <c r="AH987" s="337"/>
      <c r="AI987" s="337"/>
      <c r="AJ987" s="337"/>
    </row>
    <row r="988" ht="13.5" customHeight="1">
      <c r="A988" s="464"/>
      <c r="B988" s="464"/>
      <c r="C988" s="464"/>
      <c r="D988" s="464"/>
      <c r="E988" s="464"/>
      <c r="F988" s="464"/>
      <c r="G988" s="464"/>
      <c r="H988" s="464"/>
      <c r="I988" s="464"/>
      <c r="J988" s="464"/>
      <c r="K988" s="337"/>
      <c r="L988" s="337"/>
      <c r="M988" s="337"/>
      <c r="N988" s="337"/>
      <c r="O988" s="337"/>
      <c r="P988" s="337"/>
      <c r="Q988" s="337"/>
      <c r="R988" s="337"/>
      <c r="S988" s="337"/>
      <c r="T988" s="464"/>
      <c r="U988" s="464"/>
      <c r="V988" s="464"/>
      <c r="W988" s="464"/>
      <c r="X988" s="464"/>
      <c r="Y988" s="337"/>
      <c r="Z988" s="337"/>
      <c r="AA988" s="337"/>
      <c r="AB988" s="337"/>
      <c r="AC988" s="337"/>
      <c r="AD988" s="337"/>
      <c r="AE988" s="337"/>
      <c r="AF988" s="337"/>
      <c r="AG988" s="337"/>
      <c r="AH988" s="337"/>
      <c r="AI988" s="337"/>
      <c r="AJ988" s="337"/>
    </row>
    <row r="989" ht="13.5" customHeight="1">
      <c r="A989" s="464"/>
      <c r="B989" s="464"/>
      <c r="C989" s="464"/>
      <c r="D989" s="464"/>
      <c r="E989" s="464"/>
      <c r="F989" s="464"/>
      <c r="G989" s="464"/>
      <c r="H989" s="464"/>
      <c r="I989" s="464"/>
      <c r="J989" s="464"/>
      <c r="K989" s="337"/>
      <c r="L989" s="337"/>
      <c r="M989" s="337"/>
      <c r="N989" s="337"/>
      <c r="O989" s="337"/>
      <c r="P989" s="337"/>
      <c r="Q989" s="337"/>
      <c r="R989" s="337"/>
      <c r="S989" s="337"/>
      <c r="T989" s="464"/>
      <c r="U989" s="464"/>
      <c r="V989" s="464"/>
      <c r="W989" s="464"/>
      <c r="X989" s="464"/>
      <c r="Y989" s="337"/>
      <c r="Z989" s="337"/>
      <c r="AA989" s="337"/>
      <c r="AB989" s="337"/>
      <c r="AC989" s="337"/>
      <c r="AD989" s="337"/>
      <c r="AE989" s="337"/>
      <c r="AF989" s="337"/>
      <c r="AG989" s="337"/>
      <c r="AH989" s="337"/>
      <c r="AI989" s="337"/>
      <c r="AJ989" s="337"/>
    </row>
    <row r="990" ht="13.5" customHeight="1">
      <c r="A990" s="464"/>
      <c r="B990" s="464"/>
      <c r="C990" s="464"/>
      <c r="D990" s="464"/>
      <c r="E990" s="464"/>
      <c r="F990" s="464"/>
      <c r="G990" s="464"/>
      <c r="H990" s="464"/>
      <c r="I990" s="464"/>
      <c r="J990" s="464"/>
      <c r="K990" s="337"/>
      <c r="L990" s="337"/>
      <c r="M990" s="337"/>
      <c r="N990" s="337"/>
      <c r="O990" s="337"/>
      <c r="P990" s="337"/>
      <c r="Q990" s="337"/>
      <c r="R990" s="337"/>
      <c r="S990" s="337"/>
      <c r="T990" s="464"/>
      <c r="U990" s="464"/>
      <c r="V990" s="464"/>
      <c r="W990" s="464"/>
      <c r="X990" s="464"/>
      <c r="Y990" s="337"/>
      <c r="Z990" s="337"/>
      <c r="AA990" s="337"/>
      <c r="AB990" s="337"/>
      <c r="AC990" s="337"/>
      <c r="AD990" s="337"/>
      <c r="AE990" s="337"/>
      <c r="AF990" s="337"/>
      <c r="AG990" s="337"/>
      <c r="AH990" s="337"/>
      <c r="AI990" s="337"/>
      <c r="AJ990" s="337"/>
    </row>
    <row r="991" ht="13.5" customHeight="1">
      <c r="A991" s="464"/>
      <c r="B991" s="464"/>
      <c r="C991" s="464"/>
      <c r="D991" s="464"/>
      <c r="E991" s="464"/>
      <c r="F991" s="464"/>
      <c r="G991" s="464"/>
      <c r="H991" s="464"/>
      <c r="I991" s="464"/>
      <c r="J991" s="464"/>
      <c r="K991" s="337"/>
      <c r="L991" s="337"/>
      <c r="M991" s="337"/>
      <c r="N991" s="337"/>
      <c r="O991" s="337"/>
      <c r="P991" s="337"/>
      <c r="Q991" s="337"/>
      <c r="R991" s="337"/>
      <c r="S991" s="337"/>
      <c r="T991" s="464"/>
      <c r="U991" s="464"/>
      <c r="V991" s="464"/>
      <c r="W991" s="464"/>
      <c r="X991" s="464"/>
      <c r="Y991" s="337"/>
      <c r="Z991" s="337"/>
      <c r="AA991" s="337"/>
      <c r="AB991" s="337"/>
      <c r="AC991" s="337"/>
      <c r="AD991" s="337"/>
      <c r="AE991" s="337"/>
      <c r="AF991" s="337"/>
      <c r="AG991" s="337"/>
      <c r="AH991" s="337"/>
      <c r="AI991" s="337"/>
      <c r="AJ991" s="337"/>
    </row>
    <row r="992" ht="13.5" customHeight="1">
      <c r="A992" s="464"/>
      <c r="B992" s="464"/>
      <c r="C992" s="464"/>
      <c r="D992" s="464"/>
      <c r="E992" s="464"/>
      <c r="F992" s="464"/>
      <c r="G992" s="464"/>
      <c r="H992" s="464"/>
      <c r="I992" s="464"/>
      <c r="J992" s="464"/>
      <c r="K992" s="337"/>
      <c r="L992" s="337"/>
      <c r="M992" s="337"/>
      <c r="N992" s="337"/>
      <c r="O992" s="337"/>
      <c r="P992" s="337"/>
      <c r="Q992" s="337"/>
      <c r="R992" s="337"/>
      <c r="S992" s="337"/>
      <c r="T992" s="464"/>
      <c r="U992" s="464"/>
      <c r="V992" s="464"/>
      <c r="W992" s="464"/>
      <c r="X992" s="464"/>
      <c r="Y992" s="337"/>
      <c r="Z992" s="337"/>
      <c r="AA992" s="337"/>
      <c r="AB992" s="337"/>
      <c r="AC992" s="337"/>
      <c r="AD992" s="337"/>
      <c r="AE992" s="337"/>
      <c r="AF992" s="337"/>
      <c r="AG992" s="337"/>
      <c r="AH992" s="337"/>
      <c r="AI992" s="337"/>
      <c r="AJ992" s="337"/>
    </row>
    <row r="993" ht="13.5" customHeight="1">
      <c r="A993" s="464"/>
      <c r="B993" s="464"/>
      <c r="C993" s="464"/>
      <c r="D993" s="464"/>
      <c r="E993" s="464"/>
      <c r="F993" s="464"/>
      <c r="G993" s="464"/>
      <c r="H993" s="464"/>
      <c r="I993" s="464"/>
      <c r="J993" s="464"/>
      <c r="K993" s="337"/>
      <c r="L993" s="337"/>
      <c r="M993" s="337"/>
      <c r="N993" s="337"/>
      <c r="O993" s="337"/>
      <c r="P993" s="337"/>
      <c r="Q993" s="337"/>
      <c r="R993" s="337"/>
      <c r="S993" s="337"/>
      <c r="T993" s="464"/>
      <c r="U993" s="464"/>
      <c r="V993" s="464"/>
      <c r="W993" s="464"/>
      <c r="X993" s="464"/>
      <c r="Y993" s="337"/>
      <c r="Z993" s="337"/>
      <c r="AA993" s="337"/>
      <c r="AB993" s="337"/>
      <c r="AC993" s="337"/>
      <c r="AD993" s="337"/>
      <c r="AE993" s="337"/>
      <c r="AF993" s="337"/>
      <c r="AG993" s="337"/>
      <c r="AH993" s="337"/>
      <c r="AI993" s="337"/>
      <c r="AJ993" s="337"/>
    </row>
    <row r="994" ht="13.5" customHeight="1">
      <c r="A994" s="464"/>
      <c r="B994" s="464"/>
      <c r="C994" s="464"/>
      <c r="D994" s="464"/>
      <c r="E994" s="464"/>
      <c r="F994" s="464"/>
      <c r="G994" s="464"/>
      <c r="H994" s="464"/>
      <c r="I994" s="464"/>
      <c r="J994" s="464"/>
      <c r="K994" s="337"/>
      <c r="L994" s="337"/>
      <c r="M994" s="337"/>
      <c r="N994" s="337"/>
      <c r="O994" s="337"/>
      <c r="P994" s="337"/>
      <c r="Q994" s="337"/>
      <c r="R994" s="337"/>
      <c r="S994" s="337"/>
      <c r="T994" s="464"/>
      <c r="U994" s="464"/>
      <c r="V994" s="464"/>
      <c r="W994" s="464"/>
      <c r="X994" s="464"/>
      <c r="Y994" s="337"/>
      <c r="Z994" s="337"/>
      <c r="AA994" s="337"/>
      <c r="AB994" s="337"/>
      <c r="AC994" s="337"/>
      <c r="AD994" s="337"/>
      <c r="AE994" s="337"/>
      <c r="AF994" s="337"/>
      <c r="AG994" s="337"/>
      <c r="AH994" s="337"/>
      <c r="AI994" s="337"/>
      <c r="AJ994" s="337"/>
    </row>
    <row r="995" ht="13.5" customHeight="1">
      <c r="A995" s="464"/>
      <c r="B995" s="464"/>
      <c r="C995" s="464"/>
      <c r="D995" s="464"/>
      <c r="E995" s="464"/>
      <c r="F995" s="464"/>
      <c r="G995" s="464"/>
      <c r="H995" s="464"/>
      <c r="I995" s="464"/>
      <c r="J995" s="464"/>
      <c r="K995" s="337"/>
      <c r="L995" s="337"/>
      <c r="M995" s="337"/>
      <c r="N995" s="337"/>
      <c r="O995" s="337"/>
      <c r="P995" s="337"/>
      <c r="Q995" s="337"/>
      <c r="R995" s="337"/>
      <c r="S995" s="337"/>
      <c r="T995" s="464"/>
      <c r="U995" s="464"/>
      <c r="V995" s="464"/>
      <c r="W995" s="464"/>
      <c r="X995" s="464"/>
      <c r="Y995" s="337"/>
      <c r="Z995" s="337"/>
      <c r="AA995" s="337"/>
      <c r="AB995" s="337"/>
      <c r="AC995" s="337"/>
      <c r="AD995" s="337"/>
      <c r="AE995" s="337"/>
      <c r="AF995" s="337"/>
      <c r="AG995" s="337"/>
      <c r="AH995" s="337"/>
      <c r="AI995" s="337"/>
      <c r="AJ995" s="337"/>
    </row>
    <row r="996" ht="13.5" customHeight="1">
      <c r="A996" s="464"/>
      <c r="B996" s="464"/>
      <c r="C996" s="464"/>
      <c r="D996" s="464"/>
      <c r="E996" s="464"/>
      <c r="F996" s="464"/>
      <c r="G996" s="464"/>
      <c r="H996" s="464"/>
      <c r="I996" s="464"/>
      <c r="J996" s="464"/>
      <c r="K996" s="337"/>
      <c r="L996" s="337"/>
      <c r="M996" s="337"/>
      <c r="N996" s="337"/>
      <c r="O996" s="337"/>
      <c r="P996" s="337"/>
      <c r="Q996" s="337"/>
      <c r="R996" s="337"/>
      <c r="S996" s="337"/>
      <c r="T996" s="464"/>
      <c r="U996" s="464"/>
      <c r="V996" s="464"/>
      <c r="W996" s="464"/>
      <c r="X996" s="464"/>
      <c r="Y996" s="337"/>
      <c r="Z996" s="337"/>
      <c r="AA996" s="337"/>
      <c r="AB996" s="337"/>
      <c r="AC996" s="337"/>
      <c r="AD996" s="337"/>
      <c r="AE996" s="337"/>
      <c r="AF996" s="337"/>
      <c r="AG996" s="337"/>
      <c r="AH996" s="337"/>
      <c r="AI996" s="337"/>
      <c r="AJ996" s="337"/>
    </row>
    <row r="997" ht="13.5" customHeight="1">
      <c r="A997" s="464"/>
      <c r="B997" s="464"/>
      <c r="C997" s="464"/>
      <c r="D997" s="464"/>
      <c r="E997" s="464"/>
      <c r="F997" s="464"/>
      <c r="G997" s="464"/>
      <c r="H997" s="464"/>
      <c r="I997" s="464"/>
      <c r="J997" s="464"/>
      <c r="K997" s="337"/>
      <c r="L997" s="337"/>
      <c r="M997" s="337"/>
      <c r="N997" s="337"/>
      <c r="O997" s="337"/>
      <c r="P997" s="337"/>
      <c r="Q997" s="337"/>
      <c r="R997" s="337"/>
      <c r="S997" s="337"/>
      <c r="T997" s="464"/>
      <c r="U997" s="464"/>
      <c r="V997" s="464"/>
      <c r="W997" s="464"/>
      <c r="X997" s="464"/>
      <c r="Y997" s="337"/>
      <c r="Z997" s="337"/>
      <c r="AA997" s="337"/>
      <c r="AB997" s="337"/>
      <c r="AC997" s="337"/>
      <c r="AD997" s="337"/>
      <c r="AE997" s="337"/>
      <c r="AF997" s="337"/>
      <c r="AG997" s="337"/>
      <c r="AH997" s="337"/>
      <c r="AI997" s="337"/>
      <c r="AJ997" s="337"/>
    </row>
    <row r="998" ht="13.5" customHeight="1">
      <c r="A998" s="464"/>
      <c r="B998" s="464"/>
      <c r="C998" s="464"/>
      <c r="D998" s="464"/>
      <c r="E998" s="464"/>
      <c r="F998" s="464"/>
      <c r="G998" s="464"/>
      <c r="H998" s="464"/>
      <c r="I998" s="464"/>
      <c r="J998" s="464"/>
      <c r="K998" s="337"/>
      <c r="L998" s="337"/>
      <c r="M998" s="337"/>
      <c r="N998" s="337"/>
      <c r="O998" s="337"/>
      <c r="P998" s="337"/>
      <c r="Q998" s="337"/>
      <c r="R998" s="337"/>
      <c r="S998" s="337"/>
      <c r="T998" s="464"/>
      <c r="U998" s="464"/>
      <c r="V998" s="464"/>
      <c r="W998" s="464"/>
      <c r="X998" s="464"/>
      <c r="Y998" s="337"/>
      <c r="Z998" s="337"/>
      <c r="AA998" s="337"/>
      <c r="AB998" s="337"/>
      <c r="AC998" s="337"/>
      <c r="AD998" s="337"/>
      <c r="AE998" s="337"/>
      <c r="AF998" s="337"/>
      <c r="AG998" s="337"/>
      <c r="AH998" s="337"/>
      <c r="AI998" s="337"/>
      <c r="AJ998" s="337"/>
    </row>
    <row r="999" ht="13.5" customHeight="1">
      <c r="A999" s="464"/>
      <c r="B999" s="464"/>
      <c r="C999" s="464"/>
      <c r="D999" s="464"/>
      <c r="E999" s="464"/>
      <c r="F999" s="464"/>
      <c r="G999" s="464"/>
      <c r="H999" s="464"/>
      <c r="I999" s="464"/>
      <c r="J999" s="464"/>
      <c r="K999" s="337"/>
      <c r="L999" s="337"/>
      <c r="M999" s="337"/>
      <c r="N999" s="337"/>
      <c r="O999" s="337"/>
      <c r="P999" s="337"/>
      <c r="Q999" s="337"/>
      <c r="R999" s="337"/>
      <c r="S999" s="337"/>
      <c r="T999" s="464"/>
      <c r="U999" s="464"/>
      <c r="V999" s="464"/>
      <c r="W999" s="464"/>
      <c r="X999" s="464"/>
      <c r="Y999" s="337"/>
      <c r="Z999" s="337"/>
      <c r="AA999" s="337"/>
      <c r="AB999" s="337"/>
      <c r="AC999" s="337"/>
      <c r="AD999" s="337"/>
      <c r="AE999" s="337"/>
      <c r="AF999" s="337"/>
      <c r="AG999" s="337"/>
      <c r="AH999" s="337"/>
      <c r="AI999" s="337"/>
      <c r="AJ999" s="337"/>
    </row>
    <row r="1000" ht="13.5" customHeight="1">
      <c r="A1000" s="464"/>
      <c r="B1000" s="464"/>
      <c r="C1000" s="464"/>
      <c r="D1000" s="464"/>
      <c r="E1000" s="464"/>
      <c r="F1000" s="464"/>
      <c r="G1000" s="464"/>
      <c r="H1000" s="464"/>
      <c r="I1000" s="464"/>
      <c r="J1000" s="464"/>
      <c r="K1000" s="337"/>
      <c r="L1000" s="337"/>
      <c r="M1000" s="337"/>
      <c r="N1000" s="337"/>
      <c r="O1000" s="337"/>
      <c r="P1000" s="337"/>
      <c r="Q1000" s="337"/>
      <c r="R1000" s="337"/>
      <c r="S1000" s="337"/>
      <c r="T1000" s="464"/>
      <c r="U1000" s="464"/>
      <c r="V1000" s="464"/>
      <c r="W1000" s="464"/>
      <c r="X1000" s="464"/>
      <c r="Y1000" s="337"/>
      <c r="Z1000" s="337"/>
      <c r="AA1000" s="337"/>
      <c r="AB1000" s="337"/>
      <c r="AC1000" s="337"/>
      <c r="AD1000" s="337"/>
      <c r="AE1000" s="337"/>
      <c r="AF1000" s="337"/>
      <c r="AG1000" s="337"/>
      <c r="AH1000" s="337"/>
      <c r="AI1000" s="337"/>
      <c r="AJ1000" s="337"/>
    </row>
  </sheetData>
  <autoFilter ref="$B$5:$AJ$62"/>
  <mergeCells count="2">
    <mergeCell ref="G4:R4"/>
    <mergeCell ref="U4:AF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4.43" defaultRowHeight="15.0"/>
  <cols>
    <col customWidth="1" min="1" max="1" width="3.0"/>
    <col customWidth="1" min="2" max="2" width="15.29"/>
    <col customWidth="1" min="3" max="3" width="11.86"/>
    <col customWidth="1" min="4" max="4" width="7.43"/>
    <col customWidth="1" min="5" max="5" width="14.71"/>
    <col customWidth="1" min="6" max="18" width="13.57"/>
    <col customWidth="1" min="19" max="19" width="14.71"/>
    <col customWidth="1" min="20" max="27" width="13.57"/>
    <col customWidth="1" min="28" max="28" width="13.43"/>
    <col customWidth="1" min="29" max="29" width="14.43"/>
    <col customWidth="1" min="30" max="30" width="12.71"/>
    <col customWidth="1" min="31" max="31" width="13.0"/>
    <col customWidth="1" min="32" max="34" width="13.57"/>
    <col customWidth="1" min="35" max="35" width="6.43"/>
    <col customWidth="1" hidden="1" min="36" max="36" width="5.43"/>
    <col customWidth="1" min="37" max="37" width="10.14"/>
    <col customWidth="1" min="38" max="39" width="9.43"/>
  </cols>
  <sheetData>
    <row r="1" ht="13.5" customHeight="1">
      <c r="A1" s="464"/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464"/>
      <c r="AL1" s="464"/>
      <c r="AM1" s="464"/>
    </row>
    <row r="2" ht="13.5" customHeight="1">
      <c r="A2" s="337"/>
      <c r="B2" s="464"/>
      <c r="C2" s="466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</row>
    <row r="3" ht="13.5" customHeight="1">
      <c r="A3" s="464"/>
      <c r="B3" s="464" t="s">
        <v>3343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337" t="s">
        <v>3293</v>
      </c>
      <c r="Q3" s="464"/>
      <c r="R3" s="464"/>
      <c r="S3" s="464"/>
      <c r="T3" s="464"/>
      <c r="U3" s="464"/>
      <c r="V3" s="464"/>
      <c r="W3" s="464"/>
      <c r="X3" s="464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464"/>
      <c r="AL3" s="464"/>
      <c r="AM3" s="464"/>
    </row>
    <row r="4" ht="13.5" customHeight="1">
      <c r="A4" s="464"/>
      <c r="B4" s="549"/>
      <c r="C4" s="549"/>
      <c r="D4" s="549"/>
      <c r="E4" s="477" t="s">
        <v>3296</v>
      </c>
      <c r="F4" s="479" t="s">
        <v>3297</v>
      </c>
      <c r="G4" s="550" t="s">
        <v>20</v>
      </c>
      <c r="H4" s="551"/>
      <c r="I4" s="551"/>
      <c r="J4" s="551"/>
      <c r="K4" s="551"/>
      <c r="L4" s="551"/>
      <c r="M4" s="551"/>
      <c r="N4" s="551"/>
      <c r="O4" s="551"/>
      <c r="P4" s="551"/>
      <c r="Q4" s="551"/>
      <c r="R4" s="552"/>
      <c r="S4" s="553" t="s">
        <v>20</v>
      </c>
      <c r="T4" s="554" t="s">
        <v>3297</v>
      </c>
      <c r="U4" s="528" t="s">
        <v>22</v>
      </c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6"/>
      <c r="AG4" s="477" t="s">
        <v>22</v>
      </c>
      <c r="AH4" s="479" t="s">
        <v>3297</v>
      </c>
      <c r="AI4" s="533" t="s">
        <v>3298</v>
      </c>
      <c r="AJ4" s="533" t="s">
        <v>3299</v>
      </c>
      <c r="AK4" s="533" t="s">
        <v>3299</v>
      </c>
      <c r="AL4" s="464"/>
      <c r="AM4" s="464"/>
    </row>
    <row r="5" ht="13.5" customHeight="1">
      <c r="A5" s="464"/>
      <c r="B5" s="530" t="s">
        <v>3317</v>
      </c>
      <c r="C5" s="530" t="s">
        <v>3318</v>
      </c>
      <c r="D5" s="530" t="s">
        <v>3319</v>
      </c>
      <c r="E5" s="485" t="s">
        <v>39</v>
      </c>
      <c r="F5" s="479"/>
      <c r="G5" s="555" t="s">
        <v>8</v>
      </c>
      <c r="H5" s="556" t="s">
        <v>9</v>
      </c>
      <c r="I5" s="556" t="s">
        <v>10</v>
      </c>
      <c r="J5" s="556" t="s">
        <v>11</v>
      </c>
      <c r="K5" s="556" t="s">
        <v>12</v>
      </c>
      <c r="L5" s="556" t="s">
        <v>13</v>
      </c>
      <c r="M5" s="556" t="s">
        <v>14</v>
      </c>
      <c r="N5" s="556" t="s">
        <v>15</v>
      </c>
      <c r="O5" s="556" t="s">
        <v>16</v>
      </c>
      <c r="P5" s="556" t="s">
        <v>17</v>
      </c>
      <c r="Q5" s="556" t="s">
        <v>18</v>
      </c>
      <c r="R5" s="556" t="s">
        <v>19</v>
      </c>
      <c r="S5" s="485" t="s">
        <v>39</v>
      </c>
      <c r="T5" s="557"/>
      <c r="U5" s="556" t="s">
        <v>8</v>
      </c>
      <c r="V5" s="556" t="s">
        <v>9</v>
      </c>
      <c r="W5" s="556" t="s">
        <v>10</v>
      </c>
      <c r="X5" s="556" t="s">
        <v>11</v>
      </c>
      <c r="Y5" s="556" t="s">
        <v>12</v>
      </c>
      <c r="Z5" s="556" t="s">
        <v>13</v>
      </c>
      <c r="AA5" s="556" t="s">
        <v>14</v>
      </c>
      <c r="AB5" s="556" t="s">
        <v>15</v>
      </c>
      <c r="AC5" s="556" t="s">
        <v>16</v>
      </c>
      <c r="AD5" s="556" t="s">
        <v>17</v>
      </c>
      <c r="AE5" s="556" t="s">
        <v>18</v>
      </c>
      <c r="AF5" s="556" t="s">
        <v>19</v>
      </c>
      <c r="AG5" s="485" t="s">
        <v>39</v>
      </c>
      <c r="AH5" s="479"/>
      <c r="AI5" s="533" t="s">
        <v>3300</v>
      </c>
      <c r="AJ5" s="533" t="s">
        <v>3300</v>
      </c>
      <c r="AK5" s="533" t="s">
        <v>3300</v>
      </c>
      <c r="AL5" s="464"/>
      <c r="AM5" s="464"/>
    </row>
    <row r="6" ht="13.5" customHeight="1">
      <c r="A6" s="464"/>
      <c r="B6" s="558" t="s">
        <v>3301</v>
      </c>
      <c r="C6" s="558" t="s">
        <v>52</v>
      </c>
      <c r="D6" s="132" t="s">
        <v>87</v>
      </c>
      <c r="E6" s="132">
        <v>9.70854731E8</v>
      </c>
      <c r="F6" s="433">
        <f t="shared" ref="F6:F78" si="1">E6/12</f>
        <v>80904560.92</v>
      </c>
      <c r="G6" s="559">
        <v>8.7740899E7</v>
      </c>
      <c r="H6" s="132">
        <v>6.6052722E7</v>
      </c>
      <c r="I6" s="132">
        <v>8.221454E7</v>
      </c>
      <c r="J6" s="132">
        <v>8.3883629E7</v>
      </c>
      <c r="K6" s="132">
        <v>8.6573624E7</v>
      </c>
      <c r="L6" s="132">
        <v>7.5697269E7</v>
      </c>
      <c r="M6" s="132">
        <v>9.3661807E7</v>
      </c>
      <c r="N6" s="132">
        <v>8.9872723E7</v>
      </c>
      <c r="O6" s="132">
        <v>7.9108178E7</v>
      </c>
      <c r="P6" s="132">
        <v>9.3748173E7</v>
      </c>
      <c r="Q6" s="132">
        <v>9.9050903E7</v>
      </c>
      <c r="R6" s="132">
        <v>9.4422715E7</v>
      </c>
      <c r="S6" s="132">
        <v>1.032027182E9</v>
      </c>
      <c r="T6" s="560">
        <f t="shared" ref="T6:T78" si="2">S6/12</f>
        <v>86002265.17</v>
      </c>
      <c r="U6" s="132">
        <v>6.8505449E7</v>
      </c>
      <c r="V6" s="132">
        <v>7.6720904E7</v>
      </c>
      <c r="W6" s="132">
        <v>8.0707268E7</v>
      </c>
      <c r="X6" s="132">
        <v>8.8945891E7</v>
      </c>
      <c r="Y6" s="132">
        <v>8.280636E7</v>
      </c>
      <c r="Z6" s="132">
        <v>9.113546E7</v>
      </c>
      <c r="AA6" s="132">
        <v>8.2660897E7</v>
      </c>
      <c r="AB6" s="132">
        <v>7.4903625E7</v>
      </c>
      <c r="AC6" s="132">
        <v>9.2044553E7</v>
      </c>
      <c r="AD6" s="132">
        <v>7.3188188E7</v>
      </c>
      <c r="AE6" s="132"/>
      <c r="AF6" s="132"/>
      <c r="AG6" s="132">
        <f t="shared" ref="AG6:AG78" si="3">SUM(U6:AF6)</f>
        <v>811618595</v>
      </c>
      <c r="AH6" s="337">
        <f t="shared" ref="AH6:AH78" si="4">AVERAGE(U6:AF6)</f>
        <v>81161859.5</v>
      </c>
      <c r="AI6" s="490">
        <f t="shared" ref="AI6:AI78" si="5">AH6/T6-1</f>
        <v>-0.05628230439</v>
      </c>
      <c r="AJ6" s="490">
        <f t="shared" ref="AJ6:AJ78" si="6">SUM(U6:AF6)/SUM(G6:R6)-1</f>
        <v>-0.213568587</v>
      </c>
      <c r="AK6" s="490">
        <f t="shared" ref="AK6:AK78" si="7">SUM(U6:AF6)/SUM(G6:P6)-1</f>
        <v>-0.03212074953</v>
      </c>
      <c r="AL6" s="464"/>
      <c r="AM6" s="464"/>
    </row>
    <row r="7" ht="13.5" customHeight="1">
      <c r="A7" s="464"/>
      <c r="B7" s="558"/>
      <c r="C7" s="558"/>
      <c r="D7" s="132" t="s">
        <v>86</v>
      </c>
      <c r="E7" s="132">
        <v>1.0490903E7</v>
      </c>
      <c r="F7" s="433">
        <f t="shared" si="1"/>
        <v>874241.9167</v>
      </c>
      <c r="G7" s="559">
        <v>714545.0</v>
      </c>
      <c r="H7" s="132">
        <v>181818.0</v>
      </c>
      <c r="I7" s="132">
        <v>1613635.0</v>
      </c>
      <c r="J7" s="132">
        <v>909090.0</v>
      </c>
      <c r="K7" s="132">
        <v>798181.0</v>
      </c>
      <c r="L7" s="132">
        <v>543636.0</v>
      </c>
      <c r="M7" s="132">
        <v>980909.0</v>
      </c>
      <c r="N7" s="132">
        <v>827272.0</v>
      </c>
      <c r="O7" s="132">
        <v>304545.0</v>
      </c>
      <c r="P7" s="132">
        <v>798181.0</v>
      </c>
      <c r="Q7" s="132">
        <v>1199999.0</v>
      </c>
      <c r="R7" s="132">
        <v>739090.0</v>
      </c>
      <c r="S7" s="132">
        <v>9610901.0</v>
      </c>
      <c r="T7" s="560">
        <f t="shared" si="2"/>
        <v>800908.4167</v>
      </c>
      <c r="U7" s="132">
        <v>459091.0</v>
      </c>
      <c r="V7" s="132">
        <v>631818.0</v>
      </c>
      <c r="W7" s="132">
        <v>1601817.0</v>
      </c>
      <c r="X7" s="132">
        <v>1068181.0</v>
      </c>
      <c r="Y7" s="132">
        <v>1132726.0</v>
      </c>
      <c r="Z7" s="132">
        <v>743636.0</v>
      </c>
      <c r="AA7" s="132">
        <v>1454544.0</v>
      </c>
      <c r="AB7" s="132">
        <v>77273.0</v>
      </c>
      <c r="AC7" s="132">
        <v>1118182.0</v>
      </c>
      <c r="AD7" s="132">
        <v>909090.0</v>
      </c>
      <c r="AE7" s="132"/>
      <c r="AF7" s="132"/>
      <c r="AG7" s="132">
        <f t="shared" si="3"/>
        <v>9196358</v>
      </c>
      <c r="AH7" s="337">
        <f t="shared" si="4"/>
        <v>919635.8</v>
      </c>
      <c r="AI7" s="490">
        <f t="shared" si="5"/>
        <v>0.1482408985</v>
      </c>
      <c r="AJ7" s="490">
        <f t="shared" si="6"/>
        <v>-0.04313258455</v>
      </c>
      <c r="AK7" s="490">
        <f t="shared" si="7"/>
        <v>0.1987204587</v>
      </c>
      <c r="AL7" s="464"/>
      <c r="AM7" s="464"/>
    </row>
    <row r="8" ht="13.5" customHeight="1">
      <c r="A8" s="464"/>
      <c r="B8" s="558"/>
      <c r="C8" s="558"/>
      <c r="D8" s="132" t="s">
        <v>3344</v>
      </c>
      <c r="E8" s="132">
        <v>1.57233813E8</v>
      </c>
      <c r="F8" s="433">
        <f t="shared" si="1"/>
        <v>13102817.75</v>
      </c>
      <c r="G8" s="559">
        <v>1.1841666E7</v>
      </c>
      <c r="H8" s="132">
        <v>9562993.0</v>
      </c>
      <c r="I8" s="132">
        <v>1.0661138E7</v>
      </c>
      <c r="J8" s="132">
        <v>7608407.0</v>
      </c>
      <c r="K8" s="132">
        <v>1.0918166E7</v>
      </c>
      <c r="L8" s="132">
        <v>8807487.0</v>
      </c>
      <c r="M8" s="132">
        <v>6223408.0</v>
      </c>
      <c r="N8" s="132">
        <v>8738719.0</v>
      </c>
      <c r="O8" s="132">
        <v>7995033.0</v>
      </c>
      <c r="P8" s="132">
        <v>1.7297123E7</v>
      </c>
      <c r="Q8" s="132">
        <v>1.1487406E7</v>
      </c>
      <c r="R8" s="132">
        <v>1.1879177E7</v>
      </c>
      <c r="S8" s="132">
        <v>1.23020723E8</v>
      </c>
      <c r="T8" s="560">
        <f t="shared" si="2"/>
        <v>10251726.92</v>
      </c>
      <c r="U8" s="132">
        <v>1.2857977E7</v>
      </c>
      <c r="V8" s="132">
        <v>9953865.0</v>
      </c>
      <c r="W8" s="132">
        <v>1.0155546E7</v>
      </c>
      <c r="X8" s="132">
        <v>9744360.0</v>
      </c>
      <c r="Y8" s="132">
        <v>5712044.0</v>
      </c>
      <c r="Z8" s="132">
        <v>8146594.0</v>
      </c>
      <c r="AA8" s="132">
        <v>8942452.0</v>
      </c>
      <c r="AB8" s="132">
        <v>3981138.0</v>
      </c>
      <c r="AC8" s="132">
        <v>9461772.0</v>
      </c>
      <c r="AD8" s="132">
        <v>1.348564E7</v>
      </c>
      <c r="AE8" s="132"/>
      <c r="AF8" s="132"/>
      <c r="AG8" s="132">
        <f t="shared" si="3"/>
        <v>92441388</v>
      </c>
      <c r="AH8" s="337">
        <f t="shared" si="4"/>
        <v>9244138.8</v>
      </c>
      <c r="AI8" s="490">
        <f t="shared" si="5"/>
        <v>-0.0982847207</v>
      </c>
      <c r="AJ8" s="490">
        <f t="shared" si="6"/>
        <v>-0.2485706006</v>
      </c>
      <c r="AK8" s="490">
        <f t="shared" si="7"/>
        <v>-0.07237784602</v>
      </c>
      <c r="AL8" s="464"/>
      <c r="AM8" s="464"/>
    </row>
    <row r="9" ht="13.5" customHeight="1">
      <c r="A9" s="464"/>
      <c r="B9" s="558"/>
      <c r="C9" s="558" t="s">
        <v>3320</v>
      </c>
      <c r="D9" s="558"/>
      <c r="E9" s="558">
        <v>1.138579447E9</v>
      </c>
      <c r="F9" s="561">
        <f t="shared" si="1"/>
        <v>94881620.58</v>
      </c>
      <c r="G9" s="562">
        <v>1.0029711E8</v>
      </c>
      <c r="H9" s="558">
        <v>7.5797533E7</v>
      </c>
      <c r="I9" s="558">
        <v>9.4489313E7</v>
      </c>
      <c r="J9" s="558">
        <v>9.2401126E7</v>
      </c>
      <c r="K9" s="558">
        <v>9.8289971E7</v>
      </c>
      <c r="L9" s="558">
        <v>8.5048392E7</v>
      </c>
      <c r="M9" s="558">
        <v>1.00866124E8</v>
      </c>
      <c r="N9" s="558">
        <v>9.9438714E7</v>
      </c>
      <c r="O9" s="558">
        <v>8.7407756E7</v>
      </c>
      <c r="P9" s="558">
        <v>1.11843477E8</v>
      </c>
      <c r="Q9" s="558">
        <v>1.11738308E8</v>
      </c>
      <c r="R9" s="558">
        <v>1.07040982E8</v>
      </c>
      <c r="S9" s="558">
        <v>1.164658806E9</v>
      </c>
      <c r="T9" s="563">
        <f t="shared" si="2"/>
        <v>97054900.5</v>
      </c>
      <c r="U9" s="558">
        <v>8.1822517E7</v>
      </c>
      <c r="V9" s="558">
        <v>8.7306587E7</v>
      </c>
      <c r="W9" s="558">
        <v>9.2464631E7</v>
      </c>
      <c r="X9" s="558">
        <v>9.9758432E7</v>
      </c>
      <c r="Y9" s="558">
        <v>8.965113E7</v>
      </c>
      <c r="Z9" s="558">
        <v>1.0002569E8</v>
      </c>
      <c r="AA9" s="558">
        <v>9.3057893E7</v>
      </c>
      <c r="AB9" s="558">
        <v>7.8962036E7</v>
      </c>
      <c r="AC9" s="558">
        <v>1.02624507E8</v>
      </c>
      <c r="AD9" s="558">
        <v>8.7582918E7</v>
      </c>
      <c r="AE9" s="558"/>
      <c r="AF9" s="558"/>
      <c r="AG9" s="558">
        <f t="shared" si="3"/>
        <v>913256341</v>
      </c>
      <c r="AH9" s="336">
        <f t="shared" si="4"/>
        <v>91325634.1</v>
      </c>
      <c r="AI9" s="540">
        <f t="shared" si="5"/>
        <v>-0.05903119132</v>
      </c>
      <c r="AJ9" s="540">
        <f t="shared" si="6"/>
        <v>-0.2158593261</v>
      </c>
      <c r="AK9" s="490">
        <f t="shared" si="7"/>
        <v>-0.03448977851</v>
      </c>
      <c r="AL9" s="464"/>
      <c r="AM9" s="464"/>
    </row>
    <row r="10" ht="13.5" customHeight="1">
      <c r="A10" s="464"/>
      <c r="B10" s="558"/>
      <c r="C10" s="558" t="s">
        <v>53</v>
      </c>
      <c r="D10" s="132" t="s">
        <v>87</v>
      </c>
      <c r="E10" s="132">
        <v>8.09621767E8</v>
      </c>
      <c r="F10" s="433">
        <f t="shared" si="1"/>
        <v>67468480.58</v>
      </c>
      <c r="G10" s="559">
        <v>6.1939073E7</v>
      </c>
      <c r="H10" s="132">
        <v>6.2671813E7</v>
      </c>
      <c r="I10" s="132">
        <v>7.4324535E7</v>
      </c>
      <c r="J10" s="132">
        <v>6.522363E7</v>
      </c>
      <c r="K10" s="132">
        <v>6.2477272E7</v>
      </c>
      <c r="L10" s="132">
        <v>6.6153633E7</v>
      </c>
      <c r="M10" s="132">
        <v>6.3340905E7</v>
      </c>
      <c r="N10" s="132">
        <v>7.3786367E7</v>
      </c>
      <c r="O10" s="132">
        <v>6.732727E7</v>
      </c>
      <c r="P10" s="132">
        <v>6.7668186E7</v>
      </c>
      <c r="Q10" s="132">
        <v>7.3664545E7</v>
      </c>
      <c r="R10" s="132">
        <v>7.7285453E7</v>
      </c>
      <c r="S10" s="132">
        <v>8.15862682E8</v>
      </c>
      <c r="T10" s="560">
        <f t="shared" si="2"/>
        <v>67988556.83</v>
      </c>
      <c r="U10" s="132">
        <v>5.9607278E7</v>
      </c>
      <c r="V10" s="132">
        <v>7.315727E7</v>
      </c>
      <c r="W10" s="132">
        <v>6.1693636E7</v>
      </c>
      <c r="X10" s="132">
        <v>7.0793639E7</v>
      </c>
      <c r="Y10" s="132">
        <v>6.4160917E7</v>
      </c>
      <c r="Z10" s="132">
        <v>7.036455E7</v>
      </c>
      <c r="AA10" s="132">
        <v>7.1855633E7</v>
      </c>
      <c r="AB10" s="132">
        <v>5.8634391E7</v>
      </c>
      <c r="AC10" s="132">
        <v>8.4593653E7</v>
      </c>
      <c r="AD10" s="132">
        <v>7.7490918E7</v>
      </c>
      <c r="AE10" s="132"/>
      <c r="AF10" s="132"/>
      <c r="AG10" s="132">
        <f t="shared" si="3"/>
        <v>692351885</v>
      </c>
      <c r="AH10" s="337">
        <f t="shared" si="4"/>
        <v>69235188.5</v>
      </c>
      <c r="AI10" s="490">
        <f t="shared" si="5"/>
        <v>0.01833590423</v>
      </c>
      <c r="AJ10" s="490">
        <f t="shared" si="6"/>
        <v>-0.1513867465</v>
      </c>
      <c r="AK10" s="490">
        <f t="shared" si="7"/>
        <v>0.04126737489</v>
      </c>
      <c r="AL10" s="464"/>
      <c r="AM10" s="464"/>
    </row>
    <row r="11" ht="13.5" customHeight="1">
      <c r="A11" s="464"/>
      <c r="B11" s="558"/>
      <c r="C11" s="558"/>
      <c r="D11" s="132" t="s">
        <v>86</v>
      </c>
      <c r="E11" s="132">
        <v>3.0109093E7</v>
      </c>
      <c r="F11" s="433">
        <f t="shared" si="1"/>
        <v>2509091.083</v>
      </c>
      <c r="G11" s="559">
        <v>3196364.0</v>
      </c>
      <c r="H11" s="132">
        <v>2419092.0</v>
      </c>
      <c r="I11" s="132">
        <v>3305456.0</v>
      </c>
      <c r="J11" s="132">
        <v>463638.0</v>
      </c>
      <c r="K11" s="132">
        <v>3675454.0</v>
      </c>
      <c r="L11" s="132">
        <v>2204545.0</v>
      </c>
      <c r="M11" s="132">
        <v>2853636.0</v>
      </c>
      <c r="N11" s="132">
        <v>4203636.0</v>
      </c>
      <c r="O11" s="132">
        <v>1525455.0</v>
      </c>
      <c r="P11" s="132">
        <v>2804545.0</v>
      </c>
      <c r="Q11" s="132">
        <v>3452727.0</v>
      </c>
      <c r="R11" s="132">
        <v>1219091.0</v>
      </c>
      <c r="S11" s="132">
        <v>3.1323639E7</v>
      </c>
      <c r="T11" s="560">
        <f t="shared" si="2"/>
        <v>2610303.25</v>
      </c>
      <c r="U11" s="132">
        <v>1388182.0</v>
      </c>
      <c r="V11" s="132">
        <v>2870000.0</v>
      </c>
      <c r="W11" s="132">
        <v>1670001.0</v>
      </c>
      <c r="X11" s="132">
        <v>3126363.0</v>
      </c>
      <c r="Y11" s="132">
        <v>2279091.0</v>
      </c>
      <c r="Z11" s="132">
        <v>1270909.0</v>
      </c>
      <c r="AA11" s="132">
        <v>1039091.0</v>
      </c>
      <c r="AB11" s="132">
        <v>3757273.0</v>
      </c>
      <c r="AC11" s="132">
        <v>1874545.0</v>
      </c>
      <c r="AD11" s="132">
        <v>555454.0</v>
      </c>
      <c r="AE11" s="132"/>
      <c r="AF11" s="132"/>
      <c r="AG11" s="132">
        <f t="shared" si="3"/>
        <v>19830909</v>
      </c>
      <c r="AH11" s="337">
        <f t="shared" si="4"/>
        <v>1983090.9</v>
      </c>
      <c r="AI11" s="490">
        <f t="shared" si="5"/>
        <v>-0.2402833272</v>
      </c>
      <c r="AJ11" s="490">
        <f t="shared" si="6"/>
        <v>-0.3669027727</v>
      </c>
      <c r="AK11" s="490">
        <f t="shared" si="7"/>
        <v>-0.2559266776</v>
      </c>
      <c r="AL11" s="464"/>
      <c r="AM11" s="464"/>
    </row>
    <row r="12" ht="13.5" customHeight="1">
      <c r="A12" s="464"/>
      <c r="B12" s="558"/>
      <c r="C12" s="558"/>
      <c r="D12" s="132" t="s">
        <v>3344</v>
      </c>
      <c r="E12" s="132">
        <v>2.74790139E8</v>
      </c>
      <c r="F12" s="433">
        <f t="shared" si="1"/>
        <v>22899178.25</v>
      </c>
      <c r="G12" s="559">
        <v>2.1579323E7</v>
      </c>
      <c r="H12" s="132">
        <v>2.2976681E7</v>
      </c>
      <c r="I12" s="132">
        <v>2.6901314E7</v>
      </c>
      <c r="J12" s="132">
        <v>3.0558988E7</v>
      </c>
      <c r="K12" s="132">
        <v>2.3343409E7</v>
      </c>
      <c r="L12" s="132">
        <v>2.3278319E7</v>
      </c>
      <c r="M12" s="132">
        <v>2.0446731E7</v>
      </c>
      <c r="N12" s="132">
        <v>1.4426443E7</v>
      </c>
      <c r="O12" s="132">
        <v>2.1949765E7</v>
      </c>
      <c r="P12" s="132">
        <v>2.3449262E7</v>
      </c>
      <c r="Q12" s="132">
        <v>2.6083185E7</v>
      </c>
      <c r="R12" s="132">
        <v>2.684114E7</v>
      </c>
      <c r="S12" s="132">
        <v>2.8183456E8</v>
      </c>
      <c r="T12" s="560">
        <f t="shared" si="2"/>
        <v>23486213.33</v>
      </c>
      <c r="U12" s="132">
        <v>2.4875449E7</v>
      </c>
      <c r="V12" s="132">
        <v>2.2752324E7</v>
      </c>
      <c r="W12" s="132">
        <v>1.8967318E7</v>
      </c>
      <c r="X12" s="132">
        <v>2.0210505E7</v>
      </c>
      <c r="Y12" s="132">
        <v>1.5273548E7</v>
      </c>
      <c r="Z12" s="132">
        <v>1.533169E7</v>
      </c>
      <c r="AA12" s="132">
        <v>1.5934143E7</v>
      </c>
      <c r="AB12" s="132">
        <v>5987183.0</v>
      </c>
      <c r="AC12" s="132">
        <v>1.7782638E7</v>
      </c>
      <c r="AD12" s="132">
        <v>1.4402505E7</v>
      </c>
      <c r="AE12" s="132"/>
      <c r="AF12" s="132"/>
      <c r="AG12" s="132">
        <f t="shared" si="3"/>
        <v>171517303</v>
      </c>
      <c r="AH12" s="337">
        <f t="shared" si="4"/>
        <v>17151730.3</v>
      </c>
      <c r="AI12" s="490">
        <f t="shared" si="5"/>
        <v>-0.2697106998</v>
      </c>
      <c r="AJ12" s="490">
        <f t="shared" si="6"/>
        <v>-0.3914255832</v>
      </c>
      <c r="AK12" s="490">
        <f t="shared" si="7"/>
        <v>-0.2507224371</v>
      </c>
      <c r="AL12" s="464"/>
      <c r="AM12" s="464"/>
    </row>
    <row r="13" ht="13.5" customHeight="1">
      <c r="A13" s="464"/>
      <c r="B13" s="558"/>
      <c r="C13" s="558" t="s">
        <v>3321</v>
      </c>
      <c r="D13" s="558"/>
      <c r="E13" s="558">
        <v>1.114520999E9</v>
      </c>
      <c r="F13" s="561">
        <f t="shared" si="1"/>
        <v>92876749.92</v>
      </c>
      <c r="G13" s="562">
        <v>8.671476E7</v>
      </c>
      <c r="H13" s="558">
        <v>8.8067586E7</v>
      </c>
      <c r="I13" s="558">
        <v>1.04531305E8</v>
      </c>
      <c r="J13" s="558">
        <v>9.6246256E7</v>
      </c>
      <c r="K13" s="558">
        <v>8.9496135E7</v>
      </c>
      <c r="L13" s="558">
        <v>9.1636497E7</v>
      </c>
      <c r="M13" s="558">
        <v>8.6641272E7</v>
      </c>
      <c r="N13" s="558">
        <v>9.2416446E7</v>
      </c>
      <c r="O13" s="558">
        <v>9.080249E7</v>
      </c>
      <c r="P13" s="558">
        <v>9.3921993E7</v>
      </c>
      <c r="Q13" s="558">
        <v>1.03200457E8</v>
      </c>
      <c r="R13" s="558">
        <v>1.05345684E8</v>
      </c>
      <c r="S13" s="558">
        <v>1.129020881E9</v>
      </c>
      <c r="T13" s="563">
        <f t="shared" si="2"/>
        <v>94085073.42</v>
      </c>
      <c r="U13" s="558">
        <v>8.5870909E7</v>
      </c>
      <c r="V13" s="558">
        <v>9.8779594E7</v>
      </c>
      <c r="W13" s="558">
        <v>8.2330955E7</v>
      </c>
      <c r="X13" s="558">
        <v>9.4130507E7</v>
      </c>
      <c r="Y13" s="558">
        <v>8.1713556E7</v>
      </c>
      <c r="Z13" s="558">
        <v>8.6967149E7</v>
      </c>
      <c r="AA13" s="558">
        <v>8.8828867E7</v>
      </c>
      <c r="AB13" s="558">
        <v>6.8378847E7</v>
      </c>
      <c r="AC13" s="558">
        <v>1.04250836E8</v>
      </c>
      <c r="AD13" s="558">
        <v>9.2448877E7</v>
      </c>
      <c r="AE13" s="558"/>
      <c r="AF13" s="558"/>
      <c r="AG13" s="558">
        <f t="shared" si="3"/>
        <v>883700097</v>
      </c>
      <c r="AH13" s="336">
        <f t="shared" si="4"/>
        <v>88370009.7</v>
      </c>
      <c r="AI13" s="540">
        <f t="shared" si="5"/>
        <v>-0.06074357503</v>
      </c>
      <c r="AJ13" s="540">
        <f t="shared" si="6"/>
        <v>-0.2172863125</v>
      </c>
      <c r="AK13" s="490">
        <f t="shared" si="7"/>
        <v>-0.03995182203</v>
      </c>
      <c r="AL13" s="464"/>
      <c r="AM13" s="464"/>
    </row>
    <row r="14" ht="13.5" customHeight="1">
      <c r="A14" s="464"/>
      <c r="B14" s="516" t="s">
        <v>3322</v>
      </c>
      <c r="C14" s="516"/>
      <c r="D14" s="516"/>
      <c r="E14" s="516">
        <v>2.253100446E9</v>
      </c>
      <c r="F14" s="564">
        <f t="shared" si="1"/>
        <v>187758370.5</v>
      </c>
      <c r="G14" s="565">
        <v>1.8701187E8</v>
      </c>
      <c r="H14" s="516">
        <v>1.63865119E8</v>
      </c>
      <c r="I14" s="516">
        <v>1.99020618E8</v>
      </c>
      <c r="J14" s="516">
        <v>1.88647382E8</v>
      </c>
      <c r="K14" s="516">
        <v>1.87786106E8</v>
      </c>
      <c r="L14" s="516">
        <v>1.76684889E8</v>
      </c>
      <c r="M14" s="516">
        <v>1.87507396E8</v>
      </c>
      <c r="N14" s="516">
        <v>1.9185516E8</v>
      </c>
      <c r="O14" s="516">
        <v>1.78210246E8</v>
      </c>
      <c r="P14" s="516">
        <v>2.0576547E8</v>
      </c>
      <c r="Q14" s="516">
        <v>2.14938765E8</v>
      </c>
      <c r="R14" s="516">
        <v>2.12386666E8</v>
      </c>
      <c r="S14" s="516">
        <v>2.293679687E9</v>
      </c>
      <c r="T14" s="566">
        <f t="shared" si="2"/>
        <v>191139973.9</v>
      </c>
      <c r="U14" s="516">
        <v>1.67693426E8</v>
      </c>
      <c r="V14" s="516">
        <v>1.86086181E8</v>
      </c>
      <c r="W14" s="516">
        <v>1.74795586E8</v>
      </c>
      <c r="X14" s="516">
        <v>1.93888939E8</v>
      </c>
      <c r="Y14" s="516">
        <v>1.71364686E8</v>
      </c>
      <c r="Z14" s="516">
        <v>1.86992839E8</v>
      </c>
      <c r="AA14" s="516">
        <v>1.8188676E8</v>
      </c>
      <c r="AB14" s="516">
        <v>1.47340883E8</v>
      </c>
      <c r="AC14" s="516">
        <v>2.06875343E8</v>
      </c>
      <c r="AD14" s="516">
        <v>1.80031795E8</v>
      </c>
      <c r="AE14" s="516"/>
      <c r="AF14" s="516"/>
      <c r="AG14" s="516">
        <f t="shared" si="3"/>
        <v>1796956438</v>
      </c>
      <c r="AH14" s="542">
        <f t="shared" si="4"/>
        <v>179695643.8</v>
      </c>
      <c r="AI14" s="545">
        <f t="shared" si="5"/>
        <v>-0.05987408014</v>
      </c>
      <c r="AJ14" s="504">
        <f t="shared" si="6"/>
        <v>-0.2165617335</v>
      </c>
      <c r="AK14" s="504">
        <f t="shared" si="7"/>
        <v>-0.03718362566</v>
      </c>
      <c r="AL14" s="464"/>
      <c r="AM14" s="464"/>
    </row>
    <row r="15" ht="13.5" customHeight="1">
      <c r="A15" s="464"/>
      <c r="B15" s="558" t="s">
        <v>3302</v>
      </c>
      <c r="C15" s="558" t="s">
        <v>55</v>
      </c>
      <c r="D15" s="132" t="s">
        <v>87</v>
      </c>
      <c r="E15" s="132">
        <v>4.36389235E8</v>
      </c>
      <c r="F15" s="433">
        <f t="shared" si="1"/>
        <v>36365769.58</v>
      </c>
      <c r="G15" s="559">
        <v>1.6972725E7</v>
      </c>
      <c r="H15" s="132">
        <v>2.1599997E7</v>
      </c>
      <c r="I15" s="132">
        <v>2.4050903E7</v>
      </c>
      <c r="J15" s="132">
        <v>2.3022723E7</v>
      </c>
      <c r="K15" s="132">
        <v>2.283636E7</v>
      </c>
      <c r="L15" s="132">
        <v>2.3984543E7</v>
      </c>
      <c r="M15" s="132">
        <v>2.2294545E7</v>
      </c>
      <c r="N15" s="132">
        <v>2.2149997E7</v>
      </c>
      <c r="O15" s="132">
        <v>1.9346364E7</v>
      </c>
      <c r="P15" s="132">
        <v>3.3911815E7</v>
      </c>
      <c r="Q15" s="132">
        <v>3.6149994E7</v>
      </c>
      <c r="R15" s="132">
        <v>2.9199082E7</v>
      </c>
      <c r="S15" s="132">
        <v>2.95519048E8</v>
      </c>
      <c r="T15" s="560">
        <f t="shared" si="2"/>
        <v>24626587.33</v>
      </c>
      <c r="U15" s="132">
        <v>2.5972728E7</v>
      </c>
      <c r="V15" s="132">
        <v>3.0388178E7</v>
      </c>
      <c r="W15" s="132">
        <v>3.5023632E7</v>
      </c>
      <c r="X15" s="132">
        <v>3.479363E7</v>
      </c>
      <c r="Y15" s="132">
        <v>2.9782727E7</v>
      </c>
      <c r="Z15" s="132">
        <v>3.0168181E7</v>
      </c>
      <c r="AA15" s="132">
        <v>3.6627269E7</v>
      </c>
      <c r="AB15" s="132">
        <v>3.1965454E7</v>
      </c>
      <c r="AC15" s="132">
        <v>3.7402729E7</v>
      </c>
      <c r="AD15" s="132">
        <v>3.848527E7</v>
      </c>
      <c r="AE15" s="132"/>
      <c r="AF15" s="132"/>
      <c r="AG15" s="132">
        <f t="shared" si="3"/>
        <v>330609798</v>
      </c>
      <c r="AH15" s="337">
        <f t="shared" si="4"/>
        <v>33060979.8</v>
      </c>
      <c r="AI15" s="490">
        <f t="shared" si="5"/>
        <v>0.3424913226</v>
      </c>
      <c r="AJ15" s="490">
        <f t="shared" si="6"/>
        <v>0.1187427688</v>
      </c>
      <c r="AK15" s="490">
        <f t="shared" si="7"/>
        <v>0.4363724126</v>
      </c>
      <c r="AL15" s="464"/>
      <c r="AM15" s="464"/>
    </row>
    <row r="16" ht="13.5" customHeight="1">
      <c r="A16" s="464"/>
      <c r="B16" s="558"/>
      <c r="C16" s="558"/>
      <c r="D16" s="132" t="s">
        <v>86</v>
      </c>
      <c r="E16" s="132">
        <v>4.43690911E8</v>
      </c>
      <c r="F16" s="433">
        <f t="shared" si="1"/>
        <v>36974242.58</v>
      </c>
      <c r="G16" s="559">
        <v>2.2552729E7</v>
      </c>
      <c r="H16" s="132">
        <v>2.9360913E7</v>
      </c>
      <c r="I16" s="132">
        <v>4.0191818E7</v>
      </c>
      <c r="J16" s="132">
        <v>4.355273E7</v>
      </c>
      <c r="K16" s="132">
        <v>3.0611816E7</v>
      </c>
      <c r="L16" s="132">
        <v>4.3388862E7</v>
      </c>
      <c r="M16" s="132">
        <v>2.8835453E7</v>
      </c>
      <c r="N16" s="132">
        <v>3.4385912E7</v>
      </c>
      <c r="O16" s="132">
        <v>2.544091E7</v>
      </c>
      <c r="P16" s="132">
        <v>6.5034003E7</v>
      </c>
      <c r="Q16" s="132">
        <v>3.384068E7</v>
      </c>
      <c r="R16" s="132">
        <v>3.4964773E7</v>
      </c>
      <c r="S16" s="132">
        <v>4.32160599E8</v>
      </c>
      <c r="T16" s="560">
        <f t="shared" si="2"/>
        <v>36013383.25</v>
      </c>
      <c r="U16" s="132">
        <v>2.3912272E7</v>
      </c>
      <c r="V16" s="132">
        <v>2.9140911E7</v>
      </c>
      <c r="W16" s="132">
        <v>3.7150227E7</v>
      </c>
      <c r="X16" s="132">
        <v>3.5581366E7</v>
      </c>
      <c r="Y16" s="132">
        <v>4.0668408E7</v>
      </c>
      <c r="Z16" s="132">
        <v>4.0477049E7</v>
      </c>
      <c r="AA16" s="132">
        <v>3.1382502E7</v>
      </c>
      <c r="AB16" s="132">
        <v>3.8369321E7</v>
      </c>
      <c r="AC16" s="132">
        <v>3.3104772E7</v>
      </c>
      <c r="AD16" s="132">
        <v>3.5297044E7</v>
      </c>
      <c r="AE16" s="132"/>
      <c r="AF16" s="132"/>
      <c r="AG16" s="132">
        <f t="shared" si="3"/>
        <v>345083872</v>
      </c>
      <c r="AH16" s="337">
        <f t="shared" si="4"/>
        <v>34508387.2</v>
      </c>
      <c r="AI16" s="490">
        <f t="shared" si="5"/>
        <v>-0.04178991014</v>
      </c>
      <c r="AJ16" s="490">
        <f t="shared" si="6"/>
        <v>-0.2014915918</v>
      </c>
      <c r="AK16" s="490">
        <f t="shared" si="7"/>
        <v>-0.05028489125</v>
      </c>
      <c r="AL16" s="464"/>
      <c r="AM16" s="464"/>
    </row>
    <row r="17" ht="13.5" customHeight="1">
      <c r="A17" s="464"/>
      <c r="B17" s="558"/>
      <c r="C17" s="558"/>
      <c r="D17" s="132" t="s">
        <v>3344</v>
      </c>
      <c r="E17" s="132">
        <v>5.5438094E7</v>
      </c>
      <c r="F17" s="433">
        <f t="shared" si="1"/>
        <v>4619841.167</v>
      </c>
      <c r="G17" s="559">
        <v>2387726.0</v>
      </c>
      <c r="H17" s="132">
        <v>2479483.0</v>
      </c>
      <c r="I17" s="132">
        <v>2456360.0</v>
      </c>
      <c r="J17" s="132">
        <v>4273709.0</v>
      </c>
      <c r="K17" s="132">
        <v>2924995.0</v>
      </c>
      <c r="L17" s="132">
        <v>5340680.0</v>
      </c>
      <c r="M17" s="132">
        <v>3719727.0</v>
      </c>
      <c r="N17" s="132">
        <v>4792725.0</v>
      </c>
      <c r="O17" s="132">
        <v>7603181.0</v>
      </c>
      <c r="P17" s="132">
        <v>4055223.0</v>
      </c>
      <c r="Q17" s="132">
        <v>8152369.0</v>
      </c>
      <c r="R17" s="132">
        <v>4139998.0</v>
      </c>
      <c r="S17" s="132">
        <v>5.2326176E7</v>
      </c>
      <c r="T17" s="560">
        <f t="shared" si="2"/>
        <v>4360514.667</v>
      </c>
      <c r="U17" s="132">
        <v>1069088.0</v>
      </c>
      <c r="V17" s="132">
        <v>5637950.0</v>
      </c>
      <c r="W17" s="132">
        <v>1735454.0</v>
      </c>
      <c r="X17" s="132">
        <v>6058177.0</v>
      </c>
      <c r="Y17" s="132">
        <v>2809999.0</v>
      </c>
      <c r="Z17" s="132">
        <v>3633634.0</v>
      </c>
      <c r="AA17" s="132">
        <v>1402723.0</v>
      </c>
      <c r="AB17" s="132">
        <v>3989996.0</v>
      </c>
      <c r="AC17" s="132">
        <v>4861965.0</v>
      </c>
      <c r="AD17" s="132">
        <v>5838267.0</v>
      </c>
      <c r="AE17" s="132"/>
      <c r="AF17" s="132"/>
      <c r="AG17" s="132">
        <f t="shared" si="3"/>
        <v>37037253</v>
      </c>
      <c r="AH17" s="337">
        <f t="shared" si="4"/>
        <v>3703725.3</v>
      </c>
      <c r="AI17" s="490">
        <f t="shared" si="5"/>
        <v>-0.1506219832</v>
      </c>
      <c r="AJ17" s="490">
        <f t="shared" si="6"/>
        <v>-0.292184986</v>
      </c>
      <c r="AK17" s="490">
        <f t="shared" si="7"/>
        <v>-0.07485063437</v>
      </c>
      <c r="AL17" s="464"/>
      <c r="AM17" s="464"/>
    </row>
    <row r="18" ht="13.5" customHeight="1">
      <c r="A18" s="464"/>
      <c r="B18" s="558"/>
      <c r="C18" s="558" t="s">
        <v>3323</v>
      </c>
      <c r="D18" s="558"/>
      <c r="E18" s="558">
        <v>9.3551824E8</v>
      </c>
      <c r="F18" s="561">
        <f t="shared" si="1"/>
        <v>77959853.33</v>
      </c>
      <c r="G18" s="562">
        <v>4.191318E7</v>
      </c>
      <c r="H18" s="558">
        <v>5.3440393E7</v>
      </c>
      <c r="I18" s="558">
        <v>6.6699081E7</v>
      </c>
      <c r="J18" s="558">
        <v>7.0849162E7</v>
      </c>
      <c r="K18" s="558">
        <v>5.6373171E7</v>
      </c>
      <c r="L18" s="558">
        <v>7.2714085E7</v>
      </c>
      <c r="M18" s="558">
        <v>5.4849725E7</v>
      </c>
      <c r="N18" s="558">
        <v>6.1328634E7</v>
      </c>
      <c r="O18" s="558">
        <v>5.2390455E7</v>
      </c>
      <c r="P18" s="558">
        <v>1.03001041E8</v>
      </c>
      <c r="Q18" s="558">
        <v>7.8143043E7</v>
      </c>
      <c r="R18" s="558">
        <v>6.8303853E7</v>
      </c>
      <c r="S18" s="558">
        <v>7.80005823E8</v>
      </c>
      <c r="T18" s="563">
        <f t="shared" si="2"/>
        <v>65000485.25</v>
      </c>
      <c r="U18" s="558">
        <v>5.0954088E7</v>
      </c>
      <c r="V18" s="558">
        <v>6.5167039E7</v>
      </c>
      <c r="W18" s="558">
        <v>7.3909313E7</v>
      </c>
      <c r="X18" s="558">
        <v>7.6433173E7</v>
      </c>
      <c r="Y18" s="558">
        <v>7.3261134E7</v>
      </c>
      <c r="Z18" s="558">
        <v>7.4278864E7</v>
      </c>
      <c r="AA18" s="558">
        <v>6.9412494E7</v>
      </c>
      <c r="AB18" s="558">
        <v>7.4324771E7</v>
      </c>
      <c r="AC18" s="558">
        <v>7.5369466E7</v>
      </c>
      <c r="AD18" s="558">
        <v>7.9620581E7</v>
      </c>
      <c r="AE18" s="558"/>
      <c r="AF18" s="558"/>
      <c r="AG18" s="558">
        <f t="shared" si="3"/>
        <v>712730923</v>
      </c>
      <c r="AH18" s="336">
        <f t="shared" si="4"/>
        <v>71273092.3</v>
      </c>
      <c r="AI18" s="540">
        <f t="shared" si="5"/>
        <v>0.09650092651</v>
      </c>
      <c r="AJ18" s="540">
        <f t="shared" si="6"/>
        <v>-0.08624922791</v>
      </c>
      <c r="AK18" s="490">
        <f t="shared" si="7"/>
        <v>0.1249639025</v>
      </c>
      <c r="AL18" s="464"/>
      <c r="AM18" s="464"/>
    </row>
    <row r="19" ht="13.5" customHeight="1">
      <c r="A19" s="464"/>
      <c r="B19" s="558"/>
      <c r="C19" s="558" t="s">
        <v>56</v>
      </c>
      <c r="D19" s="132" t="s">
        <v>87</v>
      </c>
      <c r="E19" s="132">
        <v>4.56411741E8</v>
      </c>
      <c r="F19" s="433">
        <f t="shared" si="1"/>
        <v>38034311.75</v>
      </c>
      <c r="G19" s="559">
        <v>3.1648175E7</v>
      </c>
      <c r="H19" s="132">
        <v>2.8014538E7</v>
      </c>
      <c r="I19" s="132">
        <v>3.2729997E7</v>
      </c>
      <c r="J19" s="132">
        <v>2.8073632E7</v>
      </c>
      <c r="K19" s="132">
        <v>3.2997271E7</v>
      </c>
      <c r="L19" s="132">
        <v>3.9756358E7</v>
      </c>
      <c r="M19" s="132">
        <v>3.8460899E7</v>
      </c>
      <c r="N19" s="132">
        <v>4.0080902E7</v>
      </c>
      <c r="O19" s="132">
        <v>3.2079085E7</v>
      </c>
      <c r="P19" s="132">
        <v>4.5807266E7</v>
      </c>
      <c r="Q19" s="132">
        <v>4.7054537E7</v>
      </c>
      <c r="R19" s="132">
        <v>6.3907262E7</v>
      </c>
      <c r="S19" s="132">
        <v>4.60609922E8</v>
      </c>
      <c r="T19" s="560">
        <f t="shared" si="2"/>
        <v>38384160.17</v>
      </c>
      <c r="U19" s="132">
        <v>3.2870002E7</v>
      </c>
      <c r="V19" s="132">
        <v>3.6381814E7</v>
      </c>
      <c r="W19" s="132">
        <v>3.881909E7</v>
      </c>
      <c r="X19" s="132">
        <v>4.0022721E7</v>
      </c>
      <c r="Y19" s="132">
        <v>3.7743636E7</v>
      </c>
      <c r="Z19" s="132">
        <v>4.5819093E7</v>
      </c>
      <c r="AA19" s="132">
        <v>5.2329099E7</v>
      </c>
      <c r="AB19" s="132">
        <v>4.3061819E7</v>
      </c>
      <c r="AC19" s="132">
        <v>5.2520911E7</v>
      </c>
      <c r="AD19" s="132">
        <v>4.5410908E7</v>
      </c>
      <c r="AE19" s="132"/>
      <c r="AF19" s="132"/>
      <c r="AG19" s="132">
        <f t="shared" si="3"/>
        <v>424979093</v>
      </c>
      <c r="AH19" s="337">
        <f t="shared" si="4"/>
        <v>42497909.3</v>
      </c>
      <c r="AI19" s="490">
        <f t="shared" si="5"/>
        <v>0.1071730921</v>
      </c>
      <c r="AJ19" s="490">
        <f t="shared" si="6"/>
        <v>-0.07735575657</v>
      </c>
      <c r="AK19" s="490">
        <f t="shared" si="7"/>
        <v>0.2154479462</v>
      </c>
      <c r="AL19" s="464"/>
      <c r="AM19" s="464"/>
    </row>
    <row r="20" ht="13.5" customHeight="1">
      <c r="A20" s="464"/>
      <c r="B20" s="558"/>
      <c r="C20" s="558"/>
      <c r="D20" s="132" t="s">
        <v>86</v>
      </c>
      <c r="E20" s="132">
        <v>3.09930012E8</v>
      </c>
      <c r="F20" s="433">
        <f t="shared" si="1"/>
        <v>25827501</v>
      </c>
      <c r="G20" s="559">
        <v>6427274.0</v>
      </c>
      <c r="H20" s="132">
        <v>2172728.0</v>
      </c>
      <c r="I20" s="132">
        <v>2.0762728E7</v>
      </c>
      <c r="J20" s="132">
        <v>6.2221818E7</v>
      </c>
      <c r="K20" s="132">
        <v>2848184.0</v>
      </c>
      <c r="L20" s="132">
        <v>7088184.0</v>
      </c>
      <c r="M20" s="132">
        <v>1.9899094E7</v>
      </c>
      <c r="N20" s="132">
        <v>1.3611818E7</v>
      </c>
      <c r="O20" s="132">
        <v>2.9755454E7</v>
      </c>
      <c r="P20" s="132">
        <v>1.36401819E8</v>
      </c>
      <c r="Q20" s="132">
        <v>8872726.0</v>
      </c>
      <c r="R20" s="132">
        <v>1.2243638E7</v>
      </c>
      <c r="S20" s="132">
        <v>3.22305465E8</v>
      </c>
      <c r="T20" s="560">
        <f t="shared" si="2"/>
        <v>26858788.75</v>
      </c>
      <c r="U20" s="132">
        <v>9808181.0</v>
      </c>
      <c r="V20" s="132">
        <v>1.5767274E7</v>
      </c>
      <c r="W20" s="132">
        <v>1.0747273E7</v>
      </c>
      <c r="X20" s="132">
        <v>2.2290003E7</v>
      </c>
      <c r="Y20" s="132">
        <v>5.7664547E7</v>
      </c>
      <c r="Z20" s="132">
        <v>1.3138186E7</v>
      </c>
      <c r="AA20" s="132">
        <v>1.0582727E7</v>
      </c>
      <c r="AB20" s="132">
        <v>9474548.0</v>
      </c>
      <c r="AC20" s="132">
        <v>2.6787275E7</v>
      </c>
      <c r="AD20" s="132">
        <v>2.7200001E7</v>
      </c>
      <c r="AE20" s="132"/>
      <c r="AF20" s="132"/>
      <c r="AG20" s="132">
        <f t="shared" si="3"/>
        <v>203460015</v>
      </c>
      <c r="AH20" s="337">
        <f t="shared" si="4"/>
        <v>20346001.5</v>
      </c>
      <c r="AI20" s="490">
        <f t="shared" si="5"/>
        <v>-0.2424825375</v>
      </c>
      <c r="AJ20" s="490">
        <f t="shared" si="6"/>
        <v>-0.3687354479</v>
      </c>
      <c r="AK20" s="490">
        <f t="shared" si="7"/>
        <v>-0.3244774983</v>
      </c>
      <c r="AL20" s="464"/>
      <c r="AM20" s="464"/>
    </row>
    <row r="21" ht="13.5" customHeight="1">
      <c r="A21" s="464"/>
      <c r="B21" s="558"/>
      <c r="C21" s="558"/>
      <c r="D21" s="132" t="s">
        <v>3344</v>
      </c>
      <c r="E21" s="132">
        <v>7.67813E7</v>
      </c>
      <c r="F21" s="433">
        <f t="shared" si="1"/>
        <v>6398441.667</v>
      </c>
      <c r="G21" s="559">
        <v>5107408.0</v>
      </c>
      <c r="H21" s="132">
        <v>5975785.0</v>
      </c>
      <c r="I21" s="132">
        <v>6232221.0</v>
      </c>
      <c r="J21" s="132">
        <v>5093087.0</v>
      </c>
      <c r="K21" s="132">
        <v>9315358.0</v>
      </c>
      <c r="L21" s="132">
        <v>3283771.0</v>
      </c>
      <c r="M21" s="132">
        <v>5901139.0</v>
      </c>
      <c r="N21" s="132">
        <v>1.1943411E7</v>
      </c>
      <c r="O21" s="132">
        <v>7273766.0</v>
      </c>
      <c r="P21" s="132">
        <v>9542485.0</v>
      </c>
      <c r="Q21" s="132">
        <v>8297930.0</v>
      </c>
      <c r="R21" s="132">
        <v>7425873.0</v>
      </c>
      <c r="S21" s="132">
        <v>8.5392234E7</v>
      </c>
      <c r="T21" s="560">
        <f t="shared" si="2"/>
        <v>7116019.5</v>
      </c>
      <c r="U21" s="132">
        <v>4639066.0</v>
      </c>
      <c r="V21" s="132">
        <v>5791038.0</v>
      </c>
      <c r="W21" s="132">
        <v>6095278.0</v>
      </c>
      <c r="X21" s="132">
        <v>5379777.0</v>
      </c>
      <c r="Y21" s="132">
        <v>3752727.0</v>
      </c>
      <c r="Z21" s="132">
        <v>8674777.0</v>
      </c>
      <c r="AA21" s="132">
        <v>5501820.0</v>
      </c>
      <c r="AB21" s="132">
        <v>6194550.0</v>
      </c>
      <c r="AC21" s="132">
        <v>9575686.0</v>
      </c>
      <c r="AD21" s="132">
        <v>2172775.0</v>
      </c>
      <c r="AE21" s="132"/>
      <c r="AF21" s="132"/>
      <c r="AG21" s="132">
        <f t="shared" si="3"/>
        <v>57777494</v>
      </c>
      <c r="AH21" s="337">
        <f t="shared" si="4"/>
        <v>5777749.4</v>
      </c>
      <c r="AI21" s="490">
        <f t="shared" si="5"/>
        <v>-0.1880644228</v>
      </c>
      <c r="AJ21" s="490">
        <f t="shared" si="6"/>
        <v>-0.323387019</v>
      </c>
      <c r="AK21" s="490">
        <f t="shared" si="7"/>
        <v>-0.1706789837</v>
      </c>
      <c r="AL21" s="464"/>
      <c r="AM21" s="464"/>
    </row>
    <row r="22" ht="13.5" customHeight="1">
      <c r="A22" s="464"/>
      <c r="B22" s="558"/>
      <c r="C22" s="558" t="s">
        <v>3324</v>
      </c>
      <c r="D22" s="558"/>
      <c r="E22" s="558">
        <v>8.43123053E8</v>
      </c>
      <c r="F22" s="561">
        <f t="shared" si="1"/>
        <v>70260254.42</v>
      </c>
      <c r="G22" s="562">
        <v>4.3182857E7</v>
      </c>
      <c r="H22" s="558">
        <v>3.6163051E7</v>
      </c>
      <c r="I22" s="558">
        <v>5.9724946E7</v>
      </c>
      <c r="J22" s="558">
        <v>9.5388537E7</v>
      </c>
      <c r="K22" s="558">
        <v>4.5160813E7</v>
      </c>
      <c r="L22" s="558">
        <v>5.0128313E7</v>
      </c>
      <c r="M22" s="558">
        <v>6.4261132E7</v>
      </c>
      <c r="N22" s="558">
        <v>6.5636131E7</v>
      </c>
      <c r="O22" s="558">
        <v>6.9108305E7</v>
      </c>
      <c r="P22" s="558">
        <v>1.9175157E8</v>
      </c>
      <c r="Q22" s="558">
        <v>6.4225193E7</v>
      </c>
      <c r="R22" s="558">
        <v>8.3576773E7</v>
      </c>
      <c r="S22" s="558">
        <v>8.68307621E8</v>
      </c>
      <c r="T22" s="563">
        <f t="shared" si="2"/>
        <v>72358968.42</v>
      </c>
      <c r="U22" s="558">
        <v>4.7317249E7</v>
      </c>
      <c r="V22" s="558">
        <v>5.7940126E7</v>
      </c>
      <c r="W22" s="558">
        <v>5.5661641E7</v>
      </c>
      <c r="X22" s="558">
        <v>6.7692501E7</v>
      </c>
      <c r="Y22" s="558">
        <v>9.916091E7</v>
      </c>
      <c r="Z22" s="558">
        <v>6.7632056E7</v>
      </c>
      <c r="AA22" s="558">
        <v>6.8413646E7</v>
      </c>
      <c r="AB22" s="558">
        <v>5.8730917E7</v>
      </c>
      <c r="AC22" s="558">
        <v>8.8883872E7</v>
      </c>
      <c r="AD22" s="558">
        <v>7.4783684E7</v>
      </c>
      <c r="AE22" s="558"/>
      <c r="AF22" s="558"/>
      <c r="AG22" s="558">
        <f t="shared" si="3"/>
        <v>686216602</v>
      </c>
      <c r="AH22" s="336">
        <f t="shared" si="4"/>
        <v>68621660.2</v>
      </c>
      <c r="AI22" s="540">
        <f t="shared" si="5"/>
        <v>-0.05164955082</v>
      </c>
      <c r="AJ22" s="540">
        <f t="shared" si="6"/>
        <v>-0.209707959</v>
      </c>
      <c r="AK22" s="490">
        <f t="shared" si="7"/>
        <v>-0.04759026215</v>
      </c>
      <c r="AL22" s="464"/>
      <c r="AM22" s="464"/>
    </row>
    <row r="23" ht="13.5" customHeight="1">
      <c r="A23" s="464"/>
      <c r="B23" s="558"/>
      <c r="C23" s="558" t="s">
        <v>57</v>
      </c>
      <c r="D23" s="132" t="s">
        <v>87</v>
      </c>
      <c r="E23" s="132">
        <v>4.42769993E8</v>
      </c>
      <c r="F23" s="433">
        <f t="shared" si="1"/>
        <v>36897499.42</v>
      </c>
      <c r="G23" s="559">
        <v>3.679636E7</v>
      </c>
      <c r="H23" s="132">
        <v>2.4605452E7</v>
      </c>
      <c r="I23" s="132">
        <v>3.3100903E7</v>
      </c>
      <c r="J23" s="132">
        <v>3.5531817E7</v>
      </c>
      <c r="K23" s="132">
        <v>4.0019546E7</v>
      </c>
      <c r="L23" s="132">
        <v>3.3170003E7</v>
      </c>
      <c r="M23" s="132">
        <v>4.3039993E7</v>
      </c>
      <c r="N23" s="132">
        <v>3.6637271E7</v>
      </c>
      <c r="O23" s="132">
        <v>3.8422731E7</v>
      </c>
      <c r="P23" s="132">
        <v>4.2524548E7</v>
      </c>
      <c r="Q23" s="132">
        <v>5.1590912E7</v>
      </c>
      <c r="R23" s="132">
        <v>4.7203644E7</v>
      </c>
      <c r="S23" s="132">
        <v>4.6264318E8</v>
      </c>
      <c r="T23" s="560">
        <f t="shared" si="2"/>
        <v>38553598.33</v>
      </c>
      <c r="U23" s="132">
        <v>3.5049998E7</v>
      </c>
      <c r="V23" s="132">
        <v>3.9019093E7</v>
      </c>
      <c r="W23" s="132">
        <v>4.704545E7</v>
      </c>
      <c r="X23" s="132">
        <v>5.2309092E7</v>
      </c>
      <c r="Y23" s="132">
        <v>4.9234549E7</v>
      </c>
      <c r="Z23" s="132">
        <v>4.1829101E7</v>
      </c>
      <c r="AA23" s="132">
        <v>5.7091828E7</v>
      </c>
      <c r="AB23" s="132">
        <v>4.4469096E7</v>
      </c>
      <c r="AC23" s="132">
        <v>4.7337281E7</v>
      </c>
      <c r="AD23" s="132">
        <v>5.4237277E7</v>
      </c>
      <c r="AE23" s="132"/>
      <c r="AF23" s="132"/>
      <c r="AG23" s="132">
        <f t="shared" si="3"/>
        <v>467622765</v>
      </c>
      <c r="AH23" s="337">
        <f t="shared" si="4"/>
        <v>46762276.5</v>
      </c>
      <c r="AI23" s="490">
        <f t="shared" si="5"/>
        <v>0.2129160058</v>
      </c>
      <c r="AJ23" s="490">
        <f t="shared" si="6"/>
        <v>0.01076333817</v>
      </c>
      <c r="AK23" s="490">
        <f t="shared" si="7"/>
        <v>0.2852124047</v>
      </c>
      <c r="AL23" s="464"/>
      <c r="AM23" s="464"/>
    </row>
    <row r="24" ht="13.5" customHeight="1">
      <c r="A24" s="464"/>
      <c r="B24" s="558"/>
      <c r="C24" s="558"/>
      <c r="D24" s="132" t="s">
        <v>86</v>
      </c>
      <c r="E24" s="132">
        <v>3.2169094E7</v>
      </c>
      <c r="F24" s="433">
        <f t="shared" si="1"/>
        <v>2680757.833</v>
      </c>
      <c r="G24" s="559">
        <v>850000.0</v>
      </c>
      <c r="H24" s="132">
        <v>2750909.0</v>
      </c>
      <c r="I24" s="132">
        <v>3507273.0</v>
      </c>
      <c r="J24" s="132">
        <v>3163637.0</v>
      </c>
      <c r="K24" s="132">
        <v>3559091.0</v>
      </c>
      <c r="L24" s="132">
        <v>3405455.0</v>
      </c>
      <c r="M24" s="132">
        <v>3570001.0</v>
      </c>
      <c r="N24" s="132">
        <v>2586365.0</v>
      </c>
      <c r="O24" s="132">
        <v>3121819.0</v>
      </c>
      <c r="P24" s="132">
        <v>5059091.0</v>
      </c>
      <c r="Q24" s="132">
        <v>3143638.0</v>
      </c>
      <c r="R24" s="132">
        <v>5155457.0</v>
      </c>
      <c r="S24" s="132">
        <v>3.9872736E7</v>
      </c>
      <c r="T24" s="560">
        <f t="shared" si="2"/>
        <v>3322728</v>
      </c>
      <c r="U24" s="132">
        <v>3304547.0</v>
      </c>
      <c r="V24" s="132">
        <v>4285455.0</v>
      </c>
      <c r="W24" s="132">
        <v>6144547.0</v>
      </c>
      <c r="X24" s="132">
        <v>4588182.0</v>
      </c>
      <c r="Y24" s="132">
        <v>3877273.0</v>
      </c>
      <c r="Z24" s="132">
        <v>4353637.0</v>
      </c>
      <c r="AA24" s="132">
        <v>4400001.0</v>
      </c>
      <c r="AB24" s="132">
        <v>3024547.0</v>
      </c>
      <c r="AC24" s="132">
        <v>3383636.0</v>
      </c>
      <c r="AD24" s="132">
        <v>2659092.0</v>
      </c>
      <c r="AE24" s="132"/>
      <c r="AF24" s="132"/>
      <c r="AG24" s="132">
        <f t="shared" si="3"/>
        <v>40020917</v>
      </c>
      <c r="AH24" s="337">
        <f t="shared" si="4"/>
        <v>4002091.7</v>
      </c>
      <c r="AI24" s="490">
        <f t="shared" si="5"/>
        <v>0.2044596187</v>
      </c>
      <c r="AJ24" s="490">
        <f t="shared" si="6"/>
        <v>0.003716348936</v>
      </c>
      <c r="AK24" s="490">
        <f t="shared" si="7"/>
        <v>0.2675420298</v>
      </c>
      <c r="AL24" s="464"/>
      <c r="AM24" s="464"/>
    </row>
    <row r="25" ht="13.5" customHeight="1">
      <c r="A25" s="464"/>
      <c r="B25" s="558"/>
      <c r="C25" s="558"/>
      <c r="D25" s="132" t="s">
        <v>3344</v>
      </c>
      <c r="E25" s="132">
        <v>4.0078115E7</v>
      </c>
      <c r="F25" s="433">
        <f t="shared" si="1"/>
        <v>3339842.917</v>
      </c>
      <c r="G25" s="559">
        <v>1806142.0</v>
      </c>
      <c r="H25" s="132">
        <v>2472730.0</v>
      </c>
      <c r="I25" s="132">
        <v>1608640.0</v>
      </c>
      <c r="J25" s="132">
        <v>2254546.0</v>
      </c>
      <c r="K25" s="132">
        <v>2875912.0</v>
      </c>
      <c r="L25" s="132">
        <v>2290913.0</v>
      </c>
      <c r="M25" s="132">
        <v>2619093.0</v>
      </c>
      <c r="N25" s="132">
        <v>3386137.0</v>
      </c>
      <c r="O25" s="132">
        <v>8671407.0</v>
      </c>
      <c r="P25" s="132">
        <v>3985910.0</v>
      </c>
      <c r="Q25" s="132">
        <v>3497049.0</v>
      </c>
      <c r="R25" s="132">
        <v>3470458.0</v>
      </c>
      <c r="S25" s="132">
        <v>3.8938937E7</v>
      </c>
      <c r="T25" s="560">
        <f t="shared" si="2"/>
        <v>3244911.417</v>
      </c>
      <c r="U25" s="132">
        <v>2656367.0</v>
      </c>
      <c r="V25" s="132">
        <v>1568046.0</v>
      </c>
      <c r="W25" s="132">
        <v>2898410.0</v>
      </c>
      <c r="X25" s="132">
        <v>2950230.0</v>
      </c>
      <c r="Y25" s="132">
        <v>2130910.0</v>
      </c>
      <c r="Z25" s="132">
        <v>824319.0</v>
      </c>
      <c r="AA25" s="132">
        <v>2099094.0</v>
      </c>
      <c r="AB25" s="132">
        <v>2795910.0</v>
      </c>
      <c r="AC25" s="132">
        <v>1.1506095E7</v>
      </c>
      <c r="AD25" s="132">
        <v>2682912.0</v>
      </c>
      <c r="AE25" s="132"/>
      <c r="AF25" s="132"/>
      <c r="AG25" s="132">
        <f t="shared" si="3"/>
        <v>32112293</v>
      </c>
      <c r="AH25" s="337">
        <f t="shared" si="4"/>
        <v>3211229.3</v>
      </c>
      <c r="AI25" s="490">
        <f t="shared" si="5"/>
        <v>-0.01037998033</v>
      </c>
      <c r="AJ25" s="490">
        <f t="shared" si="6"/>
        <v>-0.1753166503</v>
      </c>
      <c r="AK25" s="490">
        <f t="shared" si="7"/>
        <v>0.004405902395</v>
      </c>
      <c r="AL25" s="464"/>
      <c r="AM25" s="464"/>
    </row>
    <row r="26" ht="13.5" customHeight="1">
      <c r="A26" s="464"/>
      <c r="B26" s="558"/>
      <c r="C26" s="558" t="s">
        <v>3325</v>
      </c>
      <c r="D26" s="558"/>
      <c r="E26" s="558">
        <v>5.15017202E8</v>
      </c>
      <c r="F26" s="561">
        <f t="shared" si="1"/>
        <v>42918100.17</v>
      </c>
      <c r="G26" s="562">
        <v>3.9452502E7</v>
      </c>
      <c r="H26" s="558">
        <v>2.9829091E7</v>
      </c>
      <c r="I26" s="558">
        <v>3.8216816E7</v>
      </c>
      <c r="J26" s="558">
        <v>4.095E7</v>
      </c>
      <c r="K26" s="558">
        <v>4.6454549E7</v>
      </c>
      <c r="L26" s="558">
        <v>3.8866371E7</v>
      </c>
      <c r="M26" s="558">
        <v>4.9229087E7</v>
      </c>
      <c r="N26" s="558">
        <v>4.2609773E7</v>
      </c>
      <c r="O26" s="558">
        <v>5.0215957E7</v>
      </c>
      <c r="P26" s="558">
        <v>5.1569549E7</v>
      </c>
      <c r="Q26" s="558">
        <v>5.8231599E7</v>
      </c>
      <c r="R26" s="558">
        <v>5.5829559E7</v>
      </c>
      <c r="S26" s="558">
        <v>5.41454853E8</v>
      </c>
      <c r="T26" s="563">
        <f t="shared" si="2"/>
        <v>45121237.75</v>
      </c>
      <c r="U26" s="558">
        <v>4.1010912E7</v>
      </c>
      <c r="V26" s="558">
        <v>4.4872594E7</v>
      </c>
      <c r="W26" s="558">
        <v>5.6088407E7</v>
      </c>
      <c r="X26" s="558">
        <v>5.9847504E7</v>
      </c>
      <c r="Y26" s="558">
        <v>5.5242732E7</v>
      </c>
      <c r="Z26" s="558">
        <v>4.7007057E7</v>
      </c>
      <c r="AA26" s="558">
        <v>6.3590923E7</v>
      </c>
      <c r="AB26" s="558">
        <v>5.0289553E7</v>
      </c>
      <c r="AC26" s="558">
        <v>6.2227012E7</v>
      </c>
      <c r="AD26" s="558">
        <v>5.9579281E7</v>
      </c>
      <c r="AE26" s="558"/>
      <c r="AF26" s="558"/>
      <c r="AG26" s="558">
        <f t="shared" si="3"/>
        <v>539755975</v>
      </c>
      <c r="AH26" s="336">
        <f t="shared" si="4"/>
        <v>53975597.5</v>
      </c>
      <c r="AI26" s="540">
        <f t="shared" si="5"/>
        <v>0.1962348595</v>
      </c>
      <c r="AJ26" s="540">
        <f t="shared" si="6"/>
        <v>-0.00313761709</v>
      </c>
      <c r="AK26" s="490">
        <f t="shared" si="7"/>
        <v>0.2629011174</v>
      </c>
      <c r="AL26" s="464"/>
      <c r="AM26" s="464"/>
    </row>
    <row r="27" ht="13.5" customHeight="1">
      <c r="A27" s="464"/>
      <c r="B27" s="516" t="s">
        <v>3326</v>
      </c>
      <c r="C27" s="516"/>
      <c r="D27" s="516"/>
      <c r="E27" s="516">
        <v>2.293658495E9</v>
      </c>
      <c r="F27" s="564">
        <f t="shared" si="1"/>
        <v>191138207.9</v>
      </c>
      <c r="G27" s="565">
        <v>1.24548539E8</v>
      </c>
      <c r="H27" s="516">
        <v>1.19432535E8</v>
      </c>
      <c r="I27" s="516">
        <v>1.64640843E8</v>
      </c>
      <c r="J27" s="516">
        <v>2.07187699E8</v>
      </c>
      <c r="K27" s="516">
        <v>1.47988533E8</v>
      </c>
      <c r="L27" s="516">
        <v>1.61708769E8</v>
      </c>
      <c r="M27" s="516">
        <v>1.68339944E8</v>
      </c>
      <c r="N27" s="516">
        <v>1.69574538E8</v>
      </c>
      <c r="O27" s="516">
        <v>1.71714717E8</v>
      </c>
      <c r="P27" s="516">
        <v>3.4632216E8</v>
      </c>
      <c r="Q27" s="516">
        <v>2.00599835E8</v>
      </c>
      <c r="R27" s="516">
        <v>2.07710185E8</v>
      </c>
      <c r="S27" s="516">
        <v>2.189768297E9</v>
      </c>
      <c r="T27" s="566">
        <f t="shared" si="2"/>
        <v>182480691.4</v>
      </c>
      <c r="U27" s="516">
        <v>1.39282249E8</v>
      </c>
      <c r="V27" s="516">
        <v>1.67979759E8</v>
      </c>
      <c r="W27" s="516">
        <v>1.85659361E8</v>
      </c>
      <c r="X27" s="516">
        <v>2.03973178E8</v>
      </c>
      <c r="Y27" s="516">
        <v>2.27664776E8</v>
      </c>
      <c r="Z27" s="516">
        <v>1.88917977E8</v>
      </c>
      <c r="AA27" s="516">
        <v>2.01417063E8</v>
      </c>
      <c r="AB27" s="516">
        <v>1.83345241E8</v>
      </c>
      <c r="AC27" s="516">
        <v>2.2648035E8</v>
      </c>
      <c r="AD27" s="516">
        <v>2.13983546E8</v>
      </c>
      <c r="AE27" s="516"/>
      <c r="AF27" s="516"/>
      <c r="AG27" s="516">
        <f t="shared" si="3"/>
        <v>1938703500</v>
      </c>
      <c r="AH27" s="542">
        <f t="shared" si="4"/>
        <v>193870350</v>
      </c>
      <c r="AI27" s="545">
        <f t="shared" si="5"/>
        <v>0.06241569174</v>
      </c>
      <c r="AJ27" s="504">
        <f t="shared" si="6"/>
        <v>-0.1146535902</v>
      </c>
      <c r="AK27" s="504">
        <f t="shared" si="7"/>
        <v>0.08826769901</v>
      </c>
      <c r="AL27" s="464"/>
      <c r="AM27" s="464"/>
    </row>
    <row r="28" ht="13.5" customHeight="1">
      <c r="A28" s="464"/>
      <c r="B28" s="558" t="s">
        <v>3303</v>
      </c>
      <c r="C28" s="558" t="s">
        <v>59</v>
      </c>
      <c r="D28" s="132" t="s">
        <v>87</v>
      </c>
      <c r="E28" s="132">
        <v>8.97863541E8</v>
      </c>
      <c r="F28" s="433">
        <f t="shared" si="1"/>
        <v>74821961.75</v>
      </c>
      <c r="G28" s="559">
        <v>8.2792297E7</v>
      </c>
      <c r="H28" s="132">
        <v>7.4178067E7</v>
      </c>
      <c r="I28" s="132">
        <v>7.9915004E7</v>
      </c>
      <c r="J28" s="132">
        <v>8.8540478E7</v>
      </c>
      <c r="K28" s="132">
        <v>9.4207274E7</v>
      </c>
      <c r="L28" s="132">
        <v>9.3624174E7</v>
      </c>
      <c r="M28" s="132">
        <v>9.4348429E7</v>
      </c>
      <c r="N28" s="132">
        <v>9.5108327E7</v>
      </c>
      <c r="O28" s="132">
        <v>7.8229755E7</v>
      </c>
      <c r="P28" s="132">
        <v>1.12912044E8</v>
      </c>
      <c r="Q28" s="132">
        <v>9.2845659E7</v>
      </c>
      <c r="R28" s="132">
        <v>1.02079983E8</v>
      </c>
      <c r="S28" s="132">
        <v>1.088781491E9</v>
      </c>
      <c r="T28" s="560">
        <f t="shared" si="2"/>
        <v>90731790.92</v>
      </c>
      <c r="U28" s="132">
        <v>8.2586892E7</v>
      </c>
      <c r="V28" s="132">
        <v>9.0733125E7</v>
      </c>
      <c r="W28" s="132">
        <v>9.4780049E7</v>
      </c>
      <c r="X28" s="132">
        <v>1.0466318E8</v>
      </c>
      <c r="Y28" s="132">
        <v>9.9218069E7</v>
      </c>
      <c r="Z28" s="132">
        <v>9.7272223E7</v>
      </c>
      <c r="AA28" s="132">
        <v>1.09564483E8</v>
      </c>
      <c r="AB28" s="132">
        <v>9.6870406E7</v>
      </c>
      <c r="AC28" s="132">
        <v>1.12207308E8</v>
      </c>
      <c r="AD28" s="132">
        <v>9.4900456E7</v>
      </c>
      <c r="AE28" s="132"/>
      <c r="AF28" s="132"/>
      <c r="AG28" s="132">
        <f t="shared" si="3"/>
        <v>982796191</v>
      </c>
      <c r="AH28" s="337">
        <f t="shared" si="4"/>
        <v>98279619.1</v>
      </c>
      <c r="AI28" s="490">
        <f t="shared" si="5"/>
        <v>0.08318835225</v>
      </c>
      <c r="AJ28" s="490">
        <f t="shared" si="6"/>
        <v>-0.09734303979</v>
      </c>
      <c r="AK28" s="490">
        <f t="shared" si="7"/>
        <v>0.09950188512</v>
      </c>
      <c r="AL28" s="464"/>
      <c r="AM28" s="464"/>
    </row>
    <row r="29" ht="13.5" customHeight="1">
      <c r="A29" s="464"/>
      <c r="B29" s="558"/>
      <c r="C29" s="558"/>
      <c r="D29" s="132" t="s">
        <v>86</v>
      </c>
      <c r="E29" s="132">
        <v>5.9765817E7</v>
      </c>
      <c r="F29" s="433">
        <f t="shared" si="1"/>
        <v>4980484.75</v>
      </c>
      <c r="G29" s="559">
        <v>2021817.0</v>
      </c>
      <c r="H29" s="132">
        <v>5018182.0</v>
      </c>
      <c r="I29" s="132">
        <v>3459091.0</v>
      </c>
      <c r="J29" s="132">
        <v>5468181.0</v>
      </c>
      <c r="K29" s="132">
        <v>3495454.0</v>
      </c>
      <c r="L29" s="132">
        <v>3040909.0</v>
      </c>
      <c r="M29" s="132">
        <v>6150000.0</v>
      </c>
      <c r="N29" s="132">
        <v>5337272.0</v>
      </c>
      <c r="O29" s="132">
        <v>2634545.0</v>
      </c>
      <c r="P29" s="132">
        <v>2936364.0</v>
      </c>
      <c r="Q29" s="132">
        <v>7784909.0</v>
      </c>
      <c r="R29" s="132">
        <v>2881817.0</v>
      </c>
      <c r="S29" s="132">
        <v>5.0228541E7</v>
      </c>
      <c r="T29" s="560">
        <f t="shared" si="2"/>
        <v>4185711.75</v>
      </c>
      <c r="U29" s="132">
        <v>7775454.0</v>
      </c>
      <c r="V29" s="132">
        <v>2345454.0</v>
      </c>
      <c r="W29" s="132">
        <v>6263636.0</v>
      </c>
      <c r="X29" s="132">
        <v>7390908.0</v>
      </c>
      <c r="Y29" s="132">
        <v>2972727.0</v>
      </c>
      <c r="Z29" s="132">
        <v>4790908.0</v>
      </c>
      <c r="AA29" s="132">
        <v>5618180.0</v>
      </c>
      <c r="AB29" s="132">
        <v>3740909.0</v>
      </c>
      <c r="AC29" s="132">
        <v>5581818.0</v>
      </c>
      <c r="AD29" s="132">
        <v>5416363.0</v>
      </c>
      <c r="AE29" s="132"/>
      <c r="AF29" s="132"/>
      <c r="AG29" s="132">
        <f t="shared" si="3"/>
        <v>51896357</v>
      </c>
      <c r="AH29" s="337">
        <f t="shared" si="4"/>
        <v>5189635.7</v>
      </c>
      <c r="AI29" s="490">
        <f t="shared" si="5"/>
        <v>0.2398454576</v>
      </c>
      <c r="AJ29" s="490">
        <f t="shared" si="6"/>
        <v>0.03320454799</v>
      </c>
      <c r="AK29" s="490">
        <f t="shared" si="7"/>
        <v>0.3117789717</v>
      </c>
      <c r="AL29" s="464"/>
      <c r="AM29" s="464"/>
    </row>
    <row r="30" ht="13.5" customHeight="1">
      <c r="A30" s="464"/>
      <c r="B30" s="558"/>
      <c r="C30" s="558"/>
      <c r="D30" s="132" t="s">
        <v>3344</v>
      </c>
      <c r="E30" s="132">
        <v>5.37492914E8</v>
      </c>
      <c r="F30" s="433">
        <f t="shared" si="1"/>
        <v>44791076.17</v>
      </c>
      <c r="G30" s="559">
        <v>3.6232245E7</v>
      </c>
      <c r="H30" s="132">
        <v>5.3250541E7</v>
      </c>
      <c r="I30" s="132">
        <v>3.8308063E7</v>
      </c>
      <c r="J30" s="132">
        <v>3.5344525E7</v>
      </c>
      <c r="K30" s="132">
        <v>4.2461658E7</v>
      </c>
      <c r="L30" s="132">
        <v>3.4507174E7</v>
      </c>
      <c r="M30" s="132">
        <v>3.469576E7</v>
      </c>
      <c r="N30" s="132">
        <v>2.6452919E7</v>
      </c>
      <c r="O30" s="132">
        <v>4.1717293E7</v>
      </c>
      <c r="P30" s="132">
        <v>4.0080645E7</v>
      </c>
      <c r="Q30" s="132">
        <v>4.7294741E7</v>
      </c>
      <c r="R30" s="132">
        <v>3.8223571E7</v>
      </c>
      <c r="S30" s="132">
        <v>4.68569135E8</v>
      </c>
      <c r="T30" s="560">
        <f t="shared" si="2"/>
        <v>39047427.92</v>
      </c>
      <c r="U30" s="132">
        <v>3.6858055E7</v>
      </c>
      <c r="V30" s="132">
        <v>4.2221344E7</v>
      </c>
      <c r="W30" s="132">
        <v>4.6449974E7</v>
      </c>
      <c r="X30" s="132">
        <v>3.6530076E7</v>
      </c>
      <c r="Y30" s="132">
        <v>4.1416991E7</v>
      </c>
      <c r="Z30" s="132">
        <v>4.5529496E7</v>
      </c>
      <c r="AA30" s="132">
        <v>4.4062402E7</v>
      </c>
      <c r="AB30" s="132">
        <v>4.8421342E7</v>
      </c>
      <c r="AC30" s="132">
        <v>3.7948496E7</v>
      </c>
      <c r="AD30" s="132">
        <v>4.829422E7</v>
      </c>
      <c r="AE30" s="132"/>
      <c r="AF30" s="132"/>
      <c r="AG30" s="132">
        <f t="shared" si="3"/>
        <v>427732396</v>
      </c>
      <c r="AH30" s="337">
        <f t="shared" si="4"/>
        <v>42773239.6</v>
      </c>
      <c r="AI30" s="490">
        <f t="shared" si="5"/>
        <v>0.09541759553</v>
      </c>
      <c r="AJ30" s="490">
        <f t="shared" si="6"/>
        <v>-0.08715200373</v>
      </c>
      <c r="AK30" s="490">
        <f t="shared" si="7"/>
        <v>0.1166465918</v>
      </c>
      <c r="AL30" s="464"/>
      <c r="AM30" s="464"/>
    </row>
    <row r="31" ht="13.5" customHeight="1">
      <c r="A31" s="464"/>
      <c r="B31" s="558"/>
      <c r="C31" s="558" t="s">
        <v>3327</v>
      </c>
      <c r="D31" s="558"/>
      <c r="E31" s="558">
        <v>1.495122272E9</v>
      </c>
      <c r="F31" s="561">
        <f t="shared" si="1"/>
        <v>124593522.7</v>
      </c>
      <c r="G31" s="562">
        <v>1.21046359E8</v>
      </c>
      <c r="H31" s="558">
        <v>1.3244679E8</v>
      </c>
      <c r="I31" s="558">
        <v>1.21682158E8</v>
      </c>
      <c r="J31" s="558">
        <v>1.29353184E8</v>
      </c>
      <c r="K31" s="558">
        <v>1.40164386E8</v>
      </c>
      <c r="L31" s="558">
        <v>1.31172257E8</v>
      </c>
      <c r="M31" s="558">
        <v>1.35194189E8</v>
      </c>
      <c r="N31" s="558">
        <v>1.26898518E8</v>
      </c>
      <c r="O31" s="558">
        <v>1.22581593E8</v>
      </c>
      <c r="P31" s="558">
        <v>1.55929053E8</v>
      </c>
      <c r="Q31" s="558">
        <v>1.47925309E8</v>
      </c>
      <c r="R31" s="558">
        <v>1.43185371E8</v>
      </c>
      <c r="S31" s="558">
        <v>1.607579167E9</v>
      </c>
      <c r="T31" s="563">
        <f t="shared" si="2"/>
        <v>133964930.6</v>
      </c>
      <c r="U31" s="558">
        <v>1.27220401E8</v>
      </c>
      <c r="V31" s="558">
        <v>1.35299923E8</v>
      </c>
      <c r="W31" s="558">
        <v>1.47493659E8</v>
      </c>
      <c r="X31" s="558">
        <v>1.48584164E8</v>
      </c>
      <c r="Y31" s="558">
        <v>1.43607787E8</v>
      </c>
      <c r="Z31" s="558">
        <v>1.47592627E8</v>
      </c>
      <c r="AA31" s="558">
        <v>1.59245065E8</v>
      </c>
      <c r="AB31" s="558">
        <v>1.49032657E8</v>
      </c>
      <c r="AC31" s="558">
        <v>1.55737622E8</v>
      </c>
      <c r="AD31" s="558">
        <v>1.48611039E8</v>
      </c>
      <c r="AE31" s="558"/>
      <c r="AF31" s="558"/>
      <c r="AG31" s="558">
        <f t="shared" si="3"/>
        <v>1462424944</v>
      </c>
      <c r="AH31" s="336">
        <f t="shared" si="4"/>
        <v>146242494.4</v>
      </c>
      <c r="AI31" s="540">
        <f t="shared" si="5"/>
        <v>0.09164759585</v>
      </c>
      <c r="AJ31" s="540">
        <f t="shared" si="6"/>
        <v>-0.09029367012</v>
      </c>
      <c r="AK31" s="490">
        <f t="shared" si="7"/>
        <v>0.110869693</v>
      </c>
      <c r="AL31" s="464"/>
      <c r="AM31" s="464"/>
    </row>
    <row r="32" ht="13.5" customHeight="1">
      <c r="A32" s="464"/>
      <c r="B32" s="558"/>
      <c r="C32" s="558" t="s">
        <v>60</v>
      </c>
      <c r="D32" s="132" t="s">
        <v>87</v>
      </c>
      <c r="E32" s="132">
        <v>4.8720352E8</v>
      </c>
      <c r="F32" s="433">
        <f t="shared" si="1"/>
        <v>40600293.33</v>
      </c>
      <c r="G32" s="559">
        <v>3.8111806E7</v>
      </c>
      <c r="H32" s="132">
        <v>3.9929997E7</v>
      </c>
      <c r="I32" s="132">
        <v>5.4731814E7</v>
      </c>
      <c r="J32" s="132">
        <v>6.6233625E7</v>
      </c>
      <c r="K32" s="132">
        <v>5.3177252E7</v>
      </c>
      <c r="L32" s="132">
        <v>5.4150895E7</v>
      </c>
      <c r="M32" s="132">
        <v>6.2440892E7</v>
      </c>
      <c r="N32" s="132">
        <v>5.7359074E7</v>
      </c>
      <c r="O32" s="132">
        <v>5.656635E7</v>
      </c>
      <c r="P32" s="132">
        <v>6.6453625E7</v>
      </c>
      <c r="Q32" s="132">
        <v>6.7149978E7</v>
      </c>
      <c r="R32" s="132">
        <v>6.0407252E7</v>
      </c>
      <c r="S32" s="132">
        <v>6.7671256E8</v>
      </c>
      <c r="T32" s="560">
        <f t="shared" si="2"/>
        <v>56392713.33</v>
      </c>
      <c r="U32" s="132">
        <v>5.5621807E7</v>
      </c>
      <c r="V32" s="132">
        <v>6.1246343E7</v>
      </c>
      <c r="W32" s="132">
        <v>5.5724524E7</v>
      </c>
      <c r="X32" s="132">
        <v>6.180544E7</v>
      </c>
      <c r="Y32" s="132">
        <v>6.5971792E7</v>
      </c>
      <c r="Z32" s="132">
        <v>4.9836348E7</v>
      </c>
      <c r="AA32" s="132">
        <v>6.6069972E7</v>
      </c>
      <c r="AB32" s="132">
        <v>5.5011804E7</v>
      </c>
      <c r="AC32" s="132">
        <v>6.0365435E7</v>
      </c>
      <c r="AD32" s="132">
        <v>5.8404527E7</v>
      </c>
      <c r="AE32" s="132"/>
      <c r="AF32" s="132"/>
      <c r="AG32" s="132">
        <f t="shared" si="3"/>
        <v>590057992</v>
      </c>
      <c r="AH32" s="337">
        <f t="shared" si="4"/>
        <v>59005799.2</v>
      </c>
      <c r="AI32" s="490">
        <f t="shared" si="5"/>
        <v>0.0463372963</v>
      </c>
      <c r="AJ32" s="490">
        <f t="shared" si="6"/>
        <v>-0.1280522531</v>
      </c>
      <c r="AK32" s="490">
        <f t="shared" si="7"/>
        <v>0.07448286444</v>
      </c>
      <c r="AL32" s="464"/>
      <c r="AM32" s="464"/>
    </row>
    <row r="33" ht="13.5" customHeight="1">
      <c r="A33" s="464"/>
      <c r="B33" s="558"/>
      <c r="C33" s="558"/>
      <c r="D33" s="132" t="s">
        <v>86</v>
      </c>
      <c r="E33" s="132">
        <v>7.333363E7</v>
      </c>
      <c r="F33" s="433">
        <f t="shared" si="1"/>
        <v>6111135.833</v>
      </c>
      <c r="G33" s="559">
        <v>7685453.0</v>
      </c>
      <c r="H33" s="132">
        <v>5410908.0</v>
      </c>
      <c r="I33" s="132">
        <v>6527270.0</v>
      </c>
      <c r="J33" s="132">
        <v>8022726.0</v>
      </c>
      <c r="K33" s="132">
        <v>5301818.0</v>
      </c>
      <c r="L33" s="132">
        <v>4953634.0</v>
      </c>
      <c r="M33" s="132">
        <v>8013635.0</v>
      </c>
      <c r="N33" s="132">
        <v>7286363.0</v>
      </c>
      <c r="O33" s="132">
        <v>5778182.0</v>
      </c>
      <c r="P33" s="132">
        <v>6000908.0</v>
      </c>
      <c r="Q33" s="132">
        <v>7369089.0</v>
      </c>
      <c r="R33" s="132">
        <v>6016363.0</v>
      </c>
      <c r="S33" s="132">
        <v>7.8366349E7</v>
      </c>
      <c r="T33" s="560">
        <f t="shared" si="2"/>
        <v>6530529.083</v>
      </c>
      <c r="U33" s="132">
        <v>5997272.0</v>
      </c>
      <c r="V33" s="132">
        <v>5708181.0</v>
      </c>
      <c r="W33" s="132">
        <v>8040907.0</v>
      </c>
      <c r="X33" s="132">
        <v>6901817.0</v>
      </c>
      <c r="Y33" s="132">
        <v>5809999.0</v>
      </c>
      <c r="Z33" s="132">
        <v>5046364.0</v>
      </c>
      <c r="AA33" s="132">
        <v>7640908.0</v>
      </c>
      <c r="AB33" s="132">
        <v>6365454.0</v>
      </c>
      <c r="AC33" s="132">
        <v>4590909.0</v>
      </c>
      <c r="AD33" s="132">
        <v>8176363.0</v>
      </c>
      <c r="AE33" s="132"/>
      <c r="AF33" s="132"/>
      <c r="AG33" s="132">
        <f t="shared" si="3"/>
        <v>64278174</v>
      </c>
      <c r="AH33" s="337">
        <f t="shared" si="4"/>
        <v>6427817.4</v>
      </c>
      <c r="AI33" s="490">
        <f t="shared" si="5"/>
        <v>-0.01572792679</v>
      </c>
      <c r="AJ33" s="490">
        <f t="shared" si="6"/>
        <v>-0.1797732723</v>
      </c>
      <c r="AK33" s="490">
        <f t="shared" si="7"/>
        <v>-0.01081430132</v>
      </c>
      <c r="AL33" s="464"/>
      <c r="AM33" s="464"/>
    </row>
    <row r="34" ht="13.5" customHeight="1">
      <c r="A34" s="464"/>
      <c r="B34" s="558"/>
      <c r="C34" s="558"/>
      <c r="D34" s="132" t="s">
        <v>3344</v>
      </c>
      <c r="E34" s="132">
        <v>4.2325864E7</v>
      </c>
      <c r="F34" s="433">
        <f t="shared" si="1"/>
        <v>3527155.333</v>
      </c>
      <c r="G34" s="559">
        <v>3646820.0</v>
      </c>
      <c r="H34" s="132">
        <v>2182046.0</v>
      </c>
      <c r="I34" s="132">
        <v>2873544.0</v>
      </c>
      <c r="J34" s="132">
        <v>4763806.0</v>
      </c>
      <c r="K34" s="132">
        <v>3338183.0</v>
      </c>
      <c r="L34" s="132">
        <v>2896273.0</v>
      </c>
      <c r="M34" s="132">
        <v>3126028.0</v>
      </c>
      <c r="N34" s="132">
        <v>3995270.0</v>
      </c>
      <c r="O34" s="132">
        <v>2802411.0</v>
      </c>
      <c r="P34" s="132">
        <v>4357547.0</v>
      </c>
      <c r="Q34" s="132">
        <v>1920684.0</v>
      </c>
      <c r="R34" s="132">
        <v>3269091.0</v>
      </c>
      <c r="S34" s="132">
        <v>3.9171703E7</v>
      </c>
      <c r="T34" s="560">
        <f t="shared" si="2"/>
        <v>3264308.583</v>
      </c>
      <c r="U34" s="132">
        <v>4094822.0</v>
      </c>
      <c r="V34" s="132">
        <v>3833185.0</v>
      </c>
      <c r="W34" s="132">
        <v>2583910.0</v>
      </c>
      <c r="X34" s="132">
        <v>4732277.0</v>
      </c>
      <c r="Y34" s="132">
        <v>3454140.0</v>
      </c>
      <c r="Z34" s="132">
        <v>3654547.0</v>
      </c>
      <c r="AA34" s="132">
        <v>2908188.0</v>
      </c>
      <c r="AB34" s="132">
        <v>2590911.0</v>
      </c>
      <c r="AC34" s="132">
        <v>3583326.0</v>
      </c>
      <c r="AD34" s="132">
        <v>2521823.0</v>
      </c>
      <c r="AE34" s="132"/>
      <c r="AF34" s="132"/>
      <c r="AG34" s="132">
        <f t="shared" si="3"/>
        <v>33957129</v>
      </c>
      <c r="AH34" s="337">
        <f t="shared" si="4"/>
        <v>3395712.9</v>
      </c>
      <c r="AI34" s="490">
        <f t="shared" si="5"/>
        <v>0.0402548697</v>
      </c>
      <c r="AJ34" s="490">
        <f t="shared" si="6"/>
        <v>-0.1331209419</v>
      </c>
      <c r="AK34" s="490">
        <f t="shared" si="7"/>
        <v>-0.0007297702473</v>
      </c>
      <c r="AL34" s="464"/>
      <c r="AM34" s="464"/>
    </row>
    <row r="35" ht="13.5" customHeight="1">
      <c r="A35" s="464"/>
      <c r="B35" s="558"/>
      <c r="C35" s="558" t="s">
        <v>3328</v>
      </c>
      <c r="D35" s="558"/>
      <c r="E35" s="558">
        <v>6.02863014E8</v>
      </c>
      <c r="F35" s="561">
        <f t="shared" si="1"/>
        <v>50238584.5</v>
      </c>
      <c r="G35" s="562">
        <v>4.9444079E7</v>
      </c>
      <c r="H35" s="558">
        <v>4.7522951E7</v>
      </c>
      <c r="I35" s="558">
        <v>6.4132628E7</v>
      </c>
      <c r="J35" s="558">
        <v>7.9020157E7</v>
      </c>
      <c r="K35" s="558">
        <v>6.1817253E7</v>
      </c>
      <c r="L35" s="558">
        <v>6.2000802E7</v>
      </c>
      <c r="M35" s="558">
        <v>7.3580555E7</v>
      </c>
      <c r="N35" s="558">
        <v>6.8640707E7</v>
      </c>
      <c r="O35" s="558">
        <v>6.5146943E7</v>
      </c>
      <c r="P35" s="558">
        <v>7.681208E7</v>
      </c>
      <c r="Q35" s="558">
        <v>7.6439751E7</v>
      </c>
      <c r="R35" s="558">
        <v>6.9692706E7</v>
      </c>
      <c r="S35" s="558">
        <v>7.94250612E8</v>
      </c>
      <c r="T35" s="563">
        <f t="shared" si="2"/>
        <v>66187551</v>
      </c>
      <c r="U35" s="558">
        <v>6.5713901E7</v>
      </c>
      <c r="V35" s="558">
        <v>7.0787709E7</v>
      </c>
      <c r="W35" s="558">
        <v>6.6349341E7</v>
      </c>
      <c r="X35" s="558">
        <v>7.3439534E7</v>
      </c>
      <c r="Y35" s="558">
        <v>7.5235931E7</v>
      </c>
      <c r="Z35" s="558">
        <v>5.8537259E7</v>
      </c>
      <c r="AA35" s="558">
        <v>7.6619068E7</v>
      </c>
      <c r="AB35" s="558">
        <v>6.3968169E7</v>
      </c>
      <c r="AC35" s="558">
        <v>6.853967E7</v>
      </c>
      <c r="AD35" s="558">
        <v>6.9102713E7</v>
      </c>
      <c r="AE35" s="558"/>
      <c r="AF35" s="558"/>
      <c r="AG35" s="558">
        <f t="shared" si="3"/>
        <v>688293295</v>
      </c>
      <c r="AH35" s="336">
        <f t="shared" si="4"/>
        <v>68829329.5</v>
      </c>
      <c r="AI35" s="540">
        <f t="shared" si="5"/>
        <v>0.03991352543</v>
      </c>
      <c r="AJ35" s="540">
        <f t="shared" si="6"/>
        <v>-0.1334053955</v>
      </c>
      <c r="AK35" s="490">
        <f t="shared" si="7"/>
        <v>0.06198737019</v>
      </c>
      <c r="AL35" s="464"/>
      <c r="AM35" s="464"/>
    </row>
    <row r="36" ht="13.5" customHeight="1">
      <c r="A36" s="464"/>
      <c r="B36" s="516" t="s">
        <v>3329</v>
      </c>
      <c r="C36" s="516"/>
      <c r="D36" s="516"/>
      <c r="E36" s="516">
        <v>2.097985286E9</v>
      </c>
      <c r="F36" s="564">
        <f t="shared" si="1"/>
        <v>174832107.2</v>
      </c>
      <c r="G36" s="565">
        <v>1.70490438E8</v>
      </c>
      <c r="H36" s="516">
        <v>1.79969741E8</v>
      </c>
      <c r="I36" s="516">
        <v>1.85814786E8</v>
      </c>
      <c r="J36" s="516">
        <v>2.08373341E8</v>
      </c>
      <c r="K36" s="516">
        <v>2.01981639E8</v>
      </c>
      <c r="L36" s="516">
        <v>1.93173059E8</v>
      </c>
      <c r="M36" s="516">
        <v>2.08774744E8</v>
      </c>
      <c r="N36" s="516">
        <v>1.95539225E8</v>
      </c>
      <c r="O36" s="516">
        <v>1.87728536E8</v>
      </c>
      <c r="P36" s="516">
        <v>2.32741133E8</v>
      </c>
      <c r="Q36" s="516">
        <v>2.2436506E8</v>
      </c>
      <c r="R36" s="516">
        <v>2.12878077E8</v>
      </c>
      <c r="S36" s="516">
        <v>2.401829779E9</v>
      </c>
      <c r="T36" s="566">
        <f t="shared" si="2"/>
        <v>200152481.6</v>
      </c>
      <c r="U36" s="516">
        <v>1.92934302E8</v>
      </c>
      <c r="V36" s="516">
        <v>2.06087632E8</v>
      </c>
      <c r="W36" s="516">
        <v>2.13843E8</v>
      </c>
      <c r="X36" s="516">
        <v>2.22023698E8</v>
      </c>
      <c r="Y36" s="516">
        <v>2.18843718E8</v>
      </c>
      <c r="Z36" s="516">
        <v>2.06129886E8</v>
      </c>
      <c r="AA36" s="516">
        <v>2.35864133E8</v>
      </c>
      <c r="AB36" s="516">
        <v>2.13000826E8</v>
      </c>
      <c r="AC36" s="516">
        <v>2.24277292E8</v>
      </c>
      <c r="AD36" s="516">
        <v>2.17713752E8</v>
      </c>
      <c r="AE36" s="516"/>
      <c r="AF36" s="516"/>
      <c r="AG36" s="516">
        <f t="shared" si="3"/>
        <v>2150718239</v>
      </c>
      <c r="AH36" s="542">
        <f t="shared" si="4"/>
        <v>215071823.9</v>
      </c>
      <c r="AI36" s="545">
        <f t="shared" si="5"/>
        <v>0.07453988179</v>
      </c>
      <c r="AJ36" s="504">
        <f t="shared" si="6"/>
        <v>-0.1045500985</v>
      </c>
      <c r="AK36" s="504">
        <f t="shared" si="7"/>
        <v>0.09474338928</v>
      </c>
      <c r="AL36" s="464"/>
      <c r="AM36" s="464"/>
    </row>
    <row r="37" ht="13.5" customHeight="1">
      <c r="A37" s="464"/>
      <c r="B37" s="558" t="s">
        <v>3304</v>
      </c>
      <c r="C37" s="558" t="s">
        <v>62</v>
      </c>
      <c r="D37" s="132" t="s">
        <v>87</v>
      </c>
      <c r="E37" s="132">
        <v>2.6120946E7</v>
      </c>
      <c r="F37" s="433">
        <f t="shared" si="1"/>
        <v>2176745.5</v>
      </c>
      <c r="G37" s="559">
        <v>1755237.0</v>
      </c>
      <c r="H37" s="132">
        <v>2797418.0</v>
      </c>
      <c r="I37" s="132">
        <v>1861600.0</v>
      </c>
      <c r="J37" s="132">
        <v>2906001.0</v>
      </c>
      <c r="K37" s="132">
        <v>2609782.0</v>
      </c>
      <c r="L37" s="132">
        <v>2060473.0</v>
      </c>
      <c r="M37" s="132">
        <v>2628837.0</v>
      </c>
      <c r="N37" s="132">
        <v>1876328.0</v>
      </c>
      <c r="O37" s="132">
        <v>3042256.0</v>
      </c>
      <c r="P37" s="132">
        <v>5798619.0</v>
      </c>
      <c r="Q37" s="132">
        <v>3005891.0</v>
      </c>
      <c r="R37" s="132">
        <v>2638873.0</v>
      </c>
      <c r="S37" s="132">
        <v>3.2981315E7</v>
      </c>
      <c r="T37" s="560">
        <f t="shared" si="2"/>
        <v>2748442.917</v>
      </c>
      <c r="U37" s="132">
        <v>1140800.0</v>
      </c>
      <c r="V37" s="132">
        <v>3639599.0</v>
      </c>
      <c r="W37" s="132">
        <v>3070328.0</v>
      </c>
      <c r="X37" s="132">
        <v>4404618.0</v>
      </c>
      <c r="Y37" s="132">
        <v>6105783.0</v>
      </c>
      <c r="Z37" s="132">
        <v>1.3288545E7</v>
      </c>
      <c r="AA37" s="132">
        <v>6580184.0</v>
      </c>
      <c r="AB37" s="132">
        <v>5609054.0</v>
      </c>
      <c r="AC37" s="132">
        <v>7526619.0</v>
      </c>
      <c r="AD37" s="132">
        <v>4156436.0</v>
      </c>
      <c r="AE37" s="132"/>
      <c r="AF37" s="132"/>
      <c r="AG37" s="132">
        <f t="shared" si="3"/>
        <v>55521966</v>
      </c>
      <c r="AH37" s="337">
        <f t="shared" si="4"/>
        <v>5552196.6</v>
      </c>
      <c r="AI37" s="490">
        <f t="shared" si="5"/>
        <v>1.020124401</v>
      </c>
      <c r="AJ37" s="490">
        <f t="shared" si="6"/>
        <v>0.6834370006</v>
      </c>
      <c r="AK37" s="490">
        <f t="shared" si="7"/>
        <v>1.031052345</v>
      </c>
      <c r="AL37" s="464"/>
      <c r="AM37" s="464"/>
    </row>
    <row r="38" ht="13.5" customHeight="1">
      <c r="A38" s="464"/>
      <c r="B38" s="558"/>
      <c r="C38" s="558"/>
      <c r="D38" s="132" t="s">
        <v>86</v>
      </c>
      <c r="E38" s="132">
        <v>1.350171495E9</v>
      </c>
      <c r="F38" s="433">
        <f t="shared" si="1"/>
        <v>112514291.3</v>
      </c>
      <c r="G38" s="559">
        <v>1.00938724E8</v>
      </c>
      <c r="H38" s="132">
        <v>7.7031488E7</v>
      </c>
      <c r="I38" s="132">
        <v>1.53633304E8</v>
      </c>
      <c r="J38" s="132">
        <v>1.14297446E8</v>
      </c>
      <c r="K38" s="132">
        <v>1.17547156E8</v>
      </c>
      <c r="L38" s="132">
        <v>1.5141796E8</v>
      </c>
      <c r="M38" s="132">
        <v>1.11312904E8</v>
      </c>
      <c r="N38" s="132">
        <v>1.12225303E8</v>
      </c>
      <c r="O38" s="132">
        <v>1.01562684E8</v>
      </c>
      <c r="P38" s="132">
        <v>2.27962176E8</v>
      </c>
      <c r="Q38" s="132">
        <v>1.08434139E8</v>
      </c>
      <c r="R38" s="132">
        <v>1.2284714E8</v>
      </c>
      <c r="S38" s="132">
        <v>1.499210424E9</v>
      </c>
      <c r="T38" s="560">
        <f t="shared" si="2"/>
        <v>124934202</v>
      </c>
      <c r="U38" s="132">
        <v>7.3035742E7</v>
      </c>
      <c r="V38" s="132">
        <v>9.6110869E7</v>
      </c>
      <c r="W38" s="132">
        <v>1.45044663E8</v>
      </c>
      <c r="X38" s="132">
        <v>1.39952723E8</v>
      </c>
      <c r="Y38" s="132">
        <v>2.09899467E8</v>
      </c>
      <c r="Z38" s="132">
        <v>1.24937139E8</v>
      </c>
      <c r="AA38" s="132">
        <v>8.0820759E7</v>
      </c>
      <c r="AB38" s="132">
        <v>1.07968541E8</v>
      </c>
      <c r="AC38" s="132">
        <v>1.27597158E8</v>
      </c>
      <c r="AD38" s="132">
        <v>1.3639594E8</v>
      </c>
      <c r="AE38" s="132"/>
      <c r="AF38" s="132"/>
      <c r="AG38" s="132">
        <f t="shared" si="3"/>
        <v>1241763001</v>
      </c>
      <c r="AH38" s="337">
        <f t="shared" si="4"/>
        <v>124176300.1</v>
      </c>
      <c r="AI38" s="490">
        <f t="shared" si="5"/>
        <v>-0.00606640846</v>
      </c>
      <c r="AJ38" s="490">
        <f t="shared" si="6"/>
        <v>-0.1717220071</v>
      </c>
      <c r="AK38" s="490">
        <f t="shared" si="7"/>
        <v>-0.02063691343</v>
      </c>
      <c r="AL38" s="464"/>
      <c r="AM38" s="464"/>
    </row>
    <row r="39" ht="13.5" customHeight="1">
      <c r="A39" s="464"/>
      <c r="B39" s="558"/>
      <c r="C39" s="558"/>
      <c r="D39" s="132" t="s">
        <v>3344</v>
      </c>
      <c r="E39" s="132">
        <v>8.7996375E7</v>
      </c>
      <c r="F39" s="433">
        <f t="shared" si="1"/>
        <v>7333031.25</v>
      </c>
      <c r="G39" s="559">
        <v>1.0772783E7</v>
      </c>
      <c r="H39" s="132">
        <v>7823518.0</v>
      </c>
      <c r="I39" s="132">
        <v>8449854.0</v>
      </c>
      <c r="J39" s="132">
        <v>1838001.0</v>
      </c>
      <c r="K39" s="132">
        <v>8131982.0</v>
      </c>
      <c r="L39" s="132">
        <v>3732218.0</v>
      </c>
      <c r="M39" s="132">
        <v>6716237.0</v>
      </c>
      <c r="N39" s="132">
        <v>6697927.0</v>
      </c>
      <c r="O39" s="132">
        <v>3463218.0</v>
      </c>
      <c r="P39" s="132">
        <v>1.1667456E7</v>
      </c>
      <c r="Q39" s="132">
        <v>9509765.0</v>
      </c>
      <c r="R39" s="132">
        <v>6862100.0</v>
      </c>
      <c r="S39" s="132">
        <v>8.5665059E7</v>
      </c>
      <c r="T39" s="560">
        <f t="shared" si="2"/>
        <v>7138754.917</v>
      </c>
      <c r="U39" s="132">
        <v>5068728.0</v>
      </c>
      <c r="V39" s="132">
        <v>9602055.0</v>
      </c>
      <c r="W39" s="132">
        <v>2320309.0</v>
      </c>
      <c r="X39" s="132">
        <v>8950163.0</v>
      </c>
      <c r="Y39" s="132">
        <v>6655191.0</v>
      </c>
      <c r="Z39" s="132">
        <v>1.0098501E7</v>
      </c>
      <c r="AA39" s="132">
        <v>8984392.0</v>
      </c>
      <c r="AB39" s="132">
        <v>4109110.0</v>
      </c>
      <c r="AC39" s="132">
        <v>7182273.0</v>
      </c>
      <c r="AD39" s="132">
        <v>7670237.0</v>
      </c>
      <c r="AE39" s="132"/>
      <c r="AF39" s="132"/>
      <c r="AG39" s="132">
        <f t="shared" si="3"/>
        <v>70640959</v>
      </c>
      <c r="AH39" s="337">
        <f t="shared" si="4"/>
        <v>7064095.9</v>
      </c>
      <c r="AI39" s="490">
        <f t="shared" si="5"/>
        <v>-0.01045826864</v>
      </c>
      <c r="AJ39" s="490">
        <f t="shared" si="6"/>
        <v>-0.1753818905</v>
      </c>
      <c r="AK39" s="490">
        <f t="shared" si="7"/>
        <v>0.01945017861</v>
      </c>
      <c r="AL39" s="464"/>
      <c r="AM39" s="464"/>
    </row>
    <row r="40" ht="13.5" customHeight="1">
      <c r="A40" s="464"/>
      <c r="B40" s="558"/>
      <c r="C40" s="558" t="s">
        <v>3330</v>
      </c>
      <c r="D40" s="558"/>
      <c r="E40" s="558">
        <v>1.464288816E9</v>
      </c>
      <c r="F40" s="561">
        <f t="shared" si="1"/>
        <v>122024068</v>
      </c>
      <c r="G40" s="562">
        <v>1.13466744E8</v>
      </c>
      <c r="H40" s="558">
        <v>8.7652424E7</v>
      </c>
      <c r="I40" s="558">
        <v>1.63944758E8</v>
      </c>
      <c r="J40" s="558">
        <v>1.19041448E8</v>
      </c>
      <c r="K40" s="558">
        <v>1.2828892E8</v>
      </c>
      <c r="L40" s="558">
        <v>1.57210651E8</v>
      </c>
      <c r="M40" s="558">
        <v>1.20657978E8</v>
      </c>
      <c r="N40" s="558">
        <v>1.20799558E8</v>
      </c>
      <c r="O40" s="558">
        <v>1.08068158E8</v>
      </c>
      <c r="P40" s="558">
        <v>2.45428251E8</v>
      </c>
      <c r="Q40" s="558">
        <v>1.20949795E8</v>
      </c>
      <c r="R40" s="558">
        <v>1.32348113E8</v>
      </c>
      <c r="S40" s="558">
        <v>1.617856798E9</v>
      </c>
      <c r="T40" s="563">
        <f t="shared" si="2"/>
        <v>134821399.8</v>
      </c>
      <c r="U40" s="558">
        <v>7.924527E7</v>
      </c>
      <c r="V40" s="558">
        <v>1.09352523E8</v>
      </c>
      <c r="W40" s="558">
        <v>1.504353E8</v>
      </c>
      <c r="X40" s="558">
        <v>1.53307504E8</v>
      </c>
      <c r="Y40" s="558">
        <v>2.22660441E8</v>
      </c>
      <c r="Z40" s="558">
        <v>1.48324185E8</v>
      </c>
      <c r="AA40" s="558">
        <v>9.6385335E7</v>
      </c>
      <c r="AB40" s="558">
        <v>1.17686705E8</v>
      </c>
      <c r="AC40" s="558">
        <v>1.4230605E8</v>
      </c>
      <c r="AD40" s="558">
        <v>1.48222613E8</v>
      </c>
      <c r="AE40" s="558"/>
      <c r="AF40" s="558"/>
      <c r="AG40" s="558">
        <f t="shared" si="3"/>
        <v>1367925926</v>
      </c>
      <c r="AH40" s="336">
        <f t="shared" si="4"/>
        <v>136792592.6</v>
      </c>
      <c r="AI40" s="540">
        <f t="shared" si="5"/>
        <v>0.01462077066</v>
      </c>
      <c r="AJ40" s="540">
        <f t="shared" si="6"/>
        <v>-0.1544826911</v>
      </c>
      <c r="AK40" s="490">
        <f t="shared" si="7"/>
        <v>0.002467490428</v>
      </c>
      <c r="AL40" s="464"/>
      <c r="AM40" s="464"/>
    </row>
    <row r="41" ht="13.5" customHeight="1">
      <c r="A41" s="464"/>
      <c r="B41" s="558"/>
      <c r="C41" s="558" t="s">
        <v>63</v>
      </c>
      <c r="D41" s="132" t="s">
        <v>87</v>
      </c>
      <c r="E41" s="132">
        <v>9.25139141E8</v>
      </c>
      <c r="F41" s="433">
        <f t="shared" si="1"/>
        <v>77094928.42</v>
      </c>
      <c r="G41" s="559">
        <v>8.9028637E7</v>
      </c>
      <c r="H41" s="132">
        <v>7.3095001E7</v>
      </c>
      <c r="I41" s="132">
        <v>2.1510182E8</v>
      </c>
      <c r="J41" s="132">
        <v>6.1848184E7</v>
      </c>
      <c r="K41" s="132">
        <v>5.6187156E7</v>
      </c>
      <c r="L41" s="132">
        <v>6.5657274E7</v>
      </c>
      <c r="M41" s="132">
        <v>6.3055E7</v>
      </c>
      <c r="N41" s="132">
        <v>7.6281821E7</v>
      </c>
      <c r="O41" s="132">
        <v>7.1632274E7</v>
      </c>
      <c r="P41" s="132">
        <v>7.7625228E7</v>
      </c>
      <c r="Q41" s="132">
        <v>8.2343274E7</v>
      </c>
      <c r="R41" s="132">
        <v>8.6445456E7</v>
      </c>
      <c r="S41" s="132">
        <v>1.018301125E9</v>
      </c>
      <c r="T41" s="560">
        <f t="shared" si="2"/>
        <v>84858427.08</v>
      </c>
      <c r="U41" s="132">
        <v>8.2548182E7</v>
      </c>
      <c r="V41" s="132">
        <v>8.7370111E7</v>
      </c>
      <c r="W41" s="132">
        <v>8.4162274E7</v>
      </c>
      <c r="X41" s="132">
        <v>1.04110455E8</v>
      </c>
      <c r="Y41" s="132">
        <v>8.8392273E7</v>
      </c>
      <c r="Z41" s="132">
        <v>1.32396365E8</v>
      </c>
      <c r="AA41" s="132">
        <v>8.2911365E7</v>
      </c>
      <c r="AB41" s="132">
        <v>8.0646792E7</v>
      </c>
      <c r="AC41" s="132">
        <v>8.7989636E7</v>
      </c>
      <c r="AD41" s="132">
        <v>8.7690002E7</v>
      </c>
      <c r="AE41" s="132"/>
      <c r="AF41" s="132"/>
      <c r="AG41" s="132">
        <f t="shared" si="3"/>
        <v>918217455</v>
      </c>
      <c r="AH41" s="337">
        <f t="shared" si="4"/>
        <v>91821745.5</v>
      </c>
      <c r="AI41" s="490">
        <f t="shared" si="5"/>
        <v>0.08205806608</v>
      </c>
      <c r="AJ41" s="490">
        <f t="shared" si="6"/>
        <v>-0.09828494494</v>
      </c>
      <c r="AK41" s="490">
        <f t="shared" si="7"/>
        <v>0.08087587704</v>
      </c>
      <c r="AL41" s="464"/>
      <c r="AM41" s="464"/>
    </row>
    <row r="42" ht="13.5" customHeight="1">
      <c r="A42" s="464"/>
      <c r="B42" s="558"/>
      <c r="C42" s="558"/>
      <c r="D42" s="132" t="s">
        <v>86</v>
      </c>
      <c r="E42" s="132">
        <v>1250000.0</v>
      </c>
      <c r="F42" s="433">
        <f t="shared" si="1"/>
        <v>104166.6667</v>
      </c>
      <c r="G42" s="559">
        <v>87273.0</v>
      </c>
      <c r="H42" s="132">
        <v>250909.0</v>
      </c>
      <c r="I42" s="132">
        <v>7830909.0</v>
      </c>
      <c r="J42" s="132">
        <v>8618181.0</v>
      </c>
      <c r="K42" s="132">
        <v>1.220909E7</v>
      </c>
      <c r="L42" s="132">
        <v>9489545.0</v>
      </c>
      <c r="M42" s="132">
        <v>7678181.0</v>
      </c>
      <c r="N42" s="132">
        <v>2438182.0</v>
      </c>
      <c r="O42" s="132">
        <v>8034091.0</v>
      </c>
      <c r="P42" s="132">
        <v>2.6418182E7</v>
      </c>
      <c r="Q42" s="132">
        <v>254545.0</v>
      </c>
      <c r="R42" s="132">
        <v>2406818.0</v>
      </c>
      <c r="S42" s="132">
        <v>8.5715906E7</v>
      </c>
      <c r="T42" s="560">
        <f t="shared" si="2"/>
        <v>7142992.167</v>
      </c>
      <c r="U42" s="132">
        <v>5681818.0</v>
      </c>
      <c r="V42" s="132">
        <v>6600000.0</v>
      </c>
      <c r="W42" s="132">
        <v>1.3152727E7</v>
      </c>
      <c r="X42" s="132">
        <v>1.0936364E7</v>
      </c>
      <c r="Y42" s="132">
        <v>2.3295455E7</v>
      </c>
      <c r="Z42" s="132">
        <v>5363637.0</v>
      </c>
      <c r="AA42" s="132">
        <v>5186364.0</v>
      </c>
      <c r="AB42" s="132">
        <v>4218182.0</v>
      </c>
      <c r="AC42" s="132">
        <v>1.4763638E7</v>
      </c>
      <c r="AD42" s="132">
        <v>1.9698182E7</v>
      </c>
      <c r="AE42" s="132"/>
      <c r="AF42" s="132"/>
      <c r="AG42" s="132">
        <f t="shared" si="3"/>
        <v>108896367</v>
      </c>
      <c r="AH42" s="337">
        <f t="shared" si="4"/>
        <v>10889636.7</v>
      </c>
      <c r="AI42" s="490">
        <f t="shared" si="5"/>
        <v>0.5245203195</v>
      </c>
      <c r="AJ42" s="490">
        <f t="shared" si="6"/>
        <v>0.2704335996</v>
      </c>
      <c r="AK42" s="490">
        <f t="shared" si="7"/>
        <v>0.3111428113</v>
      </c>
      <c r="AL42" s="464"/>
      <c r="AM42" s="464"/>
    </row>
    <row r="43" ht="13.5" customHeight="1">
      <c r="A43" s="464"/>
      <c r="B43" s="558"/>
      <c r="C43" s="558"/>
      <c r="D43" s="132" t="s">
        <v>3344</v>
      </c>
      <c r="E43" s="132">
        <v>3.9722575E7</v>
      </c>
      <c r="F43" s="433">
        <f t="shared" si="1"/>
        <v>3310214.583</v>
      </c>
      <c r="G43" s="559">
        <v>4392507.0</v>
      </c>
      <c r="H43" s="132">
        <v>3500998.0</v>
      </c>
      <c r="I43" s="132">
        <v>3938490.0</v>
      </c>
      <c r="J43" s="132">
        <v>3881000.0</v>
      </c>
      <c r="K43" s="132">
        <v>3113545.0</v>
      </c>
      <c r="L43" s="132">
        <v>938954.0</v>
      </c>
      <c r="M43" s="132">
        <v>224290.0</v>
      </c>
      <c r="N43" s="132">
        <v>3024745.0</v>
      </c>
      <c r="O43" s="132">
        <v>4891563.0</v>
      </c>
      <c r="P43" s="132">
        <v>4175254.0</v>
      </c>
      <c r="Q43" s="132">
        <v>5204999.0</v>
      </c>
      <c r="R43" s="132">
        <v>2674836.0</v>
      </c>
      <c r="S43" s="132">
        <v>3.9961181E7</v>
      </c>
      <c r="T43" s="560">
        <f t="shared" si="2"/>
        <v>3330098.417</v>
      </c>
      <c r="U43" s="132">
        <v>3377945.0</v>
      </c>
      <c r="V43" s="132">
        <v>5342699.0</v>
      </c>
      <c r="W43" s="132">
        <v>3061281.0</v>
      </c>
      <c r="X43" s="132">
        <v>1546391.0</v>
      </c>
      <c r="Y43" s="132">
        <v>2488000.0</v>
      </c>
      <c r="Z43" s="132">
        <v>3155881.0</v>
      </c>
      <c r="AA43" s="132">
        <v>1485727.0</v>
      </c>
      <c r="AB43" s="132">
        <v>3238609.0</v>
      </c>
      <c r="AC43" s="132">
        <v>4664364.0</v>
      </c>
      <c r="AD43" s="132">
        <v>2851563.0</v>
      </c>
      <c r="AE43" s="132"/>
      <c r="AF43" s="132"/>
      <c r="AG43" s="132">
        <f t="shared" si="3"/>
        <v>31212460</v>
      </c>
      <c r="AH43" s="337">
        <f t="shared" si="4"/>
        <v>3121246</v>
      </c>
      <c r="AI43" s="490">
        <f t="shared" si="5"/>
        <v>-0.06271658988</v>
      </c>
      <c r="AJ43" s="490">
        <f t="shared" si="6"/>
        <v>-0.2189304916</v>
      </c>
      <c r="AK43" s="490">
        <f t="shared" si="7"/>
        <v>-0.02708383869</v>
      </c>
      <c r="AL43" s="464"/>
      <c r="AM43" s="464"/>
    </row>
    <row r="44" ht="13.5" customHeight="1">
      <c r="A44" s="464"/>
      <c r="B44" s="558"/>
      <c r="C44" s="558" t="s">
        <v>3331</v>
      </c>
      <c r="D44" s="558"/>
      <c r="E44" s="558">
        <v>9.66111716E8</v>
      </c>
      <c r="F44" s="561">
        <f t="shared" si="1"/>
        <v>80509309.67</v>
      </c>
      <c r="G44" s="562">
        <v>9.3508417E7</v>
      </c>
      <c r="H44" s="558">
        <v>7.6846908E7</v>
      </c>
      <c r="I44" s="558">
        <v>2.26871219E8</v>
      </c>
      <c r="J44" s="558">
        <v>7.4347365E7</v>
      </c>
      <c r="K44" s="558">
        <v>7.1509791E7</v>
      </c>
      <c r="L44" s="558">
        <v>7.6085773E7</v>
      </c>
      <c r="M44" s="558">
        <v>7.0957471E7</v>
      </c>
      <c r="N44" s="558">
        <v>8.1744748E7</v>
      </c>
      <c r="O44" s="558">
        <v>8.4557928E7</v>
      </c>
      <c r="P44" s="558">
        <v>1.08218664E8</v>
      </c>
      <c r="Q44" s="558">
        <v>8.7802818E7</v>
      </c>
      <c r="R44" s="558">
        <v>9.152711E7</v>
      </c>
      <c r="S44" s="558">
        <v>1.143978212E9</v>
      </c>
      <c r="T44" s="563">
        <f t="shared" si="2"/>
        <v>95331517.67</v>
      </c>
      <c r="U44" s="558">
        <v>9.1607945E7</v>
      </c>
      <c r="V44" s="558">
        <v>9.931281E7</v>
      </c>
      <c r="W44" s="558">
        <v>1.00376282E8</v>
      </c>
      <c r="X44" s="558">
        <v>1.1659321E8</v>
      </c>
      <c r="Y44" s="558">
        <v>1.14175728E8</v>
      </c>
      <c r="Z44" s="558">
        <v>1.40915883E8</v>
      </c>
      <c r="AA44" s="558">
        <v>8.9583456E7</v>
      </c>
      <c r="AB44" s="558">
        <v>8.8103583E7</v>
      </c>
      <c r="AC44" s="558">
        <v>1.07417638E8</v>
      </c>
      <c r="AD44" s="558">
        <v>1.10239747E8</v>
      </c>
      <c r="AE44" s="558"/>
      <c r="AF44" s="558"/>
      <c r="AG44" s="558">
        <f t="shared" si="3"/>
        <v>1058326282</v>
      </c>
      <c r="AH44" s="336">
        <f t="shared" si="4"/>
        <v>105832628.2</v>
      </c>
      <c r="AI44" s="540">
        <f t="shared" si="5"/>
        <v>0.110153607</v>
      </c>
      <c r="AJ44" s="540">
        <f t="shared" si="6"/>
        <v>-0.07487199415</v>
      </c>
      <c r="AK44" s="490">
        <f t="shared" si="7"/>
        <v>0.0971110399</v>
      </c>
      <c r="AL44" s="464"/>
      <c r="AM44" s="464"/>
    </row>
    <row r="45" ht="13.5" customHeight="1">
      <c r="A45" s="464"/>
      <c r="B45" s="516" t="s">
        <v>3332</v>
      </c>
      <c r="C45" s="516"/>
      <c r="D45" s="516"/>
      <c r="E45" s="516">
        <v>2.430400532E9</v>
      </c>
      <c r="F45" s="564">
        <f t="shared" si="1"/>
        <v>202533377.7</v>
      </c>
      <c r="G45" s="565">
        <v>2.06975161E8</v>
      </c>
      <c r="H45" s="516">
        <v>1.64499332E8</v>
      </c>
      <c r="I45" s="516">
        <v>3.90815977E8</v>
      </c>
      <c r="J45" s="516">
        <v>1.93388813E8</v>
      </c>
      <c r="K45" s="516">
        <v>1.99798711E8</v>
      </c>
      <c r="L45" s="516">
        <v>2.33296424E8</v>
      </c>
      <c r="M45" s="516">
        <v>1.91615449E8</v>
      </c>
      <c r="N45" s="516">
        <v>2.02544306E8</v>
      </c>
      <c r="O45" s="516">
        <v>1.92626086E8</v>
      </c>
      <c r="P45" s="516">
        <v>3.53646915E8</v>
      </c>
      <c r="Q45" s="516">
        <v>2.08752613E8</v>
      </c>
      <c r="R45" s="516">
        <v>2.23875223E8</v>
      </c>
      <c r="S45" s="516">
        <v>2.76183501E9</v>
      </c>
      <c r="T45" s="566">
        <f t="shared" si="2"/>
        <v>230152917.5</v>
      </c>
      <c r="U45" s="516">
        <v>1.70853215E8</v>
      </c>
      <c r="V45" s="516">
        <v>2.08665333E8</v>
      </c>
      <c r="W45" s="516">
        <v>2.50811582E8</v>
      </c>
      <c r="X45" s="516">
        <v>2.69900714E8</v>
      </c>
      <c r="Y45" s="516">
        <v>3.36836169E8</v>
      </c>
      <c r="Z45" s="516">
        <v>2.89240068E8</v>
      </c>
      <c r="AA45" s="516">
        <v>1.85968791E8</v>
      </c>
      <c r="AB45" s="516">
        <v>2.05790288E8</v>
      </c>
      <c r="AC45" s="516">
        <v>2.49723688E8</v>
      </c>
      <c r="AD45" s="516">
        <v>2.5846236E8</v>
      </c>
      <c r="AE45" s="516"/>
      <c r="AF45" s="516"/>
      <c r="AG45" s="516">
        <f t="shared" si="3"/>
        <v>2426252208</v>
      </c>
      <c r="AH45" s="542">
        <f t="shared" si="4"/>
        <v>242625220.8</v>
      </c>
      <c r="AI45" s="545">
        <f t="shared" si="5"/>
        <v>0.05419137604</v>
      </c>
      <c r="AJ45" s="504">
        <f t="shared" si="6"/>
        <v>-0.1215071866</v>
      </c>
      <c r="AK45" s="504">
        <f t="shared" si="7"/>
        <v>0.04166440628</v>
      </c>
      <c r="AL45" s="464"/>
      <c r="AM45" s="464"/>
    </row>
    <row r="46" ht="13.5" customHeight="1">
      <c r="A46" s="464"/>
      <c r="B46" s="558" t="s">
        <v>3305</v>
      </c>
      <c r="C46" s="558" t="s">
        <v>65</v>
      </c>
      <c r="D46" s="132" t="s">
        <v>87</v>
      </c>
      <c r="E46" s="132">
        <v>4.74095222E8</v>
      </c>
      <c r="F46" s="433">
        <f t="shared" si="1"/>
        <v>39507935.17</v>
      </c>
      <c r="G46" s="559">
        <v>4.1589086E7</v>
      </c>
      <c r="H46" s="132">
        <v>3.7661817E7</v>
      </c>
      <c r="I46" s="132">
        <v>3.8900901E7</v>
      </c>
      <c r="J46" s="132">
        <v>4.4142724E7</v>
      </c>
      <c r="K46" s="132">
        <v>4.5214534E7</v>
      </c>
      <c r="L46" s="132">
        <v>4.3138179E7</v>
      </c>
      <c r="M46" s="132">
        <v>4.5699996E7</v>
      </c>
      <c r="N46" s="132">
        <v>4.9934542E7</v>
      </c>
      <c r="O46" s="132">
        <v>4.1730001E7</v>
      </c>
      <c r="P46" s="132">
        <v>5.1375454E7</v>
      </c>
      <c r="Q46" s="132">
        <v>5.1580001E7</v>
      </c>
      <c r="R46" s="132">
        <v>4.8038171E7</v>
      </c>
      <c r="S46" s="132">
        <v>5.39005406E8</v>
      </c>
      <c r="T46" s="560">
        <f t="shared" si="2"/>
        <v>44917117.17</v>
      </c>
      <c r="U46" s="132">
        <v>3.546454E7</v>
      </c>
      <c r="V46" s="132">
        <v>4.2012715E7</v>
      </c>
      <c r="W46" s="132">
        <v>4.237636E7</v>
      </c>
      <c r="X46" s="132">
        <v>4.7706361E7</v>
      </c>
      <c r="Y46" s="132">
        <v>4.5094543E7</v>
      </c>
      <c r="Z46" s="132">
        <v>4.7609082E7</v>
      </c>
      <c r="AA46" s="132">
        <v>5.7964532E7</v>
      </c>
      <c r="AB46" s="132">
        <v>5.2942718E7</v>
      </c>
      <c r="AC46" s="132">
        <v>6.1913618E7</v>
      </c>
      <c r="AD46" s="132">
        <v>6.0326354E7</v>
      </c>
      <c r="AE46" s="132"/>
      <c r="AF46" s="132"/>
      <c r="AG46" s="132">
        <f t="shared" si="3"/>
        <v>493410823</v>
      </c>
      <c r="AH46" s="337">
        <f t="shared" si="4"/>
        <v>49341082.3</v>
      </c>
      <c r="AI46" s="490">
        <f t="shared" si="5"/>
        <v>0.0984917424</v>
      </c>
      <c r="AJ46" s="490">
        <f t="shared" si="6"/>
        <v>-0.08459021467</v>
      </c>
      <c r="AK46" s="490">
        <f t="shared" si="7"/>
        <v>0.1229521134</v>
      </c>
      <c r="AL46" s="464"/>
      <c r="AM46" s="464"/>
    </row>
    <row r="47" ht="13.5" customHeight="1">
      <c r="A47" s="464"/>
      <c r="B47" s="558"/>
      <c r="C47" s="558"/>
      <c r="D47" s="132" t="s">
        <v>86</v>
      </c>
      <c r="E47" s="132">
        <v>1.47287443E8</v>
      </c>
      <c r="F47" s="433">
        <f t="shared" si="1"/>
        <v>12273953.58</v>
      </c>
      <c r="G47" s="559">
        <v>1.3737273E7</v>
      </c>
      <c r="H47" s="132">
        <v>1.6215452E7</v>
      </c>
      <c r="I47" s="132">
        <v>1.7424544E7</v>
      </c>
      <c r="J47" s="132">
        <v>1.4255453E7</v>
      </c>
      <c r="K47" s="132">
        <v>1.5967269E7</v>
      </c>
      <c r="L47" s="132">
        <v>1.6072726E7</v>
      </c>
      <c r="M47" s="132">
        <v>1.3285457E7</v>
      </c>
      <c r="N47" s="132">
        <v>1.3213633E7</v>
      </c>
      <c r="O47" s="132">
        <v>1.5749085E7</v>
      </c>
      <c r="P47" s="132">
        <v>1.9484544E7</v>
      </c>
      <c r="Q47" s="132">
        <v>1.7500906E7</v>
      </c>
      <c r="R47" s="132">
        <v>1.5919087E7</v>
      </c>
      <c r="S47" s="132">
        <v>1.88825429E8</v>
      </c>
      <c r="T47" s="560">
        <f t="shared" si="2"/>
        <v>15735452.42</v>
      </c>
      <c r="U47" s="132">
        <v>9328181.0</v>
      </c>
      <c r="V47" s="132">
        <v>8988178.0</v>
      </c>
      <c r="W47" s="132">
        <v>2.121545E7</v>
      </c>
      <c r="X47" s="132">
        <v>2.1342724E7</v>
      </c>
      <c r="Y47" s="132">
        <v>3.5985456E7</v>
      </c>
      <c r="Z47" s="132">
        <v>1.448363E7</v>
      </c>
      <c r="AA47" s="132">
        <v>1.366909E7</v>
      </c>
      <c r="AB47" s="132">
        <v>1.316727E7</v>
      </c>
      <c r="AC47" s="132">
        <v>2.2699089E7</v>
      </c>
      <c r="AD47" s="132">
        <v>1.6882725E7</v>
      </c>
      <c r="AE47" s="132"/>
      <c r="AF47" s="132"/>
      <c r="AG47" s="132">
        <f t="shared" si="3"/>
        <v>177761793</v>
      </c>
      <c r="AH47" s="337">
        <f t="shared" si="4"/>
        <v>17776179.3</v>
      </c>
      <c r="AI47" s="490">
        <f t="shared" si="5"/>
        <v>0.1296897496</v>
      </c>
      <c r="AJ47" s="490">
        <f t="shared" si="6"/>
        <v>-0.05859187536</v>
      </c>
      <c r="AK47" s="490">
        <f t="shared" si="7"/>
        <v>0.1438582689</v>
      </c>
      <c r="AL47" s="464"/>
      <c r="AM47" s="464"/>
    </row>
    <row r="48" ht="13.5" customHeight="1">
      <c r="A48" s="464"/>
      <c r="B48" s="558"/>
      <c r="C48" s="558"/>
      <c r="D48" s="132" t="s">
        <v>3344</v>
      </c>
      <c r="E48" s="132">
        <v>6.9072792E7</v>
      </c>
      <c r="F48" s="433">
        <f t="shared" si="1"/>
        <v>5756066</v>
      </c>
      <c r="G48" s="559">
        <v>6949000.0</v>
      </c>
      <c r="H48" s="132">
        <v>5410003.0</v>
      </c>
      <c r="I48" s="132">
        <v>6800094.0</v>
      </c>
      <c r="J48" s="132">
        <v>8924817.0</v>
      </c>
      <c r="K48" s="132">
        <v>7149001.0</v>
      </c>
      <c r="L48" s="132">
        <v>7376635.0</v>
      </c>
      <c r="M48" s="132">
        <v>6692723.0</v>
      </c>
      <c r="N48" s="132">
        <v>7183002.0</v>
      </c>
      <c r="O48" s="132">
        <v>7996300.0</v>
      </c>
      <c r="P48" s="132">
        <v>1.059235E7</v>
      </c>
      <c r="Q48" s="132">
        <v>1.0550144E7</v>
      </c>
      <c r="R48" s="132">
        <v>7577887.0</v>
      </c>
      <c r="S48" s="132">
        <v>9.3201956E7</v>
      </c>
      <c r="T48" s="560">
        <f t="shared" si="2"/>
        <v>7766829.667</v>
      </c>
      <c r="U48" s="132">
        <v>7800803.0</v>
      </c>
      <c r="V48" s="132">
        <v>8290409.0</v>
      </c>
      <c r="W48" s="132">
        <v>8136998.0</v>
      </c>
      <c r="X48" s="132">
        <v>7915951.0</v>
      </c>
      <c r="Y48" s="132">
        <v>5248544.0</v>
      </c>
      <c r="Z48" s="132">
        <v>5366997.0</v>
      </c>
      <c r="AA48" s="132">
        <v>8136865.0</v>
      </c>
      <c r="AB48" s="132">
        <v>7605316.0</v>
      </c>
      <c r="AC48" s="132">
        <v>7006816.0</v>
      </c>
      <c r="AD48" s="132">
        <v>8645452.0</v>
      </c>
      <c r="AE48" s="132"/>
      <c r="AF48" s="132"/>
      <c r="AG48" s="132">
        <f t="shared" si="3"/>
        <v>74154151</v>
      </c>
      <c r="AH48" s="337">
        <f t="shared" si="4"/>
        <v>7415415.1</v>
      </c>
      <c r="AI48" s="490">
        <f t="shared" si="5"/>
        <v>-0.04524556116</v>
      </c>
      <c r="AJ48" s="490">
        <f t="shared" si="6"/>
        <v>-0.204371301</v>
      </c>
      <c r="AK48" s="490">
        <f t="shared" si="7"/>
        <v>-0.01225157736</v>
      </c>
      <c r="AL48" s="464"/>
      <c r="AM48" s="464"/>
    </row>
    <row r="49" ht="13.5" customHeight="1">
      <c r="A49" s="464"/>
      <c r="B49" s="558"/>
      <c r="C49" s="558" t="s">
        <v>3333</v>
      </c>
      <c r="D49" s="558"/>
      <c r="E49" s="558">
        <v>6.90455457E8</v>
      </c>
      <c r="F49" s="561">
        <f t="shared" si="1"/>
        <v>57537954.75</v>
      </c>
      <c r="G49" s="562">
        <v>6.2275359E7</v>
      </c>
      <c r="H49" s="558">
        <v>5.9287272E7</v>
      </c>
      <c r="I49" s="558">
        <v>6.3125539E7</v>
      </c>
      <c r="J49" s="558">
        <v>6.7322994E7</v>
      </c>
      <c r="K49" s="558">
        <v>6.8330804E7</v>
      </c>
      <c r="L49" s="558">
        <v>6.658754E7</v>
      </c>
      <c r="M49" s="558">
        <v>6.5678176E7</v>
      </c>
      <c r="N49" s="558">
        <v>7.0331177E7</v>
      </c>
      <c r="O49" s="558">
        <v>6.5475386E7</v>
      </c>
      <c r="P49" s="558">
        <v>8.1452348E7</v>
      </c>
      <c r="Q49" s="558">
        <v>7.9631051E7</v>
      </c>
      <c r="R49" s="558">
        <v>7.1535145E7</v>
      </c>
      <c r="S49" s="558">
        <v>8.21032791E8</v>
      </c>
      <c r="T49" s="563">
        <f t="shared" si="2"/>
        <v>68419399.25</v>
      </c>
      <c r="U49" s="558">
        <v>5.2593524E7</v>
      </c>
      <c r="V49" s="558">
        <v>5.9291302E7</v>
      </c>
      <c r="W49" s="558">
        <v>7.1728808E7</v>
      </c>
      <c r="X49" s="558">
        <v>7.6965036E7</v>
      </c>
      <c r="Y49" s="558">
        <v>8.6328543E7</v>
      </c>
      <c r="Z49" s="558">
        <v>6.7459709E7</v>
      </c>
      <c r="AA49" s="558">
        <v>7.9770487E7</v>
      </c>
      <c r="AB49" s="558">
        <v>7.3715304E7</v>
      </c>
      <c r="AC49" s="558">
        <v>9.1619523E7</v>
      </c>
      <c r="AD49" s="558">
        <v>8.5854531E7</v>
      </c>
      <c r="AE49" s="558"/>
      <c r="AF49" s="558"/>
      <c r="AG49" s="558">
        <f t="shared" si="3"/>
        <v>745326767</v>
      </c>
      <c r="AH49" s="336">
        <f t="shared" si="4"/>
        <v>74532676.7</v>
      </c>
      <c r="AI49" s="540">
        <f t="shared" si="5"/>
        <v>0.08935006032</v>
      </c>
      <c r="AJ49" s="540">
        <f t="shared" si="6"/>
        <v>-0.09220828307</v>
      </c>
      <c r="AK49" s="490">
        <f t="shared" si="7"/>
        <v>0.1126495523</v>
      </c>
      <c r="AL49" s="464"/>
      <c r="AM49" s="464"/>
    </row>
    <row r="50" ht="13.5" customHeight="1">
      <c r="A50" s="464"/>
      <c r="B50" s="558"/>
      <c r="C50" s="558" t="s">
        <v>66</v>
      </c>
      <c r="D50" s="132" t="s">
        <v>87</v>
      </c>
      <c r="E50" s="132">
        <v>4.33122684E8</v>
      </c>
      <c r="F50" s="433">
        <f t="shared" si="1"/>
        <v>36093557</v>
      </c>
      <c r="G50" s="559">
        <v>4.3265442E7</v>
      </c>
      <c r="H50" s="132">
        <v>3.569454E7</v>
      </c>
      <c r="I50" s="132">
        <v>3.7908168E7</v>
      </c>
      <c r="J50" s="132">
        <v>4.0269078E7</v>
      </c>
      <c r="K50" s="132">
        <v>4.0127261E7</v>
      </c>
      <c r="L50" s="132">
        <v>3.7027268E7</v>
      </c>
      <c r="M50" s="132">
        <v>4.1469989E7</v>
      </c>
      <c r="N50" s="132">
        <v>3.8949089E7</v>
      </c>
      <c r="O50" s="132">
        <v>3.6832728E7</v>
      </c>
      <c r="P50" s="132">
        <v>4.0517271E7</v>
      </c>
      <c r="Q50" s="132">
        <v>4.427909E7</v>
      </c>
      <c r="R50" s="132">
        <v>4.109455E7</v>
      </c>
      <c r="S50" s="132">
        <v>4.77434474E8</v>
      </c>
      <c r="T50" s="560">
        <f t="shared" si="2"/>
        <v>39786206.17</v>
      </c>
      <c r="U50" s="132">
        <v>2.7869996E7</v>
      </c>
      <c r="V50" s="132">
        <v>3.9228174E7</v>
      </c>
      <c r="W50" s="132">
        <v>3.7789081E7</v>
      </c>
      <c r="X50" s="132">
        <v>4.0248174E7</v>
      </c>
      <c r="Y50" s="132">
        <v>4.3305451E7</v>
      </c>
      <c r="Z50" s="132">
        <v>3.9714541E7</v>
      </c>
      <c r="AA50" s="132">
        <v>3.9237263E7</v>
      </c>
      <c r="AB50" s="132">
        <v>3.5565442E7</v>
      </c>
      <c r="AC50" s="132">
        <v>4.3014532E7</v>
      </c>
      <c r="AD50" s="132">
        <v>4.5883633E7</v>
      </c>
      <c r="AE50" s="132"/>
      <c r="AF50" s="132"/>
      <c r="AG50" s="132">
        <f t="shared" si="3"/>
        <v>391856287</v>
      </c>
      <c r="AH50" s="337">
        <f t="shared" si="4"/>
        <v>39185628.7</v>
      </c>
      <c r="AI50" s="490">
        <f t="shared" si="5"/>
        <v>-0.01509511774</v>
      </c>
      <c r="AJ50" s="490">
        <f t="shared" si="6"/>
        <v>-0.1792459315</v>
      </c>
      <c r="AK50" s="490">
        <f t="shared" si="7"/>
        <v>-0.0005217226059</v>
      </c>
      <c r="AL50" s="464"/>
      <c r="AM50" s="464"/>
    </row>
    <row r="51" ht="13.5" customHeight="1">
      <c r="A51" s="464"/>
      <c r="B51" s="558"/>
      <c r="C51" s="558"/>
      <c r="D51" s="132" t="s">
        <v>86</v>
      </c>
      <c r="E51" s="132">
        <v>1.9540013E7</v>
      </c>
      <c r="F51" s="433">
        <f t="shared" si="1"/>
        <v>1628334.417</v>
      </c>
      <c r="G51" s="559">
        <v>1040910.0</v>
      </c>
      <c r="H51" s="132">
        <v>2161818.0</v>
      </c>
      <c r="I51" s="132">
        <v>1037272.0</v>
      </c>
      <c r="J51" s="132">
        <v>1326363.0</v>
      </c>
      <c r="K51" s="132">
        <v>1420909.0</v>
      </c>
      <c r="L51" s="132">
        <v>1398180.0</v>
      </c>
      <c r="M51" s="132">
        <v>1054545.0</v>
      </c>
      <c r="N51" s="132">
        <v>2190000.0</v>
      </c>
      <c r="O51" s="132">
        <v>1577273.0</v>
      </c>
      <c r="P51" s="132">
        <v>1754545.0</v>
      </c>
      <c r="Q51" s="132">
        <v>1607271.0</v>
      </c>
      <c r="R51" s="132">
        <v>708183.0</v>
      </c>
      <c r="S51" s="132">
        <v>1.7277269E7</v>
      </c>
      <c r="T51" s="560">
        <f t="shared" si="2"/>
        <v>1439772.417</v>
      </c>
      <c r="U51" s="132">
        <v>1441819.0</v>
      </c>
      <c r="V51" s="132">
        <v>577273.0</v>
      </c>
      <c r="W51" s="132">
        <v>1129091.0</v>
      </c>
      <c r="X51" s="132">
        <v>1427274.0</v>
      </c>
      <c r="Y51" s="132">
        <v>1809091.0</v>
      </c>
      <c r="Z51" s="132">
        <v>1498180.0</v>
      </c>
      <c r="AA51" s="132">
        <v>1492728.0</v>
      </c>
      <c r="AB51" s="132">
        <v>969090.0</v>
      </c>
      <c r="AC51" s="132">
        <v>1713637.0</v>
      </c>
      <c r="AD51" s="132">
        <v>2539089.0</v>
      </c>
      <c r="AE51" s="132"/>
      <c r="AF51" s="132"/>
      <c r="AG51" s="132">
        <f t="shared" si="3"/>
        <v>14597272</v>
      </c>
      <c r="AH51" s="337">
        <f t="shared" si="4"/>
        <v>1459727.2</v>
      </c>
      <c r="AI51" s="490">
        <f t="shared" si="5"/>
        <v>0.01385967886</v>
      </c>
      <c r="AJ51" s="490">
        <f t="shared" si="6"/>
        <v>-0.1551169343</v>
      </c>
      <c r="AK51" s="490">
        <f t="shared" si="7"/>
        <v>-0.02436489156</v>
      </c>
      <c r="AL51" s="464"/>
      <c r="AM51" s="464"/>
    </row>
    <row r="52" ht="13.5" customHeight="1">
      <c r="A52" s="464"/>
      <c r="B52" s="558"/>
      <c r="C52" s="558"/>
      <c r="D52" s="132" t="s">
        <v>3344</v>
      </c>
      <c r="E52" s="132">
        <v>6.3837143E7</v>
      </c>
      <c r="F52" s="433">
        <f t="shared" si="1"/>
        <v>5319761.917</v>
      </c>
      <c r="G52" s="559">
        <v>5399098.0</v>
      </c>
      <c r="H52" s="132">
        <v>5071692.0</v>
      </c>
      <c r="I52" s="132">
        <v>4362281.0</v>
      </c>
      <c r="J52" s="132">
        <v>5240230.0</v>
      </c>
      <c r="K52" s="132">
        <v>5949274.0</v>
      </c>
      <c r="L52" s="132">
        <v>5162218.0</v>
      </c>
      <c r="M52" s="132">
        <v>5743311.0</v>
      </c>
      <c r="N52" s="132">
        <v>6684321.0</v>
      </c>
      <c r="O52" s="132">
        <v>6113369.0</v>
      </c>
      <c r="P52" s="132">
        <v>5605995.0</v>
      </c>
      <c r="Q52" s="132">
        <v>5596727.0</v>
      </c>
      <c r="R52" s="132">
        <v>6430860.0</v>
      </c>
      <c r="S52" s="132">
        <v>6.7359376E7</v>
      </c>
      <c r="T52" s="560">
        <f t="shared" si="2"/>
        <v>5613281.333</v>
      </c>
      <c r="U52" s="132">
        <v>3582220.0</v>
      </c>
      <c r="V52" s="132">
        <v>7087048.0</v>
      </c>
      <c r="W52" s="132">
        <v>5192549.0</v>
      </c>
      <c r="X52" s="132">
        <v>4308185.0</v>
      </c>
      <c r="Y52" s="132">
        <v>3961589.0</v>
      </c>
      <c r="Z52" s="132">
        <v>3640273.0</v>
      </c>
      <c r="AA52" s="132">
        <v>5258317.0</v>
      </c>
      <c r="AB52" s="132">
        <v>4637366.0</v>
      </c>
      <c r="AC52" s="132">
        <v>6997096.0</v>
      </c>
      <c r="AD52" s="132">
        <v>5443891.0</v>
      </c>
      <c r="AE52" s="132"/>
      <c r="AF52" s="132"/>
      <c r="AG52" s="132">
        <f t="shared" si="3"/>
        <v>50108534</v>
      </c>
      <c r="AH52" s="337">
        <f t="shared" si="4"/>
        <v>5010853.4</v>
      </c>
      <c r="AI52" s="490">
        <f t="shared" si="5"/>
        <v>-0.1073218849</v>
      </c>
      <c r="AJ52" s="490">
        <f t="shared" si="6"/>
        <v>-0.2561015708</v>
      </c>
      <c r="AK52" s="490">
        <f t="shared" si="7"/>
        <v>-0.09439880934</v>
      </c>
      <c r="AL52" s="464"/>
      <c r="AM52" s="464"/>
    </row>
    <row r="53" ht="13.5" customHeight="1">
      <c r="A53" s="464"/>
      <c r="B53" s="558"/>
      <c r="C53" s="558" t="s">
        <v>3334</v>
      </c>
      <c r="D53" s="558"/>
      <c r="E53" s="558">
        <v>5.1649984E8</v>
      </c>
      <c r="F53" s="561">
        <f t="shared" si="1"/>
        <v>43041653.33</v>
      </c>
      <c r="G53" s="562">
        <v>4.970545E7</v>
      </c>
      <c r="H53" s="558">
        <v>4.292805E7</v>
      </c>
      <c r="I53" s="558">
        <v>4.3307721E7</v>
      </c>
      <c r="J53" s="558">
        <v>4.6835671E7</v>
      </c>
      <c r="K53" s="558">
        <v>4.7497444E7</v>
      </c>
      <c r="L53" s="558">
        <v>4.3587666E7</v>
      </c>
      <c r="M53" s="558">
        <v>4.8267845E7</v>
      </c>
      <c r="N53" s="558">
        <v>4.782341E7</v>
      </c>
      <c r="O53" s="558">
        <v>4.452337E7</v>
      </c>
      <c r="P53" s="558">
        <v>4.7877811E7</v>
      </c>
      <c r="Q53" s="558">
        <v>5.1483088E7</v>
      </c>
      <c r="R53" s="558">
        <v>4.8233593E7</v>
      </c>
      <c r="S53" s="558">
        <v>5.62071119E8</v>
      </c>
      <c r="T53" s="563">
        <f t="shared" si="2"/>
        <v>46839259.92</v>
      </c>
      <c r="U53" s="558">
        <v>3.2894035E7</v>
      </c>
      <c r="V53" s="558">
        <v>4.6892495E7</v>
      </c>
      <c r="W53" s="558">
        <v>4.4110721E7</v>
      </c>
      <c r="X53" s="558">
        <v>4.5983633E7</v>
      </c>
      <c r="Y53" s="558">
        <v>4.9076131E7</v>
      </c>
      <c r="Z53" s="558">
        <v>4.4852994E7</v>
      </c>
      <c r="AA53" s="558">
        <v>4.5988308E7</v>
      </c>
      <c r="AB53" s="558">
        <v>4.1171898E7</v>
      </c>
      <c r="AC53" s="558">
        <v>5.1725265E7</v>
      </c>
      <c r="AD53" s="558">
        <v>5.3866613E7</v>
      </c>
      <c r="AE53" s="558"/>
      <c r="AF53" s="558"/>
      <c r="AG53" s="558">
        <f t="shared" si="3"/>
        <v>456562093</v>
      </c>
      <c r="AH53" s="336">
        <f t="shared" si="4"/>
        <v>45656209.3</v>
      </c>
      <c r="AI53" s="540">
        <f t="shared" si="5"/>
        <v>-0.025257671</v>
      </c>
      <c r="AJ53" s="540">
        <f t="shared" si="6"/>
        <v>-0.1877147258</v>
      </c>
      <c r="AK53" s="490">
        <f t="shared" si="7"/>
        <v>-0.01252793209</v>
      </c>
      <c r="AL53" s="464"/>
      <c r="AM53" s="464"/>
    </row>
    <row r="54" ht="13.5" customHeight="1">
      <c r="A54" s="464"/>
      <c r="B54" s="516" t="s">
        <v>3335</v>
      </c>
      <c r="C54" s="516"/>
      <c r="D54" s="516"/>
      <c r="E54" s="516">
        <v>1.206955297E9</v>
      </c>
      <c r="F54" s="564">
        <f t="shared" si="1"/>
        <v>100579608.1</v>
      </c>
      <c r="G54" s="565">
        <v>1.11980809E8</v>
      </c>
      <c r="H54" s="516">
        <v>1.02215322E8</v>
      </c>
      <c r="I54" s="516">
        <v>1.0643326E8</v>
      </c>
      <c r="J54" s="516">
        <v>1.14158665E8</v>
      </c>
      <c r="K54" s="516">
        <v>1.15828248E8</v>
      </c>
      <c r="L54" s="516">
        <v>1.10175206E8</v>
      </c>
      <c r="M54" s="516">
        <v>1.13946021E8</v>
      </c>
      <c r="N54" s="516">
        <v>1.18154587E8</v>
      </c>
      <c r="O54" s="516">
        <v>1.09998756E8</v>
      </c>
      <c r="P54" s="516">
        <v>1.29330159E8</v>
      </c>
      <c r="Q54" s="516">
        <v>1.31114139E8</v>
      </c>
      <c r="R54" s="516">
        <v>1.19768738E8</v>
      </c>
      <c r="S54" s="516">
        <v>1.38310391E9</v>
      </c>
      <c r="T54" s="566">
        <f t="shared" si="2"/>
        <v>115258659.2</v>
      </c>
      <c r="U54" s="516">
        <v>8.5487559E7</v>
      </c>
      <c r="V54" s="516">
        <v>1.06183797E8</v>
      </c>
      <c r="W54" s="516">
        <v>1.15839529E8</v>
      </c>
      <c r="X54" s="516">
        <v>1.22948669E8</v>
      </c>
      <c r="Y54" s="516">
        <v>1.35404674E8</v>
      </c>
      <c r="Z54" s="516">
        <v>1.12312703E8</v>
      </c>
      <c r="AA54" s="516">
        <v>1.25758795E8</v>
      </c>
      <c r="AB54" s="516">
        <v>1.14887202E8</v>
      </c>
      <c r="AC54" s="516">
        <v>1.43344788E8</v>
      </c>
      <c r="AD54" s="516">
        <v>1.39721144E8</v>
      </c>
      <c r="AE54" s="516"/>
      <c r="AF54" s="516"/>
      <c r="AG54" s="516">
        <f t="shared" si="3"/>
        <v>1201888860</v>
      </c>
      <c r="AH54" s="542">
        <f t="shared" si="4"/>
        <v>120188886</v>
      </c>
      <c r="AI54" s="545">
        <f t="shared" si="5"/>
        <v>0.04277532698</v>
      </c>
      <c r="AJ54" s="504">
        <f t="shared" si="6"/>
        <v>-0.1310205608</v>
      </c>
      <c r="AK54" s="504">
        <f t="shared" si="7"/>
        <v>0.06153200212</v>
      </c>
      <c r="AL54" s="464"/>
      <c r="AM54" s="464"/>
    </row>
    <row r="55" ht="13.5" customHeight="1">
      <c r="A55" s="464"/>
      <c r="B55" s="558" t="s">
        <v>3306</v>
      </c>
      <c r="C55" s="558" t="s">
        <v>68</v>
      </c>
      <c r="D55" s="132" t="s">
        <v>87</v>
      </c>
      <c r="E55" s="132">
        <v>1.048409055E9</v>
      </c>
      <c r="F55" s="433">
        <f t="shared" si="1"/>
        <v>87367421.25</v>
      </c>
      <c r="G55" s="559">
        <v>8.8725454E7</v>
      </c>
      <c r="H55" s="132">
        <v>8.341909E7</v>
      </c>
      <c r="I55" s="132">
        <v>9.9905268E7</v>
      </c>
      <c r="J55" s="132">
        <v>8.5484542E7</v>
      </c>
      <c r="K55" s="132">
        <v>9.2701839E7</v>
      </c>
      <c r="L55" s="132">
        <v>9.5219994E7</v>
      </c>
      <c r="M55" s="132">
        <v>9.8879544E7</v>
      </c>
      <c r="N55" s="132">
        <v>9.2444541E7</v>
      </c>
      <c r="O55" s="132">
        <v>9.6514089E7</v>
      </c>
      <c r="P55" s="132">
        <v>1.01798635E8</v>
      </c>
      <c r="Q55" s="132">
        <v>1.12656815E8</v>
      </c>
      <c r="R55" s="132">
        <v>1.12224089E8</v>
      </c>
      <c r="S55" s="132">
        <v>1.1599739E9</v>
      </c>
      <c r="T55" s="560">
        <f t="shared" si="2"/>
        <v>96664491.67</v>
      </c>
      <c r="U55" s="132">
        <v>6.963455E7</v>
      </c>
      <c r="V55" s="132">
        <v>9.328545E7</v>
      </c>
      <c r="W55" s="132">
        <v>9.3186359E7</v>
      </c>
      <c r="X55" s="132">
        <v>1.03501726E8</v>
      </c>
      <c r="Y55" s="132">
        <v>9.9421187E7</v>
      </c>
      <c r="Z55" s="132">
        <v>1.02657269E8</v>
      </c>
      <c r="AA55" s="132">
        <v>1.09863456E8</v>
      </c>
      <c r="AB55" s="132">
        <v>9.3199825E7</v>
      </c>
      <c r="AC55" s="132">
        <v>1.29969912E8</v>
      </c>
      <c r="AD55" s="132">
        <v>9.9378096E7</v>
      </c>
      <c r="AE55" s="132"/>
      <c r="AF55" s="132"/>
      <c r="AG55" s="132">
        <f t="shared" si="3"/>
        <v>994097830</v>
      </c>
      <c r="AH55" s="337">
        <f t="shared" si="4"/>
        <v>99409783</v>
      </c>
      <c r="AI55" s="490">
        <f t="shared" si="5"/>
        <v>0.02840020452</v>
      </c>
      <c r="AJ55" s="490">
        <f t="shared" si="6"/>
        <v>-0.1429998296</v>
      </c>
      <c r="AK55" s="490">
        <f t="shared" si="7"/>
        <v>0.0631004983</v>
      </c>
      <c r="AL55" s="464"/>
      <c r="AM55" s="464"/>
    </row>
    <row r="56" ht="13.5" customHeight="1">
      <c r="A56" s="464"/>
      <c r="B56" s="558"/>
      <c r="C56" s="558"/>
      <c r="D56" s="132" t="s">
        <v>86</v>
      </c>
      <c r="E56" s="132">
        <v>3.54844633E8</v>
      </c>
      <c r="F56" s="433">
        <f t="shared" si="1"/>
        <v>29570386.08</v>
      </c>
      <c r="G56" s="559">
        <v>2.9896364E7</v>
      </c>
      <c r="H56" s="132">
        <v>1.8291819E7</v>
      </c>
      <c r="I56" s="132">
        <v>3.5861817E7</v>
      </c>
      <c r="J56" s="132">
        <v>9.7623638E7</v>
      </c>
      <c r="K56" s="132">
        <v>2.4604545E7</v>
      </c>
      <c r="L56" s="132">
        <v>3.0916362E7</v>
      </c>
      <c r="M56" s="132">
        <v>3.4097272E7</v>
      </c>
      <c r="N56" s="132">
        <v>4.7862727E7</v>
      </c>
      <c r="O56" s="132">
        <v>3.6911818E7</v>
      </c>
      <c r="P56" s="132">
        <v>1.02177273E8</v>
      </c>
      <c r="Q56" s="132">
        <v>4.3353273E7</v>
      </c>
      <c r="R56" s="132">
        <v>3.5975456E7</v>
      </c>
      <c r="S56" s="132">
        <v>5.37572364E8</v>
      </c>
      <c r="T56" s="560">
        <f t="shared" si="2"/>
        <v>44797697</v>
      </c>
      <c r="U56" s="132">
        <v>3.0530002E7</v>
      </c>
      <c r="V56" s="132">
        <v>4.5810909E7</v>
      </c>
      <c r="W56" s="132">
        <v>4.1650911E7</v>
      </c>
      <c r="X56" s="132">
        <v>5.1614546E7</v>
      </c>
      <c r="Y56" s="132">
        <v>9.2209547E7</v>
      </c>
      <c r="Z56" s="132">
        <v>2.8414546E7</v>
      </c>
      <c r="AA56" s="132">
        <v>3.0698182E7</v>
      </c>
      <c r="AB56" s="132">
        <v>2.9049637E7</v>
      </c>
      <c r="AC56" s="132">
        <v>6.1220457E7</v>
      </c>
      <c r="AD56" s="132">
        <v>4.4966184E7</v>
      </c>
      <c r="AE56" s="132"/>
      <c r="AF56" s="132"/>
      <c r="AG56" s="132">
        <f t="shared" si="3"/>
        <v>456164921</v>
      </c>
      <c r="AH56" s="337">
        <f t="shared" si="4"/>
        <v>45616492.1</v>
      </c>
      <c r="AI56" s="490">
        <f t="shared" si="5"/>
        <v>0.01827761592</v>
      </c>
      <c r="AJ56" s="490">
        <f t="shared" si="6"/>
        <v>-0.1514353201</v>
      </c>
      <c r="AK56" s="490">
        <f t="shared" si="7"/>
        <v>-0.004536263772</v>
      </c>
      <c r="AL56" s="464"/>
      <c r="AM56" s="464"/>
    </row>
    <row r="57" ht="13.5" customHeight="1">
      <c r="A57" s="464"/>
      <c r="B57" s="558"/>
      <c r="C57" s="558"/>
      <c r="D57" s="132" t="s">
        <v>3344</v>
      </c>
      <c r="E57" s="132">
        <v>4.2172093E7</v>
      </c>
      <c r="F57" s="433">
        <f t="shared" si="1"/>
        <v>3514341.083</v>
      </c>
      <c r="G57" s="559">
        <v>5503265.0</v>
      </c>
      <c r="H57" s="132">
        <v>1289628.0</v>
      </c>
      <c r="I57" s="132">
        <v>1558066.0</v>
      </c>
      <c r="J57" s="132">
        <v>1265697.0</v>
      </c>
      <c r="K57" s="132">
        <v>2986192.0</v>
      </c>
      <c r="L57" s="132">
        <v>4068884.0</v>
      </c>
      <c r="M57" s="132">
        <v>1507994.0</v>
      </c>
      <c r="N57" s="132">
        <v>1728877.0</v>
      </c>
      <c r="O57" s="132">
        <v>942394.0</v>
      </c>
      <c r="P57" s="132">
        <v>3305948.0</v>
      </c>
      <c r="Q57" s="132">
        <v>6799523.0</v>
      </c>
      <c r="R57" s="132">
        <v>4564073.0</v>
      </c>
      <c r="S57" s="132">
        <v>3.5520541E7</v>
      </c>
      <c r="T57" s="560">
        <f t="shared" si="2"/>
        <v>2960045.083</v>
      </c>
      <c r="U57" s="132">
        <v>4429721.0</v>
      </c>
      <c r="V57" s="132">
        <v>3672452.0</v>
      </c>
      <c r="W57" s="132">
        <v>1818605.0</v>
      </c>
      <c r="X57" s="132">
        <v>4996881.0</v>
      </c>
      <c r="Y57" s="132">
        <v>1651458.0</v>
      </c>
      <c r="Z57" s="132">
        <v>3142937.0</v>
      </c>
      <c r="AA57" s="132">
        <v>4768597.0</v>
      </c>
      <c r="AB57" s="132">
        <v>2370808.0</v>
      </c>
      <c r="AC57" s="132">
        <v>6285306.0</v>
      </c>
      <c r="AD57" s="132">
        <v>3604990.0</v>
      </c>
      <c r="AE57" s="132"/>
      <c r="AF57" s="132"/>
      <c r="AG57" s="132">
        <f t="shared" si="3"/>
        <v>36741755</v>
      </c>
      <c r="AH57" s="337">
        <f t="shared" si="4"/>
        <v>3674175.5</v>
      </c>
      <c r="AI57" s="490">
        <f t="shared" si="5"/>
        <v>0.2412566014</v>
      </c>
      <c r="AJ57" s="490">
        <f t="shared" si="6"/>
        <v>0.03438050113</v>
      </c>
      <c r="AK57" s="490">
        <f t="shared" si="7"/>
        <v>0.5209603284</v>
      </c>
      <c r="AL57" s="464"/>
      <c r="AM57" s="464"/>
    </row>
    <row r="58" ht="13.5" customHeight="1">
      <c r="A58" s="464"/>
      <c r="B58" s="558"/>
      <c r="C58" s="558" t="s">
        <v>3336</v>
      </c>
      <c r="D58" s="558"/>
      <c r="E58" s="558">
        <v>1.445425781E9</v>
      </c>
      <c r="F58" s="561">
        <f t="shared" si="1"/>
        <v>120452148.4</v>
      </c>
      <c r="G58" s="562">
        <v>1.24125083E8</v>
      </c>
      <c r="H58" s="558">
        <v>1.03000537E8</v>
      </c>
      <c r="I58" s="558">
        <v>1.37325151E8</v>
      </c>
      <c r="J58" s="558">
        <v>1.84373877E8</v>
      </c>
      <c r="K58" s="558">
        <v>1.20292576E8</v>
      </c>
      <c r="L58" s="558">
        <v>1.3020524E8</v>
      </c>
      <c r="M58" s="558">
        <v>1.3448481E8</v>
      </c>
      <c r="N58" s="558">
        <v>1.42036145E8</v>
      </c>
      <c r="O58" s="558">
        <v>1.34368301E8</v>
      </c>
      <c r="P58" s="558">
        <v>2.07281856E8</v>
      </c>
      <c r="Q58" s="558">
        <v>1.62809611E8</v>
      </c>
      <c r="R58" s="558">
        <v>1.52763618E8</v>
      </c>
      <c r="S58" s="558">
        <v>1.733066805E9</v>
      </c>
      <c r="T58" s="563">
        <f t="shared" si="2"/>
        <v>144422233.8</v>
      </c>
      <c r="U58" s="558">
        <v>1.04594273E8</v>
      </c>
      <c r="V58" s="558">
        <v>1.42768811E8</v>
      </c>
      <c r="W58" s="558">
        <v>1.36655875E8</v>
      </c>
      <c r="X58" s="558">
        <v>1.60113153E8</v>
      </c>
      <c r="Y58" s="558">
        <v>1.93282192E8</v>
      </c>
      <c r="Z58" s="558">
        <v>1.34214752E8</v>
      </c>
      <c r="AA58" s="558">
        <v>1.45330235E8</v>
      </c>
      <c r="AB58" s="558">
        <v>1.2462027E8</v>
      </c>
      <c r="AC58" s="558">
        <v>1.97475675E8</v>
      </c>
      <c r="AD58" s="558">
        <v>1.4794927E8</v>
      </c>
      <c r="AE58" s="558"/>
      <c r="AF58" s="558"/>
      <c r="AG58" s="558">
        <f t="shared" si="3"/>
        <v>1487004506</v>
      </c>
      <c r="AH58" s="336">
        <f t="shared" si="4"/>
        <v>148700450.6</v>
      </c>
      <c r="AI58" s="540">
        <f t="shared" si="5"/>
        <v>0.02962297936</v>
      </c>
      <c r="AJ58" s="540">
        <f t="shared" si="6"/>
        <v>-0.1419808505</v>
      </c>
      <c r="AK58" s="490">
        <f t="shared" si="7"/>
        <v>0.04903791536</v>
      </c>
      <c r="AL58" s="464"/>
      <c r="AM58" s="464"/>
    </row>
    <row r="59" ht="13.5" customHeight="1">
      <c r="A59" s="464"/>
      <c r="B59" s="558"/>
      <c r="C59" s="558" t="s">
        <v>69</v>
      </c>
      <c r="D59" s="132" t="s">
        <v>87</v>
      </c>
      <c r="E59" s="132">
        <v>5.65501375E8</v>
      </c>
      <c r="F59" s="433">
        <f t="shared" si="1"/>
        <v>47125114.58</v>
      </c>
      <c r="G59" s="559">
        <v>4.3970913E7</v>
      </c>
      <c r="H59" s="132">
        <v>4.4548188E7</v>
      </c>
      <c r="I59" s="132">
        <v>4.2224545E7</v>
      </c>
      <c r="J59" s="132">
        <v>4.3095462E7</v>
      </c>
      <c r="K59" s="132">
        <v>5.2833634E7</v>
      </c>
      <c r="L59" s="132">
        <v>5.8075461E7</v>
      </c>
      <c r="M59" s="132">
        <v>4.9570913E7</v>
      </c>
      <c r="N59" s="132">
        <v>5.0230915E7</v>
      </c>
      <c r="O59" s="132">
        <v>4.7143728E7</v>
      </c>
      <c r="P59" s="132">
        <v>5.6693639E7</v>
      </c>
      <c r="Q59" s="132">
        <v>5.7187274E7</v>
      </c>
      <c r="R59" s="132">
        <v>6.1311816E7</v>
      </c>
      <c r="S59" s="132">
        <v>6.06886488E8</v>
      </c>
      <c r="T59" s="560">
        <f t="shared" si="2"/>
        <v>50573874</v>
      </c>
      <c r="U59" s="132">
        <v>4.0515458E7</v>
      </c>
      <c r="V59" s="132">
        <v>5.2999096E7</v>
      </c>
      <c r="W59" s="132">
        <v>5.1609272E7</v>
      </c>
      <c r="X59" s="132">
        <v>5.4899095E7</v>
      </c>
      <c r="Y59" s="132">
        <v>5.2382729E7</v>
      </c>
      <c r="Z59" s="132">
        <v>5.000364E7</v>
      </c>
      <c r="AA59" s="132">
        <v>6.0687275E7</v>
      </c>
      <c r="AB59" s="132">
        <v>5.4444546E7</v>
      </c>
      <c r="AC59" s="132">
        <v>5.9499092E7</v>
      </c>
      <c r="AD59" s="132">
        <v>5.9040004E7</v>
      </c>
      <c r="AE59" s="132"/>
      <c r="AF59" s="132"/>
      <c r="AG59" s="132">
        <f t="shared" si="3"/>
        <v>536080207</v>
      </c>
      <c r="AH59" s="337">
        <f t="shared" si="4"/>
        <v>53608020.7</v>
      </c>
      <c r="AI59" s="490">
        <f t="shared" si="5"/>
        <v>0.05999435005</v>
      </c>
      <c r="AJ59" s="490">
        <f t="shared" si="6"/>
        <v>-0.116671375</v>
      </c>
      <c r="AK59" s="490">
        <f t="shared" si="7"/>
        <v>0.0976536438</v>
      </c>
      <c r="AL59" s="464"/>
      <c r="AM59" s="464"/>
    </row>
    <row r="60" ht="13.5" customHeight="1">
      <c r="A60" s="464"/>
      <c r="B60" s="558"/>
      <c r="C60" s="558"/>
      <c r="D60" s="132" t="s">
        <v>86</v>
      </c>
      <c r="E60" s="132">
        <v>6.80672177E8</v>
      </c>
      <c r="F60" s="433">
        <f t="shared" si="1"/>
        <v>56722681.42</v>
      </c>
      <c r="G60" s="559">
        <v>4.1057272E7</v>
      </c>
      <c r="H60" s="132">
        <v>3.8341541E7</v>
      </c>
      <c r="I60" s="132">
        <v>5.6138728E7</v>
      </c>
      <c r="J60" s="132">
        <v>8.3971815E7</v>
      </c>
      <c r="K60" s="132">
        <v>5.1713273E7</v>
      </c>
      <c r="L60" s="132">
        <v>4.9286272E7</v>
      </c>
      <c r="M60" s="132">
        <v>4.3949635E7</v>
      </c>
      <c r="N60" s="132">
        <v>5.2969637E7</v>
      </c>
      <c r="O60" s="132">
        <v>7.301818E7</v>
      </c>
      <c r="P60" s="132">
        <v>1.10780818E8</v>
      </c>
      <c r="Q60" s="132">
        <v>3.5025998E7</v>
      </c>
      <c r="R60" s="132">
        <v>4.0093547E7</v>
      </c>
      <c r="S60" s="132">
        <v>6.76346716E8</v>
      </c>
      <c r="T60" s="560">
        <f t="shared" si="2"/>
        <v>56362226.33</v>
      </c>
      <c r="U60" s="132">
        <v>2.8341818E7</v>
      </c>
      <c r="V60" s="132">
        <v>3.0432272E7</v>
      </c>
      <c r="W60" s="132">
        <v>5.237809E7</v>
      </c>
      <c r="X60" s="132">
        <v>8.2693727E7</v>
      </c>
      <c r="Y60" s="132">
        <v>6.8397089E7</v>
      </c>
      <c r="Z60" s="132">
        <v>3.7063272E7</v>
      </c>
      <c r="AA60" s="132">
        <v>4.2651452E7</v>
      </c>
      <c r="AB60" s="132">
        <v>3.4849817E7</v>
      </c>
      <c r="AC60" s="132">
        <v>4.1768364E7</v>
      </c>
      <c r="AD60" s="132">
        <v>1.1254091E8</v>
      </c>
      <c r="AE60" s="132"/>
      <c r="AF60" s="132"/>
      <c r="AG60" s="132">
        <f t="shared" si="3"/>
        <v>531116811</v>
      </c>
      <c r="AH60" s="337">
        <f t="shared" si="4"/>
        <v>53111681.1</v>
      </c>
      <c r="AI60" s="490">
        <f t="shared" si="5"/>
        <v>-0.05767240659</v>
      </c>
      <c r="AJ60" s="490">
        <f t="shared" si="6"/>
        <v>-0.2147270055</v>
      </c>
      <c r="AK60" s="490">
        <f t="shared" si="7"/>
        <v>-0.116612095</v>
      </c>
      <c r="AL60" s="464"/>
      <c r="AM60" s="464"/>
    </row>
    <row r="61" ht="13.5" customHeight="1">
      <c r="A61" s="464"/>
      <c r="B61" s="558"/>
      <c r="C61" s="558"/>
      <c r="D61" s="132" t="s">
        <v>3344</v>
      </c>
      <c r="E61" s="132">
        <v>7.0004034E7</v>
      </c>
      <c r="F61" s="433">
        <f t="shared" si="1"/>
        <v>5833669.5</v>
      </c>
      <c r="G61" s="559">
        <v>1.0989176E7</v>
      </c>
      <c r="H61" s="132">
        <v>4704634.0</v>
      </c>
      <c r="I61" s="132">
        <v>5857500.0</v>
      </c>
      <c r="J61" s="132">
        <v>5427495.0</v>
      </c>
      <c r="K61" s="132">
        <v>7742818.0</v>
      </c>
      <c r="L61" s="132">
        <v>7963177.0</v>
      </c>
      <c r="M61" s="132">
        <v>8384634.0</v>
      </c>
      <c r="N61" s="132">
        <v>3952999.0</v>
      </c>
      <c r="O61" s="132">
        <v>5852538.0</v>
      </c>
      <c r="P61" s="132">
        <v>7153813.0</v>
      </c>
      <c r="Q61" s="132">
        <v>2402723.0</v>
      </c>
      <c r="R61" s="132">
        <v>8919534.0</v>
      </c>
      <c r="S61" s="132">
        <v>7.9351041E7</v>
      </c>
      <c r="T61" s="560">
        <f t="shared" si="2"/>
        <v>6612586.75</v>
      </c>
      <c r="U61" s="132">
        <v>9299044.0</v>
      </c>
      <c r="V61" s="132">
        <v>4550449.0</v>
      </c>
      <c r="W61" s="132">
        <v>6742042.0</v>
      </c>
      <c r="X61" s="132">
        <v>1145453.0</v>
      </c>
      <c r="Y61" s="132">
        <v>4974092.0</v>
      </c>
      <c r="Z61" s="132">
        <v>6309541.0</v>
      </c>
      <c r="AA61" s="132">
        <v>5434096.0</v>
      </c>
      <c r="AB61" s="132">
        <v>4812500.0</v>
      </c>
      <c r="AC61" s="132">
        <v>9302092.0</v>
      </c>
      <c r="AD61" s="132">
        <v>2762951.0</v>
      </c>
      <c r="AE61" s="132"/>
      <c r="AF61" s="132"/>
      <c r="AG61" s="132">
        <f t="shared" si="3"/>
        <v>55332260</v>
      </c>
      <c r="AH61" s="337">
        <f t="shared" si="4"/>
        <v>5533226</v>
      </c>
      <c r="AI61" s="490">
        <f t="shared" si="5"/>
        <v>-0.1632282178</v>
      </c>
      <c r="AJ61" s="490">
        <f t="shared" si="6"/>
        <v>-0.3026901815</v>
      </c>
      <c r="AK61" s="490">
        <f t="shared" si="7"/>
        <v>-0.1866345869</v>
      </c>
      <c r="AL61" s="464"/>
      <c r="AM61" s="464"/>
    </row>
    <row r="62" ht="13.5" customHeight="1">
      <c r="A62" s="464"/>
      <c r="B62" s="558"/>
      <c r="C62" s="558" t="s">
        <v>3337</v>
      </c>
      <c r="D62" s="558"/>
      <c r="E62" s="558">
        <v>1.316177586E9</v>
      </c>
      <c r="F62" s="561">
        <f t="shared" si="1"/>
        <v>109681465.5</v>
      </c>
      <c r="G62" s="562">
        <v>9.6017361E7</v>
      </c>
      <c r="H62" s="558">
        <v>8.7594363E7</v>
      </c>
      <c r="I62" s="558">
        <v>1.04220773E8</v>
      </c>
      <c r="J62" s="558">
        <v>1.32494772E8</v>
      </c>
      <c r="K62" s="558">
        <v>1.12289725E8</v>
      </c>
      <c r="L62" s="558">
        <v>1.1532491E8</v>
      </c>
      <c r="M62" s="558">
        <v>1.01905182E8</v>
      </c>
      <c r="N62" s="558">
        <v>1.07153551E8</v>
      </c>
      <c r="O62" s="558">
        <v>1.26014446E8</v>
      </c>
      <c r="P62" s="558">
        <v>1.7462827E8</v>
      </c>
      <c r="Q62" s="558">
        <v>9.4615995E7</v>
      </c>
      <c r="R62" s="558">
        <v>1.10324897E8</v>
      </c>
      <c r="S62" s="558">
        <v>1.362584245E9</v>
      </c>
      <c r="T62" s="563">
        <f t="shared" si="2"/>
        <v>113548687.1</v>
      </c>
      <c r="U62" s="558">
        <v>7.815632E7</v>
      </c>
      <c r="V62" s="558">
        <v>8.7981817E7</v>
      </c>
      <c r="W62" s="558">
        <v>1.10729404E8</v>
      </c>
      <c r="X62" s="558">
        <v>1.38738275E8</v>
      </c>
      <c r="Y62" s="558">
        <v>1.2575391E8</v>
      </c>
      <c r="Z62" s="558">
        <v>9.3376453E7</v>
      </c>
      <c r="AA62" s="558">
        <v>1.08772823E8</v>
      </c>
      <c r="AB62" s="558">
        <v>9.4106863E7</v>
      </c>
      <c r="AC62" s="558">
        <v>1.10569548E8</v>
      </c>
      <c r="AD62" s="558">
        <v>1.74343865E8</v>
      </c>
      <c r="AE62" s="558"/>
      <c r="AF62" s="558"/>
      <c r="AG62" s="558">
        <f t="shared" si="3"/>
        <v>1122529278</v>
      </c>
      <c r="AH62" s="336">
        <f t="shared" si="4"/>
        <v>112252927.8</v>
      </c>
      <c r="AI62" s="540">
        <f t="shared" si="5"/>
        <v>-0.01141148627</v>
      </c>
      <c r="AJ62" s="540">
        <f t="shared" si="6"/>
        <v>-0.1761762386</v>
      </c>
      <c r="AK62" s="490">
        <f t="shared" si="7"/>
        <v>-0.03033237733</v>
      </c>
      <c r="AL62" s="464"/>
      <c r="AM62" s="464"/>
    </row>
    <row r="63" ht="13.5" customHeight="1">
      <c r="A63" s="464"/>
      <c r="B63" s="558"/>
      <c r="C63" s="558" t="s">
        <v>70</v>
      </c>
      <c r="D63" s="132" t="s">
        <v>87</v>
      </c>
      <c r="E63" s="132">
        <v>2.0671818E7</v>
      </c>
      <c r="F63" s="433">
        <f t="shared" si="1"/>
        <v>1722651.5</v>
      </c>
      <c r="G63" s="559">
        <v>3595456.0</v>
      </c>
      <c r="H63" s="132">
        <v>1381818.0</v>
      </c>
      <c r="I63" s="132">
        <v>3828182.0</v>
      </c>
      <c r="J63" s="132">
        <v>3500000.0</v>
      </c>
      <c r="K63" s="132">
        <v>3419091.0</v>
      </c>
      <c r="L63" s="132">
        <v>6470910.0</v>
      </c>
      <c r="M63" s="132">
        <v>2633635.0</v>
      </c>
      <c r="N63" s="132">
        <v>6714546.0</v>
      </c>
      <c r="O63" s="132">
        <v>3140000.0</v>
      </c>
      <c r="P63" s="132">
        <v>4661820.0</v>
      </c>
      <c r="Q63" s="132">
        <v>1.0639094E7</v>
      </c>
      <c r="R63" s="132">
        <v>8756364.0</v>
      </c>
      <c r="S63" s="132">
        <v>5.8740916E7</v>
      </c>
      <c r="T63" s="560">
        <f t="shared" si="2"/>
        <v>4895076.333</v>
      </c>
      <c r="U63" s="132">
        <v>9319093.0</v>
      </c>
      <c r="V63" s="132">
        <v>8710912.0</v>
      </c>
      <c r="W63" s="132">
        <v>1.1990003E7</v>
      </c>
      <c r="X63" s="132">
        <v>1.1715456E7</v>
      </c>
      <c r="Y63" s="132">
        <v>1.5664545E7</v>
      </c>
      <c r="Z63" s="132">
        <v>1.5791817E7</v>
      </c>
      <c r="AA63" s="132">
        <v>1.3970913E7</v>
      </c>
      <c r="AB63" s="132">
        <v>1.5647274E7</v>
      </c>
      <c r="AC63" s="132">
        <v>2.0615461E7</v>
      </c>
      <c r="AD63" s="132">
        <v>1.7820005E7</v>
      </c>
      <c r="AE63" s="132"/>
      <c r="AF63" s="132"/>
      <c r="AG63" s="132">
        <f t="shared" si="3"/>
        <v>141245479</v>
      </c>
      <c r="AH63" s="337">
        <f t="shared" si="4"/>
        <v>14124547.9</v>
      </c>
      <c r="AI63" s="490">
        <f t="shared" si="5"/>
        <v>1.885460193</v>
      </c>
      <c r="AJ63" s="490">
        <f t="shared" si="6"/>
        <v>1.404550161</v>
      </c>
      <c r="AK63" s="490">
        <f t="shared" si="7"/>
        <v>2.589880158</v>
      </c>
      <c r="AL63" s="464"/>
      <c r="AM63" s="464"/>
    </row>
    <row r="64" ht="13.5" customHeight="1">
      <c r="A64" s="464"/>
      <c r="B64" s="558"/>
      <c r="C64" s="558"/>
      <c r="D64" s="132" t="s">
        <v>86</v>
      </c>
      <c r="E64" s="132">
        <v>1.1750004E7</v>
      </c>
      <c r="F64" s="433">
        <f t="shared" si="1"/>
        <v>979167</v>
      </c>
      <c r="G64" s="559">
        <v>1909092.0</v>
      </c>
      <c r="H64" s="132">
        <v>636364.0</v>
      </c>
      <c r="I64" s="132">
        <v>1909092.0</v>
      </c>
      <c r="J64" s="132">
        <v>1909091.0</v>
      </c>
      <c r="K64" s="132">
        <v>1272727.0</v>
      </c>
      <c r="L64" s="132">
        <v>3727272.0</v>
      </c>
      <c r="M64" s="132">
        <v>1818183.0</v>
      </c>
      <c r="N64" s="132">
        <v>1454545.0</v>
      </c>
      <c r="O64" s="132">
        <v>1454545.0</v>
      </c>
      <c r="P64" s="132">
        <v>8454546.0</v>
      </c>
      <c r="Q64" s="132">
        <v>343636.0</v>
      </c>
      <c r="R64" s="132">
        <v>345454.0</v>
      </c>
      <c r="S64" s="132">
        <v>2.5234547E7</v>
      </c>
      <c r="T64" s="560">
        <f t="shared" si="2"/>
        <v>2102878.917</v>
      </c>
      <c r="U64" s="132"/>
      <c r="V64" s="132">
        <v>2426365.0</v>
      </c>
      <c r="W64" s="132">
        <v>3973637.0</v>
      </c>
      <c r="X64" s="132">
        <v>9776364.0</v>
      </c>
      <c r="Y64" s="132">
        <v>4925454.0</v>
      </c>
      <c r="Z64" s="132">
        <v>1909091.0</v>
      </c>
      <c r="AA64" s="132">
        <v>5098183.0</v>
      </c>
      <c r="AB64" s="132">
        <v>3727272.0</v>
      </c>
      <c r="AC64" s="132">
        <v>4637273.0</v>
      </c>
      <c r="AD64" s="132">
        <v>1.297E7</v>
      </c>
      <c r="AE64" s="132"/>
      <c r="AF64" s="132"/>
      <c r="AG64" s="132">
        <f t="shared" si="3"/>
        <v>49443639</v>
      </c>
      <c r="AH64" s="337">
        <f t="shared" si="4"/>
        <v>5493737.667</v>
      </c>
      <c r="AI64" s="490">
        <f t="shared" si="5"/>
        <v>1.612484068</v>
      </c>
      <c r="AJ64" s="490">
        <f t="shared" si="6"/>
        <v>0.959363051</v>
      </c>
      <c r="AK64" s="490">
        <f t="shared" si="7"/>
        <v>1.014370276</v>
      </c>
      <c r="AL64" s="464"/>
      <c r="AM64" s="464"/>
    </row>
    <row r="65" ht="13.5" customHeight="1">
      <c r="A65" s="464"/>
      <c r="B65" s="558"/>
      <c r="C65" s="558"/>
      <c r="D65" s="132" t="s">
        <v>3344</v>
      </c>
      <c r="E65" s="132">
        <v>1.2917272E7</v>
      </c>
      <c r="F65" s="433">
        <f t="shared" si="1"/>
        <v>1076439.333</v>
      </c>
      <c r="G65" s="559"/>
      <c r="H65" s="132">
        <v>-40909.0</v>
      </c>
      <c r="I65" s="132">
        <v>-109091.0</v>
      </c>
      <c r="J65" s="132">
        <v>-84728.0</v>
      </c>
      <c r="K65" s="132">
        <v>-31636.0</v>
      </c>
      <c r="L65" s="132">
        <v>-36455.0</v>
      </c>
      <c r="M65" s="132"/>
      <c r="N65" s="132">
        <v>-49000.0</v>
      </c>
      <c r="O65" s="132">
        <v>61818.0</v>
      </c>
      <c r="P65" s="132">
        <v>260455.0</v>
      </c>
      <c r="Q65" s="132">
        <v>49727.0</v>
      </c>
      <c r="R65" s="132">
        <v>293455.0</v>
      </c>
      <c r="S65" s="132">
        <v>313636.0</v>
      </c>
      <c r="T65" s="560">
        <f t="shared" si="2"/>
        <v>26136.33333</v>
      </c>
      <c r="U65" s="132">
        <v>294638.0</v>
      </c>
      <c r="V65" s="132">
        <v>1719091.0</v>
      </c>
      <c r="W65" s="132">
        <v>449591.0</v>
      </c>
      <c r="X65" s="132">
        <v>967047.0</v>
      </c>
      <c r="Y65" s="132">
        <v>482546.0</v>
      </c>
      <c r="Z65" s="132">
        <v>455183.0</v>
      </c>
      <c r="AA65" s="132">
        <v>637817.0</v>
      </c>
      <c r="AB65" s="132">
        <v>718319.0</v>
      </c>
      <c r="AC65" s="132">
        <v>4090228.0</v>
      </c>
      <c r="AD65" s="132">
        <v>7800683.0</v>
      </c>
      <c r="AE65" s="132"/>
      <c r="AF65" s="132"/>
      <c r="AG65" s="132">
        <f t="shared" si="3"/>
        <v>17615143</v>
      </c>
      <c r="AH65" s="337">
        <f t="shared" si="4"/>
        <v>1761514.3</v>
      </c>
      <c r="AI65" s="490">
        <f t="shared" si="5"/>
        <v>66.39714701</v>
      </c>
      <c r="AJ65" s="490">
        <f t="shared" si="6"/>
        <v>55.16428918</v>
      </c>
      <c r="AK65" s="490">
        <f t="shared" si="7"/>
        <v>-597.1938333</v>
      </c>
      <c r="AL65" s="464"/>
      <c r="AM65" s="464"/>
    </row>
    <row r="66" ht="13.5" customHeight="1">
      <c r="A66" s="464"/>
      <c r="B66" s="558"/>
      <c r="C66" s="558" t="s">
        <v>3338</v>
      </c>
      <c r="D66" s="558"/>
      <c r="E66" s="558">
        <v>4.5339094E7</v>
      </c>
      <c r="F66" s="561">
        <f t="shared" si="1"/>
        <v>3778257.833</v>
      </c>
      <c r="G66" s="562">
        <v>5504548.0</v>
      </c>
      <c r="H66" s="558">
        <v>1977273.0</v>
      </c>
      <c r="I66" s="558">
        <v>5628183.0</v>
      </c>
      <c r="J66" s="558">
        <v>5324363.0</v>
      </c>
      <c r="K66" s="558">
        <v>4660182.0</v>
      </c>
      <c r="L66" s="558">
        <v>1.0161727E7</v>
      </c>
      <c r="M66" s="558">
        <v>4451818.0</v>
      </c>
      <c r="N66" s="558">
        <v>8120091.0</v>
      </c>
      <c r="O66" s="558">
        <v>4656363.0</v>
      </c>
      <c r="P66" s="558">
        <v>1.3376821E7</v>
      </c>
      <c r="Q66" s="558">
        <v>1.1032457E7</v>
      </c>
      <c r="R66" s="558">
        <v>9395273.0</v>
      </c>
      <c r="S66" s="558">
        <v>8.4289099E7</v>
      </c>
      <c r="T66" s="563">
        <f t="shared" si="2"/>
        <v>7024091.583</v>
      </c>
      <c r="U66" s="558">
        <v>9613731.0</v>
      </c>
      <c r="V66" s="558">
        <v>1.2856368E7</v>
      </c>
      <c r="W66" s="558">
        <v>1.6413231E7</v>
      </c>
      <c r="X66" s="558">
        <v>2.2458867E7</v>
      </c>
      <c r="Y66" s="558">
        <v>2.1072545E7</v>
      </c>
      <c r="Z66" s="558">
        <v>1.8156091E7</v>
      </c>
      <c r="AA66" s="558">
        <v>1.9706913E7</v>
      </c>
      <c r="AB66" s="558">
        <v>2.0092865E7</v>
      </c>
      <c r="AC66" s="558">
        <v>2.9342962E7</v>
      </c>
      <c r="AD66" s="558">
        <v>3.8590688E7</v>
      </c>
      <c r="AE66" s="558"/>
      <c r="AF66" s="558"/>
      <c r="AG66" s="558">
        <f t="shared" si="3"/>
        <v>208304261</v>
      </c>
      <c r="AH66" s="336">
        <f t="shared" si="4"/>
        <v>20830426.1</v>
      </c>
      <c r="AI66" s="540">
        <f t="shared" si="5"/>
        <v>1.965568694</v>
      </c>
      <c r="AJ66" s="540">
        <f t="shared" si="6"/>
        <v>1.471307245</v>
      </c>
      <c r="AK66" s="490">
        <f t="shared" si="7"/>
        <v>2.261819536</v>
      </c>
      <c r="AL66" s="464"/>
      <c r="AM66" s="464"/>
    </row>
    <row r="67" ht="13.5" customHeight="1">
      <c r="A67" s="464"/>
      <c r="B67" s="516" t="s">
        <v>3339</v>
      </c>
      <c r="C67" s="516"/>
      <c r="D67" s="516"/>
      <c r="E67" s="516">
        <v>2.806942461E9</v>
      </c>
      <c r="F67" s="564">
        <f t="shared" si="1"/>
        <v>233911871.8</v>
      </c>
      <c r="G67" s="565">
        <v>2.25646992E8</v>
      </c>
      <c r="H67" s="516">
        <v>1.92572173E8</v>
      </c>
      <c r="I67" s="516">
        <v>2.47174107E8</v>
      </c>
      <c r="J67" s="516">
        <v>3.22193012E8</v>
      </c>
      <c r="K67" s="516">
        <v>2.37242483E8</v>
      </c>
      <c r="L67" s="516">
        <v>2.55691877E8</v>
      </c>
      <c r="M67" s="516">
        <v>2.4084181E8</v>
      </c>
      <c r="N67" s="516">
        <v>2.57309787E8</v>
      </c>
      <c r="O67" s="516">
        <v>2.6503911E8</v>
      </c>
      <c r="P67" s="516">
        <v>3.95286947E8</v>
      </c>
      <c r="Q67" s="516">
        <v>2.68458063E8</v>
      </c>
      <c r="R67" s="516">
        <v>2.72483788E8</v>
      </c>
      <c r="S67" s="516">
        <v>3.179940149E9</v>
      </c>
      <c r="T67" s="566">
        <f t="shared" si="2"/>
        <v>264995012.4</v>
      </c>
      <c r="U67" s="516">
        <v>1.92364324E8</v>
      </c>
      <c r="V67" s="516">
        <v>2.43606996E8</v>
      </c>
      <c r="W67" s="516">
        <v>2.6379851E8</v>
      </c>
      <c r="X67" s="516">
        <v>3.21310295E8</v>
      </c>
      <c r="Y67" s="516">
        <v>3.40108647E8</v>
      </c>
      <c r="Z67" s="516">
        <v>2.45747296E8</v>
      </c>
      <c r="AA67" s="516">
        <v>2.73809971E8</v>
      </c>
      <c r="AB67" s="516">
        <v>2.38819998E8</v>
      </c>
      <c r="AC67" s="516">
        <v>3.37388185E8</v>
      </c>
      <c r="AD67" s="516">
        <v>3.60883823E8</v>
      </c>
      <c r="AE67" s="516"/>
      <c r="AF67" s="516"/>
      <c r="AG67" s="516">
        <f t="shared" si="3"/>
        <v>2817838045</v>
      </c>
      <c r="AH67" s="542">
        <f t="shared" si="4"/>
        <v>281783804.5</v>
      </c>
      <c r="AI67" s="545">
        <f t="shared" si="5"/>
        <v>0.0633551248</v>
      </c>
      <c r="AJ67" s="504">
        <f t="shared" si="6"/>
        <v>-0.1138707293</v>
      </c>
      <c r="AK67" s="504">
        <f t="shared" si="7"/>
        <v>0.06776804181</v>
      </c>
      <c r="AL67" s="464"/>
      <c r="AM67" s="464"/>
    </row>
    <row r="68" ht="13.5" customHeight="1">
      <c r="A68" s="464"/>
      <c r="B68" s="558" t="s">
        <v>3307</v>
      </c>
      <c r="C68" s="558" t="s">
        <v>72</v>
      </c>
      <c r="D68" s="132" t="s">
        <v>87</v>
      </c>
      <c r="E68" s="132">
        <v>2.71623666E8</v>
      </c>
      <c r="F68" s="433">
        <f t="shared" si="1"/>
        <v>22635305.5</v>
      </c>
      <c r="G68" s="567">
        <v>1.9897642E7</v>
      </c>
      <c r="H68" s="433">
        <v>2.1309189E7</v>
      </c>
      <c r="I68" s="433">
        <v>1.915146E7</v>
      </c>
      <c r="J68" s="433">
        <v>2.7032282E7</v>
      </c>
      <c r="K68" s="433">
        <v>2.7262915E7</v>
      </c>
      <c r="L68" s="433">
        <v>2.4638463E7</v>
      </c>
      <c r="M68" s="433">
        <v>2.5419914E7</v>
      </c>
      <c r="N68" s="433">
        <v>2.0787826E7</v>
      </c>
      <c r="O68" s="433">
        <v>2.3000005E7</v>
      </c>
      <c r="P68" s="433">
        <v>3.4596186E7</v>
      </c>
      <c r="Q68" s="433">
        <v>2.6006461E7</v>
      </c>
      <c r="R68" s="433">
        <v>2.7779185E7</v>
      </c>
      <c r="S68" s="433">
        <v>2.96881528E8</v>
      </c>
      <c r="T68" s="560">
        <f t="shared" si="2"/>
        <v>24740127.33</v>
      </c>
      <c r="U68" s="433">
        <v>2.9920278E7</v>
      </c>
      <c r="V68" s="433">
        <v>2.5837188E7</v>
      </c>
      <c r="W68" s="433">
        <v>3.3204732E7</v>
      </c>
      <c r="X68" s="132">
        <v>2.7484368E7</v>
      </c>
      <c r="Y68" s="132">
        <v>2.4320731E7</v>
      </c>
      <c r="Z68" s="132">
        <v>2.6039914E7</v>
      </c>
      <c r="AA68" s="132">
        <v>2.9977547E7</v>
      </c>
      <c r="AB68" s="132">
        <v>2.6377548E7</v>
      </c>
      <c r="AC68" s="132">
        <v>2.6612459E7</v>
      </c>
      <c r="AD68" s="132">
        <v>2.9451004E7</v>
      </c>
      <c r="AE68" s="132"/>
      <c r="AF68" s="132"/>
      <c r="AG68" s="132">
        <f t="shared" si="3"/>
        <v>279225769</v>
      </c>
      <c r="AH68" s="337">
        <f t="shared" si="4"/>
        <v>27922576.9</v>
      </c>
      <c r="AI68" s="490">
        <f t="shared" si="5"/>
        <v>0.1286351329</v>
      </c>
      <c r="AJ68" s="490">
        <f t="shared" si="6"/>
        <v>-0.05947072261</v>
      </c>
      <c r="AK68" s="490">
        <f t="shared" si="7"/>
        <v>0.1486240191</v>
      </c>
      <c r="AL68" s="464"/>
      <c r="AM68" s="464"/>
    </row>
    <row r="69" ht="13.5" customHeight="1">
      <c r="A69" s="464"/>
      <c r="B69" s="558"/>
      <c r="C69" s="558"/>
      <c r="D69" s="132" t="s">
        <v>86</v>
      </c>
      <c r="E69" s="132">
        <v>9.5274641E7</v>
      </c>
      <c r="F69" s="433">
        <f t="shared" si="1"/>
        <v>7939553.417</v>
      </c>
      <c r="G69" s="567">
        <v>6612274.0</v>
      </c>
      <c r="H69" s="433">
        <v>6354092.0</v>
      </c>
      <c r="I69" s="433">
        <v>7849547.0</v>
      </c>
      <c r="J69" s="433">
        <v>4889083.0</v>
      </c>
      <c r="K69" s="433">
        <v>4178183.0</v>
      </c>
      <c r="L69" s="433">
        <v>6164547.0</v>
      </c>
      <c r="M69" s="433">
        <v>1.2187365E7</v>
      </c>
      <c r="N69" s="433">
        <v>5934546.0</v>
      </c>
      <c r="O69" s="433">
        <v>6544638.0</v>
      </c>
      <c r="P69" s="433">
        <v>1.1070547E7</v>
      </c>
      <c r="Q69" s="433">
        <v>1.0067455E7</v>
      </c>
      <c r="R69" s="433">
        <v>8017274.0</v>
      </c>
      <c r="S69" s="433">
        <v>8.9869551E7</v>
      </c>
      <c r="T69" s="560">
        <f t="shared" si="2"/>
        <v>7489129.25</v>
      </c>
      <c r="U69" s="433">
        <v>6227455.0</v>
      </c>
      <c r="V69" s="433">
        <v>1.2796002E7</v>
      </c>
      <c r="W69" s="433">
        <v>7559093.0</v>
      </c>
      <c r="X69" s="132">
        <v>1.5747365E7</v>
      </c>
      <c r="Y69" s="132">
        <v>6267274.0</v>
      </c>
      <c r="Z69" s="132">
        <v>8225637.0</v>
      </c>
      <c r="AA69" s="132">
        <v>4796364.0</v>
      </c>
      <c r="AB69" s="132">
        <v>7980545.0</v>
      </c>
      <c r="AC69" s="132">
        <v>9161818.0</v>
      </c>
      <c r="AD69" s="132">
        <v>1.1214547E7</v>
      </c>
      <c r="AE69" s="132"/>
      <c r="AF69" s="132"/>
      <c r="AG69" s="132">
        <f t="shared" si="3"/>
        <v>89976100</v>
      </c>
      <c r="AH69" s="337">
        <f t="shared" si="4"/>
        <v>8997610</v>
      </c>
      <c r="AI69" s="490">
        <f t="shared" si="5"/>
        <v>0.2014227155</v>
      </c>
      <c r="AJ69" s="490">
        <f t="shared" si="6"/>
        <v>0.00118559622</v>
      </c>
      <c r="AK69" s="490">
        <f t="shared" si="7"/>
        <v>0.2534139877</v>
      </c>
      <c r="AL69" s="464"/>
      <c r="AM69" s="464"/>
    </row>
    <row r="70" ht="13.5" customHeight="1">
      <c r="A70" s="464"/>
      <c r="B70" s="558"/>
      <c r="C70" s="558"/>
      <c r="D70" s="132" t="s">
        <v>3344</v>
      </c>
      <c r="E70" s="132">
        <v>1.6546911E7</v>
      </c>
      <c r="F70" s="433">
        <f t="shared" si="1"/>
        <v>1378909.25</v>
      </c>
      <c r="G70" s="567">
        <v>954545.0</v>
      </c>
      <c r="H70" s="433">
        <v>1.3479546E7</v>
      </c>
      <c r="I70" s="433">
        <v>320000.0</v>
      </c>
      <c r="J70" s="433">
        <v>1245000.0</v>
      </c>
      <c r="K70" s="433">
        <v>1309091.0</v>
      </c>
      <c r="L70" s="433">
        <v>896364.0</v>
      </c>
      <c r="M70" s="433">
        <v>1150909.0</v>
      </c>
      <c r="N70" s="433">
        <v>950000.0</v>
      </c>
      <c r="O70" s="433">
        <v>1155455.0</v>
      </c>
      <c r="P70" s="433"/>
      <c r="Q70" s="433">
        <v>1420455.0</v>
      </c>
      <c r="R70" s="433">
        <v>1324545.0</v>
      </c>
      <c r="S70" s="433">
        <v>2.420591E7</v>
      </c>
      <c r="T70" s="560">
        <f t="shared" si="2"/>
        <v>2017159.167</v>
      </c>
      <c r="U70" s="433">
        <v>1138182.0</v>
      </c>
      <c r="V70" s="433">
        <v>1285455.0</v>
      </c>
      <c r="W70" s="433">
        <v>3158183.0</v>
      </c>
      <c r="X70" s="132">
        <v>752727.0</v>
      </c>
      <c r="Y70" s="132">
        <v>2054000.0</v>
      </c>
      <c r="Z70" s="132">
        <v>7197636.0</v>
      </c>
      <c r="AA70" s="132">
        <v>1642727.0</v>
      </c>
      <c r="AB70" s="132">
        <v>1237500.0</v>
      </c>
      <c r="AC70" s="132">
        <v>5490909.0</v>
      </c>
      <c r="AD70" s="132"/>
      <c r="AE70" s="132"/>
      <c r="AF70" s="132"/>
      <c r="AG70" s="132">
        <f t="shared" si="3"/>
        <v>23957319</v>
      </c>
      <c r="AH70" s="337">
        <f t="shared" si="4"/>
        <v>2661924.333</v>
      </c>
      <c r="AI70" s="490">
        <f t="shared" si="5"/>
        <v>0.3196402036</v>
      </c>
      <c r="AJ70" s="490">
        <f t="shared" si="6"/>
        <v>-0.01026984732</v>
      </c>
      <c r="AK70" s="490">
        <f t="shared" si="7"/>
        <v>0.1163235389</v>
      </c>
      <c r="AL70" s="464"/>
      <c r="AM70" s="464"/>
    </row>
    <row r="71" ht="13.5" customHeight="1">
      <c r="A71" s="464"/>
      <c r="B71" s="558"/>
      <c r="C71" s="558" t="s">
        <v>3340</v>
      </c>
      <c r="D71" s="558"/>
      <c r="E71" s="558">
        <v>3.83445218E8</v>
      </c>
      <c r="F71" s="561">
        <f t="shared" si="1"/>
        <v>31953768.17</v>
      </c>
      <c r="G71" s="568">
        <v>2.7464461E7</v>
      </c>
      <c r="H71" s="561">
        <v>4.1142827E7</v>
      </c>
      <c r="I71" s="561">
        <v>2.7321007E7</v>
      </c>
      <c r="J71" s="561">
        <v>3.3166365E7</v>
      </c>
      <c r="K71" s="561">
        <v>3.2750189E7</v>
      </c>
      <c r="L71" s="561">
        <v>3.1699374E7</v>
      </c>
      <c r="M71" s="561">
        <v>3.8758188E7</v>
      </c>
      <c r="N71" s="561">
        <v>2.7672372E7</v>
      </c>
      <c r="O71" s="561">
        <v>3.0700098E7</v>
      </c>
      <c r="P71" s="561">
        <v>4.5666733E7</v>
      </c>
      <c r="Q71" s="561">
        <v>3.7494371E7</v>
      </c>
      <c r="R71" s="561">
        <v>3.7121004E7</v>
      </c>
      <c r="S71" s="561">
        <v>4.10956989E8</v>
      </c>
      <c r="T71" s="563">
        <f t="shared" si="2"/>
        <v>34246415.75</v>
      </c>
      <c r="U71" s="561">
        <v>3.7285915E7</v>
      </c>
      <c r="V71" s="561">
        <v>3.9918645E7</v>
      </c>
      <c r="W71" s="561">
        <v>4.3922008E7</v>
      </c>
      <c r="X71" s="558">
        <v>4.398446E7</v>
      </c>
      <c r="Y71" s="558">
        <v>3.2642005E7</v>
      </c>
      <c r="Z71" s="558">
        <v>4.1463187E7</v>
      </c>
      <c r="AA71" s="558">
        <v>3.6416638E7</v>
      </c>
      <c r="AB71" s="558">
        <v>3.5595593E7</v>
      </c>
      <c r="AC71" s="558">
        <v>4.1265186E7</v>
      </c>
      <c r="AD71" s="558">
        <v>4.0665551E7</v>
      </c>
      <c r="AE71" s="558"/>
      <c r="AF71" s="558"/>
      <c r="AG71" s="558">
        <f t="shared" si="3"/>
        <v>393159188</v>
      </c>
      <c r="AH71" s="336">
        <f t="shared" si="4"/>
        <v>39315918.8</v>
      </c>
      <c r="AI71" s="540">
        <f t="shared" si="5"/>
        <v>0.1480301789</v>
      </c>
      <c r="AJ71" s="540">
        <f t="shared" si="6"/>
        <v>-0.04330818425</v>
      </c>
      <c r="AK71" s="490">
        <f t="shared" si="7"/>
        <v>0.1689281719</v>
      </c>
      <c r="AL71" s="464"/>
      <c r="AM71" s="464"/>
    </row>
    <row r="72" ht="13.5" customHeight="1">
      <c r="A72" s="464"/>
      <c r="B72" s="516" t="s">
        <v>3341</v>
      </c>
      <c r="C72" s="516"/>
      <c r="D72" s="516"/>
      <c r="E72" s="516">
        <v>3.83445218E8</v>
      </c>
      <c r="F72" s="564">
        <f t="shared" si="1"/>
        <v>31953768.17</v>
      </c>
      <c r="G72" s="569">
        <v>2.7464461E7</v>
      </c>
      <c r="H72" s="564">
        <v>4.1142827E7</v>
      </c>
      <c r="I72" s="564">
        <v>2.7321007E7</v>
      </c>
      <c r="J72" s="564">
        <v>3.3166365E7</v>
      </c>
      <c r="K72" s="564">
        <v>3.2750189E7</v>
      </c>
      <c r="L72" s="564">
        <v>3.1699374E7</v>
      </c>
      <c r="M72" s="564">
        <v>3.8758188E7</v>
      </c>
      <c r="N72" s="564">
        <v>2.7672372E7</v>
      </c>
      <c r="O72" s="564">
        <v>3.0700098E7</v>
      </c>
      <c r="P72" s="564">
        <v>4.5666733E7</v>
      </c>
      <c r="Q72" s="564">
        <v>3.7494371E7</v>
      </c>
      <c r="R72" s="564">
        <v>3.7121004E7</v>
      </c>
      <c r="S72" s="564">
        <v>4.10956989E8</v>
      </c>
      <c r="T72" s="566">
        <f t="shared" si="2"/>
        <v>34246415.75</v>
      </c>
      <c r="U72" s="564">
        <v>3.7285915E7</v>
      </c>
      <c r="V72" s="564">
        <v>3.9918645E7</v>
      </c>
      <c r="W72" s="564">
        <v>4.3922008E7</v>
      </c>
      <c r="X72" s="516">
        <v>4.398446E7</v>
      </c>
      <c r="Y72" s="516">
        <v>3.2642005E7</v>
      </c>
      <c r="Z72" s="516">
        <v>4.1463187E7</v>
      </c>
      <c r="AA72" s="516">
        <v>3.6416638E7</v>
      </c>
      <c r="AB72" s="516">
        <v>3.5595593E7</v>
      </c>
      <c r="AC72" s="516">
        <v>4.1265186E7</v>
      </c>
      <c r="AD72" s="516">
        <v>4.0665551E7</v>
      </c>
      <c r="AE72" s="516"/>
      <c r="AF72" s="516"/>
      <c r="AG72" s="516">
        <f t="shared" si="3"/>
        <v>393159188</v>
      </c>
      <c r="AH72" s="542">
        <f t="shared" si="4"/>
        <v>39315918.8</v>
      </c>
      <c r="AI72" s="545">
        <f t="shared" si="5"/>
        <v>0.1480301789</v>
      </c>
      <c r="AJ72" s="504">
        <f t="shared" si="6"/>
        <v>-0.04330818425</v>
      </c>
      <c r="AK72" s="504">
        <f t="shared" si="7"/>
        <v>0.1689281719</v>
      </c>
      <c r="AL72" s="464"/>
      <c r="AM72" s="464"/>
    </row>
    <row r="73" ht="13.5" customHeight="1">
      <c r="A73" s="464"/>
      <c r="B73" s="336" t="s">
        <v>3308</v>
      </c>
      <c r="C73" s="337"/>
      <c r="D73" s="433" t="s">
        <v>87</v>
      </c>
      <c r="E73" s="132">
        <v>1.451836968E9</v>
      </c>
      <c r="F73" s="433">
        <f t="shared" si="1"/>
        <v>120986414</v>
      </c>
      <c r="G73" s="567">
        <v>6.7225056E7</v>
      </c>
      <c r="H73" s="433">
        <v>1.02805914E8</v>
      </c>
      <c r="I73" s="433">
        <v>1.07534988E8</v>
      </c>
      <c r="J73" s="433">
        <v>1.24640663E8</v>
      </c>
      <c r="K73" s="433">
        <v>9.1718434E7</v>
      </c>
      <c r="L73" s="433">
        <v>7.3125113E7</v>
      </c>
      <c r="M73" s="433">
        <v>1.51655718E8</v>
      </c>
      <c r="N73" s="433">
        <v>7.679465E7</v>
      </c>
      <c r="O73" s="433">
        <v>8.8982013E7</v>
      </c>
      <c r="P73" s="433">
        <v>1.45006632E8</v>
      </c>
      <c r="Q73" s="433">
        <v>1.24415779E8</v>
      </c>
      <c r="R73" s="433">
        <v>1.4061462E8</v>
      </c>
      <c r="S73" s="433">
        <v>1.29451958E9</v>
      </c>
      <c r="T73" s="560">
        <f t="shared" si="2"/>
        <v>107876631.7</v>
      </c>
      <c r="U73" s="433">
        <v>8.4200105E7</v>
      </c>
      <c r="V73" s="433">
        <v>9.4061823E7</v>
      </c>
      <c r="W73" s="433">
        <v>1.17142488E8</v>
      </c>
      <c r="X73" s="132">
        <v>1.15631822E8</v>
      </c>
      <c r="Y73" s="132">
        <v>1.06988199E8</v>
      </c>
      <c r="Z73" s="132">
        <v>1.52840766E8</v>
      </c>
      <c r="AA73" s="132">
        <v>8.8002956E7</v>
      </c>
      <c r="AB73" s="132">
        <v>9.5838782E7</v>
      </c>
      <c r="AC73" s="132">
        <v>1.0476763E8</v>
      </c>
      <c r="AD73" s="132">
        <v>1.24118481E8</v>
      </c>
      <c r="AE73" s="132"/>
      <c r="AF73" s="132"/>
      <c r="AG73" s="132">
        <f t="shared" si="3"/>
        <v>1083593052</v>
      </c>
      <c r="AH73" s="337">
        <f t="shared" si="4"/>
        <v>108359305.2</v>
      </c>
      <c r="AI73" s="490">
        <f t="shared" si="5"/>
        <v>0.004474310385</v>
      </c>
      <c r="AJ73" s="490">
        <f t="shared" si="6"/>
        <v>-0.1629380747</v>
      </c>
      <c r="AK73" s="490">
        <f t="shared" si="7"/>
        <v>0.05255409382</v>
      </c>
      <c r="AL73" s="464"/>
      <c r="AM73" s="464"/>
    </row>
    <row r="74" ht="13.5" customHeight="1">
      <c r="A74" s="464"/>
      <c r="B74" s="337"/>
      <c r="C74" s="337"/>
      <c r="D74" s="433" t="s">
        <v>86</v>
      </c>
      <c r="E74" s="132">
        <v>8.4910075E8</v>
      </c>
      <c r="F74" s="433">
        <f t="shared" si="1"/>
        <v>70758395.83</v>
      </c>
      <c r="G74" s="567">
        <v>2.49718E7</v>
      </c>
      <c r="H74" s="433">
        <v>6.267077E7</v>
      </c>
      <c r="I74" s="433">
        <v>5.406871E7</v>
      </c>
      <c r="J74" s="433">
        <v>8.452776E7</v>
      </c>
      <c r="K74" s="433">
        <v>7.760456E7</v>
      </c>
      <c r="L74" s="433">
        <v>7.119911E7</v>
      </c>
      <c r="M74" s="433">
        <v>7.884576E7</v>
      </c>
      <c r="N74" s="433">
        <v>5.303245E7</v>
      </c>
      <c r="O74" s="433">
        <v>6.118874E7</v>
      </c>
      <c r="P74" s="433">
        <v>9.713127E7</v>
      </c>
      <c r="Q74" s="433">
        <v>1.0972522E8</v>
      </c>
      <c r="R74" s="433">
        <v>6.135468E7</v>
      </c>
      <c r="S74" s="433">
        <v>8.3632083E8</v>
      </c>
      <c r="T74" s="560">
        <f t="shared" si="2"/>
        <v>69693402.5</v>
      </c>
      <c r="U74" s="433">
        <v>4.398654E7</v>
      </c>
      <c r="V74" s="433">
        <v>7.077595E7</v>
      </c>
      <c r="W74" s="433">
        <v>7.34611E7</v>
      </c>
      <c r="X74" s="132">
        <v>6.811168E7</v>
      </c>
      <c r="Y74" s="132">
        <v>6.450081E7</v>
      </c>
      <c r="Z74" s="132">
        <v>8.923462E7</v>
      </c>
      <c r="AA74" s="132">
        <v>8.147021E7</v>
      </c>
      <c r="AB74" s="132">
        <v>5.72721E7</v>
      </c>
      <c r="AC74" s="132">
        <v>8.83248E7</v>
      </c>
      <c r="AD74" s="132">
        <v>4.978195E7</v>
      </c>
      <c r="AE74" s="132"/>
      <c r="AF74" s="132"/>
      <c r="AG74" s="132">
        <f t="shared" si="3"/>
        <v>686919760</v>
      </c>
      <c r="AH74" s="337">
        <f t="shared" si="4"/>
        <v>68691976</v>
      </c>
      <c r="AI74" s="490">
        <f t="shared" si="5"/>
        <v>-0.01436902869</v>
      </c>
      <c r="AJ74" s="490">
        <f t="shared" si="6"/>
        <v>-0.1786408572</v>
      </c>
      <c r="AK74" s="490">
        <f t="shared" si="7"/>
        <v>0.03258793773</v>
      </c>
      <c r="AL74" s="464"/>
      <c r="AM74" s="464"/>
    </row>
    <row r="75" ht="13.5" customHeight="1">
      <c r="A75" s="464"/>
      <c r="B75" s="541"/>
      <c r="C75" s="336"/>
      <c r="D75" s="132" t="s">
        <v>3344</v>
      </c>
      <c r="E75" s="132">
        <v>727662.0</v>
      </c>
      <c r="F75" s="433">
        <f t="shared" si="1"/>
        <v>60638.5</v>
      </c>
      <c r="G75" s="567">
        <v>9359320.0</v>
      </c>
      <c r="H75" s="433">
        <v>5581520.0</v>
      </c>
      <c r="I75" s="433">
        <v>3121980.0</v>
      </c>
      <c r="J75" s="433">
        <v>8269220.0</v>
      </c>
      <c r="K75" s="433">
        <v>2012260.0</v>
      </c>
      <c r="L75" s="433">
        <v>-2.2908967E7</v>
      </c>
      <c r="M75" s="433">
        <v>1.427216E7</v>
      </c>
      <c r="N75" s="433">
        <v>1.185148E7</v>
      </c>
      <c r="O75" s="433">
        <v>1.133644E7</v>
      </c>
      <c r="P75" s="433">
        <v>9974600.0</v>
      </c>
      <c r="Q75" s="433">
        <v>1.98766E7</v>
      </c>
      <c r="R75" s="433">
        <v>-1.0562847E7</v>
      </c>
      <c r="S75" s="433">
        <v>6.2183766E7</v>
      </c>
      <c r="T75" s="560">
        <f t="shared" si="2"/>
        <v>5181980.5</v>
      </c>
      <c r="U75" s="433">
        <v>1.07448E7</v>
      </c>
      <c r="V75" s="433">
        <v>9417180.0</v>
      </c>
      <c r="W75" s="433">
        <v>3.064094E7</v>
      </c>
      <c r="X75" s="132">
        <v>-367720.0</v>
      </c>
      <c r="Y75" s="132">
        <v>7147440.0</v>
      </c>
      <c r="Z75" s="132">
        <v>1.44284E7</v>
      </c>
      <c r="AA75" s="132">
        <v>-3595547.0</v>
      </c>
      <c r="AB75" s="132">
        <v>2.1804964E7</v>
      </c>
      <c r="AC75" s="132">
        <v>2.38487E7</v>
      </c>
      <c r="AD75" s="132">
        <v>1.20922E7</v>
      </c>
      <c r="AE75" s="132"/>
      <c r="AF75" s="132"/>
      <c r="AG75" s="132">
        <f t="shared" si="3"/>
        <v>126161357</v>
      </c>
      <c r="AH75" s="337">
        <f t="shared" si="4"/>
        <v>12616135.7</v>
      </c>
      <c r="AI75" s="490">
        <f t="shared" si="5"/>
        <v>1.434616591</v>
      </c>
      <c r="AJ75" s="490">
        <f t="shared" si="6"/>
        <v>1.028847159</v>
      </c>
      <c r="AK75" s="490">
        <f t="shared" si="7"/>
        <v>1.386255456</v>
      </c>
      <c r="AL75" s="464"/>
      <c r="AM75" s="464"/>
    </row>
    <row r="76" ht="13.5" customHeight="1">
      <c r="A76" s="464"/>
      <c r="B76" s="558"/>
      <c r="C76" s="558"/>
      <c r="D76" s="558"/>
      <c r="E76" s="558">
        <v>2.30166538E9</v>
      </c>
      <c r="F76" s="561">
        <f t="shared" si="1"/>
        <v>191805448.3</v>
      </c>
      <c r="G76" s="568">
        <v>1.01556176E8</v>
      </c>
      <c r="H76" s="561">
        <v>1.71058204E8</v>
      </c>
      <c r="I76" s="561">
        <v>1.64725678E8</v>
      </c>
      <c r="J76" s="561">
        <v>2.17437643E8</v>
      </c>
      <c r="K76" s="561">
        <v>1.71335254E8</v>
      </c>
      <c r="L76" s="561">
        <v>1.21415256E8</v>
      </c>
      <c r="M76" s="561">
        <v>2.44773638E8</v>
      </c>
      <c r="N76" s="561">
        <v>1.4167858E8</v>
      </c>
      <c r="O76" s="561">
        <v>1.61507193E8</v>
      </c>
      <c r="P76" s="561">
        <v>2.52112502E8</v>
      </c>
      <c r="Q76" s="561">
        <v>2.54017599E8</v>
      </c>
      <c r="R76" s="561">
        <v>1.91406453E8</v>
      </c>
      <c r="S76" s="561">
        <v>2.193024176E9</v>
      </c>
      <c r="T76" s="563">
        <f t="shared" si="2"/>
        <v>182752014.7</v>
      </c>
      <c r="U76" s="561">
        <v>1.38931445E8</v>
      </c>
      <c r="V76" s="561">
        <v>1.74254953E8</v>
      </c>
      <c r="W76" s="561">
        <v>2.21244528E8</v>
      </c>
      <c r="X76" s="558">
        <v>1.83375782E8</v>
      </c>
      <c r="Y76" s="558">
        <v>1.78636449E8</v>
      </c>
      <c r="Z76" s="558">
        <v>2.56503786E8</v>
      </c>
      <c r="AA76" s="558">
        <v>1.65877619E8</v>
      </c>
      <c r="AB76" s="558">
        <v>1.74915846E8</v>
      </c>
      <c r="AC76" s="558">
        <v>2.1694113E8</v>
      </c>
      <c r="AD76" s="558">
        <v>1.85992631E8</v>
      </c>
      <c r="AE76" s="558"/>
      <c r="AF76" s="558"/>
      <c r="AG76" s="558">
        <f t="shared" si="3"/>
        <v>1896674169</v>
      </c>
      <c r="AH76" s="336">
        <f t="shared" si="4"/>
        <v>189667416.9</v>
      </c>
      <c r="AI76" s="540">
        <f t="shared" si="5"/>
        <v>0.03784036114</v>
      </c>
      <c r="AJ76" s="540">
        <f t="shared" si="6"/>
        <v>-0.1351330324</v>
      </c>
      <c r="AK76" s="490">
        <f t="shared" si="7"/>
        <v>0.08530214833</v>
      </c>
      <c r="AL76" s="464"/>
      <c r="AM76" s="464"/>
    </row>
    <row r="77" ht="13.5" customHeight="1">
      <c r="A77" s="464"/>
      <c r="B77" s="516" t="s">
        <v>3342</v>
      </c>
      <c r="C77" s="516"/>
      <c r="D77" s="516"/>
      <c r="E77" s="516">
        <v>2.30166538E9</v>
      </c>
      <c r="F77" s="564">
        <f t="shared" si="1"/>
        <v>191805448.3</v>
      </c>
      <c r="G77" s="569">
        <v>1.01556176E8</v>
      </c>
      <c r="H77" s="564">
        <v>1.71058204E8</v>
      </c>
      <c r="I77" s="564">
        <v>1.64725678E8</v>
      </c>
      <c r="J77" s="564">
        <v>2.17437643E8</v>
      </c>
      <c r="K77" s="564">
        <v>1.71335254E8</v>
      </c>
      <c r="L77" s="564">
        <v>1.21415256E8</v>
      </c>
      <c r="M77" s="564">
        <v>2.44773638E8</v>
      </c>
      <c r="N77" s="564">
        <v>1.4167858E8</v>
      </c>
      <c r="O77" s="564">
        <v>1.61507193E8</v>
      </c>
      <c r="P77" s="564">
        <v>2.52112502E8</v>
      </c>
      <c r="Q77" s="564">
        <v>2.54017599E8</v>
      </c>
      <c r="R77" s="564">
        <v>1.91406453E8</v>
      </c>
      <c r="S77" s="564">
        <v>2.193024176E9</v>
      </c>
      <c r="T77" s="566">
        <f t="shared" si="2"/>
        <v>182752014.7</v>
      </c>
      <c r="U77" s="564">
        <v>1.38931445E8</v>
      </c>
      <c r="V77" s="564">
        <v>1.74254953E8</v>
      </c>
      <c r="W77" s="564">
        <v>2.21244528E8</v>
      </c>
      <c r="X77" s="516">
        <v>1.83375782E8</v>
      </c>
      <c r="Y77" s="516">
        <v>1.78636449E8</v>
      </c>
      <c r="Z77" s="516">
        <v>2.56503786E8</v>
      </c>
      <c r="AA77" s="516">
        <v>1.65877619E8</v>
      </c>
      <c r="AB77" s="516">
        <v>1.74915846E8</v>
      </c>
      <c r="AC77" s="516">
        <v>2.1694113E8</v>
      </c>
      <c r="AD77" s="516">
        <v>1.85992631E8</v>
      </c>
      <c r="AE77" s="516"/>
      <c r="AF77" s="516"/>
      <c r="AG77" s="516">
        <f t="shared" si="3"/>
        <v>1896674169</v>
      </c>
      <c r="AH77" s="542">
        <f t="shared" si="4"/>
        <v>189667416.9</v>
      </c>
      <c r="AI77" s="545">
        <f t="shared" si="5"/>
        <v>0.03784036114</v>
      </c>
      <c r="AJ77" s="504">
        <f t="shared" si="6"/>
        <v>-0.1351330324</v>
      </c>
      <c r="AK77" s="504">
        <f t="shared" si="7"/>
        <v>0.08530214833</v>
      </c>
      <c r="AL77" s="464"/>
      <c r="AM77" s="464"/>
    </row>
    <row r="78" ht="13.5" customHeight="1">
      <c r="A78" s="464"/>
      <c r="B78" s="500" t="s">
        <v>165</v>
      </c>
      <c r="C78" s="500"/>
      <c r="D78" s="500"/>
      <c r="E78" s="500">
        <v>1.5774153115E10</v>
      </c>
      <c r="F78" s="570">
        <f t="shared" si="1"/>
        <v>1314512760</v>
      </c>
      <c r="G78" s="571">
        <v>1.155674446E9</v>
      </c>
      <c r="H78" s="572">
        <v>1.134755253E9</v>
      </c>
      <c r="I78" s="572">
        <v>1.485946276E9</v>
      </c>
      <c r="J78" s="572">
        <v>1.48455292E9</v>
      </c>
      <c r="K78" s="572">
        <v>1.294711163E9</v>
      </c>
      <c r="L78" s="572">
        <v>1.283844854E9</v>
      </c>
      <c r="M78" s="572">
        <v>1.39455719E9</v>
      </c>
      <c r="N78" s="572">
        <v>1.304328555E9</v>
      </c>
      <c r="O78" s="572">
        <v>1.297524742E9</v>
      </c>
      <c r="P78" s="572">
        <v>1.960872019E9</v>
      </c>
      <c r="Q78" s="572">
        <v>1.539740445E9</v>
      </c>
      <c r="R78" s="572">
        <v>1.477630134E9</v>
      </c>
      <c r="S78" s="572">
        <v>1.6814137997E10</v>
      </c>
      <c r="T78" s="573">
        <f t="shared" si="2"/>
        <v>1401178166</v>
      </c>
      <c r="U78" s="501">
        <v>1.124832435E9</v>
      </c>
      <c r="V78" s="501">
        <v>1.332783296E9</v>
      </c>
      <c r="W78" s="501">
        <v>1.469914104E9</v>
      </c>
      <c r="X78" s="500">
        <v>1.561405735E9</v>
      </c>
      <c r="Y78" s="500">
        <v>1.641501124E9</v>
      </c>
      <c r="Z78" s="500">
        <v>1.527307742E9</v>
      </c>
      <c r="AA78" s="500">
        <v>1.40699977E9</v>
      </c>
      <c r="AB78" s="500">
        <v>1.313695877E9</v>
      </c>
      <c r="AC78" s="500">
        <v>1.646295962E9</v>
      </c>
      <c r="AD78" s="500">
        <v>1.597454602E9</v>
      </c>
      <c r="AE78" s="500"/>
      <c r="AF78" s="500"/>
      <c r="AG78" s="500">
        <f t="shared" si="3"/>
        <v>14622190647</v>
      </c>
      <c r="AH78" s="503">
        <f t="shared" si="4"/>
        <v>1462219065</v>
      </c>
      <c r="AI78" s="504">
        <f t="shared" si="5"/>
        <v>0.04356398047</v>
      </c>
      <c r="AJ78" s="504">
        <f t="shared" si="6"/>
        <v>-0.1303633496</v>
      </c>
      <c r="AK78" s="504">
        <f t="shared" si="7"/>
        <v>0.05982729171</v>
      </c>
      <c r="AL78" s="464"/>
      <c r="AM78" s="464"/>
    </row>
    <row r="79" ht="13.5" customHeight="1">
      <c r="A79" s="464"/>
      <c r="B79" s="464"/>
      <c r="C79" s="464"/>
      <c r="D79" s="464"/>
      <c r="E79" s="466">
        <f t="shared" ref="E79:AF79" si="8">+E14+E27+E36+E45+E54+E67+E72+E77</f>
        <v>15774153115</v>
      </c>
      <c r="F79" s="466">
        <f t="shared" si="8"/>
        <v>1314512760</v>
      </c>
      <c r="G79" s="466">
        <f t="shared" si="8"/>
        <v>1155674446</v>
      </c>
      <c r="H79" s="466">
        <f t="shared" si="8"/>
        <v>1134755253</v>
      </c>
      <c r="I79" s="466">
        <f t="shared" si="8"/>
        <v>1485946276</v>
      </c>
      <c r="J79" s="466">
        <f t="shared" si="8"/>
        <v>1484552920</v>
      </c>
      <c r="K79" s="466">
        <f t="shared" si="8"/>
        <v>1294711163</v>
      </c>
      <c r="L79" s="466">
        <f t="shared" si="8"/>
        <v>1283844854</v>
      </c>
      <c r="M79" s="466">
        <f t="shared" si="8"/>
        <v>1394557190</v>
      </c>
      <c r="N79" s="466">
        <f t="shared" si="8"/>
        <v>1304328555</v>
      </c>
      <c r="O79" s="466">
        <f t="shared" si="8"/>
        <v>1297524742</v>
      </c>
      <c r="P79" s="466">
        <f t="shared" si="8"/>
        <v>1960872019</v>
      </c>
      <c r="Q79" s="466">
        <f t="shared" si="8"/>
        <v>1539740445</v>
      </c>
      <c r="R79" s="466">
        <f t="shared" si="8"/>
        <v>1477630134</v>
      </c>
      <c r="S79" s="466">
        <f t="shared" si="8"/>
        <v>16814137997</v>
      </c>
      <c r="T79" s="466">
        <f t="shared" si="8"/>
        <v>1401178166</v>
      </c>
      <c r="U79" s="466">
        <f t="shared" si="8"/>
        <v>1124832435</v>
      </c>
      <c r="V79" s="466">
        <f t="shared" si="8"/>
        <v>1332783296</v>
      </c>
      <c r="W79" s="466">
        <f t="shared" si="8"/>
        <v>1469914104</v>
      </c>
      <c r="X79" s="466">
        <f t="shared" si="8"/>
        <v>1561405735</v>
      </c>
      <c r="Y79" s="466">
        <f t="shared" si="8"/>
        <v>1641501124</v>
      </c>
      <c r="Z79" s="466">
        <f t="shared" si="8"/>
        <v>1527307742</v>
      </c>
      <c r="AA79" s="466">
        <f t="shared" si="8"/>
        <v>1406999770</v>
      </c>
      <c r="AB79" s="466">
        <f t="shared" si="8"/>
        <v>1313695877</v>
      </c>
      <c r="AC79" s="466">
        <f t="shared" si="8"/>
        <v>1646295962</v>
      </c>
      <c r="AD79" s="466">
        <f t="shared" si="8"/>
        <v>1597454602</v>
      </c>
      <c r="AE79" s="466">
        <f t="shared" si="8"/>
        <v>0</v>
      </c>
      <c r="AF79" s="466">
        <f t="shared" si="8"/>
        <v>0</v>
      </c>
      <c r="AG79" s="466">
        <f>SUM(U78:AF78)</f>
        <v>14622190647</v>
      </c>
      <c r="AH79" s="466"/>
      <c r="AI79" s="337"/>
      <c r="AJ79" s="337"/>
      <c r="AK79" s="464"/>
      <c r="AL79" s="464"/>
      <c r="AM79" s="464"/>
    </row>
    <row r="80" ht="13.5" customHeight="1">
      <c r="A80" s="464"/>
      <c r="B80" s="464"/>
      <c r="C80" s="464"/>
      <c r="D80" s="464"/>
      <c r="E80" s="466" t="b">
        <f t="shared" ref="E80:AG80" si="9">E78=E79</f>
        <v>1</v>
      </c>
      <c r="F80" s="466" t="b">
        <f t="shared" si="9"/>
        <v>1</v>
      </c>
      <c r="G80" s="466" t="b">
        <f t="shared" si="9"/>
        <v>1</v>
      </c>
      <c r="H80" s="466" t="b">
        <f t="shared" si="9"/>
        <v>1</v>
      </c>
      <c r="I80" s="466" t="b">
        <f t="shared" si="9"/>
        <v>1</v>
      </c>
      <c r="J80" s="466" t="b">
        <f t="shared" si="9"/>
        <v>1</v>
      </c>
      <c r="K80" s="466" t="b">
        <f t="shared" si="9"/>
        <v>1</v>
      </c>
      <c r="L80" s="466" t="b">
        <f t="shared" si="9"/>
        <v>1</v>
      </c>
      <c r="M80" s="466" t="b">
        <f t="shared" si="9"/>
        <v>1</v>
      </c>
      <c r="N80" s="466" t="b">
        <f t="shared" si="9"/>
        <v>1</v>
      </c>
      <c r="O80" s="466" t="b">
        <f t="shared" si="9"/>
        <v>1</v>
      </c>
      <c r="P80" s="466" t="b">
        <f t="shared" si="9"/>
        <v>1</v>
      </c>
      <c r="Q80" s="466" t="b">
        <f t="shared" si="9"/>
        <v>1</v>
      </c>
      <c r="R80" s="466" t="b">
        <f t="shared" si="9"/>
        <v>1</v>
      </c>
      <c r="S80" s="466" t="b">
        <f t="shared" si="9"/>
        <v>1</v>
      </c>
      <c r="T80" s="466" t="b">
        <f t="shared" si="9"/>
        <v>1</v>
      </c>
      <c r="U80" s="466" t="b">
        <f t="shared" si="9"/>
        <v>1</v>
      </c>
      <c r="V80" s="466" t="b">
        <f t="shared" si="9"/>
        <v>1</v>
      </c>
      <c r="W80" s="466" t="b">
        <f t="shared" si="9"/>
        <v>1</v>
      </c>
      <c r="X80" s="466" t="b">
        <f t="shared" si="9"/>
        <v>1</v>
      </c>
      <c r="Y80" s="466" t="b">
        <f t="shared" si="9"/>
        <v>1</v>
      </c>
      <c r="Z80" s="466" t="b">
        <f t="shared" si="9"/>
        <v>1</v>
      </c>
      <c r="AA80" s="466" t="b">
        <f t="shared" si="9"/>
        <v>1</v>
      </c>
      <c r="AB80" s="466" t="b">
        <f t="shared" si="9"/>
        <v>1</v>
      </c>
      <c r="AC80" s="466" t="b">
        <f t="shared" si="9"/>
        <v>1</v>
      </c>
      <c r="AD80" s="466" t="b">
        <f t="shared" si="9"/>
        <v>1</v>
      </c>
      <c r="AE80" s="466" t="b">
        <f t="shared" si="9"/>
        <v>1</v>
      </c>
      <c r="AF80" s="466" t="b">
        <f t="shared" si="9"/>
        <v>1</v>
      </c>
      <c r="AG80" s="466" t="b">
        <f t="shared" si="9"/>
        <v>1</v>
      </c>
      <c r="AH80" s="337"/>
      <c r="AI80" s="337"/>
      <c r="AJ80" s="337"/>
      <c r="AK80" s="464"/>
      <c r="AL80" s="464"/>
      <c r="AM80" s="464"/>
    </row>
    <row r="81" ht="13.5" customHeight="1">
      <c r="A81" s="464"/>
      <c r="B81" s="464"/>
      <c r="C81" s="464"/>
      <c r="D81" s="464"/>
      <c r="E81" s="464"/>
      <c r="F81" s="464"/>
      <c r="G81" s="464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338"/>
      <c r="X81" s="338"/>
      <c r="Y81" s="338"/>
      <c r="Z81" s="338"/>
      <c r="AA81" s="338"/>
      <c r="AB81" s="338"/>
      <c r="AC81" s="338"/>
      <c r="AD81" s="338"/>
      <c r="AE81" s="337"/>
      <c r="AF81" s="337"/>
      <c r="AG81" s="337"/>
      <c r="AH81" s="337"/>
      <c r="AI81" s="337"/>
      <c r="AJ81" s="337"/>
      <c r="AK81" s="464"/>
      <c r="AL81" s="464"/>
      <c r="AM81" s="464"/>
    </row>
    <row r="82" ht="13.5" customHeight="1">
      <c r="A82" s="464"/>
      <c r="B82" s="464"/>
      <c r="C82" s="464"/>
      <c r="D82" s="464"/>
      <c r="E82" s="464"/>
      <c r="F82" s="464"/>
      <c r="G82" s="464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  <c r="AA82" s="464"/>
      <c r="AB82" s="464"/>
      <c r="AC82" s="464"/>
      <c r="AD82" s="464"/>
      <c r="AE82" s="464"/>
      <c r="AF82" s="464"/>
      <c r="AG82" s="464"/>
      <c r="AH82" s="464"/>
      <c r="AI82" s="337"/>
      <c r="AJ82" s="337"/>
      <c r="AK82" s="464"/>
      <c r="AL82" s="464"/>
      <c r="AM82" s="464"/>
    </row>
    <row r="83" ht="13.5" customHeight="1">
      <c r="A83" s="464"/>
      <c r="B83" s="464"/>
      <c r="C83" s="464"/>
      <c r="D83" s="464"/>
      <c r="E83" s="464"/>
      <c r="F83" s="464"/>
      <c r="G83" s="464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  <c r="S83" s="464"/>
      <c r="T83" s="464"/>
      <c r="U83" s="464"/>
      <c r="V83" s="464"/>
      <c r="W83" s="464"/>
      <c r="X83" s="464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337"/>
      <c r="AJ83" s="337"/>
      <c r="AK83" s="464"/>
      <c r="AL83" s="464"/>
      <c r="AM83" s="464"/>
    </row>
    <row r="84" ht="13.5" customHeight="1">
      <c r="A84" s="464"/>
      <c r="B84" s="464"/>
      <c r="C84" s="464"/>
      <c r="D84" s="464"/>
      <c r="E84" s="464"/>
      <c r="F84" s="464"/>
      <c r="G84" s="464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464"/>
      <c r="X84" s="464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  <c r="AK84" s="464"/>
      <c r="AL84" s="464"/>
      <c r="AM84" s="464"/>
    </row>
    <row r="85" ht="13.5" customHeight="1">
      <c r="A85" s="464"/>
      <c r="B85" s="464"/>
      <c r="C85" s="464"/>
      <c r="D85" s="464"/>
      <c r="E85" s="464"/>
      <c r="F85" s="464"/>
      <c r="G85" s="464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  <c r="S85" s="464"/>
      <c r="T85" s="464"/>
      <c r="U85" s="464"/>
      <c r="V85" s="464"/>
      <c r="W85" s="464"/>
      <c r="X85" s="464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337"/>
      <c r="AJ85" s="337"/>
      <c r="AK85" s="464"/>
      <c r="AL85" s="464"/>
      <c r="AM85" s="464"/>
    </row>
    <row r="86" ht="13.5" customHeight="1">
      <c r="A86" s="464"/>
      <c r="B86" s="464"/>
      <c r="C86" s="464"/>
      <c r="D86" s="464"/>
      <c r="E86" s="464"/>
      <c r="F86" s="464"/>
      <c r="G86" s="464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464"/>
      <c r="X86" s="464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  <c r="AK86" s="464"/>
      <c r="AL86" s="464"/>
      <c r="AM86" s="464"/>
    </row>
    <row r="87" ht="13.5" customHeight="1">
      <c r="A87" s="464"/>
      <c r="B87" s="464"/>
      <c r="C87" s="464"/>
      <c r="D87" s="464"/>
      <c r="E87" s="464"/>
      <c r="F87" s="464"/>
      <c r="G87" s="464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464"/>
      <c r="X87" s="464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464"/>
      <c r="AL87" s="464"/>
      <c r="AM87" s="464"/>
    </row>
    <row r="88" ht="13.5" customHeight="1">
      <c r="A88" s="464"/>
      <c r="B88" s="464"/>
      <c r="C88" s="464"/>
      <c r="D88" s="464"/>
      <c r="E88" s="464"/>
      <c r="F88" s="464"/>
      <c r="G88" s="464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464"/>
      <c r="X88" s="464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337"/>
      <c r="AJ88" s="337"/>
      <c r="AK88" s="464"/>
      <c r="AL88" s="464"/>
      <c r="AM88" s="464"/>
    </row>
    <row r="89" ht="13.5" customHeight="1">
      <c r="A89" s="464"/>
      <c r="B89" s="464"/>
      <c r="C89" s="464"/>
      <c r="D89" s="464"/>
      <c r="E89" s="464"/>
      <c r="F89" s="464"/>
      <c r="G89" s="464"/>
      <c r="H89" s="464"/>
      <c r="I89" s="464"/>
      <c r="J89" s="464"/>
      <c r="K89" s="464"/>
      <c r="L89" s="464"/>
      <c r="M89" s="464"/>
      <c r="N89" s="464"/>
      <c r="O89" s="464"/>
      <c r="P89" s="464"/>
      <c r="Q89" s="464"/>
      <c r="R89" s="464"/>
      <c r="S89" s="464"/>
      <c r="T89" s="464"/>
      <c r="U89" s="464"/>
      <c r="V89" s="464"/>
      <c r="W89" s="464"/>
      <c r="X89" s="464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  <c r="AK89" s="464"/>
      <c r="AL89" s="464"/>
      <c r="AM89" s="464"/>
    </row>
    <row r="90" ht="13.5" customHeight="1">
      <c r="A90" s="464"/>
      <c r="B90" s="464"/>
      <c r="C90" s="464"/>
      <c r="D90" s="464"/>
      <c r="E90" s="464"/>
      <c r="F90" s="464"/>
      <c r="G90" s="464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  <c r="AK90" s="464"/>
      <c r="AL90" s="464"/>
      <c r="AM90" s="464"/>
    </row>
    <row r="91" ht="13.5" customHeight="1">
      <c r="A91" s="464"/>
      <c r="B91" s="464"/>
      <c r="C91" s="464"/>
      <c r="D91" s="464"/>
      <c r="E91" s="464"/>
      <c r="F91" s="464"/>
      <c r="G91" s="464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  <c r="S91" s="464"/>
      <c r="T91" s="464"/>
      <c r="U91" s="464"/>
      <c r="V91" s="464"/>
      <c r="W91" s="464"/>
      <c r="X91" s="464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464"/>
      <c r="AL91" s="464"/>
      <c r="AM91" s="464"/>
    </row>
    <row r="92" ht="13.5" customHeight="1">
      <c r="A92" s="464"/>
      <c r="B92" s="464"/>
      <c r="C92" s="464"/>
      <c r="D92" s="464"/>
      <c r="E92" s="464"/>
      <c r="F92" s="464"/>
      <c r="G92" s="464"/>
      <c r="H92" s="464"/>
      <c r="I92" s="464"/>
      <c r="J92" s="464"/>
      <c r="K92" s="464"/>
      <c r="L92" s="464"/>
      <c r="M92" s="464"/>
      <c r="N92" s="464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  <c r="AK92" s="464"/>
      <c r="AL92" s="464"/>
      <c r="AM92" s="464"/>
    </row>
    <row r="93" ht="13.5" customHeight="1">
      <c r="A93" s="464"/>
      <c r="B93" s="464"/>
      <c r="C93" s="464"/>
      <c r="D93" s="464"/>
      <c r="E93" s="464"/>
      <c r="F93" s="464"/>
      <c r="G93" s="464"/>
      <c r="H93" s="464"/>
      <c r="I93" s="464"/>
      <c r="J93" s="464"/>
      <c r="K93" s="464"/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464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  <c r="AK93" s="464"/>
      <c r="AL93" s="464"/>
      <c r="AM93" s="464"/>
    </row>
    <row r="94" ht="13.5" customHeight="1">
      <c r="A94" s="464"/>
      <c r="B94" s="464"/>
      <c r="C94" s="464"/>
      <c r="D94" s="464"/>
      <c r="E94" s="464"/>
      <c r="F94" s="464"/>
      <c r="G94" s="464"/>
      <c r="H94" s="464"/>
      <c r="I94" s="464"/>
      <c r="J94" s="464"/>
      <c r="K94" s="464"/>
      <c r="L94" s="464"/>
      <c r="M94" s="464"/>
      <c r="N94" s="464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  <c r="AK94" s="464"/>
      <c r="AL94" s="464"/>
      <c r="AM94" s="464"/>
    </row>
    <row r="95" ht="13.5" customHeight="1">
      <c r="A95" s="464"/>
      <c r="B95" s="464"/>
      <c r="C95" s="464"/>
      <c r="D95" s="464"/>
      <c r="E95" s="464"/>
      <c r="F95" s="464"/>
      <c r="G95" s="464"/>
      <c r="H95" s="464"/>
      <c r="I95" s="464"/>
      <c r="J95" s="464"/>
      <c r="K95" s="464"/>
      <c r="L95" s="464"/>
      <c r="M95" s="464"/>
      <c r="N95" s="464"/>
      <c r="O95" s="464"/>
      <c r="P95" s="464"/>
      <c r="Q95" s="464"/>
      <c r="R95" s="464"/>
      <c r="S95" s="464"/>
      <c r="T95" s="464"/>
      <c r="U95" s="464"/>
      <c r="V95" s="464"/>
      <c r="W95" s="464"/>
      <c r="X95" s="464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464"/>
      <c r="AL95" s="464"/>
      <c r="AM95" s="464"/>
    </row>
    <row r="96" ht="13.5" customHeight="1">
      <c r="A96" s="464"/>
      <c r="B96" s="464"/>
      <c r="C96" s="464"/>
      <c r="D96" s="464"/>
      <c r="E96" s="464"/>
      <c r="F96" s="464"/>
      <c r="G96" s="464"/>
      <c r="H96" s="464"/>
      <c r="I96" s="464"/>
      <c r="J96" s="464"/>
      <c r="K96" s="464"/>
      <c r="L96" s="464"/>
      <c r="M96" s="464"/>
      <c r="N96" s="464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464"/>
      <c r="AL96" s="464"/>
      <c r="AM96" s="464"/>
    </row>
    <row r="97" ht="13.5" customHeight="1">
      <c r="A97" s="464"/>
      <c r="B97" s="464"/>
      <c r="C97" s="464"/>
      <c r="D97" s="464"/>
      <c r="E97" s="464"/>
      <c r="F97" s="464"/>
      <c r="G97" s="464"/>
      <c r="H97" s="464"/>
      <c r="I97" s="464"/>
      <c r="J97" s="464"/>
      <c r="K97" s="464"/>
      <c r="L97" s="464"/>
      <c r="M97" s="464"/>
      <c r="N97" s="464"/>
      <c r="O97" s="464"/>
      <c r="P97" s="464"/>
      <c r="Q97" s="464"/>
      <c r="R97" s="464"/>
      <c r="S97" s="464"/>
      <c r="T97" s="464"/>
      <c r="U97" s="464"/>
      <c r="V97" s="464"/>
      <c r="W97" s="464"/>
      <c r="X97" s="464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464"/>
      <c r="AL97" s="464"/>
      <c r="AM97" s="464"/>
    </row>
    <row r="98" ht="13.5" customHeight="1">
      <c r="A98" s="464"/>
      <c r="B98" s="464"/>
      <c r="C98" s="464"/>
      <c r="D98" s="464"/>
      <c r="E98" s="464"/>
      <c r="F98" s="464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464"/>
      <c r="AL98" s="464"/>
      <c r="AM98" s="464"/>
    </row>
    <row r="99" ht="13.5" customHeight="1">
      <c r="A99" s="464"/>
      <c r="B99" s="464"/>
      <c r="C99" s="464"/>
      <c r="D99" s="464"/>
      <c r="E99" s="464"/>
      <c r="F99" s="464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337"/>
      <c r="AJ99" s="337"/>
      <c r="AK99" s="464"/>
      <c r="AL99" s="464"/>
      <c r="AM99" s="464"/>
    </row>
    <row r="100" ht="13.5" customHeight="1">
      <c r="A100" s="464"/>
      <c r="B100" s="464"/>
      <c r="C100" s="464"/>
      <c r="D100" s="464"/>
      <c r="E100" s="464"/>
      <c r="F100" s="464"/>
      <c r="G100" s="464"/>
      <c r="H100" s="464"/>
      <c r="I100" s="464"/>
      <c r="J100" s="464"/>
      <c r="K100" s="464"/>
      <c r="L100" s="464"/>
      <c r="M100" s="464"/>
      <c r="N100" s="464"/>
      <c r="O100" s="464"/>
      <c r="P100" s="464"/>
      <c r="Q100" s="464"/>
      <c r="R100" s="464"/>
      <c r="S100" s="464"/>
      <c r="T100" s="464"/>
      <c r="U100" s="464"/>
      <c r="V100" s="464"/>
      <c r="W100" s="464"/>
      <c r="X100" s="464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337"/>
      <c r="AJ100" s="337"/>
      <c r="AK100" s="464"/>
      <c r="AL100" s="464"/>
      <c r="AM100" s="464"/>
    </row>
    <row r="101" ht="13.5" customHeight="1">
      <c r="A101" s="464"/>
      <c r="B101" s="464"/>
      <c r="C101" s="464"/>
      <c r="D101" s="464"/>
      <c r="E101" s="464"/>
      <c r="F101" s="464"/>
      <c r="G101" s="464"/>
      <c r="H101" s="464"/>
      <c r="I101" s="464"/>
      <c r="J101" s="464"/>
      <c r="K101" s="464"/>
      <c r="L101" s="464"/>
      <c r="M101" s="464"/>
      <c r="N101" s="464"/>
      <c r="O101" s="464"/>
      <c r="P101" s="464"/>
      <c r="Q101" s="464"/>
      <c r="R101" s="464"/>
      <c r="S101" s="464"/>
      <c r="T101" s="464"/>
      <c r="U101" s="464"/>
      <c r="V101" s="464"/>
      <c r="W101" s="464"/>
      <c r="X101" s="464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337"/>
      <c r="AJ101" s="337"/>
      <c r="AK101" s="464"/>
      <c r="AL101" s="464"/>
      <c r="AM101" s="464"/>
    </row>
    <row r="102" ht="13.5" customHeight="1">
      <c r="A102" s="464"/>
      <c r="B102" s="464"/>
      <c r="C102" s="464"/>
      <c r="D102" s="464"/>
      <c r="E102" s="464"/>
      <c r="F102" s="464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337"/>
      <c r="AJ102" s="337"/>
      <c r="AK102" s="464"/>
      <c r="AL102" s="464"/>
      <c r="AM102" s="464"/>
    </row>
    <row r="103" ht="13.5" customHeight="1">
      <c r="A103" s="464"/>
      <c r="B103" s="464"/>
      <c r="C103" s="464"/>
      <c r="D103" s="464"/>
      <c r="E103" s="464"/>
      <c r="F103" s="464"/>
      <c r="G103" s="464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464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  <c r="AK103" s="464"/>
      <c r="AL103" s="464"/>
      <c r="AM103" s="464"/>
    </row>
    <row r="104" ht="13.5" customHeight="1">
      <c r="A104" s="464"/>
      <c r="B104" s="464"/>
      <c r="C104" s="464"/>
      <c r="D104" s="464"/>
      <c r="E104" s="464"/>
      <c r="F104" s="464"/>
      <c r="G104" s="464"/>
      <c r="H104" s="464"/>
      <c r="I104" s="464"/>
      <c r="J104" s="464"/>
      <c r="K104" s="464"/>
      <c r="L104" s="464"/>
      <c r="M104" s="464"/>
      <c r="N104" s="464"/>
      <c r="O104" s="464"/>
      <c r="P104" s="464"/>
      <c r="Q104" s="464"/>
      <c r="R104" s="464"/>
      <c r="S104" s="464"/>
      <c r="T104" s="464"/>
      <c r="U104" s="464"/>
      <c r="V104" s="464"/>
      <c r="W104" s="464"/>
      <c r="X104" s="464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337"/>
      <c r="AJ104" s="337"/>
      <c r="AK104" s="464"/>
      <c r="AL104" s="464"/>
      <c r="AM104" s="464"/>
    </row>
    <row r="105" ht="13.5" customHeight="1">
      <c r="A105" s="464"/>
      <c r="B105" s="464"/>
      <c r="C105" s="464"/>
      <c r="D105" s="464"/>
      <c r="E105" s="464"/>
      <c r="F105" s="464"/>
      <c r="G105" s="464"/>
      <c r="H105" s="464"/>
      <c r="I105" s="464"/>
      <c r="J105" s="464"/>
      <c r="K105" s="464"/>
      <c r="L105" s="464"/>
      <c r="M105" s="464"/>
      <c r="N105" s="464"/>
      <c r="O105" s="464"/>
      <c r="P105" s="464"/>
      <c r="Q105" s="464"/>
      <c r="R105" s="464"/>
      <c r="S105" s="464"/>
      <c r="T105" s="464"/>
      <c r="U105" s="464"/>
      <c r="V105" s="464"/>
      <c r="W105" s="464"/>
      <c r="X105" s="464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  <c r="AK105" s="464"/>
      <c r="AL105" s="464"/>
      <c r="AM105" s="464"/>
    </row>
    <row r="106" ht="13.5" customHeight="1">
      <c r="A106" s="464"/>
      <c r="B106" s="464"/>
      <c r="C106" s="464"/>
      <c r="D106" s="464"/>
      <c r="E106" s="464"/>
      <c r="F106" s="464"/>
      <c r="G106" s="464"/>
      <c r="H106" s="464"/>
      <c r="I106" s="464"/>
      <c r="J106" s="464"/>
      <c r="K106" s="464"/>
      <c r="L106" s="464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464"/>
      <c r="X106" s="464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464"/>
      <c r="AL106" s="464"/>
      <c r="AM106" s="464"/>
    </row>
    <row r="107" ht="13.5" customHeight="1">
      <c r="A107" s="464"/>
      <c r="B107" s="464"/>
      <c r="C107" s="464"/>
      <c r="D107" s="464"/>
      <c r="E107" s="464"/>
      <c r="F107" s="464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464"/>
      <c r="AL107" s="464"/>
      <c r="AM107" s="464"/>
    </row>
    <row r="108" ht="13.5" customHeight="1">
      <c r="A108" s="464"/>
      <c r="B108" s="464"/>
      <c r="C108" s="464"/>
      <c r="D108" s="464"/>
      <c r="E108" s="464"/>
      <c r="F108" s="464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  <c r="AK108" s="464"/>
      <c r="AL108" s="464"/>
      <c r="AM108" s="464"/>
    </row>
    <row r="109" ht="13.5" customHeight="1">
      <c r="A109" s="464"/>
      <c r="B109" s="464"/>
      <c r="C109" s="464"/>
      <c r="D109" s="464"/>
      <c r="E109" s="464"/>
      <c r="F109" s="464"/>
      <c r="G109" s="464"/>
      <c r="H109" s="464"/>
      <c r="I109" s="464"/>
      <c r="J109" s="464"/>
      <c r="K109" s="464"/>
      <c r="L109" s="464"/>
      <c r="M109" s="464"/>
      <c r="N109" s="464"/>
      <c r="O109" s="464"/>
      <c r="P109" s="464"/>
      <c r="Q109" s="464"/>
      <c r="R109" s="464"/>
      <c r="S109" s="464"/>
      <c r="T109" s="464"/>
      <c r="U109" s="464"/>
      <c r="V109" s="464"/>
      <c r="W109" s="464"/>
      <c r="X109" s="464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464"/>
      <c r="AL109" s="464"/>
      <c r="AM109" s="464"/>
    </row>
    <row r="110" ht="13.5" customHeight="1">
      <c r="A110" s="464"/>
      <c r="B110" s="464"/>
      <c r="C110" s="464"/>
      <c r="D110" s="464"/>
      <c r="E110" s="464"/>
      <c r="F110" s="464"/>
      <c r="G110" s="464"/>
      <c r="H110" s="464"/>
      <c r="I110" s="464"/>
      <c r="J110" s="464"/>
      <c r="K110" s="464"/>
      <c r="L110" s="464"/>
      <c r="M110" s="464"/>
      <c r="N110" s="464"/>
      <c r="O110" s="464"/>
      <c r="P110" s="464"/>
      <c r="Q110" s="464"/>
      <c r="R110" s="464"/>
      <c r="S110" s="464"/>
      <c r="T110" s="464"/>
      <c r="U110" s="464"/>
      <c r="V110" s="464"/>
      <c r="W110" s="464"/>
      <c r="X110" s="464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464"/>
      <c r="AL110" s="464"/>
      <c r="AM110" s="464"/>
    </row>
    <row r="111" ht="13.5" customHeight="1">
      <c r="A111" s="464"/>
      <c r="B111" s="464"/>
      <c r="C111" s="464"/>
      <c r="D111" s="464"/>
      <c r="E111" s="464"/>
      <c r="F111" s="464"/>
      <c r="G111" s="464"/>
      <c r="H111" s="464"/>
      <c r="I111" s="464"/>
      <c r="J111" s="464"/>
      <c r="K111" s="464"/>
      <c r="L111" s="464"/>
      <c r="M111" s="464"/>
      <c r="N111" s="464"/>
      <c r="O111" s="464"/>
      <c r="P111" s="464"/>
      <c r="Q111" s="464"/>
      <c r="R111" s="464"/>
      <c r="S111" s="464"/>
      <c r="T111" s="464"/>
      <c r="U111" s="464"/>
      <c r="V111" s="464"/>
      <c r="W111" s="464"/>
      <c r="X111" s="464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  <c r="AK111" s="464"/>
      <c r="AL111" s="464"/>
      <c r="AM111" s="464"/>
    </row>
    <row r="112" ht="13.5" customHeight="1">
      <c r="A112" s="464"/>
      <c r="B112" s="464"/>
      <c r="C112" s="464"/>
      <c r="D112" s="464"/>
      <c r="E112" s="464"/>
      <c r="F112" s="464"/>
      <c r="G112" s="464"/>
      <c r="H112" s="464"/>
      <c r="I112" s="464"/>
      <c r="J112" s="464"/>
      <c r="K112" s="464"/>
      <c r="L112" s="464"/>
      <c r="M112" s="464"/>
      <c r="N112" s="464"/>
      <c r="O112" s="464"/>
      <c r="P112" s="464"/>
      <c r="Q112" s="464"/>
      <c r="R112" s="464"/>
      <c r="S112" s="464"/>
      <c r="T112" s="464"/>
      <c r="U112" s="464"/>
      <c r="V112" s="464"/>
      <c r="W112" s="464"/>
      <c r="X112" s="464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464"/>
      <c r="AL112" s="464"/>
      <c r="AM112" s="464"/>
    </row>
    <row r="113" ht="13.5" customHeight="1">
      <c r="A113" s="464"/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  <c r="M113" s="464"/>
      <c r="N113" s="464"/>
      <c r="O113" s="464"/>
      <c r="P113" s="464"/>
      <c r="Q113" s="464"/>
      <c r="R113" s="464"/>
      <c r="S113" s="464"/>
      <c r="T113" s="464"/>
      <c r="U113" s="464"/>
      <c r="V113" s="464"/>
      <c r="W113" s="464"/>
      <c r="X113" s="464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464"/>
      <c r="AL113" s="464"/>
      <c r="AM113" s="464"/>
    </row>
    <row r="114" ht="13.5" customHeight="1">
      <c r="A114" s="464"/>
      <c r="B114" s="464"/>
      <c r="C114" s="464"/>
      <c r="D114" s="464"/>
      <c r="E114" s="464"/>
      <c r="F114" s="464"/>
      <c r="G114" s="464"/>
      <c r="H114" s="464"/>
      <c r="I114" s="464"/>
      <c r="J114" s="464"/>
      <c r="K114" s="464"/>
      <c r="L114" s="464"/>
      <c r="M114" s="464"/>
      <c r="N114" s="464"/>
      <c r="O114" s="464"/>
      <c r="P114" s="464"/>
      <c r="Q114" s="464"/>
      <c r="R114" s="464"/>
      <c r="S114" s="464"/>
      <c r="T114" s="464"/>
      <c r="U114" s="464"/>
      <c r="V114" s="464"/>
      <c r="W114" s="464"/>
      <c r="X114" s="464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464"/>
      <c r="AL114" s="464"/>
      <c r="AM114" s="464"/>
    </row>
    <row r="115" ht="13.5" customHeight="1">
      <c r="A115" s="464"/>
      <c r="B115" s="464"/>
      <c r="C115" s="464"/>
      <c r="D115" s="464"/>
      <c r="E115" s="464"/>
      <c r="F115" s="464"/>
      <c r="G115" s="464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  <c r="S115" s="464"/>
      <c r="T115" s="464"/>
      <c r="U115" s="464"/>
      <c r="V115" s="464"/>
      <c r="W115" s="464"/>
      <c r="X115" s="464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464"/>
      <c r="AL115" s="464"/>
      <c r="AM115" s="464"/>
    </row>
    <row r="116" ht="13.5" customHeight="1">
      <c r="A116" s="464"/>
      <c r="B116" s="464"/>
      <c r="C116" s="464"/>
      <c r="D116" s="464"/>
      <c r="E116" s="464"/>
      <c r="F116" s="464"/>
      <c r="G116" s="464"/>
      <c r="H116" s="464"/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  <c r="S116" s="464"/>
      <c r="T116" s="464"/>
      <c r="U116" s="464"/>
      <c r="V116" s="464"/>
      <c r="W116" s="464"/>
      <c r="X116" s="464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464"/>
      <c r="AL116" s="464"/>
      <c r="AM116" s="464"/>
    </row>
    <row r="117" ht="13.5" customHeight="1">
      <c r="A117" s="464"/>
      <c r="B117" s="464"/>
      <c r="C117" s="464"/>
      <c r="D117" s="464"/>
      <c r="E117" s="464"/>
      <c r="F117" s="464"/>
      <c r="G117" s="464"/>
      <c r="H117" s="464"/>
      <c r="I117" s="464"/>
      <c r="J117" s="464"/>
      <c r="K117" s="464"/>
      <c r="L117" s="464"/>
      <c r="M117" s="464"/>
      <c r="N117" s="464"/>
      <c r="O117" s="464"/>
      <c r="P117" s="464"/>
      <c r="Q117" s="464"/>
      <c r="R117" s="464"/>
      <c r="S117" s="464"/>
      <c r="T117" s="464"/>
      <c r="U117" s="464"/>
      <c r="V117" s="464"/>
      <c r="W117" s="464"/>
      <c r="X117" s="464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464"/>
      <c r="AL117" s="464"/>
      <c r="AM117" s="464"/>
    </row>
    <row r="118" ht="13.5" customHeight="1">
      <c r="A118" s="464"/>
      <c r="B118" s="464"/>
      <c r="C118" s="464"/>
      <c r="D118" s="464"/>
      <c r="E118" s="464"/>
      <c r="F118" s="464"/>
      <c r="G118" s="464"/>
      <c r="H118" s="464"/>
      <c r="I118" s="464"/>
      <c r="J118" s="464"/>
      <c r="K118" s="464"/>
      <c r="L118" s="464"/>
      <c r="M118" s="464"/>
      <c r="N118" s="464"/>
      <c r="O118" s="464"/>
      <c r="P118" s="464"/>
      <c r="Q118" s="464"/>
      <c r="R118" s="464"/>
      <c r="S118" s="464"/>
      <c r="T118" s="464"/>
      <c r="U118" s="464"/>
      <c r="V118" s="464"/>
      <c r="W118" s="464"/>
      <c r="X118" s="464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464"/>
      <c r="AL118" s="464"/>
      <c r="AM118" s="464"/>
    </row>
    <row r="119" ht="13.5" customHeight="1">
      <c r="A119" s="464"/>
      <c r="B119" s="464"/>
      <c r="C119" s="464"/>
      <c r="D119" s="464"/>
      <c r="E119" s="464"/>
      <c r="F119" s="464"/>
      <c r="G119" s="464"/>
      <c r="H119" s="464"/>
      <c r="I119" s="464"/>
      <c r="J119" s="464"/>
      <c r="K119" s="464"/>
      <c r="L119" s="464"/>
      <c r="M119" s="464"/>
      <c r="N119" s="464"/>
      <c r="O119" s="464"/>
      <c r="P119" s="464"/>
      <c r="Q119" s="464"/>
      <c r="R119" s="464"/>
      <c r="S119" s="464"/>
      <c r="T119" s="464"/>
      <c r="U119" s="464"/>
      <c r="V119" s="464"/>
      <c r="W119" s="464"/>
      <c r="X119" s="464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464"/>
      <c r="AL119" s="464"/>
      <c r="AM119" s="464"/>
    </row>
    <row r="120" ht="13.5" customHeight="1">
      <c r="A120" s="464"/>
      <c r="B120" s="464"/>
      <c r="C120" s="464"/>
      <c r="D120" s="464"/>
      <c r="E120" s="464"/>
      <c r="F120" s="464"/>
      <c r="G120" s="464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464"/>
      <c r="X120" s="464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464"/>
      <c r="AL120" s="464"/>
      <c r="AM120" s="464"/>
    </row>
    <row r="121" ht="13.5" customHeight="1">
      <c r="A121" s="464"/>
      <c r="B121" s="464"/>
      <c r="C121" s="464"/>
      <c r="D121" s="464"/>
      <c r="E121" s="464"/>
      <c r="F121" s="464"/>
      <c r="G121" s="464"/>
      <c r="H121" s="464"/>
      <c r="I121" s="464"/>
      <c r="J121" s="464"/>
      <c r="K121" s="464"/>
      <c r="L121" s="464"/>
      <c r="M121" s="464"/>
      <c r="N121" s="464"/>
      <c r="O121" s="464"/>
      <c r="P121" s="464"/>
      <c r="Q121" s="464"/>
      <c r="R121" s="464"/>
      <c r="S121" s="464"/>
      <c r="T121" s="464"/>
      <c r="U121" s="464"/>
      <c r="V121" s="464"/>
      <c r="W121" s="464"/>
      <c r="X121" s="464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464"/>
      <c r="AL121" s="464"/>
      <c r="AM121" s="464"/>
    </row>
    <row r="122" ht="13.5" customHeight="1">
      <c r="A122" s="464"/>
      <c r="B122" s="464"/>
      <c r="C122" s="464"/>
      <c r="D122" s="464"/>
      <c r="E122" s="464"/>
      <c r="F122" s="464"/>
      <c r="G122" s="464"/>
      <c r="H122" s="464"/>
      <c r="I122" s="464"/>
      <c r="J122" s="464"/>
      <c r="K122" s="464"/>
      <c r="L122" s="464"/>
      <c r="M122" s="464"/>
      <c r="N122" s="464"/>
      <c r="O122" s="464"/>
      <c r="P122" s="464"/>
      <c r="Q122" s="464"/>
      <c r="R122" s="464"/>
      <c r="S122" s="464"/>
      <c r="T122" s="464"/>
      <c r="U122" s="464"/>
      <c r="V122" s="464"/>
      <c r="W122" s="464"/>
      <c r="X122" s="464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464"/>
      <c r="AL122" s="464"/>
      <c r="AM122" s="464"/>
    </row>
    <row r="123" ht="13.5" customHeight="1">
      <c r="A123" s="464"/>
      <c r="B123" s="464"/>
      <c r="C123" s="464"/>
      <c r="D123" s="464"/>
      <c r="E123" s="464"/>
      <c r="F123" s="464"/>
      <c r="G123" s="464"/>
      <c r="H123" s="464"/>
      <c r="I123" s="464"/>
      <c r="J123" s="464"/>
      <c r="K123" s="464"/>
      <c r="L123" s="464"/>
      <c r="M123" s="464"/>
      <c r="N123" s="464"/>
      <c r="O123" s="464"/>
      <c r="P123" s="464"/>
      <c r="Q123" s="464"/>
      <c r="R123" s="464"/>
      <c r="S123" s="464"/>
      <c r="T123" s="464"/>
      <c r="U123" s="464"/>
      <c r="V123" s="464"/>
      <c r="W123" s="464"/>
      <c r="X123" s="464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464"/>
      <c r="AL123" s="464"/>
      <c r="AM123" s="464"/>
    </row>
    <row r="124" ht="13.5" customHeight="1">
      <c r="A124" s="464"/>
      <c r="B124" s="464"/>
      <c r="C124" s="464"/>
      <c r="D124" s="464"/>
      <c r="E124" s="464"/>
      <c r="F124" s="464"/>
      <c r="G124" s="464"/>
      <c r="H124" s="464"/>
      <c r="I124" s="464"/>
      <c r="J124" s="464"/>
      <c r="K124" s="464"/>
      <c r="L124" s="464"/>
      <c r="M124" s="464"/>
      <c r="N124" s="464"/>
      <c r="O124" s="464"/>
      <c r="P124" s="464"/>
      <c r="Q124" s="464"/>
      <c r="R124" s="464"/>
      <c r="S124" s="464"/>
      <c r="T124" s="464"/>
      <c r="U124" s="464"/>
      <c r="V124" s="464"/>
      <c r="W124" s="464"/>
      <c r="X124" s="464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464"/>
      <c r="AL124" s="464"/>
      <c r="AM124" s="464"/>
    </row>
    <row r="125" ht="13.5" customHeight="1">
      <c r="A125" s="464"/>
      <c r="B125" s="464"/>
      <c r="C125" s="464"/>
      <c r="D125" s="464"/>
      <c r="E125" s="464"/>
      <c r="F125" s="464"/>
      <c r="G125" s="464"/>
      <c r="H125" s="464"/>
      <c r="I125" s="464"/>
      <c r="J125" s="464"/>
      <c r="K125" s="464"/>
      <c r="L125" s="464"/>
      <c r="M125" s="464"/>
      <c r="N125" s="464"/>
      <c r="O125" s="464"/>
      <c r="P125" s="464"/>
      <c r="Q125" s="464"/>
      <c r="R125" s="464"/>
      <c r="S125" s="464"/>
      <c r="T125" s="464"/>
      <c r="U125" s="464"/>
      <c r="V125" s="464"/>
      <c r="W125" s="464"/>
      <c r="X125" s="464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337"/>
      <c r="AJ125" s="337"/>
      <c r="AK125" s="464"/>
      <c r="AL125" s="464"/>
      <c r="AM125" s="464"/>
    </row>
    <row r="126" ht="13.5" customHeight="1">
      <c r="A126" s="464"/>
      <c r="B126" s="464"/>
      <c r="C126" s="464"/>
      <c r="D126" s="464"/>
      <c r="E126" s="464"/>
      <c r="F126" s="464"/>
      <c r="G126" s="464"/>
      <c r="H126" s="464"/>
      <c r="I126" s="464"/>
      <c r="J126" s="464"/>
      <c r="K126" s="464"/>
      <c r="L126" s="464"/>
      <c r="M126" s="464"/>
      <c r="N126" s="464"/>
      <c r="O126" s="464"/>
      <c r="P126" s="464"/>
      <c r="Q126" s="464"/>
      <c r="R126" s="464"/>
      <c r="S126" s="464"/>
      <c r="T126" s="464"/>
      <c r="U126" s="464"/>
      <c r="V126" s="464"/>
      <c r="W126" s="464"/>
      <c r="X126" s="464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337"/>
      <c r="AJ126" s="337"/>
      <c r="AK126" s="464"/>
      <c r="AL126" s="464"/>
      <c r="AM126" s="464"/>
    </row>
    <row r="127" ht="13.5" customHeight="1">
      <c r="A127" s="464"/>
      <c r="B127" s="464"/>
      <c r="C127" s="464"/>
      <c r="D127" s="464"/>
      <c r="E127" s="464"/>
      <c r="F127" s="464"/>
      <c r="G127" s="464"/>
      <c r="H127" s="464"/>
      <c r="I127" s="464"/>
      <c r="J127" s="464"/>
      <c r="K127" s="464"/>
      <c r="L127" s="464"/>
      <c r="M127" s="464"/>
      <c r="N127" s="464"/>
      <c r="O127" s="464"/>
      <c r="P127" s="464"/>
      <c r="Q127" s="464"/>
      <c r="R127" s="464"/>
      <c r="S127" s="464"/>
      <c r="T127" s="464"/>
      <c r="U127" s="464"/>
      <c r="V127" s="464"/>
      <c r="W127" s="464"/>
      <c r="X127" s="464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337"/>
      <c r="AJ127" s="337"/>
      <c r="AK127" s="464"/>
      <c r="AL127" s="464"/>
      <c r="AM127" s="464"/>
    </row>
    <row r="128" ht="13.5" customHeight="1">
      <c r="A128" s="464"/>
      <c r="B128" s="464"/>
      <c r="C128" s="464"/>
      <c r="D128" s="464"/>
      <c r="E128" s="464"/>
      <c r="F128" s="464"/>
      <c r="G128" s="464"/>
      <c r="H128" s="464"/>
      <c r="I128" s="464"/>
      <c r="J128" s="464"/>
      <c r="K128" s="464"/>
      <c r="L128" s="464"/>
      <c r="M128" s="464"/>
      <c r="N128" s="464"/>
      <c r="O128" s="464"/>
      <c r="P128" s="464"/>
      <c r="Q128" s="464"/>
      <c r="R128" s="464"/>
      <c r="S128" s="464"/>
      <c r="T128" s="464"/>
      <c r="U128" s="464"/>
      <c r="V128" s="464"/>
      <c r="W128" s="464"/>
      <c r="X128" s="464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464"/>
      <c r="AL128" s="464"/>
      <c r="AM128" s="464"/>
    </row>
    <row r="129" ht="13.5" customHeight="1">
      <c r="A129" s="464"/>
      <c r="B129" s="464"/>
      <c r="C129" s="464"/>
      <c r="D129" s="464"/>
      <c r="E129" s="464"/>
      <c r="F129" s="464"/>
      <c r="G129" s="464"/>
      <c r="H129" s="464"/>
      <c r="I129" s="464"/>
      <c r="J129" s="464"/>
      <c r="K129" s="464"/>
      <c r="L129" s="464"/>
      <c r="M129" s="464"/>
      <c r="N129" s="464"/>
      <c r="O129" s="464"/>
      <c r="P129" s="464"/>
      <c r="Q129" s="464"/>
      <c r="R129" s="464"/>
      <c r="S129" s="464"/>
      <c r="T129" s="464"/>
      <c r="U129" s="464"/>
      <c r="V129" s="464"/>
      <c r="W129" s="464"/>
      <c r="X129" s="464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464"/>
      <c r="AL129" s="464"/>
      <c r="AM129" s="464"/>
    </row>
    <row r="130" ht="13.5" customHeight="1">
      <c r="A130" s="464"/>
      <c r="B130" s="464"/>
      <c r="C130" s="464"/>
      <c r="D130" s="464"/>
      <c r="E130" s="464"/>
      <c r="F130" s="464"/>
      <c r="G130" s="464"/>
      <c r="H130" s="464"/>
      <c r="I130" s="464"/>
      <c r="J130" s="464"/>
      <c r="K130" s="464"/>
      <c r="L130" s="464"/>
      <c r="M130" s="464"/>
      <c r="N130" s="464"/>
      <c r="O130" s="464"/>
      <c r="P130" s="464"/>
      <c r="Q130" s="464"/>
      <c r="R130" s="464"/>
      <c r="S130" s="464"/>
      <c r="T130" s="464"/>
      <c r="U130" s="464"/>
      <c r="V130" s="464"/>
      <c r="W130" s="464"/>
      <c r="X130" s="464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464"/>
      <c r="AL130" s="464"/>
      <c r="AM130" s="464"/>
    </row>
    <row r="131" ht="13.5" customHeight="1">
      <c r="A131" s="464"/>
      <c r="B131" s="464"/>
      <c r="C131" s="464"/>
      <c r="D131" s="464"/>
      <c r="E131" s="464"/>
      <c r="F131" s="464"/>
      <c r="G131" s="464"/>
      <c r="H131" s="464"/>
      <c r="I131" s="464"/>
      <c r="J131" s="464"/>
      <c r="K131" s="464"/>
      <c r="L131" s="464"/>
      <c r="M131" s="464"/>
      <c r="N131" s="464"/>
      <c r="O131" s="464"/>
      <c r="P131" s="464"/>
      <c r="Q131" s="464"/>
      <c r="R131" s="464"/>
      <c r="S131" s="464"/>
      <c r="T131" s="464"/>
      <c r="U131" s="464"/>
      <c r="V131" s="464"/>
      <c r="W131" s="464"/>
      <c r="X131" s="464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464"/>
      <c r="AL131" s="464"/>
      <c r="AM131" s="464"/>
    </row>
    <row r="132" ht="13.5" customHeight="1">
      <c r="A132" s="464"/>
      <c r="B132" s="464"/>
      <c r="C132" s="464"/>
      <c r="D132" s="464"/>
      <c r="E132" s="464"/>
      <c r="F132" s="464"/>
      <c r="G132" s="464"/>
      <c r="H132" s="464"/>
      <c r="I132" s="464"/>
      <c r="J132" s="464"/>
      <c r="K132" s="464"/>
      <c r="L132" s="464"/>
      <c r="M132" s="464"/>
      <c r="N132" s="464"/>
      <c r="O132" s="464"/>
      <c r="P132" s="464"/>
      <c r="Q132" s="464"/>
      <c r="R132" s="464"/>
      <c r="S132" s="464"/>
      <c r="T132" s="464"/>
      <c r="U132" s="464"/>
      <c r="V132" s="464"/>
      <c r="W132" s="464"/>
      <c r="X132" s="464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464"/>
      <c r="AL132" s="464"/>
      <c r="AM132" s="464"/>
    </row>
    <row r="133" ht="13.5" customHeight="1">
      <c r="A133" s="464"/>
      <c r="B133" s="464"/>
      <c r="C133" s="464"/>
      <c r="D133" s="464"/>
      <c r="E133" s="464"/>
      <c r="F133" s="464"/>
      <c r="G133" s="464"/>
      <c r="H133" s="464"/>
      <c r="I133" s="464"/>
      <c r="J133" s="464"/>
      <c r="K133" s="464"/>
      <c r="L133" s="464"/>
      <c r="M133" s="464"/>
      <c r="N133" s="464"/>
      <c r="O133" s="464"/>
      <c r="P133" s="464"/>
      <c r="Q133" s="464"/>
      <c r="R133" s="464"/>
      <c r="S133" s="464"/>
      <c r="T133" s="464"/>
      <c r="U133" s="464"/>
      <c r="V133" s="464"/>
      <c r="W133" s="464"/>
      <c r="X133" s="464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464"/>
      <c r="AL133" s="464"/>
      <c r="AM133" s="464"/>
    </row>
    <row r="134" ht="13.5" customHeight="1">
      <c r="A134" s="464"/>
      <c r="B134" s="464"/>
      <c r="C134" s="464"/>
      <c r="D134" s="464"/>
      <c r="E134" s="464"/>
      <c r="F134" s="464"/>
      <c r="G134" s="464"/>
      <c r="H134" s="464"/>
      <c r="I134" s="464"/>
      <c r="J134" s="464"/>
      <c r="K134" s="464"/>
      <c r="L134" s="464"/>
      <c r="M134" s="464"/>
      <c r="N134" s="464"/>
      <c r="O134" s="464"/>
      <c r="P134" s="464"/>
      <c r="Q134" s="464"/>
      <c r="R134" s="464"/>
      <c r="S134" s="464"/>
      <c r="T134" s="464"/>
      <c r="U134" s="464"/>
      <c r="V134" s="464"/>
      <c r="W134" s="464"/>
      <c r="X134" s="464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464"/>
      <c r="AL134" s="464"/>
      <c r="AM134" s="464"/>
    </row>
    <row r="135" ht="13.5" customHeight="1">
      <c r="A135" s="464"/>
      <c r="B135" s="464"/>
      <c r="C135" s="464"/>
      <c r="D135" s="464"/>
      <c r="E135" s="464"/>
      <c r="F135" s="464"/>
      <c r="G135" s="464"/>
      <c r="H135" s="464"/>
      <c r="I135" s="464"/>
      <c r="J135" s="464"/>
      <c r="K135" s="464"/>
      <c r="L135" s="464"/>
      <c r="M135" s="464"/>
      <c r="N135" s="464"/>
      <c r="O135" s="464"/>
      <c r="P135" s="464"/>
      <c r="Q135" s="464"/>
      <c r="R135" s="464"/>
      <c r="S135" s="464"/>
      <c r="T135" s="464"/>
      <c r="U135" s="464"/>
      <c r="V135" s="464"/>
      <c r="W135" s="464"/>
      <c r="X135" s="464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464"/>
      <c r="AL135" s="464"/>
      <c r="AM135" s="464"/>
    </row>
    <row r="136" ht="13.5" customHeight="1">
      <c r="A136" s="464"/>
      <c r="B136" s="464"/>
      <c r="C136" s="464"/>
      <c r="D136" s="464"/>
      <c r="E136" s="464"/>
      <c r="F136" s="464"/>
      <c r="G136" s="464"/>
      <c r="H136" s="464"/>
      <c r="I136" s="464"/>
      <c r="J136" s="464"/>
      <c r="K136" s="464"/>
      <c r="L136" s="464"/>
      <c r="M136" s="464"/>
      <c r="N136" s="464"/>
      <c r="O136" s="464"/>
      <c r="P136" s="464"/>
      <c r="Q136" s="464"/>
      <c r="R136" s="464"/>
      <c r="S136" s="464"/>
      <c r="T136" s="464"/>
      <c r="U136" s="464"/>
      <c r="V136" s="464"/>
      <c r="W136" s="464"/>
      <c r="X136" s="464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464"/>
      <c r="AL136" s="464"/>
      <c r="AM136" s="464"/>
    </row>
    <row r="137" ht="13.5" customHeight="1">
      <c r="A137" s="464"/>
      <c r="B137" s="464"/>
      <c r="C137" s="464"/>
      <c r="D137" s="464"/>
      <c r="E137" s="464"/>
      <c r="F137" s="464"/>
      <c r="G137" s="464"/>
      <c r="H137" s="464"/>
      <c r="I137" s="464"/>
      <c r="J137" s="464"/>
      <c r="K137" s="464"/>
      <c r="L137" s="464"/>
      <c r="M137" s="464"/>
      <c r="N137" s="464"/>
      <c r="O137" s="464"/>
      <c r="P137" s="464"/>
      <c r="Q137" s="464"/>
      <c r="R137" s="464"/>
      <c r="S137" s="464"/>
      <c r="T137" s="464"/>
      <c r="U137" s="464"/>
      <c r="V137" s="464"/>
      <c r="W137" s="464"/>
      <c r="X137" s="464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464"/>
      <c r="AL137" s="464"/>
      <c r="AM137" s="464"/>
    </row>
    <row r="138" ht="13.5" customHeight="1">
      <c r="A138" s="464"/>
      <c r="B138" s="464"/>
      <c r="C138" s="464"/>
      <c r="D138" s="464"/>
      <c r="E138" s="464"/>
      <c r="F138" s="464"/>
      <c r="G138" s="464"/>
      <c r="H138" s="464"/>
      <c r="I138" s="464"/>
      <c r="J138" s="464"/>
      <c r="K138" s="464"/>
      <c r="L138" s="464"/>
      <c r="M138" s="464"/>
      <c r="N138" s="464"/>
      <c r="O138" s="464"/>
      <c r="P138" s="464"/>
      <c r="Q138" s="464"/>
      <c r="R138" s="464"/>
      <c r="S138" s="464"/>
      <c r="T138" s="464"/>
      <c r="U138" s="464"/>
      <c r="V138" s="464"/>
      <c r="W138" s="464"/>
      <c r="X138" s="464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464"/>
      <c r="AL138" s="464"/>
      <c r="AM138" s="464"/>
    </row>
    <row r="139" ht="13.5" customHeight="1">
      <c r="A139" s="464"/>
      <c r="B139" s="464"/>
      <c r="C139" s="464"/>
      <c r="D139" s="464"/>
      <c r="E139" s="464"/>
      <c r="F139" s="464"/>
      <c r="G139" s="464"/>
      <c r="H139" s="464"/>
      <c r="I139" s="464"/>
      <c r="J139" s="464"/>
      <c r="K139" s="464"/>
      <c r="L139" s="464"/>
      <c r="M139" s="464"/>
      <c r="N139" s="464"/>
      <c r="O139" s="464"/>
      <c r="P139" s="464"/>
      <c r="Q139" s="464"/>
      <c r="R139" s="464"/>
      <c r="S139" s="464"/>
      <c r="T139" s="464"/>
      <c r="U139" s="464"/>
      <c r="V139" s="464"/>
      <c r="W139" s="464"/>
      <c r="X139" s="464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464"/>
      <c r="AL139" s="464"/>
      <c r="AM139" s="464"/>
    </row>
    <row r="140" ht="13.5" customHeight="1">
      <c r="A140" s="464"/>
      <c r="B140" s="464"/>
      <c r="C140" s="464"/>
      <c r="D140" s="464"/>
      <c r="E140" s="464"/>
      <c r="F140" s="464"/>
      <c r="G140" s="464"/>
      <c r="H140" s="464"/>
      <c r="I140" s="464"/>
      <c r="J140" s="464"/>
      <c r="K140" s="464"/>
      <c r="L140" s="464"/>
      <c r="M140" s="464"/>
      <c r="N140" s="464"/>
      <c r="O140" s="464"/>
      <c r="P140" s="464"/>
      <c r="Q140" s="464"/>
      <c r="R140" s="464"/>
      <c r="S140" s="464"/>
      <c r="T140" s="464"/>
      <c r="U140" s="464"/>
      <c r="V140" s="464"/>
      <c r="W140" s="464"/>
      <c r="X140" s="464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464"/>
      <c r="AL140" s="464"/>
      <c r="AM140" s="464"/>
    </row>
    <row r="141" ht="13.5" customHeight="1">
      <c r="A141" s="464"/>
      <c r="B141" s="464"/>
      <c r="C141" s="464"/>
      <c r="D141" s="464"/>
      <c r="E141" s="464"/>
      <c r="F141" s="464"/>
      <c r="G141" s="464"/>
      <c r="H141" s="464"/>
      <c r="I141" s="464"/>
      <c r="J141" s="464"/>
      <c r="K141" s="464"/>
      <c r="L141" s="464"/>
      <c r="M141" s="464"/>
      <c r="N141" s="464"/>
      <c r="O141" s="464"/>
      <c r="P141" s="464"/>
      <c r="Q141" s="464"/>
      <c r="R141" s="464"/>
      <c r="S141" s="464"/>
      <c r="T141" s="464"/>
      <c r="U141" s="464"/>
      <c r="V141" s="464"/>
      <c r="W141" s="464"/>
      <c r="X141" s="464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337"/>
      <c r="AJ141" s="337"/>
      <c r="AK141" s="464"/>
      <c r="AL141" s="464"/>
      <c r="AM141" s="464"/>
    </row>
    <row r="142" ht="13.5" customHeight="1">
      <c r="A142" s="464"/>
      <c r="B142" s="464"/>
      <c r="C142" s="464"/>
      <c r="D142" s="464"/>
      <c r="E142" s="464"/>
      <c r="F142" s="464"/>
      <c r="G142" s="464"/>
      <c r="H142" s="464"/>
      <c r="I142" s="464"/>
      <c r="J142" s="464"/>
      <c r="K142" s="464"/>
      <c r="L142" s="464"/>
      <c r="M142" s="464"/>
      <c r="N142" s="464"/>
      <c r="O142" s="464"/>
      <c r="P142" s="464"/>
      <c r="Q142" s="464"/>
      <c r="R142" s="464"/>
      <c r="S142" s="464"/>
      <c r="T142" s="464"/>
      <c r="U142" s="464"/>
      <c r="V142" s="464"/>
      <c r="W142" s="464"/>
      <c r="X142" s="464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  <c r="AK142" s="464"/>
      <c r="AL142" s="464"/>
      <c r="AM142" s="464"/>
    </row>
    <row r="143" ht="13.5" customHeight="1">
      <c r="A143" s="464"/>
      <c r="B143" s="464"/>
      <c r="C143" s="464"/>
      <c r="D143" s="464"/>
      <c r="E143" s="464"/>
      <c r="F143" s="464"/>
      <c r="G143" s="464"/>
      <c r="H143" s="464"/>
      <c r="I143" s="464"/>
      <c r="J143" s="464"/>
      <c r="K143" s="464"/>
      <c r="L143" s="464"/>
      <c r="M143" s="464"/>
      <c r="N143" s="464"/>
      <c r="O143" s="464"/>
      <c r="P143" s="464"/>
      <c r="Q143" s="464"/>
      <c r="R143" s="464"/>
      <c r="S143" s="464"/>
      <c r="T143" s="464"/>
      <c r="U143" s="464"/>
      <c r="V143" s="464"/>
      <c r="W143" s="464"/>
      <c r="X143" s="464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337"/>
      <c r="AJ143" s="337"/>
      <c r="AK143" s="464"/>
      <c r="AL143" s="464"/>
      <c r="AM143" s="464"/>
    </row>
    <row r="144" ht="13.5" customHeight="1">
      <c r="A144" s="464"/>
      <c r="B144" s="464"/>
      <c r="C144" s="464"/>
      <c r="D144" s="464"/>
      <c r="E144" s="464"/>
      <c r="F144" s="464"/>
      <c r="G144" s="464"/>
      <c r="H144" s="464"/>
      <c r="I144" s="464"/>
      <c r="J144" s="464"/>
      <c r="K144" s="464"/>
      <c r="L144" s="464"/>
      <c r="M144" s="464"/>
      <c r="N144" s="464"/>
      <c r="O144" s="464"/>
      <c r="P144" s="464"/>
      <c r="Q144" s="464"/>
      <c r="R144" s="464"/>
      <c r="S144" s="464"/>
      <c r="T144" s="464"/>
      <c r="U144" s="464"/>
      <c r="V144" s="464"/>
      <c r="W144" s="464"/>
      <c r="X144" s="464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  <c r="AK144" s="464"/>
      <c r="AL144" s="464"/>
      <c r="AM144" s="464"/>
    </row>
    <row r="145" ht="13.5" customHeight="1">
      <c r="A145" s="464"/>
      <c r="B145" s="464"/>
      <c r="C145" s="464"/>
      <c r="D145" s="464"/>
      <c r="E145" s="464"/>
      <c r="F145" s="464"/>
      <c r="G145" s="464"/>
      <c r="H145" s="464"/>
      <c r="I145" s="464"/>
      <c r="J145" s="464"/>
      <c r="K145" s="464"/>
      <c r="L145" s="464"/>
      <c r="M145" s="464"/>
      <c r="N145" s="464"/>
      <c r="O145" s="464"/>
      <c r="P145" s="464"/>
      <c r="Q145" s="464"/>
      <c r="R145" s="464"/>
      <c r="S145" s="464"/>
      <c r="T145" s="464"/>
      <c r="U145" s="464"/>
      <c r="V145" s="464"/>
      <c r="W145" s="464"/>
      <c r="X145" s="464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464"/>
      <c r="AL145" s="464"/>
      <c r="AM145" s="464"/>
    </row>
    <row r="146" ht="13.5" customHeight="1">
      <c r="A146" s="464"/>
      <c r="B146" s="464"/>
      <c r="C146" s="464"/>
      <c r="D146" s="464"/>
      <c r="E146" s="464"/>
      <c r="F146" s="464"/>
      <c r="G146" s="464"/>
      <c r="H146" s="464"/>
      <c r="I146" s="464"/>
      <c r="J146" s="464"/>
      <c r="K146" s="464"/>
      <c r="L146" s="464"/>
      <c r="M146" s="464"/>
      <c r="N146" s="464"/>
      <c r="O146" s="464"/>
      <c r="P146" s="464"/>
      <c r="Q146" s="464"/>
      <c r="R146" s="464"/>
      <c r="S146" s="464"/>
      <c r="T146" s="464"/>
      <c r="U146" s="464"/>
      <c r="V146" s="464"/>
      <c r="W146" s="464"/>
      <c r="X146" s="464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464"/>
      <c r="AL146" s="464"/>
      <c r="AM146" s="464"/>
    </row>
    <row r="147" ht="13.5" customHeight="1">
      <c r="A147" s="464"/>
      <c r="B147" s="464"/>
      <c r="C147" s="464"/>
      <c r="D147" s="464"/>
      <c r="E147" s="464"/>
      <c r="F147" s="464"/>
      <c r="G147" s="464"/>
      <c r="H147" s="464"/>
      <c r="I147" s="464"/>
      <c r="J147" s="464"/>
      <c r="K147" s="464"/>
      <c r="L147" s="464"/>
      <c r="M147" s="464"/>
      <c r="N147" s="464"/>
      <c r="O147" s="464"/>
      <c r="P147" s="464"/>
      <c r="Q147" s="464"/>
      <c r="R147" s="464"/>
      <c r="S147" s="464"/>
      <c r="T147" s="464"/>
      <c r="U147" s="464"/>
      <c r="V147" s="464"/>
      <c r="W147" s="464"/>
      <c r="X147" s="464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464"/>
      <c r="AL147" s="464"/>
      <c r="AM147" s="464"/>
    </row>
    <row r="148" ht="13.5" customHeight="1">
      <c r="A148" s="464"/>
      <c r="B148" s="464"/>
      <c r="C148" s="464"/>
      <c r="D148" s="464"/>
      <c r="E148" s="464"/>
      <c r="F148" s="464"/>
      <c r="G148" s="464"/>
      <c r="H148" s="464"/>
      <c r="I148" s="464"/>
      <c r="J148" s="464"/>
      <c r="K148" s="464"/>
      <c r="L148" s="464"/>
      <c r="M148" s="464"/>
      <c r="N148" s="464"/>
      <c r="O148" s="464"/>
      <c r="P148" s="464"/>
      <c r="Q148" s="464"/>
      <c r="R148" s="464"/>
      <c r="S148" s="464"/>
      <c r="T148" s="464"/>
      <c r="U148" s="464"/>
      <c r="V148" s="464"/>
      <c r="W148" s="464"/>
      <c r="X148" s="464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464"/>
      <c r="AL148" s="464"/>
      <c r="AM148" s="464"/>
    </row>
    <row r="149" ht="13.5" customHeight="1">
      <c r="A149" s="464"/>
      <c r="B149" s="464"/>
      <c r="C149" s="464"/>
      <c r="D149" s="464"/>
      <c r="E149" s="464"/>
      <c r="F149" s="464"/>
      <c r="G149" s="464"/>
      <c r="H149" s="464"/>
      <c r="I149" s="464"/>
      <c r="J149" s="464"/>
      <c r="K149" s="464"/>
      <c r="L149" s="464"/>
      <c r="M149" s="464"/>
      <c r="N149" s="464"/>
      <c r="O149" s="464"/>
      <c r="P149" s="464"/>
      <c r="Q149" s="464"/>
      <c r="R149" s="464"/>
      <c r="S149" s="464"/>
      <c r="T149" s="464"/>
      <c r="U149" s="464"/>
      <c r="V149" s="464"/>
      <c r="W149" s="464"/>
      <c r="X149" s="464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464"/>
      <c r="AL149" s="464"/>
      <c r="AM149" s="464"/>
    </row>
    <row r="150" ht="13.5" customHeight="1">
      <c r="A150" s="464"/>
      <c r="B150" s="464"/>
      <c r="C150" s="464"/>
      <c r="D150" s="464"/>
      <c r="E150" s="464"/>
      <c r="F150" s="464"/>
      <c r="G150" s="464"/>
      <c r="H150" s="464"/>
      <c r="I150" s="464"/>
      <c r="J150" s="464"/>
      <c r="K150" s="464"/>
      <c r="L150" s="464"/>
      <c r="M150" s="464"/>
      <c r="N150" s="464"/>
      <c r="O150" s="464"/>
      <c r="P150" s="464"/>
      <c r="Q150" s="464"/>
      <c r="R150" s="464"/>
      <c r="S150" s="464"/>
      <c r="T150" s="464"/>
      <c r="U150" s="464"/>
      <c r="V150" s="464"/>
      <c r="W150" s="464"/>
      <c r="X150" s="464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464"/>
      <c r="AL150" s="464"/>
      <c r="AM150" s="464"/>
    </row>
    <row r="151" ht="13.5" customHeight="1">
      <c r="A151" s="464"/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4"/>
      <c r="O151" s="464"/>
      <c r="P151" s="464"/>
      <c r="Q151" s="464"/>
      <c r="R151" s="464"/>
      <c r="S151" s="464"/>
      <c r="T151" s="464"/>
      <c r="U151" s="464"/>
      <c r="V151" s="464"/>
      <c r="W151" s="464"/>
      <c r="X151" s="464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464"/>
      <c r="AL151" s="464"/>
      <c r="AM151" s="464"/>
    </row>
    <row r="152" ht="13.5" customHeight="1">
      <c r="A152" s="464"/>
      <c r="B152" s="464"/>
      <c r="C152" s="464"/>
      <c r="D152" s="464"/>
      <c r="E152" s="464"/>
      <c r="F152" s="464"/>
      <c r="G152" s="464"/>
      <c r="H152" s="464"/>
      <c r="I152" s="464"/>
      <c r="J152" s="464"/>
      <c r="K152" s="464"/>
      <c r="L152" s="464"/>
      <c r="M152" s="464"/>
      <c r="N152" s="464"/>
      <c r="O152" s="464"/>
      <c r="P152" s="464"/>
      <c r="Q152" s="464"/>
      <c r="R152" s="464"/>
      <c r="S152" s="464"/>
      <c r="T152" s="464"/>
      <c r="U152" s="464"/>
      <c r="V152" s="464"/>
      <c r="W152" s="464"/>
      <c r="X152" s="464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464"/>
      <c r="AL152" s="464"/>
      <c r="AM152" s="464"/>
    </row>
    <row r="153" ht="13.5" customHeight="1">
      <c r="A153" s="464"/>
      <c r="B153" s="464"/>
      <c r="C153" s="464"/>
      <c r="D153" s="464"/>
      <c r="E153" s="464"/>
      <c r="F153" s="464"/>
      <c r="G153" s="464"/>
      <c r="H153" s="464"/>
      <c r="I153" s="464"/>
      <c r="J153" s="464"/>
      <c r="K153" s="464"/>
      <c r="L153" s="464"/>
      <c r="M153" s="464"/>
      <c r="N153" s="464"/>
      <c r="O153" s="464"/>
      <c r="P153" s="464"/>
      <c r="Q153" s="464"/>
      <c r="R153" s="464"/>
      <c r="S153" s="464"/>
      <c r="T153" s="464"/>
      <c r="U153" s="464"/>
      <c r="V153" s="464"/>
      <c r="W153" s="464"/>
      <c r="X153" s="464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464"/>
      <c r="AL153" s="464"/>
      <c r="AM153" s="464"/>
    </row>
    <row r="154" ht="13.5" customHeight="1">
      <c r="A154" s="464"/>
      <c r="B154" s="464"/>
      <c r="C154" s="464"/>
      <c r="D154" s="464"/>
      <c r="E154" s="464"/>
      <c r="F154" s="464"/>
      <c r="G154" s="464"/>
      <c r="H154" s="464"/>
      <c r="I154" s="464"/>
      <c r="J154" s="464"/>
      <c r="K154" s="464"/>
      <c r="L154" s="464"/>
      <c r="M154" s="464"/>
      <c r="N154" s="464"/>
      <c r="O154" s="464"/>
      <c r="P154" s="464"/>
      <c r="Q154" s="464"/>
      <c r="R154" s="464"/>
      <c r="S154" s="464"/>
      <c r="T154" s="464"/>
      <c r="U154" s="464"/>
      <c r="V154" s="464"/>
      <c r="W154" s="464"/>
      <c r="X154" s="464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464"/>
      <c r="AL154" s="464"/>
      <c r="AM154" s="464"/>
    </row>
    <row r="155" ht="13.5" customHeight="1">
      <c r="A155" s="464"/>
      <c r="B155" s="464"/>
      <c r="C155" s="464"/>
      <c r="D155" s="464"/>
      <c r="E155" s="464"/>
      <c r="F155" s="464"/>
      <c r="G155" s="464"/>
      <c r="H155" s="464"/>
      <c r="I155" s="464"/>
      <c r="J155" s="464"/>
      <c r="K155" s="464"/>
      <c r="L155" s="464"/>
      <c r="M155" s="464"/>
      <c r="N155" s="464"/>
      <c r="O155" s="464"/>
      <c r="P155" s="464"/>
      <c r="Q155" s="464"/>
      <c r="R155" s="464"/>
      <c r="S155" s="464"/>
      <c r="T155" s="464"/>
      <c r="U155" s="464"/>
      <c r="V155" s="464"/>
      <c r="W155" s="464"/>
      <c r="X155" s="464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464"/>
      <c r="AL155" s="464"/>
      <c r="AM155" s="464"/>
    </row>
    <row r="156" ht="13.5" customHeight="1">
      <c r="A156" s="464"/>
      <c r="B156" s="464"/>
      <c r="C156" s="464"/>
      <c r="D156" s="464"/>
      <c r="E156" s="464"/>
      <c r="F156" s="464"/>
      <c r="G156" s="464"/>
      <c r="H156" s="464"/>
      <c r="I156" s="464"/>
      <c r="J156" s="464"/>
      <c r="K156" s="464"/>
      <c r="L156" s="464"/>
      <c r="M156" s="464"/>
      <c r="N156" s="464"/>
      <c r="O156" s="464"/>
      <c r="P156" s="464"/>
      <c r="Q156" s="464"/>
      <c r="R156" s="464"/>
      <c r="S156" s="464"/>
      <c r="T156" s="464"/>
      <c r="U156" s="464"/>
      <c r="V156" s="464"/>
      <c r="W156" s="464"/>
      <c r="X156" s="464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337"/>
      <c r="AJ156" s="337"/>
      <c r="AK156" s="464"/>
      <c r="AL156" s="464"/>
      <c r="AM156" s="464"/>
    </row>
    <row r="157" ht="13.5" customHeight="1">
      <c r="A157" s="464"/>
      <c r="B157" s="464"/>
      <c r="C157" s="464"/>
      <c r="D157" s="464"/>
      <c r="E157" s="464"/>
      <c r="F157" s="464"/>
      <c r="G157" s="464"/>
      <c r="H157" s="464"/>
      <c r="I157" s="464"/>
      <c r="J157" s="464"/>
      <c r="K157" s="464"/>
      <c r="L157" s="464"/>
      <c r="M157" s="464"/>
      <c r="N157" s="464"/>
      <c r="O157" s="464"/>
      <c r="P157" s="464"/>
      <c r="Q157" s="464"/>
      <c r="R157" s="464"/>
      <c r="S157" s="464"/>
      <c r="T157" s="464"/>
      <c r="U157" s="464"/>
      <c r="V157" s="464"/>
      <c r="W157" s="464"/>
      <c r="X157" s="464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337"/>
      <c r="AJ157" s="337"/>
      <c r="AK157" s="464"/>
      <c r="AL157" s="464"/>
      <c r="AM157" s="464"/>
    </row>
    <row r="158" ht="13.5" customHeight="1">
      <c r="A158" s="464"/>
      <c r="B158" s="464"/>
      <c r="C158" s="464"/>
      <c r="D158" s="464"/>
      <c r="E158" s="464"/>
      <c r="F158" s="464"/>
      <c r="G158" s="464"/>
      <c r="H158" s="464"/>
      <c r="I158" s="464"/>
      <c r="J158" s="464"/>
      <c r="K158" s="464"/>
      <c r="L158" s="464"/>
      <c r="M158" s="464"/>
      <c r="N158" s="464"/>
      <c r="O158" s="464"/>
      <c r="P158" s="464"/>
      <c r="Q158" s="464"/>
      <c r="R158" s="464"/>
      <c r="S158" s="464"/>
      <c r="T158" s="464"/>
      <c r="U158" s="464"/>
      <c r="V158" s="464"/>
      <c r="W158" s="464"/>
      <c r="X158" s="464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337"/>
      <c r="AJ158" s="337"/>
      <c r="AK158" s="464"/>
      <c r="AL158" s="464"/>
      <c r="AM158" s="464"/>
    </row>
    <row r="159" ht="13.5" customHeight="1">
      <c r="A159" s="464"/>
      <c r="B159" s="464"/>
      <c r="C159" s="464"/>
      <c r="D159" s="464"/>
      <c r="E159" s="464"/>
      <c r="F159" s="464"/>
      <c r="G159" s="464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464"/>
      <c r="X159" s="464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337"/>
      <c r="AJ159" s="337"/>
      <c r="AK159" s="464"/>
      <c r="AL159" s="464"/>
      <c r="AM159" s="464"/>
    </row>
    <row r="160" ht="13.5" customHeight="1">
      <c r="A160" s="464"/>
      <c r="B160" s="464"/>
      <c r="C160" s="464"/>
      <c r="D160" s="464"/>
      <c r="E160" s="464"/>
      <c r="F160" s="464"/>
      <c r="G160" s="464"/>
      <c r="H160" s="464"/>
      <c r="I160" s="464"/>
      <c r="J160" s="464"/>
      <c r="K160" s="464"/>
      <c r="L160" s="464"/>
      <c r="M160" s="464"/>
      <c r="N160" s="464"/>
      <c r="O160" s="464"/>
      <c r="P160" s="464"/>
      <c r="Q160" s="464"/>
      <c r="R160" s="464"/>
      <c r="S160" s="464"/>
      <c r="T160" s="464"/>
      <c r="U160" s="464"/>
      <c r="V160" s="464"/>
      <c r="W160" s="464"/>
      <c r="X160" s="464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464"/>
      <c r="AL160" s="464"/>
      <c r="AM160" s="464"/>
    </row>
    <row r="161" ht="13.5" customHeight="1">
      <c r="A161" s="464"/>
      <c r="B161" s="464"/>
      <c r="C161" s="464"/>
      <c r="D161" s="464"/>
      <c r="E161" s="464"/>
      <c r="F161" s="464"/>
      <c r="G161" s="464"/>
      <c r="H161" s="464"/>
      <c r="I161" s="464"/>
      <c r="J161" s="464"/>
      <c r="K161" s="464"/>
      <c r="L161" s="464"/>
      <c r="M161" s="464"/>
      <c r="N161" s="464"/>
      <c r="O161" s="464"/>
      <c r="P161" s="464"/>
      <c r="Q161" s="464"/>
      <c r="R161" s="464"/>
      <c r="S161" s="464"/>
      <c r="T161" s="464"/>
      <c r="U161" s="464"/>
      <c r="V161" s="464"/>
      <c r="W161" s="464"/>
      <c r="X161" s="464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464"/>
      <c r="AL161" s="464"/>
      <c r="AM161" s="464"/>
    </row>
    <row r="162" ht="13.5" customHeight="1">
      <c r="A162" s="464"/>
      <c r="B162" s="464"/>
      <c r="C162" s="464"/>
      <c r="D162" s="464"/>
      <c r="E162" s="464"/>
      <c r="F162" s="464"/>
      <c r="G162" s="464"/>
      <c r="H162" s="464"/>
      <c r="I162" s="464"/>
      <c r="J162" s="464"/>
      <c r="K162" s="464"/>
      <c r="L162" s="464"/>
      <c r="M162" s="464"/>
      <c r="N162" s="464"/>
      <c r="O162" s="464"/>
      <c r="P162" s="464"/>
      <c r="Q162" s="464"/>
      <c r="R162" s="464"/>
      <c r="S162" s="464"/>
      <c r="T162" s="464"/>
      <c r="U162" s="464"/>
      <c r="V162" s="464"/>
      <c r="W162" s="464"/>
      <c r="X162" s="464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464"/>
      <c r="AL162" s="464"/>
      <c r="AM162" s="464"/>
    </row>
    <row r="163" ht="13.5" customHeight="1">
      <c r="A163" s="464"/>
      <c r="B163" s="464"/>
      <c r="C163" s="464"/>
      <c r="D163" s="464"/>
      <c r="E163" s="464"/>
      <c r="F163" s="464"/>
      <c r="G163" s="464"/>
      <c r="H163" s="464"/>
      <c r="I163" s="464"/>
      <c r="J163" s="464"/>
      <c r="K163" s="464"/>
      <c r="L163" s="464"/>
      <c r="M163" s="464"/>
      <c r="N163" s="464"/>
      <c r="O163" s="464"/>
      <c r="P163" s="464"/>
      <c r="Q163" s="464"/>
      <c r="R163" s="464"/>
      <c r="S163" s="464"/>
      <c r="T163" s="464"/>
      <c r="U163" s="464"/>
      <c r="V163" s="464"/>
      <c r="W163" s="464"/>
      <c r="X163" s="464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464"/>
      <c r="AL163" s="464"/>
      <c r="AM163" s="464"/>
    </row>
    <row r="164" ht="13.5" customHeight="1">
      <c r="A164" s="464"/>
      <c r="B164" s="464"/>
      <c r="C164" s="464"/>
      <c r="D164" s="464"/>
      <c r="E164" s="464"/>
      <c r="F164" s="464"/>
      <c r="G164" s="464"/>
      <c r="H164" s="464"/>
      <c r="I164" s="464"/>
      <c r="J164" s="464"/>
      <c r="K164" s="464"/>
      <c r="L164" s="464"/>
      <c r="M164" s="464"/>
      <c r="N164" s="464"/>
      <c r="O164" s="464"/>
      <c r="P164" s="464"/>
      <c r="Q164" s="464"/>
      <c r="R164" s="464"/>
      <c r="S164" s="464"/>
      <c r="T164" s="464"/>
      <c r="U164" s="464"/>
      <c r="V164" s="464"/>
      <c r="W164" s="464"/>
      <c r="X164" s="464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464"/>
      <c r="AL164" s="464"/>
      <c r="AM164" s="464"/>
    </row>
    <row r="165" ht="13.5" customHeight="1">
      <c r="A165" s="464"/>
      <c r="B165" s="464"/>
      <c r="C165" s="464"/>
      <c r="D165" s="464"/>
      <c r="E165" s="464"/>
      <c r="F165" s="464"/>
      <c r="G165" s="464"/>
      <c r="H165" s="464"/>
      <c r="I165" s="464"/>
      <c r="J165" s="464"/>
      <c r="K165" s="464"/>
      <c r="L165" s="464"/>
      <c r="M165" s="464"/>
      <c r="N165" s="464"/>
      <c r="O165" s="464"/>
      <c r="P165" s="464"/>
      <c r="Q165" s="464"/>
      <c r="R165" s="464"/>
      <c r="S165" s="464"/>
      <c r="T165" s="464"/>
      <c r="U165" s="464"/>
      <c r="V165" s="464"/>
      <c r="W165" s="464"/>
      <c r="X165" s="464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464"/>
      <c r="AL165" s="464"/>
      <c r="AM165" s="464"/>
    </row>
    <row r="166" ht="13.5" customHeight="1">
      <c r="A166" s="464"/>
      <c r="B166" s="464"/>
      <c r="C166" s="464"/>
      <c r="D166" s="464"/>
      <c r="E166" s="464"/>
      <c r="F166" s="464"/>
      <c r="G166" s="464"/>
      <c r="H166" s="464"/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  <c r="S166" s="464"/>
      <c r="T166" s="464"/>
      <c r="U166" s="464"/>
      <c r="V166" s="464"/>
      <c r="W166" s="464"/>
      <c r="X166" s="464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464"/>
      <c r="AL166" s="464"/>
      <c r="AM166" s="464"/>
    </row>
    <row r="167" ht="13.5" customHeight="1">
      <c r="A167" s="464"/>
      <c r="B167" s="464"/>
      <c r="C167" s="464"/>
      <c r="D167" s="464"/>
      <c r="E167" s="464"/>
      <c r="F167" s="464"/>
      <c r="G167" s="464"/>
      <c r="H167" s="464"/>
      <c r="I167" s="464"/>
      <c r="J167" s="464"/>
      <c r="K167" s="464"/>
      <c r="L167" s="464"/>
      <c r="M167" s="464"/>
      <c r="N167" s="464"/>
      <c r="O167" s="464"/>
      <c r="P167" s="464"/>
      <c r="Q167" s="464"/>
      <c r="R167" s="464"/>
      <c r="S167" s="464"/>
      <c r="T167" s="464"/>
      <c r="U167" s="464"/>
      <c r="V167" s="464"/>
      <c r="W167" s="464"/>
      <c r="X167" s="464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464"/>
      <c r="AL167" s="464"/>
      <c r="AM167" s="464"/>
    </row>
    <row r="168" ht="13.5" customHeight="1">
      <c r="A168" s="464"/>
      <c r="B168" s="464"/>
      <c r="C168" s="464"/>
      <c r="D168" s="464"/>
      <c r="E168" s="464"/>
      <c r="F168" s="464"/>
      <c r="G168" s="464"/>
      <c r="H168" s="464"/>
      <c r="I168" s="464"/>
      <c r="J168" s="464"/>
      <c r="K168" s="464"/>
      <c r="L168" s="464"/>
      <c r="M168" s="464"/>
      <c r="N168" s="464"/>
      <c r="O168" s="464"/>
      <c r="P168" s="464"/>
      <c r="Q168" s="464"/>
      <c r="R168" s="464"/>
      <c r="S168" s="464"/>
      <c r="T168" s="464"/>
      <c r="U168" s="464"/>
      <c r="V168" s="464"/>
      <c r="W168" s="464"/>
      <c r="X168" s="464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464"/>
      <c r="AL168" s="464"/>
      <c r="AM168" s="464"/>
    </row>
    <row r="169" ht="13.5" customHeight="1">
      <c r="A169" s="464"/>
      <c r="B169" s="464"/>
      <c r="C169" s="464"/>
      <c r="D169" s="464"/>
      <c r="E169" s="464"/>
      <c r="F169" s="464"/>
      <c r="G169" s="464"/>
      <c r="H169" s="464"/>
      <c r="I169" s="464"/>
      <c r="J169" s="464"/>
      <c r="K169" s="464"/>
      <c r="L169" s="464"/>
      <c r="M169" s="464"/>
      <c r="N169" s="464"/>
      <c r="O169" s="464"/>
      <c r="P169" s="464"/>
      <c r="Q169" s="464"/>
      <c r="R169" s="464"/>
      <c r="S169" s="464"/>
      <c r="T169" s="464"/>
      <c r="U169" s="464"/>
      <c r="V169" s="464"/>
      <c r="W169" s="464"/>
      <c r="X169" s="464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464"/>
      <c r="AL169" s="464"/>
      <c r="AM169" s="464"/>
    </row>
    <row r="170" ht="13.5" customHeight="1">
      <c r="A170" s="464"/>
      <c r="B170" s="464"/>
      <c r="C170" s="464"/>
      <c r="D170" s="464"/>
      <c r="E170" s="464"/>
      <c r="F170" s="464"/>
      <c r="G170" s="464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464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464"/>
      <c r="AL170" s="464"/>
      <c r="AM170" s="464"/>
    </row>
    <row r="171" ht="13.5" customHeight="1">
      <c r="A171" s="464"/>
      <c r="B171" s="464"/>
      <c r="C171" s="464"/>
      <c r="D171" s="464"/>
      <c r="E171" s="464"/>
      <c r="F171" s="464"/>
      <c r="G171" s="464"/>
      <c r="H171" s="464"/>
      <c r="I171" s="464"/>
      <c r="J171" s="464"/>
      <c r="K171" s="464"/>
      <c r="L171" s="464"/>
      <c r="M171" s="464"/>
      <c r="N171" s="464"/>
      <c r="O171" s="464"/>
      <c r="P171" s="464"/>
      <c r="Q171" s="464"/>
      <c r="R171" s="464"/>
      <c r="S171" s="464"/>
      <c r="T171" s="464"/>
      <c r="U171" s="464"/>
      <c r="V171" s="464"/>
      <c r="W171" s="464"/>
      <c r="X171" s="464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464"/>
      <c r="AL171" s="464"/>
      <c r="AM171" s="464"/>
    </row>
    <row r="172" ht="13.5" customHeight="1">
      <c r="A172" s="464"/>
      <c r="B172" s="464"/>
      <c r="C172" s="464"/>
      <c r="D172" s="464"/>
      <c r="E172" s="464"/>
      <c r="F172" s="464"/>
      <c r="G172" s="464"/>
      <c r="H172" s="464"/>
      <c r="I172" s="464"/>
      <c r="J172" s="464"/>
      <c r="K172" s="464"/>
      <c r="L172" s="464"/>
      <c r="M172" s="464"/>
      <c r="N172" s="464"/>
      <c r="O172" s="464"/>
      <c r="P172" s="464"/>
      <c r="Q172" s="464"/>
      <c r="R172" s="464"/>
      <c r="S172" s="464"/>
      <c r="T172" s="464"/>
      <c r="U172" s="464"/>
      <c r="V172" s="464"/>
      <c r="W172" s="464"/>
      <c r="X172" s="464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  <c r="AK172" s="464"/>
      <c r="AL172" s="464"/>
      <c r="AM172" s="464"/>
    </row>
    <row r="173" ht="13.5" customHeight="1">
      <c r="A173" s="464"/>
      <c r="B173" s="464"/>
      <c r="C173" s="464"/>
      <c r="D173" s="464"/>
      <c r="E173" s="464"/>
      <c r="F173" s="464"/>
      <c r="G173" s="464"/>
      <c r="H173" s="464"/>
      <c r="I173" s="464"/>
      <c r="J173" s="464"/>
      <c r="K173" s="464"/>
      <c r="L173" s="464"/>
      <c r="M173" s="464"/>
      <c r="N173" s="464"/>
      <c r="O173" s="464"/>
      <c r="P173" s="464"/>
      <c r="Q173" s="464"/>
      <c r="R173" s="464"/>
      <c r="S173" s="464"/>
      <c r="T173" s="464"/>
      <c r="U173" s="464"/>
      <c r="V173" s="464"/>
      <c r="W173" s="464"/>
      <c r="X173" s="464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  <c r="AK173" s="464"/>
      <c r="AL173" s="464"/>
      <c r="AM173" s="464"/>
    </row>
    <row r="174" ht="13.5" customHeight="1">
      <c r="A174" s="464"/>
      <c r="B174" s="464"/>
      <c r="C174" s="464"/>
      <c r="D174" s="464"/>
      <c r="E174" s="464"/>
      <c r="F174" s="464"/>
      <c r="G174" s="464"/>
      <c r="H174" s="464"/>
      <c r="I174" s="464"/>
      <c r="J174" s="464"/>
      <c r="K174" s="464"/>
      <c r="L174" s="464"/>
      <c r="M174" s="464"/>
      <c r="N174" s="464"/>
      <c r="O174" s="464"/>
      <c r="P174" s="464"/>
      <c r="Q174" s="464"/>
      <c r="R174" s="464"/>
      <c r="S174" s="464"/>
      <c r="T174" s="464"/>
      <c r="U174" s="464"/>
      <c r="V174" s="464"/>
      <c r="W174" s="464"/>
      <c r="X174" s="464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  <c r="AK174" s="464"/>
      <c r="AL174" s="464"/>
      <c r="AM174" s="464"/>
    </row>
    <row r="175" ht="13.5" customHeight="1">
      <c r="A175" s="464"/>
      <c r="B175" s="464"/>
      <c r="C175" s="464"/>
      <c r="D175" s="464"/>
      <c r="E175" s="464"/>
      <c r="F175" s="464"/>
      <c r="G175" s="464"/>
      <c r="H175" s="464"/>
      <c r="I175" s="464"/>
      <c r="J175" s="464"/>
      <c r="K175" s="464"/>
      <c r="L175" s="464"/>
      <c r="M175" s="464"/>
      <c r="N175" s="464"/>
      <c r="O175" s="464"/>
      <c r="P175" s="464"/>
      <c r="Q175" s="464"/>
      <c r="R175" s="464"/>
      <c r="S175" s="464"/>
      <c r="T175" s="464"/>
      <c r="U175" s="464"/>
      <c r="V175" s="464"/>
      <c r="W175" s="464"/>
      <c r="X175" s="464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  <c r="AK175" s="464"/>
      <c r="AL175" s="464"/>
      <c r="AM175" s="464"/>
    </row>
    <row r="176" ht="13.5" customHeight="1">
      <c r="A176" s="464"/>
      <c r="B176" s="464"/>
      <c r="C176" s="464"/>
      <c r="D176" s="464"/>
      <c r="E176" s="464"/>
      <c r="F176" s="464"/>
      <c r="G176" s="464"/>
      <c r="H176" s="464"/>
      <c r="I176" s="464"/>
      <c r="J176" s="464"/>
      <c r="K176" s="464"/>
      <c r="L176" s="464"/>
      <c r="M176" s="464"/>
      <c r="N176" s="464"/>
      <c r="O176" s="464"/>
      <c r="P176" s="464"/>
      <c r="Q176" s="464"/>
      <c r="R176" s="464"/>
      <c r="S176" s="464"/>
      <c r="T176" s="464"/>
      <c r="U176" s="464"/>
      <c r="V176" s="464"/>
      <c r="W176" s="464"/>
      <c r="X176" s="464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  <c r="AK176" s="464"/>
      <c r="AL176" s="464"/>
      <c r="AM176" s="464"/>
    </row>
    <row r="177" ht="13.5" customHeight="1">
      <c r="A177" s="464"/>
      <c r="B177" s="464"/>
      <c r="C177" s="464"/>
      <c r="D177" s="464"/>
      <c r="E177" s="464"/>
      <c r="F177" s="464"/>
      <c r="G177" s="464"/>
      <c r="H177" s="464"/>
      <c r="I177" s="464"/>
      <c r="J177" s="464"/>
      <c r="K177" s="464"/>
      <c r="L177" s="464"/>
      <c r="M177" s="464"/>
      <c r="N177" s="464"/>
      <c r="O177" s="464"/>
      <c r="P177" s="464"/>
      <c r="Q177" s="464"/>
      <c r="R177" s="464"/>
      <c r="S177" s="464"/>
      <c r="T177" s="464"/>
      <c r="U177" s="464"/>
      <c r="V177" s="464"/>
      <c r="W177" s="464"/>
      <c r="X177" s="464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  <c r="AK177" s="464"/>
      <c r="AL177" s="464"/>
      <c r="AM177" s="464"/>
    </row>
    <row r="178" ht="13.5" customHeight="1">
      <c r="A178" s="464"/>
      <c r="B178" s="464"/>
      <c r="C178" s="464"/>
      <c r="D178" s="464"/>
      <c r="E178" s="464"/>
      <c r="F178" s="464"/>
      <c r="G178" s="464"/>
      <c r="H178" s="464"/>
      <c r="I178" s="464"/>
      <c r="J178" s="464"/>
      <c r="K178" s="464"/>
      <c r="L178" s="464"/>
      <c r="M178" s="464"/>
      <c r="N178" s="464"/>
      <c r="O178" s="464"/>
      <c r="P178" s="464"/>
      <c r="Q178" s="464"/>
      <c r="R178" s="464"/>
      <c r="S178" s="464"/>
      <c r="T178" s="464"/>
      <c r="U178" s="464"/>
      <c r="V178" s="464"/>
      <c r="W178" s="464"/>
      <c r="X178" s="464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  <c r="AK178" s="464"/>
      <c r="AL178" s="464"/>
      <c r="AM178" s="464"/>
    </row>
    <row r="179" ht="13.5" customHeight="1">
      <c r="A179" s="464"/>
      <c r="B179" s="464"/>
      <c r="C179" s="464"/>
      <c r="D179" s="464"/>
      <c r="E179" s="464"/>
      <c r="F179" s="464"/>
      <c r="G179" s="464"/>
      <c r="H179" s="464"/>
      <c r="I179" s="464"/>
      <c r="J179" s="464"/>
      <c r="K179" s="464"/>
      <c r="L179" s="464"/>
      <c r="M179" s="464"/>
      <c r="N179" s="464"/>
      <c r="O179" s="464"/>
      <c r="P179" s="464"/>
      <c r="Q179" s="464"/>
      <c r="R179" s="464"/>
      <c r="S179" s="464"/>
      <c r="T179" s="464"/>
      <c r="U179" s="464"/>
      <c r="V179" s="464"/>
      <c r="W179" s="464"/>
      <c r="X179" s="464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  <c r="AK179" s="464"/>
      <c r="AL179" s="464"/>
      <c r="AM179" s="464"/>
    </row>
    <row r="180" ht="13.5" customHeight="1">
      <c r="A180" s="464"/>
      <c r="B180" s="464"/>
      <c r="C180" s="464"/>
      <c r="D180" s="464"/>
      <c r="E180" s="464"/>
      <c r="F180" s="464"/>
      <c r="G180" s="464"/>
      <c r="H180" s="464"/>
      <c r="I180" s="464"/>
      <c r="J180" s="464"/>
      <c r="K180" s="464"/>
      <c r="L180" s="464"/>
      <c r="M180" s="464"/>
      <c r="N180" s="464"/>
      <c r="O180" s="464"/>
      <c r="P180" s="464"/>
      <c r="Q180" s="464"/>
      <c r="R180" s="464"/>
      <c r="S180" s="464"/>
      <c r="T180" s="464"/>
      <c r="U180" s="464"/>
      <c r="V180" s="464"/>
      <c r="W180" s="464"/>
      <c r="X180" s="464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337"/>
      <c r="AJ180" s="337"/>
      <c r="AK180" s="464"/>
      <c r="AL180" s="464"/>
      <c r="AM180" s="464"/>
    </row>
    <row r="181" ht="13.5" customHeight="1">
      <c r="A181" s="464"/>
      <c r="B181" s="464"/>
      <c r="C181" s="464"/>
      <c r="D181" s="464"/>
      <c r="E181" s="464"/>
      <c r="F181" s="464"/>
      <c r="G181" s="464"/>
      <c r="H181" s="464"/>
      <c r="I181" s="464"/>
      <c r="J181" s="464"/>
      <c r="K181" s="464"/>
      <c r="L181" s="464"/>
      <c r="M181" s="464"/>
      <c r="N181" s="464"/>
      <c r="O181" s="464"/>
      <c r="P181" s="464"/>
      <c r="Q181" s="464"/>
      <c r="R181" s="464"/>
      <c r="S181" s="464"/>
      <c r="T181" s="464"/>
      <c r="U181" s="464"/>
      <c r="V181" s="464"/>
      <c r="W181" s="464"/>
      <c r="X181" s="464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337"/>
      <c r="AJ181" s="337"/>
      <c r="AK181" s="464"/>
      <c r="AL181" s="464"/>
      <c r="AM181" s="464"/>
    </row>
    <row r="182" ht="13.5" customHeight="1">
      <c r="A182" s="464"/>
      <c r="B182" s="464"/>
      <c r="C182" s="464"/>
      <c r="D182" s="464"/>
      <c r="E182" s="464"/>
      <c r="F182" s="464"/>
      <c r="G182" s="464"/>
      <c r="H182" s="464"/>
      <c r="I182" s="464"/>
      <c r="J182" s="464"/>
      <c r="K182" s="464"/>
      <c r="L182" s="464"/>
      <c r="M182" s="464"/>
      <c r="N182" s="464"/>
      <c r="O182" s="464"/>
      <c r="P182" s="464"/>
      <c r="Q182" s="464"/>
      <c r="R182" s="464"/>
      <c r="S182" s="464"/>
      <c r="T182" s="464"/>
      <c r="U182" s="464"/>
      <c r="V182" s="464"/>
      <c r="W182" s="464"/>
      <c r="X182" s="464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  <c r="AK182" s="464"/>
      <c r="AL182" s="464"/>
      <c r="AM182" s="464"/>
    </row>
    <row r="183" ht="13.5" customHeight="1">
      <c r="A183" s="464"/>
      <c r="B183" s="464"/>
      <c r="C183" s="464"/>
      <c r="D183" s="464"/>
      <c r="E183" s="464"/>
      <c r="F183" s="464"/>
      <c r="G183" s="464"/>
      <c r="H183" s="464"/>
      <c r="I183" s="464"/>
      <c r="J183" s="464"/>
      <c r="K183" s="464"/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464"/>
      <c r="W183" s="464"/>
      <c r="X183" s="464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337"/>
      <c r="AJ183" s="337"/>
      <c r="AK183" s="464"/>
      <c r="AL183" s="464"/>
      <c r="AM183" s="464"/>
    </row>
    <row r="184" ht="13.5" customHeight="1">
      <c r="A184" s="464"/>
      <c r="B184" s="464"/>
      <c r="C184" s="464"/>
      <c r="D184" s="464"/>
      <c r="E184" s="464"/>
      <c r="F184" s="464"/>
      <c r="G184" s="464"/>
      <c r="H184" s="464"/>
      <c r="I184" s="464"/>
      <c r="J184" s="464"/>
      <c r="K184" s="464"/>
      <c r="L184" s="464"/>
      <c r="M184" s="464"/>
      <c r="N184" s="464"/>
      <c r="O184" s="464"/>
      <c r="P184" s="464"/>
      <c r="Q184" s="464"/>
      <c r="R184" s="464"/>
      <c r="S184" s="464"/>
      <c r="T184" s="464"/>
      <c r="U184" s="464"/>
      <c r="V184" s="464"/>
      <c r="W184" s="464"/>
      <c r="X184" s="464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  <c r="AK184" s="464"/>
      <c r="AL184" s="464"/>
      <c r="AM184" s="464"/>
    </row>
    <row r="185" ht="13.5" customHeight="1">
      <c r="A185" s="464"/>
      <c r="B185" s="464"/>
      <c r="C185" s="464"/>
      <c r="D185" s="464"/>
      <c r="E185" s="464"/>
      <c r="F185" s="464"/>
      <c r="G185" s="464"/>
      <c r="H185" s="464"/>
      <c r="I185" s="464"/>
      <c r="J185" s="464"/>
      <c r="K185" s="464"/>
      <c r="L185" s="464"/>
      <c r="M185" s="464"/>
      <c r="N185" s="464"/>
      <c r="O185" s="464"/>
      <c r="P185" s="464"/>
      <c r="Q185" s="464"/>
      <c r="R185" s="464"/>
      <c r="S185" s="464"/>
      <c r="T185" s="464"/>
      <c r="U185" s="464"/>
      <c r="V185" s="464"/>
      <c r="W185" s="464"/>
      <c r="X185" s="464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  <c r="AK185" s="464"/>
      <c r="AL185" s="464"/>
      <c r="AM185" s="464"/>
    </row>
    <row r="186" ht="13.5" customHeight="1">
      <c r="A186" s="464"/>
      <c r="B186" s="464"/>
      <c r="C186" s="464"/>
      <c r="D186" s="464"/>
      <c r="E186" s="464"/>
      <c r="F186" s="464"/>
      <c r="G186" s="464"/>
      <c r="H186" s="464"/>
      <c r="I186" s="464"/>
      <c r="J186" s="464"/>
      <c r="K186" s="464"/>
      <c r="L186" s="464"/>
      <c r="M186" s="464"/>
      <c r="N186" s="464"/>
      <c r="O186" s="464"/>
      <c r="P186" s="464"/>
      <c r="Q186" s="464"/>
      <c r="R186" s="464"/>
      <c r="S186" s="464"/>
      <c r="T186" s="464"/>
      <c r="U186" s="464"/>
      <c r="V186" s="464"/>
      <c r="W186" s="464"/>
      <c r="X186" s="464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  <c r="AK186" s="464"/>
      <c r="AL186" s="464"/>
      <c r="AM186" s="464"/>
    </row>
    <row r="187" ht="13.5" customHeight="1">
      <c r="A187" s="464"/>
      <c r="B187" s="464"/>
      <c r="C187" s="464"/>
      <c r="D187" s="464"/>
      <c r="E187" s="464"/>
      <c r="F187" s="464"/>
      <c r="G187" s="464"/>
      <c r="H187" s="464"/>
      <c r="I187" s="464"/>
      <c r="J187" s="464"/>
      <c r="K187" s="464"/>
      <c r="L187" s="464"/>
      <c r="M187" s="464"/>
      <c r="N187" s="464"/>
      <c r="O187" s="464"/>
      <c r="P187" s="464"/>
      <c r="Q187" s="464"/>
      <c r="R187" s="464"/>
      <c r="S187" s="464"/>
      <c r="T187" s="464"/>
      <c r="U187" s="464"/>
      <c r="V187" s="464"/>
      <c r="W187" s="464"/>
      <c r="X187" s="464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  <c r="AK187" s="464"/>
      <c r="AL187" s="464"/>
      <c r="AM187" s="464"/>
    </row>
    <row r="188" ht="13.5" customHeight="1">
      <c r="A188" s="464"/>
      <c r="B188" s="464"/>
      <c r="C188" s="464"/>
      <c r="D188" s="464"/>
      <c r="E188" s="464"/>
      <c r="F188" s="464"/>
      <c r="G188" s="464"/>
      <c r="H188" s="464"/>
      <c r="I188" s="464"/>
      <c r="J188" s="464"/>
      <c r="K188" s="464"/>
      <c r="L188" s="464"/>
      <c r="M188" s="464"/>
      <c r="N188" s="464"/>
      <c r="O188" s="464"/>
      <c r="P188" s="464"/>
      <c r="Q188" s="464"/>
      <c r="R188" s="464"/>
      <c r="S188" s="464"/>
      <c r="T188" s="464"/>
      <c r="U188" s="464"/>
      <c r="V188" s="464"/>
      <c r="W188" s="464"/>
      <c r="X188" s="464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  <c r="AK188" s="464"/>
      <c r="AL188" s="464"/>
      <c r="AM188" s="464"/>
    </row>
    <row r="189" ht="13.5" customHeight="1">
      <c r="A189" s="464"/>
      <c r="B189" s="464"/>
      <c r="C189" s="464"/>
      <c r="D189" s="464"/>
      <c r="E189" s="464"/>
      <c r="F189" s="464"/>
      <c r="G189" s="464"/>
      <c r="H189" s="464"/>
      <c r="I189" s="464"/>
      <c r="J189" s="464"/>
      <c r="K189" s="464"/>
      <c r="L189" s="464"/>
      <c r="M189" s="464"/>
      <c r="N189" s="464"/>
      <c r="O189" s="464"/>
      <c r="P189" s="464"/>
      <c r="Q189" s="464"/>
      <c r="R189" s="464"/>
      <c r="S189" s="464"/>
      <c r="T189" s="464"/>
      <c r="U189" s="464"/>
      <c r="V189" s="464"/>
      <c r="W189" s="464"/>
      <c r="X189" s="464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337"/>
      <c r="AJ189" s="337"/>
      <c r="AK189" s="464"/>
      <c r="AL189" s="464"/>
      <c r="AM189" s="464"/>
    </row>
    <row r="190" ht="13.5" customHeight="1">
      <c r="A190" s="464"/>
      <c r="B190" s="464"/>
      <c r="C190" s="464"/>
      <c r="D190" s="464"/>
      <c r="E190" s="464"/>
      <c r="F190" s="464"/>
      <c r="G190" s="464"/>
      <c r="H190" s="464"/>
      <c r="I190" s="464"/>
      <c r="J190" s="464"/>
      <c r="K190" s="464"/>
      <c r="L190" s="464"/>
      <c r="M190" s="464"/>
      <c r="N190" s="464"/>
      <c r="O190" s="464"/>
      <c r="P190" s="464"/>
      <c r="Q190" s="464"/>
      <c r="R190" s="464"/>
      <c r="S190" s="464"/>
      <c r="T190" s="464"/>
      <c r="U190" s="464"/>
      <c r="V190" s="464"/>
      <c r="W190" s="464"/>
      <c r="X190" s="464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337"/>
      <c r="AJ190" s="337"/>
      <c r="AK190" s="464"/>
      <c r="AL190" s="464"/>
      <c r="AM190" s="464"/>
    </row>
    <row r="191" ht="13.5" customHeight="1">
      <c r="A191" s="464"/>
      <c r="B191" s="464"/>
      <c r="C191" s="464"/>
      <c r="D191" s="464"/>
      <c r="E191" s="464"/>
      <c r="F191" s="464"/>
      <c r="G191" s="464"/>
      <c r="H191" s="464"/>
      <c r="I191" s="464"/>
      <c r="J191" s="464"/>
      <c r="K191" s="464"/>
      <c r="L191" s="464"/>
      <c r="M191" s="464"/>
      <c r="N191" s="464"/>
      <c r="O191" s="464"/>
      <c r="P191" s="464"/>
      <c r="Q191" s="464"/>
      <c r="R191" s="464"/>
      <c r="S191" s="464"/>
      <c r="T191" s="464"/>
      <c r="U191" s="464"/>
      <c r="V191" s="464"/>
      <c r="W191" s="464"/>
      <c r="X191" s="464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464"/>
      <c r="AL191" s="464"/>
      <c r="AM191" s="464"/>
    </row>
    <row r="192" ht="13.5" customHeight="1">
      <c r="A192" s="464"/>
      <c r="B192" s="464"/>
      <c r="C192" s="464"/>
      <c r="D192" s="464"/>
      <c r="E192" s="464"/>
      <c r="F192" s="464"/>
      <c r="G192" s="464"/>
      <c r="H192" s="464"/>
      <c r="I192" s="464"/>
      <c r="J192" s="464"/>
      <c r="K192" s="464"/>
      <c r="L192" s="464"/>
      <c r="M192" s="464"/>
      <c r="N192" s="464"/>
      <c r="O192" s="464"/>
      <c r="P192" s="464"/>
      <c r="Q192" s="464"/>
      <c r="R192" s="464"/>
      <c r="S192" s="464"/>
      <c r="T192" s="464"/>
      <c r="U192" s="464"/>
      <c r="V192" s="464"/>
      <c r="W192" s="464"/>
      <c r="X192" s="464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464"/>
      <c r="AL192" s="464"/>
      <c r="AM192" s="464"/>
    </row>
    <row r="193" ht="13.5" customHeight="1">
      <c r="A193" s="464"/>
      <c r="B193" s="464"/>
      <c r="C193" s="464"/>
      <c r="D193" s="464"/>
      <c r="E193" s="464"/>
      <c r="F193" s="464"/>
      <c r="G193" s="464"/>
      <c r="H193" s="464"/>
      <c r="I193" s="464"/>
      <c r="J193" s="464"/>
      <c r="K193" s="464"/>
      <c r="L193" s="464"/>
      <c r="M193" s="464"/>
      <c r="N193" s="464"/>
      <c r="O193" s="464"/>
      <c r="P193" s="464"/>
      <c r="Q193" s="464"/>
      <c r="R193" s="464"/>
      <c r="S193" s="464"/>
      <c r="T193" s="464"/>
      <c r="U193" s="464"/>
      <c r="V193" s="464"/>
      <c r="W193" s="464"/>
      <c r="X193" s="464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464"/>
      <c r="AL193" s="464"/>
      <c r="AM193" s="464"/>
    </row>
    <row r="194" ht="13.5" customHeight="1">
      <c r="A194" s="464"/>
      <c r="B194" s="464"/>
      <c r="C194" s="464"/>
      <c r="D194" s="464"/>
      <c r="E194" s="464"/>
      <c r="F194" s="464"/>
      <c r="G194" s="464"/>
      <c r="H194" s="464"/>
      <c r="I194" s="464"/>
      <c r="J194" s="464"/>
      <c r="K194" s="464"/>
      <c r="L194" s="464"/>
      <c r="M194" s="464"/>
      <c r="N194" s="464"/>
      <c r="O194" s="464"/>
      <c r="P194" s="464"/>
      <c r="Q194" s="464"/>
      <c r="R194" s="464"/>
      <c r="S194" s="464"/>
      <c r="T194" s="464"/>
      <c r="U194" s="464"/>
      <c r="V194" s="464"/>
      <c r="W194" s="464"/>
      <c r="X194" s="464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464"/>
      <c r="AL194" s="464"/>
      <c r="AM194" s="464"/>
    </row>
    <row r="195" ht="13.5" customHeight="1">
      <c r="A195" s="464"/>
      <c r="B195" s="464"/>
      <c r="C195" s="464"/>
      <c r="D195" s="464"/>
      <c r="E195" s="464"/>
      <c r="F195" s="464"/>
      <c r="G195" s="464"/>
      <c r="H195" s="464"/>
      <c r="I195" s="464"/>
      <c r="J195" s="464"/>
      <c r="K195" s="464"/>
      <c r="L195" s="464"/>
      <c r="M195" s="464"/>
      <c r="N195" s="464"/>
      <c r="O195" s="464"/>
      <c r="P195" s="464"/>
      <c r="Q195" s="464"/>
      <c r="R195" s="464"/>
      <c r="S195" s="464"/>
      <c r="T195" s="464"/>
      <c r="U195" s="464"/>
      <c r="V195" s="464"/>
      <c r="W195" s="464"/>
      <c r="X195" s="464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464"/>
      <c r="AL195" s="464"/>
      <c r="AM195" s="464"/>
    </row>
    <row r="196" ht="13.5" customHeight="1">
      <c r="A196" s="464"/>
      <c r="B196" s="464"/>
      <c r="C196" s="464"/>
      <c r="D196" s="464"/>
      <c r="E196" s="464"/>
      <c r="F196" s="464"/>
      <c r="G196" s="464"/>
      <c r="H196" s="464"/>
      <c r="I196" s="464"/>
      <c r="J196" s="464"/>
      <c r="K196" s="464"/>
      <c r="L196" s="464"/>
      <c r="M196" s="464"/>
      <c r="N196" s="464"/>
      <c r="O196" s="464"/>
      <c r="P196" s="464"/>
      <c r="Q196" s="464"/>
      <c r="R196" s="464"/>
      <c r="S196" s="464"/>
      <c r="T196" s="464"/>
      <c r="U196" s="464"/>
      <c r="V196" s="464"/>
      <c r="W196" s="464"/>
      <c r="X196" s="464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464"/>
      <c r="AL196" s="464"/>
      <c r="AM196" s="464"/>
    </row>
    <row r="197" ht="13.5" customHeight="1">
      <c r="A197" s="464"/>
      <c r="B197" s="464"/>
      <c r="C197" s="464"/>
      <c r="D197" s="464"/>
      <c r="E197" s="464"/>
      <c r="F197" s="464"/>
      <c r="G197" s="464"/>
      <c r="H197" s="464"/>
      <c r="I197" s="464"/>
      <c r="J197" s="464"/>
      <c r="K197" s="464"/>
      <c r="L197" s="464"/>
      <c r="M197" s="464"/>
      <c r="N197" s="464"/>
      <c r="O197" s="464"/>
      <c r="P197" s="464"/>
      <c r="Q197" s="464"/>
      <c r="R197" s="464"/>
      <c r="S197" s="464"/>
      <c r="T197" s="464"/>
      <c r="U197" s="464"/>
      <c r="V197" s="464"/>
      <c r="W197" s="464"/>
      <c r="X197" s="464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464"/>
      <c r="AL197" s="464"/>
      <c r="AM197" s="464"/>
    </row>
    <row r="198" ht="13.5" customHeight="1">
      <c r="A198" s="464"/>
      <c r="B198" s="464"/>
      <c r="C198" s="464"/>
      <c r="D198" s="464"/>
      <c r="E198" s="464"/>
      <c r="F198" s="464"/>
      <c r="G198" s="464"/>
      <c r="H198" s="464"/>
      <c r="I198" s="464"/>
      <c r="J198" s="464"/>
      <c r="K198" s="464"/>
      <c r="L198" s="464"/>
      <c r="M198" s="464"/>
      <c r="N198" s="464"/>
      <c r="O198" s="464"/>
      <c r="P198" s="464"/>
      <c r="Q198" s="464"/>
      <c r="R198" s="464"/>
      <c r="S198" s="464"/>
      <c r="T198" s="464"/>
      <c r="U198" s="464"/>
      <c r="V198" s="464"/>
      <c r="W198" s="464"/>
      <c r="X198" s="464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464"/>
      <c r="AL198" s="464"/>
      <c r="AM198" s="464"/>
    </row>
    <row r="199" ht="13.5" customHeight="1">
      <c r="A199" s="464"/>
      <c r="B199" s="464"/>
      <c r="C199" s="464"/>
      <c r="D199" s="464"/>
      <c r="E199" s="464"/>
      <c r="F199" s="464"/>
      <c r="G199" s="464"/>
      <c r="H199" s="464"/>
      <c r="I199" s="464"/>
      <c r="J199" s="464"/>
      <c r="K199" s="464"/>
      <c r="L199" s="464"/>
      <c r="M199" s="464"/>
      <c r="N199" s="464"/>
      <c r="O199" s="464"/>
      <c r="P199" s="464"/>
      <c r="Q199" s="464"/>
      <c r="R199" s="464"/>
      <c r="S199" s="464"/>
      <c r="T199" s="464"/>
      <c r="U199" s="464"/>
      <c r="V199" s="464"/>
      <c r="W199" s="464"/>
      <c r="X199" s="464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464"/>
      <c r="AL199" s="464"/>
      <c r="AM199" s="464"/>
    </row>
    <row r="200" ht="13.5" customHeight="1">
      <c r="A200" s="464"/>
      <c r="B200" s="464"/>
      <c r="C200" s="464"/>
      <c r="D200" s="464"/>
      <c r="E200" s="464"/>
      <c r="F200" s="464"/>
      <c r="G200" s="464"/>
      <c r="H200" s="464"/>
      <c r="I200" s="464"/>
      <c r="J200" s="464"/>
      <c r="K200" s="464"/>
      <c r="L200" s="464"/>
      <c r="M200" s="464"/>
      <c r="N200" s="464"/>
      <c r="O200" s="464"/>
      <c r="P200" s="464"/>
      <c r="Q200" s="464"/>
      <c r="R200" s="464"/>
      <c r="S200" s="464"/>
      <c r="T200" s="464"/>
      <c r="U200" s="464"/>
      <c r="V200" s="464"/>
      <c r="W200" s="464"/>
      <c r="X200" s="464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464"/>
      <c r="AL200" s="464"/>
      <c r="AM200" s="464"/>
    </row>
    <row r="201" ht="13.5" customHeight="1">
      <c r="A201" s="464"/>
      <c r="B201" s="464"/>
      <c r="C201" s="464"/>
      <c r="D201" s="464"/>
      <c r="E201" s="464"/>
      <c r="F201" s="464"/>
      <c r="G201" s="464"/>
      <c r="H201" s="464"/>
      <c r="I201" s="464"/>
      <c r="J201" s="464"/>
      <c r="K201" s="464"/>
      <c r="L201" s="464"/>
      <c r="M201" s="464"/>
      <c r="N201" s="464"/>
      <c r="O201" s="464"/>
      <c r="P201" s="464"/>
      <c r="Q201" s="464"/>
      <c r="R201" s="464"/>
      <c r="S201" s="464"/>
      <c r="T201" s="464"/>
      <c r="U201" s="464"/>
      <c r="V201" s="464"/>
      <c r="W201" s="464"/>
      <c r="X201" s="464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464"/>
      <c r="AL201" s="464"/>
      <c r="AM201" s="464"/>
    </row>
    <row r="202" ht="13.5" customHeight="1">
      <c r="A202" s="464"/>
      <c r="B202" s="464"/>
      <c r="C202" s="464"/>
      <c r="D202" s="464"/>
      <c r="E202" s="464"/>
      <c r="F202" s="464"/>
      <c r="G202" s="464"/>
      <c r="H202" s="464"/>
      <c r="I202" s="464"/>
      <c r="J202" s="464"/>
      <c r="K202" s="464"/>
      <c r="L202" s="464"/>
      <c r="M202" s="464"/>
      <c r="N202" s="464"/>
      <c r="O202" s="464"/>
      <c r="P202" s="464"/>
      <c r="Q202" s="464"/>
      <c r="R202" s="464"/>
      <c r="S202" s="464"/>
      <c r="T202" s="464"/>
      <c r="U202" s="464"/>
      <c r="V202" s="464"/>
      <c r="W202" s="464"/>
      <c r="X202" s="464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  <c r="AK202" s="464"/>
      <c r="AL202" s="464"/>
      <c r="AM202" s="464"/>
    </row>
    <row r="203" ht="13.5" customHeight="1">
      <c r="A203" s="464"/>
      <c r="B203" s="464"/>
      <c r="C203" s="464"/>
      <c r="D203" s="464"/>
      <c r="E203" s="464"/>
      <c r="F203" s="464"/>
      <c r="G203" s="464"/>
      <c r="H203" s="464"/>
      <c r="I203" s="464"/>
      <c r="J203" s="464"/>
      <c r="K203" s="464"/>
      <c r="L203" s="464"/>
      <c r="M203" s="464"/>
      <c r="N203" s="464"/>
      <c r="O203" s="464"/>
      <c r="P203" s="464"/>
      <c r="Q203" s="464"/>
      <c r="R203" s="464"/>
      <c r="S203" s="464"/>
      <c r="T203" s="464"/>
      <c r="U203" s="464"/>
      <c r="V203" s="464"/>
      <c r="W203" s="464"/>
      <c r="X203" s="464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464"/>
      <c r="AL203" s="464"/>
      <c r="AM203" s="464"/>
    </row>
    <row r="204" ht="13.5" customHeight="1">
      <c r="A204" s="464"/>
      <c r="B204" s="464"/>
      <c r="C204" s="464"/>
      <c r="D204" s="464"/>
      <c r="E204" s="464"/>
      <c r="F204" s="464"/>
      <c r="G204" s="464"/>
      <c r="H204" s="464"/>
      <c r="I204" s="464"/>
      <c r="J204" s="464"/>
      <c r="K204" s="464"/>
      <c r="L204" s="464"/>
      <c r="M204" s="464"/>
      <c r="N204" s="464"/>
      <c r="O204" s="464"/>
      <c r="P204" s="464"/>
      <c r="Q204" s="464"/>
      <c r="R204" s="464"/>
      <c r="S204" s="464"/>
      <c r="T204" s="464"/>
      <c r="U204" s="464"/>
      <c r="V204" s="464"/>
      <c r="W204" s="464"/>
      <c r="X204" s="464"/>
      <c r="Y204" s="337"/>
      <c r="Z204" s="337"/>
      <c r="AA204" s="337"/>
      <c r="AB204" s="337"/>
      <c r="AC204" s="337"/>
      <c r="AD204" s="337"/>
      <c r="AE204" s="337"/>
      <c r="AF204" s="337"/>
      <c r="AG204" s="337"/>
      <c r="AH204" s="337"/>
      <c r="AI204" s="337"/>
      <c r="AJ204" s="337"/>
      <c r="AK204" s="464"/>
      <c r="AL204" s="464"/>
      <c r="AM204" s="464"/>
    </row>
    <row r="205" ht="13.5" customHeight="1">
      <c r="A205" s="464"/>
      <c r="B205" s="464"/>
      <c r="C205" s="464"/>
      <c r="D205" s="464"/>
      <c r="E205" s="464"/>
      <c r="F205" s="464"/>
      <c r="G205" s="464"/>
      <c r="H205" s="464"/>
      <c r="I205" s="464"/>
      <c r="J205" s="464"/>
      <c r="K205" s="464"/>
      <c r="L205" s="464"/>
      <c r="M205" s="464"/>
      <c r="N205" s="464"/>
      <c r="O205" s="464"/>
      <c r="P205" s="464"/>
      <c r="Q205" s="464"/>
      <c r="R205" s="464"/>
      <c r="S205" s="464"/>
      <c r="T205" s="464"/>
      <c r="U205" s="464"/>
      <c r="V205" s="464"/>
      <c r="W205" s="464"/>
      <c r="X205" s="464"/>
      <c r="Y205" s="337"/>
      <c r="Z205" s="337"/>
      <c r="AA205" s="337"/>
      <c r="AB205" s="337"/>
      <c r="AC205" s="337"/>
      <c r="AD205" s="337"/>
      <c r="AE205" s="337"/>
      <c r="AF205" s="337"/>
      <c r="AG205" s="337"/>
      <c r="AH205" s="337"/>
      <c r="AI205" s="337"/>
      <c r="AJ205" s="337"/>
      <c r="AK205" s="464"/>
      <c r="AL205" s="464"/>
      <c r="AM205" s="464"/>
    </row>
    <row r="206" ht="13.5" customHeight="1">
      <c r="A206" s="464"/>
      <c r="B206" s="464"/>
      <c r="C206" s="464"/>
      <c r="D206" s="464"/>
      <c r="E206" s="464"/>
      <c r="F206" s="464"/>
      <c r="G206" s="464"/>
      <c r="H206" s="464"/>
      <c r="I206" s="464"/>
      <c r="J206" s="464"/>
      <c r="K206" s="464"/>
      <c r="L206" s="464"/>
      <c r="M206" s="464"/>
      <c r="N206" s="464"/>
      <c r="O206" s="464"/>
      <c r="P206" s="464"/>
      <c r="Q206" s="464"/>
      <c r="R206" s="464"/>
      <c r="S206" s="464"/>
      <c r="T206" s="464"/>
      <c r="U206" s="464"/>
      <c r="V206" s="464"/>
      <c r="W206" s="464"/>
      <c r="X206" s="464"/>
      <c r="Y206" s="337"/>
      <c r="Z206" s="337"/>
      <c r="AA206" s="337"/>
      <c r="AB206" s="337"/>
      <c r="AC206" s="337"/>
      <c r="AD206" s="337"/>
      <c r="AE206" s="337"/>
      <c r="AF206" s="337"/>
      <c r="AG206" s="337"/>
      <c r="AH206" s="337"/>
      <c r="AI206" s="337"/>
      <c r="AJ206" s="337"/>
      <c r="AK206" s="464"/>
      <c r="AL206" s="464"/>
      <c r="AM206" s="464"/>
    </row>
    <row r="207" ht="13.5" customHeight="1">
      <c r="A207" s="464"/>
      <c r="B207" s="464"/>
      <c r="C207" s="464"/>
      <c r="D207" s="464"/>
      <c r="E207" s="464"/>
      <c r="F207" s="464"/>
      <c r="G207" s="464"/>
      <c r="H207" s="464"/>
      <c r="I207" s="464"/>
      <c r="J207" s="464"/>
      <c r="K207" s="464"/>
      <c r="L207" s="464"/>
      <c r="M207" s="464"/>
      <c r="N207" s="464"/>
      <c r="O207" s="464"/>
      <c r="P207" s="464"/>
      <c r="Q207" s="464"/>
      <c r="R207" s="464"/>
      <c r="S207" s="464"/>
      <c r="T207" s="464"/>
      <c r="U207" s="464"/>
      <c r="V207" s="464"/>
      <c r="W207" s="464"/>
      <c r="X207" s="464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  <c r="AK207" s="464"/>
      <c r="AL207" s="464"/>
      <c r="AM207" s="464"/>
    </row>
    <row r="208" ht="13.5" customHeight="1">
      <c r="A208" s="464"/>
      <c r="B208" s="464"/>
      <c r="C208" s="464"/>
      <c r="D208" s="464"/>
      <c r="E208" s="464"/>
      <c r="F208" s="464"/>
      <c r="G208" s="464"/>
      <c r="H208" s="464"/>
      <c r="I208" s="464"/>
      <c r="J208" s="464"/>
      <c r="K208" s="464"/>
      <c r="L208" s="464"/>
      <c r="M208" s="464"/>
      <c r="N208" s="464"/>
      <c r="O208" s="464"/>
      <c r="P208" s="464"/>
      <c r="Q208" s="464"/>
      <c r="R208" s="464"/>
      <c r="S208" s="464"/>
      <c r="T208" s="464"/>
      <c r="U208" s="464"/>
      <c r="V208" s="464"/>
      <c r="W208" s="464"/>
      <c r="X208" s="464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  <c r="AK208" s="464"/>
      <c r="AL208" s="464"/>
      <c r="AM208" s="464"/>
    </row>
    <row r="209" ht="13.5" customHeight="1">
      <c r="A209" s="464"/>
      <c r="B209" s="464"/>
      <c r="C209" s="464"/>
      <c r="D209" s="464"/>
      <c r="E209" s="464"/>
      <c r="F209" s="464"/>
      <c r="G209" s="464"/>
      <c r="H209" s="464"/>
      <c r="I209" s="464"/>
      <c r="J209" s="464"/>
      <c r="K209" s="464"/>
      <c r="L209" s="464"/>
      <c r="M209" s="464"/>
      <c r="N209" s="464"/>
      <c r="O209" s="464"/>
      <c r="P209" s="464"/>
      <c r="Q209" s="464"/>
      <c r="R209" s="464"/>
      <c r="S209" s="464"/>
      <c r="T209" s="464"/>
      <c r="U209" s="464"/>
      <c r="V209" s="464"/>
      <c r="W209" s="464"/>
      <c r="X209" s="464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  <c r="AK209" s="464"/>
      <c r="AL209" s="464"/>
      <c r="AM209" s="464"/>
    </row>
    <row r="210" ht="13.5" customHeight="1">
      <c r="A210" s="464"/>
      <c r="B210" s="464"/>
      <c r="C210" s="464"/>
      <c r="D210" s="464"/>
      <c r="E210" s="464"/>
      <c r="F210" s="464"/>
      <c r="G210" s="464"/>
      <c r="H210" s="464"/>
      <c r="I210" s="464"/>
      <c r="J210" s="464"/>
      <c r="K210" s="464"/>
      <c r="L210" s="464"/>
      <c r="M210" s="464"/>
      <c r="N210" s="464"/>
      <c r="O210" s="464"/>
      <c r="P210" s="464"/>
      <c r="Q210" s="464"/>
      <c r="R210" s="464"/>
      <c r="S210" s="464"/>
      <c r="T210" s="464"/>
      <c r="U210" s="464"/>
      <c r="V210" s="464"/>
      <c r="W210" s="464"/>
      <c r="X210" s="464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  <c r="AK210" s="464"/>
      <c r="AL210" s="464"/>
      <c r="AM210" s="464"/>
    </row>
    <row r="211" ht="13.5" customHeight="1">
      <c r="A211" s="464"/>
      <c r="B211" s="464"/>
      <c r="C211" s="464"/>
      <c r="D211" s="464"/>
      <c r="E211" s="464"/>
      <c r="F211" s="464"/>
      <c r="G211" s="464"/>
      <c r="H211" s="464"/>
      <c r="I211" s="464"/>
      <c r="J211" s="464"/>
      <c r="K211" s="464"/>
      <c r="L211" s="464"/>
      <c r="M211" s="464"/>
      <c r="N211" s="464"/>
      <c r="O211" s="464"/>
      <c r="P211" s="464"/>
      <c r="Q211" s="464"/>
      <c r="R211" s="464"/>
      <c r="S211" s="464"/>
      <c r="T211" s="464"/>
      <c r="U211" s="464"/>
      <c r="V211" s="464"/>
      <c r="W211" s="464"/>
      <c r="X211" s="464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  <c r="AK211" s="464"/>
      <c r="AL211" s="464"/>
      <c r="AM211" s="464"/>
    </row>
    <row r="212" ht="13.5" customHeight="1">
      <c r="A212" s="464"/>
      <c r="B212" s="464"/>
      <c r="C212" s="464"/>
      <c r="D212" s="464"/>
      <c r="E212" s="464"/>
      <c r="F212" s="464"/>
      <c r="G212" s="464"/>
      <c r="H212" s="464"/>
      <c r="I212" s="464"/>
      <c r="J212" s="464"/>
      <c r="K212" s="464"/>
      <c r="L212" s="464"/>
      <c r="M212" s="464"/>
      <c r="N212" s="464"/>
      <c r="O212" s="464"/>
      <c r="P212" s="464"/>
      <c r="Q212" s="464"/>
      <c r="R212" s="464"/>
      <c r="S212" s="464"/>
      <c r="T212" s="464"/>
      <c r="U212" s="464"/>
      <c r="V212" s="464"/>
      <c r="W212" s="464"/>
      <c r="X212" s="464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  <c r="AK212" s="464"/>
      <c r="AL212" s="464"/>
      <c r="AM212" s="464"/>
    </row>
    <row r="213" ht="13.5" customHeight="1">
      <c r="A213" s="464"/>
      <c r="B213" s="464"/>
      <c r="C213" s="464"/>
      <c r="D213" s="464"/>
      <c r="E213" s="464"/>
      <c r="F213" s="464"/>
      <c r="G213" s="464"/>
      <c r="H213" s="464"/>
      <c r="I213" s="464"/>
      <c r="J213" s="464"/>
      <c r="K213" s="464"/>
      <c r="L213" s="464"/>
      <c r="M213" s="464"/>
      <c r="N213" s="464"/>
      <c r="O213" s="464"/>
      <c r="P213" s="464"/>
      <c r="Q213" s="464"/>
      <c r="R213" s="464"/>
      <c r="S213" s="464"/>
      <c r="T213" s="464"/>
      <c r="U213" s="464"/>
      <c r="V213" s="464"/>
      <c r="W213" s="464"/>
      <c r="X213" s="464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  <c r="AK213" s="464"/>
      <c r="AL213" s="464"/>
      <c r="AM213" s="464"/>
    </row>
    <row r="214" ht="13.5" customHeight="1">
      <c r="A214" s="464"/>
      <c r="B214" s="464"/>
      <c r="C214" s="464"/>
      <c r="D214" s="464"/>
      <c r="E214" s="464"/>
      <c r="F214" s="464"/>
      <c r="G214" s="464"/>
      <c r="H214" s="464"/>
      <c r="I214" s="464"/>
      <c r="J214" s="464"/>
      <c r="K214" s="464"/>
      <c r="L214" s="464"/>
      <c r="M214" s="464"/>
      <c r="N214" s="464"/>
      <c r="O214" s="464"/>
      <c r="P214" s="464"/>
      <c r="Q214" s="464"/>
      <c r="R214" s="464"/>
      <c r="S214" s="464"/>
      <c r="T214" s="464"/>
      <c r="U214" s="464"/>
      <c r="V214" s="464"/>
      <c r="W214" s="464"/>
      <c r="X214" s="464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  <c r="AK214" s="464"/>
      <c r="AL214" s="464"/>
      <c r="AM214" s="464"/>
    </row>
    <row r="215" ht="13.5" customHeight="1">
      <c r="A215" s="464"/>
      <c r="B215" s="464"/>
      <c r="C215" s="464"/>
      <c r="D215" s="464"/>
      <c r="E215" s="464"/>
      <c r="F215" s="464"/>
      <c r="G215" s="464"/>
      <c r="H215" s="464"/>
      <c r="I215" s="464"/>
      <c r="J215" s="464"/>
      <c r="K215" s="464"/>
      <c r="L215" s="464"/>
      <c r="M215" s="464"/>
      <c r="N215" s="464"/>
      <c r="O215" s="464"/>
      <c r="P215" s="464"/>
      <c r="Q215" s="464"/>
      <c r="R215" s="464"/>
      <c r="S215" s="464"/>
      <c r="T215" s="464"/>
      <c r="U215" s="464"/>
      <c r="V215" s="464"/>
      <c r="W215" s="464"/>
      <c r="X215" s="464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  <c r="AK215" s="464"/>
      <c r="AL215" s="464"/>
      <c r="AM215" s="464"/>
    </row>
    <row r="216" ht="13.5" customHeight="1">
      <c r="A216" s="464"/>
      <c r="B216" s="464"/>
      <c r="C216" s="464"/>
      <c r="D216" s="464"/>
      <c r="E216" s="464"/>
      <c r="F216" s="464"/>
      <c r="G216" s="464"/>
      <c r="H216" s="464"/>
      <c r="I216" s="464"/>
      <c r="J216" s="464"/>
      <c r="K216" s="464"/>
      <c r="L216" s="464"/>
      <c r="M216" s="464"/>
      <c r="N216" s="464"/>
      <c r="O216" s="464"/>
      <c r="P216" s="464"/>
      <c r="Q216" s="464"/>
      <c r="R216" s="464"/>
      <c r="S216" s="464"/>
      <c r="T216" s="464"/>
      <c r="U216" s="464"/>
      <c r="V216" s="464"/>
      <c r="W216" s="464"/>
      <c r="X216" s="464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  <c r="AK216" s="464"/>
      <c r="AL216" s="464"/>
      <c r="AM216" s="464"/>
    </row>
    <row r="217" ht="13.5" customHeight="1">
      <c r="A217" s="464"/>
      <c r="B217" s="464"/>
      <c r="C217" s="464"/>
      <c r="D217" s="464"/>
      <c r="E217" s="464"/>
      <c r="F217" s="464"/>
      <c r="G217" s="464"/>
      <c r="H217" s="464"/>
      <c r="I217" s="464"/>
      <c r="J217" s="464"/>
      <c r="K217" s="464"/>
      <c r="L217" s="464"/>
      <c r="M217" s="464"/>
      <c r="N217" s="464"/>
      <c r="O217" s="464"/>
      <c r="P217" s="464"/>
      <c r="Q217" s="464"/>
      <c r="R217" s="464"/>
      <c r="S217" s="464"/>
      <c r="T217" s="464"/>
      <c r="U217" s="464"/>
      <c r="V217" s="464"/>
      <c r="W217" s="464"/>
      <c r="X217" s="464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  <c r="AK217" s="464"/>
      <c r="AL217" s="464"/>
      <c r="AM217" s="464"/>
    </row>
    <row r="218" ht="13.5" customHeight="1">
      <c r="A218" s="464"/>
      <c r="B218" s="464"/>
      <c r="C218" s="464"/>
      <c r="D218" s="464"/>
      <c r="E218" s="464"/>
      <c r="F218" s="464"/>
      <c r="G218" s="464"/>
      <c r="H218" s="464"/>
      <c r="I218" s="464"/>
      <c r="J218" s="464"/>
      <c r="K218" s="464"/>
      <c r="L218" s="464"/>
      <c r="M218" s="464"/>
      <c r="N218" s="464"/>
      <c r="O218" s="464"/>
      <c r="P218" s="464"/>
      <c r="Q218" s="464"/>
      <c r="R218" s="464"/>
      <c r="S218" s="464"/>
      <c r="T218" s="464"/>
      <c r="U218" s="464"/>
      <c r="V218" s="464"/>
      <c r="W218" s="464"/>
      <c r="X218" s="464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  <c r="AK218" s="464"/>
      <c r="AL218" s="464"/>
      <c r="AM218" s="464"/>
    </row>
    <row r="219" ht="13.5" customHeight="1">
      <c r="A219" s="464"/>
      <c r="B219" s="464"/>
      <c r="C219" s="464"/>
      <c r="D219" s="464"/>
      <c r="E219" s="464"/>
      <c r="F219" s="464"/>
      <c r="G219" s="464"/>
      <c r="H219" s="464"/>
      <c r="I219" s="464"/>
      <c r="J219" s="464"/>
      <c r="K219" s="464"/>
      <c r="L219" s="464"/>
      <c r="M219" s="464"/>
      <c r="N219" s="464"/>
      <c r="O219" s="464"/>
      <c r="P219" s="464"/>
      <c r="Q219" s="464"/>
      <c r="R219" s="464"/>
      <c r="S219" s="464"/>
      <c r="T219" s="464"/>
      <c r="U219" s="464"/>
      <c r="V219" s="464"/>
      <c r="W219" s="464"/>
      <c r="X219" s="464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464"/>
      <c r="AL219" s="464"/>
      <c r="AM219" s="464"/>
    </row>
    <row r="220" ht="13.5" customHeight="1">
      <c r="A220" s="464"/>
      <c r="B220" s="464"/>
      <c r="C220" s="464"/>
      <c r="D220" s="464"/>
      <c r="E220" s="464"/>
      <c r="F220" s="464"/>
      <c r="G220" s="464"/>
      <c r="H220" s="464"/>
      <c r="I220" s="464"/>
      <c r="J220" s="464"/>
      <c r="K220" s="464"/>
      <c r="L220" s="464"/>
      <c r="M220" s="464"/>
      <c r="N220" s="464"/>
      <c r="O220" s="464"/>
      <c r="P220" s="464"/>
      <c r="Q220" s="464"/>
      <c r="R220" s="464"/>
      <c r="S220" s="464"/>
      <c r="T220" s="464"/>
      <c r="U220" s="464"/>
      <c r="V220" s="464"/>
      <c r="W220" s="464"/>
      <c r="X220" s="464"/>
      <c r="Y220" s="337"/>
      <c r="Z220" s="337"/>
      <c r="AA220" s="337"/>
      <c r="AB220" s="337"/>
      <c r="AC220" s="337"/>
      <c r="AD220" s="337"/>
      <c r="AE220" s="337"/>
      <c r="AF220" s="337"/>
      <c r="AG220" s="337"/>
      <c r="AH220" s="337"/>
      <c r="AI220" s="337"/>
      <c r="AJ220" s="337"/>
      <c r="AK220" s="464"/>
      <c r="AL220" s="464"/>
      <c r="AM220" s="464"/>
    </row>
    <row r="221" ht="13.5" customHeight="1">
      <c r="A221" s="464"/>
      <c r="B221" s="464"/>
      <c r="C221" s="464"/>
      <c r="D221" s="464"/>
      <c r="E221" s="464"/>
      <c r="F221" s="464"/>
      <c r="G221" s="464"/>
      <c r="H221" s="464"/>
      <c r="I221" s="464"/>
      <c r="J221" s="464"/>
      <c r="K221" s="464"/>
      <c r="L221" s="464"/>
      <c r="M221" s="464"/>
      <c r="N221" s="464"/>
      <c r="O221" s="464"/>
      <c r="P221" s="464"/>
      <c r="Q221" s="464"/>
      <c r="R221" s="464"/>
      <c r="S221" s="464"/>
      <c r="T221" s="464"/>
      <c r="U221" s="464"/>
      <c r="V221" s="464"/>
      <c r="W221" s="464"/>
      <c r="X221" s="464"/>
      <c r="Y221" s="337"/>
      <c r="Z221" s="337"/>
      <c r="AA221" s="337"/>
      <c r="AB221" s="337"/>
      <c r="AC221" s="337"/>
      <c r="AD221" s="337"/>
      <c r="AE221" s="337"/>
      <c r="AF221" s="337"/>
      <c r="AG221" s="337"/>
      <c r="AH221" s="337"/>
      <c r="AI221" s="337"/>
      <c r="AJ221" s="337"/>
      <c r="AK221" s="464"/>
      <c r="AL221" s="464"/>
      <c r="AM221" s="464"/>
    </row>
    <row r="222" ht="13.5" customHeight="1">
      <c r="A222" s="464"/>
      <c r="B222" s="464"/>
      <c r="C222" s="464"/>
      <c r="D222" s="464"/>
      <c r="E222" s="464"/>
      <c r="F222" s="464"/>
      <c r="G222" s="464"/>
      <c r="H222" s="464"/>
      <c r="I222" s="464"/>
      <c r="J222" s="464"/>
      <c r="K222" s="464"/>
      <c r="L222" s="464"/>
      <c r="M222" s="464"/>
      <c r="N222" s="464"/>
      <c r="O222" s="464"/>
      <c r="P222" s="464"/>
      <c r="Q222" s="464"/>
      <c r="R222" s="464"/>
      <c r="S222" s="464"/>
      <c r="T222" s="464"/>
      <c r="U222" s="464"/>
      <c r="V222" s="464"/>
      <c r="W222" s="464"/>
      <c r="X222" s="464"/>
      <c r="Y222" s="337"/>
      <c r="Z222" s="337"/>
      <c r="AA222" s="337"/>
      <c r="AB222" s="337"/>
      <c r="AC222" s="337"/>
      <c r="AD222" s="337"/>
      <c r="AE222" s="337"/>
      <c r="AF222" s="337"/>
      <c r="AG222" s="337"/>
      <c r="AH222" s="337"/>
      <c r="AI222" s="337"/>
      <c r="AJ222" s="337"/>
      <c r="AK222" s="464"/>
      <c r="AL222" s="464"/>
      <c r="AM222" s="464"/>
    </row>
    <row r="223" ht="13.5" customHeight="1">
      <c r="A223" s="464"/>
      <c r="B223" s="464"/>
      <c r="C223" s="464"/>
      <c r="D223" s="464"/>
      <c r="E223" s="464"/>
      <c r="F223" s="464"/>
      <c r="G223" s="464"/>
      <c r="H223" s="464"/>
      <c r="I223" s="464"/>
      <c r="J223" s="464"/>
      <c r="K223" s="464"/>
      <c r="L223" s="464"/>
      <c r="M223" s="464"/>
      <c r="N223" s="464"/>
      <c r="O223" s="464"/>
      <c r="P223" s="464"/>
      <c r="Q223" s="464"/>
      <c r="R223" s="464"/>
      <c r="S223" s="464"/>
      <c r="T223" s="464"/>
      <c r="U223" s="464"/>
      <c r="V223" s="464"/>
      <c r="W223" s="464"/>
      <c r="X223" s="464"/>
      <c r="Y223" s="337"/>
      <c r="Z223" s="337"/>
      <c r="AA223" s="337"/>
      <c r="AB223" s="337"/>
      <c r="AC223" s="337"/>
      <c r="AD223" s="337"/>
      <c r="AE223" s="337"/>
      <c r="AF223" s="337"/>
      <c r="AG223" s="337"/>
      <c r="AH223" s="337"/>
      <c r="AI223" s="337"/>
      <c r="AJ223" s="337"/>
      <c r="AK223" s="464"/>
      <c r="AL223" s="464"/>
      <c r="AM223" s="464"/>
    </row>
    <row r="224" ht="13.5" customHeight="1">
      <c r="A224" s="464"/>
      <c r="B224" s="464"/>
      <c r="C224" s="464"/>
      <c r="D224" s="464"/>
      <c r="E224" s="464"/>
      <c r="F224" s="464"/>
      <c r="G224" s="464"/>
      <c r="H224" s="464"/>
      <c r="I224" s="464"/>
      <c r="J224" s="464"/>
      <c r="K224" s="464"/>
      <c r="L224" s="464"/>
      <c r="M224" s="464"/>
      <c r="N224" s="464"/>
      <c r="O224" s="464"/>
      <c r="P224" s="464"/>
      <c r="Q224" s="464"/>
      <c r="R224" s="464"/>
      <c r="S224" s="464"/>
      <c r="T224" s="464"/>
      <c r="U224" s="464"/>
      <c r="V224" s="464"/>
      <c r="W224" s="464"/>
      <c r="X224" s="464"/>
      <c r="Y224" s="337"/>
      <c r="Z224" s="337"/>
      <c r="AA224" s="337"/>
      <c r="AB224" s="337"/>
      <c r="AC224" s="337"/>
      <c r="AD224" s="337"/>
      <c r="AE224" s="337"/>
      <c r="AF224" s="337"/>
      <c r="AG224" s="337"/>
      <c r="AH224" s="337"/>
      <c r="AI224" s="337"/>
      <c r="AJ224" s="337"/>
      <c r="AK224" s="464"/>
      <c r="AL224" s="464"/>
      <c r="AM224" s="464"/>
    </row>
    <row r="225" ht="13.5" customHeight="1">
      <c r="A225" s="464"/>
      <c r="B225" s="464"/>
      <c r="C225" s="464"/>
      <c r="D225" s="464"/>
      <c r="E225" s="464"/>
      <c r="F225" s="464"/>
      <c r="G225" s="464"/>
      <c r="H225" s="464"/>
      <c r="I225" s="464"/>
      <c r="J225" s="464"/>
      <c r="K225" s="464"/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464"/>
      <c r="X225" s="464"/>
      <c r="Y225" s="337"/>
      <c r="Z225" s="337"/>
      <c r="AA225" s="337"/>
      <c r="AB225" s="337"/>
      <c r="AC225" s="337"/>
      <c r="AD225" s="337"/>
      <c r="AE225" s="337"/>
      <c r="AF225" s="337"/>
      <c r="AG225" s="337"/>
      <c r="AH225" s="337"/>
      <c r="AI225" s="337"/>
      <c r="AJ225" s="337"/>
      <c r="AK225" s="464"/>
      <c r="AL225" s="464"/>
      <c r="AM225" s="464"/>
    </row>
    <row r="226" ht="13.5" customHeight="1">
      <c r="A226" s="464"/>
      <c r="B226" s="464"/>
      <c r="C226" s="464"/>
      <c r="D226" s="464"/>
      <c r="E226" s="464"/>
      <c r="F226" s="464"/>
      <c r="G226" s="464"/>
      <c r="H226" s="464"/>
      <c r="I226" s="464"/>
      <c r="J226" s="464"/>
      <c r="K226" s="464"/>
      <c r="L226" s="464"/>
      <c r="M226" s="464"/>
      <c r="N226" s="464"/>
      <c r="O226" s="464"/>
      <c r="P226" s="464"/>
      <c r="Q226" s="464"/>
      <c r="R226" s="464"/>
      <c r="S226" s="464"/>
      <c r="T226" s="464"/>
      <c r="U226" s="464"/>
      <c r="V226" s="464"/>
      <c r="W226" s="464"/>
      <c r="X226" s="464"/>
      <c r="Y226" s="337"/>
      <c r="Z226" s="337"/>
      <c r="AA226" s="337"/>
      <c r="AB226" s="337"/>
      <c r="AC226" s="337"/>
      <c r="AD226" s="337"/>
      <c r="AE226" s="337"/>
      <c r="AF226" s="337"/>
      <c r="AG226" s="337"/>
      <c r="AH226" s="337"/>
      <c r="AI226" s="337"/>
      <c r="AJ226" s="337"/>
      <c r="AK226" s="464"/>
      <c r="AL226" s="464"/>
      <c r="AM226" s="464"/>
    </row>
    <row r="227" ht="13.5" customHeight="1">
      <c r="A227" s="464"/>
      <c r="B227" s="464"/>
      <c r="C227" s="464"/>
      <c r="D227" s="464"/>
      <c r="E227" s="464"/>
      <c r="F227" s="464"/>
      <c r="G227" s="464"/>
      <c r="H227" s="464"/>
      <c r="I227" s="464"/>
      <c r="J227" s="464"/>
      <c r="K227" s="464"/>
      <c r="L227" s="464"/>
      <c r="M227" s="464"/>
      <c r="N227" s="464"/>
      <c r="O227" s="464"/>
      <c r="P227" s="464"/>
      <c r="Q227" s="464"/>
      <c r="R227" s="464"/>
      <c r="S227" s="464"/>
      <c r="T227" s="464"/>
      <c r="U227" s="464"/>
      <c r="V227" s="464"/>
      <c r="W227" s="464"/>
      <c r="X227" s="464"/>
      <c r="Y227" s="337"/>
      <c r="Z227" s="337"/>
      <c r="AA227" s="337"/>
      <c r="AB227" s="337"/>
      <c r="AC227" s="337"/>
      <c r="AD227" s="337"/>
      <c r="AE227" s="337"/>
      <c r="AF227" s="337"/>
      <c r="AG227" s="337"/>
      <c r="AH227" s="337"/>
      <c r="AI227" s="337"/>
      <c r="AJ227" s="337"/>
      <c r="AK227" s="464"/>
      <c r="AL227" s="464"/>
      <c r="AM227" s="464"/>
    </row>
    <row r="228" ht="13.5" customHeight="1">
      <c r="A228" s="464"/>
      <c r="B228" s="464"/>
      <c r="C228" s="464"/>
      <c r="D228" s="464"/>
      <c r="E228" s="464"/>
      <c r="F228" s="464"/>
      <c r="G228" s="464"/>
      <c r="H228" s="464"/>
      <c r="I228" s="464"/>
      <c r="J228" s="464"/>
      <c r="K228" s="464"/>
      <c r="L228" s="464"/>
      <c r="M228" s="464"/>
      <c r="N228" s="464"/>
      <c r="O228" s="464"/>
      <c r="P228" s="464"/>
      <c r="Q228" s="464"/>
      <c r="R228" s="464"/>
      <c r="S228" s="464"/>
      <c r="T228" s="464"/>
      <c r="U228" s="464"/>
      <c r="V228" s="464"/>
      <c r="W228" s="464"/>
      <c r="X228" s="464"/>
      <c r="Y228" s="337"/>
      <c r="Z228" s="337"/>
      <c r="AA228" s="337"/>
      <c r="AB228" s="337"/>
      <c r="AC228" s="337"/>
      <c r="AD228" s="337"/>
      <c r="AE228" s="337"/>
      <c r="AF228" s="337"/>
      <c r="AG228" s="337"/>
      <c r="AH228" s="337"/>
      <c r="AI228" s="337"/>
      <c r="AJ228" s="337"/>
      <c r="AK228" s="464"/>
      <c r="AL228" s="464"/>
      <c r="AM228" s="464"/>
    </row>
    <row r="229" ht="13.5" customHeight="1">
      <c r="A229" s="464"/>
      <c r="B229" s="464"/>
      <c r="C229" s="464"/>
      <c r="D229" s="464"/>
      <c r="E229" s="464"/>
      <c r="F229" s="464"/>
      <c r="G229" s="464"/>
      <c r="H229" s="464"/>
      <c r="I229" s="464"/>
      <c r="J229" s="464"/>
      <c r="K229" s="464"/>
      <c r="L229" s="464"/>
      <c r="M229" s="464"/>
      <c r="N229" s="464"/>
      <c r="O229" s="464"/>
      <c r="P229" s="464"/>
      <c r="Q229" s="464"/>
      <c r="R229" s="464"/>
      <c r="S229" s="464"/>
      <c r="T229" s="464"/>
      <c r="U229" s="464"/>
      <c r="V229" s="464"/>
      <c r="W229" s="464"/>
      <c r="X229" s="464"/>
      <c r="Y229" s="337"/>
      <c r="Z229" s="337"/>
      <c r="AA229" s="337"/>
      <c r="AB229" s="337"/>
      <c r="AC229" s="337"/>
      <c r="AD229" s="337"/>
      <c r="AE229" s="337"/>
      <c r="AF229" s="337"/>
      <c r="AG229" s="337"/>
      <c r="AH229" s="337"/>
      <c r="AI229" s="337"/>
      <c r="AJ229" s="337"/>
      <c r="AK229" s="464"/>
      <c r="AL229" s="464"/>
      <c r="AM229" s="464"/>
    </row>
    <row r="230" ht="13.5" customHeight="1">
      <c r="A230" s="464"/>
      <c r="B230" s="464"/>
      <c r="C230" s="464"/>
      <c r="D230" s="464"/>
      <c r="E230" s="464"/>
      <c r="F230" s="464"/>
      <c r="G230" s="464"/>
      <c r="H230" s="464"/>
      <c r="I230" s="464"/>
      <c r="J230" s="464"/>
      <c r="K230" s="464"/>
      <c r="L230" s="464"/>
      <c r="M230" s="464"/>
      <c r="N230" s="464"/>
      <c r="O230" s="464"/>
      <c r="P230" s="464"/>
      <c r="Q230" s="464"/>
      <c r="R230" s="464"/>
      <c r="S230" s="464"/>
      <c r="T230" s="464"/>
      <c r="U230" s="464"/>
      <c r="V230" s="464"/>
      <c r="W230" s="464"/>
      <c r="X230" s="464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337"/>
      <c r="AJ230" s="337"/>
      <c r="AK230" s="464"/>
      <c r="AL230" s="464"/>
      <c r="AM230" s="464"/>
    </row>
    <row r="231" ht="13.5" customHeight="1">
      <c r="A231" s="464"/>
      <c r="B231" s="464"/>
      <c r="C231" s="464"/>
      <c r="D231" s="464"/>
      <c r="E231" s="464"/>
      <c r="F231" s="464"/>
      <c r="G231" s="464"/>
      <c r="H231" s="464"/>
      <c r="I231" s="464"/>
      <c r="J231" s="464"/>
      <c r="K231" s="464"/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464"/>
      <c r="X231" s="464"/>
      <c r="Y231" s="337"/>
      <c r="Z231" s="337"/>
      <c r="AA231" s="337"/>
      <c r="AB231" s="337"/>
      <c r="AC231" s="337"/>
      <c r="AD231" s="337"/>
      <c r="AE231" s="337"/>
      <c r="AF231" s="337"/>
      <c r="AG231" s="337"/>
      <c r="AH231" s="337"/>
      <c r="AI231" s="337"/>
      <c r="AJ231" s="337"/>
      <c r="AK231" s="464"/>
      <c r="AL231" s="464"/>
      <c r="AM231" s="464"/>
    </row>
    <row r="232" ht="13.5" customHeight="1">
      <c r="A232" s="464"/>
      <c r="B232" s="464"/>
      <c r="C232" s="464"/>
      <c r="D232" s="464"/>
      <c r="E232" s="464"/>
      <c r="F232" s="464"/>
      <c r="G232" s="464"/>
      <c r="H232" s="464"/>
      <c r="I232" s="464"/>
      <c r="J232" s="464"/>
      <c r="K232" s="464"/>
      <c r="L232" s="464"/>
      <c r="M232" s="464"/>
      <c r="N232" s="464"/>
      <c r="O232" s="464"/>
      <c r="P232" s="464"/>
      <c r="Q232" s="464"/>
      <c r="R232" s="464"/>
      <c r="S232" s="464"/>
      <c r="T232" s="464"/>
      <c r="U232" s="464"/>
      <c r="V232" s="464"/>
      <c r="W232" s="464"/>
      <c r="X232" s="464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  <c r="AK232" s="464"/>
      <c r="AL232" s="464"/>
      <c r="AM232" s="464"/>
    </row>
    <row r="233" ht="13.5" customHeight="1">
      <c r="A233" s="464"/>
      <c r="B233" s="464"/>
      <c r="C233" s="464"/>
      <c r="D233" s="464"/>
      <c r="E233" s="464"/>
      <c r="F233" s="464"/>
      <c r="G233" s="464"/>
      <c r="H233" s="464"/>
      <c r="I233" s="464"/>
      <c r="J233" s="464"/>
      <c r="K233" s="464"/>
      <c r="L233" s="464"/>
      <c r="M233" s="464"/>
      <c r="N233" s="464"/>
      <c r="O233" s="464"/>
      <c r="P233" s="464"/>
      <c r="Q233" s="464"/>
      <c r="R233" s="464"/>
      <c r="S233" s="464"/>
      <c r="T233" s="464"/>
      <c r="U233" s="464"/>
      <c r="V233" s="464"/>
      <c r="W233" s="464"/>
      <c r="X233" s="464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464"/>
      <c r="AL233" s="464"/>
      <c r="AM233" s="464"/>
    </row>
    <row r="234" ht="13.5" customHeight="1">
      <c r="A234" s="464"/>
      <c r="B234" s="464"/>
      <c r="C234" s="464"/>
      <c r="D234" s="464"/>
      <c r="E234" s="464"/>
      <c r="F234" s="464"/>
      <c r="G234" s="464"/>
      <c r="H234" s="464"/>
      <c r="I234" s="464"/>
      <c r="J234" s="464"/>
      <c r="K234" s="464"/>
      <c r="L234" s="464"/>
      <c r="M234" s="464"/>
      <c r="N234" s="464"/>
      <c r="O234" s="464"/>
      <c r="P234" s="464"/>
      <c r="Q234" s="464"/>
      <c r="R234" s="464"/>
      <c r="S234" s="464"/>
      <c r="T234" s="464"/>
      <c r="U234" s="464"/>
      <c r="V234" s="464"/>
      <c r="W234" s="464"/>
      <c r="X234" s="464"/>
      <c r="Y234" s="337"/>
      <c r="Z234" s="337"/>
      <c r="AA234" s="337"/>
      <c r="AB234" s="337"/>
      <c r="AC234" s="337"/>
      <c r="AD234" s="337"/>
      <c r="AE234" s="337"/>
      <c r="AF234" s="337"/>
      <c r="AG234" s="337"/>
      <c r="AH234" s="337"/>
      <c r="AI234" s="337"/>
      <c r="AJ234" s="337"/>
      <c r="AK234" s="464"/>
      <c r="AL234" s="464"/>
      <c r="AM234" s="464"/>
    </row>
    <row r="235" ht="13.5" customHeight="1">
      <c r="A235" s="464"/>
      <c r="B235" s="464"/>
      <c r="C235" s="464"/>
      <c r="D235" s="464"/>
      <c r="E235" s="464"/>
      <c r="F235" s="464"/>
      <c r="G235" s="464"/>
      <c r="H235" s="464"/>
      <c r="I235" s="464"/>
      <c r="J235" s="464"/>
      <c r="K235" s="464"/>
      <c r="L235" s="464"/>
      <c r="M235" s="464"/>
      <c r="N235" s="464"/>
      <c r="O235" s="464"/>
      <c r="P235" s="464"/>
      <c r="Q235" s="464"/>
      <c r="R235" s="464"/>
      <c r="S235" s="464"/>
      <c r="T235" s="464"/>
      <c r="U235" s="464"/>
      <c r="V235" s="464"/>
      <c r="W235" s="464"/>
      <c r="X235" s="464"/>
      <c r="Y235" s="337"/>
      <c r="Z235" s="337"/>
      <c r="AA235" s="337"/>
      <c r="AB235" s="337"/>
      <c r="AC235" s="337"/>
      <c r="AD235" s="337"/>
      <c r="AE235" s="337"/>
      <c r="AF235" s="337"/>
      <c r="AG235" s="337"/>
      <c r="AH235" s="337"/>
      <c r="AI235" s="337"/>
      <c r="AJ235" s="337"/>
      <c r="AK235" s="464"/>
      <c r="AL235" s="464"/>
      <c r="AM235" s="464"/>
    </row>
    <row r="236" ht="13.5" customHeight="1">
      <c r="A236" s="464"/>
      <c r="B236" s="464"/>
      <c r="C236" s="464"/>
      <c r="D236" s="464"/>
      <c r="E236" s="464"/>
      <c r="F236" s="464"/>
      <c r="G236" s="464"/>
      <c r="H236" s="464"/>
      <c r="I236" s="464"/>
      <c r="J236" s="464"/>
      <c r="K236" s="464"/>
      <c r="L236" s="464"/>
      <c r="M236" s="464"/>
      <c r="N236" s="464"/>
      <c r="O236" s="464"/>
      <c r="P236" s="464"/>
      <c r="Q236" s="464"/>
      <c r="R236" s="464"/>
      <c r="S236" s="464"/>
      <c r="T236" s="464"/>
      <c r="U236" s="464"/>
      <c r="V236" s="464"/>
      <c r="W236" s="464"/>
      <c r="X236" s="464"/>
      <c r="Y236" s="337"/>
      <c r="Z236" s="337"/>
      <c r="AA236" s="337"/>
      <c r="AB236" s="337"/>
      <c r="AC236" s="337"/>
      <c r="AD236" s="337"/>
      <c r="AE236" s="337"/>
      <c r="AF236" s="337"/>
      <c r="AG236" s="337"/>
      <c r="AH236" s="337"/>
      <c r="AI236" s="337"/>
      <c r="AJ236" s="337"/>
      <c r="AK236" s="464"/>
      <c r="AL236" s="464"/>
      <c r="AM236" s="464"/>
    </row>
    <row r="237" ht="13.5" customHeight="1">
      <c r="A237" s="464"/>
      <c r="B237" s="464"/>
      <c r="C237" s="464"/>
      <c r="D237" s="464"/>
      <c r="E237" s="464"/>
      <c r="F237" s="464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464"/>
      <c r="X237" s="464"/>
      <c r="Y237" s="337"/>
      <c r="Z237" s="337"/>
      <c r="AA237" s="337"/>
      <c r="AB237" s="337"/>
      <c r="AC237" s="337"/>
      <c r="AD237" s="337"/>
      <c r="AE237" s="337"/>
      <c r="AF237" s="337"/>
      <c r="AG237" s="337"/>
      <c r="AH237" s="337"/>
      <c r="AI237" s="337"/>
      <c r="AJ237" s="337"/>
      <c r="AK237" s="464"/>
      <c r="AL237" s="464"/>
      <c r="AM237" s="464"/>
    </row>
    <row r="238" ht="13.5" customHeight="1">
      <c r="A238" s="464"/>
      <c r="B238" s="464"/>
      <c r="C238" s="464"/>
      <c r="D238" s="464"/>
      <c r="E238" s="464"/>
      <c r="F238" s="464"/>
      <c r="G238" s="464"/>
      <c r="H238" s="464"/>
      <c r="I238" s="464"/>
      <c r="J238" s="464"/>
      <c r="K238" s="464"/>
      <c r="L238" s="464"/>
      <c r="M238" s="464"/>
      <c r="N238" s="464"/>
      <c r="O238" s="464"/>
      <c r="P238" s="464"/>
      <c r="Q238" s="464"/>
      <c r="R238" s="464"/>
      <c r="S238" s="464"/>
      <c r="T238" s="464"/>
      <c r="U238" s="464"/>
      <c r="V238" s="464"/>
      <c r="W238" s="464"/>
      <c r="X238" s="464"/>
      <c r="Y238" s="337"/>
      <c r="Z238" s="337"/>
      <c r="AA238" s="337"/>
      <c r="AB238" s="337"/>
      <c r="AC238" s="337"/>
      <c r="AD238" s="337"/>
      <c r="AE238" s="337"/>
      <c r="AF238" s="337"/>
      <c r="AG238" s="337"/>
      <c r="AH238" s="337"/>
      <c r="AI238" s="337"/>
      <c r="AJ238" s="337"/>
      <c r="AK238" s="464"/>
      <c r="AL238" s="464"/>
      <c r="AM238" s="464"/>
    </row>
    <row r="239" ht="13.5" customHeight="1">
      <c r="A239" s="464"/>
      <c r="B239" s="464"/>
      <c r="C239" s="464"/>
      <c r="D239" s="464"/>
      <c r="E239" s="464"/>
      <c r="F239" s="464"/>
      <c r="G239" s="464"/>
      <c r="H239" s="464"/>
      <c r="I239" s="464"/>
      <c r="J239" s="464"/>
      <c r="K239" s="464"/>
      <c r="L239" s="464"/>
      <c r="M239" s="464"/>
      <c r="N239" s="464"/>
      <c r="O239" s="464"/>
      <c r="P239" s="464"/>
      <c r="Q239" s="464"/>
      <c r="R239" s="464"/>
      <c r="S239" s="464"/>
      <c r="T239" s="464"/>
      <c r="U239" s="464"/>
      <c r="V239" s="464"/>
      <c r="W239" s="464"/>
      <c r="X239" s="464"/>
      <c r="Y239" s="337"/>
      <c r="Z239" s="337"/>
      <c r="AA239" s="337"/>
      <c r="AB239" s="337"/>
      <c r="AC239" s="337"/>
      <c r="AD239" s="337"/>
      <c r="AE239" s="337"/>
      <c r="AF239" s="337"/>
      <c r="AG239" s="337"/>
      <c r="AH239" s="337"/>
      <c r="AI239" s="337"/>
      <c r="AJ239" s="337"/>
      <c r="AK239" s="464"/>
      <c r="AL239" s="464"/>
      <c r="AM239" s="464"/>
    </row>
    <row r="240" ht="13.5" customHeight="1">
      <c r="A240" s="464"/>
      <c r="B240" s="464"/>
      <c r="C240" s="464"/>
      <c r="D240" s="464"/>
      <c r="E240" s="464"/>
      <c r="F240" s="464"/>
      <c r="G240" s="464"/>
      <c r="H240" s="464"/>
      <c r="I240" s="464"/>
      <c r="J240" s="464"/>
      <c r="K240" s="464"/>
      <c r="L240" s="464"/>
      <c r="M240" s="464"/>
      <c r="N240" s="464"/>
      <c r="O240" s="464"/>
      <c r="P240" s="464"/>
      <c r="Q240" s="464"/>
      <c r="R240" s="464"/>
      <c r="S240" s="464"/>
      <c r="T240" s="464"/>
      <c r="U240" s="464"/>
      <c r="V240" s="464"/>
      <c r="W240" s="464"/>
      <c r="X240" s="464"/>
      <c r="Y240" s="337"/>
      <c r="Z240" s="337"/>
      <c r="AA240" s="337"/>
      <c r="AB240" s="337"/>
      <c r="AC240" s="337"/>
      <c r="AD240" s="337"/>
      <c r="AE240" s="337"/>
      <c r="AF240" s="337"/>
      <c r="AG240" s="337"/>
      <c r="AH240" s="337"/>
      <c r="AI240" s="337"/>
      <c r="AJ240" s="337"/>
      <c r="AK240" s="464"/>
      <c r="AL240" s="464"/>
      <c r="AM240" s="464"/>
    </row>
    <row r="241" ht="13.5" customHeight="1">
      <c r="A241" s="464"/>
      <c r="B241" s="464"/>
      <c r="C241" s="464"/>
      <c r="D241" s="464"/>
      <c r="E241" s="464"/>
      <c r="F241" s="464"/>
      <c r="G241" s="464"/>
      <c r="H241" s="464"/>
      <c r="I241" s="464"/>
      <c r="J241" s="464"/>
      <c r="K241" s="464"/>
      <c r="L241" s="464"/>
      <c r="M241" s="464"/>
      <c r="N241" s="464"/>
      <c r="O241" s="464"/>
      <c r="P241" s="464"/>
      <c r="Q241" s="464"/>
      <c r="R241" s="464"/>
      <c r="S241" s="464"/>
      <c r="T241" s="464"/>
      <c r="U241" s="464"/>
      <c r="V241" s="464"/>
      <c r="W241" s="464"/>
      <c r="X241" s="464"/>
      <c r="Y241" s="337"/>
      <c r="Z241" s="337"/>
      <c r="AA241" s="337"/>
      <c r="AB241" s="337"/>
      <c r="AC241" s="337"/>
      <c r="AD241" s="337"/>
      <c r="AE241" s="337"/>
      <c r="AF241" s="337"/>
      <c r="AG241" s="337"/>
      <c r="AH241" s="337"/>
      <c r="AI241" s="337"/>
      <c r="AJ241" s="337"/>
      <c r="AK241" s="464"/>
      <c r="AL241" s="464"/>
      <c r="AM241" s="464"/>
    </row>
    <row r="242" ht="13.5" customHeight="1">
      <c r="A242" s="464"/>
      <c r="B242" s="464"/>
      <c r="C242" s="464"/>
      <c r="D242" s="464"/>
      <c r="E242" s="464"/>
      <c r="F242" s="464"/>
      <c r="G242" s="464"/>
      <c r="H242" s="464"/>
      <c r="I242" s="464"/>
      <c r="J242" s="464"/>
      <c r="K242" s="464"/>
      <c r="L242" s="464"/>
      <c r="M242" s="464"/>
      <c r="N242" s="464"/>
      <c r="O242" s="464"/>
      <c r="P242" s="464"/>
      <c r="Q242" s="464"/>
      <c r="R242" s="464"/>
      <c r="S242" s="464"/>
      <c r="T242" s="464"/>
      <c r="U242" s="464"/>
      <c r="V242" s="464"/>
      <c r="W242" s="464"/>
      <c r="X242" s="464"/>
      <c r="Y242" s="337"/>
      <c r="Z242" s="337"/>
      <c r="AA242" s="337"/>
      <c r="AB242" s="337"/>
      <c r="AC242" s="337"/>
      <c r="AD242" s="337"/>
      <c r="AE242" s="337"/>
      <c r="AF242" s="337"/>
      <c r="AG242" s="337"/>
      <c r="AH242" s="337"/>
      <c r="AI242" s="337"/>
      <c r="AJ242" s="337"/>
      <c r="AK242" s="464"/>
      <c r="AL242" s="464"/>
      <c r="AM242" s="464"/>
    </row>
    <row r="243" ht="13.5" customHeight="1">
      <c r="A243" s="464"/>
      <c r="B243" s="464"/>
      <c r="C243" s="464"/>
      <c r="D243" s="464"/>
      <c r="E243" s="464"/>
      <c r="F243" s="464"/>
      <c r="G243" s="464"/>
      <c r="H243" s="464"/>
      <c r="I243" s="464"/>
      <c r="J243" s="464"/>
      <c r="K243" s="464"/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464"/>
      <c r="X243" s="464"/>
      <c r="Y243" s="337"/>
      <c r="Z243" s="337"/>
      <c r="AA243" s="337"/>
      <c r="AB243" s="337"/>
      <c r="AC243" s="337"/>
      <c r="AD243" s="337"/>
      <c r="AE243" s="337"/>
      <c r="AF243" s="337"/>
      <c r="AG243" s="337"/>
      <c r="AH243" s="337"/>
      <c r="AI243" s="337"/>
      <c r="AJ243" s="337"/>
      <c r="AK243" s="464"/>
      <c r="AL243" s="464"/>
      <c r="AM243" s="464"/>
    </row>
    <row r="244" ht="13.5" customHeight="1">
      <c r="A244" s="464"/>
      <c r="B244" s="464"/>
      <c r="C244" s="464"/>
      <c r="D244" s="464"/>
      <c r="E244" s="464"/>
      <c r="F244" s="464"/>
      <c r="G244" s="464"/>
      <c r="H244" s="464"/>
      <c r="I244" s="464"/>
      <c r="J244" s="464"/>
      <c r="K244" s="464"/>
      <c r="L244" s="464"/>
      <c r="M244" s="464"/>
      <c r="N244" s="464"/>
      <c r="O244" s="464"/>
      <c r="P244" s="464"/>
      <c r="Q244" s="464"/>
      <c r="R244" s="464"/>
      <c r="S244" s="464"/>
      <c r="T244" s="464"/>
      <c r="U244" s="464"/>
      <c r="V244" s="464"/>
      <c r="W244" s="464"/>
      <c r="X244" s="464"/>
      <c r="Y244" s="337"/>
      <c r="Z244" s="337"/>
      <c r="AA244" s="337"/>
      <c r="AB244" s="337"/>
      <c r="AC244" s="337"/>
      <c r="AD244" s="337"/>
      <c r="AE244" s="337"/>
      <c r="AF244" s="337"/>
      <c r="AG244" s="337"/>
      <c r="AH244" s="337"/>
      <c r="AI244" s="337"/>
      <c r="AJ244" s="337"/>
      <c r="AK244" s="464"/>
      <c r="AL244" s="464"/>
      <c r="AM244" s="464"/>
    </row>
    <row r="245" ht="13.5" customHeight="1">
      <c r="A245" s="464"/>
      <c r="B245" s="464"/>
      <c r="C245" s="464"/>
      <c r="D245" s="464"/>
      <c r="E245" s="464"/>
      <c r="F245" s="464"/>
      <c r="G245" s="464"/>
      <c r="H245" s="464"/>
      <c r="I245" s="464"/>
      <c r="J245" s="464"/>
      <c r="K245" s="464"/>
      <c r="L245" s="464"/>
      <c r="M245" s="464"/>
      <c r="N245" s="464"/>
      <c r="O245" s="464"/>
      <c r="P245" s="464"/>
      <c r="Q245" s="464"/>
      <c r="R245" s="464"/>
      <c r="S245" s="464"/>
      <c r="T245" s="464"/>
      <c r="U245" s="464"/>
      <c r="V245" s="464"/>
      <c r="W245" s="464"/>
      <c r="X245" s="464"/>
      <c r="Y245" s="337"/>
      <c r="Z245" s="337"/>
      <c r="AA245" s="337"/>
      <c r="AB245" s="337"/>
      <c r="AC245" s="337"/>
      <c r="AD245" s="337"/>
      <c r="AE245" s="337"/>
      <c r="AF245" s="337"/>
      <c r="AG245" s="337"/>
      <c r="AH245" s="337"/>
      <c r="AI245" s="337"/>
      <c r="AJ245" s="337"/>
      <c r="AK245" s="464"/>
      <c r="AL245" s="464"/>
      <c r="AM245" s="464"/>
    </row>
    <row r="246" ht="13.5" customHeight="1">
      <c r="A246" s="464"/>
      <c r="B246" s="464"/>
      <c r="C246" s="464"/>
      <c r="D246" s="464"/>
      <c r="E246" s="464"/>
      <c r="F246" s="464"/>
      <c r="G246" s="464"/>
      <c r="H246" s="464"/>
      <c r="I246" s="464"/>
      <c r="J246" s="464"/>
      <c r="K246" s="464"/>
      <c r="L246" s="464"/>
      <c r="M246" s="464"/>
      <c r="N246" s="464"/>
      <c r="O246" s="464"/>
      <c r="P246" s="464"/>
      <c r="Q246" s="464"/>
      <c r="R246" s="464"/>
      <c r="S246" s="464"/>
      <c r="T246" s="464"/>
      <c r="U246" s="464"/>
      <c r="V246" s="464"/>
      <c r="W246" s="464"/>
      <c r="X246" s="464"/>
      <c r="Y246" s="337"/>
      <c r="Z246" s="337"/>
      <c r="AA246" s="337"/>
      <c r="AB246" s="337"/>
      <c r="AC246" s="337"/>
      <c r="AD246" s="337"/>
      <c r="AE246" s="337"/>
      <c r="AF246" s="337"/>
      <c r="AG246" s="337"/>
      <c r="AH246" s="337"/>
      <c r="AI246" s="337"/>
      <c r="AJ246" s="337"/>
      <c r="AK246" s="464"/>
      <c r="AL246" s="464"/>
      <c r="AM246" s="464"/>
    </row>
    <row r="247" ht="13.5" customHeight="1">
      <c r="A247" s="464"/>
      <c r="B247" s="464"/>
      <c r="C247" s="464"/>
      <c r="D247" s="464"/>
      <c r="E247" s="464"/>
      <c r="F247" s="464"/>
      <c r="G247" s="464"/>
      <c r="H247" s="464"/>
      <c r="I247" s="464"/>
      <c r="J247" s="464"/>
      <c r="K247" s="464"/>
      <c r="L247" s="464"/>
      <c r="M247" s="464"/>
      <c r="N247" s="464"/>
      <c r="O247" s="464"/>
      <c r="P247" s="464"/>
      <c r="Q247" s="464"/>
      <c r="R247" s="464"/>
      <c r="S247" s="464"/>
      <c r="T247" s="464"/>
      <c r="U247" s="464"/>
      <c r="V247" s="464"/>
      <c r="W247" s="464"/>
      <c r="X247" s="464"/>
      <c r="Y247" s="337"/>
      <c r="Z247" s="337"/>
      <c r="AA247" s="337"/>
      <c r="AB247" s="337"/>
      <c r="AC247" s="337"/>
      <c r="AD247" s="337"/>
      <c r="AE247" s="337"/>
      <c r="AF247" s="337"/>
      <c r="AG247" s="337"/>
      <c r="AH247" s="337"/>
      <c r="AI247" s="337"/>
      <c r="AJ247" s="337"/>
      <c r="AK247" s="464"/>
      <c r="AL247" s="464"/>
      <c r="AM247" s="464"/>
    </row>
    <row r="248" ht="13.5" customHeight="1">
      <c r="A248" s="464"/>
      <c r="B248" s="464"/>
      <c r="C248" s="464"/>
      <c r="D248" s="464"/>
      <c r="E248" s="464"/>
      <c r="F248" s="464"/>
      <c r="G248" s="464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464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337"/>
      <c r="AI248" s="337"/>
      <c r="AJ248" s="337"/>
      <c r="AK248" s="464"/>
      <c r="AL248" s="464"/>
      <c r="AM248" s="464"/>
    </row>
    <row r="249" ht="13.5" customHeight="1">
      <c r="A249" s="464"/>
      <c r="B249" s="464"/>
      <c r="C249" s="464"/>
      <c r="D249" s="464"/>
      <c r="E249" s="464"/>
      <c r="F249" s="464"/>
      <c r="G249" s="464"/>
      <c r="H249" s="464"/>
      <c r="I249" s="464"/>
      <c r="J249" s="464"/>
      <c r="K249" s="464"/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464"/>
      <c r="X249" s="464"/>
      <c r="Y249" s="337"/>
      <c r="Z249" s="337"/>
      <c r="AA249" s="337"/>
      <c r="AB249" s="337"/>
      <c r="AC249" s="337"/>
      <c r="AD249" s="337"/>
      <c r="AE249" s="337"/>
      <c r="AF249" s="337"/>
      <c r="AG249" s="337"/>
      <c r="AH249" s="337"/>
      <c r="AI249" s="337"/>
      <c r="AJ249" s="337"/>
      <c r="AK249" s="464"/>
      <c r="AL249" s="464"/>
      <c r="AM249" s="464"/>
    </row>
    <row r="250" ht="13.5" customHeight="1">
      <c r="A250" s="464"/>
      <c r="B250" s="464"/>
      <c r="C250" s="464"/>
      <c r="D250" s="464"/>
      <c r="E250" s="464"/>
      <c r="F250" s="464"/>
      <c r="G250" s="464"/>
      <c r="H250" s="464"/>
      <c r="I250" s="464"/>
      <c r="J250" s="464"/>
      <c r="K250" s="464"/>
      <c r="L250" s="464"/>
      <c r="M250" s="464"/>
      <c r="N250" s="464"/>
      <c r="O250" s="464"/>
      <c r="P250" s="464"/>
      <c r="Q250" s="464"/>
      <c r="R250" s="464"/>
      <c r="S250" s="464"/>
      <c r="T250" s="464"/>
      <c r="U250" s="464"/>
      <c r="V250" s="464"/>
      <c r="W250" s="464"/>
      <c r="X250" s="464"/>
      <c r="Y250" s="337"/>
      <c r="Z250" s="337"/>
      <c r="AA250" s="337"/>
      <c r="AB250" s="337"/>
      <c r="AC250" s="337"/>
      <c r="AD250" s="337"/>
      <c r="AE250" s="337"/>
      <c r="AF250" s="337"/>
      <c r="AG250" s="337"/>
      <c r="AH250" s="337"/>
      <c r="AI250" s="337"/>
      <c r="AJ250" s="337"/>
      <c r="AK250" s="464"/>
      <c r="AL250" s="464"/>
      <c r="AM250" s="464"/>
    </row>
    <row r="251" ht="13.5" customHeight="1">
      <c r="A251" s="464"/>
      <c r="B251" s="464"/>
      <c r="C251" s="464"/>
      <c r="D251" s="464"/>
      <c r="E251" s="464"/>
      <c r="F251" s="464"/>
      <c r="G251" s="464"/>
      <c r="H251" s="464"/>
      <c r="I251" s="464"/>
      <c r="J251" s="464"/>
      <c r="K251" s="464"/>
      <c r="L251" s="464"/>
      <c r="M251" s="464"/>
      <c r="N251" s="464"/>
      <c r="O251" s="464"/>
      <c r="P251" s="464"/>
      <c r="Q251" s="464"/>
      <c r="R251" s="464"/>
      <c r="S251" s="464"/>
      <c r="T251" s="464"/>
      <c r="U251" s="464"/>
      <c r="V251" s="464"/>
      <c r="W251" s="464"/>
      <c r="X251" s="464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337"/>
      <c r="AJ251" s="337"/>
      <c r="AK251" s="464"/>
      <c r="AL251" s="464"/>
      <c r="AM251" s="464"/>
    </row>
    <row r="252" ht="13.5" customHeight="1">
      <c r="A252" s="464"/>
      <c r="B252" s="464"/>
      <c r="C252" s="464"/>
      <c r="D252" s="464"/>
      <c r="E252" s="464"/>
      <c r="F252" s="464"/>
      <c r="G252" s="464"/>
      <c r="H252" s="464"/>
      <c r="I252" s="464"/>
      <c r="J252" s="464"/>
      <c r="K252" s="464"/>
      <c r="L252" s="464"/>
      <c r="M252" s="464"/>
      <c r="N252" s="464"/>
      <c r="O252" s="464"/>
      <c r="P252" s="464"/>
      <c r="Q252" s="464"/>
      <c r="R252" s="464"/>
      <c r="S252" s="464"/>
      <c r="T252" s="464"/>
      <c r="U252" s="464"/>
      <c r="V252" s="464"/>
      <c r="W252" s="464"/>
      <c r="X252" s="464"/>
      <c r="Y252" s="337"/>
      <c r="Z252" s="337"/>
      <c r="AA252" s="337"/>
      <c r="AB252" s="337"/>
      <c r="AC252" s="337"/>
      <c r="AD252" s="337"/>
      <c r="AE252" s="337"/>
      <c r="AF252" s="337"/>
      <c r="AG252" s="337"/>
      <c r="AH252" s="337"/>
      <c r="AI252" s="337"/>
      <c r="AJ252" s="337"/>
      <c r="AK252" s="464"/>
      <c r="AL252" s="464"/>
      <c r="AM252" s="464"/>
    </row>
    <row r="253" ht="13.5" customHeight="1">
      <c r="A253" s="464"/>
      <c r="B253" s="464"/>
      <c r="C253" s="464"/>
      <c r="D253" s="464"/>
      <c r="E253" s="464"/>
      <c r="F253" s="464"/>
      <c r="G253" s="464"/>
      <c r="H253" s="464"/>
      <c r="I253" s="464"/>
      <c r="J253" s="464"/>
      <c r="K253" s="464"/>
      <c r="L253" s="464"/>
      <c r="M253" s="464"/>
      <c r="N253" s="464"/>
      <c r="O253" s="464"/>
      <c r="P253" s="464"/>
      <c r="Q253" s="464"/>
      <c r="R253" s="464"/>
      <c r="S253" s="464"/>
      <c r="T253" s="464"/>
      <c r="U253" s="464"/>
      <c r="V253" s="464"/>
      <c r="W253" s="464"/>
      <c r="X253" s="464"/>
      <c r="Y253" s="337"/>
      <c r="Z253" s="337"/>
      <c r="AA253" s="337"/>
      <c r="AB253" s="337"/>
      <c r="AC253" s="337"/>
      <c r="AD253" s="337"/>
      <c r="AE253" s="337"/>
      <c r="AF253" s="337"/>
      <c r="AG253" s="337"/>
      <c r="AH253" s="337"/>
      <c r="AI253" s="337"/>
      <c r="AJ253" s="337"/>
      <c r="AK253" s="464"/>
      <c r="AL253" s="464"/>
      <c r="AM253" s="464"/>
    </row>
    <row r="254" ht="13.5" customHeight="1">
      <c r="A254" s="464"/>
      <c r="B254" s="464"/>
      <c r="C254" s="464"/>
      <c r="D254" s="464"/>
      <c r="E254" s="464"/>
      <c r="F254" s="464"/>
      <c r="G254" s="464"/>
      <c r="H254" s="464"/>
      <c r="I254" s="464"/>
      <c r="J254" s="464"/>
      <c r="K254" s="464"/>
      <c r="L254" s="464"/>
      <c r="M254" s="464"/>
      <c r="N254" s="464"/>
      <c r="O254" s="464"/>
      <c r="P254" s="464"/>
      <c r="Q254" s="464"/>
      <c r="R254" s="464"/>
      <c r="S254" s="464"/>
      <c r="T254" s="464"/>
      <c r="U254" s="464"/>
      <c r="V254" s="464"/>
      <c r="W254" s="464"/>
      <c r="X254" s="464"/>
      <c r="Y254" s="337"/>
      <c r="Z254" s="337"/>
      <c r="AA254" s="337"/>
      <c r="AB254" s="337"/>
      <c r="AC254" s="337"/>
      <c r="AD254" s="337"/>
      <c r="AE254" s="337"/>
      <c r="AF254" s="337"/>
      <c r="AG254" s="337"/>
      <c r="AH254" s="337"/>
      <c r="AI254" s="337"/>
      <c r="AJ254" s="337"/>
      <c r="AK254" s="464"/>
      <c r="AL254" s="464"/>
      <c r="AM254" s="464"/>
    </row>
    <row r="255" ht="13.5" customHeight="1">
      <c r="A255" s="464"/>
      <c r="B255" s="464"/>
      <c r="C255" s="464"/>
      <c r="D255" s="464"/>
      <c r="E255" s="464"/>
      <c r="F255" s="464"/>
      <c r="G255" s="464"/>
      <c r="H255" s="464"/>
      <c r="I255" s="464"/>
      <c r="J255" s="464"/>
      <c r="K255" s="464"/>
      <c r="L255" s="464"/>
      <c r="M255" s="464"/>
      <c r="N255" s="464"/>
      <c r="O255" s="464"/>
      <c r="P255" s="464"/>
      <c r="Q255" s="464"/>
      <c r="R255" s="464"/>
      <c r="S255" s="464"/>
      <c r="T255" s="464"/>
      <c r="U255" s="464"/>
      <c r="V255" s="464"/>
      <c r="W255" s="464"/>
      <c r="X255" s="464"/>
      <c r="Y255" s="337"/>
      <c r="Z255" s="337"/>
      <c r="AA255" s="337"/>
      <c r="AB255" s="337"/>
      <c r="AC255" s="337"/>
      <c r="AD255" s="337"/>
      <c r="AE255" s="337"/>
      <c r="AF255" s="337"/>
      <c r="AG255" s="337"/>
      <c r="AH255" s="337"/>
      <c r="AI255" s="337"/>
      <c r="AJ255" s="337"/>
      <c r="AK255" s="464"/>
      <c r="AL255" s="464"/>
      <c r="AM255" s="464"/>
    </row>
    <row r="256" ht="13.5" customHeight="1">
      <c r="A256" s="464"/>
      <c r="B256" s="464"/>
      <c r="C256" s="464"/>
      <c r="D256" s="464"/>
      <c r="E256" s="464"/>
      <c r="F256" s="464"/>
      <c r="G256" s="464"/>
      <c r="H256" s="464"/>
      <c r="I256" s="464"/>
      <c r="J256" s="464"/>
      <c r="K256" s="464"/>
      <c r="L256" s="464"/>
      <c r="M256" s="464"/>
      <c r="N256" s="464"/>
      <c r="O256" s="464"/>
      <c r="P256" s="464"/>
      <c r="Q256" s="464"/>
      <c r="R256" s="464"/>
      <c r="S256" s="464"/>
      <c r="T256" s="464"/>
      <c r="U256" s="464"/>
      <c r="V256" s="464"/>
      <c r="W256" s="464"/>
      <c r="X256" s="464"/>
      <c r="Y256" s="337"/>
      <c r="Z256" s="337"/>
      <c r="AA256" s="337"/>
      <c r="AB256" s="337"/>
      <c r="AC256" s="337"/>
      <c r="AD256" s="337"/>
      <c r="AE256" s="337"/>
      <c r="AF256" s="337"/>
      <c r="AG256" s="337"/>
      <c r="AH256" s="337"/>
      <c r="AI256" s="337"/>
      <c r="AJ256" s="337"/>
      <c r="AK256" s="464"/>
      <c r="AL256" s="464"/>
      <c r="AM256" s="464"/>
    </row>
    <row r="257" ht="13.5" customHeight="1">
      <c r="A257" s="464"/>
      <c r="B257" s="464"/>
      <c r="C257" s="464"/>
      <c r="D257" s="464"/>
      <c r="E257" s="464"/>
      <c r="F257" s="464"/>
      <c r="G257" s="464"/>
      <c r="H257" s="464"/>
      <c r="I257" s="464"/>
      <c r="J257" s="464"/>
      <c r="K257" s="464"/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464"/>
      <c r="X257" s="464"/>
      <c r="Y257" s="337"/>
      <c r="Z257" s="337"/>
      <c r="AA257" s="337"/>
      <c r="AB257" s="337"/>
      <c r="AC257" s="337"/>
      <c r="AD257" s="337"/>
      <c r="AE257" s="337"/>
      <c r="AF257" s="337"/>
      <c r="AG257" s="337"/>
      <c r="AH257" s="337"/>
      <c r="AI257" s="337"/>
      <c r="AJ257" s="337"/>
      <c r="AK257" s="464"/>
      <c r="AL257" s="464"/>
      <c r="AM257" s="464"/>
    </row>
    <row r="258" ht="13.5" customHeight="1">
      <c r="A258" s="464"/>
      <c r="B258" s="464"/>
      <c r="C258" s="464"/>
      <c r="D258" s="464"/>
      <c r="E258" s="464"/>
      <c r="F258" s="464"/>
      <c r="G258" s="464"/>
      <c r="H258" s="464"/>
      <c r="I258" s="464"/>
      <c r="J258" s="464"/>
      <c r="K258" s="464"/>
      <c r="L258" s="464"/>
      <c r="M258" s="464"/>
      <c r="N258" s="464"/>
      <c r="O258" s="464"/>
      <c r="P258" s="464"/>
      <c r="Q258" s="464"/>
      <c r="R258" s="464"/>
      <c r="S258" s="464"/>
      <c r="T258" s="464"/>
      <c r="U258" s="464"/>
      <c r="V258" s="464"/>
      <c r="W258" s="464"/>
      <c r="X258" s="464"/>
      <c r="Y258" s="337"/>
      <c r="Z258" s="337"/>
      <c r="AA258" s="337"/>
      <c r="AB258" s="337"/>
      <c r="AC258" s="337"/>
      <c r="AD258" s="337"/>
      <c r="AE258" s="337"/>
      <c r="AF258" s="337"/>
      <c r="AG258" s="337"/>
      <c r="AH258" s="337"/>
      <c r="AI258" s="337"/>
      <c r="AJ258" s="337"/>
      <c r="AK258" s="464"/>
      <c r="AL258" s="464"/>
      <c r="AM258" s="464"/>
    </row>
    <row r="259" ht="13.5" customHeight="1">
      <c r="A259" s="464"/>
      <c r="B259" s="464"/>
      <c r="C259" s="464"/>
      <c r="D259" s="464"/>
      <c r="E259" s="464"/>
      <c r="F259" s="464"/>
      <c r="G259" s="464"/>
      <c r="H259" s="464"/>
      <c r="I259" s="464"/>
      <c r="J259" s="464"/>
      <c r="K259" s="464"/>
      <c r="L259" s="464"/>
      <c r="M259" s="464"/>
      <c r="N259" s="464"/>
      <c r="O259" s="464"/>
      <c r="P259" s="464"/>
      <c r="Q259" s="464"/>
      <c r="R259" s="464"/>
      <c r="S259" s="464"/>
      <c r="T259" s="464"/>
      <c r="U259" s="464"/>
      <c r="V259" s="464"/>
      <c r="W259" s="464"/>
      <c r="X259" s="464"/>
      <c r="Y259" s="337"/>
      <c r="Z259" s="337"/>
      <c r="AA259" s="337"/>
      <c r="AB259" s="337"/>
      <c r="AC259" s="337"/>
      <c r="AD259" s="337"/>
      <c r="AE259" s="337"/>
      <c r="AF259" s="337"/>
      <c r="AG259" s="337"/>
      <c r="AH259" s="337"/>
      <c r="AI259" s="337"/>
      <c r="AJ259" s="337"/>
      <c r="AK259" s="464"/>
      <c r="AL259" s="464"/>
      <c r="AM259" s="464"/>
    </row>
    <row r="260" ht="13.5" customHeight="1">
      <c r="A260" s="464"/>
      <c r="B260" s="464"/>
      <c r="C260" s="464"/>
      <c r="D260" s="464"/>
      <c r="E260" s="464"/>
      <c r="F260" s="464"/>
      <c r="G260" s="464"/>
      <c r="H260" s="464"/>
      <c r="I260" s="464"/>
      <c r="J260" s="464"/>
      <c r="K260" s="464"/>
      <c r="L260" s="464"/>
      <c r="M260" s="464"/>
      <c r="N260" s="464"/>
      <c r="O260" s="464"/>
      <c r="P260" s="464"/>
      <c r="Q260" s="464"/>
      <c r="R260" s="464"/>
      <c r="S260" s="464"/>
      <c r="T260" s="464"/>
      <c r="U260" s="464"/>
      <c r="V260" s="464"/>
      <c r="W260" s="464"/>
      <c r="X260" s="464"/>
      <c r="Y260" s="337"/>
      <c r="Z260" s="337"/>
      <c r="AA260" s="337"/>
      <c r="AB260" s="337"/>
      <c r="AC260" s="337"/>
      <c r="AD260" s="337"/>
      <c r="AE260" s="337"/>
      <c r="AF260" s="337"/>
      <c r="AG260" s="337"/>
      <c r="AH260" s="337"/>
      <c r="AI260" s="337"/>
      <c r="AJ260" s="337"/>
      <c r="AK260" s="464"/>
      <c r="AL260" s="464"/>
      <c r="AM260" s="464"/>
    </row>
    <row r="261" ht="13.5" customHeight="1">
      <c r="A261" s="464"/>
      <c r="B261" s="464"/>
      <c r="C261" s="464"/>
      <c r="D261" s="464"/>
      <c r="E261" s="464"/>
      <c r="F261" s="464"/>
      <c r="G261" s="464"/>
      <c r="H261" s="464"/>
      <c r="I261" s="464"/>
      <c r="J261" s="464"/>
      <c r="K261" s="464"/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464"/>
      <c r="X261" s="464"/>
      <c r="Y261" s="337"/>
      <c r="Z261" s="337"/>
      <c r="AA261" s="337"/>
      <c r="AB261" s="337"/>
      <c r="AC261" s="337"/>
      <c r="AD261" s="337"/>
      <c r="AE261" s="337"/>
      <c r="AF261" s="337"/>
      <c r="AG261" s="337"/>
      <c r="AH261" s="337"/>
      <c r="AI261" s="337"/>
      <c r="AJ261" s="337"/>
      <c r="AK261" s="464"/>
      <c r="AL261" s="464"/>
      <c r="AM261" s="464"/>
    </row>
    <row r="262" ht="13.5" customHeight="1">
      <c r="A262" s="464"/>
      <c r="B262" s="464"/>
      <c r="C262" s="464"/>
      <c r="D262" s="464"/>
      <c r="E262" s="464"/>
      <c r="F262" s="464"/>
      <c r="G262" s="464"/>
      <c r="H262" s="464"/>
      <c r="I262" s="464"/>
      <c r="J262" s="464"/>
      <c r="K262" s="464"/>
      <c r="L262" s="464"/>
      <c r="M262" s="464"/>
      <c r="N262" s="464"/>
      <c r="O262" s="464"/>
      <c r="P262" s="464"/>
      <c r="Q262" s="464"/>
      <c r="R262" s="464"/>
      <c r="S262" s="464"/>
      <c r="T262" s="464"/>
      <c r="U262" s="464"/>
      <c r="V262" s="464"/>
      <c r="W262" s="464"/>
      <c r="X262" s="464"/>
      <c r="Y262" s="337"/>
      <c r="Z262" s="337"/>
      <c r="AA262" s="337"/>
      <c r="AB262" s="337"/>
      <c r="AC262" s="337"/>
      <c r="AD262" s="337"/>
      <c r="AE262" s="337"/>
      <c r="AF262" s="337"/>
      <c r="AG262" s="337"/>
      <c r="AH262" s="337"/>
      <c r="AI262" s="337"/>
      <c r="AJ262" s="337"/>
      <c r="AK262" s="464"/>
      <c r="AL262" s="464"/>
      <c r="AM262" s="464"/>
    </row>
    <row r="263" ht="13.5" customHeight="1">
      <c r="A263" s="464"/>
      <c r="B263" s="464"/>
      <c r="C263" s="464"/>
      <c r="D263" s="464"/>
      <c r="E263" s="464"/>
      <c r="F263" s="464"/>
      <c r="G263" s="464"/>
      <c r="H263" s="464"/>
      <c r="I263" s="464"/>
      <c r="J263" s="464"/>
      <c r="K263" s="464"/>
      <c r="L263" s="464"/>
      <c r="M263" s="464"/>
      <c r="N263" s="464"/>
      <c r="O263" s="464"/>
      <c r="P263" s="464"/>
      <c r="Q263" s="464"/>
      <c r="R263" s="464"/>
      <c r="S263" s="464"/>
      <c r="T263" s="464"/>
      <c r="U263" s="464"/>
      <c r="V263" s="464"/>
      <c r="W263" s="464"/>
      <c r="X263" s="464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337"/>
      <c r="AJ263" s="337"/>
      <c r="AK263" s="464"/>
      <c r="AL263" s="464"/>
      <c r="AM263" s="464"/>
    </row>
    <row r="264" ht="13.5" customHeight="1">
      <c r="A264" s="464"/>
      <c r="B264" s="464"/>
      <c r="C264" s="464"/>
      <c r="D264" s="464"/>
      <c r="E264" s="464"/>
      <c r="F264" s="464"/>
      <c r="G264" s="464"/>
      <c r="H264" s="464"/>
      <c r="I264" s="464"/>
      <c r="J264" s="464"/>
      <c r="K264" s="464"/>
      <c r="L264" s="464"/>
      <c r="M264" s="464"/>
      <c r="N264" s="464"/>
      <c r="O264" s="464"/>
      <c r="P264" s="464"/>
      <c r="Q264" s="464"/>
      <c r="R264" s="464"/>
      <c r="S264" s="464"/>
      <c r="T264" s="464"/>
      <c r="U264" s="464"/>
      <c r="V264" s="464"/>
      <c r="W264" s="464"/>
      <c r="X264" s="464"/>
      <c r="Y264" s="337"/>
      <c r="Z264" s="337"/>
      <c r="AA264" s="337"/>
      <c r="AB264" s="337"/>
      <c r="AC264" s="337"/>
      <c r="AD264" s="337"/>
      <c r="AE264" s="337"/>
      <c r="AF264" s="337"/>
      <c r="AG264" s="337"/>
      <c r="AH264" s="337"/>
      <c r="AI264" s="337"/>
      <c r="AJ264" s="337"/>
      <c r="AK264" s="464"/>
      <c r="AL264" s="464"/>
      <c r="AM264" s="464"/>
    </row>
    <row r="265" ht="13.5" customHeight="1">
      <c r="A265" s="464"/>
      <c r="B265" s="464"/>
      <c r="C265" s="464"/>
      <c r="D265" s="464"/>
      <c r="E265" s="464"/>
      <c r="F265" s="464"/>
      <c r="G265" s="464"/>
      <c r="H265" s="464"/>
      <c r="I265" s="464"/>
      <c r="J265" s="464"/>
      <c r="K265" s="464"/>
      <c r="L265" s="464"/>
      <c r="M265" s="464"/>
      <c r="N265" s="464"/>
      <c r="O265" s="464"/>
      <c r="P265" s="464"/>
      <c r="Q265" s="464"/>
      <c r="R265" s="464"/>
      <c r="S265" s="464"/>
      <c r="T265" s="464"/>
      <c r="U265" s="464"/>
      <c r="V265" s="464"/>
      <c r="W265" s="464"/>
      <c r="X265" s="464"/>
      <c r="Y265" s="337"/>
      <c r="Z265" s="337"/>
      <c r="AA265" s="337"/>
      <c r="AB265" s="337"/>
      <c r="AC265" s="337"/>
      <c r="AD265" s="337"/>
      <c r="AE265" s="337"/>
      <c r="AF265" s="337"/>
      <c r="AG265" s="337"/>
      <c r="AH265" s="337"/>
      <c r="AI265" s="337"/>
      <c r="AJ265" s="337"/>
      <c r="AK265" s="464"/>
      <c r="AL265" s="464"/>
      <c r="AM265" s="464"/>
    </row>
    <row r="266" ht="13.5" customHeight="1">
      <c r="A266" s="464"/>
      <c r="B266" s="464"/>
      <c r="C266" s="464"/>
      <c r="D266" s="464"/>
      <c r="E266" s="464"/>
      <c r="F266" s="464"/>
      <c r="G266" s="464"/>
      <c r="H266" s="464"/>
      <c r="I266" s="464"/>
      <c r="J266" s="464"/>
      <c r="K266" s="464"/>
      <c r="L266" s="464"/>
      <c r="M266" s="464"/>
      <c r="N266" s="464"/>
      <c r="O266" s="464"/>
      <c r="P266" s="464"/>
      <c r="Q266" s="464"/>
      <c r="R266" s="464"/>
      <c r="S266" s="464"/>
      <c r="T266" s="464"/>
      <c r="U266" s="464"/>
      <c r="V266" s="464"/>
      <c r="W266" s="464"/>
      <c r="X266" s="464"/>
      <c r="Y266" s="337"/>
      <c r="Z266" s="337"/>
      <c r="AA266" s="337"/>
      <c r="AB266" s="337"/>
      <c r="AC266" s="337"/>
      <c r="AD266" s="337"/>
      <c r="AE266" s="337"/>
      <c r="AF266" s="337"/>
      <c r="AG266" s="337"/>
      <c r="AH266" s="337"/>
      <c r="AI266" s="337"/>
      <c r="AJ266" s="337"/>
      <c r="AK266" s="464"/>
      <c r="AL266" s="464"/>
      <c r="AM266" s="464"/>
    </row>
    <row r="267" ht="13.5" customHeight="1">
      <c r="A267" s="464"/>
      <c r="B267" s="464"/>
      <c r="C267" s="464"/>
      <c r="D267" s="464"/>
      <c r="E267" s="464"/>
      <c r="F267" s="464"/>
      <c r="G267" s="464"/>
      <c r="H267" s="464"/>
      <c r="I267" s="464"/>
      <c r="J267" s="464"/>
      <c r="K267" s="464"/>
      <c r="L267" s="464"/>
      <c r="M267" s="464"/>
      <c r="N267" s="464"/>
      <c r="O267" s="464"/>
      <c r="P267" s="464"/>
      <c r="Q267" s="464"/>
      <c r="R267" s="464"/>
      <c r="S267" s="464"/>
      <c r="T267" s="464"/>
      <c r="U267" s="464"/>
      <c r="V267" s="464"/>
      <c r="W267" s="464"/>
      <c r="X267" s="464"/>
      <c r="Y267" s="337"/>
      <c r="Z267" s="337"/>
      <c r="AA267" s="337"/>
      <c r="AB267" s="337"/>
      <c r="AC267" s="337"/>
      <c r="AD267" s="337"/>
      <c r="AE267" s="337"/>
      <c r="AF267" s="337"/>
      <c r="AG267" s="337"/>
      <c r="AH267" s="337"/>
      <c r="AI267" s="337"/>
      <c r="AJ267" s="337"/>
      <c r="AK267" s="464"/>
      <c r="AL267" s="464"/>
      <c r="AM267" s="464"/>
    </row>
    <row r="268" ht="13.5" customHeight="1">
      <c r="A268" s="464"/>
      <c r="B268" s="464"/>
      <c r="C268" s="464"/>
      <c r="D268" s="464"/>
      <c r="E268" s="464"/>
      <c r="F268" s="464"/>
      <c r="G268" s="464"/>
      <c r="H268" s="464"/>
      <c r="I268" s="464"/>
      <c r="J268" s="464"/>
      <c r="K268" s="464"/>
      <c r="L268" s="464"/>
      <c r="M268" s="464"/>
      <c r="N268" s="464"/>
      <c r="O268" s="464"/>
      <c r="P268" s="464"/>
      <c r="Q268" s="464"/>
      <c r="R268" s="464"/>
      <c r="S268" s="464"/>
      <c r="T268" s="464"/>
      <c r="U268" s="464"/>
      <c r="V268" s="464"/>
      <c r="W268" s="464"/>
      <c r="X268" s="464"/>
      <c r="Y268" s="337"/>
      <c r="Z268" s="337"/>
      <c r="AA268" s="337"/>
      <c r="AB268" s="337"/>
      <c r="AC268" s="337"/>
      <c r="AD268" s="337"/>
      <c r="AE268" s="337"/>
      <c r="AF268" s="337"/>
      <c r="AG268" s="337"/>
      <c r="AH268" s="337"/>
      <c r="AI268" s="337"/>
      <c r="AJ268" s="337"/>
      <c r="AK268" s="464"/>
      <c r="AL268" s="464"/>
      <c r="AM268" s="464"/>
    </row>
    <row r="269" ht="13.5" customHeight="1">
      <c r="A269" s="464"/>
      <c r="B269" s="464"/>
      <c r="C269" s="464"/>
      <c r="D269" s="464"/>
      <c r="E269" s="464"/>
      <c r="F269" s="464"/>
      <c r="G269" s="464"/>
      <c r="H269" s="464"/>
      <c r="I269" s="464"/>
      <c r="J269" s="464"/>
      <c r="K269" s="464"/>
      <c r="L269" s="464"/>
      <c r="M269" s="464"/>
      <c r="N269" s="464"/>
      <c r="O269" s="464"/>
      <c r="P269" s="464"/>
      <c r="Q269" s="464"/>
      <c r="R269" s="464"/>
      <c r="S269" s="464"/>
      <c r="T269" s="464"/>
      <c r="U269" s="464"/>
      <c r="V269" s="464"/>
      <c r="W269" s="464"/>
      <c r="X269" s="464"/>
      <c r="Y269" s="337"/>
      <c r="Z269" s="337"/>
      <c r="AA269" s="337"/>
      <c r="AB269" s="337"/>
      <c r="AC269" s="337"/>
      <c r="AD269" s="337"/>
      <c r="AE269" s="337"/>
      <c r="AF269" s="337"/>
      <c r="AG269" s="337"/>
      <c r="AH269" s="337"/>
      <c r="AI269" s="337"/>
      <c r="AJ269" s="337"/>
      <c r="AK269" s="464"/>
      <c r="AL269" s="464"/>
      <c r="AM269" s="464"/>
    </row>
    <row r="270" ht="13.5" customHeight="1">
      <c r="A270" s="464"/>
      <c r="B270" s="464"/>
      <c r="C270" s="464"/>
      <c r="D270" s="464"/>
      <c r="E270" s="464"/>
      <c r="F270" s="464"/>
      <c r="G270" s="464"/>
      <c r="H270" s="464"/>
      <c r="I270" s="464"/>
      <c r="J270" s="464"/>
      <c r="K270" s="464"/>
      <c r="L270" s="464"/>
      <c r="M270" s="464"/>
      <c r="N270" s="464"/>
      <c r="O270" s="464"/>
      <c r="P270" s="464"/>
      <c r="Q270" s="464"/>
      <c r="R270" s="464"/>
      <c r="S270" s="464"/>
      <c r="T270" s="464"/>
      <c r="U270" s="464"/>
      <c r="V270" s="464"/>
      <c r="W270" s="464"/>
      <c r="X270" s="464"/>
      <c r="Y270" s="337"/>
      <c r="Z270" s="337"/>
      <c r="AA270" s="337"/>
      <c r="AB270" s="337"/>
      <c r="AC270" s="337"/>
      <c r="AD270" s="337"/>
      <c r="AE270" s="337"/>
      <c r="AF270" s="337"/>
      <c r="AG270" s="337"/>
      <c r="AH270" s="337"/>
      <c r="AI270" s="337"/>
      <c r="AJ270" s="337"/>
      <c r="AK270" s="464"/>
      <c r="AL270" s="464"/>
      <c r="AM270" s="464"/>
    </row>
    <row r="271" ht="13.5" customHeight="1">
      <c r="A271" s="464"/>
      <c r="B271" s="464"/>
      <c r="C271" s="464"/>
      <c r="D271" s="464"/>
      <c r="E271" s="464"/>
      <c r="F271" s="464"/>
      <c r="G271" s="464"/>
      <c r="H271" s="464"/>
      <c r="I271" s="464"/>
      <c r="J271" s="464"/>
      <c r="K271" s="464"/>
      <c r="L271" s="464"/>
      <c r="M271" s="464"/>
      <c r="N271" s="464"/>
      <c r="O271" s="464"/>
      <c r="P271" s="464"/>
      <c r="Q271" s="464"/>
      <c r="R271" s="464"/>
      <c r="S271" s="464"/>
      <c r="T271" s="464"/>
      <c r="U271" s="464"/>
      <c r="V271" s="464"/>
      <c r="W271" s="464"/>
      <c r="X271" s="464"/>
      <c r="Y271" s="337"/>
      <c r="Z271" s="337"/>
      <c r="AA271" s="337"/>
      <c r="AB271" s="337"/>
      <c r="AC271" s="337"/>
      <c r="AD271" s="337"/>
      <c r="AE271" s="337"/>
      <c r="AF271" s="337"/>
      <c r="AG271" s="337"/>
      <c r="AH271" s="337"/>
      <c r="AI271" s="337"/>
      <c r="AJ271" s="337"/>
      <c r="AK271" s="464"/>
      <c r="AL271" s="464"/>
      <c r="AM271" s="464"/>
    </row>
    <row r="272" ht="13.5" customHeight="1">
      <c r="A272" s="464"/>
      <c r="B272" s="464"/>
      <c r="C272" s="464"/>
      <c r="D272" s="464"/>
      <c r="E272" s="464"/>
      <c r="F272" s="464"/>
      <c r="G272" s="464"/>
      <c r="H272" s="464"/>
      <c r="I272" s="464"/>
      <c r="J272" s="464"/>
      <c r="K272" s="464"/>
      <c r="L272" s="464"/>
      <c r="M272" s="464"/>
      <c r="N272" s="464"/>
      <c r="O272" s="464"/>
      <c r="P272" s="464"/>
      <c r="Q272" s="464"/>
      <c r="R272" s="464"/>
      <c r="S272" s="464"/>
      <c r="T272" s="464"/>
      <c r="U272" s="464"/>
      <c r="V272" s="464"/>
      <c r="W272" s="464"/>
      <c r="X272" s="464"/>
      <c r="Y272" s="337"/>
      <c r="Z272" s="337"/>
      <c r="AA272" s="337"/>
      <c r="AB272" s="337"/>
      <c r="AC272" s="337"/>
      <c r="AD272" s="337"/>
      <c r="AE272" s="337"/>
      <c r="AF272" s="337"/>
      <c r="AG272" s="337"/>
      <c r="AH272" s="337"/>
      <c r="AI272" s="337"/>
      <c r="AJ272" s="337"/>
      <c r="AK272" s="464"/>
      <c r="AL272" s="464"/>
      <c r="AM272" s="464"/>
    </row>
    <row r="273" ht="13.5" customHeight="1">
      <c r="A273" s="464"/>
      <c r="B273" s="464"/>
      <c r="C273" s="464"/>
      <c r="D273" s="464"/>
      <c r="E273" s="464"/>
      <c r="F273" s="464"/>
      <c r="G273" s="464"/>
      <c r="H273" s="464"/>
      <c r="I273" s="464"/>
      <c r="J273" s="464"/>
      <c r="K273" s="464"/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464"/>
      <c r="X273" s="464"/>
      <c r="Y273" s="337"/>
      <c r="Z273" s="337"/>
      <c r="AA273" s="337"/>
      <c r="AB273" s="337"/>
      <c r="AC273" s="337"/>
      <c r="AD273" s="337"/>
      <c r="AE273" s="337"/>
      <c r="AF273" s="337"/>
      <c r="AG273" s="337"/>
      <c r="AH273" s="337"/>
      <c r="AI273" s="337"/>
      <c r="AJ273" s="337"/>
      <c r="AK273" s="464"/>
      <c r="AL273" s="464"/>
      <c r="AM273" s="464"/>
    </row>
    <row r="274" ht="13.5" customHeight="1">
      <c r="A274" s="464"/>
      <c r="B274" s="464"/>
      <c r="C274" s="464"/>
      <c r="D274" s="464"/>
      <c r="E274" s="464"/>
      <c r="F274" s="464"/>
      <c r="G274" s="464"/>
      <c r="H274" s="464"/>
      <c r="I274" s="464"/>
      <c r="J274" s="464"/>
      <c r="K274" s="464"/>
      <c r="L274" s="464"/>
      <c r="M274" s="464"/>
      <c r="N274" s="464"/>
      <c r="O274" s="464"/>
      <c r="P274" s="464"/>
      <c r="Q274" s="464"/>
      <c r="R274" s="464"/>
      <c r="S274" s="464"/>
      <c r="T274" s="464"/>
      <c r="U274" s="464"/>
      <c r="V274" s="464"/>
      <c r="W274" s="464"/>
      <c r="X274" s="464"/>
      <c r="Y274" s="337"/>
      <c r="Z274" s="337"/>
      <c r="AA274" s="337"/>
      <c r="AB274" s="337"/>
      <c r="AC274" s="337"/>
      <c r="AD274" s="337"/>
      <c r="AE274" s="337"/>
      <c r="AF274" s="337"/>
      <c r="AG274" s="337"/>
      <c r="AH274" s="337"/>
      <c r="AI274" s="337"/>
      <c r="AJ274" s="337"/>
      <c r="AK274" s="464"/>
      <c r="AL274" s="464"/>
      <c r="AM274" s="464"/>
    </row>
    <row r="275" ht="13.5" customHeight="1">
      <c r="A275" s="464"/>
      <c r="B275" s="464"/>
      <c r="C275" s="464"/>
      <c r="D275" s="464"/>
      <c r="E275" s="464"/>
      <c r="F275" s="464"/>
      <c r="G275" s="464"/>
      <c r="H275" s="464"/>
      <c r="I275" s="464"/>
      <c r="J275" s="464"/>
      <c r="K275" s="464"/>
      <c r="L275" s="464"/>
      <c r="M275" s="464"/>
      <c r="N275" s="464"/>
      <c r="O275" s="464"/>
      <c r="P275" s="464"/>
      <c r="Q275" s="464"/>
      <c r="R275" s="464"/>
      <c r="S275" s="464"/>
      <c r="T275" s="464"/>
      <c r="U275" s="464"/>
      <c r="V275" s="464"/>
      <c r="W275" s="464"/>
      <c r="X275" s="464"/>
      <c r="Y275" s="337"/>
      <c r="Z275" s="337"/>
      <c r="AA275" s="337"/>
      <c r="AB275" s="337"/>
      <c r="AC275" s="337"/>
      <c r="AD275" s="337"/>
      <c r="AE275" s="337"/>
      <c r="AF275" s="337"/>
      <c r="AG275" s="337"/>
      <c r="AH275" s="337"/>
      <c r="AI275" s="337"/>
      <c r="AJ275" s="337"/>
      <c r="AK275" s="464"/>
      <c r="AL275" s="464"/>
      <c r="AM275" s="464"/>
    </row>
    <row r="276" ht="13.5" customHeight="1">
      <c r="A276" s="464"/>
      <c r="B276" s="464"/>
      <c r="C276" s="464"/>
      <c r="D276" s="464"/>
      <c r="E276" s="464"/>
      <c r="F276" s="464"/>
      <c r="G276" s="464"/>
      <c r="H276" s="464"/>
      <c r="I276" s="464"/>
      <c r="J276" s="464"/>
      <c r="K276" s="464"/>
      <c r="L276" s="464"/>
      <c r="M276" s="464"/>
      <c r="N276" s="464"/>
      <c r="O276" s="464"/>
      <c r="P276" s="464"/>
      <c r="Q276" s="464"/>
      <c r="R276" s="464"/>
      <c r="S276" s="464"/>
      <c r="T276" s="464"/>
      <c r="U276" s="464"/>
      <c r="V276" s="464"/>
      <c r="W276" s="464"/>
      <c r="X276" s="464"/>
      <c r="Y276" s="337"/>
      <c r="Z276" s="337"/>
      <c r="AA276" s="337"/>
      <c r="AB276" s="337"/>
      <c r="AC276" s="337"/>
      <c r="AD276" s="337"/>
      <c r="AE276" s="337"/>
      <c r="AF276" s="337"/>
      <c r="AG276" s="337"/>
      <c r="AH276" s="337"/>
      <c r="AI276" s="337"/>
      <c r="AJ276" s="337"/>
      <c r="AK276" s="464"/>
      <c r="AL276" s="464"/>
      <c r="AM276" s="464"/>
    </row>
    <row r="277" ht="13.5" customHeight="1">
      <c r="A277" s="464"/>
      <c r="B277" s="464"/>
      <c r="C277" s="464"/>
      <c r="D277" s="464"/>
      <c r="E277" s="464"/>
      <c r="F277" s="464"/>
      <c r="G277" s="464"/>
      <c r="H277" s="464"/>
      <c r="I277" s="464"/>
      <c r="J277" s="464"/>
      <c r="K277" s="464"/>
      <c r="L277" s="464"/>
      <c r="M277" s="464"/>
      <c r="N277" s="464"/>
      <c r="O277" s="464"/>
      <c r="P277" s="464"/>
      <c r="Q277" s="464"/>
      <c r="R277" s="464"/>
      <c r="S277" s="464"/>
      <c r="T277" s="464"/>
      <c r="U277" s="464"/>
      <c r="V277" s="464"/>
      <c r="W277" s="464"/>
      <c r="X277" s="464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337"/>
      <c r="AJ277" s="337"/>
      <c r="AK277" s="464"/>
      <c r="AL277" s="464"/>
      <c r="AM277" s="464"/>
    </row>
    <row r="278" ht="13.5" customHeight="1">
      <c r="A278" s="464"/>
      <c r="B278" s="464"/>
      <c r="C278" s="464"/>
      <c r="D278" s="464"/>
      <c r="E278" s="464"/>
      <c r="F278" s="464"/>
      <c r="G278" s="464"/>
      <c r="H278" s="464"/>
      <c r="I278" s="464"/>
      <c r="J278" s="464"/>
      <c r="K278" s="464"/>
      <c r="L278" s="464"/>
      <c r="M278" s="464"/>
      <c r="N278" s="464"/>
      <c r="O278" s="464"/>
      <c r="P278" s="464"/>
      <c r="Q278" s="464"/>
      <c r="R278" s="464"/>
      <c r="S278" s="464"/>
      <c r="T278" s="464"/>
      <c r="U278" s="464"/>
      <c r="V278" s="464"/>
      <c r="W278" s="464"/>
      <c r="X278" s="464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337"/>
      <c r="AJ278" s="337"/>
      <c r="AK278" s="464"/>
      <c r="AL278" s="464"/>
      <c r="AM278" s="464"/>
    </row>
    <row r="279" ht="13.5" customHeight="1">
      <c r="A279" s="464"/>
      <c r="B279" s="464"/>
      <c r="C279" s="464"/>
      <c r="D279" s="464"/>
      <c r="E279" s="464"/>
      <c r="F279" s="464"/>
      <c r="G279" s="464"/>
      <c r="H279" s="464"/>
      <c r="I279" s="464"/>
      <c r="J279" s="464"/>
      <c r="K279" s="464"/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464"/>
      <c r="X279" s="464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337"/>
      <c r="AJ279" s="337"/>
      <c r="AK279" s="464"/>
      <c r="AL279" s="464"/>
      <c r="AM279" s="464"/>
    </row>
    <row r="280" ht="13.5" customHeight="1">
      <c r="A280" s="464"/>
      <c r="B280" s="464"/>
      <c r="C280" s="464"/>
      <c r="D280" s="464"/>
      <c r="E280" s="464"/>
      <c r="F280" s="464"/>
      <c r="G280" s="464"/>
      <c r="H280" s="464"/>
      <c r="I280" s="464"/>
      <c r="J280" s="464"/>
      <c r="K280" s="464"/>
      <c r="L280" s="464"/>
      <c r="M280" s="464"/>
      <c r="N280" s="464"/>
      <c r="O280" s="464"/>
      <c r="P280" s="464"/>
      <c r="Q280" s="464"/>
      <c r="R280" s="464"/>
      <c r="S280" s="464"/>
      <c r="T280" s="464"/>
      <c r="U280" s="464"/>
      <c r="V280" s="464"/>
      <c r="W280" s="464"/>
      <c r="X280" s="464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337"/>
      <c r="AJ280" s="337"/>
      <c r="AK280" s="464"/>
      <c r="AL280" s="464"/>
      <c r="AM280" s="464"/>
    </row>
    <row r="281" ht="13.5" customHeight="1">
      <c r="A281" s="464"/>
      <c r="B281" s="464"/>
      <c r="C281" s="464"/>
      <c r="D281" s="464"/>
      <c r="E281" s="464"/>
      <c r="F281" s="464"/>
      <c r="G281" s="464"/>
      <c r="H281" s="464"/>
      <c r="I281" s="464"/>
      <c r="J281" s="464"/>
      <c r="K281" s="464"/>
      <c r="L281" s="464"/>
      <c r="M281" s="464"/>
      <c r="N281" s="464"/>
      <c r="O281" s="464"/>
      <c r="P281" s="464"/>
      <c r="Q281" s="464"/>
      <c r="R281" s="464"/>
      <c r="S281" s="464"/>
      <c r="T281" s="464"/>
      <c r="U281" s="464"/>
      <c r="V281" s="464"/>
      <c r="W281" s="464"/>
      <c r="X281" s="464"/>
      <c r="Y281" s="337"/>
      <c r="Z281" s="337"/>
      <c r="AA281" s="337"/>
      <c r="AB281" s="337"/>
      <c r="AC281" s="337"/>
      <c r="AD281" s="337"/>
      <c r="AE281" s="337"/>
      <c r="AF281" s="337"/>
      <c r="AG281" s="337"/>
      <c r="AH281" s="337"/>
      <c r="AI281" s="337"/>
      <c r="AJ281" s="337"/>
      <c r="AK281" s="464"/>
      <c r="AL281" s="464"/>
      <c r="AM281" s="464"/>
    </row>
    <row r="282" ht="13.5" customHeight="1">
      <c r="A282" s="464"/>
      <c r="B282" s="464"/>
      <c r="C282" s="464"/>
      <c r="D282" s="464"/>
      <c r="E282" s="464"/>
      <c r="F282" s="464"/>
      <c r="G282" s="464"/>
      <c r="H282" s="464"/>
      <c r="I282" s="464"/>
      <c r="J282" s="464"/>
      <c r="K282" s="464"/>
      <c r="L282" s="464"/>
      <c r="M282" s="464"/>
      <c r="N282" s="464"/>
      <c r="O282" s="464"/>
      <c r="P282" s="464"/>
      <c r="Q282" s="464"/>
      <c r="R282" s="464"/>
      <c r="S282" s="464"/>
      <c r="T282" s="464"/>
      <c r="U282" s="464"/>
      <c r="V282" s="464"/>
      <c r="W282" s="464"/>
      <c r="X282" s="464"/>
      <c r="Y282" s="337"/>
      <c r="Z282" s="337"/>
      <c r="AA282" s="337"/>
      <c r="AB282" s="337"/>
      <c r="AC282" s="337"/>
      <c r="AD282" s="337"/>
      <c r="AE282" s="337"/>
      <c r="AF282" s="337"/>
      <c r="AG282" s="337"/>
      <c r="AH282" s="337"/>
      <c r="AI282" s="337"/>
      <c r="AJ282" s="337"/>
      <c r="AK282" s="464"/>
      <c r="AL282" s="464"/>
      <c r="AM282" s="464"/>
    </row>
    <row r="283" ht="13.5" customHeight="1">
      <c r="A283" s="464"/>
      <c r="B283" s="464"/>
      <c r="C283" s="464"/>
      <c r="D283" s="464"/>
      <c r="E283" s="464"/>
      <c r="F283" s="464"/>
      <c r="G283" s="464"/>
      <c r="H283" s="464"/>
      <c r="I283" s="464"/>
      <c r="J283" s="464"/>
      <c r="K283" s="464"/>
      <c r="L283" s="464"/>
      <c r="M283" s="464"/>
      <c r="N283" s="464"/>
      <c r="O283" s="464"/>
      <c r="P283" s="464"/>
      <c r="Q283" s="464"/>
      <c r="R283" s="464"/>
      <c r="S283" s="464"/>
      <c r="T283" s="464"/>
      <c r="U283" s="464"/>
      <c r="V283" s="464"/>
      <c r="W283" s="464"/>
      <c r="X283" s="464"/>
      <c r="Y283" s="337"/>
      <c r="Z283" s="337"/>
      <c r="AA283" s="337"/>
      <c r="AB283" s="337"/>
      <c r="AC283" s="337"/>
      <c r="AD283" s="337"/>
      <c r="AE283" s="337"/>
      <c r="AF283" s="337"/>
      <c r="AG283" s="337"/>
      <c r="AH283" s="337"/>
      <c r="AI283" s="337"/>
      <c r="AJ283" s="337"/>
      <c r="AK283" s="464"/>
      <c r="AL283" s="464"/>
      <c r="AM283" s="464"/>
    </row>
    <row r="284" ht="13.5" customHeight="1">
      <c r="A284" s="464"/>
      <c r="B284" s="464"/>
      <c r="C284" s="464"/>
      <c r="D284" s="464"/>
      <c r="E284" s="464"/>
      <c r="F284" s="464"/>
      <c r="G284" s="464"/>
      <c r="H284" s="464"/>
      <c r="I284" s="464"/>
      <c r="J284" s="464"/>
      <c r="K284" s="464"/>
      <c r="L284" s="464"/>
      <c r="M284" s="464"/>
      <c r="N284" s="464"/>
      <c r="O284" s="464"/>
      <c r="P284" s="464"/>
      <c r="Q284" s="464"/>
      <c r="R284" s="464"/>
      <c r="S284" s="464"/>
      <c r="T284" s="464"/>
      <c r="U284" s="464"/>
      <c r="V284" s="464"/>
      <c r="W284" s="464"/>
      <c r="X284" s="464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337"/>
      <c r="AJ284" s="337"/>
      <c r="AK284" s="464"/>
      <c r="AL284" s="464"/>
      <c r="AM284" s="464"/>
    </row>
    <row r="285" ht="13.5" customHeight="1">
      <c r="A285" s="464"/>
      <c r="B285" s="464"/>
      <c r="C285" s="464"/>
      <c r="D285" s="464"/>
      <c r="E285" s="464"/>
      <c r="F285" s="464"/>
      <c r="G285" s="464"/>
      <c r="H285" s="464"/>
      <c r="I285" s="464"/>
      <c r="J285" s="464"/>
      <c r="K285" s="464"/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464"/>
      <c r="X285" s="464"/>
      <c r="Y285" s="337"/>
      <c r="Z285" s="337"/>
      <c r="AA285" s="337"/>
      <c r="AB285" s="337"/>
      <c r="AC285" s="337"/>
      <c r="AD285" s="337"/>
      <c r="AE285" s="337"/>
      <c r="AF285" s="337"/>
      <c r="AG285" s="337"/>
      <c r="AH285" s="337"/>
      <c r="AI285" s="337"/>
      <c r="AJ285" s="337"/>
      <c r="AK285" s="464"/>
      <c r="AL285" s="464"/>
      <c r="AM285" s="464"/>
    </row>
    <row r="286" ht="13.5" customHeight="1">
      <c r="A286" s="464"/>
      <c r="B286" s="464"/>
      <c r="C286" s="464"/>
      <c r="D286" s="464"/>
      <c r="E286" s="464"/>
      <c r="F286" s="464"/>
      <c r="G286" s="464"/>
      <c r="H286" s="464"/>
      <c r="I286" s="464"/>
      <c r="J286" s="464"/>
      <c r="K286" s="464"/>
      <c r="L286" s="464"/>
      <c r="M286" s="464"/>
      <c r="N286" s="464"/>
      <c r="O286" s="464"/>
      <c r="P286" s="464"/>
      <c r="Q286" s="464"/>
      <c r="R286" s="464"/>
      <c r="S286" s="464"/>
      <c r="T286" s="464"/>
      <c r="U286" s="464"/>
      <c r="V286" s="464"/>
      <c r="W286" s="464"/>
      <c r="X286" s="464"/>
      <c r="Y286" s="337"/>
      <c r="Z286" s="337"/>
      <c r="AA286" s="337"/>
      <c r="AB286" s="337"/>
      <c r="AC286" s="337"/>
      <c r="AD286" s="337"/>
      <c r="AE286" s="337"/>
      <c r="AF286" s="337"/>
      <c r="AG286" s="337"/>
      <c r="AH286" s="337"/>
      <c r="AI286" s="337"/>
      <c r="AJ286" s="337"/>
      <c r="AK286" s="464"/>
      <c r="AL286" s="464"/>
      <c r="AM286" s="464"/>
    </row>
    <row r="287" ht="13.5" customHeight="1">
      <c r="A287" s="464"/>
      <c r="B287" s="464"/>
      <c r="C287" s="464"/>
      <c r="D287" s="464"/>
      <c r="E287" s="464"/>
      <c r="F287" s="464"/>
      <c r="G287" s="464"/>
      <c r="H287" s="464"/>
      <c r="I287" s="464"/>
      <c r="J287" s="464"/>
      <c r="K287" s="464"/>
      <c r="L287" s="464"/>
      <c r="M287" s="464"/>
      <c r="N287" s="464"/>
      <c r="O287" s="464"/>
      <c r="P287" s="464"/>
      <c r="Q287" s="464"/>
      <c r="R287" s="464"/>
      <c r="S287" s="464"/>
      <c r="T287" s="464"/>
      <c r="U287" s="464"/>
      <c r="V287" s="464"/>
      <c r="W287" s="464"/>
      <c r="X287" s="464"/>
      <c r="Y287" s="337"/>
      <c r="Z287" s="337"/>
      <c r="AA287" s="337"/>
      <c r="AB287" s="337"/>
      <c r="AC287" s="337"/>
      <c r="AD287" s="337"/>
      <c r="AE287" s="337"/>
      <c r="AF287" s="337"/>
      <c r="AG287" s="337"/>
      <c r="AH287" s="337"/>
      <c r="AI287" s="337"/>
      <c r="AJ287" s="337"/>
      <c r="AK287" s="464"/>
      <c r="AL287" s="464"/>
      <c r="AM287" s="464"/>
    </row>
    <row r="288" ht="13.5" customHeight="1">
      <c r="A288" s="464"/>
      <c r="B288" s="464"/>
      <c r="C288" s="464"/>
      <c r="D288" s="464"/>
      <c r="E288" s="464"/>
      <c r="F288" s="464"/>
      <c r="G288" s="464"/>
      <c r="H288" s="464"/>
      <c r="I288" s="464"/>
      <c r="J288" s="464"/>
      <c r="K288" s="464"/>
      <c r="L288" s="464"/>
      <c r="M288" s="464"/>
      <c r="N288" s="464"/>
      <c r="O288" s="464"/>
      <c r="P288" s="464"/>
      <c r="Q288" s="464"/>
      <c r="R288" s="464"/>
      <c r="S288" s="464"/>
      <c r="T288" s="464"/>
      <c r="U288" s="464"/>
      <c r="V288" s="464"/>
      <c r="W288" s="464"/>
      <c r="X288" s="464"/>
      <c r="Y288" s="337"/>
      <c r="Z288" s="337"/>
      <c r="AA288" s="337"/>
      <c r="AB288" s="337"/>
      <c r="AC288" s="337"/>
      <c r="AD288" s="337"/>
      <c r="AE288" s="337"/>
      <c r="AF288" s="337"/>
      <c r="AG288" s="337"/>
      <c r="AH288" s="337"/>
      <c r="AI288" s="337"/>
      <c r="AJ288" s="337"/>
      <c r="AK288" s="464"/>
      <c r="AL288" s="464"/>
      <c r="AM288" s="464"/>
    </row>
    <row r="289" ht="13.5" customHeight="1">
      <c r="A289" s="464"/>
      <c r="B289" s="464"/>
      <c r="C289" s="464"/>
      <c r="D289" s="464"/>
      <c r="E289" s="464"/>
      <c r="F289" s="464"/>
      <c r="G289" s="464"/>
      <c r="H289" s="464"/>
      <c r="I289" s="464"/>
      <c r="J289" s="464"/>
      <c r="K289" s="464"/>
      <c r="L289" s="464"/>
      <c r="M289" s="464"/>
      <c r="N289" s="464"/>
      <c r="O289" s="464"/>
      <c r="P289" s="464"/>
      <c r="Q289" s="464"/>
      <c r="R289" s="464"/>
      <c r="S289" s="464"/>
      <c r="T289" s="464"/>
      <c r="U289" s="464"/>
      <c r="V289" s="464"/>
      <c r="W289" s="464"/>
      <c r="X289" s="464"/>
      <c r="Y289" s="337"/>
      <c r="Z289" s="337"/>
      <c r="AA289" s="337"/>
      <c r="AB289" s="337"/>
      <c r="AC289" s="337"/>
      <c r="AD289" s="337"/>
      <c r="AE289" s="337"/>
      <c r="AF289" s="337"/>
      <c r="AG289" s="337"/>
      <c r="AH289" s="337"/>
      <c r="AI289" s="337"/>
      <c r="AJ289" s="337"/>
      <c r="AK289" s="464"/>
      <c r="AL289" s="464"/>
      <c r="AM289" s="464"/>
    </row>
    <row r="290" ht="13.5" customHeight="1">
      <c r="A290" s="464"/>
      <c r="B290" s="464"/>
      <c r="C290" s="464"/>
      <c r="D290" s="464"/>
      <c r="E290" s="464"/>
      <c r="F290" s="464"/>
      <c r="G290" s="464"/>
      <c r="H290" s="464"/>
      <c r="I290" s="464"/>
      <c r="J290" s="464"/>
      <c r="K290" s="464"/>
      <c r="L290" s="464"/>
      <c r="M290" s="464"/>
      <c r="N290" s="464"/>
      <c r="O290" s="464"/>
      <c r="P290" s="464"/>
      <c r="Q290" s="464"/>
      <c r="R290" s="464"/>
      <c r="S290" s="464"/>
      <c r="T290" s="464"/>
      <c r="U290" s="464"/>
      <c r="V290" s="464"/>
      <c r="W290" s="464"/>
      <c r="X290" s="464"/>
      <c r="Y290" s="337"/>
      <c r="Z290" s="337"/>
      <c r="AA290" s="337"/>
      <c r="AB290" s="337"/>
      <c r="AC290" s="337"/>
      <c r="AD290" s="337"/>
      <c r="AE290" s="337"/>
      <c r="AF290" s="337"/>
      <c r="AG290" s="337"/>
      <c r="AH290" s="337"/>
      <c r="AI290" s="337"/>
      <c r="AJ290" s="337"/>
      <c r="AK290" s="464"/>
      <c r="AL290" s="464"/>
      <c r="AM290" s="464"/>
    </row>
    <row r="291" ht="13.5" customHeight="1">
      <c r="A291" s="464"/>
      <c r="B291" s="464"/>
      <c r="C291" s="464"/>
      <c r="D291" s="464"/>
      <c r="E291" s="464"/>
      <c r="F291" s="464"/>
      <c r="G291" s="464"/>
      <c r="H291" s="464"/>
      <c r="I291" s="464"/>
      <c r="J291" s="464"/>
      <c r="K291" s="464"/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464"/>
      <c r="X291" s="464"/>
      <c r="Y291" s="337"/>
      <c r="Z291" s="337"/>
      <c r="AA291" s="337"/>
      <c r="AB291" s="337"/>
      <c r="AC291" s="337"/>
      <c r="AD291" s="337"/>
      <c r="AE291" s="337"/>
      <c r="AF291" s="337"/>
      <c r="AG291" s="337"/>
      <c r="AH291" s="337"/>
      <c r="AI291" s="337"/>
      <c r="AJ291" s="337"/>
      <c r="AK291" s="464"/>
      <c r="AL291" s="464"/>
      <c r="AM291" s="464"/>
    </row>
    <row r="292" ht="13.5" customHeight="1">
      <c r="A292" s="464"/>
      <c r="B292" s="464"/>
      <c r="C292" s="464"/>
      <c r="D292" s="464"/>
      <c r="E292" s="464"/>
      <c r="F292" s="464"/>
      <c r="G292" s="464"/>
      <c r="H292" s="464"/>
      <c r="I292" s="464"/>
      <c r="J292" s="464"/>
      <c r="K292" s="464"/>
      <c r="L292" s="464"/>
      <c r="M292" s="464"/>
      <c r="N292" s="464"/>
      <c r="O292" s="464"/>
      <c r="P292" s="464"/>
      <c r="Q292" s="464"/>
      <c r="R292" s="464"/>
      <c r="S292" s="464"/>
      <c r="T292" s="464"/>
      <c r="U292" s="464"/>
      <c r="V292" s="464"/>
      <c r="W292" s="464"/>
      <c r="X292" s="464"/>
      <c r="Y292" s="337"/>
      <c r="Z292" s="337"/>
      <c r="AA292" s="337"/>
      <c r="AB292" s="337"/>
      <c r="AC292" s="337"/>
      <c r="AD292" s="337"/>
      <c r="AE292" s="337"/>
      <c r="AF292" s="337"/>
      <c r="AG292" s="337"/>
      <c r="AH292" s="337"/>
      <c r="AI292" s="337"/>
      <c r="AJ292" s="337"/>
      <c r="AK292" s="464"/>
      <c r="AL292" s="464"/>
      <c r="AM292" s="464"/>
    </row>
    <row r="293" ht="13.5" customHeight="1">
      <c r="A293" s="464"/>
      <c r="B293" s="464"/>
      <c r="C293" s="464"/>
      <c r="D293" s="464"/>
      <c r="E293" s="464"/>
      <c r="F293" s="464"/>
      <c r="G293" s="464"/>
      <c r="H293" s="464"/>
      <c r="I293" s="464"/>
      <c r="J293" s="464"/>
      <c r="K293" s="464"/>
      <c r="L293" s="464"/>
      <c r="M293" s="464"/>
      <c r="N293" s="464"/>
      <c r="O293" s="464"/>
      <c r="P293" s="464"/>
      <c r="Q293" s="464"/>
      <c r="R293" s="464"/>
      <c r="S293" s="464"/>
      <c r="T293" s="464"/>
      <c r="U293" s="464"/>
      <c r="V293" s="464"/>
      <c r="W293" s="464"/>
      <c r="X293" s="464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337"/>
      <c r="AJ293" s="337"/>
      <c r="AK293" s="464"/>
      <c r="AL293" s="464"/>
      <c r="AM293" s="464"/>
    </row>
    <row r="294" ht="13.5" customHeight="1">
      <c r="A294" s="464"/>
      <c r="B294" s="464"/>
      <c r="C294" s="464"/>
      <c r="D294" s="464"/>
      <c r="E294" s="464"/>
      <c r="F294" s="464"/>
      <c r="G294" s="464"/>
      <c r="H294" s="464"/>
      <c r="I294" s="464"/>
      <c r="J294" s="464"/>
      <c r="K294" s="464"/>
      <c r="L294" s="464"/>
      <c r="M294" s="464"/>
      <c r="N294" s="464"/>
      <c r="O294" s="464"/>
      <c r="P294" s="464"/>
      <c r="Q294" s="464"/>
      <c r="R294" s="464"/>
      <c r="S294" s="464"/>
      <c r="T294" s="464"/>
      <c r="U294" s="464"/>
      <c r="V294" s="464"/>
      <c r="W294" s="464"/>
      <c r="X294" s="464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337"/>
      <c r="AJ294" s="337"/>
      <c r="AK294" s="464"/>
      <c r="AL294" s="464"/>
      <c r="AM294" s="464"/>
    </row>
    <row r="295" ht="13.5" customHeight="1">
      <c r="A295" s="464"/>
      <c r="B295" s="464"/>
      <c r="C295" s="464"/>
      <c r="D295" s="464"/>
      <c r="E295" s="464"/>
      <c r="F295" s="464"/>
      <c r="G295" s="464"/>
      <c r="H295" s="464"/>
      <c r="I295" s="464"/>
      <c r="J295" s="464"/>
      <c r="K295" s="464"/>
      <c r="L295" s="464"/>
      <c r="M295" s="464"/>
      <c r="N295" s="464"/>
      <c r="O295" s="464"/>
      <c r="P295" s="464"/>
      <c r="Q295" s="464"/>
      <c r="R295" s="464"/>
      <c r="S295" s="464"/>
      <c r="T295" s="464"/>
      <c r="U295" s="464"/>
      <c r="V295" s="464"/>
      <c r="W295" s="464"/>
      <c r="X295" s="464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337"/>
      <c r="AJ295" s="337"/>
      <c r="AK295" s="464"/>
      <c r="AL295" s="464"/>
      <c r="AM295" s="464"/>
    </row>
    <row r="296" ht="13.5" customHeight="1">
      <c r="A296" s="464"/>
      <c r="B296" s="464"/>
      <c r="C296" s="464"/>
      <c r="D296" s="464"/>
      <c r="E296" s="464"/>
      <c r="F296" s="464"/>
      <c r="G296" s="464"/>
      <c r="H296" s="464"/>
      <c r="I296" s="464"/>
      <c r="J296" s="464"/>
      <c r="K296" s="464"/>
      <c r="L296" s="464"/>
      <c r="M296" s="464"/>
      <c r="N296" s="464"/>
      <c r="O296" s="464"/>
      <c r="P296" s="464"/>
      <c r="Q296" s="464"/>
      <c r="R296" s="464"/>
      <c r="S296" s="464"/>
      <c r="T296" s="464"/>
      <c r="U296" s="464"/>
      <c r="V296" s="464"/>
      <c r="W296" s="464"/>
      <c r="X296" s="464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337"/>
      <c r="AJ296" s="337"/>
      <c r="AK296" s="464"/>
      <c r="AL296" s="464"/>
      <c r="AM296" s="464"/>
    </row>
    <row r="297" ht="13.5" customHeight="1">
      <c r="A297" s="464"/>
      <c r="B297" s="464"/>
      <c r="C297" s="464"/>
      <c r="D297" s="464"/>
      <c r="E297" s="464"/>
      <c r="F297" s="464"/>
      <c r="G297" s="464"/>
      <c r="H297" s="464"/>
      <c r="I297" s="464"/>
      <c r="J297" s="464"/>
      <c r="K297" s="464"/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464"/>
      <c r="X297" s="464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337"/>
      <c r="AJ297" s="337"/>
      <c r="AK297" s="464"/>
      <c r="AL297" s="464"/>
      <c r="AM297" s="464"/>
    </row>
    <row r="298" ht="13.5" customHeight="1">
      <c r="A298" s="464"/>
      <c r="B298" s="464"/>
      <c r="C298" s="464"/>
      <c r="D298" s="464"/>
      <c r="E298" s="464"/>
      <c r="F298" s="464"/>
      <c r="G298" s="464"/>
      <c r="H298" s="464"/>
      <c r="I298" s="464"/>
      <c r="J298" s="464"/>
      <c r="K298" s="464"/>
      <c r="L298" s="464"/>
      <c r="M298" s="464"/>
      <c r="N298" s="464"/>
      <c r="O298" s="464"/>
      <c r="P298" s="464"/>
      <c r="Q298" s="464"/>
      <c r="R298" s="464"/>
      <c r="S298" s="464"/>
      <c r="T298" s="464"/>
      <c r="U298" s="464"/>
      <c r="V298" s="464"/>
      <c r="W298" s="464"/>
      <c r="X298" s="464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337"/>
      <c r="AJ298" s="337"/>
      <c r="AK298" s="464"/>
      <c r="AL298" s="464"/>
      <c r="AM298" s="464"/>
    </row>
    <row r="299" ht="13.5" customHeight="1">
      <c r="A299" s="464"/>
      <c r="B299" s="464"/>
      <c r="C299" s="464"/>
      <c r="D299" s="464"/>
      <c r="E299" s="464"/>
      <c r="F299" s="464"/>
      <c r="G299" s="464"/>
      <c r="H299" s="464"/>
      <c r="I299" s="464"/>
      <c r="J299" s="464"/>
      <c r="K299" s="464"/>
      <c r="L299" s="464"/>
      <c r="M299" s="464"/>
      <c r="N299" s="464"/>
      <c r="O299" s="464"/>
      <c r="P299" s="464"/>
      <c r="Q299" s="464"/>
      <c r="R299" s="464"/>
      <c r="S299" s="464"/>
      <c r="T299" s="464"/>
      <c r="U299" s="464"/>
      <c r="V299" s="464"/>
      <c r="W299" s="464"/>
      <c r="X299" s="464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337"/>
      <c r="AJ299" s="337"/>
      <c r="AK299" s="464"/>
      <c r="AL299" s="464"/>
      <c r="AM299" s="464"/>
    </row>
    <row r="300" ht="13.5" customHeight="1">
      <c r="A300" s="464"/>
      <c r="B300" s="464"/>
      <c r="C300" s="464"/>
      <c r="D300" s="464"/>
      <c r="E300" s="464"/>
      <c r="F300" s="464"/>
      <c r="G300" s="464"/>
      <c r="H300" s="464"/>
      <c r="I300" s="464"/>
      <c r="J300" s="464"/>
      <c r="K300" s="464"/>
      <c r="L300" s="464"/>
      <c r="M300" s="464"/>
      <c r="N300" s="464"/>
      <c r="O300" s="464"/>
      <c r="P300" s="464"/>
      <c r="Q300" s="464"/>
      <c r="R300" s="464"/>
      <c r="S300" s="464"/>
      <c r="T300" s="464"/>
      <c r="U300" s="464"/>
      <c r="V300" s="464"/>
      <c r="W300" s="464"/>
      <c r="X300" s="464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337"/>
      <c r="AJ300" s="337"/>
      <c r="AK300" s="464"/>
      <c r="AL300" s="464"/>
      <c r="AM300" s="464"/>
    </row>
    <row r="301" ht="13.5" customHeight="1">
      <c r="A301" s="464"/>
      <c r="B301" s="464"/>
      <c r="C301" s="464"/>
      <c r="D301" s="464"/>
      <c r="E301" s="464"/>
      <c r="F301" s="464"/>
      <c r="G301" s="464"/>
      <c r="H301" s="464"/>
      <c r="I301" s="464"/>
      <c r="J301" s="464"/>
      <c r="K301" s="464"/>
      <c r="L301" s="464"/>
      <c r="M301" s="464"/>
      <c r="N301" s="464"/>
      <c r="O301" s="464"/>
      <c r="P301" s="464"/>
      <c r="Q301" s="464"/>
      <c r="R301" s="464"/>
      <c r="S301" s="464"/>
      <c r="T301" s="464"/>
      <c r="U301" s="464"/>
      <c r="V301" s="464"/>
      <c r="W301" s="464"/>
      <c r="X301" s="464"/>
      <c r="Y301" s="337"/>
      <c r="Z301" s="337"/>
      <c r="AA301" s="337"/>
      <c r="AB301" s="337"/>
      <c r="AC301" s="337"/>
      <c r="AD301" s="337"/>
      <c r="AE301" s="337"/>
      <c r="AF301" s="337"/>
      <c r="AG301" s="337"/>
      <c r="AH301" s="337"/>
      <c r="AI301" s="337"/>
      <c r="AJ301" s="337"/>
      <c r="AK301" s="464"/>
      <c r="AL301" s="464"/>
      <c r="AM301" s="464"/>
    </row>
    <row r="302" ht="13.5" customHeight="1">
      <c r="A302" s="464"/>
      <c r="B302" s="464"/>
      <c r="C302" s="464"/>
      <c r="D302" s="464"/>
      <c r="E302" s="464"/>
      <c r="F302" s="464"/>
      <c r="G302" s="464"/>
      <c r="H302" s="464"/>
      <c r="I302" s="464"/>
      <c r="J302" s="464"/>
      <c r="K302" s="464"/>
      <c r="L302" s="464"/>
      <c r="M302" s="464"/>
      <c r="N302" s="464"/>
      <c r="O302" s="464"/>
      <c r="P302" s="464"/>
      <c r="Q302" s="464"/>
      <c r="R302" s="464"/>
      <c r="S302" s="464"/>
      <c r="T302" s="464"/>
      <c r="U302" s="464"/>
      <c r="V302" s="464"/>
      <c r="W302" s="464"/>
      <c r="X302" s="464"/>
      <c r="Y302" s="337"/>
      <c r="Z302" s="337"/>
      <c r="AA302" s="337"/>
      <c r="AB302" s="337"/>
      <c r="AC302" s="337"/>
      <c r="AD302" s="337"/>
      <c r="AE302" s="337"/>
      <c r="AF302" s="337"/>
      <c r="AG302" s="337"/>
      <c r="AH302" s="337"/>
      <c r="AI302" s="337"/>
      <c r="AJ302" s="337"/>
      <c r="AK302" s="464"/>
      <c r="AL302" s="464"/>
      <c r="AM302" s="464"/>
    </row>
    <row r="303" ht="13.5" customHeight="1">
      <c r="A303" s="464"/>
      <c r="B303" s="464"/>
      <c r="C303" s="464"/>
      <c r="D303" s="464"/>
      <c r="E303" s="464"/>
      <c r="F303" s="464"/>
      <c r="G303" s="464"/>
      <c r="H303" s="464"/>
      <c r="I303" s="464"/>
      <c r="J303" s="464"/>
      <c r="K303" s="464"/>
      <c r="L303" s="464"/>
      <c r="M303" s="464"/>
      <c r="N303" s="464"/>
      <c r="O303" s="464"/>
      <c r="P303" s="464"/>
      <c r="Q303" s="464"/>
      <c r="R303" s="464"/>
      <c r="S303" s="464"/>
      <c r="T303" s="464"/>
      <c r="U303" s="464"/>
      <c r="V303" s="464"/>
      <c r="W303" s="464"/>
      <c r="X303" s="464"/>
      <c r="Y303" s="337"/>
      <c r="Z303" s="337"/>
      <c r="AA303" s="337"/>
      <c r="AB303" s="337"/>
      <c r="AC303" s="337"/>
      <c r="AD303" s="337"/>
      <c r="AE303" s="337"/>
      <c r="AF303" s="337"/>
      <c r="AG303" s="337"/>
      <c r="AH303" s="337"/>
      <c r="AI303" s="337"/>
      <c r="AJ303" s="337"/>
      <c r="AK303" s="464"/>
      <c r="AL303" s="464"/>
      <c r="AM303" s="464"/>
    </row>
    <row r="304" ht="13.5" customHeight="1">
      <c r="A304" s="464"/>
      <c r="B304" s="464"/>
      <c r="C304" s="464"/>
      <c r="D304" s="464"/>
      <c r="E304" s="464"/>
      <c r="F304" s="464"/>
      <c r="G304" s="464"/>
      <c r="H304" s="464"/>
      <c r="I304" s="464"/>
      <c r="J304" s="464"/>
      <c r="K304" s="464"/>
      <c r="L304" s="464"/>
      <c r="M304" s="464"/>
      <c r="N304" s="464"/>
      <c r="O304" s="464"/>
      <c r="P304" s="464"/>
      <c r="Q304" s="464"/>
      <c r="R304" s="464"/>
      <c r="S304" s="464"/>
      <c r="T304" s="464"/>
      <c r="U304" s="464"/>
      <c r="V304" s="464"/>
      <c r="W304" s="464"/>
      <c r="X304" s="464"/>
      <c r="Y304" s="337"/>
      <c r="Z304" s="337"/>
      <c r="AA304" s="337"/>
      <c r="AB304" s="337"/>
      <c r="AC304" s="337"/>
      <c r="AD304" s="337"/>
      <c r="AE304" s="337"/>
      <c r="AF304" s="337"/>
      <c r="AG304" s="337"/>
      <c r="AH304" s="337"/>
      <c r="AI304" s="337"/>
      <c r="AJ304" s="337"/>
      <c r="AK304" s="464"/>
      <c r="AL304" s="464"/>
      <c r="AM304" s="464"/>
    </row>
    <row r="305" ht="13.5" customHeight="1">
      <c r="A305" s="464"/>
      <c r="B305" s="464"/>
      <c r="C305" s="464"/>
      <c r="D305" s="464"/>
      <c r="E305" s="464"/>
      <c r="F305" s="464"/>
      <c r="G305" s="464"/>
      <c r="H305" s="464"/>
      <c r="I305" s="464"/>
      <c r="J305" s="464"/>
      <c r="K305" s="464"/>
      <c r="L305" s="464"/>
      <c r="M305" s="464"/>
      <c r="N305" s="464"/>
      <c r="O305" s="464"/>
      <c r="P305" s="464"/>
      <c r="Q305" s="464"/>
      <c r="R305" s="464"/>
      <c r="S305" s="464"/>
      <c r="T305" s="464"/>
      <c r="U305" s="464"/>
      <c r="V305" s="464"/>
      <c r="W305" s="464"/>
      <c r="X305" s="464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337"/>
      <c r="AJ305" s="337"/>
      <c r="AK305" s="464"/>
      <c r="AL305" s="464"/>
      <c r="AM305" s="464"/>
    </row>
    <row r="306" ht="13.5" customHeight="1">
      <c r="A306" s="464"/>
      <c r="B306" s="464"/>
      <c r="C306" s="464"/>
      <c r="D306" s="464"/>
      <c r="E306" s="464"/>
      <c r="F306" s="464"/>
      <c r="G306" s="464"/>
      <c r="H306" s="464"/>
      <c r="I306" s="464"/>
      <c r="J306" s="464"/>
      <c r="K306" s="464"/>
      <c r="L306" s="464"/>
      <c r="M306" s="464"/>
      <c r="N306" s="464"/>
      <c r="O306" s="464"/>
      <c r="P306" s="464"/>
      <c r="Q306" s="464"/>
      <c r="R306" s="464"/>
      <c r="S306" s="464"/>
      <c r="T306" s="464"/>
      <c r="U306" s="464"/>
      <c r="V306" s="464"/>
      <c r="W306" s="464"/>
      <c r="X306" s="464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337"/>
      <c r="AJ306" s="337"/>
      <c r="AK306" s="464"/>
      <c r="AL306" s="464"/>
      <c r="AM306" s="464"/>
    </row>
    <row r="307" ht="13.5" customHeight="1">
      <c r="A307" s="464"/>
      <c r="B307" s="464"/>
      <c r="C307" s="464"/>
      <c r="D307" s="464"/>
      <c r="E307" s="464"/>
      <c r="F307" s="464"/>
      <c r="G307" s="464"/>
      <c r="H307" s="464"/>
      <c r="I307" s="464"/>
      <c r="J307" s="464"/>
      <c r="K307" s="464"/>
      <c r="L307" s="464"/>
      <c r="M307" s="464"/>
      <c r="N307" s="464"/>
      <c r="O307" s="464"/>
      <c r="P307" s="464"/>
      <c r="Q307" s="464"/>
      <c r="R307" s="464"/>
      <c r="S307" s="464"/>
      <c r="T307" s="464"/>
      <c r="U307" s="464"/>
      <c r="V307" s="464"/>
      <c r="W307" s="464"/>
      <c r="X307" s="464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337"/>
      <c r="AJ307" s="337"/>
      <c r="AK307" s="464"/>
      <c r="AL307" s="464"/>
      <c r="AM307" s="464"/>
    </row>
    <row r="308" ht="13.5" customHeight="1">
      <c r="A308" s="464"/>
      <c r="B308" s="464"/>
      <c r="C308" s="464"/>
      <c r="D308" s="464"/>
      <c r="E308" s="464"/>
      <c r="F308" s="464"/>
      <c r="G308" s="464"/>
      <c r="H308" s="464"/>
      <c r="I308" s="464"/>
      <c r="J308" s="464"/>
      <c r="K308" s="464"/>
      <c r="L308" s="464"/>
      <c r="M308" s="464"/>
      <c r="N308" s="464"/>
      <c r="O308" s="464"/>
      <c r="P308" s="464"/>
      <c r="Q308" s="464"/>
      <c r="R308" s="464"/>
      <c r="S308" s="464"/>
      <c r="T308" s="464"/>
      <c r="U308" s="464"/>
      <c r="V308" s="464"/>
      <c r="W308" s="464"/>
      <c r="X308" s="464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337"/>
      <c r="AJ308" s="337"/>
      <c r="AK308" s="464"/>
      <c r="AL308" s="464"/>
      <c r="AM308" s="464"/>
    </row>
    <row r="309" ht="13.5" customHeight="1">
      <c r="A309" s="464"/>
      <c r="B309" s="464"/>
      <c r="C309" s="464"/>
      <c r="D309" s="464"/>
      <c r="E309" s="464"/>
      <c r="F309" s="464"/>
      <c r="G309" s="464"/>
      <c r="H309" s="464"/>
      <c r="I309" s="464"/>
      <c r="J309" s="464"/>
      <c r="K309" s="464"/>
      <c r="L309" s="464"/>
      <c r="M309" s="464"/>
      <c r="N309" s="464"/>
      <c r="O309" s="464"/>
      <c r="P309" s="464"/>
      <c r="Q309" s="464"/>
      <c r="R309" s="464"/>
      <c r="S309" s="464"/>
      <c r="T309" s="464"/>
      <c r="U309" s="464"/>
      <c r="V309" s="464"/>
      <c r="W309" s="464"/>
      <c r="X309" s="464"/>
      <c r="Y309" s="337"/>
      <c r="Z309" s="337"/>
      <c r="AA309" s="337"/>
      <c r="AB309" s="337"/>
      <c r="AC309" s="337"/>
      <c r="AD309" s="337"/>
      <c r="AE309" s="337"/>
      <c r="AF309" s="337"/>
      <c r="AG309" s="337"/>
      <c r="AH309" s="337"/>
      <c r="AI309" s="337"/>
      <c r="AJ309" s="337"/>
      <c r="AK309" s="464"/>
      <c r="AL309" s="464"/>
      <c r="AM309" s="464"/>
    </row>
    <row r="310" ht="13.5" customHeight="1">
      <c r="A310" s="464"/>
      <c r="B310" s="464"/>
      <c r="C310" s="464"/>
      <c r="D310" s="464"/>
      <c r="E310" s="464"/>
      <c r="F310" s="464"/>
      <c r="G310" s="464"/>
      <c r="H310" s="464"/>
      <c r="I310" s="464"/>
      <c r="J310" s="464"/>
      <c r="K310" s="464"/>
      <c r="L310" s="464"/>
      <c r="M310" s="464"/>
      <c r="N310" s="464"/>
      <c r="O310" s="464"/>
      <c r="P310" s="464"/>
      <c r="Q310" s="464"/>
      <c r="R310" s="464"/>
      <c r="S310" s="464"/>
      <c r="T310" s="464"/>
      <c r="U310" s="464"/>
      <c r="V310" s="464"/>
      <c r="W310" s="464"/>
      <c r="X310" s="464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337"/>
      <c r="AJ310" s="337"/>
      <c r="AK310" s="464"/>
      <c r="AL310" s="464"/>
      <c r="AM310" s="464"/>
    </row>
    <row r="311" ht="13.5" customHeight="1">
      <c r="A311" s="464"/>
      <c r="B311" s="464"/>
      <c r="C311" s="464"/>
      <c r="D311" s="464"/>
      <c r="E311" s="464"/>
      <c r="F311" s="464"/>
      <c r="G311" s="464"/>
      <c r="H311" s="464"/>
      <c r="I311" s="464"/>
      <c r="J311" s="464"/>
      <c r="K311" s="464"/>
      <c r="L311" s="464"/>
      <c r="M311" s="464"/>
      <c r="N311" s="464"/>
      <c r="O311" s="464"/>
      <c r="P311" s="464"/>
      <c r="Q311" s="464"/>
      <c r="R311" s="464"/>
      <c r="S311" s="464"/>
      <c r="T311" s="464"/>
      <c r="U311" s="464"/>
      <c r="V311" s="464"/>
      <c r="W311" s="464"/>
      <c r="X311" s="464"/>
      <c r="Y311" s="337"/>
      <c r="Z311" s="337"/>
      <c r="AA311" s="337"/>
      <c r="AB311" s="337"/>
      <c r="AC311" s="337"/>
      <c r="AD311" s="337"/>
      <c r="AE311" s="337"/>
      <c r="AF311" s="337"/>
      <c r="AG311" s="337"/>
      <c r="AH311" s="337"/>
      <c r="AI311" s="337"/>
      <c r="AJ311" s="337"/>
      <c r="AK311" s="464"/>
      <c r="AL311" s="464"/>
      <c r="AM311" s="464"/>
    </row>
    <row r="312" ht="13.5" customHeight="1">
      <c r="A312" s="464"/>
      <c r="B312" s="464"/>
      <c r="C312" s="464"/>
      <c r="D312" s="464"/>
      <c r="E312" s="464"/>
      <c r="F312" s="464"/>
      <c r="G312" s="464"/>
      <c r="H312" s="464"/>
      <c r="I312" s="464"/>
      <c r="J312" s="464"/>
      <c r="K312" s="464"/>
      <c r="L312" s="464"/>
      <c r="M312" s="464"/>
      <c r="N312" s="464"/>
      <c r="O312" s="464"/>
      <c r="P312" s="464"/>
      <c r="Q312" s="464"/>
      <c r="R312" s="464"/>
      <c r="S312" s="464"/>
      <c r="T312" s="464"/>
      <c r="U312" s="464"/>
      <c r="V312" s="464"/>
      <c r="W312" s="464"/>
      <c r="X312" s="464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337"/>
      <c r="AJ312" s="337"/>
      <c r="AK312" s="464"/>
      <c r="AL312" s="464"/>
      <c r="AM312" s="464"/>
    </row>
    <row r="313" ht="13.5" customHeight="1">
      <c r="A313" s="464"/>
      <c r="B313" s="464"/>
      <c r="C313" s="464"/>
      <c r="D313" s="464"/>
      <c r="E313" s="464"/>
      <c r="F313" s="464"/>
      <c r="G313" s="464"/>
      <c r="H313" s="464"/>
      <c r="I313" s="464"/>
      <c r="J313" s="464"/>
      <c r="K313" s="464"/>
      <c r="L313" s="464"/>
      <c r="M313" s="464"/>
      <c r="N313" s="464"/>
      <c r="O313" s="464"/>
      <c r="P313" s="464"/>
      <c r="Q313" s="464"/>
      <c r="R313" s="464"/>
      <c r="S313" s="464"/>
      <c r="T313" s="464"/>
      <c r="U313" s="464"/>
      <c r="V313" s="464"/>
      <c r="W313" s="464"/>
      <c r="X313" s="464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337"/>
      <c r="AJ313" s="337"/>
      <c r="AK313" s="464"/>
      <c r="AL313" s="464"/>
      <c r="AM313" s="464"/>
    </row>
    <row r="314" ht="13.5" customHeight="1">
      <c r="A314" s="464"/>
      <c r="B314" s="464"/>
      <c r="C314" s="464"/>
      <c r="D314" s="464"/>
      <c r="E314" s="464"/>
      <c r="F314" s="464"/>
      <c r="G314" s="464"/>
      <c r="H314" s="464"/>
      <c r="I314" s="464"/>
      <c r="J314" s="464"/>
      <c r="K314" s="464"/>
      <c r="L314" s="464"/>
      <c r="M314" s="464"/>
      <c r="N314" s="464"/>
      <c r="O314" s="464"/>
      <c r="P314" s="464"/>
      <c r="Q314" s="464"/>
      <c r="R314" s="464"/>
      <c r="S314" s="464"/>
      <c r="T314" s="464"/>
      <c r="U314" s="464"/>
      <c r="V314" s="464"/>
      <c r="W314" s="464"/>
      <c r="X314" s="464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337"/>
      <c r="AJ314" s="337"/>
      <c r="AK314" s="464"/>
      <c r="AL314" s="464"/>
      <c r="AM314" s="464"/>
    </row>
    <row r="315" ht="13.5" customHeight="1">
      <c r="A315" s="464"/>
      <c r="B315" s="464"/>
      <c r="C315" s="464"/>
      <c r="D315" s="464"/>
      <c r="E315" s="464"/>
      <c r="F315" s="464"/>
      <c r="G315" s="464"/>
      <c r="H315" s="464"/>
      <c r="I315" s="464"/>
      <c r="J315" s="464"/>
      <c r="K315" s="464"/>
      <c r="L315" s="464"/>
      <c r="M315" s="464"/>
      <c r="N315" s="464"/>
      <c r="O315" s="464"/>
      <c r="P315" s="464"/>
      <c r="Q315" s="464"/>
      <c r="R315" s="464"/>
      <c r="S315" s="464"/>
      <c r="T315" s="464"/>
      <c r="U315" s="464"/>
      <c r="V315" s="464"/>
      <c r="W315" s="464"/>
      <c r="X315" s="464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337"/>
      <c r="AJ315" s="337"/>
      <c r="AK315" s="464"/>
      <c r="AL315" s="464"/>
      <c r="AM315" s="464"/>
    </row>
    <row r="316" ht="13.5" customHeight="1">
      <c r="A316" s="464"/>
      <c r="B316" s="464"/>
      <c r="C316" s="464"/>
      <c r="D316" s="464"/>
      <c r="E316" s="464"/>
      <c r="F316" s="464"/>
      <c r="G316" s="464"/>
      <c r="H316" s="464"/>
      <c r="I316" s="464"/>
      <c r="J316" s="464"/>
      <c r="K316" s="464"/>
      <c r="L316" s="464"/>
      <c r="M316" s="464"/>
      <c r="N316" s="464"/>
      <c r="O316" s="464"/>
      <c r="P316" s="464"/>
      <c r="Q316" s="464"/>
      <c r="R316" s="464"/>
      <c r="S316" s="464"/>
      <c r="T316" s="464"/>
      <c r="U316" s="464"/>
      <c r="V316" s="464"/>
      <c r="W316" s="464"/>
      <c r="X316" s="464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337"/>
      <c r="AJ316" s="337"/>
      <c r="AK316" s="464"/>
      <c r="AL316" s="464"/>
      <c r="AM316" s="464"/>
    </row>
    <row r="317" ht="13.5" customHeight="1">
      <c r="A317" s="464"/>
      <c r="B317" s="464"/>
      <c r="C317" s="464"/>
      <c r="D317" s="464"/>
      <c r="E317" s="464"/>
      <c r="F317" s="464"/>
      <c r="G317" s="464"/>
      <c r="H317" s="464"/>
      <c r="I317" s="464"/>
      <c r="J317" s="464"/>
      <c r="K317" s="464"/>
      <c r="L317" s="464"/>
      <c r="M317" s="464"/>
      <c r="N317" s="464"/>
      <c r="O317" s="464"/>
      <c r="P317" s="464"/>
      <c r="Q317" s="464"/>
      <c r="R317" s="464"/>
      <c r="S317" s="464"/>
      <c r="T317" s="464"/>
      <c r="U317" s="464"/>
      <c r="V317" s="464"/>
      <c r="W317" s="464"/>
      <c r="X317" s="464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337"/>
      <c r="AJ317" s="337"/>
      <c r="AK317" s="464"/>
      <c r="AL317" s="464"/>
      <c r="AM317" s="464"/>
    </row>
    <row r="318" ht="13.5" customHeight="1">
      <c r="A318" s="464"/>
      <c r="B318" s="464"/>
      <c r="C318" s="464"/>
      <c r="D318" s="464"/>
      <c r="E318" s="464"/>
      <c r="F318" s="464"/>
      <c r="G318" s="464"/>
      <c r="H318" s="464"/>
      <c r="I318" s="464"/>
      <c r="J318" s="464"/>
      <c r="K318" s="464"/>
      <c r="L318" s="464"/>
      <c r="M318" s="464"/>
      <c r="N318" s="464"/>
      <c r="O318" s="464"/>
      <c r="P318" s="464"/>
      <c r="Q318" s="464"/>
      <c r="R318" s="464"/>
      <c r="S318" s="464"/>
      <c r="T318" s="464"/>
      <c r="U318" s="464"/>
      <c r="V318" s="464"/>
      <c r="W318" s="464"/>
      <c r="X318" s="464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  <c r="AK318" s="464"/>
      <c r="AL318" s="464"/>
      <c r="AM318" s="464"/>
    </row>
    <row r="319" ht="13.5" customHeight="1">
      <c r="A319" s="464"/>
      <c r="B319" s="464"/>
      <c r="C319" s="464"/>
      <c r="D319" s="464"/>
      <c r="E319" s="464"/>
      <c r="F319" s="464"/>
      <c r="G319" s="464"/>
      <c r="H319" s="464"/>
      <c r="I319" s="464"/>
      <c r="J319" s="464"/>
      <c r="K319" s="464"/>
      <c r="L319" s="464"/>
      <c r="M319" s="464"/>
      <c r="N319" s="464"/>
      <c r="O319" s="464"/>
      <c r="P319" s="464"/>
      <c r="Q319" s="464"/>
      <c r="R319" s="464"/>
      <c r="S319" s="464"/>
      <c r="T319" s="464"/>
      <c r="U319" s="464"/>
      <c r="V319" s="464"/>
      <c r="W319" s="464"/>
      <c r="X319" s="464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464"/>
      <c r="AL319" s="464"/>
      <c r="AM319" s="464"/>
    </row>
    <row r="320" ht="13.5" customHeight="1">
      <c r="A320" s="464"/>
      <c r="B320" s="464"/>
      <c r="C320" s="464"/>
      <c r="D320" s="464"/>
      <c r="E320" s="464"/>
      <c r="F320" s="464"/>
      <c r="G320" s="464"/>
      <c r="H320" s="464"/>
      <c r="I320" s="464"/>
      <c r="J320" s="464"/>
      <c r="K320" s="464"/>
      <c r="L320" s="464"/>
      <c r="M320" s="464"/>
      <c r="N320" s="464"/>
      <c r="O320" s="464"/>
      <c r="P320" s="464"/>
      <c r="Q320" s="464"/>
      <c r="R320" s="464"/>
      <c r="S320" s="464"/>
      <c r="T320" s="464"/>
      <c r="U320" s="464"/>
      <c r="V320" s="464"/>
      <c r="W320" s="464"/>
      <c r="X320" s="464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  <c r="AK320" s="464"/>
      <c r="AL320" s="464"/>
      <c r="AM320" s="464"/>
    </row>
    <row r="321" ht="13.5" customHeight="1">
      <c r="A321" s="464"/>
      <c r="B321" s="464"/>
      <c r="C321" s="464"/>
      <c r="D321" s="464"/>
      <c r="E321" s="464"/>
      <c r="F321" s="464"/>
      <c r="G321" s="464"/>
      <c r="H321" s="464"/>
      <c r="I321" s="464"/>
      <c r="J321" s="464"/>
      <c r="K321" s="464"/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464"/>
      <c r="X321" s="464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  <c r="AK321" s="464"/>
      <c r="AL321" s="464"/>
      <c r="AM321" s="464"/>
    </row>
    <row r="322" ht="13.5" customHeight="1">
      <c r="A322" s="464"/>
      <c r="B322" s="464"/>
      <c r="C322" s="464"/>
      <c r="D322" s="464"/>
      <c r="E322" s="464"/>
      <c r="F322" s="464"/>
      <c r="G322" s="464"/>
      <c r="H322" s="464"/>
      <c r="I322" s="464"/>
      <c r="J322" s="464"/>
      <c r="K322" s="464"/>
      <c r="L322" s="464"/>
      <c r="M322" s="464"/>
      <c r="N322" s="464"/>
      <c r="O322" s="464"/>
      <c r="P322" s="464"/>
      <c r="Q322" s="464"/>
      <c r="R322" s="464"/>
      <c r="S322" s="464"/>
      <c r="T322" s="464"/>
      <c r="U322" s="464"/>
      <c r="V322" s="464"/>
      <c r="W322" s="464"/>
      <c r="X322" s="464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337"/>
      <c r="AJ322" s="337"/>
      <c r="AK322" s="464"/>
      <c r="AL322" s="464"/>
      <c r="AM322" s="464"/>
    </row>
    <row r="323" ht="13.5" customHeight="1">
      <c r="A323" s="464"/>
      <c r="B323" s="464"/>
      <c r="C323" s="464"/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464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337"/>
      <c r="AJ323" s="337"/>
      <c r="AK323" s="464"/>
      <c r="AL323" s="464"/>
      <c r="AM323" s="464"/>
    </row>
    <row r="324" ht="13.5" customHeight="1">
      <c r="A324" s="464"/>
      <c r="B324" s="464"/>
      <c r="C324" s="464"/>
      <c r="D324" s="464"/>
      <c r="E324" s="464"/>
      <c r="F324" s="464"/>
      <c r="G324" s="464"/>
      <c r="H324" s="464"/>
      <c r="I324" s="464"/>
      <c r="J324" s="464"/>
      <c r="K324" s="464"/>
      <c r="L324" s="464"/>
      <c r="M324" s="464"/>
      <c r="N324" s="464"/>
      <c r="O324" s="464"/>
      <c r="P324" s="464"/>
      <c r="Q324" s="464"/>
      <c r="R324" s="464"/>
      <c r="S324" s="464"/>
      <c r="T324" s="464"/>
      <c r="U324" s="464"/>
      <c r="V324" s="464"/>
      <c r="W324" s="464"/>
      <c r="X324" s="464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337"/>
      <c r="AJ324" s="337"/>
      <c r="AK324" s="464"/>
      <c r="AL324" s="464"/>
      <c r="AM324" s="464"/>
    </row>
    <row r="325" ht="13.5" customHeight="1">
      <c r="A325" s="464"/>
      <c r="B325" s="464"/>
      <c r="C325" s="464"/>
      <c r="D325" s="464"/>
      <c r="E325" s="464"/>
      <c r="F325" s="464"/>
      <c r="G325" s="464"/>
      <c r="H325" s="464"/>
      <c r="I325" s="464"/>
      <c r="J325" s="464"/>
      <c r="K325" s="464"/>
      <c r="L325" s="464"/>
      <c r="M325" s="464"/>
      <c r="N325" s="464"/>
      <c r="O325" s="464"/>
      <c r="P325" s="464"/>
      <c r="Q325" s="464"/>
      <c r="R325" s="464"/>
      <c r="S325" s="464"/>
      <c r="T325" s="464"/>
      <c r="U325" s="464"/>
      <c r="V325" s="464"/>
      <c r="W325" s="464"/>
      <c r="X325" s="464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337"/>
      <c r="AJ325" s="337"/>
      <c r="AK325" s="464"/>
      <c r="AL325" s="464"/>
      <c r="AM325" s="464"/>
    </row>
    <row r="326" ht="13.5" customHeight="1">
      <c r="A326" s="464"/>
      <c r="B326" s="464"/>
      <c r="C326" s="464"/>
      <c r="D326" s="464"/>
      <c r="E326" s="464"/>
      <c r="F326" s="464"/>
      <c r="G326" s="464"/>
      <c r="H326" s="464"/>
      <c r="I326" s="464"/>
      <c r="J326" s="464"/>
      <c r="K326" s="464"/>
      <c r="L326" s="464"/>
      <c r="M326" s="464"/>
      <c r="N326" s="464"/>
      <c r="O326" s="464"/>
      <c r="P326" s="464"/>
      <c r="Q326" s="464"/>
      <c r="R326" s="464"/>
      <c r="S326" s="464"/>
      <c r="T326" s="464"/>
      <c r="U326" s="464"/>
      <c r="V326" s="464"/>
      <c r="W326" s="464"/>
      <c r="X326" s="464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337"/>
      <c r="AJ326" s="337"/>
      <c r="AK326" s="464"/>
      <c r="AL326" s="464"/>
      <c r="AM326" s="464"/>
    </row>
    <row r="327" ht="13.5" customHeight="1">
      <c r="A327" s="464"/>
      <c r="B327" s="464"/>
      <c r="C327" s="464"/>
      <c r="D327" s="464"/>
      <c r="E327" s="464"/>
      <c r="F327" s="464"/>
      <c r="G327" s="464"/>
      <c r="H327" s="464"/>
      <c r="I327" s="464"/>
      <c r="J327" s="464"/>
      <c r="K327" s="464"/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464"/>
      <c r="X327" s="464"/>
      <c r="Y327" s="337"/>
      <c r="Z327" s="337"/>
      <c r="AA327" s="337"/>
      <c r="AB327" s="337"/>
      <c r="AC327" s="337"/>
      <c r="AD327" s="337"/>
      <c r="AE327" s="337"/>
      <c r="AF327" s="337"/>
      <c r="AG327" s="337"/>
      <c r="AH327" s="337"/>
      <c r="AI327" s="337"/>
      <c r="AJ327" s="337"/>
      <c r="AK327" s="464"/>
      <c r="AL327" s="464"/>
      <c r="AM327" s="464"/>
    </row>
    <row r="328" ht="13.5" customHeight="1">
      <c r="A328" s="464"/>
      <c r="B328" s="464"/>
      <c r="C328" s="464"/>
      <c r="D328" s="464"/>
      <c r="E328" s="464"/>
      <c r="F328" s="464"/>
      <c r="G328" s="464"/>
      <c r="H328" s="464"/>
      <c r="I328" s="464"/>
      <c r="J328" s="464"/>
      <c r="K328" s="464"/>
      <c r="L328" s="464"/>
      <c r="M328" s="464"/>
      <c r="N328" s="464"/>
      <c r="O328" s="464"/>
      <c r="P328" s="464"/>
      <c r="Q328" s="464"/>
      <c r="R328" s="464"/>
      <c r="S328" s="464"/>
      <c r="T328" s="464"/>
      <c r="U328" s="464"/>
      <c r="V328" s="464"/>
      <c r="W328" s="464"/>
      <c r="X328" s="464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337"/>
      <c r="AJ328" s="337"/>
      <c r="AK328" s="464"/>
      <c r="AL328" s="464"/>
      <c r="AM328" s="464"/>
    </row>
    <row r="329" ht="13.5" customHeight="1">
      <c r="A329" s="464"/>
      <c r="B329" s="464"/>
      <c r="C329" s="464"/>
      <c r="D329" s="464"/>
      <c r="E329" s="464"/>
      <c r="F329" s="464"/>
      <c r="G329" s="464"/>
      <c r="H329" s="464"/>
      <c r="I329" s="464"/>
      <c r="J329" s="464"/>
      <c r="K329" s="464"/>
      <c r="L329" s="464"/>
      <c r="M329" s="464"/>
      <c r="N329" s="464"/>
      <c r="O329" s="464"/>
      <c r="P329" s="464"/>
      <c r="Q329" s="464"/>
      <c r="R329" s="464"/>
      <c r="S329" s="464"/>
      <c r="T329" s="464"/>
      <c r="U329" s="464"/>
      <c r="V329" s="464"/>
      <c r="W329" s="464"/>
      <c r="X329" s="464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337"/>
      <c r="AJ329" s="337"/>
      <c r="AK329" s="464"/>
      <c r="AL329" s="464"/>
      <c r="AM329" s="464"/>
    </row>
    <row r="330" ht="13.5" customHeight="1">
      <c r="A330" s="464"/>
      <c r="B330" s="464"/>
      <c r="C330" s="464"/>
      <c r="D330" s="464"/>
      <c r="E330" s="464"/>
      <c r="F330" s="464"/>
      <c r="G330" s="464"/>
      <c r="H330" s="464"/>
      <c r="I330" s="464"/>
      <c r="J330" s="464"/>
      <c r="K330" s="464"/>
      <c r="L330" s="464"/>
      <c r="M330" s="464"/>
      <c r="N330" s="464"/>
      <c r="O330" s="464"/>
      <c r="P330" s="464"/>
      <c r="Q330" s="464"/>
      <c r="R330" s="464"/>
      <c r="S330" s="464"/>
      <c r="T330" s="464"/>
      <c r="U330" s="464"/>
      <c r="V330" s="464"/>
      <c r="W330" s="464"/>
      <c r="X330" s="464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337"/>
      <c r="AJ330" s="337"/>
      <c r="AK330" s="464"/>
      <c r="AL330" s="464"/>
      <c r="AM330" s="464"/>
    </row>
    <row r="331" ht="13.5" customHeight="1">
      <c r="A331" s="464"/>
      <c r="B331" s="464"/>
      <c r="C331" s="464"/>
      <c r="D331" s="464"/>
      <c r="E331" s="464"/>
      <c r="F331" s="464"/>
      <c r="G331" s="464"/>
      <c r="H331" s="464"/>
      <c r="I331" s="464"/>
      <c r="J331" s="464"/>
      <c r="K331" s="464"/>
      <c r="L331" s="464"/>
      <c r="M331" s="464"/>
      <c r="N331" s="464"/>
      <c r="O331" s="464"/>
      <c r="P331" s="464"/>
      <c r="Q331" s="464"/>
      <c r="R331" s="464"/>
      <c r="S331" s="464"/>
      <c r="T331" s="464"/>
      <c r="U331" s="464"/>
      <c r="V331" s="464"/>
      <c r="W331" s="464"/>
      <c r="X331" s="464"/>
      <c r="Y331" s="337"/>
      <c r="Z331" s="337"/>
      <c r="AA331" s="337"/>
      <c r="AB331" s="337"/>
      <c r="AC331" s="337"/>
      <c r="AD331" s="337"/>
      <c r="AE331" s="337"/>
      <c r="AF331" s="337"/>
      <c r="AG331" s="337"/>
      <c r="AH331" s="337"/>
      <c r="AI331" s="337"/>
      <c r="AJ331" s="337"/>
      <c r="AK331" s="464"/>
      <c r="AL331" s="464"/>
      <c r="AM331" s="464"/>
    </row>
    <row r="332" ht="13.5" customHeight="1">
      <c r="A332" s="464"/>
      <c r="B332" s="464"/>
      <c r="C332" s="464"/>
      <c r="D332" s="464"/>
      <c r="E332" s="464"/>
      <c r="F332" s="464"/>
      <c r="G332" s="464"/>
      <c r="H332" s="464"/>
      <c r="I332" s="464"/>
      <c r="J332" s="464"/>
      <c r="K332" s="464"/>
      <c r="L332" s="464"/>
      <c r="M332" s="464"/>
      <c r="N332" s="464"/>
      <c r="O332" s="464"/>
      <c r="P332" s="464"/>
      <c r="Q332" s="464"/>
      <c r="R332" s="464"/>
      <c r="S332" s="464"/>
      <c r="T332" s="464"/>
      <c r="U332" s="464"/>
      <c r="V332" s="464"/>
      <c r="W332" s="464"/>
      <c r="X332" s="464"/>
      <c r="Y332" s="337"/>
      <c r="Z332" s="337"/>
      <c r="AA332" s="337"/>
      <c r="AB332" s="337"/>
      <c r="AC332" s="337"/>
      <c r="AD332" s="337"/>
      <c r="AE332" s="337"/>
      <c r="AF332" s="337"/>
      <c r="AG332" s="337"/>
      <c r="AH332" s="337"/>
      <c r="AI332" s="337"/>
      <c r="AJ332" s="337"/>
      <c r="AK332" s="464"/>
      <c r="AL332" s="464"/>
      <c r="AM332" s="464"/>
    </row>
    <row r="333" ht="13.5" customHeight="1">
      <c r="A333" s="464"/>
      <c r="B333" s="464"/>
      <c r="C333" s="464"/>
      <c r="D333" s="464"/>
      <c r="E333" s="464"/>
      <c r="F333" s="464"/>
      <c r="G333" s="464"/>
      <c r="H333" s="464"/>
      <c r="I333" s="464"/>
      <c r="J333" s="464"/>
      <c r="K333" s="464"/>
      <c r="L333" s="464"/>
      <c r="M333" s="464"/>
      <c r="N333" s="464"/>
      <c r="O333" s="464"/>
      <c r="P333" s="464"/>
      <c r="Q333" s="464"/>
      <c r="R333" s="464"/>
      <c r="S333" s="464"/>
      <c r="T333" s="464"/>
      <c r="U333" s="464"/>
      <c r="V333" s="464"/>
      <c r="W333" s="464"/>
      <c r="X333" s="464"/>
      <c r="Y333" s="337"/>
      <c r="Z333" s="337"/>
      <c r="AA333" s="337"/>
      <c r="AB333" s="337"/>
      <c r="AC333" s="337"/>
      <c r="AD333" s="337"/>
      <c r="AE333" s="337"/>
      <c r="AF333" s="337"/>
      <c r="AG333" s="337"/>
      <c r="AH333" s="337"/>
      <c r="AI333" s="337"/>
      <c r="AJ333" s="337"/>
      <c r="AK333" s="464"/>
      <c r="AL333" s="464"/>
      <c r="AM333" s="464"/>
    </row>
    <row r="334" ht="13.5" customHeight="1">
      <c r="A334" s="464"/>
      <c r="B334" s="464"/>
      <c r="C334" s="464"/>
      <c r="D334" s="464"/>
      <c r="E334" s="464"/>
      <c r="F334" s="464"/>
      <c r="G334" s="464"/>
      <c r="H334" s="464"/>
      <c r="I334" s="464"/>
      <c r="J334" s="464"/>
      <c r="K334" s="464"/>
      <c r="L334" s="464"/>
      <c r="M334" s="464"/>
      <c r="N334" s="464"/>
      <c r="O334" s="464"/>
      <c r="P334" s="464"/>
      <c r="Q334" s="464"/>
      <c r="R334" s="464"/>
      <c r="S334" s="464"/>
      <c r="T334" s="464"/>
      <c r="U334" s="464"/>
      <c r="V334" s="464"/>
      <c r="W334" s="464"/>
      <c r="X334" s="464"/>
      <c r="Y334" s="337"/>
      <c r="Z334" s="337"/>
      <c r="AA334" s="337"/>
      <c r="AB334" s="337"/>
      <c r="AC334" s="337"/>
      <c r="AD334" s="337"/>
      <c r="AE334" s="337"/>
      <c r="AF334" s="337"/>
      <c r="AG334" s="337"/>
      <c r="AH334" s="337"/>
      <c r="AI334" s="337"/>
      <c r="AJ334" s="337"/>
      <c r="AK334" s="464"/>
      <c r="AL334" s="464"/>
      <c r="AM334" s="464"/>
    </row>
    <row r="335" ht="13.5" customHeight="1">
      <c r="A335" s="464"/>
      <c r="B335" s="464"/>
      <c r="C335" s="464"/>
      <c r="D335" s="464"/>
      <c r="E335" s="464"/>
      <c r="F335" s="464"/>
      <c r="G335" s="464"/>
      <c r="H335" s="464"/>
      <c r="I335" s="464"/>
      <c r="J335" s="464"/>
      <c r="K335" s="464"/>
      <c r="L335" s="464"/>
      <c r="M335" s="464"/>
      <c r="N335" s="464"/>
      <c r="O335" s="464"/>
      <c r="P335" s="464"/>
      <c r="Q335" s="464"/>
      <c r="R335" s="464"/>
      <c r="S335" s="464"/>
      <c r="T335" s="464"/>
      <c r="U335" s="464"/>
      <c r="V335" s="464"/>
      <c r="W335" s="464"/>
      <c r="X335" s="464"/>
      <c r="Y335" s="337"/>
      <c r="Z335" s="337"/>
      <c r="AA335" s="337"/>
      <c r="AB335" s="337"/>
      <c r="AC335" s="337"/>
      <c r="AD335" s="337"/>
      <c r="AE335" s="337"/>
      <c r="AF335" s="337"/>
      <c r="AG335" s="337"/>
      <c r="AH335" s="337"/>
      <c r="AI335" s="337"/>
      <c r="AJ335" s="337"/>
      <c r="AK335" s="464"/>
      <c r="AL335" s="464"/>
      <c r="AM335" s="464"/>
    </row>
    <row r="336" ht="13.5" customHeight="1">
      <c r="A336" s="464"/>
      <c r="B336" s="464"/>
      <c r="C336" s="464"/>
      <c r="D336" s="464"/>
      <c r="E336" s="464"/>
      <c r="F336" s="464"/>
      <c r="G336" s="464"/>
      <c r="H336" s="464"/>
      <c r="I336" s="464"/>
      <c r="J336" s="464"/>
      <c r="K336" s="464"/>
      <c r="L336" s="464"/>
      <c r="M336" s="464"/>
      <c r="N336" s="464"/>
      <c r="O336" s="464"/>
      <c r="P336" s="464"/>
      <c r="Q336" s="464"/>
      <c r="R336" s="464"/>
      <c r="S336" s="464"/>
      <c r="T336" s="464"/>
      <c r="U336" s="464"/>
      <c r="V336" s="464"/>
      <c r="W336" s="464"/>
      <c r="X336" s="464"/>
      <c r="Y336" s="337"/>
      <c r="Z336" s="337"/>
      <c r="AA336" s="337"/>
      <c r="AB336" s="337"/>
      <c r="AC336" s="337"/>
      <c r="AD336" s="337"/>
      <c r="AE336" s="337"/>
      <c r="AF336" s="337"/>
      <c r="AG336" s="337"/>
      <c r="AH336" s="337"/>
      <c r="AI336" s="337"/>
      <c r="AJ336" s="337"/>
      <c r="AK336" s="464"/>
      <c r="AL336" s="464"/>
      <c r="AM336" s="464"/>
    </row>
    <row r="337" ht="13.5" customHeight="1">
      <c r="A337" s="464"/>
      <c r="B337" s="464"/>
      <c r="C337" s="464"/>
      <c r="D337" s="464"/>
      <c r="E337" s="464"/>
      <c r="F337" s="464"/>
      <c r="G337" s="464"/>
      <c r="H337" s="464"/>
      <c r="I337" s="464"/>
      <c r="J337" s="464"/>
      <c r="K337" s="464"/>
      <c r="L337" s="464"/>
      <c r="M337" s="464"/>
      <c r="N337" s="464"/>
      <c r="O337" s="464"/>
      <c r="P337" s="464"/>
      <c r="Q337" s="464"/>
      <c r="R337" s="464"/>
      <c r="S337" s="464"/>
      <c r="T337" s="464"/>
      <c r="U337" s="464"/>
      <c r="V337" s="464"/>
      <c r="W337" s="464"/>
      <c r="X337" s="464"/>
      <c r="Y337" s="337"/>
      <c r="Z337" s="337"/>
      <c r="AA337" s="337"/>
      <c r="AB337" s="337"/>
      <c r="AC337" s="337"/>
      <c r="AD337" s="337"/>
      <c r="AE337" s="337"/>
      <c r="AF337" s="337"/>
      <c r="AG337" s="337"/>
      <c r="AH337" s="337"/>
      <c r="AI337" s="337"/>
      <c r="AJ337" s="337"/>
      <c r="AK337" s="464"/>
      <c r="AL337" s="464"/>
      <c r="AM337" s="464"/>
    </row>
    <row r="338" ht="13.5" customHeight="1">
      <c r="A338" s="464"/>
      <c r="B338" s="464"/>
      <c r="C338" s="464"/>
      <c r="D338" s="464"/>
      <c r="E338" s="464"/>
      <c r="F338" s="464"/>
      <c r="G338" s="464"/>
      <c r="H338" s="464"/>
      <c r="I338" s="464"/>
      <c r="J338" s="464"/>
      <c r="K338" s="464"/>
      <c r="L338" s="464"/>
      <c r="M338" s="464"/>
      <c r="N338" s="464"/>
      <c r="O338" s="464"/>
      <c r="P338" s="464"/>
      <c r="Q338" s="464"/>
      <c r="R338" s="464"/>
      <c r="S338" s="464"/>
      <c r="T338" s="464"/>
      <c r="U338" s="464"/>
      <c r="V338" s="464"/>
      <c r="W338" s="464"/>
      <c r="X338" s="464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337"/>
      <c r="AJ338" s="337"/>
      <c r="AK338" s="464"/>
      <c r="AL338" s="464"/>
      <c r="AM338" s="464"/>
    </row>
    <row r="339" ht="13.5" customHeight="1">
      <c r="A339" s="464"/>
      <c r="B339" s="464"/>
      <c r="C339" s="464"/>
      <c r="D339" s="464"/>
      <c r="E339" s="464"/>
      <c r="F339" s="464"/>
      <c r="G339" s="464"/>
      <c r="H339" s="464"/>
      <c r="I339" s="464"/>
      <c r="J339" s="464"/>
      <c r="K339" s="464"/>
      <c r="L339" s="464"/>
      <c r="M339" s="464"/>
      <c r="N339" s="464"/>
      <c r="O339" s="464"/>
      <c r="P339" s="464"/>
      <c r="Q339" s="464"/>
      <c r="R339" s="464"/>
      <c r="S339" s="464"/>
      <c r="T339" s="464"/>
      <c r="U339" s="464"/>
      <c r="V339" s="464"/>
      <c r="W339" s="464"/>
      <c r="X339" s="464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337"/>
      <c r="AJ339" s="337"/>
      <c r="AK339" s="464"/>
      <c r="AL339" s="464"/>
      <c r="AM339" s="464"/>
    </row>
    <row r="340" ht="13.5" customHeight="1">
      <c r="A340" s="464"/>
      <c r="B340" s="464"/>
      <c r="C340" s="464"/>
      <c r="D340" s="464"/>
      <c r="E340" s="464"/>
      <c r="F340" s="464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64"/>
      <c r="R340" s="464"/>
      <c r="S340" s="464"/>
      <c r="T340" s="464"/>
      <c r="U340" s="464"/>
      <c r="V340" s="464"/>
      <c r="W340" s="464"/>
      <c r="X340" s="464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337"/>
      <c r="AJ340" s="337"/>
      <c r="AK340" s="464"/>
      <c r="AL340" s="464"/>
      <c r="AM340" s="464"/>
    </row>
    <row r="341" ht="13.5" customHeight="1">
      <c r="A341" s="464"/>
      <c r="B341" s="464"/>
      <c r="C341" s="464"/>
      <c r="D341" s="464"/>
      <c r="E341" s="464"/>
      <c r="F341" s="464"/>
      <c r="G341" s="464"/>
      <c r="H341" s="464"/>
      <c r="I341" s="464"/>
      <c r="J341" s="464"/>
      <c r="K341" s="464"/>
      <c r="L341" s="464"/>
      <c r="M341" s="464"/>
      <c r="N341" s="464"/>
      <c r="O341" s="464"/>
      <c r="P341" s="464"/>
      <c r="Q341" s="464"/>
      <c r="R341" s="464"/>
      <c r="S341" s="464"/>
      <c r="T341" s="464"/>
      <c r="U341" s="464"/>
      <c r="V341" s="464"/>
      <c r="W341" s="464"/>
      <c r="X341" s="464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337"/>
      <c r="AJ341" s="337"/>
      <c r="AK341" s="464"/>
      <c r="AL341" s="464"/>
      <c r="AM341" s="464"/>
    </row>
    <row r="342" ht="13.5" customHeight="1">
      <c r="A342" s="464"/>
      <c r="B342" s="464"/>
      <c r="C342" s="464"/>
      <c r="D342" s="464"/>
      <c r="E342" s="464"/>
      <c r="F342" s="464"/>
      <c r="G342" s="464"/>
      <c r="H342" s="464"/>
      <c r="I342" s="464"/>
      <c r="J342" s="464"/>
      <c r="K342" s="464"/>
      <c r="L342" s="464"/>
      <c r="M342" s="464"/>
      <c r="N342" s="464"/>
      <c r="O342" s="464"/>
      <c r="P342" s="464"/>
      <c r="Q342" s="464"/>
      <c r="R342" s="464"/>
      <c r="S342" s="464"/>
      <c r="T342" s="464"/>
      <c r="U342" s="464"/>
      <c r="V342" s="464"/>
      <c r="W342" s="464"/>
      <c r="X342" s="464"/>
      <c r="Y342" s="337"/>
      <c r="Z342" s="337"/>
      <c r="AA342" s="337"/>
      <c r="AB342" s="337"/>
      <c r="AC342" s="337"/>
      <c r="AD342" s="337"/>
      <c r="AE342" s="337"/>
      <c r="AF342" s="337"/>
      <c r="AG342" s="337"/>
      <c r="AH342" s="337"/>
      <c r="AI342" s="337"/>
      <c r="AJ342" s="337"/>
      <c r="AK342" s="464"/>
      <c r="AL342" s="464"/>
      <c r="AM342" s="464"/>
    </row>
    <row r="343" ht="13.5" customHeight="1">
      <c r="A343" s="464"/>
      <c r="B343" s="464"/>
      <c r="C343" s="464"/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464"/>
      <c r="Y343" s="337"/>
      <c r="Z343" s="337"/>
      <c r="AA343" s="337"/>
      <c r="AB343" s="337"/>
      <c r="AC343" s="337"/>
      <c r="AD343" s="337"/>
      <c r="AE343" s="337"/>
      <c r="AF343" s="337"/>
      <c r="AG343" s="337"/>
      <c r="AH343" s="337"/>
      <c r="AI343" s="337"/>
      <c r="AJ343" s="337"/>
      <c r="AK343" s="464"/>
      <c r="AL343" s="464"/>
      <c r="AM343" s="464"/>
    </row>
    <row r="344" ht="13.5" customHeight="1">
      <c r="A344" s="464"/>
      <c r="B344" s="464"/>
      <c r="C344" s="464"/>
      <c r="D344" s="464"/>
      <c r="E344" s="464"/>
      <c r="F344" s="464"/>
      <c r="G344" s="464"/>
      <c r="H344" s="464"/>
      <c r="I344" s="464"/>
      <c r="J344" s="464"/>
      <c r="K344" s="464"/>
      <c r="L344" s="464"/>
      <c r="M344" s="464"/>
      <c r="N344" s="464"/>
      <c r="O344" s="464"/>
      <c r="P344" s="464"/>
      <c r="Q344" s="464"/>
      <c r="R344" s="464"/>
      <c r="S344" s="464"/>
      <c r="T344" s="464"/>
      <c r="U344" s="464"/>
      <c r="V344" s="464"/>
      <c r="W344" s="464"/>
      <c r="X344" s="464"/>
      <c r="Y344" s="337"/>
      <c r="Z344" s="337"/>
      <c r="AA344" s="337"/>
      <c r="AB344" s="337"/>
      <c r="AC344" s="337"/>
      <c r="AD344" s="337"/>
      <c r="AE344" s="337"/>
      <c r="AF344" s="337"/>
      <c r="AG344" s="337"/>
      <c r="AH344" s="337"/>
      <c r="AI344" s="337"/>
      <c r="AJ344" s="337"/>
      <c r="AK344" s="464"/>
      <c r="AL344" s="464"/>
      <c r="AM344" s="464"/>
    </row>
    <row r="345" ht="13.5" customHeight="1">
      <c r="A345" s="464"/>
      <c r="B345" s="464"/>
      <c r="C345" s="464"/>
      <c r="D345" s="464"/>
      <c r="E345" s="464"/>
      <c r="F345" s="464"/>
      <c r="G345" s="464"/>
      <c r="H345" s="464"/>
      <c r="I345" s="464"/>
      <c r="J345" s="464"/>
      <c r="K345" s="464"/>
      <c r="L345" s="464"/>
      <c r="M345" s="464"/>
      <c r="N345" s="464"/>
      <c r="O345" s="464"/>
      <c r="P345" s="464"/>
      <c r="Q345" s="464"/>
      <c r="R345" s="464"/>
      <c r="S345" s="464"/>
      <c r="T345" s="464"/>
      <c r="U345" s="464"/>
      <c r="V345" s="464"/>
      <c r="W345" s="464"/>
      <c r="X345" s="464"/>
      <c r="Y345" s="337"/>
      <c r="Z345" s="337"/>
      <c r="AA345" s="337"/>
      <c r="AB345" s="337"/>
      <c r="AC345" s="337"/>
      <c r="AD345" s="337"/>
      <c r="AE345" s="337"/>
      <c r="AF345" s="337"/>
      <c r="AG345" s="337"/>
      <c r="AH345" s="337"/>
      <c r="AI345" s="337"/>
      <c r="AJ345" s="337"/>
      <c r="AK345" s="464"/>
      <c r="AL345" s="464"/>
      <c r="AM345" s="464"/>
    </row>
    <row r="346" ht="13.5" customHeight="1">
      <c r="A346" s="464"/>
      <c r="B346" s="464"/>
      <c r="C346" s="464"/>
      <c r="D346" s="464"/>
      <c r="E346" s="464"/>
      <c r="F346" s="464"/>
      <c r="G346" s="464"/>
      <c r="H346" s="464"/>
      <c r="I346" s="464"/>
      <c r="J346" s="464"/>
      <c r="K346" s="464"/>
      <c r="L346" s="464"/>
      <c r="M346" s="464"/>
      <c r="N346" s="464"/>
      <c r="O346" s="464"/>
      <c r="P346" s="464"/>
      <c r="Q346" s="464"/>
      <c r="R346" s="464"/>
      <c r="S346" s="464"/>
      <c r="T346" s="464"/>
      <c r="U346" s="464"/>
      <c r="V346" s="464"/>
      <c r="W346" s="464"/>
      <c r="X346" s="464"/>
      <c r="Y346" s="337"/>
      <c r="Z346" s="337"/>
      <c r="AA346" s="337"/>
      <c r="AB346" s="337"/>
      <c r="AC346" s="337"/>
      <c r="AD346" s="337"/>
      <c r="AE346" s="337"/>
      <c r="AF346" s="337"/>
      <c r="AG346" s="337"/>
      <c r="AH346" s="337"/>
      <c r="AI346" s="337"/>
      <c r="AJ346" s="337"/>
      <c r="AK346" s="464"/>
      <c r="AL346" s="464"/>
      <c r="AM346" s="464"/>
    </row>
    <row r="347" ht="13.5" customHeight="1">
      <c r="A347" s="464"/>
      <c r="B347" s="464"/>
      <c r="C347" s="464"/>
      <c r="D347" s="464"/>
      <c r="E347" s="464"/>
      <c r="F347" s="464"/>
      <c r="G347" s="464"/>
      <c r="H347" s="464"/>
      <c r="I347" s="464"/>
      <c r="J347" s="464"/>
      <c r="K347" s="464"/>
      <c r="L347" s="464"/>
      <c r="M347" s="464"/>
      <c r="N347" s="464"/>
      <c r="O347" s="464"/>
      <c r="P347" s="464"/>
      <c r="Q347" s="464"/>
      <c r="R347" s="464"/>
      <c r="S347" s="464"/>
      <c r="T347" s="464"/>
      <c r="U347" s="464"/>
      <c r="V347" s="464"/>
      <c r="W347" s="464"/>
      <c r="X347" s="464"/>
      <c r="Y347" s="337"/>
      <c r="Z347" s="337"/>
      <c r="AA347" s="337"/>
      <c r="AB347" s="337"/>
      <c r="AC347" s="337"/>
      <c r="AD347" s="337"/>
      <c r="AE347" s="337"/>
      <c r="AF347" s="337"/>
      <c r="AG347" s="337"/>
      <c r="AH347" s="337"/>
      <c r="AI347" s="337"/>
      <c r="AJ347" s="337"/>
      <c r="AK347" s="464"/>
      <c r="AL347" s="464"/>
      <c r="AM347" s="464"/>
    </row>
    <row r="348" ht="13.5" customHeight="1">
      <c r="A348" s="464"/>
      <c r="B348" s="464"/>
      <c r="C348" s="464"/>
      <c r="D348" s="464"/>
      <c r="E348" s="464"/>
      <c r="F348" s="464"/>
      <c r="G348" s="464"/>
      <c r="H348" s="464"/>
      <c r="I348" s="464"/>
      <c r="J348" s="464"/>
      <c r="K348" s="464"/>
      <c r="L348" s="464"/>
      <c r="M348" s="464"/>
      <c r="N348" s="464"/>
      <c r="O348" s="464"/>
      <c r="P348" s="464"/>
      <c r="Q348" s="464"/>
      <c r="R348" s="464"/>
      <c r="S348" s="464"/>
      <c r="T348" s="464"/>
      <c r="U348" s="464"/>
      <c r="V348" s="464"/>
      <c r="W348" s="464"/>
      <c r="X348" s="464"/>
      <c r="Y348" s="337"/>
      <c r="Z348" s="337"/>
      <c r="AA348" s="337"/>
      <c r="AB348" s="337"/>
      <c r="AC348" s="337"/>
      <c r="AD348" s="337"/>
      <c r="AE348" s="337"/>
      <c r="AF348" s="337"/>
      <c r="AG348" s="337"/>
      <c r="AH348" s="337"/>
      <c r="AI348" s="337"/>
      <c r="AJ348" s="337"/>
      <c r="AK348" s="464"/>
      <c r="AL348" s="464"/>
      <c r="AM348" s="464"/>
    </row>
    <row r="349" ht="13.5" customHeight="1">
      <c r="A349" s="464"/>
      <c r="B349" s="464"/>
      <c r="C349" s="464"/>
      <c r="D349" s="464"/>
      <c r="E349" s="464"/>
      <c r="F349" s="464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64"/>
      <c r="R349" s="464"/>
      <c r="S349" s="464"/>
      <c r="T349" s="464"/>
      <c r="U349" s="464"/>
      <c r="V349" s="464"/>
      <c r="W349" s="464"/>
      <c r="X349" s="464"/>
      <c r="Y349" s="337"/>
      <c r="Z349" s="337"/>
      <c r="AA349" s="337"/>
      <c r="AB349" s="337"/>
      <c r="AC349" s="337"/>
      <c r="AD349" s="337"/>
      <c r="AE349" s="337"/>
      <c r="AF349" s="337"/>
      <c r="AG349" s="337"/>
      <c r="AH349" s="337"/>
      <c r="AI349" s="337"/>
      <c r="AJ349" s="337"/>
      <c r="AK349" s="464"/>
      <c r="AL349" s="464"/>
      <c r="AM349" s="464"/>
    </row>
    <row r="350" ht="13.5" customHeight="1">
      <c r="A350" s="464"/>
      <c r="B350" s="464"/>
      <c r="C350" s="464"/>
      <c r="D350" s="464"/>
      <c r="E350" s="464"/>
      <c r="F350" s="464"/>
      <c r="G350" s="464"/>
      <c r="H350" s="464"/>
      <c r="I350" s="464"/>
      <c r="J350" s="464"/>
      <c r="K350" s="464"/>
      <c r="L350" s="464"/>
      <c r="M350" s="464"/>
      <c r="N350" s="464"/>
      <c r="O350" s="464"/>
      <c r="P350" s="464"/>
      <c r="Q350" s="464"/>
      <c r="R350" s="464"/>
      <c r="S350" s="464"/>
      <c r="T350" s="464"/>
      <c r="U350" s="464"/>
      <c r="V350" s="464"/>
      <c r="W350" s="464"/>
      <c r="X350" s="464"/>
      <c r="Y350" s="337"/>
      <c r="Z350" s="337"/>
      <c r="AA350" s="337"/>
      <c r="AB350" s="337"/>
      <c r="AC350" s="337"/>
      <c r="AD350" s="337"/>
      <c r="AE350" s="337"/>
      <c r="AF350" s="337"/>
      <c r="AG350" s="337"/>
      <c r="AH350" s="337"/>
      <c r="AI350" s="337"/>
      <c r="AJ350" s="337"/>
      <c r="AK350" s="464"/>
      <c r="AL350" s="464"/>
      <c r="AM350" s="464"/>
    </row>
    <row r="351" ht="13.5" customHeight="1">
      <c r="A351" s="464"/>
      <c r="B351" s="464"/>
      <c r="C351" s="464"/>
      <c r="D351" s="464"/>
      <c r="E351" s="464"/>
      <c r="F351" s="464"/>
      <c r="G351" s="464"/>
      <c r="H351" s="464"/>
      <c r="I351" s="464"/>
      <c r="J351" s="464"/>
      <c r="K351" s="464"/>
      <c r="L351" s="464"/>
      <c r="M351" s="464"/>
      <c r="N351" s="464"/>
      <c r="O351" s="464"/>
      <c r="P351" s="464"/>
      <c r="Q351" s="464"/>
      <c r="R351" s="464"/>
      <c r="S351" s="464"/>
      <c r="T351" s="464"/>
      <c r="U351" s="464"/>
      <c r="V351" s="464"/>
      <c r="W351" s="464"/>
      <c r="X351" s="464"/>
      <c r="Y351" s="337"/>
      <c r="Z351" s="337"/>
      <c r="AA351" s="337"/>
      <c r="AB351" s="337"/>
      <c r="AC351" s="337"/>
      <c r="AD351" s="337"/>
      <c r="AE351" s="337"/>
      <c r="AF351" s="337"/>
      <c r="AG351" s="337"/>
      <c r="AH351" s="337"/>
      <c r="AI351" s="337"/>
      <c r="AJ351" s="337"/>
      <c r="AK351" s="464"/>
      <c r="AL351" s="464"/>
      <c r="AM351" s="464"/>
    </row>
    <row r="352" ht="13.5" customHeight="1">
      <c r="A352" s="464"/>
      <c r="B352" s="464"/>
      <c r="C352" s="464"/>
      <c r="D352" s="464"/>
      <c r="E352" s="464"/>
      <c r="F352" s="464"/>
      <c r="G352" s="464"/>
      <c r="H352" s="464"/>
      <c r="I352" s="464"/>
      <c r="J352" s="464"/>
      <c r="K352" s="464"/>
      <c r="L352" s="464"/>
      <c r="M352" s="464"/>
      <c r="N352" s="464"/>
      <c r="O352" s="464"/>
      <c r="P352" s="464"/>
      <c r="Q352" s="464"/>
      <c r="R352" s="464"/>
      <c r="S352" s="464"/>
      <c r="T352" s="464"/>
      <c r="U352" s="464"/>
      <c r="V352" s="464"/>
      <c r="W352" s="464"/>
      <c r="X352" s="464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337"/>
      <c r="AJ352" s="337"/>
      <c r="AK352" s="464"/>
      <c r="AL352" s="464"/>
      <c r="AM352" s="464"/>
    </row>
    <row r="353" ht="13.5" customHeight="1">
      <c r="A353" s="464"/>
      <c r="B353" s="464"/>
      <c r="C353" s="464"/>
      <c r="D353" s="464"/>
      <c r="E353" s="464"/>
      <c r="F353" s="464"/>
      <c r="G353" s="464"/>
      <c r="H353" s="464"/>
      <c r="I353" s="464"/>
      <c r="J353" s="464"/>
      <c r="K353" s="464"/>
      <c r="L353" s="464"/>
      <c r="M353" s="464"/>
      <c r="N353" s="464"/>
      <c r="O353" s="464"/>
      <c r="P353" s="464"/>
      <c r="Q353" s="464"/>
      <c r="R353" s="464"/>
      <c r="S353" s="464"/>
      <c r="T353" s="464"/>
      <c r="U353" s="464"/>
      <c r="V353" s="464"/>
      <c r="W353" s="464"/>
      <c r="X353" s="464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337"/>
      <c r="AJ353" s="337"/>
      <c r="AK353" s="464"/>
      <c r="AL353" s="464"/>
      <c r="AM353" s="464"/>
    </row>
    <row r="354" ht="13.5" customHeight="1">
      <c r="A354" s="464"/>
      <c r="B354" s="464"/>
      <c r="C354" s="464"/>
      <c r="D354" s="464"/>
      <c r="E354" s="464"/>
      <c r="F354" s="464"/>
      <c r="G354" s="464"/>
      <c r="H354" s="464"/>
      <c r="I354" s="464"/>
      <c r="J354" s="464"/>
      <c r="K354" s="464"/>
      <c r="L354" s="464"/>
      <c r="M354" s="464"/>
      <c r="N354" s="464"/>
      <c r="O354" s="464"/>
      <c r="P354" s="464"/>
      <c r="Q354" s="464"/>
      <c r="R354" s="464"/>
      <c r="S354" s="464"/>
      <c r="T354" s="464"/>
      <c r="U354" s="464"/>
      <c r="V354" s="464"/>
      <c r="W354" s="464"/>
      <c r="X354" s="464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337"/>
      <c r="AJ354" s="337"/>
      <c r="AK354" s="464"/>
      <c r="AL354" s="464"/>
      <c r="AM354" s="464"/>
    </row>
    <row r="355" ht="13.5" customHeight="1">
      <c r="A355" s="464"/>
      <c r="B355" s="464"/>
      <c r="C355" s="464"/>
      <c r="D355" s="464"/>
      <c r="E355" s="464"/>
      <c r="F355" s="464"/>
      <c r="G355" s="464"/>
      <c r="H355" s="464"/>
      <c r="I355" s="464"/>
      <c r="J355" s="464"/>
      <c r="K355" s="464"/>
      <c r="L355" s="464"/>
      <c r="M355" s="464"/>
      <c r="N355" s="464"/>
      <c r="O355" s="464"/>
      <c r="P355" s="464"/>
      <c r="Q355" s="464"/>
      <c r="R355" s="464"/>
      <c r="S355" s="464"/>
      <c r="T355" s="464"/>
      <c r="U355" s="464"/>
      <c r="V355" s="464"/>
      <c r="W355" s="464"/>
      <c r="X355" s="464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337"/>
      <c r="AJ355" s="337"/>
      <c r="AK355" s="464"/>
      <c r="AL355" s="464"/>
      <c r="AM355" s="464"/>
    </row>
    <row r="356" ht="13.5" customHeight="1">
      <c r="A356" s="464"/>
      <c r="B356" s="464"/>
      <c r="C356" s="464"/>
      <c r="D356" s="464"/>
      <c r="E356" s="464"/>
      <c r="F356" s="464"/>
      <c r="G356" s="464"/>
      <c r="H356" s="464"/>
      <c r="I356" s="464"/>
      <c r="J356" s="464"/>
      <c r="K356" s="464"/>
      <c r="L356" s="464"/>
      <c r="M356" s="464"/>
      <c r="N356" s="464"/>
      <c r="O356" s="464"/>
      <c r="P356" s="464"/>
      <c r="Q356" s="464"/>
      <c r="R356" s="464"/>
      <c r="S356" s="464"/>
      <c r="T356" s="464"/>
      <c r="U356" s="464"/>
      <c r="V356" s="464"/>
      <c r="W356" s="464"/>
      <c r="X356" s="464"/>
      <c r="Y356" s="337"/>
      <c r="Z356" s="337"/>
      <c r="AA356" s="337"/>
      <c r="AB356" s="337"/>
      <c r="AC356" s="337"/>
      <c r="AD356" s="337"/>
      <c r="AE356" s="337"/>
      <c r="AF356" s="337"/>
      <c r="AG356" s="337"/>
      <c r="AH356" s="337"/>
      <c r="AI356" s="337"/>
      <c r="AJ356" s="337"/>
      <c r="AK356" s="464"/>
      <c r="AL356" s="464"/>
      <c r="AM356" s="464"/>
    </row>
    <row r="357" ht="13.5" customHeight="1">
      <c r="A357" s="464"/>
      <c r="B357" s="464"/>
      <c r="C357" s="464"/>
      <c r="D357" s="464"/>
      <c r="E357" s="464"/>
      <c r="F357" s="464"/>
      <c r="G357" s="464"/>
      <c r="H357" s="464"/>
      <c r="I357" s="464"/>
      <c r="J357" s="464"/>
      <c r="K357" s="464"/>
      <c r="L357" s="464"/>
      <c r="M357" s="464"/>
      <c r="N357" s="464"/>
      <c r="O357" s="464"/>
      <c r="P357" s="464"/>
      <c r="Q357" s="464"/>
      <c r="R357" s="464"/>
      <c r="S357" s="464"/>
      <c r="T357" s="464"/>
      <c r="U357" s="464"/>
      <c r="V357" s="464"/>
      <c r="W357" s="464"/>
      <c r="X357" s="464"/>
      <c r="Y357" s="337"/>
      <c r="Z357" s="337"/>
      <c r="AA357" s="337"/>
      <c r="AB357" s="337"/>
      <c r="AC357" s="337"/>
      <c r="AD357" s="337"/>
      <c r="AE357" s="337"/>
      <c r="AF357" s="337"/>
      <c r="AG357" s="337"/>
      <c r="AH357" s="337"/>
      <c r="AI357" s="337"/>
      <c r="AJ357" s="337"/>
      <c r="AK357" s="464"/>
      <c r="AL357" s="464"/>
      <c r="AM357" s="464"/>
    </row>
    <row r="358" ht="13.5" customHeight="1">
      <c r="A358" s="464"/>
      <c r="B358" s="464"/>
      <c r="C358" s="464"/>
      <c r="D358" s="464"/>
      <c r="E358" s="464"/>
      <c r="F358" s="464"/>
      <c r="G358" s="464"/>
      <c r="H358" s="464"/>
      <c r="I358" s="464"/>
      <c r="J358" s="464"/>
      <c r="K358" s="464"/>
      <c r="L358" s="464"/>
      <c r="M358" s="464"/>
      <c r="N358" s="464"/>
      <c r="O358" s="464"/>
      <c r="P358" s="464"/>
      <c r="Q358" s="464"/>
      <c r="R358" s="464"/>
      <c r="S358" s="464"/>
      <c r="T358" s="464"/>
      <c r="U358" s="464"/>
      <c r="V358" s="464"/>
      <c r="W358" s="464"/>
      <c r="X358" s="464"/>
      <c r="Y358" s="337"/>
      <c r="Z358" s="337"/>
      <c r="AA358" s="337"/>
      <c r="AB358" s="337"/>
      <c r="AC358" s="337"/>
      <c r="AD358" s="337"/>
      <c r="AE358" s="337"/>
      <c r="AF358" s="337"/>
      <c r="AG358" s="337"/>
      <c r="AH358" s="337"/>
      <c r="AI358" s="337"/>
      <c r="AJ358" s="337"/>
      <c r="AK358" s="464"/>
      <c r="AL358" s="464"/>
      <c r="AM358" s="464"/>
    </row>
    <row r="359" ht="13.5" customHeight="1">
      <c r="A359" s="464"/>
      <c r="B359" s="464"/>
      <c r="C359" s="464"/>
      <c r="D359" s="464"/>
      <c r="E359" s="464"/>
      <c r="F359" s="464"/>
      <c r="G359" s="464"/>
      <c r="H359" s="464"/>
      <c r="I359" s="464"/>
      <c r="J359" s="464"/>
      <c r="K359" s="464"/>
      <c r="L359" s="464"/>
      <c r="M359" s="464"/>
      <c r="N359" s="464"/>
      <c r="O359" s="464"/>
      <c r="P359" s="464"/>
      <c r="Q359" s="464"/>
      <c r="R359" s="464"/>
      <c r="S359" s="464"/>
      <c r="T359" s="464"/>
      <c r="U359" s="464"/>
      <c r="V359" s="464"/>
      <c r="W359" s="464"/>
      <c r="X359" s="464"/>
      <c r="Y359" s="337"/>
      <c r="Z359" s="337"/>
      <c r="AA359" s="337"/>
      <c r="AB359" s="337"/>
      <c r="AC359" s="337"/>
      <c r="AD359" s="337"/>
      <c r="AE359" s="337"/>
      <c r="AF359" s="337"/>
      <c r="AG359" s="337"/>
      <c r="AH359" s="337"/>
      <c r="AI359" s="337"/>
      <c r="AJ359" s="337"/>
      <c r="AK359" s="464"/>
      <c r="AL359" s="464"/>
      <c r="AM359" s="464"/>
    </row>
    <row r="360" ht="13.5" customHeight="1">
      <c r="A360" s="464"/>
      <c r="B360" s="464"/>
      <c r="C360" s="464"/>
      <c r="D360" s="464"/>
      <c r="E360" s="464"/>
      <c r="F360" s="464"/>
      <c r="G360" s="464"/>
      <c r="H360" s="464"/>
      <c r="I360" s="464"/>
      <c r="J360" s="464"/>
      <c r="K360" s="464"/>
      <c r="L360" s="464"/>
      <c r="M360" s="464"/>
      <c r="N360" s="464"/>
      <c r="O360" s="464"/>
      <c r="P360" s="464"/>
      <c r="Q360" s="464"/>
      <c r="R360" s="464"/>
      <c r="S360" s="464"/>
      <c r="T360" s="464"/>
      <c r="U360" s="464"/>
      <c r="V360" s="464"/>
      <c r="W360" s="464"/>
      <c r="X360" s="464"/>
      <c r="Y360" s="337"/>
      <c r="Z360" s="337"/>
      <c r="AA360" s="337"/>
      <c r="AB360" s="337"/>
      <c r="AC360" s="337"/>
      <c r="AD360" s="337"/>
      <c r="AE360" s="337"/>
      <c r="AF360" s="337"/>
      <c r="AG360" s="337"/>
      <c r="AH360" s="337"/>
      <c r="AI360" s="337"/>
      <c r="AJ360" s="337"/>
      <c r="AK360" s="464"/>
      <c r="AL360" s="464"/>
      <c r="AM360" s="464"/>
    </row>
    <row r="361" ht="13.5" customHeight="1">
      <c r="A361" s="464"/>
      <c r="B361" s="464"/>
      <c r="C361" s="464"/>
      <c r="D361" s="464"/>
      <c r="E361" s="464"/>
      <c r="F361" s="464"/>
      <c r="G361" s="464"/>
      <c r="H361" s="464"/>
      <c r="I361" s="464"/>
      <c r="J361" s="464"/>
      <c r="K361" s="464"/>
      <c r="L361" s="464"/>
      <c r="M361" s="464"/>
      <c r="N361" s="464"/>
      <c r="O361" s="464"/>
      <c r="P361" s="464"/>
      <c r="Q361" s="464"/>
      <c r="R361" s="464"/>
      <c r="S361" s="464"/>
      <c r="T361" s="464"/>
      <c r="U361" s="464"/>
      <c r="V361" s="464"/>
      <c r="W361" s="464"/>
      <c r="X361" s="464"/>
      <c r="Y361" s="337"/>
      <c r="Z361" s="337"/>
      <c r="AA361" s="337"/>
      <c r="AB361" s="337"/>
      <c r="AC361" s="337"/>
      <c r="AD361" s="337"/>
      <c r="AE361" s="337"/>
      <c r="AF361" s="337"/>
      <c r="AG361" s="337"/>
      <c r="AH361" s="337"/>
      <c r="AI361" s="337"/>
      <c r="AJ361" s="337"/>
      <c r="AK361" s="464"/>
      <c r="AL361" s="464"/>
      <c r="AM361" s="464"/>
    </row>
    <row r="362" ht="13.5" customHeight="1">
      <c r="A362" s="464"/>
      <c r="B362" s="464"/>
      <c r="C362" s="464"/>
      <c r="D362" s="464"/>
      <c r="E362" s="464"/>
      <c r="F362" s="464"/>
      <c r="G362" s="464"/>
      <c r="H362" s="464"/>
      <c r="I362" s="464"/>
      <c r="J362" s="464"/>
      <c r="K362" s="464"/>
      <c r="L362" s="464"/>
      <c r="M362" s="464"/>
      <c r="N362" s="464"/>
      <c r="O362" s="464"/>
      <c r="P362" s="464"/>
      <c r="Q362" s="464"/>
      <c r="R362" s="464"/>
      <c r="S362" s="464"/>
      <c r="T362" s="464"/>
      <c r="U362" s="464"/>
      <c r="V362" s="464"/>
      <c r="W362" s="464"/>
      <c r="X362" s="464"/>
      <c r="Y362" s="337"/>
      <c r="Z362" s="337"/>
      <c r="AA362" s="337"/>
      <c r="AB362" s="337"/>
      <c r="AC362" s="337"/>
      <c r="AD362" s="337"/>
      <c r="AE362" s="337"/>
      <c r="AF362" s="337"/>
      <c r="AG362" s="337"/>
      <c r="AH362" s="337"/>
      <c r="AI362" s="337"/>
      <c r="AJ362" s="337"/>
      <c r="AK362" s="464"/>
      <c r="AL362" s="464"/>
      <c r="AM362" s="464"/>
    </row>
    <row r="363" ht="13.5" customHeight="1">
      <c r="A363" s="464"/>
      <c r="B363" s="464"/>
      <c r="C363" s="464"/>
      <c r="D363" s="464"/>
      <c r="E363" s="464"/>
      <c r="F363" s="464"/>
      <c r="G363" s="464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464"/>
      <c r="Y363" s="337"/>
      <c r="Z363" s="337"/>
      <c r="AA363" s="337"/>
      <c r="AB363" s="337"/>
      <c r="AC363" s="337"/>
      <c r="AD363" s="337"/>
      <c r="AE363" s="337"/>
      <c r="AF363" s="337"/>
      <c r="AG363" s="337"/>
      <c r="AH363" s="337"/>
      <c r="AI363" s="337"/>
      <c r="AJ363" s="337"/>
      <c r="AK363" s="464"/>
      <c r="AL363" s="464"/>
      <c r="AM363" s="464"/>
    </row>
    <row r="364" ht="13.5" customHeight="1">
      <c r="A364" s="464"/>
      <c r="B364" s="464"/>
      <c r="C364" s="464"/>
      <c r="D364" s="464"/>
      <c r="E364" s="464"/>
      <c r="F364" s="464"/>
      <c r="G364" s="464"/>
      <c r="H364" s="464"/>
      <c r="I364" s="464"/>
      <c r="J364" s="464"/>
      <c r="K364" s="464"/>
      <c r="L364" s="464"/>
      <c r="M364" s="464"/>
      <c r="N364" s="464"/>
      <c r="O364" s="464"/>
      <c r="P364" s="464"/>
      <c r="Q364" s="464"/>
      <c r="R364" s="464"/>
      <c r="S364" s="464"/>
      <c r="T364" s="464"/>
      <c r="U364" s="464"/>
      <c r="V364" s="464"/>
      <c r="W364" s="464"/>
      <c r="X364" s="464"/>
      <c r="Y364" s="337"/>
      <c r="Z364" s="337"/>
      <c r="AA364" s="337"/>
      <c r="AB364" s="337"/>
      <c r="AC364" s="337"/>
      <c r="AD364" s="337"/>
      <c r="AE364" s="337"/>
      <c r="AF364" s="337"/>
      <c r="AG364" s="337"/>
      <c r="AH364" s="337"/>
      <c r="AI364" s="337"/>
      <c r="AJ364" s="337"/>
      <c r="AK364" s="464"/>
      <c r="AL364" s="464"/>
      <c r="AM364" s="464"/>
    </row>
    <row r="365" ht="13.5" customHeight="1">
      <c r="A365" s="464"/>
      <c r="B365" s="464"/>
      <c r="C365" s="464"/>
      <c r="D365" s="464"/>
      <c r="E365" s="464"/>
      <c r="F365" s="464"/>
      <c r="G365" s="464"/>
      <c r="H365" s="464"/>
      <c r="I365" s="464"/>
      <c r="J365" s="464"/>
      <c r="K365" s="464"/>
      <c r="L365" s="464"/>
      <c r="M365" s="464"/>
      <c r="N365" s="464"/>
      <c r="O365" s="464"/>
      <c r="P365" s="464"/>
      <c r="Q365" s="464"/>
      <c r="R365" s="464"/>
      <c r="S365" s="464"/>
      <c r="T365" s="464"/>
      <c r="U365" s="464"/>
      <c r="V365" s="464"/>
      <c r="W365" s="464"/>
      <c r="X365" s="464"/>
      <c r="Y365" s="337"/>
      <c r="Z365" s="337"/>
      <c r="AA365" s="337"/>
      <c r="AB365" s="337"/>
      <c r="AC365" s="337"/>
      <c r="AD365" s="337"/>
      <c r="AE365" s="337"/>
      <c r="AF365" s="337"/>
      <c r="AG365" s="337"/>
      <c r="AH365" s="337"/>
      <c r="AI365" s="337"/>
      <c r="AJ365" s="337"/>
      <c r="AK365" s="464"/>
      <c r="AL365" s="464"/>
      <c r="AM365" s="464"/>
    </row>
    <row r="366" ht="13.5" customHeight="1">
      <c r="A366" s="464"/>
      <c r="B366" s="464"/>
      <c r="C366" s="464"/>
      <c r="D366" s="464"/>
      <c r="E366" s="464"/>
      <c r="F366" s="464"/>
      <c r="G366" s="464"/>
      <c r="H366" s="464"/>
      <c r="I366" s="464"/>
      <c r="J366" s="464"/>
      <c r="K366" s="464"/>
      <c r="L366" s="464"/>
      <c r="M366" s="464"/>
      <c r="N366" s="464"/>
      <c r="O366" s="464"/>
      <c r="P366" s="464"/>
      <c r="Q366" s="464"/>
      <c r="R366" s="464"/>
      <c r="S366" s="464"/>
      <c r="T366" s="464"/>
      <c r="U366" s="464"/>
      <c r="V366" s="464"/>
      <c r="W366" s="464"/>
      <c r="X366" s="464"/>
      <c r="Y366" s="337"/>
      <c r="Z366" s="337"/>
      <c r="AA366" s="337"/>
      <c r="AB366" s="337"/>
      <c r="AC366" s="337"/>
      <c r="AD366" s="337"/>
      <c r="AE366" s="337"/>
      <c r="AF366" s="337"/>
      <c r="AG366" s="337"/>
      <c r="AH366" s="337"/>
      <c r="AI366" s="337"/>
      <c r="AJ366" s="337"/>
      <c r="AK366" s="464"/>
      <c r="AL366" s="464"/>
      <c r="AM366" s="464"/>
    </row>
    <row r="367" ht="13.5" customHeight="1">
      <c r="A367" s="464"/>
      <c r="B367" s="464"/>
      <c r="C367" s="464"/>
      <c r="D367" s="464"/>
      <c r="E367" s="464"/>
      <c r="F367" s="464"/>
      <c r="G367" s="464"/>
      <c r="H367" s="464"/>
      <c r="I367" s="464"/>
      <c r="J367" s="464"/>
      <c r="K367" s="464"/>
      <c r="L367" s="464"/>
      <c r="M367" s="464"/>
      <c r="N367" s="464"/>
      <c r="O367" s="464"/>
      <c r="P367" s="464"/>
      <c r="Q367" s="464"/>
      <c r="R367" s="464"/>
      <c r="S367" s="464"/>
      <c r="T367" s="464"/>
      <c r="U367" s="464"/>
      <c r="V367" s="464"/>
      <c r="W367" s="464"/>
      <c r="X367" s="464"/>
      <c r="Y367" s="337"/>
      <c r="Z367" s="337"/>
      <c r="AA367" s="337"/>
      <c r="AB367" s="337"/>
      <c r="AC367" s="337"/>
      <c r="AD367" s="337"/>
      <c r="AE367" s="337"/>
      <c r="AF367" s="337"/>
      <c r="AG367" s="337"/>
      <c r="AH367" s="337"/>
      <c r="AI367" s="337"/>
      <c r="AJ367" s="337"/>
      <c r="AK367" s="464"/>
      <c r="AL367" s="464"/>
      <c r="AM367" s="464"/>
    </row>
    <row r="368" ht="13.5" customHeight="1">
      <c r="A368" s="464"/>
      <c r="B368" s="464"/>
      <c r="C368" s="464"/>
      <c r="D368" s="464"/>
      <c r="E368" s="464"/>
      <c r="F368" s="464"/>
      <c r="G368" s="464"/>
      <c r="H368" s="464"/>
      <c r="I368" s="464"/>
      <c r="J368" s="464"/>
      <c r="K368" s="464"/>
      <c r="L368" s="464"/>
      <c r="M368" s="464"/>
      <c r="N368" s="464"/>
      <c r="O368" s="464"/>
      <c r="P368" s="464"/>
      <c r="Q368" s="464"/>
      <c r="R368" s="464"/>
      <c r="S368" s="464"/>
      <c r="T368" s="464"/>
      <c r="U368" s="464"/>
      <c r="V368" s="464"/>
      <c r="W368" s="464"/>
      <c r="X368" s="464"/>
      <c r="Y368" s="337"/>
      <c r="Z368" s="337"/>
      <c r="AA368" s="337"/>
      <c r="AB368" s="337"/>
      <c r="AC368" s="337"/>
      <c r="AD368" s="337"/>
      <c r="AE368" s="337"/>
      <c r="AF368" s="337"/>
      <c r="AG368" s="337"/>
      <c r="AH368" s="337"/>
      <c r="AI368" s="337"/>
      <c r="AJ368" s="337"/>
      <c r="AK368" s="464"/>
      <c r="AL368" s="464"/>
      <c r="AM368" s="464"/>
    </row>
    <row r="369" ht="13.5" customHeight="1">
      <c r="A369" s="464"/>
      <c r="B369" s="464"/>
      <c r="C369" s="464"/>
      <c r="D369" s="464"/>
      <c r="E369" s="464"/>
      <c r="F369" s="464"/>
      <c r="G369" s="464"/>
      <c r="H369" s="464"/>
      <c r="I369" s="464"/>
      <c r="J369" s="464"/>
      <c r="K369" s="464"/>
      <c r="L369" s="464"/>
      <c r="M369" s="464"/>
      <c r="N369" s="464"/>
      <c r="O369" s="464"/>
      <c r="P369" s="464"/>
      <c r="Q369" s="464"/>
      <c r="R369" s="464"/>
      <c r="S369" s="464"/>
      <c r="T369" s="464"/>
      <c r="U369" s="464"/>
      <c r="V369" s="464"/>
      <c r="W369" s="464"/>
      <c r="X369" s="464"/>
      <c r="Y369" s="337"/>
      <c r="Z369" s="337"/>
      <c r="AA369" s="337"/>
      <c r="AB369" s="337"/>
      <c r="AC369" s="337"/>
      <c r="AD369" s="337"/>
      <c r="AE369" s="337"/>
      <c r="AF369" s="337"/>
      <c r="AG369" s="337"/>
      <c r="AH369" s="337"/>
      <c r="AI369" s="337"/>
      <c r="AJ369" s="337"/>
      <c r="AK369" s="464"/>
      <c r="AL369" s="464"/>
      <c r="AM369" s="464"/>
    </row>
    <row r="370" ht="13.5" customHeight="1">
      <c r="A370" s="464"/>
      <c r="B370" s="464"/>
      <c r="C370" s="464"/>
      <c r="D370" s="464"/>
      <c r="E370" s="464"/>
      <c r="F370" s="464"/>
      <c r="G370" s="464"/>
      <c r="H370" s="464"/>
      <c r="I370" s="464"/>
      <c r="J370" s="464"/>
      <c r="K370" s="464"/>
      <c r="L370" s="464"/>
      <c r="M370" s="464"/>
      <c r="N370" s="464"/>
      <c r="O370" s="464"/>
      <c r="P370" s="464"/>
      <c r="Q370" s="464"/>
      <c r="R370" s="464"/>
      <c r="S370" s="464"/>
      <c r="T370" s="464"/>
      <c r="U370" s="464"/>
      <c r="V370" s="464"/>
      <c r="W370" s="464"/>
      <c r="X370" s="464"/>
      <c r="Y370" s="337"/>
      <c r="Z370" s="337"/>
      <c r="AA370" s="337"/>
      <c r="AB370" s="337"/>
      <c r="AC370" s="337"/>
      <c r="AD370" s="337"/>
      <c r="AE370" s="337"/>
      <c r="AF370" s="337"/>
      <c r="AG370" s="337"/>
      <c r="AH370" s="337"/>
      <c r="AI370" s="337"/>
      <c r="AJ370" s="337"/>
      <c r="AK370" s="464"/>
      <c r="AL370" s="464"/>
      <c r="AM370" s="464"/>
    </row>
    <row r="371" ht="13.5" customHeight="1">
      <c r="A371" s="464"/>
      <c r="B371" s="464"/>
      <c r="C371" s="464"/>
      <c r="D371" s="464"/>
      <c r="E371" s="464"/>
      <c r="F371" s="464"/>
      <c r="G371" s="464"/>
      <c r="H371" s="464"/>
      <c r="I371" s="464"/>
      <c r="J371" s="464"/>
      <c r="K371" s="464"/>
      <c r="L371" s="464"/>
      <c r="M371" s="464"/>
      <c r="N371" s="464"/>
      <c r="O371" s="464"/>
      <c r="P371" s="464"/>
      <c r="Q371" s="464"/>
      <c r="R371" s="464"/>
      <c r="S371" s="464"/>
      <c r="T371" s="464"/>
      <c r="U371" s="464"/>
      <c r="V371" s="464"/>
      <c r="W371" s="464"/>
      <c r="X371" s="464"/>
      <c r="Y371" s="337"/>
      <c r="Z371" s="337"/>
      <c r="AA371" s="337"/>
      <c r="AB371" s="337"/>
      <c r="AC371" s="337"/>
      <c r="AD371" s="337"/>
      <c r="AE371" s="337"/>
      <c r="AF371" s="337"/>
      <c r="AG371" s="337"/>
      <c r="AH371" s="337"/>
      <c r="AI371" s="337"/>
      <c r="AJ371" s="337"/>
      <c r="AK371" s="464"/>
      <c r="AL371" s="464"/>
      <c r="AM371" s="464"/>
    </row>
    <row r="372" ht="13.5" customHeight="1">
      <c r="A372" s="464"/>
      <c r="B372" s="464"/>
      <c r="C372" s="464"/>
      <c r="D372" s="464"/>
      <c r="E372" s="464"/>
      <c r="F372" s="464"/>
      <c r="G372" s="464"/>
      <c r="H372" s="464"/>
      <c r="I372" s="464"/>
      <c r="J372" s="464"/>
      <c r="K372" s="464"/>
      <c r="L372" s="464"/>
      <c r="M372" s="464"/>
      <c r="N372" s="464"/>
      <c r="O372" s="464"/>
      <c r="P372" s="464"/>
      <c r="Q372" s="464"/>
      <c r="R372" s="464"/>
      <c r="S372" s="464"/>
      <c r="T372" s="464"/>
      <c r="U372" s="464"/>
      <c r="V372" s="464"/>
      <c r="W372" s="464"/>
      <c r="X372" s="464"/>
      <c r="Y372" s="337"/>
      <c r="Z372" s="337"/>
      <c r="AA372" s="337"/>
      <c r="AB372" s="337"/>
      <c r="AC372" s="337"/>
      <c r="AD372" s="337"/>
      <c r="AE372" s="337"/>
      <c r="AF372" s="337"/>
      <c r="AG372" s="337"/>
      <c r="AH372" s="337"/>
      <c r="AI372" s="337"/>
      <c r="AJ372" s="337"/>
      <c r="AK372" s="464"/>
      <c r="AL372" s="464"/>
      <c r="AM372" s="464"/>
    </row>
    <row r="373" ht="13.5" customHeight="1">
      <c r="A373" s="464"/>
      <c r="B373" s="464"/>
      <c r="C373" s="464"/>
      <c r="D373" s="464"/>
      <c r="E373" s="464"/>
      <c r="F373" s="464"/>
      <c r="G373" s="464"/>
      <c r="H373" s="464"/>
      <c r="I373" s="464"/>
      <c r="J373" s="464"/>
      <c r="K373" s="464"/>
      <c r="L373" s="464"/>
      <c r="M373" s="464"/>
      <c r="N373" s="464"/>
      <c r="O373" s="464"/>
      <c r="P373" s="464"/>
      <c r="Q373" s="464"/>
      <c r="R373" s="464"/>
      <c r="S373" s="464"/>
      <c r="T373" s="464"/>
      <c r="U373" s="464"/>
      <c r="V373" s="464"/>
      <c r="W373" s="464"/>
      <c r="X373" s="464"/>
      <c r="Y373" s="337"/>
      <c r="Z373" s="337"/>
      <c r="AA373" s="337"/>
      <c r="AB373" s="337"/>
      <c r="AC373" s="337"/>
      <c r="AD373" s="337"/>
      <c r="AE373" s="337"/>
      <c r="AF373" s="337"/>
      <c r="AG373" s="337"/>
      <c r="AH373" s="337"/>
      <c r="AI373" s="337"/>
      <c r="AJ373" s="337"/>
      <c r="AK373" s="464"/>
      <c r="AL373" s="464"/>
      <c r="AM373" s="464"/>
    </row>
    <row r="374" ht="13.5" customHeight="1">
      <c r="A374" s="464"/>
      <c r="B374" s="464"/>
      <c r="C374" s="464"/>
      <c r="D374" s="464"/>
      <c r="E374" s="464"/>
      <c r="F374" s="464"/>
      <c r="G374" s="464"/>
      <c r="H374" s="464"/>
      <c r="I374" s="464"/>
      <c r="J374" s="464"/>
      <c r="K374" s="464"/>
      <c r="L374" s="464"/>
      <c r="M374" s="464"/>
      <c r="N374" s="464"/>
      <c r="O374" s="464"/>
      <c r="P374" s="464"/>
      <c r="Q374" s="464"/>
      <c r="R374" s="464"/>
      <c r="S374" s="464"/>
      <c r="T374" s="464"/>
      <c r="U374" s="464"/>
      <c r="V374" s="464"/>
      <c r="W374" s="464"/>
      <c r="X374" s="464"/>
      <c r="Y374" s="337"/>
      <c r="Z374" s="337"/>
      <c r="AA374" s="337"/>
      <c r="AB374" s="337"/>
      <c r="AC374" s="337"/>
      <c r="AD374" s="337"/>
      <c r="AE374" s="337"/>
      <c r="AF374" s="337"/>
      <c r="AG374" s="337"/>
      <c r="AH374" s="337"/>
      <c r="AI374" s="337"/>
      <c r="AJ374" s="337"/>
      <c r="AK374" s="464"/>
      <c r="AL374" s="464"/>
      <c r="AM374" s="464"/>
    </row>
    <row r="375" ht="13.5" customHeight="1">
      <c r="A375" s="464"/>
      <c r="B375" s="464"/>
      <c r="C375" s="464"/>
      <c r="D375" s="464"/>
      <c r="E375" s="464"/>
      <c r="F375" s="464"/>
      <c r="G375" s="464"/>
      <c r="H375" s="464"/>
      <c r="I375" s="464"/>
      <c r="J375" s="464"/>
      <c r="K375" s="464"/>
      <c r="L375" s="464"/>
      <c r="M375" s="464"/>
      <c r="N375" s="464"/>
      <c r="O375" s="464"/>
      <c r="P375" s="464"/>
      <c r="Q375" s="464"/>
      <c r="R375" s="464"/>
      <c r="S375" s="464"/>
      <c r="T375" s="464"/>
      <c r="U375" s="464"/>
      <c r="V375" s="464"/>
      <c r="W375" s="464"/>
      <c r="X375" s="464"/>
      <c r="Y375" s="337"/>
      <c r="Z375" s="337"/>
      <c r="AA375" s="337"/>
      <c r="AB375" s="337"/>
      <c r="AC375" s="337"/>
      <c r="AD375" s="337"/>
      <c r="AE375" s="337"/>
      <c r="AF375" s="337"/>
      <c r="AG375" s="337"/>
      <c r="AH375" s="337"/>
      <c r="AI375" s="337"/>
      <c r="AJ375" s="337"/>
      <c r="AK375" s="464"/>
      <c r="AL375" s="464"/>
      <c r="AM375" s="464"/>
    </row>
    <row r="376" ht="13.5" customHeight="1">
      <c r="A376" s="464"/>
      <c r="B376" s="464"/>
      <c r="C376" s="464"/>
      <c r="D376" s="464"/>
      <c r="E376" s="464"/>
      <c r="F376" s="464"/>
      <c r="G376" s="464"/>
      <c r="H376" s="464"/>
      <c r="I376" s="464"/>
      <c r="J376" s="464"/>
      <c r="K376" s="464"/>
      <c r="L376" s="464"/>
      <c r="M376" s="464"/>
      <c r="N376" s="464"/>
      <c r="O376" s="464"/>
      <c r="P376" s="464"/>
      <c r="Q376" s="464"/>
      <c r="R376" s="464"/>
      <c r="S376" s="464"/>
      <c r="T376" s="464"/>
      <c r="U376" s="464"/>
      <c r="V376" s="464"/>
      <c r="W376" s="464"/>
      <c r="X376" s="464"/>
      <c r="Y376" s="337"/>
      <c r="Z376" s="337"/>
      <c r="AA376" s="337"/>
      <c r="AB376" s="337"/>
      <c r="AC376" s="337"/>
      <c r="AD376" s="337"/>
      <c r="AE376" s="337"/>
      <c r="AF376" s="337"/>
      <c r="AG376" s="337"/>
      <c r="AH376" s="337"/>
      <c r="AI376" s="337"/>
      <c r="AJ376" s="337"/>
      <c r="AK376" s="464"/>
      <c r="AL376" s="464"/>
      <c r="AM376" s="464"/>
    </row>
    <row r="377" ht="13.5" customHeight="1">
      <c r="A377" s="464"/>
      <c r="B377" s="464"/>
      <c r="C377" s="464"/>
      <c r="D377" s="464"/>
      <c r="E377" s="464"/>
      <c r="F377" s="464"/>
      <c r="G377" s="464"/>
      <c r="H377" s="464"/>
      <c r="I377" s="464"/>
      <c r="J377" s="464"/>
      <c r="K377" s="464"/>
      <c r="L377" s="464"/>
      <c r="M377" s="464"/>
      <c r="N377" s="464"/>
      <c r="O377" s="464"/>
      <c r="P377" s="464"/>
      <c r="Q377" s="464"/>
      <c r="R377" s="464"/>
      <c r="S377" s="464"/>
      <c r="T377" s="464"/>
      <c r="U377" s="464"/>
      <c r="V377" s="464"/>
      <c r="W377" s="464"/>
      <c r="X377" s="464"/>
      <c r="Y377" s="337"/>
      <c r="Z377" s="337"/>
      <c r="AA377" s="337"/>
      <c r="AB377" s="337"/>
      <c r="AC377" s="337"/>
      <c r="AD377" s="337"/>
      <c r="AE377" s="337"/>
      <c r="AF377" s="337"/>
      <c r="AG377" s="337"/>
      <c r="AH377" s="337"/>
      <c r="AI377" s="337"/>
      <c r="AJ377" s="337"/>
      <c r="AK377" s="464"/>
      <c r="AL377" s="464"/>
      <c r="AM377" s="464"/>
    </row>
    <row r="378" ht="13.5" customHeight="1">
      <c r="A378" s="464"/>
      <c r="B378" s="464"/>
      <c r="C378" s="464"/>
      <c r="D378" s="464"/>
      <c r="E378" s="464"/>
      <c r="F378" s="464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64"/>
      <c r="R378" s="464"/>
      <c r="S378" s="464"/>
      <c r="T378" s="464"/>
      <c r="U378" s="464"/>
      <c r="V378" s="464"/>
      <c r="W378" s="464"/>
      <c r="X378" s="464"/>
      <c r="Y378" s="337"/>
      <c r="Z378" s="337"/>
      <c r="AA378" s="337"/>
      <c r="AB378" s="337"/>
      <c r="AC378" s="337"/>
      <c r="AD378" s="337"/>
      <c r="AE378" s="337"/>
      <c r="AF378" s="337"/>
      <c r="AG378" s="337"/>
      <c r="AH378" s="337"/>
      <c r="AI378" s="337"/>
      <c r="AJ378" s="337"/>
      <c r="AK378" s="464"/>
      <c r="AL378" s="464"/>
      <c r="AM378" s="464"/>
    </row>
    <row r="379" ht="13.5" customHeight="1">
      <c r="A379" s="464"/>
      <c r="B379" s="464"/>
      <c r="C379" s="464"/>
      <c r="D379" s="464"/>
      <c r="E379" s="464"/>
      <c r="F379" s="464"/>
      <c r="G379" s="464"/>
      <c r="H379" s="464"/>
      <c r="I379" s="464"/>
      <c r="J379" s="464"/>
      <c r="K379" s="464"/>
      <c r="L379" s="464"/>
      <c r="M379" s="464"/>
      <c r="N379" s="464"/>
      <c r="O379" s="464"/>
      <c r="P379" s="464"/>
      <c r="Q379" s="464"/>
      <c r="R379" s="464"/>
      <c r="S379" s="464"/>
      <c r="T379" s="464"/>
      <c r="U379" s="464"/>
      <c r="V379" s="464"/>
      <c r="W379" s="464"/>
      <c r="X379" s="464"/>
      <c r="Y379" s="337"/>
      <c r="Z379" s="337"/>
      <c r="AA379" s="337"/>
      <c r="AB379" s="337"/>
      <c r="AC379" s="337"/>
      <c r="AD379" s="337"/>
      <c r="AE379" s="337"/>
      <c r="AF379" s="337"/>
      <c r="AG379" s="337"/>
      <c r="AH379" s="337"/>
      <c r="AI379" s="337"/>
      <c r="AJ379" s="337"/>
      <c r="AK379" s="464"/>
      <c r="AL379" s="464"/>
      <c r="AM379" s="464"/>
    </row>
    <row r="380" ht="13.5" customHeight="1">
      <c r="A380" s="464"/>
      <c r="B380" s="464"/>
      <c r="C380" s="464"/>
      <c r="D380" s="464"/>
      <c r="E380" s="464"/>
      <c r="F380" s="464"/>
      <c r="G380" s="464"/>
      <c r="H380" s="464"/>
      <c r="I380" s="464"/>
      <c r="J380" s="464"/>
      <c r="K380" s="464"/>
      <c r="L380" s="464"/>
      <c r="M380" s="464"/>
      <c r="N380" s="464"/>
      <c r="O380" s="464"/>
      <c r="P380" s="464"/>
      <c r="Q380" s="464"/>
      <c r="R380" s="464"/>
      <c r="S380" s="464"/>
      <c r="T380" s="464"/>
      <c r="U380" s="464"/>
      <c r="V380" s="464"/>
      <c r="W380" s="464"/>
      <c r="X380" s="464"/>
      <c r="Y380" s="337"/>
      <c r="Z380" s="337"/>
      <c r="AA380" s="337"/>
      <c r="AB380" s="337"/>
      <c r="AC380" s="337"/>
      <c r="AD380" s="337"/>
      <c r="AE380" s="337"/>
      <c r="AF380" s="337"/>
      <c r="AG380" s="337"/>
      <c r="AH380" s="337"/>
      <c r="AI380" s="337"/>
      <c r="AJ380" s="337"/>
      <c r="AK380" s="464"/>
      <c r="AL380" s="464"/>
      <c r="AM380" s="464"/>
    </row>
    <row r="381" ht="13.5" customHeight="1">
      <c r="A381" s="464"/>
      <c r="B381" s="464"/>
      <c r="C381" s="464"/>
      <c r="D381" s="464"/>
      <c r="E381" s="464"/>
      <c r="F381" s="464"/>
      <c r="G381" s="464"/>
      <c r="H381" s="464"/>
      <c r="I381" s="464"/>
      <c r="J381" s="464"/>
      <c r="K381" s="464"/>
      <c r="L381" s="464"/>
      <c r="M381" s="464"/>
      <c r="N381" s="464"/>
      <c r="O381" s="464"/>
      <c r="P381" s="464"/>
      <c r="Q381" s="464"/>
      <c r="R381" s="464"/>
      <c r="S381" s="464"/>
      <c r="T381" s="464"/>
      <c r="U381" s="464"/>
      <c r="V381" s="464"/>
      <c r="W381" s="464"/>
      <c r="X381" s="464"/>
      <c r="Y381" s="337"/>
      <c r="Z381" s="337"/>
      <c r="AA381" s="337"/>
      <c r="AB381" s="337"/>
      <c r="AC381" s="337"/>
      <c r="AD381" s="337"/>
      <c r="AE381" s="337"/>
      <c r="AF381" s="337"/>
      <c r="AG381" s="337"/>
      <c r="AH381" s="337"/>
      <c r="AI381" s="337"/>
      <c r="AJ381" s="337"/>
      <c r="AK381" s="464"/>
      <c r="AL381" s="464"/>
      <c r="AM381" s="464"/>
    </row>
    <row r="382" ht="13.5" customHeight="1">
      <c r="A382" s="464"/>
      <c r="B382" s="464"/>
      <c r="C382" s="464"/>
      <c r="D382" s="464"/>
      <c r="E382" s="464"/>
      <c r="F382" s="464"/>
      <c r="G382" s="464"/>
      <c r="H382" s="464"/>
      <c r="I382" s="464"/>
      <c r="J382" s="464"/>
      <c r="K382" s="464"/>
      <c r="L382" s="464"/>
      <c r="M382" s="464"/>
      <c r="N382" s="464"/>
      <c r="O382" s="464"/>
      <c r="P382" s="464"/>
      <c r="Q382" s="464"/>
      <c r="R382" s="464"/>
      <c r="S382" s="464"/>
      <c r="T382" s="464"/>
      <c r="U382" s="464"/>
      <c r="V382" s="464"/>
      <c r="W382" s="464"/>
      <c r="X382" s="464"/>
      <c r="Y382" s="337"/>
      <c r="Z382" s="337"/>
      <c r="AA382" s="337"/>
      <c r="AB382" s="337"/>
      <c r="AC382" s="337"/>
      <c r="AD382" s="337"/>
      <c r="AE382" s="337"/>
      <c r="AF382" s="337"/>
      <c r="AG382" s="337"/>
      <c r="AH382" s="337"/>
      <c r="AI382" s="337"/>
      <c r="AJ382" s="337"/>
      <c r="AK382" s="464"/>
      <c r="AL382" s="464"/>
      <c r="AM382" s="464"/>
    </row>
    <row r="383" ht="13.5" customHeight="1">
      <c r="A383" s="464"/>
      <c r="B383" s="464"/>
      <c r="C383" s="464"/>
      <c r="D383" s="464"/>
      <c r="E383" s="464"/>
      <c r="F383" s="464"/>
      <c r="G383" s="464"/>
      <c r="H383" s="464"/>
      <c r="I383" s="464"/>
      <c r="J383" s="464"/>
      <c r="K383" s="464"/>
      <c r="L383" s="464"/>
      <c r="M383" s="464"/>
      <c r="N383" s="464"/>
      <c r="O383" s="464"/>
      <c r="P383" s="464"/>
      <c r="Q383" s="464"/>
      <c r="R383" s="464"/>
      <c r="S383" s="464"/>
      <c r="T383" s="464"/>
      <c r="U383" s="464"/>
      <c r="V383" s="464"/>
      <c r="W383" s="464"/>
      <c r="X383" s="464"/>
      <c r="Y383" s="337"/>
      <c r="Z383" s="337"/>
      <c r="AA383" s="337"/>
      <c r="AB383" s="337"/>
      <c r="AC383" s="337"/>
      <c r="AD383" s="337"/>
      <c r="AE383" s="337"/>
      <c r="AF383" s="337"/>
      <c r="AG383" s="337"/>
      <c r="AH383" s="337"/>
      <c r="AI383" s="337"/>
      <c r="AJ383" s="337"/>
      <c r="AK383" s="464"/>
      <c r="AL383" s="464"/>
      <c r="AM383" s="464"/>
    </row>
    <row r="384" ht="13.5" customHeight="1">
      <c r="A384" s="464"/>
      <c r="B384" s="464"/>
      <c r="C384" s="464"/>
      <c r="D384" s="464"/>
      <c r="E384" s="464"/>
      <c r="F384" s="464"/>
      <c r="G384" s="464"/>
      <c r="H384" s="464"/>
      <c r="I384" s="464"/>
      <c r="J384" s="464"/>
      <c r="K384" s="464"/>
      <c r="L384" s="464"/>
      <c r="M384" s="464"/>
      <c r="N384" s="464"/>
      <c r="O384" s="464"/>
      <c r="P384" s="464"/>
      <c r="Q384" s="464"/>
      <c r="R384" s="464"/>
      <c r="S384" s="464"/>
      <c r="T384" s="464"/>
      <c r="U384" s="464"/>
      <c r="V384" s="464"/>
      <c r="W384" s="464"/>
      <c r="X384" s="464"/>
      <c r="Y384" s="337"/>
      <c r="Z384" s="337"/>
      <c r="AA384" s="337"/>
      <c r="AB384" s="337"/>
      <c r="AC384" s="337"/>
      <c r="AD384" s="337"/>
      <c r="AE384" s="337"/>
      <c r="AF384" s="337"/>
      <c r="AG384" s="337"/>
      <c r="AH384" s="337"/>
      <c r="AI384" s="337"/>
      <c r="AJ384" s="337"/>
      <c r="AK384" s="464"/>
      <c r="AL384" s="464"/>
      <c r="AM384" s="464"/>
    </row>
    <row r="385" ht="13.5" customHeight="1">
      <c r="A385" s="464"/>
      <c r="B385" s="464"/>
      <c r="C385" s="464"/>
      <c r="D385" s="464"/>
      <c r="E385" s="464"/>
      <c r="F385" s="464"/>
      <c r="G385" s="464"/>
      <c r="H385" s="464"/>
      <c r="I385" s="464"/>
      <c r="J385" s="464"/>
      <c r="K385" s="464"/>
      <c r="L385" s="464"/>
      <c r="M385" s="464"/>
      <c r="N385" s="464"/>
      <c r="O385" s="464"/>
      <c r="P385" s="464"/>
      <c r="Q385" s="464"/>
      <c r="R385" s="464"/>
      <c r="S385" s="464"/>
      <c r="T385" s="464"/>
      <c r="U385" s="464"/>
      <c r="V385" s="464"/>
      <c r="W385" s="464"/>
      <c r="X385" s="464"/>
      <c r="Y385" s="337"/>
      <c r="Z385" s="337"/>
      <c r="AA385" s="337"/>
      <c r="AB385" s="337"/>
      <c r="AC385" s="337"/>
      <c r="AD385" s="337"/>
      <c r="AE385" s="337"/>
      <c r="AF385" s="337"/>
      <c r="AG385" s="337"/>
      <c r="AH385" s="337"/>
      <c r="AI385" s="337"/>
      <c r="AJ385" s="337"/>
      <c r="AK385" s="464"/>
      <c r="AL385" s="464"/>
      <c r="AM385" s="464"/>
    </row>
    <row r="386" ht="13.5" customHeight="1">
      <c r="A386" s="464"/>
      <c r="B386" s="464"/>
      <c r="C386" s="464"/>
      <c r="D386" s="464"/>
      <c r="E386" s="464"/>
      <c r="F386" s="464"/>
      <c r="G386" s="464"/>
      <c r="H386" s="464"/>
      <c r="I386" s="464"/>
      <c r="J386" s="464"/>
      <c r="K386" s="464"/>
      <c r="L386" s="464"/>
      <c r="M386" s="464"/>
      <c r="N386" s="464"/>
      <c r="O386" s="464"/>
      <c r="P386" s="464"/>
      <c r="Q386" s="464"/>
      <c r="R386" s="464"/>
      <c r="S386" s="464"/>
      <c r="T386" s="464"/>
      <c r="U386" s="464"/>
      <c r="V386" s="464"/>
      <c r="W386" s="464"/>
      <c r="X386" s="464"/>
      <c r="Y386" s="337"/>
      <c r="Z386" s="337"/>
      <c r="AA386" s="337"/>
      <c r="AB386" s="337"/>
      <c r="AC386" s="337"/>
      <c r="AD386" s="337"/>
      <c r="AE386" s="337"/>
      <c r="AF386" s="337"/>
      <c r="AG386" s="337"/>
      <c r="AH386" s="337"/>
      <c r="AI386" s="337"/>
      <c r="AJ386" s="337"/>
      <c r="AK386" s="464"/>
      <c r="AL386" s="464"/>
      <c r="AM386" s="464"/>
    </row>
    <row r="387" ht="13.5" customHeight="1">
      <c r="A387" s="464"/>
      <c r="B387" s="464"/>
      <c r="C387" s="464"/>
      <c r="D387" s="464"/>
      <c r="E387" s="464"/>
      <c r="F387" s="464"/>
      <c r="G387" s="464"/>
      <c r="H387" s="464"/>
      <c r="I387" s="464"/>
      <c r="J387" s="464"/>
      <c r="K387" s="464"/>
      <c r="L387" s="464"/>
      <c r="M387" s="464"/>
      <c r="N387" s="464"/>
      <c r="O387" s="464"/>
      <c r="P387" s="464"/>
      <c r="Q387" s="464"/>
      <c r="R387" s="464"/>
      <c r="S387" s="464"/>
      <c r="T387" s="464"/>
      <c r="U387" s="464"/>
      <c r="V387" s="464"/>
      <c r="W387" s="464"/>
      <c r="X387" s="464"/>
      <c r="Y387" s="337"/>
      <c r="Z387" s="337"/>
      <c r="AA387" s="337"/>
      <c r="AB387" s="337"/>
      <c r="AC387" s="337"/>
      <c r="AD387" s="337"/>
      <c r="AE387" s="337"/>
      <c r="AF387" s="337"/>
      <c r="AG387" s="337"/>
      <c r="AH387" s="337"/>
      <c r="AI387" s="337"/>
      <c r="AJ387" s="337"/>
      <c r="AK387" s="464"/>
      <c r="AL387" s="464"/>
      <c r="AM387" s="464"/>
    </row>
    <row r="388" ht="13.5" customHeight="1">
      <c r="A388" s="464"/>
      <c r="B388" s="464"/>
      <c r="C388" s="464"/>
      <c r="D388" s="464"/>
      <c r="E388" s="464"/>
      <c r="F388" s="464"/>
      <c r="G388" s="464"/>
      <c r="H388" s="464"/>
      <c r="I388" s="464"/>
      <c r="J388" s="464"/>
      <c r="K388" s="464"/>
      <c r="L388" s="464"/>
      <c r="M388" s="464"/>
      <c r="N388" s="464"/>
      <c r="O388" s="464"/>
      <c r="P388" s="464"/>
      <c r="Q388" s="464"/>
      <c r="R388" s="464"/>
      <c r="S388" s="464"/>
      <c r="T388" s="464"/>
      <c r="U388" s="464"/>
      <c r="V388" s="464"/>
      <c r="W388" s="464"/>
      <c r="X388" s="464"/>
      <c r="Y388" s="337"/>
      <c r="Z388" s="337"/>
      <c r="AA388" s="337"/>
      <c r="AB388" s="337"/>
      <c r="AC388" s="337"/>
      <c r="AD388" s="337"/>
      <c r="AE388" s="337"/>
      <c r="AF388" s="337"/>
      <c r="AG388" s="337"/>
      <c r="AH388" s="337"/>
      <c r="AI388" s="337"/>
      <c r="AJ388" s="337"/>
      <c r="AK388" s="464"/>
      <c r="AL388" s="464"/>
      <c r="AM388" s="464"/>
    </row>
    <row r="389" ht="13.5" customHeight="1">
      <c r="A389" s="464"/>
      <c r="B389" s="464"/>
      <c r="C389" s="464"/>
      <c r="D389" s="464"/>
      <c r="E389" s="464"/>
      <c r="F389" s="464"/>
      <c r="G389" s="464"/>
      <c r="H389" s="464"/>
      <c r="I389" s="464"/>
      <c r="J389" s="464"/>
      <c r="K389" s="464"/>
      <c r="L389" s="464"/>
      <c r="M389" s="464"/>
      <c r="N389" s="464"/>
      <c r="O389" s="464"/>
      <c r="P389" s="464"/>
      <c r="Q389" s="464"/>
      <c r="R389" s="464"/>
      <c r="S389" s="464"/>
      <c r="T389" s="464"/>
      <c r="U389" s="464"/>
      <c r="V389" s="464"/>
      <c r="W389" s="464"/>
      <c r="X389" s="464"/>
      <c r="Y389" s="337"/>
      <c r="Z389" s="337"/>
      <c r="AA389" s="337"/>
      <c r="AB389" s="337"/>
      <c r="AC389" s="337"/>
      <c r="AD389" s="337"/>
      <c r="AE389" s="337"/>
      <c r="AF389" s="337"/>
      <c r="AG389" s="337"/>
      <c r="AH389" s="337"/>
      <c r="AI389" s="337"/>
      <c r="AJ389" s="337"/>
      <c r="AK389" s="464"/>
      <c r="AL389" s="464"/>
      <c r="AM389" s="464"/>
    </row>
    <row r="390" ht="13.5" customHeight="1">
      <c r="A390" s="464"/>
      <c r="B390" s="464"/>
      <c r="C390" s="464"/>
      <c r="D390" s="464"/>
      <c r="E390" s="464"/>
      <c r="F390" s="464"/>
      <c r="G390" s="464"/>
      <c r="H390" s="464"/>
      <c r="I390" s="464"/>
      <c r="J390" s="464"/>
      <c r="K390" s="464"/>
      <c r="L390" s="464"/>
      <c r="M390" s="464"/>
      <c r="N390" s="464"/>
      <c r="O390" s="464"/>
      <c r="P390" s="464"/>
      <c r="Q390" s="464"/>
      <c r="R390" s="464"/>
      <c r="S390" s="464"/>
      <c r="T390" s="464"/>
      <c r="U390" s="464"/>
      <c r="V390" s="464"/>
      <c r="W390" s="464"/>
      <c r="X390" s="464"/>
      <c r="Y390" s="337"/>
      <c r="Z390" s="337"/>
      <c r="AA390" s="337"/>
      <c r="AB390" s="337"/>
      <c r="AC390" s="337"/>
      <c r="AD390" s="337"/>
      <c r="AE390" s="337"/>
      <c r="AF390" s="337"/>
      <c r="AG390" s="337"/>
      <c r="AH390" s="337"/>
      <c r="AI390" s="337"/>
      <c r="AJ390" s="337"/>
      <c r="AK390" s="464"/>
      <c r="AL390" s="464"/>
      <c r="AM390" s="464"/>
    </row>
    <row r="391" ht="13.5" customHeight="1">
      <c r="A391" s="464"/>
      <c r="B391" s="464"/>
      <c r="C391" s="464"/>
      <c r="D391" s="464"/>
      <c r="E391" s="464"/>
      <c r="F391" s="464"/>
      <c r="G391" s="464"/>
      <c r="H391" s="464"/>
      <c r="I391" s="464"/>
      <c r="J391" s="464"/>
      <c r="K391" s="464"/>
      <c r="L391" s="464"/>
      <c r="M391" s="464"/>
      <c r="N391" s="464"/>
      <c r="O391" s="464"/>
      <c r="P391" s="464"/>
      <c r="Q391" s="464"/>
      <c r="R391" s="464"/>
      <c r="S391" s="464"/>
      <c r="T391" s="464"/>
      <c r="U391" s="464"/>
      <c r="V391" s="464"/>
      <c r="W391" s="464"/>
      <c r="X391" s="464"/>
      <c r="Y391" s="337"/>
      <c r="Z391" s="337"/>
      <c r="AA391" s="337"/>
      <c r="AB391" s="337"/>
      <c r="AC391" s="337"/>
      <c r="AD391" s="337"/>
      <c r="AE391" s="337"/>
      <c r="AF391" s="337"/>
      <c r="AG391" s="337"/>
      <c r="AH391" s="337"/>
      <c r="AI391" s="337"/>
      <c r="AJ391" s="337"/>
      <c r="AK391" s="464"/>
      <c r="AL391" s="464"/>
      <c r="AM391" s="464"/>
    </row>
    <row r="392" ht="13.5" customHeight="1">
      <c r="A392" s="464"/>
      <c r="B392" s="464"/>
      <c r="C392" s="464"/>
      <c r="D392" s="464"/>
      <c r="E392" s="464"/>
      <c r="F392" s="464"/>
      <c r="G392" s="464"/>
      <c r="H392" s="464"/>
      <c r="I392" s="464"/>
      <c r="J392" s="464"/>
      <c r="K392" s="464"/>
      <c r="L392" s="464"/>
      <c r="M392" s="464"/>
      <c r="N392" s="464"/>
      <c r="O392" s="464"/>
      <c r="P392" s="464"/>
      <c r="Q392" s="464"/>
      <c r="R392" s="464"/>
      <c r="S392" s="464"/>
      <c r="T392" s="464"/>
      <c r="U392" s="464"/>
      <c r="V392" s="464"/>
      <c r="W392" s="464"/>
      <c r="X392" s="464"/>
      <c r="Y392" s="337"/>
      <c r="Z392" s="337"/>
      <c r="AA392" s="337"/>
      <c r="AB392" s="337"/>
      <c r="AC392" s="337"/>
      <c r="AD392" s="337"/>
      <c r="AE392" s="337"/>
      <c r="AF392" s="337"/>
      <c r="AG392" s="337"/>
      <c r="AH392" s="337"/>
      <c r="AI392" s="337"/>
      <c r="AJ392" s="337"/>
      <c r="AK392" s="464"/>
      <c r="AL392" s="464"/>
      <c r="AM392" s="464"/>
    </row>
    <row r="393" ht="13.5" customHeight="1">
      <c r="A393" s="464"/>
      <c r="B393" s="464"/>
      <c r="C393" s="464"/>
      <c r="D393" s="464"/>
      <c r="E393" s="464"/>
      <c r="F393" s="464"/>
      <c r="G393" s="464"/>
      <c r="H393" s="464"/>
      <c r="I393" s="464"/>
      <c r="J393" s="464"/>
      <c r="K393" s="464"/>
      <c r="L393" s="464"/>
      <c r="M393" s="464"/>
      <c r="N393" s="464"/>
      <c r="O393" s="464"/>
      <c r="P393" s="464"/>
      <c r="Q393" s="464"/>
      <c r="R393" s="464"/>
      <c r="S393" s="464"/>
      <c r="T393" s="464"/>
      <c r="U393" s="464"/>
      <c r="V393" s="464"/>
      <c r="W393" s="464"/>
      <c r="X393" s="464"/>
      <c r="Y393" s="337"/>
      <c r="Z393" s="337"/>
      <c r="AA393" s="337"/>
      <c r="AB393" s="337"/>
      <c r="AC393" s="337"/>
      <c r="AD393" s="337"/>
      <c r="AE393" s="337"/>
      <c r="AF393" s="337"/>
      <c r="AG393" s="337"/>
      <c r="AH393" s="337"/>
      <c r="AI393" s="337"/>
      <c r="AJ393" s="337"/>
      <c r="AK393" s="464"/>
      <c r="AL393" s="464"/>
      <c r="AM393" s="464"/>
    </row>
    <row r="394" ht="13.5" customHeight="1">
      <c r="A394" s="464"/>
      <c r="B394" s="464"/>
      <c r="C394" s="464"/>
      <c r="D394" s="464"/>
      <c r="E394" s="464"/>
      <c r="F394" s="464"/>
      <c r="G394" s="464"/>
      <c r="H394" s="464"/>
      <c r="I394" s="464"/>
      <c r="J394" s="464"/>
      <c r="K394" s="464"/>
      <c r="L394" s="464"/>
      <c r="M394" s="464"/>
      <c r="N394" s="464"/>
      <c r="O394" s="464"/>
      <c r="P394" s="464"/>
      <c r="Q394" s="464"/>
      <c r="R394" s="464"/>
      <c r="S394" s="464"/>
      <c r="T394" s="464"/>
      <c r="U394" s="464"/>
      <c r="V394" s="464"/>
      <c r="W394" s="464"/>
      <c r="X394" s="464"/>
      <c r="Y394" s="337"/>
      <c r="Z394" s="337"/>
      <c r="AA394" s="337"/>
      <c r="AB394" s="337"/>
      <c r="AC394" s="337"/>
      <c r="AD394" s="337"/>
      <c r="AE394" s="337"/>
      <c r="AF394" s="337"/>
      <c r="AG394" s="337"/>
      <c r="AH394" s="337"/>
      <c r="AI394" s="337"/>
      <c r="AJ394" s="337"/>
      <c r="AK394" s="464"/>
      <c r="AL394" s="464"/>
      <c r="AM394" s="464"/>
    </row>
    <row r="395" ht="13.5" customHeight="1">
      <c r="A395" s="464"/>
      <c r="B395" s="464"/>
      <c r="C395" s="464"/>
      <c r="D395" s="464"/>
      <c r="E395" s="464"/>
      <c r="F395" s="464"/>
      <c r="G395" s="464"/>
      <c r="H395" s="464"/>
      <c r="I395" s="464"/>
      <c r="J395" s="464"/>
      <c r="K395" s="464"/>
      <c r="L395" s="464"/>
      <c r="M395" s="464"/>
      <c r="N395" s="464"/>
      <c r="O395" s="464"/>
      <c r="P395" s="464"/>
      <c r="Q395" s="464"/>
      <c r="R395" s="464"/>
      <c r="S395" s="464"/>
      <c r="T395" s="464"/>
      <c r="U395" s="464"/>
      <c r="V395" s="464"/>
      <c r="W395" s="464"/>
      <c r="X395" s="464"/>
      <c r="Y395" s="337"/>
      <c r="Z395" s="337"/>
      <c r="AA395" s="337"/>
      <c r="AB395" s="337"/>
      <c r="AC395" s="337"/>
      <c r="AD395" s="337"/>
      <c r="AE395" s="337"/>
      <c r="AF395" s="337"/>
      <c r="AG395" s="337"/>
      <c r="AH395" s="337"/>
      <c r="AI395" s="337"/>
      <c r="AJ395" s="337"/>
      <c r="AK395" s="464"/>
      <c r="AL395" s="464"/>
      <c r="AM395" s="464"/>
    </row>
    <row r="396" ht="13.5" customHeight="1">
      <c r="A396" s="464"/>
      <c r="B396" s="464"/>
      <c r="C396" s="464"/>
      <c r="D396" s="464"/>
      <c r="E396" s="464"/>
      <c r="F396" s="464"/>
      <c r="G396" s="464"/>
      <c r="H396" s="464"/>
      <c r="I396" s="464"/>
      <c r="J396" s="464"/>
      <c r="K396" s="464"/>
      <c r="L396" s="464"/>
      <c r="M396" s="464"/>
      <c r="N396" s="464"/>
      <c r="O396" s="464"/>
      <c r="P396" s="464"/>
      <c r="Q396" s="464"/>
      <c r="R396" s="464"/>
      <c r="S396" s="464"/>
      <c r="T396" s="464"/>
      <c r="U396" s="464"/>
      <c r="V396" s="464"/>
      <c r="W396" s="464"/>
      <c r="X396" s="464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464"/>
      <c r="AL396" s="464"/>
      <c r="AM396" s="464"/>
    </row>
    <row r="397" ht="13.5" customHeight="1">
      <c r="A397" s="464"/>
      <c r="B397" s="464"/>
      <c r="C397" s="464"/>
      <c r="D397" s="464"/>
      <c r="E397" s="464"/>
      <c r="F397" s="464"/>
      <c r="G397" s="464"/>
      <c r="H397" s="464"/>
      <c r="I397" s="464"/>
      <c r="J397" s="464"/>
      <c r="K397" s="464"/>
      <c r="L397" s="464"/>
      <c r="M397" s="464"/>
      <c r="N397" s="464"/>
      <c r="O397" s="464"/>
      <c r="P397" s="464"/>
      <c r="Q397" s="464"/>
      <c r="R397" s="464"/>
      <c r="S397" s="464"/>
      <c r="T397" s="464"/>
      <c r="U397" s="464"/>
      <c r="V397" s="464"/>
      <c r="W397" s="464"/>
      <c r="X397" s="464"/>
      <c r="Y397" s="337"/>
      <c r="Z397" s="337"/>
      <c r="AA397" s="337"/>
      <c r="AB397" s="337"/>
      <c r="AC397" s="337"/>
      <c r="AD397" s="337"/>
      <c r="AE397" s="337"/>
      <c r="AF397" s="337"/>
      <c r="AG397" s="337"/>
      <c r="AH397" s="337"/>
      <c r="AI397" s="337"/>
      <c r="AJ397" s="337"/>
      <c r="AK397" s="464"/>
      <c r="AL397" s="464"/>
      <c r="AM397" s="464"/>
    </row>
    <row r="398" ht="13.5" customHeight="1">
      <c r="A398" s="464"/>
      <c r="B398" s="464"/>
      <c r="C398" s="464"/>
      <c r="D398" s="464"/>
      <c r="E398" s="464"/>
      <c r="F398" s="464"/>
      <c r="G398" s="464"/>
      <c r="H398" s="464"/>
      <c r="I398" s="464"/>
      <c r="J398" s="464"/>
      <c r="K398" s="464"/>
      <c r="L398" s="464"/>
      <c r="M398" s="464"/>
      <c r="N398" s="464"/>
      <c r="O398" s="464"/>
      <c r="P398" s="464"/>
      <c r="Q398" s="464"/>
      <c r="R398" s="464"/>
      <c r="S398" s="464"/>
      <c r="T398" s="464"/>
      <c r="U398" s="464"/>
      <c r="V398" s="464"/>
      <c r="W398" s="464"/>
      <c r="X398" s="464"/>
      <c r="Y398" s="337"/>
      <c r="Z398" s="337"/>
      <c r="AA398" s="337"/>
      <c r="AB398" s="337"/>
      <c r="AC398" s="337"/>
      <c r="AD398" s="337"/>
      <c r="AE398" s="337"/>
      <c r="AF398" s="337"/>
      <c r="AG398" s="337"/>
      <c r="AH398" s="337"/>
      <c r="AI398" s="337"/>
      <c r="AJ398" s="337"/>
      <c r="AK398" s="464"/>
      <c r="AL398" s="464"/>
      <c r="AM398" s="464"/>
    </row>
    <row r="399" ht="13.5" customHeight="1">
      <c r="A399" s="464"/>
      <c r="B399" s="464"/>
      <c r="C399" s="464"/>
      <c r="D399" s="464"/>
      <c r="E399" s="464"/>
      <c r="F399" s="464"/>
      <c r="G399" s="464"/>
      <c r="H399" s="464"/>
      <c r="I399" s="464"/>
      <c r="J399" s="464"/>
      <c r="K399" s="464"/>
      <c r="L399" s="464"/>
      <c r="M399" s="464"/>
      <c r="N399" s="464"/>
      <c r="O399" s="464"/>
      <c r="P399" s="464"/>
      <c r="Q399" s="464"/>
      <c r="R399" s="464"/>
      <c r="S399" s="464"/>
      <c r="T399" s="464"/>
      <c r="U399" s="464"/>
      <c r="V399" s="464"/>
      <c r="W399" s="464"/>
      <c r="X399" s="464"/>
      <c r="Y399" s="337"/>
      <c r="Z399" s="337"/>
      <c r="AA399" s="337"/>
      <c r="AB399" s="337"/>
      <c r="AC399" s="337"/>
      <c r="AD399" s="337"/>
      <c r="AE399" s="337"/>
      <c r="AF399" s="337"/>
      <c r="AG399" s="337"/>
      <c r="AH399" s="337"/>
      <c r="AI399" s="337"/>
      <c r="AJ399" s="337"/>
      <c r="AK399" s="464"/>
      <c r="AL399" s="464"/>
      <c r="AM399" s="464"/>
    </row>
    <row r="400" ht="13.5" customHeight="1">
      <c r="A400" s="464"/>
      <c r="B400" s="464"/>
      <c r="C400" s="464"/>
      <c r="D400" s="464"/>
      <c r="E400" s="464"/>
      <c r="F400" s="464"/>
      <c r="G400" s="464"/>
      <c r="H400" s="464"/>
      <c r="I400" s="464"/>
      <c r="J400" s="464"/>
      <c r="K400" s="464"/>
      <c r="L400" s="464"/>
      <c r="M400" s="464"/>
      <c r="N400" s="464"/>
      <c r="O400" s="464"/>
      <c r="P400" s="464"/>
      <c r="Q400" s="464"/>
      <c r="R400" s="464"/>
      <c r="S400" s="464"/>
      <c r="T400" s="464"/>
      <c r="U400" s="464"/>
      <c r="V400" s="464"/>
      <c r="W400" s="464"/>
      <c r="X400" s="464"/>
      <c r="Y400" s="337"/>
      <c r="Z400" s="337"/>
      <c r="AA400" s="337"/>
      <c r="AB400" s="337"/>
      <c r="AC400" s="337"/>
      <c r="AD400" s="337"/>
      <c r="AE400" s="337"/>
      <c r="AF400" s="337"/>
      <c r="AG400" s="337"/>
      <c r="AH400" s="337"/>
      <c r="AI400" s="337"/>
      <c r="AJ400" s="337"/>
      <c r="AK400" s="464"/>
      <c r="AL400" s="464"/>
      <c r="AM400" s="464"/>
    </row>
    <row r="401" ht="13.5" customHeight="1">
      <c r="A401" s="464"/>
      <c r="B401" s="464"/>
      <c r="C401" s="464"/>
      <c r="D401" s="464"/>
      <c r="E401" s="464"/>
      <c r="F401" s="464"/>
      <c r="G401" s="464"/>
      <c r="H401" s="464"/>
      <c r="I401" s="464"/>
      <c r="J401" s="464"/>
      <c r="K401" s="464"/>
      <c r="L401" s="464"/>
      <c r="M401" s="464"/>
      <c r="N401" s="464"/>
      <c r="O401" s="464"/>
      <c r="P401" s="464"/>
      <c r="Q401" s="464"/>
      <c r="R401" s="464"/>
      <c r="S401" s="464"/>
      <c r="T401" s="464"/>
      <c r="U401" s="464"/>
      <c r="V401" s="464"/>
      <c r="W401" s="464"/>
      <c r="X401" s="464"/>
      <c r="Y401" s="337"/>
      <c r="Z401" s="337"/>
      <c r="AA401" s="337"/>
      <c r="AB401" s="337"/>
      <c r="AC401" s="337"/>
      <c r="AD401" s="337"/>
      <c r="AE401" s="337"/>
      <c r="AF401" s="337"/>
      <c r="AG401" s="337"/>
      <c r="AH401" s="337"/>
      <c r="AI401" s="337"/>
      <c r="AJ401" s="337"/>
      <c r="AK401" s="464"/>
      <c r="AL401" s="464"/>
      <c r="AM401" s="464"/>
    </row>
    <row r="402" ht="13.5" customHeight="1">
      <c r="A402" s="464"/>
      <c r="B402" s="464"/>
      <c r="C402" s="464"/>
      <c r="D402" s="464"/>
      <c r="E402" s="464"/>
      <c r="F402" s="464"/>
      <c r="G402" s="464"/>
      <c r="H402" s="464"/>
      <c r="I402" s="464"/>
      <c r="J402" s="464"/>
      <c r="K402" s="464"/>
      <c r="L402" s="464"/>
      <c r="M402" s="464"/>
      <c r="N402" s="464"/>
      <c r="O402" s="464"/>
      <c r="P402" s="464"/>
      <c r="Q402" s="464"/>
      <c r="R402" s="464"/>
      <c r="S402" s="464"/>
      <c r="T402" s="464"/>
      <c r="U402" s="464"/>
      <c r="V402" s="464"/>
      <c r="W402" s="464"/>
      <c r="X402" s="464"/>
      <c r="Y402" s="337"/>
      <c r="Z402" s="337"/>
      <c r="AA402" s="337"/>
      <c r="AB402" s="337"/>
      <c r="AC402" s="337"/>
      <c r="AD402" s="337"/>
      <c r="AE402" s="337"/>
      <c r="AF402" s="337"/>
      <c r="AG402" s="337"/>
      <c r="AH402" s="337"/>
      <c r="AI402" s="337"/>
      <c r="AJ402" s="337"/>
      <c r="AK402" s="464"/>
      <c r="AL402" s="464"/>
      <c r="AM402" s="464"/>
    </row>
    <row r="403" ht="13.5" customHeight="1">
      <c r="A403" s="464"/>
      <c r="B403" s="464"/>
      <c r="C403" s="464"/>
      <c r="D403" s="464"/>
      <c r="E403" s="464"/>
      <c r="F403" s="464"/>
      <c r="G403" s="464"/>
      <c r="H403" s="464"/>
      <c r="I403" s="464"/>
      <c r="J403" s="464"/>
      <c r="K403" s="464"/>
      <c r="L403" s="464"/>
      <c r="M403" s="464"/>
      <c r="N403" s="464"/>
      <c r="O403" s="464"/>
      <c r="P403" s="464"/>
      <c r="Q403" s="464"/>
      <c r="R403" s="464"/>
      <c r="S403" s="464"/>
      <c r="T403" s="464"/>
      <c r="U403" s="464"/>
      <c r="V403" s="464"/>
      <c r="W403" s="464"/>
      <c r="X403" s="464"/>
      <c r="Y403" s="337"/>
      <c r="Z403" s="337"/>
      <c r="AA403" s="337"/>
      <c r="AB403" s="337"/>
      <c r="AC403" s="337"/>
      <c r="AD403" s="337"/>
      <c r="AE403" s="337"/>
      <c r="AF403" s="337"/>
      <c r="AG403" s="337"/>
      <c r="AH403" s="337"/>
      <c r="AI403" s="337"/>
      <c r="AJ403" s="337"/>
      <c r="AK403" s="464"/>
      <c r="AL403" s="464"/>
      <c r="AM403" s="464"/>
    </row>
    <row r="404" ht="13.5" customHeight="1">
      <c r="A404" s="464"/>
      <c r="B404" s="464"/>
      <c r="C404" s="464"/>
      <c r="D404" s="464"/>
      <c r="E404" s="464"/>
      <c r="F404" s="464"/>
      <c r="G404" s="464"/>
      <c r="H404" s="464"/>
      <c r="I404" s="464"/>
      <c r="J404" s="464"/>
      <c r="K404" s="464"/>
      <c r="L404" s="464"/>
      <c r="M404" s="464"/>
      <c r="N404" s="464"/>
      <c r="O404" s="464"/>
      <c r="P404" s="464"/>
      <c r="Q404" s="464"/>
      <c r="R404" s="464"/>
      <c r="S404" s="464"/>
      <c r="T404" s="464"/>
      <c r="U404" s="464"/>
      <c r="V404" s="464"/>
      <c r="W404" s="464"/>
      <c r="X404" s="464"/>
      <c r="Y404" s="337"/>
      <c r="Z404" s="337"/>
      <c r="AA404" s="337"/>
      <c r="AB404" s="337"/>
      <c r="AC404" s="337"/>
      <c r="AD404" s="337"/>
      <c r="AE404" s="337"/>
      <c r="AF404" s="337"/>
      <c r="AG404" s="337"/>
      <c r="AH404" s="337"/>
      <c r="AI404" s="337"/>
      <c r="AJ404" s="337"/>
      <c r="AK404" s="464"/>
      <c r="AL404" s="464"/>
      <c r="AM404" s="464"/>
    </row>
    <row r="405" ht="13.5" customHeight="1">
      <c r="A405" s="464"/>
      <c r="B405" s="464"/>
      <c r="C405" s="464"/>
      <c r="D405" s="464"/>
      <c r="E405" s="464"/>
      <c r="F405" s="464"/>
      <c r="G405" s="464"/>
      <c r="H405" s="464"/>
      <c r="I405" s="464"/>
      <c r="J405" s="464"/>
      <c r="K405" s="464"/>
      <c r="L405" s="464"/>
      <c r="M405" s="464"/>
      <c r="N405" s="464"/>
      <c r="O405" s="464"/>
      <c r="P405" s="464"/>
      <c r="Q405" s="464"/>
      <c r="R405" s="464"/>
      <c r="S405" s="464"/>
      <c r="T405" s="464"/>
      <c r="U405" s="464"/>
      <c r="V405" s="464"/>
      <c r="W405" s="464"/>
      <c r="X405" s="464"/>
      <c r="Y405" s="337"/>
      <c r="Z405" s="337"/>
      <c r="AA405" s="337"/>
      <c r="AB405" s="337"/>
      <c r="AC405" s="337"/>
      <c r="AD405" s="337"/>
      <c r="AE405" s="337"/>
      <c r="AF405" s="337"/>
      <c r="AG405" s="337"/>
      <c r="AH405" s="337"/>
      <c r="AI405" s="337"/>
      <c r="AJ405" s="337"/>
      <c r="AK405" s="464"/>
      <c r="AL405" s="464"/>
      <c r="AM405" s="464"/>
    </row>
    <row r="406" ht="13.5" customHeight="1">
      <c r="A406" s="464"/>
      <c r="B406" s="464"/>
      <c r="C406" s="464"/>
      <c r="D406" s="464"/>
      <c r="E406" s="464"/>
      <c r="F406" s="464"/>
      <c r="G406" s="464"/>
      <c r="H406" s="464"/>
      <c r="I406" s="464"/>
      <c r="J406" s="464"/>
      <c r="K406" s="464"/>
      <c r="L406" s="464"/>
      <c r="M406" s="464"/>
      <c r="N406" s="464"/>
      <c r="O406" s="464"/>
      <c r="P406" s="464"/>
      <c r="Q406" s="464"/>
      <c r="R406" s="464"/>
      <c r="S406" s="464"/>
      <c r="T406" s="464"/>
      <c r="U406" s="464"/>
      <c r="V406" s="464"/>
      <c r="W406" s="464"/>
      <c r="X406" s="464"/>
      <c r="Y406" s="337"/>
      <c r="Z406" s="337"/>
      <c r="AA406" s="337"/>
      <c r="AB406" s="337"/>
      <c r="AC406" s="337"/>
      <c r="AD406" s="337"/>
      <c r="AE406" s="337"/>
      <c r="AF406" s="337"/>
      <c r="AG406" s="337"/>
      <c r="AH406" s="337"/>
      <c r="AI406" s="337"/>
      <c r="AJ406" s="337"/>
      <c r="AK406" s="464"/>
      <c r="AL406" s="464"/>
      <c r="AM406" s="464"/>
    </row>
    <row r="407" ht="13.5" customHeight="1">
      <c r="A407" s="464"/>
      <c r="B407" s="464"/>
      <c r="C407" s="464"/>
      <c r="D407" s="464"/>
      <c r="E407" s="464"/>
      <c r="F407" s="464"/>
      <c r="G407" s="464"/>
      <c r="H407" s="464"/>
      <c r="I407" s="464"/>
      <c r="J407" s="464"/>
      <c r="K407" s="464"/>
      <c r="L407" s="464"/>
      <c r="M407" s="464"/>
      <c r="N407" s="464"/>
      <c r="O407" s="464"/>
      <c r="P407" s="464"/>
      <c r="Q407" s="464"/>
      <c r="R407" s="464"/>
      <c r="S407" s="464"/>
      <c r="T407" s="464"/>
      <c r="U407" s="464"/>
      <c r="V407" s="464"/>
      <c r="W407" s="464"/>
      <c r="X407" s="464"/>
      <c r="Y407" s="337"/>
      <c r="Z407" s="337"/>
      <c r="AA407" s="337"/>
      <c r="AB407" s="337"/>
      <c r="AC407" s="337"/>
      <c r="AD407" s="337"/>
      <c r="AE407" s="337"/>
      <c r="AF407" s="337"/>
      <c r="AG407" s="337"/>
      <c r="AH407" s="337"/>
      <c r="AI407" s="337"/>
      <c r="AJ407" s="337"/>
      <c r="AK407" s="464"/>
      <c r="AL407" s="464"/>
      <c r="AM407" s="464"/>
    </row>
    <row r="408" ht="13.5" customHeight="1">
      <c r="A408" s="464"/>
      <c r="B408" s="464"/>
      <c r="C408" s="464"/>
      <c r="D408" s="464"/>
      <c r="E408" s="464"/>
      <c r="F408" s="464"/>
      <c r="G408" s="464"/>
      <c r="H408" s="464"/>
      <c r="I408" s="464"/>
      <c r="J408" s="464"/>
      <c r="K408" s="464"/>
      <c r="L408" s="464"/>
      <c r="M408" s="464"/>
      <c r="N408" s="464"/>
      <c r="O408" s="464"/>
      <c r="P408" s="464"/>
      <c r="Q408" s="464"/>
      <c r="R408" s="464"/>
      <c r="S408" s="464"/>
      <c r="T408" s="464"/>
      <c r="U408" s="464"/>
      <c r="V408" s="464"/>
      <c r="W408" s="464"/>
      <c r="X408" s="464"/>
      <c r="Y408" s="337"/>
      <c r="Z408" s="337"/>
      <c r="AA408" s="337"/>
      <c r="AB408" s="337"/>
      <c r="AC408" s="337"/>
      <c r="AD408" s="337"/>
      <c r="AE408" s="337"/>
      <c r="AF408" s="337"/>
      <c r="AG408" s="337"/>
      <c r="AH408" s="337"/>
      <c r="AI408" s="337"/>
      <c r="AJ408" s="337"/>
      <c r="AK408" s="464"/>
      <c r="AL408" s="464"/>
      <c r="AM408" s="464"/>
    </row>
    <row r="409" ht="13.5" customHeight="1">
      <c r="A409" s="464"/>
      <c r="B409" s="464"/>
      <c r="C409" s="464"/>
      <c r="D409" s="464"/>
      <c r="E409" s="464"/>
      <c r="F409" s="464"/>
      <c r="G409" s="464"/>
      <c r="H409" s="464"/>
      <c r="I409" s="464"/>
      <c r="J409" s="464"/>
      <c r="K409" s="464"/>
      <c r="L409" s="464"/>
      <c r="M409" s="464"/>
      <c r="N409" s="464"/>
      <c r="O409" s="464"/>
      <c r="P409" s="464"/>
      <c r="Q409" s="464"/>
      <c r="R409" s="464"/>
      <c r="S409" s="464"/>
      <c r="T409" s="464"/>
      <c r="U409" s="464"/>
      <c r="V409" s="464"/>
      <c r="W409" s="464"/>
      <c r="X409" s="464"/>
      <c r="Y409" s="337"/>
      <c r="Z409" s="337"/>
      <c r="AA409" s="337"/>
      <c r="AB409" s="337"/>
      <c r="AC409" s="337"/>
      <c r="AD409" s="337"/>
      <c r="AE409" s="337"/>
      <c r="AF409" s="337"/>
      <c r="AG409" s="337"/>
      <c r="AH409" s="337"/>
      <c r="AI409" s="337"/>
      <c r="AJ409" s="337"/>
      <c r="AK409" s="464"/>
      <c r="AL409" s="464"/>
      <c r="AM409" s="464"/>
    </row>
    <row r="410" ht="13.5" customHeight="1">
      <c r="A410" s="464"/>
      <c r="B410" s="464"/>
      <c r="C410" s="464"/>
      <c r="D410" s="464"/>
      <c r="E410" s="464"/>
      <c r="F410" s="464"/>
      <c r="G410" s="464"/>
      <c r="H410" s="464"/>
      <c r="I410" s="464"/>
      <c r="J410" s="464"/>
      <c r="K410" s="464"/>
      <c r="L410" s="464"/>
      <c r="M410" s="464"/>
      <c r="N410" s="464"/>
      <c r="O410" s="464"/>
      <c r="P410" s="464"/>
      <c r="Q410" s="464"/>
      <c r="R410" s="464"/>
      <c r="S410" s="464"/>
      <c r="T410" s="464"/>
      <c r="U410" s="464"/>
      <c r="V410" s="464"/>
      <c r="W410" s="464"/>
      <c r="X410" s="464"/>
      <c r="Y410" s="337"/>
      <c r="Z410" s="337"/>
      <c r="AA410" s="337"/>
      <c r="AB410" s="337"/>
      <c r="AC410" s="337"/>
      <c r="AD410" s="337"/>
      <c r="AE410" s="337"/>
      <c r="AF410" s="337"/>
      <c r="AG410" s="337"/>
      <c r="AH410" s="337"/>
      <c r="AI410" s="337"/>
      <c r="AJ410" s="337"/>
      <c r="AK410" s="464"/>
      <c r="AL410" s="464"/>
      <c r="AM410" s="464"/>
    </row>
    <row r="411" ht="13.5" customHeight="1">
      <c r="A411" s="464"/>
      <c r="B411" s="464"/>
      <c r="C411" s="464"/>
      <c r="D411" s="464"/>
      <c r="E411" s="464"/>
      <c r="F411" s="464"/>
      <c r="G411" s="464"/>
      <c r="H411" s="464"/>
      <c r="I411" s="464"/>
      <c r="J411" s="464"/>
      <c r="K411" s="464"/>
      <c r="L411" s="464"/>
      <c r="M411" s="464"/>
      <c r="N411" s="464"/>
      <c r="O411" s="464"/>
      <c r="P411" s="464"/>
      <c r="Q411" s="464"/>
      <c r="R411" s="464"/>
      <c r="S411" s="464"/>
      <c r="T411" s="464"/>
      <c r="U411" s="464"/>
      <c r="V411" s="464"/>
      <c r="W411" s="464"/>
      <c r="X411" s="464"/>
      <c r="Y411" s="337"/>
      <c r="Z411" s="337"/>
      <c r="AA411" s="337"/>
      <c r="AB411" s="337"/>
      <c r="AC411" s="337"/>
      <c r="AD411" s="337"/>
      <c r="AE411" s="337"/>
      <c r="AF411" s="337"/>
      <c r="AG411" s="337"/>
      <c r="AH411" s="337"/>
      <c r="AI411" s="337"/>
      <c r="AJ411" s="337"/>
      <c r="AK411" s="464"/>
      <c r="AL411" s="464"/>
      <c r="AM411" s="464"/>
    </row>
    <row r="412" ht="13.5" customHeight="1">
      <c r="A412" s="464"/>
      <c r="B412" s="464"/>
      <c r="C412" s="464"/>
      <c r="D412" s="464"/>
      <c r="E412" s="464"/>
      <c r="F412" s="464"/>
      <c r="G412" s="464"/>
      <c r="H412" s="464"/>
      <c r="I412" s="464"/>
      <c r="J412" s="464"/>
      <c r="K412" s="464"/>
      <c r="L412" s="464"/>
      <c r="M412" s="464"/>
      <c r="N412" s="464"/>
      <c r="O412" s="464"/>
      <c r="P412" s="464"/>
      <c r="Q412" s="464"/>
      <c r="R412" s="464"/>
      <c r="S412" s="464"/>
      <c r="T412" s="464"/>
      <c r="U412" s="464"/>
      <c r="V412" s="464"/>
      <c r="W412" s="464"/>
      <c r="X412" s="464"/>
      <c r="Y412" s="337"/>
      <c r="Z412" s="337"/>
      <c r="AA412" s="337"/>
      <c r="AB412" s="337"/>
      <c r="AC412" s="337"/>
      <c r="AD412" s="337"/>
      <c r="AE412" s="337"/>
      <c r="AF412" s="337"/>
      <c r="AG412" s="337"/>
      <c r="AH412" s="337"/>
      <c r="AI412" s="337"/>
      <c r="AJ412" s="337"/>
      <c r="AK412" s="464"/>
      <c r="AL412" s="464"/>
      <c r="AM412" s="464"/>
    </row>
    <row r="413" ht="13.5" customHeight="1">
      <c r="A413" s="464"/>
      <c r="B413" s="464"/>
      <c r="C413" s="464"/>
      <c r="D413" s="464"/>
      <c r="E413" s="464"/>
      <c r="F413" s="464"/>
      <c r="G413" s="464"/>
      <c r="H413" s="464"/>
      <c r="I413" s="464"/>
      <c r="J413" s="464"/>
      <c r="K413" s="464"/>
      <c r="L413" s="464"/>
      <c r="M413" s="464"/>
      <c r="N413" s="464"/>
      <c r="O413" s="464"/>
      <c r="P413" s="464"/>
      <c r="Q413" s="464"/>
      <c r="R413" s="464"/>
      <c r="S413" s="464"/>
      <c r="T413" s="464"/>
      <c r="U413" s="464"/>
      <c r="V413" s="464"/>
      <c r="W413" s="464"/>
      <c r="X413" s="464"/>
      <c r="Y413" s="337"/>
      <c r="Z413" s="337"/>
      <c r="AA413" s="337"/>
      <c r="AB413" s="337"/>
      <c r="AC413" s="337"/>
      <c r="AD413" s="337"/>
      <c r="AE413" s="337"/>
      <c r="AF413" s="337"/>
      <c r="AG413" s="337"/>
      <c r="AH413" s="337"/>
      <c r="AI413" s="337"/>
      <c r="AJ413" s="337"/>
      <c r="AK413" s="464"/>
      <c r="AL413" s="464"/>
      <c r="AM413" s="464"/>
    </row>
    <row r="414" ht="13.5" customHeight="1">
      <c r="A414" s="464"/>
      <c r="B414" s="464"/>
      <c r="C414" s="464"/>
      <c r="D414" s="464"/>
      <c r="E414" s="464"/>
      <c r="F414" s="464"/>
      <c r="G414" s="464"/>
      <c r="H414" s="464"/>
      <c r="I414" s="464"/>
      <c r="J414" s="464"/>
      <c r="K414" s="464"/>
      <c r="L414" s="464"/>
      <c r="M414" s="464"/>
      <c r="N414" s="464"/>
      <c r="O414" s="464"/>
      <c r="P414" s="464"/>
      <c r="Q414" s="464"/>
      <c r="R414" s="464"/>
      <c r="S414" s="464"/>
      <c r="T414" s="464"/>
      <c r="U414" s="464"/>
      <c r="V414" s="464"/>
      <c r="W414" s="464"/>
      <c r="X414" s="464"/>
      <c r="Y414" s="337"/>
      <c r="Z414" s="337"/>
      <c r="AA414" s="337"/>
      <c r="AB414" s="337"/>
      <c r="AC414" s="337"/>
      <c r="AD414" s="337"/>
      <c r="AE414" s="337"/>
      <c r="AF414" s="337"/>
      <c r="AG414" s="337"/>
      <c r="AH414" s="337"/>
      <c r="AI414" s="337"/>
      <c r="AJ414" s="337"/>
      <c r="AK414" s="464"/>
      <c r="AL414" s="464"/>
      <c r="AM414" s="464"/>
    </row>
    <row r="415" ht="13.5" customHeight="1">
      <c r="A415" s="464"/>
      <c r="B415" s="464"/>
      <c r="C415" s="464"/>
      <c r="D415" s="464"/>
      <c r="E415" s="464"/>
      <c r="F415" s="464"/>
      <c r="G415" s="464"/>
      <c r="H415" s="464"/>
      <c r="I415" s="464"/>
      <c r="J415" s="464"/>
      <c r="K415" s="464"/>
      <c r="L415" s="464"/>
      <c r="M415" s="464"/>
      <c r="N415" s="464"/>
      <c r="O415" s="464"/>
      <c r="P415" s="464"/>
      <c r="Q415" s="464"/>
      <c r="R415" s="464"/>
      <c r="S415" s="464"/>
      <c r="T415" s="464"/>
      <c r="U415" s="464"/>
      <c r="V415" s="464"/>
      <c r="W415" s="464"/>
      <c r="X415" s="464"/>
      <c r="Y415" s="337"/>
      <c r="Z415" s="337"/>
      <c r="AA415" s="337"/>
      <c r="AB415" s="337"/>
      <c r="AC415" s="337"/>
      <c r="AD415" s="337"/>
      <c r="AE415" s="337"/>
      <c r="AF415" s="337"/>
      <c r="AG415" s="337"/>
      <c r="AH415" s="337"/>
      <c r="AI415" s="337"/>
      <c r="AJ415" s="337"/>
      <c r="AK415" s="464"/>
      <c r="AL415" s="464"/>
      <c r="AM415" s="464"/>
    </row>
    <row r="416" ht="13.5" customHeight="1">
      <c r="A416" s="464"/>
      <c r="B416" s="464"/>
      <c r="C416" s="464"/>
      <c r="D416" s="464"/>
      <c r="E416" s="464"/>
      <c r="F416" s="464"/>
      <c r="G416" s="464"/>
      <c r="H416" s="464"/>
      <c r="I416" s="464"/>
      <c r="J416" s="464"/>
      <c r="K416" s="464"/>
      <c r="L416" s="464"/>
      <c r="M416" s="464"/>
      <c r="N416" s="464"/>
      <c r="O416" s="464"/>
      <c r="P416" s="464"/>
      <c r="Q416" s="464"/>
      <c r="R416" s="464"/>
      <c r="S416" s="464"/>
      <c r="T416" s="464"/>
      <c r="U416" s="464"/>
      <c r="V416" s="464"/>
      <c r="W416" s="464"/>
      <c r="X416" s="464"/>
      <c r="Y416" s="337"/>
      <c r="Z416" s="337"/>
      <c r="AA416" s="337"/>
      <c r="AB416" s="337"/>
      <c r="AC416" s="337"/>
      <c r="AD416" s="337"/>
      <c r="AE416" s="337"/>
      <c r="AF416" s="337"/>
      <c r="AG416" s="337"/>
      <c r="AH416" s="337"/>
      <c r="AI416" s="337"/>
      <c r="AJ416" s="337"/>
      <c r="AK416" s="464"/>
      <c r="AL416" s="464"/>
      <c r="AM416" s="464"/>
    </row>
    <row r="417" ht="13.5" customHeight="1">
      <c r="A417" s="464"/>
      <c r="B417" s="464"/>
      <c r="C417" s="464"/>
      <c r="D417" s="464"/>
      <c r="E417" s="464"/>
      <c r="F417" s="464"/>
      <c r="G417" s="464"/>
      <c r="H417" s="464"/>
      <c r="I417" s="464"/>
      <c r="J417" s="464"/>
      <c r="K417" s="464"/>
      <c r="L417" s="464"/>
      <c r="M417" s="464"/>
      <c r="N417" s="464"/>
      <c r="O417" s="464"/>
      <c r="P417" s="464"/>
      <c r="Q417" s="464"/>
      <c r="R417" s="464"/>
      <c r="S417" s="464"/>
      <c r="T417" s="464"/>
      <c r="U417" s="464"/>
      <c r="V417" s="464"/>
      <c r="W417" s="464"/>
      <c r="X417" s="464"/>
      <c r="Y417" s="337"/>
      <c r="Z417" s="337"/>
      <c r="AA417" s="337"/>
      <c r="AB417" s="337"/>
      <c r="AC417" s="337"/>
      <c r="AD417" s="337"/>
      <c r="AE417" s="337"/>
      <c r="AF417" s="337"/>
      <c r="AG417" s="337"/>
      <c r="AH417" s="337"/>
      <c r="AI417" s="337"/>
      <c r="AJ417" s="337"/>
      <c r="AK417" s="464"/>
      <c r="AL417" s="464"/>
      <c r="AM417" s="464"/>
    </row>
    <row r="418" ht="13.5" customHeight="1">
      <c r="A418" s="464"/>
      <c r="B418" s="464"/>
      <c r="C418" s="464"/>
      <c r="D418" s="464"/>
      <c r="E418" s="464"/>
      <c r="F418" s="464"/>
      <c r="G418" s="464"/>
      <c r="H418" s="464"/>
      <c r="I418" s="464"/>
      <c r="J418" s="464"/>
      <c r="K418" s="464"/>
      <c r="L418" s="464"/>
      <c r="M418" s="464"/>
      <c r="N418" s="464"/>
      <c r="O418" s="464"/>
      <c r="P418" s="464"/>
      <c r="Q418" s="464"/>
      <c r="R418" s="464"/>
      <c r="S418" s="464"/>
      <c r="T418" s="464"/>
      <c r="U418" s="464"/>
      <c r="V418" s="464"/>
      <c r="W418" s="464"/>
      <c r="X418" s="464"/>
      <c r="Y418" s="337"/>
      <c r="Z418" s="337"/>
      <c r="AA418" s="337"/>
      <c r="AB418" s="337"/>
      <c r="AC418" s="337"/>
      <c r="AD418" s="337"/>
      <c r="AE418" s="337"/>
      <c r="AF418" s="337"/>
      <c r="AG418" s="337"/>
      <c r="AH418" s="337"/>
      <c r="AI418" s="337"/>
      <c r="AJ418" s="337"/>
      <c r="AK418" s="464"/>
      <c r="AL418" s="464"/>
      <c r="AM418" s="464"/>
    </row>
    <row r="419" ht="13.5" customHeight="1">
      <c r="A419" s="464"/>
      <c r="B419" s="464"/>
      <c r="C419" s="464"/>
      <c r="D419" s="464"/>
      <c r="E419" s="464"/>
      <c r="F419" s="464"/>
      <c r="G419" s="464"/>
      <c r="H419" s="464"/>
      <c r="I419" s="464"/>
      <c r="J419" s="464"/>
      <c r="K419" s="464"/>
      <c r="L419" s="464"/>
      <c r="M419" s="464"/>
      <c r="N419" s="464"/>
      <c r="O419" s="464"/>
      <c r="P419" s="464"/>
      <c r="Q419" s="464"/>
      <c r="R419" s="464"/>
      <c r="S419" s="464"/>
      <c r="T419" s="464"/>
      <c r="U419" s="464"/>
      <c r="V419" s="464"/>
      <c r="W419" s="464"/>
      <c r="X419" s="464"/>
      <c r="Y419" s="337"/>
      <c r="Z419" s="337"/>
      <c r="AA419" s="337"/>
      <c r="AB419" s="337"/>
      <c r="AC419" s="337"/>
      <c r="AD419" s="337"/>
      <c r="AE419" s="337"/>
      <c r="AF419" s="337"/>
      <c r="AG419" s="337"/>
      <c r="AH419" s="337"/>
      <c r="AI419" s="337"/>
      <c r="AJ419" s="337"/>
      <c r="AK419" s="464"/>
      <c r="AL419" s="464"/>
      <c r="AM419" s="464"/>
    </row>
    <row r="420" ht="13.5" customHeight="1">
      <c r="A420" s="464"/>
      <c r="B420" s="464"/>
      <c r="C420" s="464"/>
      <c r="D420" s="464"/>
      <c r="E420" s="464"/>
      <c r="F420" s="464"/>
      <c r="G420" s="464"/>
      <c r="H420" s="464"/>
      <c r="I420" s="464"/>
      <c r="J420" s="464"/>
      <c r="K420" s="464"/>
      <c r="L420" s="464"/>
      <c r="M420" s="464"/>
      <c r="N420" s="464"/>
      <c r="O420" s="464"/>
      <c r="P420" s="464"/>
      <c r="Q420" s="464"/>
      <c r="R420" s="464"/>
      <c r="S420" s="464"/>
      <c r="T420" s="464"/>
      <c r="U420" s="464"/>
      <c r="V420" s="464"/>
      <c r="W420" s="464"/>
      <c r="X420" s="464"/>
      <c r="Y420" s="337"/>
      <c r="Z420" s="337"/>
      <c r="AA420" s="337"/>
      <c r="AB420" s="337"/>
      <c r="AC420" s="337"/>
      <c r="AD420" s="337"/>
      <c r="AE420" s="337"/>
      <c r="AF420" s="337"/>
      <c r="AG420" s="337"/>
      <c r="AH420" s="337"/>
      <c r="AI420" s="337"/>
      <c r="AJ420" s="337"/>
      <c r="AK420" s="464"/>
      <c r="AL420" s="464"/>
      <c r="AM420" s="464"/>
    </row>
    <row r="421" ht="13.5" customHeight="1">
      <c r="A421" s="464"/>
      <c r="B421" s="464"/>
      <c r="C421" s="464"/>
      <c r="D421" s="464"/>
      <c r="E421" s="464"/>
      <c r="F421" s="464"/>
      <c r="G421" s="464"/>
      <c r="H421" s="464"/>
      <c r="I421" s="464"/>
      <c r="J421" s="464"/>
      <c r="K421" s="464"/>
      <c r="L421" s="464"/>
      <c r="M421" s="464"/>
      <c r="N421" s="464"/>
      <c r="O421" s="464"/>
      <c r="P421" s="464"/>
      <c r="Q421" s="464"/>
      <c r="R421" s="464"/>
      <c r="S421" s="464"/>
      <c r="T421" s="464"/>
      <c r="U421" s="464"/>
      <c r="V421" s="464"/>
      <c r="W421" s="464"/>
      <c r="X421" s="464"/>
      <c r="Y421" s="337"/>
      <c r="Z421" s="337"/>
      <c r="AA421" s="337"/>
      <c r="AB421" s="337"/>
      <c r="AC421" s="337"/>
      <c r="AD421" s="337"/>
      <c r="AE421" s="337"/>
      <c r="AF421" s="337"/>
      <c r="AG421" s="337"/>
      <c r="AH421" s="337"/>
      <c r="AI421" s="337"/>
      <c r="AJ421" s="337"/>
      <c r="AK421" s="464"/>
      <c r="AL421" s="464"/>
      <c r="AM421" s="464"/>
    </row>
    <row r="422" ht="13.5" customHeight="1">
      <c r="A422" s="464"/>
      <c r="B422" s="464"/>
      <c r="C422" s="464"/>
      <c r="D422" s="464"/>
      <c r="E422" s="464"/>
      <c r="F422" s="464"/>
      <c r="G422" s="464"/>
      <c r="H422" s="464"/>
      <c r="I422" s="464"/>
      <c r="J422" s="464"/>
      <c r="K422" s="464"/>
      <c r="L422" s="464"/>
      <c r="M422" s="464"/>
      <c r="N422" s="464"/>
      <c r="O422" s="464"/>
      <c r="P422" s="464"/>
      <c r="Q422" s="464"/>
      <c r="R422" s="464"/>
      <c r="S422" s="464"/>
      <c r="T422" s="464"/>
      <c r="U422" s="464"/>
      <c r="V422" s="464"/>
      <c r="W422" s="464"/>
      <c r="X422" s="464"/>
      <c r="Y422" s="337"/>
      <c r="Z422" s="337"/>
      <c r="AA422" s="337"/>
      <c r="AB422" s="337"/>
      <c r="AC422" s="337"/>
      <c r="AD422" s="337"/>
      <c r="AE422" s="337"/>
      <c r="AF422" s="337"/>
      <c r="AG422" s="337"/>
      <c r="AH422" s="337"/>
      <c r="AI422" s="337"/>
      <c r="AJ422" s="337"/>
      <c r="AK422" s="464"/>
      <c r="AL422" s="464"/>
      <c r="AM422" s="464"/>
    </row>
    <row r="423" ht="13.5" customHeight="1">
      <c r="A423" s="464"/>
      <c r="B423" s="464"/>
      <c r="C423" s="464"/>
      <c r="D423" s="464"/>
      <c r="E423" s="464"/>
      <c r="F423" s="464"/>
      <c r="G423" s="464"/>
      <c r="H423" s="464"/>
      <c r="I423" s="464"/>
      <c r="J423" s="464"/>
      <c r="K423" s="464"/>
      <c r="L423" s="464"/>
      <c r="M423" s="464"/>
      <c r="N423" s="464"/>
      <c r="O423" s="464"/>
      <c r="P423" s="464"/>
      <c r="Q423" s="464"/>
      <c r="R423" s="464"/>
      <c r="S423" s="464"/>
      <c r="T423" s="464"/>
      <c r="U423" s="464"/>
      <c r="V423" s="464"/>
      <c r="W423" s="464"/>
      <c r="X423" s="464"/>
      <c r="Y423" s="337"/>
      <c r="Z423" s="337"/>
      <c r="AA423" s="337"/>
      <c r="AB423" s="337"/>
      <c r="AC423" s="337"/>
      <c r="AD423" s="337"/>
      <c r="AE423" s="337"/>
      <c r="AF423" s="337"/>
      <c r="AG423" s="337"/>
      <c r="AH423" s="337"/>
      <c r="AI423" s="337"/>
      <c r="AJ423" s="337"/>
      <c r="AK423" s="464"/>
      <c r="AL423" s="464"/>
      <c r="AM423" s="464"/>
    </row>
    <row r="424" ht="13.5" customHeight="1">
      <c r="A424" s="464"/>
      <c r="B424" s="464"/>
      <c r="C424" s="464"/>
      <c r="D424" s="464"/>
      <c r="E424" s="464"/>
      <c r="F424" s="464"/>
      <c r="G424" s="464"/>
      <c r="H424" s="464"/>
      <c r="I424" s="464"/>
      <c r="J424" s="464"/>
      <c r="K424" s="464"/>
      <c r="L424" s="464"/>
      <c r="M424" s="464"/>
      <c r="N424" s="464"/>
      <c r="O424" s="464"/>
      <c r="P424" s="464"/>
      <c r="Q424" s="464"/>
      <c r="R424" s="464"/>
      <c r="S424" s="464"/>
      <c r="T424" s="464"/>
      <c r="U424" s="464"/>
      <c r="V424" s="464"/>
      <c r="W424" s="464"/>
      <c r="X424" s="464"/>
      <c r="Y424" s="337"/>
      <c r="Z424" s="337"/>
      <c r="AA424" s="337"/>
      <c r="AB424" s="337"/>
      <c r="AC424" s="337"/>
      <c r="AD424" s="337"/>
      <c r="AE424" s="337"/>
      <c r="AF424" s="337"/>
      <c r="AG424" s="337"/>
      <c r="AH424" s="337"/>
      <c r="AI424" s="337"/>
      <c r="AJ424" s="337"/>
      <c r="AK424" s="464"/>
      <c r="AL424" s="464"/>
      <c r="AM424" s="464"/>
    </row>
    <row r="425" ht="13.5" customHeight="1">
      <c r="A425" s="464"/>
      <c r="B425" s="464"/>
      <c r="C425" s="464"/>
      <c r="D425" s="464"/>
      <c r="E425" s="464"/>
      <c r="F425" s="464"/>
      <c r="G425" s="464"/>
      <c r="H425" s="464"/>
      <c r="I425" s="464"/>
      <c r="J425" s="464"/>
      <c r="K425" s="464"/>
      <c r="L425" s="464"/>
      <c r="M425" s="464"/>
      <c r="N425" s="464"/>
      <c r="O425" s="464"/>
      <c r="P425" s="464"/>
      <c r="Q425" s="464"/>
      <c r="R425" s="464"/>
      <c r="S425" s="464"/>
      <c r="T425" s="464"/>
      <c r="U425" s="464"/>
      <c r="V425" s="464"/>
      <c r="W425" s="464"/>
      <c r="X425" s="464"/>
      <c r="Y425" s="337"/>
      <c r="Z425" s="337"/>
      <c r="AA425" s="337"/>
      <c r="AB425" s="337"/>
      <c r="AC425" s="337"/>
      <c r="AD425" s="337"/>
      <c r="AE425" s="337"/>
      <c r="AF425" s="337"/>
      <c r="AG425" s="337"/>
      <c r="AH425" s="337"/>
      <c r="AI425" s="337"/>
      <c r="AJ425" s="337"/>
      <c r="AK425" s="464"/>
      <c r="AL425" s="464"/>
      <c r="AM425" s="464"/>
    </row>
    <row r="426" ht="13.5" customHeight="1">
      <c r="A426" s="464"/>
      <c r="B426" s="464"/>
      <c r="C426" s="464"/>
      <c r="D426" s="464"/>
      <c r="E426" s="464"/>
      <c r="F426" s="464"/>
      <c r="G426" s="464"/>
      <c r="H426" s="464"/>
      <c r="I426" s="464"/>
      <c r="J426" s="464"/>
      <c r="K426" s="464"/>
      <c r="L426" s="464"/>
      <c r="M426" s="464"/>
      <c r="N426" s="464"/>
      <c r="O426" s="464"/>
      <c r="P426" s="464"/>
      <c r="Q426" s="464"/>
      <c r="R426" s="464"/>
      <c r="S426" s="464"/>
      <c r="T426" s="464"/>
      <c r="U426" s="464"/>
      <c r="V426" s="464"/>
      <c r="W426" s="464"/>
      <c r="X426" s="464"/>
      <c r="Y426" s="337"/>
      <c r="Z426" s="337"/>
      <c r="AA426" s="337"/>
      <c r="AB426" s="337"/>
      <c r="AC426" s="337"/>
      <c r="AD426" s="337"/>
      <c r="AE426" s="337"/>
      <c r="AF426" s="337"/>
      <c r="AG426" s="337"/>
      <c r="AH426" s="337"/>
      <c r="AI426" s="337"/>
      <c r="AJ426" s="337"/>
      <c r="AK426" s="464"/>
      <c r="AL426" s="464"/>
      <c r="AM426" s="464"/>
    </row>
    <row r="427" ht="13.5" customHeight="1">
      <c r="A427" s="464"/>
      <c r="B427" s="464"/>
      <c r="C427" s="464"/>
      <c r="D427" s="464"/>
      <c r="E427" s="464"/>
      <c r="F427" s="464"/>
      <c r="G427" s="464"/>
      <c r="H427" s="464"/>
      <c r="I427" s="464"/>
      <c r="J427" s="464"/>
      <c r="K427" s="464"/>
      <c r="L427" s="464"/>
      <c r="M427" s="464"/>
      <c r="N427" s="464"/>
      <c r="O427" s="464"/>
      <c r="P427" s="464"/>
      <c r="Q427" s="464"/>
      <c r="R427" s="464"/>
      <c r="S427" s="464"/>
      <c r="T427" s="464"/>
      <c r="U427" s="464"/>
      <c r="V427" s="464"/>
      <c r="W427" s="464"/>
      <c r="X427" s="464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337"/>
      <c r="AJ427" s="337"/>
      <c r="AK427" s="464"/>
      <c r="AL427" s="464"/>
      <c r="AM427" s="464"/>
    </row>
    <row r="428" ht="13.5" customHeight="1">
      <c r="A428" s="464"/>
      <c r="B428" s="464"/>
      <c r="C428" s="464"/>
      <c r="D428" s="464"/>
      <c r="E428" s="464"/>
      <c r="F428" s="464"/>
      <c r="G428" s="464"/>
      <c r="H428" s="464"/>
      <c r="I428" s="464"/>
      <c r="J428" s="464"/>
      <c r="K428" s="464"/>
      <c r="L428" s="464"/>
      <c r="M428" s="464"/>
      <c r="N428" s="464"/>
      <c r="O428" s="464"/>
      <c r="P428" s="464"/>
      <c r="Q428" s="464"/>
      <c r="R428" s="464"/>
      <c r="S428" s="464"/>
      <c r="T428" s="464"/>
      <c r="U428" s="464"/>
      <c r="V428" s="464"/>
      <c r="W428" s="464"/>
      <c r="X428" s="464"/>
      <c r="Y428" s="337"/>
      <c r="Z428" s="337"/>
      <c r="AA428" s="337"/>
      <c r="AB428" s="337"/>
      <c r="AC428" s="337"/>
      <c r="AD428" s="337"/>
      <c r="AE428" s="337"/>
      <c r="AF428" s="337"/>
      <c r="AG428" s="337"/>
      <c r="AH428" s="337"/>
      <c r="AI428" s="337"/>
      <c r="AJ428" s="337"/>
      <c r="AK428" s="464"/>
      <c r="AL428" s="464"/>
      <c r="AM428" s="464"/>
    </row>
    <row r="429" ht="13.5" customHeight="1">
      <c r="A429" s="464"/>
      <c r="B429" s="464"/>
      <c r="C429" s="464"/>
      <c r="D429" s="464"/>
      <c r="E429" s="464"/>
      <c r="F429" s="464"/>
      <c r="G429" s="464"/>
      <c r="H429" s="464"/>
      <c r="I429" s="464"/>
      <c r="J429" s="464"/>
      <c r="K429" s="464"/>
      <c r="L429" s="464"/>
      <c r="M429" s="464"/>
      <c r="N429" s="464"/>
      <c r="O429" s="464"/>
      <c r="P429" s="464"/>
      <c r="Q429" s="464"/>
      <c r="R429" s="464"/>
      <c r="S429" s="464"/>
      <c r="T429" s="464"/>
      <c r="U429" s="464"/>
      <c r="V429" s="464"/>
      <c r="W429" s="464"/>
      <c r="X429" s="464"/>
      <c r="Y429" s="337"/>
      <c r="Z429" s="337"/>
      <c r="AA429" s="337"/>
      <c r="AB429" s="337"/>
      <c r="AC429" s="337"/>
      <c r="AD429" s="337"/>
      <c r="AE429" s="337"/>
      <c r="AF429" s="337"/>
      <c r="AG429" s="337"/>
      <c r="AH429" s="337"/>
      <c r="AI429" s="337"/>
      <c r="AJ429" s="337"/>
      <c r="AK429" s="464"/>
      <c r="AL429" s="464"/>
      <c r="AM429" s="464"/>
    </row>
    <row r="430" ht="13.5" customHeight="1">
      <c r="A430" s="464"/>
      <c r="B430" s="464"/>
      <c r="C430" s="464"/>
      <c r="D430" s="464"/>
      <c r="E430" s="464"/>
      <c r="F430" s="464"/>
      <c r="G430" s="464"/>
      <c r="H430" s="464"/>
      <c r="I430" s="464"/>
      <c r="J430" s="464"/>
      <c r="K430" s="464"/>
      <c r="L430" s="464"/>
      <c r="M430" s="464"/>
      <c r="N430" s="464"/>
      <c r="O430" s="464"/>
      <c r="P430" s="464"/>
      <c r="Q430" s="464"/>
      <c r="R430" s="464"/>
      <c r="S430" s="464"/>
      <c r="T430" s="464"/>
      <c r="U430" s="464"/>
      <c r="V430" s="464"/>
      <c r="W430" s="464"/>
      <c r="X430" s="464"/>
      <c r="Y430" s="337"/>
      <c r="Z430" s="337"/>
      <c r="AA430" s="337"/>
      <c r="AB430" s="337"/>
      <c r="AC430" s="337"/>
      <c r="AD430" s="337"/>
      <c r="AE430" s="337"/>
      <c r="AF430" s="337"/>
      <c r="AG430" s="337"/>
      <c r="AH430" s="337"/>
      <c r="AI430" s="337"/>
      <c r="AJ430" s="337"/>
      <c r="AK430" s="464"/>
      <c r="AL430" s="464"/>
      <c r="AM430" s="464"/>
    </row>
    <row r="431" ht="13.5" customHeight="1">
      <c r="A431" s="464"/>
      <c r="B431" s="464"/>
      <c r="C431" s="464"/>
      <c r="D431" s="464"/>
      <c r="E431" s="464"/>
      <c r="F431" s="464"/>
      <c r="G431" s="464"/>
      <c r="H431" s="464"/>
      <c r="I431" s="464"/>
      <c r="J431" s="464"/>
      <c r="K431" s="464"/>
      <c r="L431" s="464"/>
      <c r="M431" s="464"/>
      <c r="N431" s="464"/>
      <c r="O431" s="464"/>
      <c r="P431" s="464"/>
      <c r="Q431" s="464"/>
      <c r="R431" s="464"/>
      <c r="S431" s="464"/>
      <c r="T431" s="464"/>
      <c r="U431" s="464"/>
      <c r="V431" s="464"/>
      <c r="W431" s="464"/>
      <c r="X431" s="464"/>
      <c r="Y431" s="337"/>
      <c r="Z431" s="337"/>
      <c r="AA431" s="337"/>
      <c r="AB431" s="337"/>
      <c r="AC431" s="337"/>
      <c r="AD431" s="337"/>
      <c r="AE431" s="337"/>
      <c r="AF431" s="337"/>
      <c r="AG431" s="337"/>
      <c r="AH431" s="337"/>
      <c r="AI431" s="337"/>
      <c r="AJ431" s="337"/>
      <c r="AK431" s="464"/>
      <c r="AL431" s="464"/>
      <c r="AM431" s="464"/>
    </row>
    <row r="432" ht="13.5" customHeight="1">
      <c r="A432" s="464"/>
      <c r="B432" s="464"/>
      <c r="C432" s="464"/>
      <c r="D432" s="464"/>
      <c r="E432" s="464"/>
      <c r="F432" s="464"/>
      <c r="G432" s="464"/>
      <c r="H432" s="464"/>
      <c r="I432" s="464"/>
      <c r="J432" s="464"/>
      <c r="K432" s="464"/>
      <c r="L432" s="464"/>
      <c r="M432" s="464"/>
      <c r="N432" s="464"/>
      <c r="O432" s="464"/>
      <c r="P432" s="464"/>
      <c r="Q432" s="464"/>
      <c r="R432" s="464"/>
      <c r="S432" s="464"/>
      <c r="T432" s="464"/>
      <c r="U432" s="464"/>
      <c r="V432" s="464"/>
      <c r="W432" s="464"/>
      <c r="X432" s="464"/>
      <c r="Y432" s="337"/>
      <c r="Z432" s="337"/>
      <c r="AA432" s="337"/>
      <c r="AB432" s="337"/>
      <c r="AC432" s="337"/>
      <c r="AD432" s="337"/>
      <c r="AE432" s="337"/>
      <c r="AF432" s="337"/>
      <c r="AG432" s="337"/>
      <c r="AH432" s="337"/>
      <c r="AI432" s="337"/>
      <c r="AJ432" s="337"/>
      <c r="AK432" s="464"/>
      <c r="AL432" s="464"/>
      <c r="AM432" s="464"/>
    </row>
    <row r="433" ht="13.5" customHeight="1">
      <c r="A433" s="464"/>
      <c r="B433" s="464"/>
      <c r="C433" s="464"/>
      <c r="D433" s="464"/>
      <c r="E433" s="464"/>
      <c r="F433" s="464"/>
      <c r="G433" s="464"/>
      <c r="H433" s="464"/>
      <c r="I433" s="464"/>
      <c r="J433" s="464"/>
      <c r="K433" s="464"/>
      <c r="L433" s="464"/>
      <c r="M433" s="464"/>
      <c r="N433" s="464"/>
      <c r="O433" s="464"/>
      <c r="P433" s="464"/>
      <c r="Q433" s="464"/>
      <c r="R433" s="464"/>
      <c r="S433" s="464"/>
      <c r="T433" s="464"/>
      <c r="U433" s="464"/>
      <c r="V433" s="464"/>
      <c r="W433" s="464"/>
      <c r="X433" s="464"/>
      <c r="Y433" s="337"/>
      <c r="Z433" s="337"/>
      <c r="AA433" s="337"/>
      <c r="AB433" s="337"/>
      <c r="AC433" s="337"/>
      <c r="AD433" s="337"/>
      <c r="AE433" s="337"/>
      <c r="AF433" s="337"/>
      <c r="AG433" s="337"/>
      <c r="AH433" s="337"/>
      <c r="AI433" s="337"/>
      <c r="AJ433" s="337"/>
      <c r="AK433" s="464"/>
      <c r="AL433" s="464"/>
      <c r="AM433" s="464"/>
    </row>
    <row r="434" ht="13.5" customHeight="1">
      <c r="A434" s="464"/>
      <c r="B434" s="464"/>
      <c r="C434" s="464"/>
      <c r="D434" s="464"/>
      <c r="E434" s="464"/>
      <c r="F434" s="464"/>
      <c r="G434" s="464"/>
      <c r="H434" s="464"/>
      <c r="I434" s="464"/>
      <c r="J434" s="464"/>
      <c r="K434" s="464"/>
      <c r="L434" s="464"/>
      <c r="M434" s="464"/>
      <c r="N434" s="464"/>
      <c r="O434" s="464"/>
      <c r="P434" s="464"/>
      <c r="Q434" s="464"/>
      <c r="R434" s="464"/>
      <c r="S434" s="464"/>
      <c r="T434" s="464"/>
      <c r="U434" s="464"/>
      <c r="V434" s="464"/>
      <c r="W434" s="464"/>
      <c r="X434" s="464"/>
      <c r="Y434" s="337"/>
      <c r="Z434" s="337"/>
      <c r="AA434" s="337"/>
      <c r="AB434" s="337"/>
      <c r="AC434" s="337"/>
      <c r="AD434" s="337"/>
      <c r="AE434" s="337"/>
      <c r="AF434" s="337"/>
      <c r="AG434" s="337"/>
      <c r="AH434" s="337"/>
      <c r="AI434" s="337"/>
      <c r="AJ434" s="337"/>
      <c r="AK434" s="464"/>
      <c r="AL434" s="464"/>
      <c r="AM434" s="464"/>
    </row>
    <row r="435" ht="13.5" customHeight="1">
      <c r="A435" s="464"/>
      <c r="B435" s="464"/>
      <c r="C435" s="464"/>
      <c r="D435" s="464"/>
      <c r="E435" s="464"/>
      <c r="F435" s="464"/>
      <c r="G435" s="464"/>
      <c r="H435" s="464"/>
      <c r="I435" s="464"/>
      <c r="J435" s="464"/>
      <c r="K435" s="464"/>
      <c r="L435" s="464"/>
      <c r="M435" s="464"/>
      <c r="N435" s="464"/>
      <c r="O435" s="464"/>
      <c r="P435" s="464"/>
      <c r="Q435" s="464"/>
      <c r="R435" s="464"/>
      <c r="S435" s="464"/>
      <c r="T435" s="464"/>
      <c r="U435" s="464"/>
      <c r="V435" s="464"/>
      <c r="W435" s="464"/>
      <c r="X435" s="464"/>
      <c r="Y435" s="337"/>
      <c r="Z435" s="337"/>
      <c r="AA435" s="337"/>
      <c r="AB435" s="337"/>
      <c r="AC435" s="337"/>
      <c r="AD435" s="337"/>
      <c r="AE435" s="337"/>
      <c r="AF435" s="337"/>
      <c r="AG435" s="337"/>
      <c r="AH435" s="337"/>
      <c r="AI435" s="337"/>
      <c r="AJ435" s="337"/>
      <c r="AK435" s="464"/>
      <c r="AL435" s="464"/>
      <c r="AM435" s="464"/>
    </row>
    <row r="436" ht="13.5" customHeight="1">
      <c r="A436" s="464"/>
      <c r="B436" s="464"/>
      <c r="C436" s="464"/>
      <c r="D436" s="464"/>
      <c r="E436" s="464"/>
      <c r="F436" s="464"/>
      <c r="G436" s="464"/>
      <c r="H436" s="464"/>
      <c r="I436" s="464"/>
      <c r="J436" s="464"/>
      <c r="K436" s="464"/>
      <c r="L436" s="464"/>
      <c r="M436" s="464"/>
      <c r="N436" s="464"/>
      <c r="O436" s="464"/>
      <c r="P436" s="464"/>
      <c r="Q436" s="464"/>
      <c r="R436" s="464"/>
      <c r="S436" s="464"/>
      <c r="T436" s="464"/>
      <c r="U436" s="464"/>
      <c r="V436" s="464"/>
      <c r="W436" s="464"/>
      <c r="X436" s="464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337"/>
      <c r="AJ436" s="337"/>
      <c r="AK436" s="464"/>
      <c r="AL436" s="464"/>
      <c r="AM436" s="464"/>
    </row>
    <row r="437" ht="13.5" customHeight="1">
      <c r="A437" s="464"/>
      <c r="B437" s="464"/>
      <c r="C437" s="464"/>
      <c r="D437" s="464"/>
      <c r="E437" s="464"/>
      <c r="F437" s="464"/>
      <c r="G437" s="464"/>
      <c r="H437" s="464"/>
      <c r="I437" s="464"/>
      <c r="J437" s="464"/>
      <c r="K437" s="464"/>
      <c r="L437" s="464"/>
      <c r="M437" s="464"/>
      <c r="N437" s="464"/>
      <c r="O437" s="464"/>
      <c r="P437" s="464"/>
      <c r="Q437" s="464"/>
      <c r="R437" s="464"/>
      <c r="S437" s="464"/>
      <c r="T437" s="464"/>
      <c r="U437" s="464"/>
      <c r="V437" s="464"/>
      <c r="W437" s="464"/>
      <c r="X437" s="464"/>
      <c r="Y437" s="337"/>
      <c r="Z437" s="337"/>
      <c r="AA437" s="337"/>
      <c r="AB437" s="337"/>
      <c r="AC437" s="337"/>
      <c r="AD437" s="337"/>
      <c r="AE437" s="337"/>
      <c r="AF437" s="337"/>
      <c r="AG437" s="337"/>
      <c r="AH437" s="337"/>
      <c r="AI437" s="337"/>
      <c r="AJ437" s="337"/>
      <c r="AK437" s="464"/>
      <c r="AL437" s="464"/>
      <c r="AM437" s="464"/>
    </row>
    <row r="438" ht="13.5" customHeight="1">
      <c r="A438" s="464"/>
      <c r="B438" s="464"/>
      <c r="C438" s="464"/>
      <c r="D438" s="464"/>
      <c r="E438" s="464"/>
      <c r="F438" s="464"/>
      <c r="G438" s="464"/>
      <c r="H438" s="464"/>
      <c r="I438" s="464"/>
      <c r="J438" s="464"/>
      <c r="K438" s="464"/>
      <c r="L438" s="464"/>
      <c r="M438" s="464"/>
      <c r="N438" s="464"/>
      <c r="O438" s="464"/>
      <c r="P438" s="464"/>
      <c r="Q438" s="464"/>
      <c r="R438" s="464"/>
      <c r="S438" s="464"/>
      <c r="T438" s="464"/>
      <c r="U438" s="464"/>
      <c r="V438" s="464"/>
      <c r="W438" s="464"/>
      <c r="X438" s="464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337"/>
      <c r="AJ438" s="337"/>
      <c r="AK438" s="464"/>
      <c r="AL438" s="464"/>
      <c r="AM438" s="464"/>
    </row>
    <row r="439" ht="13.5" customHeight="1">
      <c r="A439" s="464"/>
      <c r="B439" s="464"/>
      <c r="C439" s="464"/>
      <c r="D439" s="464"/>
      <c r="E439" s="464"/>
      <c r="F439" s="464"/>
      <c r="G439" s="464"/>
      <c r="H439" s="464"/>
      <c r="I439" s="464"/>
      <c r="J439" s="464"/>
      <c r="K439" s="464"/>
      <c r="L439" s="464"/>
      <c r="M439" s="464"/>
      <c r="N439" s="464"/>
      <c r="O439" s="464"/>
      <c r="P439" s="464"/>
      <c r="Q439" s="464"/>
      <c r="R439" s="464"/>
      <c r="S439" s="464"/>
      <c r="T439" s="464"/>
      <c r="U439" s="464"/>
      <c r="V439" s="464"/>
      <c r="W439" s="464"/>
      <c r="X439" s="464"/>
      <c r="Y439" s="337"/>
      <c r="Z439" s="337"/>
      <c r="AA439" s="337"/>
      <c r="AB439" s="337"/>
      <c r="AC439" s="337"/>
      <c r="AD439" s="337"/>
      <c r="AE439" s="337"/>
      <c r="AF439" s="337"/>
      <c r="AG439" s="337"/>
      <c r="AH439" s="337"/>
      <c r="AI439" s="337"/>
      <c r="AJ439" s="337"/>
      <c r="AK439" s="464"/>
      <c r="AL439" s="464"/>
      <c r="AM439" s="464"/>
    </row>
    <row r="440" ht="13.5" customHeight="1">
      <c r="A440" s="464"/>
      <c r="B440" s="464"/>
      <c r="C440" s="464"/>
      <c r="D440" s="464"/>
      <c r="E440" s="464"/>
      <c r="F440" s="464"/>
      <c r="G440" s="464"/>
      <c r="H440" s="464"/>
      <c r="I440" s="464"/>
      <c r="J440" s="464"/>
      <c r="K440" s="464"/>
      <c r="L440" s="464"/>
      <c r="M440" s="464"/>
      <c r="N440" s="464"/>
      <c r="O440" s="464"/>
      <c r="P440" s="464"/>
      <c r="Q440" s="464"/>
      <c r="R440" s="464"/>
      <c r="S440" s="464"/>
      <c r="T440" s="464"/>
      <c r="U440" s="464"/>
      <c r="V440" s="464"/>
      <c r="W440" s="464"/>
      <c r="X440" s="464"/>
      <c r="Y440" s="337"/>
      <c r="Z440" s="337"/>
      <c r="AA440" s="337"/>
      <c r="AB440" s="337"/>
      <c r="AC440" s="337"/>
      <c r="AD440" s="337"/>
      <c r="AE440" s="337"/>
      <c r="AF440" s="337"/>
      <c r="AG440" s="337"/>
      <c r="AH440" s="337"/>
      <c r="AI440" s="337"/>
      <c r="AJ440" s="337"/>
      <c r="AK440" s="464"/>
      <c r="AL440" s="464"/>
      <c r="AM440" s="464"/>
    </row>
    <row r="441" ht="13.5" customHeight="1">
      <c r="A441" s="464"/>
      <c r="B441" s="464"/>
      <c r="C441" s="464"/>
      <c r="D441" s="464"/>
      <c r="E441" s="464"/>
      <c r="F441" s="464"/>
      <c r="G441" s="464"/>
      <c r="H441" s="464"/>
      <c r="I441" s="464"/>
      <c r="J441" s="464"/>
      <c r="K441" s="464"/>
      <c r="L441" s="464"/>
      <c r="M441" s="464"/>
      <c r="N441" s="464"/>
      <c r="O441" s="464"/>
      <c r="P441" s="464"/>
      <c r="Q441" s="464"/>
      <c r="R441" s="464"/>
      <c r="S441" s="464"/>
      <c r="T441" s="464"/>
      <c r="U441" s="464"/>
      <c r="V441" s="464"/>
      <c r="W441" s="464"/>
      <c r="X441" s="464"/>
      <c r="Y441" s="337"/>
      <c r="Z441" s="337"/>
      <c r="AA441" s="337"/>
      <c r="AB441" s="337"/>
      <c r="AC441" s="337"/>
      <c r="AD441" s="337"/>
      <c r="AE441" s="337"/>
      <c r="AF441" s="337"/>
      <c r="AG441" s="337"/>
      <c r="AH441" s="337"/>
      <c r="AI441" s="337"/>
      <c r="AJ441" s="337"/>
      <c r="AK441" s="464"/>
      <c r="AL441" s="464"/>
      <c r="AM441" s="464"/>
    </row>
    <row r="442" ht="13.5" customHeight="1">
      <c r="A442" s="464"/>
      <c r="B442" s="464"/>
      <c r="C442" s="464"/>
      <c r="D442" s="464"/>
      <c r="E442" s="464"/>
      <c r="F442" s="464"/>
      <c r="G442" s="464"/>
      <c r="H442" s="464"/>
      <c r="I442" s="464"/>
      <c r="J442" s="464"/>
      <c r="K442" s="464"/>
      <c r="L442" s="464"/>
      <c r="M442" s="464"/>
      <c r="N442" s="464"/>
      <c r="O442" s="464"/>
      <c r="P442" s="464"/>
      <c r="Q442" s="464"/>
      <c r="R442" s="464"/>
      <c r="S442" s="464"/>
      <c r="T442" s="464"/>
      <c r="U442" s="464"/>
      <c r="V442" s="464"/>
      <c r="W442" s="464"/>
      <c r="X442" s="464"/>
      <c r="Y442" s="337"/>
      <c r="Z442" s="337"/>
      <c r="AA442" s="337"/>
      <c r="AB442" s="337"/>
      <c r="AC442" s="337"/>
      <c r="AD442" s="337"/>
      <c r="AE442" s="337"/>
      <c r="AF442" s="337"/>
      <c r="AG442" s="337"/>
      <c r="AH442" s="337"/>
      <c r="AI442" s="337"/>
      <c r="AJ442" s="337"/>
      <c r="AK442" s="464"/>
      <c r="AL442" s="464"/>
      <c r="AM442" s="464"/>
    </row>
    <row r="443" ht="13.5" customHeight="1">
      <c r="A443" s="464"/>
      <c r="B443" s="464"/>
      <c r="C443" s="464"/>
      <c r="D443" s="464"/>
      <c r="E443" s="464"/>
      <c r="F443" s="464"/>
      <c r="G443" s="464"/>
      <c r="H443" s="464"/>
      <c r="I443" s="464"/>
      <c r="J443" s="464"/>
      <c r="K443" s="464"/>
      <c r="L443" s="464"/>
      <c r="M443" s="464"/>
      <c r="N443" s="464"/>
      <c r="O443" s="464"/>
      <c r="P443" s="464"/>
      <c r="Q443" s="464"/>
      <c r="R443" s="464"/>
      <c r="S443" s="464"/>
      <c r="T443" s="464"/>
      <c r="U443" s="464"/>
      <c r="V443" s="464"/>
      <c r="W443" s="464"/>
      <c r="X443" s="464"/>
      <c r="Y443" s="337"/>
      <c r="Z443" s="337"/>
      <c r="AA443" s="337"/>
      <c r="AB443" s="337"/>
      <c r="AC443" s="337"/>
      <c r="AD443" s="337"/>
      <c r="AE443" s="337"/>
      <c r="AF443" s="337"/>
      <c r="AG443" s="337"/>
      <c r="AH443" s="337"/>
      <c r="AI443" s="337"/>
      <c r="AJ443" s="337"/>
      <c r="AK443" s="464"/>
      <c r="AL443" s="464"/>
      <c r="AM443" s="464"/>
    </row>
    <row r="444" ht="13.5" customHeight="1">
      <c r="A444" s="464"/>
      <c r="B444" s="464"/>
      <c r="C444" s="464"/>
      <c r="D444" s="464"/>
      <c r="E444" s="464"/>
      <c r="F444" s="464"/>
      <c r="G444" s="464"/>
      <c r="H444" s="464"/>
      <c r="I444" s="464"/>
      <c r="J444" s="464"/>
      <c r="K444" s="464"/>
      <c r="L444" s="464"/>
      <c r="M444" s="464"/>
      <c r="N444" s="464"/>
      <c r="O444" s="464"/>
      <c r="P444" s="464"/>
      <c r="Q444" s="464"/>
      <c r="R444" s="464"/>
      <c r="S444" s="464"/>
      <c r="T444" s="464"/>
      <c r="U444" s="464"/>
      <c r="V444" s="464"/>
      <c r="W444" s="464"/>
      <c r="X444" s="464"/>
      <c r="Y444" s="337"/>
      <c r="Z444" s="337"/>
      <c r="AA444" s="337"/>
      <c r="AB444" s="337"/>
      <c r="AC444" s="337"/>
      <c r="AD444" s="337"/>
      <c r="AE444" s="337"/>
      <c r="AF444" s="337"/>
      <c r="AG444" s="337"/>
      <c r="AH444" s="337"/>
      <c r="AI444" s="337"/>
      <c r="AJ444" s="337"/>
      <c r="AK444" s="464"/>
      <c r="AL444" s="464"/>
      <c r="AM444" s="464"/>
    </row>
    <row r="445" ht="13.5" customHeight="1">
      <c r="A445" s="464"/>
      <c r="B445" s="464"/>
      <c r="C445" s="464"/>
      <c r="D445" s="464"/>
      <c r="E445" s="464"/>
      <c r="F445" s="464"/>
      <c r="G445" s="464"/>
      <c r="H445" s="464"/>
      <c r="I445" s="464"/>
      <c r="J445" s="464"/>
      <c r="K445" s="464"/>
      <c r="L445" s="464"/>
      <c r="M445" s="464"/>
      <c r="N445" s="464"/>
      <c r="O445" s="464"/>
      <c r="P445" s="464"/>
      <c r="Q445" s="464"/>
      <c r="R445" s="464"/>
      <c r="S445" s="464"/>
      <c r="T445" s="464"/>
      <c r="U445" s="464"/>
      <c r="V445" s="464"/>
      <c r="W445" s="464"/>
      <c r="X445" s="464"/>
      <c r="Y445" s="337"/>
      <c r="Z445" s="337"/>
      <c r="AA445" s="337"/>
      <c r="AB445" s="337"/>
      <c r="AC445" s="337"/>
      <c r="AD445" s="337"/>
      <c r="AE445" s="337"/>
      <c r="AF445" s="337"/>
      <c r="AG445" s="337"/>
      <c r="AH445" s="337"/>
      <c r="AI445" s="337"/>
      <c r="AJ445" s="337"/>
      <c r="AK445" s="464"/>
      <c r="AL445" s="464"/>
      <c r="AM445" s="464"/>
    </row>
    <row r="446" ht="13.5" customHeight="1">
      <c r="A446" s="464"/>
      <c r="B446" s="464"/>
      <c r="C446" s="464"/>
      <c r="D446" s="464"/>
      <c r="E446" s="464"/>
      <c r="F446" s="464"/>
      <c r="G446" s="464"/>
      <c r="H446" s="464"/>
      <c r="I446" s="464"/>
      <c r="J446" s="464"/>
      <c r="K446" s="464"/>
      <c r="L446" s="464"/>
      <c r="M446" s="464"/>
      <c r="N446" s="464"/>
      <c r="O446" s="464"/>
      <c r="P446" s="464"/>
      <c r="Q446" s="464"/>
      <c r="R446" s="464"/>
      <c r="S446" s="464"/>
      <c r="T446" s="464"/>
      <c r="U446" s="464"/>
      <c r="V446" s="464"/>
      <c r="W446" s="464"/>
      <c r="X446" s="464"/>
      <c r="Y446" s="337"/>
      <c r="Z446" s="337"/>
      <c r="AA446" s="337"/>
      <c r="AB446" s="337"/>
      <c r="AC446" s="337"/>
      <c r="AD446" s="337"/>
      <c r="AE446" s="337"/>
      <c r="AF446" s="337"/>
      <c r="AG446" s="337"/>
      <c r="AH446" s="337"/>
      <c r="AI446" s="337"/>
      <c r="AJ446" s="337"/>
      <c r="AK446" s="464"/>
      <c r="AL446" s="464"/>
      <c r="AM446" s="464"/>
    </row>
    <row r="447" ht="13.5" customHeight="1">
      <c r="A447" s="464"/>
      <c r="B447" s="464"/>
      <c r="C447" s="464"/>
      <c r="D447" s="464"/>
      <c r="E447" s="464"/>
      <c r="F447" s="464"/>
      <c r="G447" s="464"/>
      <c r="H447" s="464"/>
      <c r="I447" s="464"/>
      <c r="J447" s="464"/>
      <c r="K447" s="464"/>
      <c r="L447" s="464"/>
      <c r="M447" s="464"/>
      <c r="N447" s="464"/>
      <c r="O447" s="464"/>
      <c r="P447" s="464"/>
      <c r="Q447" s="464"/>
      <c r="R447" s="464"/>
      <c r="S447" s="464"/>
      <c r="T447" s="464"/>
      <c r="U447" s="464"/>
      <c r="V447" s="464"/>
      <c r="W447" s="464"/>
      <c r="X447" s="464"/>
      <c r="Y447" s="337"/>
      <c r="Z447" s="337"/>
      <c r="AA447" s="337"/>
      <c r="AB447" s="337"/>
      <c r="AC447" s="337"/>
      <c r="AD447" s="337"/>
      <c r="AE447" s="337"/>
      <c r="AF447" s="337"/>
      <c r="AG447" s="337"/>
      <c r="AH447" s="337"/>
      <c r="AI447" s="337"/>
      <c r="AJ447" s="337"/>
      <c r="AK447" s="464"/>
      <c r="AL447" s="464"/>
      <c r="AM447" s="464"/>
    </row>
    <row r="448" ht="13.5" customHeight="1">
      <c r="A448" s="464"/>
      <c r="B448" s="464"/>
      <c r="C448" s="464"/>
      <c r="D448" s="464"/>
      <c r="E448" s="464"/>
      <c r="F448" s="464"/>
      <c r="G448" s="464"/>
      <c r="H448" s="464"/>
      <c r="I448" s="464"/>
      <c r="J448" s="464"/>
      <c r="K448" s="464"/>
      <c r="L448" s="464"/>
      <c r="M448" s="464"/>
      <c r="N448" s="464"/>
      <c r="O448" s="464"/>
      <c r="P448" s="464"/>
      <c r="Q448" s="464"/>
      <c r="R448" s="464"/>
      <c r="S448" s="464"/>
      <c r="T448" s="464"/>
      <c r="U448" s="464"/>
      <c r="V448" s="464"/>
      <c r="W448" s="464"/>
      <c r="X448" s="464"/>
      <c r="Y448" s="337"/>
      <c r="Z448" s="337"/>
      <c r="AA448" s="337"/>
      <c r="AB448" s="337"/>
      <c r="AC448" s="337"/>
      <c r="AD448" s="337"/>
      <c r="AE448" s="337"/>
      <c r="AF448" s="337"/>
      <c r="AG448" s="337"/>
      <c r="AH448" s="337"/>
      <c r="AI448" s="337"/>
      <c r="AJ448" s="337"/>
      <c r="AK448" s="464"/>
      <c r="AL448" s="464"/>
      <c r="AM448" s="464"/>
    </row>
    <row r="449" ht="13.5" customHeight="1">
      <c r="A449" s="464"/>
      <c r="B449" s="464"/>
      <c r="C449" s="464"/>
      <c r="D449" s="464"/>
      <c r="E449" s="464"/>
      <c r="F449" s="464"/>
      <c r="G449" s="464"/>
      <c r="H449" s="464"/>
      <c r="I449" s="464"/>
      <c r="J449" s="464"/>
      <c r="K449" s="464"/>
      <c r="L449" s="464"/>
      <c r="M449" s="464"/>
      <c r="N449" s="464"/>
      <c r="O449" s="464"/>
      <c r="P449" s="464"/>
      <c r="Q449" s="464"/>
      <c r="R449" s="464"/>
      <c r="S449" s="464"/>
      <c r="T449" s="464"/>
      <c r="U449" s="464"/>
      <c r="V449" s="464"/>
      <c r="W449" s="464"/>
      <c r="X449" s="464"/>
      <c r="Y449" s="337"/>
      <c r="Z449" s="337"/>
      <c r="AA449" s="337"/>
      <c r="AB449" s="337"/>
      <c r="AC449" s="337"/>
      <c r="AD449" s="337"/>
      <c r="AE449" s="337"/>
      <c r="AF449" s="337"/>
      <c r="AG449" s="337"/>
      <c r="AH449" s="337"/>
      <c r="AI449" s="337"/>
      <c r="AJ449" s="337"/>
      <c r="AK449" s="464"/>
      <c r="AL449" s="464"/>
      <c r="AM449" s="464"/>
    </row>
    <row r="450" ht="13.5" customHeight="1">
      <c r="A450" s="464"/>
      <c r="B450" s="464"/>
      <c r="C450" s="464"/>
      <c r="D450" s="464"/>
      <c r="E450" s="464"/>
      <c r="F450" s="464"/>
      <c r="G450" s="464"/>
      <c r="H450" s="464"/>
      <c r="I450" s="464"/>
      <c r="J450" s="464"/>
      <c r="K450" s="464"/>
      <c r="L450" s="464"/>
      <c r="M450" s="464"/>
      <c r="N450" s="464"/>
      <c r="O450" s="464"/>
      <c r="P450" s="464"/>
      <c r="Q450" s="464"/>
      <c r="R450" s="464"/>
      <c r="S450" s="464"/>
      <c r="T450" s="464"/>
      <c r="U450" s="464"/>
      <c r="V450" s="464"/>
      <c r="W450" s="464"/>
      <c r="X450" s="464"/>
      <c r="Y450" s="337"/>
      <c r="Z450" s="337"/>
      <c r="AA450" s="337"/>
      <c r="AB450" s="337"/>
      <c r="AC450" s="337"/>
      <c r="AD450" s="337"/>
      <c r="AE450" s="337"/>
      <c r="AF450" s="337"/>
      <c r="AG450" s="337"/>
      <c r="AH450" s="337"/>
      <c r="AI450" s="337"/>
      <c r="AJ450" s="337"/>
      <c r="AK450" s="464"/>
      <c r="AL450" s="464"/>
      <c r="AM450" s="464"/>
    </row>
    <row r="451" ht="13.5" customHeight="1">
      <c r="A451" s="464"/>
      <c r="B451" s="464"/>
      <c r="C451" s="464"/>
      <c r="D451" s="464"/>
      <c r="E451" s="464"/>
      <c r="F451" s="464"/>
      <c r="G451" s="464"/>
      <c r="H451" s="464"/>
      <c r="I451" s="464"/>
      <c r="J451" s="464"/>
      <c r="K451" s="464"/>
      <c r="L451" s="464"/>
      <c r="M451" s="464"/>
      <c r="N451" s="464"/>
      <c r="O451" s="464"/>
      <c r="P451" s="464"/>
      <c r="Q451" s="464"/>
      <c r="R451" s="464"/>
      <c r="S451" s="464"/>
      <c r="T451" s="464"/>
      <c r="U451" s="464"/>
      <c r="V451" s="464"/>
      <c r="W451" s="464"/>
      <c r="X451" s="464"/>
      <c r="Y451" s="337"/>
      <c r="Z451" s="337"/>
      <c r="AA451" s="337"/>
      <c r="AB451" s="337"/>
      <c r="AC451" s="337"/>
      <c r="AD451" s="337"/>
      <c r="AE451" s="337"/>
      <c r="AF451" s="337"/>
      <c r="AG451" s="337"/>
      <c r="AH451" s="337"/>
      <c r="AI451" s="337"/>
      <c r="AJ451" s="337"/>
      <c r="AK451" s="464"/>
      <c r="AL451" s="464"/>
      <c r="AM451" s="464"/>
    </row>
    <row r="452" ht="13.5" customHeight="1">
      <c r="A452" s="464"/>
      <c r="B452" s="464"/>
      <c r="C452" s="464"/>
      <c r="D452" s="464"/>
      <c r="E452" s="464"/>
      <c r="F452" s="464"/>
      <c r="G452" s="464"/>
      <c r="H452" s="464"/>
      <c r="I452" s="464"/>
      <c r="J452" s="464"/>
      <c r="K452" s="464"/>
      <c r="L452" s="464"/>
      <c r="M452" s="464"/>
      <c r="N452" s="464"/>
      <c r="O452" s="464"/>
      <c r="P452" s="464"/>
      <c r="Q452" s="464"/>
      <c r="R452" s="464"/>
      <c r="S452" s="464"/>
      <c r="T452" s="464"/>
      <c r="U452" s="464"/>
      <c r="V452" s="464"/>
      <c r="W452" s="464"/>
      <c r="X452" s="464"/>
      <c r="Y452" s="337"/>
      <c r="Z452" s="337"/>
      <c r="AA452" s="337"/>
      <c r="AB452" s="337"/>
      <c r="AC452" s="337"/>
      <c r="AD452" s="337"/>
      <c r="AE452" s="337"/>
      <c r="AF452" s="337"/>
      <c r="AG452" s="337"/>
      <c r="AH452" s="337"/>
      <c r="AI452" s="337"/>
      <c r="AJ452" s="337"/>
      <c r="AK452" s="464"/>
      <c r="AL452" s="464"/>
      <c r="AM452" s="464"/>
    </row>
    <row r="453" ht="13.5" customHeight="1">
      <c r="A453" s="464"/>
      <c r="B453" s="464"/>
      <c r="C453" s="464"/>
      <c r="D453" s="464"/>
      <c r="E453" s="464"/>
      <c r="F453" s="464"/>
      <c r="G453" s="464"/>
      <c r="H453" s="464"/>
      <c r="I453" s="464"/>
      <c r="J453" s="464"/>
      <c r="K453" s="464"/>
      <c r="L453" s="464"/>
      <c r="M453" s="464"/>
      <c r="N453" s="464"/>
      <c r="O453" s="464"/>
      <c r="P453" s="464"/>
      <c r="Q453" s="464"/>
      <c r="R453" s="464"/>
      <c r="S453" s="464"/>
      <c r="T453" s="464"/>
      <c r="U453" s="464"/>
      <c r="V453" s="464"/>
      <c r="W453" s="464"/>
      <c r="X453" s="464"/>
      <c r="Y453" s="337"/>
      <c r="Z453" s="337"/>
      <c r="AA453" s="337"/>
      <c r="AB453" s="337"/>
      <c r="AC453" s="337"/>
      <c r="AD453" s="337"/>
      <c r="AE453" s="337"/>
      <c r="AF453" s="337"/>
      <c r="AG453" s="337"/>
      <c r="AH453" s="337"/>
      <c r="AI453" s="337"/>
      <c r="AJ453" s="337"/>
      <c r="AK453" s="464"/>
      <c r="AL453" s="464"/>
      <c r="AM453" s="464"/>
    </row>
    <row r="454" ht="13.5" customHeight="1">
      <c r="A454" s="464"/>
      <c r="B454" s="464"/>
      <c r="C454" s="464"/>
      <c r="D454" s="464"/>
      <c r="E454" s="464"/>
      <c r="F454" s="464"/>
      <c r="G454" s="464"/>
      <c r="H454" s="464"/>
      <c r="I454" s="464"/>
      <c r="J454" s="464"/>
      <c r="K454" s="464"/>
      <c r="L454" s="464"/>
      <c r="M454" s="464"/>
      <c r="N454" s="464"/>
      <c r="O454" s="464"/>
      <c r="P454" s="464"/>
      <c r="Q454" s="464"/>
      <c r="R454" s="464"/>
      <c r="S454" s="464"/>
      <c r="T454" s="464"/>
      <c r="U454" s="464"/>
      <c r="V454" s="464"/>
      <c r="W454" s="464"/>
      <c r="X454" s="464"/>
      <c r="Y454" s="337"/>
      <c r="Z454" s="337"/>
      <c r="AA454" s="337"/>
      <c r="AB454" s="337"/>
      <c r="AC454" s="337"/>
      <c r="AD454" s="337"/>
      <c r="AE454" s="337"/>
      <c r="AF454" s="337"/>
      <c r="AG454" s="337"/>
      <c r="AH454" s="337"/>
      <c r="AI454" s="337"/>
      <c r="AJ454" s="337"/>
      <c r="AK454" s="464"/>
      <c r="AL454" s="464"/>
      <c r="AM454" s="464"/>
    </row>
    <row r="455" ht="13.5" customHeight="1">
      <c r="A455" s="464"/>
      <c r="B455" s="464"/>
      <c r="C455" s="464"/>
      <c r="D455" s="464"/>
      <c r="E455" s="464"/>
      <c r="F455" s="464"/>
      <c r="G455" s="464"/>
      <c r="H455" s="464"/>
      <c r="I455" s="464"/>
      <c r="J455" s="464"/>
      <c r="K455" s="464"/>
      <c r="L455" s="464"/>
      <c r="M455" s="464"/>
      <c r="N455" s="464"/>
      <c r="O455" s="464"/>
      <c r="P455" s="464"/>
      <c r="Q455" s="464"/>
      <c r="R455" s="464"/>
      <c r="S455" s="464"/>
      <c r="T455" s="464"/>
      <c r="U455" s="464"/>
      <c r="V455" s="464"/>
      <c r="W455" s="464"/>
      <c r="X455" s="464"/>
      <c r="Y455" s="337"/>
      <c r="Z455" s="337"/>
      <c r="AA455" s="337"/>
      <c r="AB455" s="337"/>
      <c r="AC455" s="337"/>
      <c r="AD455" s="337"/>
      <c r="AE455" s="337"/>
      <c r="AF455" s="337"/>
      <c r="AG455" s="337"/>
      <c r="AH455" s="337"/>
      <c r="AI455" s="337"/>
      <c r="AJ455" s="337"/>
      <c r="AK455" s="464"/>
      <c r="AL455" s="464"/>
      <c r="AM455" s="464"/>
    </row>
    <row r="456" ht="13.5" customHeight="1">
      <c r="A456" s="464"/>
      <c r="B456" s="464"/>
      <c r="C456" s="464"/>
      <c r="D456" s="464"/>
      <c r="E456" s="464"/>
      <c r="F456" s="464"/>
      <c r="G456" s="464"/>
      <c r="H456" s="464"/>
      <c r="I456" s="464"/>
      <c r="J456" s="464"/>
      <c r="K456" s="464"/>
      <c r="L456" s="464"/>
      <c r="M456" s="464"/>
      <c r="N456" s="464"/>
      <c r="O456" s="464"/>
      <c r="P456" s="464"/>
      <c r="Q456" s="464"/>
      <c r="R456" s="464"/>
      <c r="S456" s="464"/>
      <c r="T456" s="464"/>
      <c r="U456" s="464"/>
      <c r="V456" s="464"/>
      <c r="W456" s="464"/>
      <c r="X456" s="464"/>
      <c r="Y456" s="337"/>
      <c r="Z456" s="337"/>
      <c r="AA456" s="337"/>
      <c r="AB456" s="337"/>
      <c r="AC456" s="337"/>
      <c r="AD456" s="337"/>
      <c r="AE456" s="337"/>
      <c r="AF456" s="337"/>
      <c r="AG456" s="337"/>
      <c r="AH456" s="337"/>
      <c r="AI456" s="337"/>
      <c r="AJ456" s="337"/>
      <c r="AK456" s="464"/>
      <c r="AL456" s="464"/>
      <c r="AM456" s="464"/>
    </row>
    <row r="457" ht="13.5" customHeight="1">
      <c r="A457" s="464"/>
      <c r="B457" s="464"/>
      <c r="C457" s="464"/>
      <c r="D457" s="464"/>
      <c r="E457" s="464"/>
      <c r="F457" s="464"/>
      <c r="G457" s="464"/>
      <c r="H457" s="464"/>
      <c r="I457" s="464"/>
      <c r="J457" s="464"/>
      <c r="K457" s="464"/>
      <c r="L457" s="464"/>
      <c r="M457" s="464"/>
      <c r="N457" s="464"/>
      <c r="O457" s="464"/>
      <c r="P457" s="464"/>
      <c r="Q457" s="464"/>
      <c r="R457" s="464"/>
      <c r="S457" s="464"/>
      <c r="T457" s="464"/>
      <c r="U457" s="464"/>
      <c r="V457" s="464"/>
      <c r="W457" s="464"/>
      <c r="X457" s="464"/>
      <c r="Y457" s="337"/>
      <c r="Z457" s="337"/>
      <c r="AA457" s="337"/>
      <c r="AB457" s="337"/>
      <c r="AC457" s="337"/>
      <c r="AD457" s="337"/>
      <c r="AE457" s="337"/>
      <c r="AF457" s="337"/>
      <c r="AG457" s="337"/>
      <c r="AH457" s="337"/>
      <c r="AI457" s="337"/>
      <c r="AJ457" s="337"/>
      <c r="AK457" s="464"/>
      <c r="AL457" s="464"/>
      <c r="AM457" s="464"/>
    </row>
    <row r="458" ht="13.5" customHeight="1">
      <c r="A458" s="464"/>
      <c r="B458" s="464"/>
      <c r="C458" s="464"/>
      <c r="D458" s="464"/>
      <c r="E458" s="464"/>
      <c r="F458" s="464"/>
      <c r="G458" s="464"/>
      <c r="H458" s="464"/>
      <c r="I458" s="464"/>
      <c r="J458" s="464"/>
      <c r="K458" s="464"/>
      <c r="L458" s="464"/>
      <c r="M458" s="464"/>
      <c r="N458" s="464"/>
      <c r="O458" s="464"/>
      <c r="P458" s="464"/>
      <c r="Q458" s="464"/>
      <c r="R458" s="464"/>
      <c r="S458" s="464"/>
      <c r="T458" s="464"/>
      <c r="U458" s="464"/>
      <c r="V458" s="464"/>
      <c r="W458" s="464"/>
      <c r="X458" s="464"/>
      <c r="Y458" s="337"/>
      <c r="Z458" s="337"/>
      <c r="AA458" s="337"/>
      <c r="AB458" s="337"/>
      <c r="AC458" s="337"/>
      <c r="AD458" s="337"/>
      <c r="AE458" s="337"/>
      <c r="AF458" s="337"/>
      <c r="AG458" s="337"/>
      <c r="AH458" s="337"/>
      <c r="AI458" s="337"/>
      <c r="AJ458" s="337"/>
      <c r="AK458" s="464"/>
      <c r="AL458" s="464"/>
      <c r="AM458" s="464"/>
    </row>
    <row r="459" ht="13.5" customHeight="1">
      <c r="A459" s="464"/>
      <c r="B459" s="464"/>
      <c r="C459" s="464"/>
      <c r="D459" s="464"/>
      <c r="E459" s="464"/>
      <c r="F459" s="464"/>
      <c r="G459" s="464"/>
      <c r="H459" s="464"/>
      <c r="I459" s="464"/>
      <c r="J459" s="464"/>
      <c r="K459" s="464"/>
      <c r="L459" s="464"/>
      <c r="M459" s="464"/>
      <c r="N459" s="464"/>
      <c r="O459" s="464"/>
      <c r="P459" s="464"/>
      <c r="Q459" s="464"/>
      <c r="R459" s="464"/>
      <c r="S459" s="464"/>
      <c r="T459" s="464"/>
      <c r="U459" s="464"/>
      <c r="V459" s="464"/>
      <c r="W459" s="464"/>
      <c r="X459" s="464"/>
      <c r="Y459" s="337"/>
      <c r="Z459" s="337"/>
      <c r="AA459" s="337"/>
      <c r="AB459" s="337"/>
      <c r="AC459" s="337"/>
      <c r="AD459" s="337"/>
      <c r="AE459" s="337"/>
      <c r="AF459" s="337"/>
      <c r="AG459" s="337"/>
      <c r="AH459" s="337"/>
      <c r="AI459" s="337"/>
      <c r="AJ459" s="337"/>
      <c r="AK459" s="464"/>
      <c r="AL459" s="464"/>
      <c r="AM459" s="464"/>
    </row>
    <row r="460" ht="13.5" customHeight="1">
      <c r="A460" s="464"/>
      <c r="B460" s="464"/>
      <c r="C460" s="464"/>
      <c r="D460" s="464"/>
      <c r="E460" s="464"/>
      <c r="F460" s="464"/>
      <c r="G460" s="464"/>
      <c r="H460" s="464"/>
      <c r="I460" s="464"/>
      <c r="J460" s="464"/>
      <c r="K460" s="464"/>
      <c r="L460" s="464"/>
      <c r="M460" s="464"/>
      <c r="N460" s="464"/>
      <c r="O460" s="464"/>
      <c r="P460" s="464"/>
      <c r="Q460" s="464"/>
      <c r="R460" s="464"/>
      <c r="S460" s="464"/>
      <c r="T460" s="464"/>
      <c r="U460" s="464"/>
      <c r="V460" s="464"/>
      <c r="W460" s="464"/>
      <c r="X460" s="464"/>
      <c r="Y460" s="337"/>
      <c r="Z460" s="337"/>
      <c r="AA460" s="337"/>
      <c r="AB460" s="337"/>
      <c r="AC460" s="337"/>
      <c r="AD460" s="337"/>
      <c r="AE460" s="337"/>
      <c r="AF460" s="337"/>
      <c r="AG460" s="337"/>
      <c r="AH460" s="337"/>
      <c r="AI460" s="337"/>
      <c r="AJ460" s="337"/>
      <c r="AK460" s="464"/>
      <c r="AL460" s="464"/>
      <c r="AM460" s="464"/>
    </row>
    <row r="461" ht="13.5" customHeight="1">
      <c r="A461" s="464"/>
      <c r="B461" s="464"/>
      <c r="C461" s="464"/>
      <c r="D461" s="464"/>
      <c r="E461" s="464"/>
      <c r="F461" s="464"/>
      <c r="G461" s="464"/>
      <c r="H461" s="464"/>
      <c r="I461" s="464"/>
      <c r="J461" s="464"/>
      <c r="K461" s="464"/>
      <c r="L461" s="464"/>
      <c r="M461" s="464"/>
      <c r="N461" s="464"/>
      <c r="O461" s="464"/>
      <c r="P461" s="464"/>
      <c r="Q461" s="464"/>
      <c r="R461" s="464"/>
      <c r="S461" s="464"/>
      <c r="T461" s="464"/>
      <c r="U461" s="464"/>
      <c r="V461" s="464"/>
      <c r="W461" s="464"/>
      <c r="X461" s="464"/>
      <c r="Y461" s="337"/>
      <c r="Z461" s="337"/>
      <c r="AA461" s="337"/>
      <c r="AB461" s="337"/>
      <c r="AC461" s="337"/>
      <c r="AD461" s="337"/>
      <c r="AE461" s="337"/>
      <c r="AF461" s="337"/>
      <c r="AG461" s="337"/>
      <c r="AH461" s="337"/>
      <c r="AI461" s="337"/>
      <c r="AJ461" s="337"/>
      <c r="AK461" s="464"/>
      <c r="AL461" s="464"/>
      <c r="AM461" s="464"/>
    </row>
    <row r="462" ht="13.5" customHeight="1">
      <c r="A462" s="464"/>
      <c r="B462" s="464"/>
      <c r="C462" s="464"/>
      <c r="D462" s="464"/>
      <c r="E462" s="464"/>
      <c r="F462" s="464"/>
      <c r="G462" s="464"/>
      <c r="H462" s="464"/>
      <c r="I462" s="464"/>
      <c r="J462" s="464"/>
      <c r="K462" s="464"/>
      <c r="L462" s="464"/>
      <c r="M462" s="464"/>
      <c r="N462" s="464"/>
      <c r="O462" s="464"/>
      <c r="P462" s="464"/>
      <c r="Q462" s="464"/>
      <c r="R462" s="464"/>
      <c r="S462" s="464"/>
      <c r="T462" s="464"/>
      <c r="U462" s="464"/>
      <c r="V462" s="464"/>
      <c r="W462" s="464"/>
      <c r="X462" s="464"/>
      <c r="Y462" s="337"/>
      <c r="Z462" s="337"/>
      <c r="AA462" s="337"/>
      <c r="AB462" s="337"/>
      <c r="AC462" s="337"/>
      <c r="AD462" s="337"/>
      <c r="AE462" s="337"/>
      <c r="AF462" s="337"/>
      <c r="AG462" s="337"/>
      <c r="AH462" s="337"/>
      <c r="AI462" s="337"/>
      <c r="AJ462" s="337"/>
      <c r="AK462" s="464"/>
      <c r="AL462" s="464"/>
      <c r="AM462" s="464"/>
    </row>
    <row r="463" ht="13.5" customHeight="1">
      <c r="A463" s="464"/>
      <c r="B463" s="464"/>
      <c r="C463" s="464"/>
      <c r="D463" s="464"/>
      <c r="E463" s="464"/>
      <c r="F463" s="464"/>
      <c r="G463" s="464"/>
      <c r="H463" s="464"/>
      <c r="I463" s="464"/>
      <c r="J463" s="464"/>
      <c r="K463" s="464"/>
      <c r="L463" s="464"/>
      <c r="M463" s="464"/>
      <c r="N463" s="464"/>
      <c r="O463" s="464"/>
      <c r="P463" s="464"/>
      <c r="Q463" s="464"/>
      <c r="R463" s="464"/>
      <c r="S463" s="464"/>
      <c r="T463" s="464"/>
      <c r="U463" s="464"/>
      <c r="V463" s="464"/>
      <c r="W463" s="464"/>
      <c r="X463" s="464"/>
      <c r="Y463" s="337"/>
      <c r="Z463" s="337"/>
      <c r="AA463" s="337"/>
      <c r="AB463" s="337"/>
      <c r="AC463" s="337"/>
      <c r="AD463" s="337"/>
      <c r="AE463" s="337"/>
      <c r="AF463" s="337"/>
      <c r="AG463" s="337"/>
      <c r="AH463" s="337"/>
      <c r="AI463" s="337"/>
      <c r="AJ463" s="337"/>
      <c r="AK463" s="464"/>
      <c r="AL463" s="464"/>
      <c r="AM463" s="464"/>
    </row>
    <row r="464" ht="13.5" customHeight="1">
      <c r="A464" s="464"/>
      <c r="B464" s="464"/>
      <c r="C464" s="464"/>
      <c r="D464" s="464"/>
      <c r="E464" s="464"/>
      <c r="F464" s="464"/>
      <c r="G464" s="464"/>
      <c r="H464" s="464"/>
      <c r="I464" s="464"/>
      <c r="J464" s="464"/>
      <c r="K464" s="464"/>
      <c r="L464" s="464"/>
      <c r="M464" s="464"/>
      <c r="N464" s="464"/>
      <c r="O464" s="464"/>
      <c r="P464" s="464"/>
      <c r="Q464" s="464"/>
      <c r="R464" s="464"/>
      <c r="S464" s="464"/>
      <c r="T464" s="464"/>
      <c r="U464" s="464"/>
      <c r="V464" s="464"/>
      <c r="W464" s="464"/>
      <c r="X464" s="464"/>
      <c r="Y464" s="337"/>
      <c r="Z464" s="337"/>
      <c r="AA464" s="337"/>
      <c r="AB464" s="337"/>
      <c r="AC464" s="337"/>
      <c r="AD464" s="337"/>
      <c r="AE464" s="337"/>
      <c r="AF464" s="337"/>
      <c r="AG464" s="337"/>
      <c r="AH464" s="337"/>
      <c r="AI464" s="337"/>
      <c r="AJ464" s="337"/>
      <c r="AK464" s="464"/>
      <c r="AL464" s="464"/>
      <c r="AM464" s="464"/>
    </row>
    <row r="465" ht="13.5" customHeight="1">
      <c r="A465" s="464"/>
      <c r="B465" s="464"/>
      <c r="C465" s="464"/>
      <c r="D465" s="464"/>
      <c r="E465" s="464"/>
      <c r="F465" s="464"/>
      <c r="G465" s="464"/>
      <c r="H465" s="464"/>
      <c r="I465" s="464"/>
      <c r="J465" s="464"/>
      <c r="K465" s="464"/>
      <c r="L465" s="464"/>
      <c r="M465" s="464"/>
      <c r="N465" s="464"/>
      <c r="O465" s="464"/>
      <c r="P465" s="464"/>
      <c r="Q465" s="464"/>
      <c r="R465" s="464"/>
      <c r="S465" s="464"/>
      <c r="T465" s="464"/>
      <c r="U465" s="464"/>
      <c r="V465" s="464"/>
      <c r="W465" s="464"/>
      <c r="X465" s="464"/>
      <c r="Y465" s="337"/>
      <c r="Z465" s="337"/>
      <c r="AA465" s="337"/>
      <c r="AB465" s="337"/>
      <c r="AC465" s="337"/>
      <c r="AD465" s="337"/>
      <c r="AE465" s="337"/>
      <c r="AF465" s="337"/>
      <c r="AG465" s="337"/>
      <c r="AH465" s="337"/>
      <c r="AI465" s="337"/>
      <c r="AJ465" s="337"/>
      <c r="AK465" s="464"/>
      <c r="AL465" s="464"/>
      <c r="AM465" s="464"/>
    </row>
    <row r="466" ht="13.5" customHeight="1">
      <c r="A466" s="464"/>
      <c r="B466" s="464"/>
      <c r="C466" s="464"/>
      <c r="D466" s="464"/>
      <c r="E466" s="464"/>
      <c r="F466" s="464"/>
      <c r="G466" s="464"/>
      <c r="H466" s="464"/>
      <c r="I466" s="464"/>
      <c r="J466" s="464"/>
      <c r="K466" s="464"/>
      <c r="L466" s="464"/>
      <c r="M466" s="464"/>
      <c r="N466" s="464"/>
      <c r="O466" s="464"/>
      <c r="P466" s="464"/>
      <c r="Q466" s="464"/>
      <c r="R466" s="464"/>
      <c r="S466" s="464"/>
      <c r="T466" s="464"/>
      <c r="U466" s="464"/>
      <c r="V466" s="464"/>
      <c r="W466" s="464"/>
      <c r="X466" s="464"/>
      <c r="Y466" s="337"/>
      <c r="Z466" s="337"/>
      <c r="AA466" s="337"/>
      <c r="AB466" s="337"/>
      <c r="AC466" s="337"/>
      <c r="AD466" s="337"/>
      <c r="AE466" s="337"/>
      <c r="AF466" s="337"/>
      <c r="AG466" s="337"/>
      <c r="AH466" s="337"/>
      <c r="AI466" s="337"/>
      <c r="AJ466" s="337"/>
      <c r="AK466" s="464"/>
      <c r="AL466" s="464"/>
      <c r="AM466" s="464"/>
    </row>
    <row r="467" ht="13.5" customHeight="1">
      <c r="A467" s="464"/>
      <c r="B467" s="464"/>
      <c r="C467" s="464"/>
      <c r="D467" s="464"/>
      <c r="E467" s="464"/>
      <c r="F467" s="464"/>
      <c r="G467" s="464"/>
      <c r="H467" s="464"/>
      <c r="I467" s="464"/>
      <c r="J467" s="464"/>
      <c r="K467" s="464"/>
      <c r="L467" s="464"/>
      <c r="M467" s="464"/>
      <c r="N467" s="464"/>
      <c r="O467" s="464"/>
      <c r="P467" s="464"/>
      <c r="Q467" s="464"/>
      <c r="R467" s="464"/>
      <c r="S467" s="464"/>
      <c r="T467" s="464"/>
      <c r="U467" s="464"/>
      <c r="V467" s="464"/>
      <c r="W467" s="464"/>
      <c r="X467" s="464"/>
      <c r="Y467" s="337"/>
      <c r="Z467" s="337"/>
      <c r="AA467" s="337"/>
      <c r="AB467" s="337"/>
      <c r="AC467" s="337"/>
      <c r="AD467" s="337"/>
      <c r="AE467" s="337"/>
      <c r="AF467" s="337"/>
      <c r="AG467" s="337"/>
      <c r="AH467" s="337"/>
      <c r="AI467" s="337"/>
      <c r="AJ467" s="337"/>
      <c r="AK467" s="464"/>
      <c r="AL467" s="464"/>
      <c r="AM467" s="464"/>
    </row>
    <row r="468" ht="13.5" customHeight="1">
      <c r="A468" s="464"/>
      <c r="B468" s="464"/>
      <c r="C468" s="464"/>
      <c r="D468" s="464"/>
      <c r="E468" s="464"/>
      <c r="F468" s="464"/>
      <c r="G468" s="464"/>
      <c r="H468" s="464"/>
      <c r="I468" s="464"/>
      <c r="J468" s="464"/>
      <c r="K468" s="464"/>
      <c r="L468" s="464"/>
      <c r="M468" s="464"/>
      <c r="N468" s="464"/>
      <c r="O468" s="464"/>
      <c r="P468" s="464"/>
      <c r="Q468" s="464"/>
      <c r="R468" s="464"/>
      <c r="S468" s="464"/>
      <c r="T468" s="464"/>
      <c r="U468" s="464"/>
      <c r="V468" s="464"/>
      <c r="W468" s="464"/>
      <c r="X468" s="464"/>
      <c r="Y468" s="337"/>
      <c r="Z468" s="337"/>
      <c r="AA468" s="337"/>
      <c r="AB468" s="337"/>
      <c r="AC468" s="337"/>
      <c r="AD468" s="337"/>
      <c r="AE468" s="337"/>
      <c r="AF468" s="337"/>
      <c r="AG468" s="337"/>
      <c r="AH468" s="337"/>
      <c r="AI468" s="337"/>
      <c r="AJ468" s="337"/>
      <c r="AK468" s="464"/>
      <c r="AL468" s="464"/>
      <c r="AM468" s="464"/>
    </row>
    <row r="469" ht="13.5" customHeight="1">
      <c r="A469" s="464"/>
      <c r="B469" s="464"/>
      <c r="C469" s="464"/>
      <c r="D469" s="464"/>
      <c r="E469" s="464"/>
      <c r="F469" s="464"/>
      <c r="G469" s="464"/>
      <c r="H469" s="464"/>
      <c r="I469" s="464"/>
      <c r="J469" s="464"/>
      <c r="K469" s="464"/>
      <c r="L469" s="464"/>
      <c r="M469" s="464"/>
      <c r="N469" s="464"/>
      <c r="O469" s="464"/>
      <c r="P469" s="464"/>
      <c r="Q469" s="464"/>
      <c r="R469" s="464"/>
      <c r="S469" s="464"/>
      <c r="T469" s="464"/>
      <c r="U469" s="464"/>
      <c r="V469" s="464"/>
      <c r="W469" s="464"/>
      <c r="X469" s="464"/>
      <c r="Y469" s="337"/>
      <c r="Z469" s="337"/>
      <c r="AA469" s="337"/>
      <c r="AB469" s="337"/>
      <c r="AC469" s="337"/>
      <c r="AD469" s="337"/>
      <c r="AE469" s="337"/>
      <c r="AF469" s="337"/>
      <c r="AG469" s="337"/>
      <c r="AH469" s="337"/>
      <c r="AI469" s="337"/>
      <c r="AJ469" s="337"/>
      <c r="AK469" s="464"/>
      <c r="AL469" s="464"/>
      <c r="AM469" s="464"/>
    </row>
    <row r="470" ht="13.5" customHeight="1">
      <c r="A470" s="464"/>
      <c r="B470" s="464"/>
      <c r="C470" s="464"/>
      <c r="D470" s="464"/>
      <c r="E470" s="464"/>
      <c r="F470" s="464"/>
      <c r="G470" s="464"/>
      <c r="H470" s="464"/>
      <c r="I470" s="464"/>
      <c r="J470" s="464"/>
      <c r="K470" s="464"/>
      <c r="L470" s="464"/>
      <c r="M470" s="464"/>
      <c r="N470" s="464"/>
      <c r="O470" s="464"/>
      <c r="P470" s="464"/>
      <c r="Q470" s="464"/>
      <c r="R470" s="464"/>
      <c r="S470" s="464"/>
      <c r="T470" s="464"/>
      <c r="U470" s="464"/>
      <c r="V470" s="464"/>
      <c r="W470" s="464"/>
      <c r="X470" s="464"/>
      <c r="Y470" s="337"/>
      <c r="Z470" s="337"/>
      <c r="AA470" s="337"/>
      <c r="AB470" s="337"/>
      <c r="AC470" s="337"/>
      <c r="AD470" s="337"/>
      <c r="AE470" s="337"/>
      <c r="AF470" s="337"/>
      <c r="AG470" s="337"/>
      <c r="AH470" s="337"/>
      <c r="AI470" s="337"/>
      <c r="AJ470" s="337"/>
      <c r="AK470" s="464"/>
      <c r="AL470" s="464"/>
      <c r="AM470" s="464"/>
    </row>
    <row r="471" ht="13.5" customHeight="1">
      <c r="A471" s="464"/>
      <c r="B471" s="464"/>
      <c r="C471" s="464"/>
      <c r="D471" s="464"/>
      <c r="E471" s="464"/>
      <c r="F471" s="464"/>
      <c r="G471" s="464"/>
      <c r="H471" s="464"/>
      <c r="I471" s="464"/>
      <c r="J471" s="464"/>
      <c r="K471" s="464"/>
      <c r="L471" s="464"/>
      <c r="M471" s="464"/>
      <c r="N471" s="464"/>
      <c r="O471" s="464"/>
      <c r="P471" s="464"/>
      <c r="Q471" s="464"/>
      <c r="R471" s="464"/>
      <c r="S471" s="464"/>
      <c r="T471" s="464"/>
      <c r="U471" s="464"/>
      <c r="V471" s="464"/>
      <c r="W471" s="464"/>
      <c r="X471" s="464"/>
      <c r="Y471" s="337"/>
      <c r="Z471" s="337"/>
      <c r="AA471" s="337"/>
      <c r="AB471" s="337"/>
      <c r="AC471" s="337"/>
      <c r="AD471" s="337"/>
      <c r="AE471" s="337"/>
      <c r="AF471" s="337"/>
      <c r="AG471" s="337"/>
      <c r="AH471" s="337"/>
      <c r="AI471" s="337"/>
      <c r="AJ471" s="337"/>
      <c r="AK471" s="464"/>
      <c r="AL471" s="464"/>
      <c r="AM471" s="464"/>
    </row>
    <row r="472" ht="13.5" customHeight="1">
      <c r="A472" s="464"/>
      <c r="B472" s="464"/>
      <c r="C472" s="464"/>
      <c r="D472" s="464"/>
      <c r="E472" s="464"/>
      <c r="F472" s="464"/>
      <c r="G472" s="464"/>
      <c r="H472" s="464"/>
      <c r="I472" s="464"/>
      <c r="J472" s="464"/>
      <c r="K472" s="464"/>
      <c r="L472" s="464"/>
      <c r="M472" s="464"/>
      <c r="N472" s="464"/>
      <c r="O472" s="464"/>
      <c r="P472" s="464"/>
      <c r="Q472" s="464"/>
      <c r="R472" s="464"/>
      <c r="S472" s="464"/>
      <c r="T472" s="464"/>
      <c r="U472" s="464"/>
      <c r="V472" s="464"/>
      <c r="W472" s="464"/>
      <c r="X472" s="464"/>
      <c r="Y472" s="337"/>
      <c r="Z472" s="337"/>
      <c r="AA472" s="337"/>
      <c r="AB472" s="337"/>
      <c r="AC472" s="337"/>
      <c r="AD472" s="337"/>
      <c r="AE472" s="337"/>
      <c r="AF472" s="337"/>
      <c r="AG472" s="337"/>
      <c r="AH472" s="337"/>
      <c r="AI472" s="337"/>
      <c r="AJ472" s="337"/>
      <c r="AK472" s="464"/>
      <c r="AL472" s="464"/>
      <c r="AM472" s="464"/>
    </row>
    <row r="473" ht="13.5" customHeight="1">
      <c r="A473" s="464"/>
      <c r="B473" s="464"/>
      <c r="C473" s="464"/>
      <c r="D473" s="464"/>
      <c r="E473" s="464"/>
      <c r="F473" s="464"/>
      <c r="G473" s="464"/>
      <c r="H473" s="464"/>
      <c r="I473" s="464"/>
      <c r="J473" s="464"/>
      <c r="K473" s="464"/>
      <c r="L473" s="464"/>
      <c r="M473" s="464"/>
      <c r="N473" s="464"/>
      <c r="O473" s="464"/>
      <c r="P473" s="464"/>
      <c r="Q473" s="464"/>
      <c r="R473" s="464"/>
      <c r="S473" s="464"/>
      <c r="T473" s="464"/>
      <c r="U473" s="464"/>
      <c r="V473" s="464"/>
      <c r="W473" s="464"/>
      <c r="X473" s="464"/>
      <c r="Y473" s="337"/>
      <c r="Z473" s="337"/>
      <c r="AA473" s="337"/>
      <c r="AB473" s="337"/>
      <c r="AC473" s="337"/>
      <c r="AD473" s="337"/>
      <c r="AE473" s="337"/>
      <c r="AF473" s="337"/>
      <c r="AG473" s="337"/>
      <c r="AH473" s="337"/>
      <c r="AI473" s="337"/>
      <c r="AJ473" s="337"/>
      <c r="AK473" s="464"/>
      <c r="AL473" s="464"/>
      <c r="AM473" s="464"/>
    </row>
    <row r="474" ht="13.5" customHeight="1">
      <c r="A474" s="464"/>
      <c r="B474" s="464"/>
      <c r="C474" s="464"/>
      <c r="D474" s="464"/>
      <c r="E474" s="464"/>
      <c r="F474" s="464"/>
      <c r="G474" s="464"/>
      <c r="H474" s="464"/>
      <c r="I474" s="464"/>
      <c r="J474" s="464"/>
      <c r="K474" s="464"/>
      <c r="L474" s="464"/>
      <c r="M474" s="464"/>
      <c r="N474" s="464"/>
      <c r="O474" s="464"/>
      <c r="P474" s="464"/>
      <c r="Q474" s="464"/>
      <c r="R474" s="464"/>
      <c r="S474" s="464"/>
      <c r="T474" s="464"/>
      <c r="U474" s="464"/>
      <c r="V474" s="464"/>
      <c r="W474" s="464"/>
      <c r="X474" s="464"/>
      <c r="Y474" s="337"/>
      <c r="Z474" s="337"/>
      <c r="AA474" s="337"/>
      <c r="AB474" s="337"/>
      <c r="AC474" s="337"/>
      <c r="AD474" s="337"/>
      <c r="AE474" s="337"/>
      <c r="AF474" s="337"/>
      <c r="AG474" s="337"/>
      <c r="AH474" s="337"/>
      <c r="AI474" s="337"/>
      <c r="AJ474" s="337"/>
      <c r="AK474" s="464"/>
      <c r="AL474" s="464"/>
      <c r="AM474" s="464"/>
    </row>
    <row r="475" ht="13.5" customHeight="1">
      <c r="A475" s="464"/>
      <c r="B475" s="464"/>
      <c r="C475" s="464"/>
      <c r="D475" s="464"/>
      <c r="E475" s="464"/>
      <c r="F475" s="464"/>
      <c r="G475" s="464"/>
      <c r="H475" s="464"/>
      <c r="I475" s="464"/>
      <c r="J475" s="464"/>
      <c r="K475" s="464"/>
      <c r="L475" s="464"/>
      <c r="M475" s="464"/>
      <c r="N475" s="464"/>
      <c r="O475" s="464"/>
      <c r="P475" s="464"/>
      <c r="Q475" s="464"/>
      <c r="R475" s="464"/>
      <c r="S475" s="464"/>
      <c r="T475" s="464"/>
      <c r="U475" s="464"/>
      <c r="V475" s="464"/>
      <c r="W475" s="464"/>
      <c r="X475" s="464"/>
      <c r="Y475" s="337"/>
      <c r="Z475" s="337"/>
      <c r="AA475" s="337"/>
      <c r="AB475" s="337"/>
      <c r="AC475" s="337"/>
      <c r="AD475" s="337"/>
      <c r="AE475" s="337"/>
      <c r="AF475" s="337"/>
      <c r="AG475" s="337"/>
      <c r="AH475" s="337"/>
      <c r="AI475" s="337"/>
      <c r="AJ475" s="337"/>
      <c r="AK475" s="464"/>
      <c r="AL475" s="464"/>
      <c r="AM475" s="464"/>
    </row>
    <row r="476" ht="13.5" customHeight="1">
      <c r="A476" s="464"/>
      <c r="B476" s="464"/>
      <c r="C476" s="464"/>
      <c r="D476" s="464"/>
      <c r="E476" s="464"/>
      <c r="F476" s="464"/>
      <c r="G476" s="464"/>
      <c r="H476" s="464"/>
      <c r="I476" s="464"/>
      <c r="J476" s="464"/>
      <c r="K476" s="464"/>
      <c r="L476" s="464"/>
      <c r="M476" s="464"/>
      <c r="N476" s="464"/>
      <c r="O476" s="464"/>
      <c r="P476" s="464"/>
      <c r="Q476" s="464"/>
      <c r="R476" s="464"/>
      <c r="S476" s="464"/>
      <c r="T476" s="464"/>
      <c r="U476" s="464"/>
      <c r="V476" s="464"/>
      <c r="W476" s="464"/>
      <c r="X476" s="464"/>
      <c r="Y476" s="337"/>
      <c r="Z476" s="337"/>
      <c r="AA476" s="337"/>
      <c r="AB476" s="337"/>
      <c r="AC476" s="337"/>
      <c r="AD476" s="337"/>
      <c r="AE476" s="337"/>
      <c r="AF476" s="337"/>
      <c r="AG476" s="337"/>
      <c r="AH476" s="337"/>
      <c r="AI476" s="337"/>
      <c r="AJ476" s="337"/>
      <c r="AK476" s="464"/>
      <c r="AL476" s="464"/>
      <c r="AM476" s="464"/>
    </row>
    <row r="477" ht="13.5" customHeight="1">
      <c r="A477" s="464"/>
      <c r="B477" s="464"/>
      <c r="C477" s="464"/>
      <c r="D477" s="464"/>
      <c r="E477" s="464"/>
      <c r="F477" s="464"/>
      <c r="G477" s="464"/>
      <c r="H477" s="464"/>
      <c r="I477" s="464"/>
      <c r="J477" s="464"/>
      <c r="K477" s="464"/>
      <c r="L477" s="464"/>
      <c r="M477" s="464"/>
      <c r="N477" s="464"/>
      <c r="O477" s="464"/>
      <c r="P477" s="464"/>
      <c r="Q477" s="464"/>
      <c r="R477" s="464"/>
      <c r="S477" s="464"/>
      <c r="T477" s="464"/>
      <c r="U477" s="464"/>
      <c r="V477" s="464"/>
      <c r="W477" s="464"/>
      <c r="X477" s="464"/>
      <c r="Y477" s="337"/>
      <c r="Z477" s="337"/>
      <c r="AA477" s="337"/>
      <c r="AB477" s="337"/>
      <c r="AC477" s="337"/>
      <c r="AD477" s="337"/>
      <c r="AE477" s="337"/>
      <c r="AF477" s="337"/>
      <c r="AG477" s="337"/>
      <c r="AH477" s="337"/>
      <c r="AI477" s="337"/>
      <c r="AJ477" s="337"/>
      <c r="AK477" s="464"/>
      <c r="AL477" s="464"/>
      <c r="AM477" s="464"/>
    </row>
    <row r="478" ht="13.5" customHeight="1">
      <c r="A478" s="464"/>
      <c r="B478" s="464"/>
      <c r="C478" s="464"/>
      <c r="D478" s="464"/>
      <c r="E478" s="464"/>
      <c r="F478" s="464"/>
      <c r="G478" s="464"/>
      <c r="H478" s="464"/>
      <c r="I478" s="464"/>
      <c r="J478" s="464"/>
      <c r="K478" s="464"/>
      <c r="L478" s="464"/>
      <c r="M478" s="464"/>
      <c r="N478" s="464"/>
      <c r="O478" s="464"/>
      <c r="P478" s="464"/>
      <c r="Q478" s="464"/>
      <c r="R478" s="464"/>
      <c r="S478" s="464"/>
      <c r="T478" s="464"/>
      <c r="U478" s="464"/>
      <c r="V478" s="464"/>
      <c r="W478" s="464"/>
      <c r="X478" s="464"/>
      <c r="Y478" s="337"/>
      <c r="Z478" s="337"/>
      <c r="AA478" s="337"/>
      <c r="AB478" s="337"/>
      <c r="AC478" s="337"/>
      <c r="AD478" s="337"/>
      <c r="AE478" s="337"/>
      <c r="AF478" s="337"/>
      <c r="AG478" s="337"/>
      <c r="AH478" s="337"/>
      <c r="AI478" s="337"/>
      <c r="AJ478" s="337"/>
      <c r="AK478" s="464"/>
      <c r="AL478" s="464"/>
      <c r="AM478" s="464"/>
    </row>
    <row r="479" ht="13.5" customHeight="1">
      <c r="A479" s="464"/>
      <c r="B479" s="464"/>
      <c r="C479" s="464"/>
      <c r="D479" s="464"/>
      <c r="E479" s="464"/>
      <c r="F479" s="464"/>
      <c r="G479" s="464"/>
      <c r="H479" s="464"/>
      <c r="I479" s="464"/>
      <c r="J479" s="464"/>
      <c r="K479" s="464"/>
      <c r="L479" s="464"/>
      <c r="M479" s="464"/>
      <c r="N479" s="464"/>
      <c r="O479" s="464"/>
      <c r="P479" s="464"/>
      <c r="Q479" s="464"/>
      <c r="R479" s="464"/>
      <c r="S479" s="464"/>
      <c r="T479" s="464"/>
      <c r="U479" s="464"/>
      <c r="V479" s="464"/>
      <c r="W479" s="464"/>
      <c r="X479" s="464"/>
      <c r="Y479" s="337"/>
      <c r="Z479" s="337"/>
      <c r="AA479" s="337"/>
      <c r="AB479" s="337"/>
      <c r="AC479" s="337"/>
      <c r="AD479" s="337"/>
      <c r="AE479" s="337"/>
      <c r="AF479" s="337"/>
      <c r="AG479" s="337"/>
      <c r="AH479" s="337"/>
      <c r="AI479" s="337"/>
      <c r="AJ479" s="337"/>
      <c r="AK479" s="464"/>
      <c r="AL479" s="464"/>
      <c r="AM479" s="464"/>
    </row>
    <row r="480" ht="13.5" customHeight="1">
      <c r="A480" s="464"/>
      <c r="B480" s="464"/>
      <c r="C480" s="464"/>
      <c r="D480" s="464"/>
      <c r="E480" s="464"/>
      <c r="F480" s="464"/>
      <c r="G480" s="464"/>
      <c r="H480" s="464"/>
      <c r="I480" s="464"/>
      <c r="J480" s="464"/>
      <c r="K480" s="464"/>
      <c r="L480" s="464"/>
      <c r="M480" s="464"/>
      <c r="N480" s="464"/>
      <c r="O480" s="464"/>
      <c r="P480" s="464"/>
      <c r="Q480" s="464"/>
      <c r="R480" s="464"/>
      <c r="S480" s="464"/>
      <c r="T480" s="464"/>
      <c r="U480" s="464"/>
      <c r="V480" s="464"/>
      <c r="W480" s="464"/>
      <c r="X480" s="464"/>
      <c r="Y480" s="337"/>
      <c r="Z480" s="337"/>
      <c r="AA480" s="337"/>
      <c r="AB480" s="337"/>
      <c r="AC480" s="337"/>
      <c r="AD480" s="337"/>
      <c r="AE480" s="337"/>
      <c r="AF480" s="337"/>
      <c r="AG480" s="337"/>
      <c r="AH480" s="337"/>
      <c r="AI480" s="337"/>
      <c r="AJ480" s="337"/>
      <c r="AK480" s="464"/>
      <c r="AL480" s="464"/>
      <c r="AM480" s="464"/>
    </row>
    <row r="481" ht="13.5" customHeight="1">
      <c r="A481" s="464"/>
      <c r="B481" s="464"/>
      <c r="C481" s="464"/>
      <c r="D481" s="464"/>
      <c r="E481" s="464"/>
      <c r="F481" s="464"/>
      <c r="G481" s="464"/>
      <c r="H481" s="464"/>
      <c r="I481" s="464"/>
      <c r="J481" s="464"/>
      <c r="K481" s="464"/>
      <c r="L481" s="464"/>
      <c r="M481" s="464"/>
      <c r="N481" s="464"/>
      <c r="O481" s="464"/>
      <c r="P481" s="464"/>
      <c r="Q481" s="464"/>
      <c r="R481" s="464"/>
      <c r="S481" s="464"/>
      <c r="T481" s="464"/>
      <c r="U481" s="464"/>
      <c r="V481" s="464"/>
      <c r="W481" s="464"/>
      <c r="X481" s="464"/>
      <c r="Y481" s="337"/>
      <c r="Z481" s="337"/>
      <c r="AA481" s="337"/>
      <c r="AB481" s="337"/>
      <c r="AC481" s="337"/>
      <c r="AD481" s="337"/>
      <c r="AE481" s="337"/>
      <c r="AF481" s="337"/>
      <c r="AG481" s="337"/>
      <c r="AH481" s="337"/>
      <c r="AI481" s="337"/>
      <c r="AJ481" s="337"/>
      <c r="AK481" s="464"/>
      <c r="AL481" s="464"/>
      <c r="AM481" s="464"/>
    </row>
    <row r="482" ht="13.5" customHeight="1">
      <c r="A482" s="464"/>
      <c r="B482" s="464"/>
      <c r="C482" s="464"/>
      <c r="D482" s="464"/>
      <c r="E482" s="464"/>
      <c r="F482" s="464"/>
      <c r="G482" s="464"/>
      <c r="H482" s="464"/>
      <c r="I482" s="464"/>
      <c r="J482" s="464"/>
      <c r="K482" s="464"/>
      <c r="L482" s="464"/>
      <c r="M482" s="464"/>
      <c r="N482" s="464"/>
      <c r="O482" s="464"/>
      <c r="P482" s="464"/>
      <c r="Q482" s="464"/>
      <c r="R482" s="464"/>
      <c r="S482" s="464"/>
      <c r="T482" s="464"/>
      <c r="U482" s="464"/>
      <c r="V482" s="464"/>
      <c r="W482" s="464"/>
      <c r="X482" s="464"/>
      <c r="Y482" s="337"/>
      <c r="Z482" s="337"/>
      <c r="AA482" s="337"/>
      <c r="AB482" s="337"/>
      <c r="AC482" s="337"/>
      <c r="AD482" s="337"/>
      <c r="AE482" s="337"/>
      <c r="AF482" s="337"/>
      <c r="AG482" s="337"/>
      <c r="AH482" s="337"/>
      <c r="AI482" s="337"/>
      <c r="AJ482" s="337"/>
      <c r="AK482" s="464"/>
      <c r="AL482" s="464"/>
      <c r="AM482" s="464"/>
    </row>
    <row r="483" ht="13.5" customHeight="1">
      <c r="A483" s="464"/>
      <c r="B483" s="464"/>
      <c r="C483" s="464"/>
      <c r="D483" s="464"/>
      <c r="E483" s="464"/>
      <c r="F483" s="464"/>
      <c r="G483" s="464"/>
      <c r="H483" s="464"/>
      <c r="I483" s="464"/>
      <c r="J483" s="464"/>
      <c r="K483" s="464"/>
      <c r="L483" s="464"/>
      <c r="M483" s="464"/>
      <c r="N483" s="464"/>
      <c r="O483" s="464"/>
      <c r="P483" s="464"/>
      <c r="Q483" s="464"/>
      <c r="R483" s="464"/>
      <c r="S483" s="464"/>
      <c r="T483" s="464"/>
      <c r="U483" s="464"/>
      <c r="V483" s="464"/>
      <c r="W483" s="464"/>
      <c r="X483" s="464"/>
      <c r="Y483" s="337"/>
      <c r="Z483" s="337"/>
      <c r="AA483" s="337"/>
      <c r="AB483" s="337"/>
      <c r="AC483" s="337"/>
      <c r="AD483" s="337"/>
      <c r="AE483" s="337"/>
      <c r="AF483" s="337"/>
      <c r="AG483" s="337"/>
      <c r="AH483" s="337"/>
      <c r="AI483" s="337"/>
      <c r="AJ483" s="337"/>
      <c r="AK483" s="464"/>
      <c r="AL483" s="464"/>
      <c r="AM483" s="464"/>
    </row>
    <row r="484" ht="13.5" customHeight="1">
      <c r="A484" s="464"/>
      <c r="B484" s="464"/>
      <c r="C484" s="464"/>
      <c r="D484" s="464"/>
      <c r="E484" s="464"/>
      <c r="F484" s="464"/>
      <c r="G484" s="464"/>
      <c r="H484" s="464"/>
      <c r="I484" s="464"/>
      <c r="J484" s="464"/>
      <c r="K484" s="464"/>
      <c r="L484" s="464"/>
      <c r="M484" s="464"/>
      <c r="N484" s="464"/>
      <c r="O484" s="464"/>
      <c r="P484" s="464"/>
      <c r="Q484" s="464"/>
      <c r="R484" s="464"/>
      <c r="S484" s="464"/>
      <c r="T484" s="464"/>
      <c r="U484" s="464"/>
      <c r="V484" s="464"/>
      <c r="W484" s="464"/>
      <c r="X484" s="464"/>
      <c r="Y484" s="337"/>
      <c r="Z484" s="337"/>
      <c r="AA484" s="337"/>
      <c r="AB484" s="337"/>
      <c r="AC484" s="337"/>
      <c r="AD484" s="337"/>
      <c r="AE484" s="337"/>
      <c r="AF484" s="337"/>
      <c r="AG484" s="337"/>
      <c r="AH484" s="337"/>
      <c r="AI484" s="337"/>
      <c r="AJ484" s="337"/>
      <c r="AK484" s="464"/>
      <c r="AL484" s="464"/>
      <c r="AM484" s="464"/>
    </row>
    <row r="485" ht="13.5" customHeight="1">
      <c r="A485" s="464"/>
      <c r="B485" s="464"/>
      <c r="C485" s="464"/>
      <c r="D485" s="464"/>
      <c r="E485" s="464"/>
      <c r="F485" s="464"/>
      <c r="G485" s="464"/>
      <c r="H485" s="464"/>
      <c r="I485" s="464"/>
      <c r="J485" s="464"/>
      <c r="K485" s="464"/>
      <c r="L485" s="464"/>
      <c r="M485" s="464"/>
      <c r="N485" s="464"/>
      <c r="O485" s="464"/>
      <c r="P485" s="464"/>
      <c r="Q485" s="464"/>
      <c r="R485" s="464"/>
      <c r="S485" s="464"/>
      <c r="T485" s="464"/>
      <c r="U485" s="464"/>
      <c r="V485" s="464"/>
      <c r="W485" s="464"/>
      <c r="X485" s="464"/>
      <c r="Y485" s="337"/>
      <c r="Z485" s="337"/>
      <c r="AA485" s="337"/>
      <c r="AB485" s="337"/>
      <c r="AC485" s="337"/>
      <c r="AD485" s="337"/>
      <c r="AE485" s="337"/>
      <c r="AF485" s="337"/>
      <c r="AG485" s="337"/>
      <c r="AH485" s="337"/>
      <c r="AI485" s="337"/>
      <c r="AJ485" s="337"/>
      <c r="AK485" s="464"/>
      <c r="AL485" s="464"/>
      <c r="AM485" s="464"/>
    </row>
    <row r="486" ht="13.5" customHeight="1">
      <c r="A486" s="464"/>
      <c r="B486" s="464"/>
      <c r="C486" s="464"/>
      <c r="D486" s="464"/>
      <c r="E486" s="464"/>
      <c r="F486" s="464"/>
      <c r="G486" s="464"/>
      <c r="H486" s="464"/>
      <c r="I486" s="464"/>
      <c r="J486" s="464"/>
      <c r="K486" s="464"/>
      <c r="L486" s="464"/>
      <c r="M486" s="464"/>
      <c r="N486" s="464"/>
      <c r="O486" s="464"/>
      <c r="P486" s="464"/>
      <c r="Q486" s="464"/>
      <c r="R486" s="464"/>
      <c r="S486" s="464"/>
      <c r="T486" s="464"/>
      <c r="U486" s="464"/>
      <c r="V486" s="464"/>
      <c r="W486" s="464"/>
      <c r="X486" s="464"/>
      <c r="Y486" s="337"/>
      <c r="Z486" s="337"/>
      <c r="AA486" s="337"/>
      <c r="AB486" s="337"/>
      <c r="AC486" s="337"/>
      <c r="AD486" s="337"/>
      <c r="AE486" s="337"/>
      <c r="AF486" s="337"/>
      <c r="AG486" s="337"/>
      <c r="AH486" s="337"/>
      <c r="AI486" s="337"/>
      <c r="AJ486" s="337"/>
      <c r="AK486" s="464"/>
      <c r="AL486" s="464"/>
      <c r="AM486" s="464"/>
    </row>
    <row r="487" ht="13.5" customHeight="1">
      <c r="A487" s="464"/>
      <c r="B487" s="464"/>
      <c r="C487" s="464"/>
      <c r="D487" s="464"/>
      <c r="E487" s="464"/>
      <c r="F487" s="464"/>
      <c r="G487" s="464"/>
      <c r="H487" s="464"/>
      <c r="I487" s="464"/>
      <c r="J487" s="464"/>
      <c r="K487" s="464"/>
      <c r="L487" s="464"/>
      <c r="M487" s="464"/>
      <c r="N487" s="464"/>
      <c r="O487" s="464"/>
      <c r="P487" s="464"/>
      <c r="Q487" s="464"/>
      <c r="R487" s="464"/>
      <c r="S487" s="464"/>
      <c r="T487" s="464"/>
      <c r="U487" s="464"/>
      <c r="V487" s="464"/>
      <c r="W487" s="464"/>
      <c r="X487" s="464"/>
      <c r="Y487" s="337"/>
      <c r="Z487" s="337"/>
      <c r="AA487" s="337"/>
      <c r="AB487" s="337"/>
      <c r="AC487" s="337"/>
      <c r="AD487" s="337"/>
      <c r="AE487" s="337"/>
      <c r="AF487" s="337"/>
      <c r="AG487" s="337"/>
      <c r="AH487" s="337"/>
      <c r="AI487" s="337"/>
      <c r="AJ487" s="337"/>
      <c r="AK487" s="464"/>
      <c r="AL487" s="464"/>
      <c r="AM487" s="464"/>
    </row>
    <row r="488" ht="13.5" customHeight="1">
      <c r="A488" s="464"/>
      <c r="B488" s="464"/>
      <c r="C488" s="464"/>
      <c r="D488" s="464"/>
      <c r="E488" s="464"/>
      <c r="F488" s="464"/>
      <c r="G488" s="464"/>
      <c r="H488" s="464"/>
      <c r="I488" s="464"/>
      <c r="J488" s="464"/>
      <c r="K488" s="464"/>
      <c r="L488" s="464"/>
      <c r="M488" s="464"/>
      <c r="N488" s="464"/>
      <c r="O488" s="464"/>
      <c r="P488" s="464"/>
      <c r="Q488" s="464"/>
      <c r="R488" s="464"/>
      <c r="S488" s="464"/>
      <c r="T488" s="464"/>
      <c r="U488" s="464"/>
      <c r="V488" s="464"/>
      <c r="W488" s="464"/>
      <c r="X488" s="464"/>
      <c r="Y488" s="337"/>
      <c r="Z488" s="337"/>
      <c r="AA488" s="337"/>
      <c r="AB488" s="337"/>
      <c r="AC488" s="337"/>
      <c r="AD488" s="337"/>
      <c r="AE488" s="337"/>
      <c r="AF488" s="337"/>
      <c r="AG488" s="337"/>
      <c r="AH488" s="337"/>
      <c r="AI488" s="337"/>
      <c r="AJ488" s="337"/>
      <c r="AK488" s="464"/>
      <c r="AL488" s="464"/>
      <c r="AM488" s="464"/>
    </row>
    <row r="489" ht="13.5" customHeight="1">
      <c r="A489" s="464"/>
      <c r="B489" s="464"/>
      <c r="C489" s="464"/>
      <c r="D489" s="464"/>
      <c r="E489" s="464"/>
      <c r="F489" s="464"/>
      <c r="G489" s="464"/>
      <c r="H489" s="464"/>
      <c r="I489" s="464"/>
      <c r="J489" s="464"/>
      <c r="K489" s="464"/>
      <c r="L489" s="464"/>
      <c r="M489" s="464"/>
      <c r="N489" s="464"/>
      <c r="O489" s="464"/>
      <c r="P489" s="464"/>
      <c r="Q489" s="464"/>
      <c r="R489" s="464"/>
      <c r="S489" s="464"/>
      <c r="T489" s="464"/>
      <c r="U489" s="464"/>
      <c r="V489" s="464"/>
      <c r="W489" s="464"/>
      <c r="X489" s="464"/>
      <c r="Y489" s="337"/>
      <c r="Z489" s="337"/>
      <c r="AA489" s="337"/>
      <c r="AB489" s="337"/>
      <c r="AC489" s="337"/>
      <c r="AD489" s="337"/>
      <c r="AE489" s="337"/>
      <c r="AF489" s="337"/>
      <c r="AG489" s="337"/>
      <c r="AH489" s="337"/>
      <c r="AI489" s="337"/>
      <c r="AJ489" s="337"/>
      <c r="AK489" s="464"/>
      <c r="AL489" s="464"/>
      <c r="AM489" s="464"/>
    </row>
    <row r="490" ht="13.5" customHeight="1">
      <c r="A490" s="464"/>
      <c r="B490" s="464"/>
      <c r="C490" s="464"/>
      <c r="D490" s="464"/>
      <c r="E490" s="464"/>
      <c r="F490" s="464"/>
      <c r="G490" s="464"/>
      <c r="H490" s="464"/>
      <c r="I490" s="464"/>
      <c r="J490" s="464"/>
      <c r="K490" s="464"/>
      <c r="L490" s="464"/>
      <c r="M490" s="464"/>
      <c r="N490" s="464"/>
      <c r="O490" s="464"/>
      <c r="P490" s="464"/>
      <c r="Q490" s="464"/>
      <c r="R490" s="464"/>
      <c r="S490" s="464"/>
      <c r="T490" s="464"/>
      <c r="U490" s="464"/>
      <c r="V490" s="464"/>
      <c r="W490" s="464"/>
      <c r="X490" s="464"/>
      <c r="Y490" s="337"/>
      <c r="Z490" s="337"/>
      <c r="AA490" s="337"/>
      <c r="AB490" s="337"/>
      <c r="AC490" s="337"/>
      <c r="AD490" s="337"/>
      <c r="AE490" s="337"/>
      <c r="AF490" s="337"/>
      <c r="AG490" s="337"/>
      <c r="AH490" s="337"/>
      <c r="AI490" s="337"/>
      <c r="AJ490" s="337"/>
      <c r="AK490" s="464"/>
      <c r="AL490" s="464"/>
      <c r="AM490" s="464"/>
    </row>
    <row r="491" ht="13.5" customHeight="1">
      <c r="A491" s="464"/>
      <c r="B491" s="464"/>
      <c r="C491" s="464"/>
      <c r="D491" s="464"/>
      <c r="E491" s="464"/>
      <c r="F491" s="464"/>
      <c r="G491" s="464"/>
      <c r="H491" s="464"/>
      <c r="I491" s="464"/>
      <c r="J491" s="464"/>
      <c r="K491" s="464"/>
      <c r="L491" s="464"/>
      <c r="M491" s="464"/>
      <c r="N491" s="464"/>
      <c r="O491" s="464"/>
      <c r="P491" s="464"/>
      <c r="Q491" s="464"/>
      <c r="R491" s="464"/>
      <c r="S491" s="464"/>
      <c r="T491" s="464"/>
      <c r="U491" s="464"/>
      <c r="V491" s="464"/>
      <c r="W491" s="464"/>
      <c r="X491" s="464"/>
      <c r="Y491" s="337"/>
      <c r="Z491" s="337"/>
      <c r="AA491" s="337"/>
      <c r="AB491" s="337"/>
      <c r="AC491" s="337"/>
      <c r="AD491" s="337"/>
      <c r="AE491" s="337"/>
      <c r="AF491" s="337"/>
      <c r="AG491" s="337"/>
      <c r="AH491" s="337"/>
      <c r="AI491" s="337"/>
      <c r="AJ491" s="337"/>
      <c r="AK491" s="464"/>
      <c r="AL491" s="464"/>
      <c r="AM491" s="464"/>
    </row>
    <row r="492" ht="13.5" customHeight="1">
      <c r="A492" s="464"/>
      <c r="B492" s="464"/>
      <c r="C492" s="464"/>
      <c r="D492" s="464"/>
      <c r="E492" s="464"/>
      <c r="F492" s="464"/>
      <c r="G492" s="464"/>
      <c r="H492" s="464"/>
      <c r="I492" s="464"/>
      <c r="J492" s="464"/>
      <c r="K492" s="464"/>
      <c r="L492" s="464"/>
      <c r="M492" s="464"/>
      <c r="N492" s="464"/>
      <c r="O492" s="464"/>
      <c r="P492" s="464"/>
      <c r="Q492" s="464"/>
      <c r="R492" s="464"/>
      <c r="S492" s="464"/>
      <c r="T492" s="464"/>
      <c r="U492" s="464"/>
      <c r="V492" s="464"/>
      <c r="W492" s="464"/>
      <c r="X492" s="464"/>
      <c r="Y492" s="337"/>
      <c r="Z492" s="337"/>
      <c r="AA492" s="337"/>
      <c r="AB492" s="337"/>
      <c r="AC492" s="337"/>
      <c r="AD492" s="337"/>
      <c r="AE492" s="337"/>
      <c r="AF492" s="337"/>
      <c r="AG492" s="337"/>
      <c r="AH492" s="337"/>
      <c r="AI492" s="337"/>
      <c r="AJ492" s="337"/>
      <c r="AK492" s="464"/>
      <c r="AL492" s="464"/>
      <c r="AM492" s="464"/>
    </row>
    <row r="493" ht="13.5" customHeight="1">
      <c r="A493" s="464"/>
      <c r="B493" s="464"/>
      <c r="C493" s="464"/>
      <c r="D493" s="464"/>
      <c r="E493" s="464"/>
      <c r="F493" s="464"/>
      <c r="G493" s="464"/>
      <c r="H493" s="464"/>
      <c r="I493" s="464"/>
      <c r="J493" s="464"/>
      <c r="K493" s="464"/>
      <c r="L493" s="464"/>
      <c r="M493" s="464"/>
      <c r="N493" s="464"/>
      <c r="O493" s="464"/>
      <c r="P493" s="464"/>
      <c r="Q493" s="464"/>
      <c r="R493" s="464"/>
      <c r="S493" s="464"/>
      <c r="T493" s="464"/>
      <c r="U493" s="464"/>
      <c r="V493" s="464"/>
      <c r="W493" s="464"/>
      <c r="X493" s="464"/>
      <c r="Y493" s="337"/>
      <c r="Z493" s="337"/>
      <c r="AA493" s="337"/>
      <c r="AB493" s="337"/>
      <c r="AC493" s="337"/>
      <c r="AD493" s="337"/>
      <c r="AE493" s="337"/>
      <c r="AF493" s="337"/>
      <c r="AG493" s="337"/>
      <c r="AH493" s="337"/>
      <c r="AI493" s="337"/>
      <c r="AJ493" s="337"/>
      <c r="AK493" s="464"/>
      <c r="AL493" s="464"/>
      <c r="AM493" s="464"/>
    </row>
    <row r="494" ht="13.5" customHeight="1">
      <c r="A494" s="464"/>
      <c r="B494" s="464"/>
      <c r="C494" s="464"/>
      <c r="D494" s="464"/>
      <c r="E494" s="464"/>
      <c r="F494" s="464"/>
      <c r="G494" s="464"/>
      <c r="H494" s="464"/>
      <c r="I494" s="464"/>
      <c r="J494" s="464"/>
      <c r="K494" s="464"/>
      <c r="L494" s="464"/>
      <c r="M494" s="464"/>
      <c r="N494" s="464"/>
      <c r="O494" s="464"/>
      <c r="P494" s="464"/>
      <c r="Q494" s="464"/>
      <c r="R494" s="464"/>
      <c r="S494" s="464"/>
      <c r="T494" s="464"/>
      <c r="U494" s="464"/>
      <c r="V494" s="464"/>
      <c r="W494" s="464"/>
      <c r="X494" s="464"/>
      <c r="Y494" s="337"/>
      <c r="Z494" s="337"/>
      <c r="AA494" s="337"/>
      <c r="AB494" s="337"/>
      <c r="AC494" s="337"/>
      <c r="AD494" s="337"/>
      <c r="AE494" s="337"/>
      <c r="AF494" s="337"/>
      <c r="AG494" s="337"/>
      <c r="AH494" s="337"/>
      <c r="AI494" s="337"/>
      <c r="AJ494" s="337"/>
      <c r="AK494" s="464"/>
      <c r="AL494" s="464"/>
      <c r="AM494" s="464"/>
    </row>
    <row r="495" ht="13.5" customHeight="1">
      <c r="A495" s="464"/>
      <c r="B495" s="464"/>
      <c r="C495" s="464"/>
      <c r="D495" s="464"/>
      <c r="E495" s="464"/>
      <c r="F495" s="464"/>
      <c r="G495" s="464"/>
      <c r="H495" s="464"/>
      <c r="I495" s="464"/>
      <c r="J495" s="464"/>
      <c r="K495" s="464"/>
      <c r="L495" s="464"/>
      <c r="M495" s="464"/>
      <c r="N495" s="464"/>
      <c r="O495" s="464"/>
      <c r="P495" s="464"/>
      <c r="Q495" s="464"/>
      <c r="R495" s="464"/>
      <c r="S495" s="464"/>
      <c r="T495" s="464"/>
      <c r="U495" s="464"/>
      <c r="V495" s="464"/>
      <c r="W495" s="464"/>
      <c r="X495" s="464"/>
      <c r="Y495" s="337"/>
      <c r="Z495" s="337"/>
      <c r="AA495" s="337"/>
      <c r="AB495" s="337"/>
      <c r="AC495" s="337"/>
      <c r="AD495" s="337"/>
      <c r="AE495" s="337"/>
      <c r="AF495" s="337"/>
      <c r="AG495" s="337"/>
      <c r="AH495" s="337"/>
      <c r="AI495" s="337"/>
      <c r="AJ495" s="337"/>
      <c r="AK495" s="464"/>
      <c r="AL495" s="464"/>
      <c r="AM495" s="464"/>
    </row>
    <row r="496" ht="13.5" customHeight="1">
      <c r="A496" s="464"/>
      <c r="B496" s="464"/>
      <c r="C496" s="464"/>
      <c r="D496" s="464"/>
      <c r="E496" s="464"/>
      <c r="F496" s="464"/>
      <c r="G496" s="464"/>
      <c r="H496" s="464"/>
      <c r="I496" s="464"/>
      <c r="J496" s="464"/>
      <c r="K496" s="464"/>
      <c r="L496" s="464"/>
      <c r="M496" s="464"/>
      <c r="N496" s="464"/>
      <c r="O496" s="464"/>
      <c r="P496" s="464"/>
      <c r="Q496" s="464"/>
      <c r="R496" s="464"/>
      <c r="S496" s="464"/>
      <c r="T496" s="464"/>
      <c r="U496" s="464"/>
      <c r="V496" s="464"/>
      <c r="W496" s="464"/>
      <c r="X496" s="464"/>
      <c r="Y496" s="337"/>
      <c r="Z496" s="337"/>
      <c r="AA496" s="337"/>
      <c r="AB496" s="337"/>
      <c r="AC496" s="337"/>
      <c r="AD496" s="337"/>
      <c r="AE496" s="337"/>
      <c r="AF496" s="337"/>
      <c r="AG496" s="337"/>
      <c r="AH496" s="337"/>
      <c r="AI496" s="337"/>
      <c r="AJ496" s="337"/>
      <c r="AK496" s="464"/>
      <c r="AL496" s="464"/>
      <c r="AM496" s="464"/>
    </row>
    <row r="497" ht="13.5" customHeight="1">
      <c r="A497" s="464"/>
      <c r="B497" s="464"/>
      <c r="C497" s="464"/>
      <c r="D497" s="464"/>
      <c r="E497" s="464"/>
      <c r="F497" s="464"/>
      <c r="G497" s="464"/>
      <c r="H497" s="464"/>
      <c r="I497" s="464"/>
      <c r="J497" s="464"/>
      <c r="K497" s="464"/>
      <c r="L497" s="464"/>
      <c r="M497" s="464"/>
      <c r="N497" s="464"/>
      <c r="O497" s="464"/>
      <c r="P497" s="464"/>
      <c r="Q497" s="464"/>
      <c r="R497" s="464"/>
      <c r="S497" s="464"/>
      <c r="T497" s="464"/>
      <c r="U497" s="464"/>
      <c r="V497" s="464"/>
      <c r="W497" s="464"/>
      <c r="X497" s="464"/>
      <c r="Y497" s="337"/>
      <c r="Z497" s="337"/>
      <c r="AA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464"/>
      <c r="AL497" s="464"/>
      <c r="AM497" s="464"/>
    </row>
    <row r="498" ht="13.5" customHeight="1">
      <c r="A498" s="464"/>
      <c r="B498" s="464"/>
      <c r="C498" s="464"/>
      <c r="D498" s="464"/>
      <c r="E498" s="464"/>
      <c r="F498" s="464"/>
      <c r="G498" s="464"/>
      <c r="H498" s="464"/>
      <c r="I498" s="464"/>
      <c r="J498" s="464"/>
      <c r="K498" s="464"/>
      <c r="L498" s="464"/>
      <c r="M498" s="464"/>
      <c r="N498" s="464"/>
      <c r="O498" s="464"/>
      <c r="P498" s="464"/>
      <c r="Q498" s="464"/>
      <c r="R498" s="464"/>
      <c r="S498" s="464"/>
      <c r="T498" s="464"/>
      <c r="U498" s="464"/>
      <c r="V498" s="464"/>
      <c r="W498" s="464"/>
      <c r="X498" s="464"/>
      <c r="Y498" s="337"/>
      <c r="Z498" s="337"/>
      <c r="AA498" s="337"/>
      <c r="AB498" s="337"/>
      <c r="AC498" s="337"/>
      <c r="AD498" s="337"/>
      <c r="AE498" s="337"/>
      <c r="AF498" s="337"/>
      <c r="AG498" s="337"/>
      <c r="AH498" s="337"/>
      <c r="AI498" s="337"/>
      <c r="AJ498" s="337"/>
      <c r="AK498" s="464"/>
      <c r="AL498" s="464"/>
      <c r="AM498" s="464"/>
    </row>
    <row r="499" ht="13.5" customHeight="1">
      <c r="A499" s="464"/>
      <c r="B499" s="464"/>
      <c r="C499" s="464"/>
      <c r="D499" s="464"/>
      <c r="E499" s="464"/>
      <c r="F499" s="464"/>
      <c r="G499" s="464"/>
      <c r="H499" s="464"/>
      <c r="I499" s="464"/>
      <c r="J499" s="464"/>
      <c r="K499" s="464"/>
      <c r="L499" s="464"/>
      <c r="M499" s="464"/>
      <c r="N499" s="464"/>
      <c r="O499" s="464"/>
      <c r="P499" s="464"/>
      <c r="Q499" s="464"/>
      <c r="R499" s="464"/>
      <c r="S499" s="464"/>
      <c r="T499" s="464"/>
      <c r="U499" s="464"/>
      <c r="V499" s="464"/>
      <c r="W499" s="464"/>
      <c r="X499" s="464"/>
      <c r="Y499" s="337"/>
      <c r="Z499" s="337"/>
      <c r="AA499" s="337"/>
      <c r="AB499" s="337"/>
      <c r="AC499" s="337"/>
      <c r="AD499" s="337"/>
      <c r="AE499" s="337"/>
      <c r="AF499" s="337"/>
      <c r="AG499" s="337"/>
      <c r="AH499" s="337"/>
      <c r="AI499" s="337"/>
      <c r="AJ499" s="337"/>
      <c r="AK499" s="464"/>
      <c r="AL499" s="464"/>
      <c r="AM499" s="464"/>
    </row>
    <row r="500" ht="13.5" customHeight="1">
      <c r="A500" s="464"/>
      <c r="B500" s="464"/>
      <c r="C500" s="464"/>
      <c r="D500" s="464"/>
      <c r="E500" s="464"/>
      <c r="F500" s="464"/>
      <c r="G500" s="464"/>
      <c r="H500" s="464"/>
      <c r="I500" s="464"/>
      <c r="J500" s="464"/>
      <c r="K500" s="464"/>
      <c r="L500" s="464"/>
      <c r="M500" s="464"/>
      <c r="N500" s="464"/>
      <c r="O500" s="464"/>
      <c r="P500" s="464"/>
      <c r="Q500" s="464"/>
      <c r="R500" s="464"/>
      <c r="S500" s="464"/>
      <c r="T500" s="464"/>
      <c r="U500" s="464"/>
      <c r="V500" s="464"/>
      <c r="W500" s="464"/>
      <c r="X500" s="464"/>
      <c r="Y500" s="337"/>
      <c r="Z500" s="337"/>
      <c r="AA500" s="337"/>
      <c r="AB500" s="337"/>
      <c r="AC500" s="337"/>
      <c r="AD500" s="337"/>
      <c r="AE500" s="337"/>
      <c r="AF500" s="337"/>
      <c r="AG500" s="337"/>
      <c r="AH500" s="337"/>
      <c r="AI500" s="337"/>
      <c r="AJ500" s="337"/>
      <c r="AK500" s="464"/>
      <c r="AL500" s="464"/>
      <c r="AM500" s="464"/>
    </row>
    <row r="501" ht="13.5" customHeight="1">
      <c r="A501" s="464"/>
      <c r="B501" s="464"/>
      <c r="C501" s="464"/>
      <c r="D501" s="464"/>
      <c r="E501" s="464"/>
      <c r="F501" s="464"/>
      <c r="G501" s="464"/>
      <c r="H501" s="464"/>
      <c r="I501" s="464"/>
      <c r="J501" s="464"/>
      <c r="K501" s="464"/>
      <c r="L501" s="464"/>
      <c r="M501" s="464"/>
      <c r="N501" s="464"/>
      <c r="O501" s="464"/>
      <c r="P501" s="464"/>
      <c r="Q501" s="464"/>
      <c r="R501" s="464"/>
      <c r="S501" s="464"/>
      <c r="T501" s="464"/>
      <c r="U501" s="464"/>
      <c r="V501" s="464"/>
      <c r="W501" s="464"/>
      <c r="X501" s="464"/>
      <c r="Y501" s="337"/>
      <c r="Z501" s="337"/>
      <c r="AA501" s="337"/>
      <c r="AB501" s="337"/>
      <c r="AC501" s="337"/>
      <c r="AD501" s="337"/>
      <c r="AE501" s="337"/>
      <c r="AF501" s="337"/>
      <c r="AG501" s="337"/>
      <c r="AH501" s="337"/>
      <c r="AI501" s="337"/>
      <c r="AJ501" s="337"/>
      <c r="AK501" s="464"/>
      <c r="AL501" s="464"/>
      <c r="AM501" s="464"/>
    </row>
    <row r="502" ht="13.5" customHeight="1">
      <c r="A502" s="464"/>
      <c r="B502" s="464"/>
      <c r="C502" s="464"/>
      <c r="D502" s="464"/>
      <c r="E502" s="464"/>
      <c r="F502" s="464"/>
      <c r="G502" s="464"/>
      <c r="H502" s="464"/>
      <c r="I502" s="464"/>
      <c r="J502" s="464"/>
      <c r="K502" s="464"/>
      <c r="L502" s="464"/>
      <c r="M502" s="464"/>
      <c r="N502" s="464"/>
      <c r="O502" s="464"/>
      <c r="P502" s="464"/>
      <c r="Q502" s="464"/>
      <c r="R502" s="464"/>
      <c r="S502" s="464"/>
      <c r="T502" s="464"/>
      <c r="U502" s="464"/>
      <c r="V502" s="464"/>
      <c r="W502" s="464"/>
      <c r="X502" s="464"/>
      <c r="Y502" s="337"/>
      <c r="Z502" s="337"/>
      <c r="AA502" s="337"/>
      <c r="AB502" s="337"/>
      <c r="AC502" s="337"/>
      <c r="AD502" s="337"/>
      <c r="AE502" s="337"/>
      <c r="AF502" s="337"/>
      <c r="AG502" s="337"/>
      <c r="AH502" s="337"/>
      <c r="AI502" s="337"/>
      <c r="AJ502" s="337"/>
      <c r="AK502" s="464"/>
      <c r="AL502" s="464"/>
      <c r="AM502" s="464"/>
    </row>
    <row r="503" ht="13.5" customHeight="1">
      <c r="A503" s="464"/>
      <c r="B503" s="464"/>
      <c r="C503" s="464"/>
      <c r="D503" s="464"/>
      <c r="E503" s="464"/>
      <c r="F503" s="464"/>
      <c r="G503" s="464"/>
      <c r="H503" s="464"/>
      <c r="I503" s="464"/>
      <c r="J503" s="464"/>
      <c r="K503" s="464"/>
      <c r="L503" s="464"/>
      <c r="M503" s="464"/>
      <c r="N503" s="464"/>
      <c r="O503" s="464"/>
      <c r="P503" s="464"/>
      <c r="Q503" s="464"/>
      <c r="R503" s="464"/>
      <c r="S503" s="464"/>
      <c r="T503" s="464"/>
      <c r="U503" s="464"/>
      <c r="V503" s="464"/>
      <c r="W503" s="464"/>
      <c r="X503" s="464"/>
      <c r="Y503" s="337"/>
      <c r="Z503" s="337"/>
      <c r="AA503" s="337"/>
      <c r="AB503" s="337"/>
      <c r="AC503" s="337"/>
      <c r="AD503" s="337"/>
      <c r="AE503" s="337"/>
      <c r="AF503" s="337"/>
      <c r="AG503" s="337"/>
      <c r="AH503" s="337"/>
      <c r="AI503" s="337"/>
      <c r="AJ503" s="337"/>
      <c r="AK503" s="464"/>
      <c r="AL503" s="464"/>
      <c r="AM503" s="464"/>
    </row>
    <row r="504" ht="13.5" customHeight="1">
      <c r="A504" s="464"/>
      <c r="B504" s="464"/>
      <c r="C504" s="464"/>
      <c r="D504" s="464"/>
      <c r="E504" s="464"/>
      <c r="F504" s="464"/>
      <c r="G504" s="464"/>
      <c r="H504" s="464"/>
      <c r="I504" s="464"/>
      <c r="J504" s="464"/>
      <c r="K504" s="464"/>
      <c r="L504" s="464"/>
      <c r="M504" s="464"/>
      <c r="N504" s="464"/>
      <c r="O504" s="464"/>
      <c r="P504" s="464"/>
      <c r="Q504" s="464"/>
      <c r="R504" s="464"/>
      <c r="S504" s="464"/>
      <c r="T504" s="464"/>
      <c r="U504" s="464"/>
      <c r="V504" s="464"/>
      <c r="W504" s="464"/>
      <c r="X504" s="464"/>
      <c r="Y504" s="337"/>
      <c r="Z504" s="337"/>
      <c r="AA504" s="337"/>
      <c r="AB504" s="337"/>
      <c r="AC504" s="337"/>
      <c r="AD504" s="337"/>
      <c r="AE504" s="337"/>
      <c r="AF504" s="337"/>
      <c r="AG504" s="337"/>
      <c r="AH504" s="337"/>
      <c r="AI504" s="337"/>
      <c r="AJ504" s="337"/>
      <c r="AK504" s="464"/>
      <c r="AL504" s="464"/>
      <c r="AM504" s="464"/>
    </row>
    <row r="505" ht="13.5" customHeight="1">
      <c r="A505" s="464"/>
      <c r="B505" s="464"/>
      <c r="C505" s="464"/>
      <c r="D505" s="464"/>
      <c r="E505" s="464"/>
      <c r="F505" s="464"/>
      <c r="G505" s="464"/>
      <c r="H505" s="464"/>
      <c r="I505" s="464"/>
      <c r="J505" s="464"/>
      <c r="K505" s="464"/>
      <c r="L505" s="464"/>
      <c r="M505" s="464"/>
      <c r="N505" s="464"/>
      <c r="O505" s="464"/>
      <c r="P505" s="464"/>
      <c r="Q505" s="464"/>
      <c r="R505" s="464"/>
      <c r="S505" s="464"/>
      <c r="T505" s="464"/>
      <c r="U505" s="464"/>
      <c r="V505" s="464"/>
      <c r="W505" s="464"/>
      <c r="X505" s="464"/>
      <c r="Y505" s="337"/>
      <c r="Z505" s="337"/>
      <c r="AA505" s="337"/>
      <c r="AB505" s="337"/>
      <c r="AC505" s="337"/>
      <c r="AD505" s="337"/>
      <c r="AE505" s="337"/>
      <c r="AF505" s="337"/>
      <c r="AG505" s="337"/>
      <c r="AH505" s="337"/>
      <c r="AI505" s="337"/>
      <c r="AJ505" s="337"/>
      <c r="AK505" s="464"/>
      <c r="AL505" s="464"/>
      <c r="AM505" s="464"/>
    </row>
    <row r="506" ht="13.5" customHeight="1">
      <c r="A506" s="464"/>
      <c r="B506" s="464"/>
      <c r="C506" s="464"/>
      <c r="D506" s="464"/>
      <c r="E506" s="464"/>
      <c r="F506" s="464"/>
      <c r="G506" s="464"/>
      <c r="H506" s="464"/>
      <c r="I506" s="464"/>
      <c r="J506" s="464"/>
      <c r="K506" s="464"/>
      <c r="L506" s="464"/>
      <c r="M506" s="464"/>
      <c r="N506" s="464"/>
      <c r="O506" s="464"/>
      <c r="P506" s="464"/>
      <c r="Q506" s="464"/>
      <c r="R506" s="464"/>
      <c r="S506" s="464"/>
      <c r="T506" s="464"/>
      <c r="U506" s="464"/>
      <c r="V506" s="464"/>
      <c r="W506" s="464"/>
      <c r="X506" s="464"/>
      <c r="Y506" s="337"/>
      <c r="Z506" s="337"/>
      <c r="AA506" s="337"/>
      <c r="AB506" s="337"/>
      <c r="AC506" s="337"/>
      <c r="AD506" s="337"/>
      <c r="AE506" s="337"/>
      <c r="AF506" s="337"/>
      <c r="AG506" s="337"/>
      <c r="AH506" s="337"/>
      <c r="AI506" s="337"/>
      <c r="AJ506" s="337"/>
      <c r="AK506" s="464"/>
      <c r="AL506" s="464"/>
      <c r="AM506" s="464"/>
    </row>
    <row r="507" ht="13.5" customHeight="1">
      <c r="A507" s="464"/>
      <c r="B507" s="464"/>
      <c r="C507" s="464"/>
      <c r="D507" s="464"/>
      <c r="E507" s="464"/>
      <c r="F507" s="464"/>
      <c r="G507" s="464"/>
      <c r="H507" s="464"/>
      <c r="I507" s="464"/>
      <c r="J507" s="464"/>
      <c r="K507" s="464"/>
      <c r="L507" s="464"/>
      <c r="M507" s="464"/>
      <c r="N507" s="464"/>
      <c r="O507" s="464"/>
      <c r="P507" s="464"/>
      <c r="Q507" s="464"/>
      <c r="R507" s="464"/>
      <c r="S507" s="464"/>
      <c r="T507" s="464"/>
      <c r="U507" s="464"/>
      <c r="V507" s="464"/>
      <c r="W507" s="464"/>
      <c r="X507" s="464"/>
      <c r="Y507" s="337"/>
      <c r="Z507" s="337"/>
      <c r="AA507" s="337"/>
      <c r="AB507" s="337"/>
      <c r="AC507" s="337"/>
      <c r="AD507" s="337"/>
      <c r="AE507" s="337"/>
      <c r="AF507" s="337"/>
      <c r="AG507" s="337"/>
      <c r="AH507" s="337"/>
      <c r="AI507" s="337"/>
      <c r="AJ507" s="337"/>
      <c r="AK507" s="464"/>
      <c r="AL507" s="464"/>
      <c r="AM507" s="464"/>
    </row>
    <row r="508" ht="13.5" customHeight="1">
      <c r="A508" s="464"/>
      <c r="B508" s="464"/>
      <c r="C508" s="464"/>
      <c r="D508" s="464"/>
      <c r="E508" s="464"/>
      <c r="F508" s="464"/>
      <c r="G508" s="464"/>
      <c r="H508" s="464"/>
      <c r="I508" s="464"/>
      <c r="J508" s="464"/>
      <c r="K508" s="464"/>
      <c r="L508" s="464"/>
      <c r="M508" s="464"/>
      <c r="N508" s="464"/>
      <c r="O508" s="464"/>
      <c r="P508" s="464"/>
      <c r="Q508" s="464"/>
      <c r="R508" s="464"/>
      <c r="S508" s="464"/>
      <c r="T508" s="464"/>
      <c r="U508" s="464"/>
      <c r="V508" s="464"/>
      <c r="W508" s="464"/>
      <c r="X508" s="464"/>
      <c r="Y508" s="337"/>
      <c r="Z508" s="337"/>
      <c r="AA508" s="337"/>
      <c r="AB508" s="337"/>
      <c r="AC508" s="337"/>
      <c r="AD508" s="337"/>
      <c r="AE508" s="337"/>
      <c r="AF508" s="337"/>
      <c r="AG508" s="337"/>
      <c r="AH508" s="337"/>
      <c r="AI508" s="337"/>
      <c r="AJ508" s="337"/>
      <c r="AK508" s="464"/>
      <c r="AL508" s="464"/>
      <c r="AM508" s="464"/>
    </row>
    <row r="509" ht="13.5" customHeight="1">
      <c r="A509" s="464"/>
      <c r="B509" s="464"/>
      <c r="C509" s="464"/>
      <c r="D509" s="464"/>
      <c r="E509" s="464"/>
      <c r="F509" s="464"/>
      <c r="G509" s="464"/>
      <c r="H509" s="464"/>
      <c r="I509" s="464"/>
      <c r="J509" s="464"/>
      <c r="K509" s="464"/>
      <c r="L509" s="464"/>
      <c r="M509" s="464"/>
      <c r="N509" s="464"/>
      <c r="O509" s="464"/>
      <c r="P509" s="464"/>
      <c r="Q509" s="464"/>
      <c r="R509" s="464"/>
      <c r="S509" s="464"/>
      <c r="T509" s="464"/>
      <c r="U509" s="464"/>
      <c r="V509" s="464"/>
      <c r="W509" s="464"/>
      <c r="X509" s="464"/>
      <c r="Y509" s="337"/>
      <c r="Z509" s="337"/>
      <c r="AA509" s="337"/>
      <c r="AB509" s="337"/>
      <c r="AC509" s="337"/>
      <c r="AD509" s="337"/>
      <c r="AE509" s="337"/>
      <c r="AF509" s="337"/>
      <c r="AG509" s="337"/>
      <c r="AH509" s="337"/>
      <c r="AI509" s="337"/>
      <c r="AJ509" s="337"/>
      <c r="AK509" s="464"/>
      <c r="AL509" s="464"/>
      <c r="AM509" s="464"/>
    </row>
    <row r="510" ht="13.5" customHeight="1">
      <c r="A510" s="464"/>
      <c r="B510" s="464"/>
      <c r="C510" s="464"/>
      <c r="D510" s="464"/>
      <c r="E510" s="464"/>
      <c r="F510" s="464"/>
      <c r="G510" s="464"/>
      <c r="H510" s="464"/>
      <c r="I510" s="464"/>
      <c r="J510" s="464"/>
      <c r="K510" s="464"/>
      <c r="L510" s="464"/>
      <c r="M510" s="464"/>
      <c r="N510" s="464"/>
      <c r="O510" s="464"/>
      <c r="P510" s="464"/>
      <c r="Q510" s="464"/>
      <c r="R510" s="464"/>
      <c r="S510" s="464"/>
      <c r="T510" s="464"/>
      <c r="U510" s="464"/>
      <c r="V510" s="464"/>
      <c r="W510" s="464"/>
      <c r="X510" s="464"/>
      <c r="Y510" s="337"/>
      <c r="Z510" s="337"/>
      <c r="AA510" s="337"/>
      <c r="AB510" s="337"/>
      <c r="AC510" s="337"/>
      <c r="AD510" s="337"/>
      <c r="AE510" s="337"/>
      <c r="AF510" s="337"/>
      <c r="AG510" s="337"/>
      <c r="AH510" s="337"/>
      <c r="AI510" s="337"/>
      <c r="AJ510" s="337"/>
      <c r="AK510" s="464"/>
      <c r="AL510" s="464"/>
      <c r="AM510" s="464"/>
    </row>
    <row r="511" ht="13.5" customHeight="1">
      <c r="A511" s="464"/>
      <c r="B511" s="464"/>
      <c r="C511" s="464"/>
      <c r="D511" s="464"/>
      <c r="E511" s="464"/>
      <c r="F511" s="464"/>
      <c r="G511" s="464"/>
      <c r="H511" s="464"/>
      <c r="I511" s="464"/>
      <c r="J511" s="464"/>
      <c r="K511" s="464"/>
      <c r="L511" s="464"/>
      <c r="M511" s="464"/>
      <c r="N511" s="464"/>
      <c r="O511" s="464"/>
      <c r="P511" s="464"/>
      <c r="Q511" s="464"/>
      <c r="R511" s="464"/>
      <c r="S511" s="464"/>
      <c r="T511" s="464"/>
      <c r="U511" s="464"/>
      <c r="V511" s="464"/>
      <c r="W511" s="464"/>
      <c r="X511" s="464"/>
      <c r="Y511" s="337"/>
      <c r="Z511" s="337"/>
      <c r="AA511" s="337"/>
      <c r="AB511" s="337"/>
      <c r="AC511" s="337"/>
      <c r="AD511" s="337"/>
      <c r="AE511" s="337"/>
      <c r="AF511" s="337"/>
      <c r="AG511" s="337"/>
      <c r="AH511" s="337"/>
      <c r="AI511" s="337"/>
      <c r="AJ511" s="337"/>
      <c r="AK511" s="464"/>
      <c r="AL511" s="464"/>
      <c r="AM511" s="464"/>
    </row>
    <row r="512" ht="13.5" customHeight="1">
      <c r="A512" s="464"/>
      <c r="B512" s="464"/>
      <c r="C512" s="464"/>
      <c r="D512" s="464"/>
      <c r="E512" s="464"/>
      <c r="F512" s="464"/>
      <c r="G512" s="464"/>
      <c r="H512" s="464"/>
      <c r="I512" s="464"/>
      <c r="J512" s="464"/>
      <c r="K512" s="464"/>
      <c r="L512" s="464"/>
      <c r="M512" s="464"/>
      <c r="N512" s="464"/>
      <c r="O512" s="464"/>
      <c r="P512" s="464"/>
      <c r="Q512" s="464"/>
      <c r="R512" s="464"/>
      <c r="S512" s="464"/>
      <c r="T512" s="464"/>
      <c r="U512" s="464"/>
      <c r="V512" s="464"/>
      <c r="W512" s="464"/>
      <c r="X512" s="464"/>
      <c r="Y512" s="337"/>
      <c r="Z512" s="337"/>
      <c r="AA512" s="337"/>
      <c r="AB512" s="337"/>
      <c r="AC512" s="337"/>
      <c r="AD512" s="337"/>
      <c r="AE512" s="337"/>
      <c r="AF512" s="337"/>
      <c r="AG512" s="337"/>
      <c r="AH512" s="337"/>
      <c r="AI512" s="337"/>
      <c r="AJ512" s="337"/>
      <c r="AK512" s="464"/>
      <c r="AL512" s="464"/>
      <c r="AM512" s="464"/>
    </row>
    <row r="513" ht="13.5" customHeight="1">
      <c r="A513" s="464"/>
      <c r="B513" s="464"/>
      <c r="C513" s="464"/>
      <c r="D513" s="464"/>
      <c r="E513" s="464"/>
      <c r="F513" s="464"/>
      <c r="G513" s="464"/>
      <c r="H513" s="464"/>
      <c r="I513" s="464"/>
      <c r="J513" s="464"/>
      <c r="K513" s="464"/>
      <c r="L513" s="464"/>
      <c r="M513" s="464"/>
      <c r="N513" s="464"/>
      <c r="O513" s="464"/>
      <c r="P513" s="464"/>
      <c r="Q513" s="464"/>
      <c r="R513" s="464"/>
      <c r="S513" s="464"/>
      <c r="T513" s="464"/>
      <c r="U513" s="464"/>
      <c r="V513" s="464"/>
      <c r="W513" s="464"/>
      <c r="X513" s="464"/>
      <c r="Y513" s="337"/>
      <c r="Z513" s="337"/>
      <c r="AA513" s="337"/>
      <c r="AB513" s="337"/>
      <c r="AC513" s="337"/>
      <c r="AD513" s="337"/>
      <c r="AE513" s="337"/>
      <c r="AF513" s="337"/>
      <c r="AG513" s="337"/>
      <c r="AH513" s="337"/>
      <c r="AI513" s="337"/>
      <c r="AJ513" s="337"/>
      <c r="AK513" s="464"/>
      <c r="AL513" s="464"/>
      <c r="AM513" s="464"/>
    </row>
    <row r="514" ht="13.5" customHeight="1">
      <c r="A514" s="464"/>
      <c r="B514" s="464"/>
      <c r="C514" s="464"/>
      <c r="D514" s="464"/>
      <c r="E514" s="464"/>
      <c r="F514" s="464"/>
      <c r="G514" s="464"/>
      <c r="H514" s="464"/>
      <c r="I514" s="464"/>
      <c r="J514" s="464"/>
      <c r="K514" s="464"/>
      <c r="L514" s="464"/>
      <c r="M514" s="464"/>
      <c r="N514" s="464"/>
      <c r="O514" s="464"/>
      <c r="P514" s="464"/>
      <c r="Q514" s="464"/>
      <c r="R514" s="464"/>
      <c r="S514" s="464"/>
      <c r="T514" s="464"/>
      <c r="U514" s="464"/>
      <c r="V514" s="464"/>
      <c r="W514" s="464"/>
      <c r="X514" s="464"/>
      <c r="Y514" s="337"/>
      <c r="Z514" s="337"/>
      <c r="AA514" s="337"/>
      <c r="AB514" s="337"/>
      <c r="AC514" s="337"/>
      <c r="AD514" s="337"/>
      <c r="AE514" s="337"/>
      <c r="AF514" s="337"/>
      <c r="AG514" s="337"/>
      <c r="AH514" s="337"/>
      <c r="AI514" s="337"/>
      <c r="AJ514" s="337"/>
      <c r="AK514" s="464"/>
      <c r="AL514" s="464"/>
      <c r="AM514" s="464"/>
    </row>
    <row r="515" ht="13.5" customHeight="1">
      <c r="A515" s="464"/>
      <c r="B515" s="464"/>
      <c r="C515" s="464"/>
      <c r="D515" s="464"/>
      <c r="E515" s="464"/>
      <c r="F515" s="464"/>
      <c r="G515" s="464"/>
      <c r="H515" s="464"/>
      <c r="I515" s="464"/>
      <c r="J515" s="464"/>
      <c r="K515" s="464"/>
      <c r="L515" s="464"/>
      <c r="M515" s="464"/>
      <c r="N515" s="464"/>
      <c r="O515" s="464"/>
      <c r="P515" s="464"/>
      <c r="Q515" s="464"/>
      <c r="R515" s="464"/>
      <c r="S515" s="464"/>
      <c r="T515" s="464"/>
      <c r="U515" s="464"/>
      <c r="V515" s="464"/>
      <c r="W515" s="464"/>
      <c r="X515" s="464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/>
      <c r="AI515" s="337"/>
      <c r="AJ515" s="337"/>
      <c r="AK515" s="464"/>
      <c r="AL515" s="464"/>
      <c r="AM515" s="464"/>
    </row>
    <row r="516" ht="13.5" customHeight="1">
      <c r="A516" s="464"/>
      <c r="B516" s="464"/>
      <c r="C516" s="464"/>
      <c r="D516" s="464"/>
      <c r="E516" s="464"/>
      <c r="F516" s="464"/>
      <c r="G516" s="464"/>
      <c r="H516" s="464"/>
      <c r="I516" s="464"/>
      <c r="J516" s="464"/>
      <c r="K516" s="464"/>
      <c r="L516" s="464"/>
      <c r="M516" s="464"/>
      <c r="N516" s="464"/>
      <c r="O516" s="464"/>
      <c r="P516" s="464"/>
      <c r="Q516" s="464"/>
      <c r="R516" s="464"/>
      <c r="S516" s="464"/>
      <c r="T516" s="464"/>
      <c r="U516" s="464"/>
      <c r="V516" s="464"/>
      <c r="W516" s="464"/>
      <c r="X516" s="464"/>
      <c r="Y516" s="337"/>
      <c r="Z516" s="337"/>
      <c r="AA516" s="337"/>
      <c r="AB516" s="337"/>
      <c r="AC516" s="337"/>
      <c r="AD516" s="337"/>
      <c r="AE516" s="337"/>
      <c r="AF516" s="337"/>
      <c r="AG516" s="337"/>
      <c r="AH516" s="337"/>
      <c r="AI516" s="337"/>
      <c r="AJ516" s="337"/>
      <c r="AK516" s="464"/>
      <c r="AL516" s="464"/>
      <c r="AM516" s="464"/>
    </row>
    <row r="517" ht="13.5" customHeight="1">
      <c r="A517" s="464"/>
      <c r="B517" s="464"/>
      <c r="C517" s="464"/>
      <c r="D517" s="464"/>
      <c r="E517" s="464"/>
      <c r="F517" s="464"/>
      <c r="G517" s="464"/>
      <c r="H517" s="464"/>
      <c r="I517" s="464"/>
      <c r="J517" s="464"/>
      <c r="K517" s="464"/>
      <c r="L517" s="464"/>
      <c r="M517" s="464"/>
      <c r="N517" s="464"/>
      <c r="O517" s="464"/>
      <c r="P517" s="464"/>
      <c r="Q517" s="464"/>
      <c r="R517" s="464"/>
      <c r="S517" s="464"/>
      <c r="T517" s="464"/>
      <c r="U517" s="464"/>
      <c r="V517" s="464"/>
      <c r="W517" s="464"/>
      <c r="X517" s="464"/>
      <c r="Y517" s="337"/>
      <c r="Z517" s="337"/>
      <c r="AA517" s="337"/>
      <c r="AB517" s="337"/>
      <c r="AC517" s="337"/>
      <c r="AD517" s="337"/>
      <c r="AE517" s="337"/>
      <c r="AF517" s="337"/>
      <c r="AG517" s="337"/>
      <c r="AH517" s="337"/>
      <c r="AI517" s="337"/>
      <c r="AJ517" s="337"/>
      <c r="AK517" s="464"/>
      <c r="AL517" s="464"/>
      <c r="AM517" s="464"/>
    </row>
    <row r="518" ht="13.5" customHeight="1">
      <c r="A518" s="464"/>
      <c r="B518" s="464"/>
      <c r="C518" s="464"/>
      <c r="D518" s="464"/>
      <c r="E518" s="464"/>
      <c r="F518" s="464"/>
      <c r="G518" s="464"/>
      <c r="H518" s="464"/>
      <c r="I518" s="464"/>
      <c r="J518" s="464"/>
      <c r="K518" s="464"/>
      <c r="L518" s="464"/>
      <c r="M518" s="464"/>
      <c r="N518" s="464"/>
      <c r="O518" s="464"/>
      <c r="P518" s="464"/>
      <c r="Q518" s="464"/>
      <c r="R518" s="464"/>
      <c r="S518" s="464"/>
      <c r="T518" s="464"/>
      <c r="U518" s="464"/>
      <c r="V518" s="464"/>
      <c r="W518" s="464"/>
      <c r="X518" s="464"/>
      <c r="Y518" s="337"/>
      <c r="Z518" s="337"/>
      <c r="AA518" s="337"/>
      <c r="AB518" s="337"/>
      <c r="AC518" s="337"/>
      <c r="AD518" s="337"/>
      <c r="AE518" s="337"/>
      <c r="AF518" s="337"/>
      <c r="AG518" s="337"/>
      <c r="AH518" s="337"/>
      <c r="AI518" s="337"/>
      <c r="AJ518" s="337"/>
      <c r="AK518" s="464"/>
      <c r="AL518" s="464"/>
      <c r="AM518" s="464"/>
    </row>
    <row r="519" ht="13.5" customHeight="1">
      <c r="A519" s="464"/>
      <c r="B519" s="464"/>
      <c r="C519" s="464"/>
      <c r="D519" s="464"/>
      <c r="E519" s="464"/>
      <c r="F519" s="464"/>
      <c r="G519" s="464"/>
      <c r="H519" s="464"/>
      <c r="I519" s="464"/>
      <c r="J519" s="464"/>
      <c r="K519" s="464"/>
      <c r="L519" s="464"/>
      <c r="M519" s="464"/>
      <c r="N519" s="464"/>
      <c r="O519" s="464"/>
      <c r="P519" s="464"/>
      <c r="Q519" s="464"/>
      <c r="R519" s="464"/>
      <c r="S519" s="464"/>
      <c r="T519" s="464"/>
      <c r="U519" s="464"/>
      <c r="V519" s="464"/>
      <c r="W519" s="464"/>
      <c r="X519" s="464"/>
      <c r="Y519" s="337"/>
      <c r="Z519" s="337"/>
      <c r="AA519" s="337"/>
      <c r="AB519" s="337"/>
      <c r="AC519" s="337"/>
      <c r="AD519" s="337"/>
      <c r="AE519" s="337"/>
      <c r="AF519" s="337"/>
      <c r="AG519" s="337"/>
      <c r="AH519" s="337"/>
      <c r="AI519" s="337"/>
      <c r="AJ519" s="337"/>
      <c r="AK519" s="464"/>
      <c r="AL519" s="464"/>
      <c r="AM519" s="464"/>
    </row>
    <row r="520" ht="13.5" customHeight="1">
      <c r="A520" s="464"/>
      <c r="B520" s="464"/>
      <c r="C520" s="464"/>
      <c r="D520" s="464"/>
      <c r="E520" s="464"/>
      <c r="F520" s="464"/>
      <c r="G520" s="464"/>
      <c r="H520" s="464"/>
      <c r="I520" s="464"/>
      <c r="J520" s="464"/>
      <c r="K520" s="464"/>
      <c r="L520" s="464"/>
      <c r="M520" s="464"/>
      <c r="N520" s="464"/>
      <c r="O520" s="464"/>
      <c r="P520" s="464"/>
      <c r="Q520" s="464"/>
      <c r="R520" s="464"/>
      <c r="S520" s="464"/>
      <c r="T520" s="464"/>
      <c r="U520" s="464"/>
      <c r="V520" s="464"/>
      <c r="W520" s="464"/>
      <c r="X520" s="464"/>
      <c r="Y520" s="337"/>
      <c r="Z520" s="337"/>
      <c r="AA520" s="337"/>
      <c r="AB520" s="337"/>
      <c r="AC520" s="337"/>
      <c r="AD520" s="337"/>
      <c r="AE520" s="337"/>
      <c r="AF520" s="337"/>
      <c r="AG520" s="337"/>
      <c r="AH520" s="337"/>
      <c r="AI520" s="337"/>
      <c r="AJ520" s="337"/>
      <c r="AK520" s="464"/>
      <c r="AL520" s="464"/>
      <c r="AM520" s="464"/>
    </row>
    <row r="521" ht="13.5" customHeight="1">
      <c r="A521" s="464"/>
      <c r="B521" s="464"/>
      <c r="C521" s="464"/>
      <c r="D521" s="464"/>
      <c r="E521" s="464"/>
      <c r="F521" s="464"/>
      <c r="G521" s="464"/>
      <c r="H521" s="464"/>
      <c r="I521" s="464"/>
      <c r="J521" s="464"/>
      <c r="K521" s="464"/>
      <c r="L521" s="464"/>
      <c r="M521" s="464"/>
      <c r="N521" s="464"/>
      <c r="O521" s="464"/>
      <c r="P521" s="464"/>
      <c r="Q521" s="464"/>
      <c r="R521" s="464"/>
      <c r="S521" s="464"/>
      <c r="T521" s="464"/>
      <c r="U521" s="464"/>
      <c r="V521" s="464"/>
      <c r="W521" s="464"/>
      <c r="X521" s="464"/>
      <c r="Y521" s="337"/>
      <c r="Z521" s="337"/>
      <c r="AA521" s="337"/>
      <c r="AB521" s="337"/>
      <c r="AC521" s="337"/>
      <c r="AD521" s="337"/>
      <c r="AE521" s="337"/>
      <c r="AF521" s="337"/>
      <c r="AG521" s="337"/>
      <c r="AH521" s="337"/>
      <c r="AI521" s="337"/>
      <c r="AJ521" s="337"/>
      <c r="AK521" s="464"/>
      <c r="AL521" s="464"/>
      <c r="AM521" s="464"/>
    </row>
    <row r="522" ht="13.5" customHeight="1">
      <c r="A522" s="464"/>
      <c r="B522" s="464"/>
      <c r="C522" s="464"/>
      <c r="D522" s="464"/>
      <c r="E522" s="464"/>
      <c r="F522" s="464"/>
      <c r="G522" s="464"/>
      <c r="H522" s="464"/>
      <c r="I522" s="464"/>
      <c r="J522" s="464"/>
      <c r="K522" s="464"/>
      <c r="L522" s="464"/>
      <c r="M522" s="464"/>
      <c r="N522" s="464"/>
      <c r="O522" s="464"/>
      <c r="P522" s="464"/>
      <c r="Q522" s="464"/>
      <c r="R522" s="464"/>
      <c r="S522" s="464"/>
      <c r="T522" s="464"/>
      <c r="U522" s="464"/>
      <c r="V522" s="464"/>
      <c r="W522" s="464"/>
      <c r="X522" s="464"/>
      <c r="Y522" s="337"/>
      <c r="Z522" s="337"/>
      <c r="AA522" s="337"/>
      <c r="AB522" s="337"/>
      <c r="AC522" s="337"/>
      <c r="AD522" s="337"/>
      <c r="AE522" s="337"/>
      <c r="AF522" s="337"/>
      <c r="AG522" s="337"/>
      <c r="AH522" s="337"/>
      <c r="AI522" s="337"/>
      <c r="AJ522" s="337"/>
      <c r="AK522" s="464"/>
      <c r="AL522" s="464"/>
      <c r="AM522" s="464"/>
    </row>
    <row r="523" ht="13.5" customHeight="1">
      <c r="A523" s="464"/>
      <c r="B523" s="464"/>
      <c r="C523" s="464"/>
      <c r="D523" s="464"/>
      <c r="E523" s="464"/>
      <c r="F523" s="464"/>
      <c r="G523" s="464"/>
      <c r="H523" s="464"/>
      <c r="I523" s="464"/>
      <c r="J523" s="464"/>
      <c r="K523" s="464"/>
      <c r="L523" s="464"/>
      <c r="M523" s="464"/>
      <c r="N523" s="464"/>
      <c r="O523" s="464"/>
      <c r="P523" s="464"/>
      <c r="Q523" s="464"/>
      <c r="R523" s="464"/>
      <c r="S523" s="464"/>
      <c r="T523" s="464"/>
      <c r="U523" s="464"/>
      <c r="V523" s="464"/>
      <c r="W523" s="464"/>
      <c r="X523" s="464"/>
      <c r="Y523" s="337"/>
      <c r="Z523" s="337"/>
      <c r="AA523" s="337"/>
      <c r="AB523" s="337"/>
      <c r="AC523" s="337"/>
      <c r="AD523" s="337"/>
      <c r="AE523" s="337"/>
      <c r="AF523" s="337"/>
      <c r="AG523" s="337"/>
      <c r="AH523" s="337"/>
      <c r="AI523" s="337"/>
      <c r="AJ523" s="337"/>
      <c r="AK523" s="464"/>
      <c r="AL523" s="464"/>
      <c r="AM523" s="464"/>
    </row>
    <row r="524" ht="13.5" customHeight="1">
      <c r="A524" s="464"/>
      <c r="B524" s="464"/>
      <c r="C524" s="464"/>
      <c r="D524" s="464"/>
      <c r="E524" s="464"/>
      <c r="F524" s="464"/>
      <c r="G524" s="464"/>
      <c r="H524" s="464"/>
      <c r="I524" s="464"/>
      <c r="J524" s="464"/>
      <c r="K524" s="464"/>
      <c r="L524" s="464"/>
      <c r="M524" s="464"/>
      <c r="N524" s="464"/>
      <c r="O524" s="464"/>
      <c r="P524" s="464"/>
      <c r="Q524" s="464"/>
      <c r="R524" s="464"/>
      <c r="S524" s="464"/>
      <c r="T524" s="464"/>
      <c r="U524" s="464"/>
      <c r="V524" s="464"/>
      <c r="W524" s="464"/>
      <c r="X524" s="464"/>
      <c r="Y524" s="337"/>
      <c r="Z524" s="337"/>
      <c r="AA524" s="337"/>
      <c r="AB524" s="337"/>
      <c r="AC524" s="337"/>
      <c r="AD524" s="337"/>
      <c r="AE524" s="337"/>
      <c r="AF524" s="337"/>
      <c r="AG524" s="337"/>
      <c r="AH524" s="337"/>
      <c r="AI524" s="337"/>
      <c r="AJ524" s="337"/>
      <c r="AK524" s="464"/>
      <c r="AL524" s="464"/>
      <c r="AM524" s="464"/>
    </row>
    <row r="525" ht="13.5" customHeight="1">
      <c r="A525" s="464"/>
      <c r="B525" s="464"/>
      <c r="C525" s="464"/>
      <c r="D525" s="464"/>
      <c r="E525" s="464"/>
      <c r="F525" s="464"/>
      <c r="G525" s="464"/>
      <c r="H525" s="464"/>
      <c r="I525" s="464"/>
      <c r="J525" s="464"/>
      <c r="K525" s="464"/>
      <c r="L525" s="464"/>
      <c r="M525" s="464"/>
      <c r="N525" s="464"/>
      <c r="O525" s="464"/>
      <c r="P525" s="464"/>
      <c r="Q525" s="464"/>
      <c r="R525" s="464"/>
      <c r="S525" s="464"/>
      <c r="T525" s="464"/>
      <c r="U525" s="464"/>
      <c r="V525" s="464"/>
      <c r="W525" s="464"/>
      <c r="X525" s="464"/>
      <c r="Y525" s="337"/>
      <c r="Z525" s="337"/>
      <c r="AA525" s="337"/>
      <c r="AB525" s="337"/>
      <c r="AC525" s="337"/>
      <c r="AD525" s="337"/>
      <c r="AE525" s="337"/>
      <c r="AF525" s="337"/>
      <c r="AG525" s="337"/>
      <c r="AH525" s="337"/>
      <c r="AI525" s="337"/>
      <c r="AJ525" s="337"/>
      <c r="AK525" s="464"/>
      <c r="AL525" s="464"/>
      <c r="AM525" s="464"/>
    </row>
    <row r="526" ht="13.5" customHeight="1">
      <c r="A526" s="464"/>
      <c r="B526" s="464"/>
      <c r="C526" s="464"/>
      <c r="D526" s="464"/>
      <c r="E526" s="464"/>
      <c r="F526" s="464"/>
      <c r="G526" s="464"/>
      <c r="H526" s="464"/>
      <c r="I526" s="464"/>
      <c r="J526" s="464"/>
      <c r="K526" s="464"/>
      <c r="L526" s="464"/>
      <c r="M526" s="464"/>
      <c r="N526" s="464"/>
      <c r="O526" s="464"/>
      <c r="P526" s="464"/>
      <c r="Q526" s="464"/>
      <c r="R526" s="464"/>
      <c r="S526" s="464"/>
      <c r="T526" s="464"/>
      <c r="U526" s="464"/>
      <c r="V526" s="464"/>
      <c r="W526" s="464"/>
      <c r="X526" s="464"/>
      <c r="Y526" s="337"/>
      <c r="Z526" s="337"/>
      <c r="AA526" s="337"/>
      <c r="AB526" s="337"/>
      <c r="AC526" s="337"/>
      <c r="AD526" s="337"/>
      <c r="AE526" s="337"/>
      <c r="AF526" s="337"/>
      <c r="AG526" s="337"/>
      <c r="AH526" s="337"/>
      <c r="AI526" s="337"/>
      <c r="AJ526" s="337"/>
      <c r="AK526" s="464"/>
      <c r="AL526" s="464"/>
      <c r="AM526" s="464"/>
    </row>
    <row r="527" ht="13.5" customHeight="1">
      <c r="A527" s="464"/>
      <c r="B527" s="464"/>
      <c r="C527" s="464"/>
      <c r="D527" s="464"/>
      <c r="E527" s="464"/>
      <c r="F527" s="464"/>
      <c r="G527" s="464"/>
      <c r="H527" s="464"/>
      <c r="I527" s="464"/>
      <c r="J527" s="464"/>
      <c r="K527" s="464"/>
      <c r="L527" s="464"/>
      <c r="M527" s="464"/>
      <c r="N527" s="464"/>
      <c r="O527" s="464"/>
      <c r="P527" s="464"/>
      <c r="Q527" s="464"/>
      <c r="R527" s="464"/>
      <c r="S527" s="464"/>
      <c r="T527" s="464"/>
      <c r="U527" s="464"/>
      <c r="V527" s="464"/>
      <c r="W527" s="464"/>
      <c r="X527" s="464"/>
      <c r="Y527" s="337"/>
      <c r="Z527" s="337"/>
      <c r="AA527" s="337"/>
      <c r="AB527" s="337"/>
      <c r="AC527" s="337"/>
      <c r="AD527" s="337"/>
      <c r="AE527" s="337"/>
      <c r="AF527" s="337"/>
      <c r="AG527" s="337"/>
      <c r="AH527" s="337"/>
      <c r="AI527" s="337"/>
      <c r="AJ527" s="337"/>
      <c r="AK527" s="464"/>
      <c r="AL527" s="464"/>
      <c r="AM527" s="464"/>
    </row>
    <row r="528" ht="13.5" customHeight="1">
      <c r="A528" s="464"/>
      <c r="B528" s="464"/>
      <c r="C528" s="464"/>
      <c r="D528" s="464"/>
      <c r="E528" s="464"/>
      <c r="F528" s="464"/>
      <c r="G528" s="464"/>
      <c r="H528" s="464"/>
      <c r="I528" s="464"/>
      <c r="J528" s="464"/>
      <c r="K528" s="464"/>
      <c r="L528" s="464"/>
      <c r="M528" s="464"/>
      <c r="N528" s="464"/>
      <c r="O528" s="464"/>
      <c r="P528" s="464"/>
      <c r="Q528" s="464"/>
      <c r="R528" s="464"/>
      <c r="S528" s="464"/>
      <c r="T528" s="464"/>
      <c r="U528" s="464"/>
      <c r="V528" s="464"/>
      <c r="W528" s="464"/>
      <c r="X528" s="464"/>
      <c r="Y528" s="337"/>
      <c r="Z528" s="337"/>
      <c r="AA528" s="337"/>
      <c r="AB528" s="337"/>
      <c r="AC528" s="337"/>
      <c r="AD528" s="337"/>
      <c r="AE528" s="337"/>
      <c r="AF528" s="337"/>
      <c r="AG528" s="337"/>
      <c r="AH528" s="337"/>
      <c r="AI528" s="337"/>
      <c r="AJ528" s="337"/>
      <c r="AK528" s="464"/>
      <c r="AL528" s="464"/>
      <c r="AM528" s="464"/>
    </row>
    <row r="529" ht="13.5" customHeight="1">
      <c r="A529" s="464"/>
      <c r="B529" s="464"/>
      <c r="C529" s="464"/>
      <c r="D529" s="464"/>
      <c r="E529" s="464"/>
      <c r="F529" s="464"/>
      <c r="G529" s="464"/>
      <c r="H529" s="464"/>
      <c r="I529" s="464"/>
      <c r="J529" s="464"/>
      <c r="K529" s="464"/>
      <c r="L529" s="464"/>
      <c r="M529" s="464"/>
      <c r="N529" s="464"/>
      <c r="O529" s="464"/>
      <c r="P529" s="464"/>
      <c r="Q529" s="464"/>
      <c r="R529" s="464"/>
      <c r="S529" s="464"/>
      <c r="T529" s="464"/>
      <c r="U529" s="464"/>
      <c r="V529" s="464"/>
      <c r="W529" s="464"/>
      <c r="X529" s="464"/>
      <c r="Y529" s="337"/>
      <c r="Z529" s="337"/>
      <c r="AA529" s="337"/>
      <c r="AB529" s="337"/>
      <c r="AC529" s="337"/>
      <c r="AD529" s="337"/>
      <c r="AE529" s="337"/>
      <c r="AF529" s="337"/>
      <c r="AG529" s="337"/>
      <c r="AH529" s="337"/>
      <c r="AI529" s="337"/>
      <c r="AJ529" s="337"/>
      <c r="AK529" s="464"/>
      <c r="AL529" s="464"/>
      <c r="AM529" s="464"/>
    </row>
    <row r="530" ht="13.5" customHeight="1">
      <c r="A530" s="464"/>
      <c r="B530" s="464"/>
      <c r="C530" s="464"/>
      <c r="D530" s="464"/>
      <c r="E530" s="464"/>
      <c r="F530" s="464"/>
      <c r="G530" s="464"/>
      <c r="H530" s="464"/>
      <c r="I530" s="464"/>
      <c r="J530" s="464"/>
      <c r="K530" s="464"/>
      <c r="L530" s="464"/>
      <c r="M530" s="464"/>
      <c r="N530" s="464"/>
      <c r="O530" s="464"/>
      <c r="P530" s="464"/>
      <c r="Q530" s="464"/>
      <c r="R530" s="464"/>
      <c r="S530" s="464"/>
      <c r="T530" s="464"/>
      <c r="U530" s="464"/>
      <c r="V530" s="464"/>
      <c r="W530" s="464"/>
      <c r="X530" s="464"/>
      <c r="Y530" s="337"/>
      <c r="Z530" s="337"/>
      <c r="AA530" s="337"/>
      <c r="AB530" s="337"/>
      <c r="AC530" s="337"/>
      <c r="AD530" s="337"/>
      <c r="AE530" s="337"/>
      <c r="AF530" s="337"/>
      <c r="AG530" s="337"/>
      <c r="AH530" s="337"/>
      <c r="AI530" s="337"/>
      <c r="AJ530" s="337"/>
      <c r="AK530" s="464"/>
      <c r="AL530" s="464"/>
      <c r="AM530" s="464"/>
    </row>
    <row r="531" ht="13.5" customHeight="1">
      <c r="A531" s="464"/>
      <c r="B531" s="464"/>
      <c r="C531" s="464"/>
      <c r="D531" s="464"/>
      <c r="E531" s="464"/>
      <c r="F531" s="464"/>
      <c r="G531" s="464"/>
      <c r="H531" s="464"/>
      <c r="I531" s="464"/>
      <c r="J531" s="464"/>
      <c r="K531" s="464"/>
      <c r="L531" s="464"/>
      <c r="M531" s="464"/>
      <c r="N531" s="464"/>
      <c r="O531" s="464"/>
      <c r="P531" s="464"/>
      <c r="Q531" s="464"/>
      <c r="R531" s="464"/>
      <c r="S531" s="464"/>
      <c r="T531" s="464"/>
      <c r="U531" s="464"/>
      <c r="V531" s="464"/>
      <c r="W531" s="464"/>
      <c r="X531" s="464"/>
      <c r="Y531" s="337"/>
      <c r="Z531" s="337"/>
      <c r="AA531" s="337"/>
      <c r="AB531" s="337"/>
      <c r="AC531" s="337"/>
      <c r="AD531" s="337"/>
      <c r="AE531" s="337"/>
      <c r="AF531" s="337"/>
      <c r="AG531" s="337"/>
      <c r="AH531" s="337"/>
      <c r="AI531" s="337"/>
      <c r="AJ531" s="337"/>
      <c r="AK531" s="464"/>
      <c r="AL531" s="464"/>
      <c r="AM531" s="464"/>
    </row>
    <row r="532" ht="13.5" customHeight="1">
      <c r="A532" s="464"/>
      <c r="B532" s="464"/>
      <c r="C532" s="464"/>
      <c r="D532" s="464"/>
      <c r="E532" s="464"/>
      <c r="F532" s="464"/>
      <c r="G532" s="464"/>
      <c r="H532" s="464"/>
      <c r="I532" s="464"/>
      <c r="J532" s="464"/>
      <c r="K532" s="464"/>
      <c r="L532" s="464"/>
      <c r="M532" s="464"/>
      <c r="N532" s="464"/>
      <c r="O532" s="464"/>
      <c r="P532" s="464"/>
      <c r="Q532" s="464"/>
      <c r="R532" s="464"/>
      <c r="S532" s="464"/>
      <c r="T532" s="464"/>
      <c r="U532" s="464"/>
      <c r="V532" s="464"/>
      <c r="W532" s="464"/>
      <c r="X532" s="464"/>
      <c r="Y532" s="337"/>
      <c r="Z532" s="337"/>
      <c r="AA532" s="337"/>
      <c r="AB532" s="337"/>
      <c r="AC532" s="337"/>
      <c r="AD532" s="337"/>
      <c r="AE532" s="337"/>
      <c r="AF532" s="337"/>
      <c r="AG532" s="337"/>
      <c r="AH532" s="337"/>
      <c r="AI532" s="337"/>
      <c r="AJ532" s="337"/>
      <c r="AK532" s="464"/>
      <c r="AL532" s="464"/>
      <c r="AM532" s="464"/>
    </row>
    <row r="533" ht="13.5" customHeight="1">
      <c r="A533" s="464"/>
      <c r="B533" s="464"/>
      <c r="C533" s="464"/>
      <c r="D533" s="464"/>
      <c r="E533" s="464"/>
      <c r="F533" s="464"/>
      <c r="G533" s="464"/>
      <c r="H533" s="464"/>
      <c r="I533" s="464"/>
      <c r="J533" s="464"/>
      <c r="K533" s="464"/>
      <c r="L533" s="464"/>
      <c r="M533" s="464"/>
      <c r="N533" s="464"/>
      <c r="O533" s="464"/>
      <c r="P533" s="464"/>
      <c r="Q533" s="464"/>
      <c r="R533" s="464"/>
      <c r="S533" s="464"/>
      <c r="T533" s="464"/>
      <c r="U533" s="464"/>
      <c r="V533" s="464"/>
      <c r="W533" s="464"/>
      <c r="X533" s="464"/>
      <c r="Y533" s="337"/>
      <c r="Z533" s="337"/>
      <c r="AA533" s="337"/>
      <c r="AB533" s="337"/>
      <c r="AC533" s="337"/>
      <c r="AD533" s="337"/>
      <c r="AE533" s="337"/>
      <c r="AF533" s="337"/>
      <c r="AG533" s="337"/>
      <c r="AH533" s="337"/>
      <c r="AI533" s="337"/>
      <c r="AJ533" s="337"/>
      <c r="AK533" s="464"/>
      <c r="AL533" s="464"/>
      <c r="AM533" s="464"/>
    </row>
    <row r="534" ht="13.5" customHeight="1">
      <c r="A534" s="464"/>
      <c r="B534" s="464"/>
      <c r="C534" s="464"/>
      <c r="D534" s="464"/>
      <c r="E534" s="464"/>
      <c r="F534" s="464"/>
      <c r="G534" s="464"/>
      <c r="H534" s="464"/>
      <c r="I534" s="464"/>
      <c r="J534" s="464"/>
      <c r="K534" s="464"/>
      <c r="L534" s="464"/>
      <c r="M534" s="464"/>
      <c r="N534" s="464"/>
      <c r="O534" s="464"/>
      <c r="P534" s="464"/>
      <c r="Q534" s="464"/>
      <c r="R534" s="464"/>
      <c r="S534" s="464"/>
      <c r="T534" s="464"/>
      <c r="U534" s="464"/>
      <c r="V534" s="464"/>
      <c r="W534" s="464"/>
      <c r="X534" s="464"/>
      <c r="Y534" s="337"/>
      <c r="Z534" s="337"/>
      <c r="AA534" s="337"/>
      <c r="AB534" s="337"/>
      <c r="AC534" s="337"/>
      <c r="AD534" s="337"/>
      <c r="AE534" s="337"/>
      <c r="AF534" s="337"/>
      <c r="AG534" s="337"/>
      <c r="AH534" s="337"/>
      <c r="AI534" s="337"/>
      <c r="AJ534" s="337"/>
      <c r="AK534" s="464"/>
      <c r="AL534" s="464"/>
      <c r="AM534" s="464"/>
    </row>
    <row r="535" ht="13.5" customHeight="1">
      <c r="A535" s="464"/>
      <c r="B535" s="464"/>
      <c r="C535" s="464"/>
      <c r="D535" s="464"/>
      <c r="E535" s="464"/>
      <c r="F535" s="464"/>
      <c r="G535" s="464"/>
      <c r="H535" s="464"/>
      <c r="I535" s="464"/>
      <c r="J535" s="464"/>
      <c r="K535" s="464"/>
      <c r="L535" s="464"/>
      <c r="M535" s="464"/>
      <c r="N535" s="464"/>
      <c r="O535" s="464"/>
      <c r="P535" s="464"/>
      <c r="Q535" s="464"/>
      <c r="R535" s="464"/>
      <c r="S535" s="464"/>
      <c r="T535" s="464"/>
      <c r="U535" s="464"/>
      <c r="V535" s="464"/>
      <c r="W535" s="464"/>
      <c r="X535" s="464"/>
      <c r="Y535" s="337"/>
      <c r="Z535" s="337"/>
      <c r="AA535" s="337"/>
      <c r="AB535" s="337"/>
      <c r="AC535" s="337"/>
      <c r="AD535" s="337"/>
      <c r="AE535" s="337"/>
      <c r="AF535" s="337"/>
      <c r="AG535" s="337"/>
      <c r="AH535" s="337"/>
      <c r="AI535" s="337"/>
      <c r="AJ535" s="337"/>
      <c r="AK535" s="464"/>
      <c r="AL535" s="464"/>
      <c r="AM535" s="464"/>
    </row>
    <row r="536" ht="13.5" customHeight="1">
      <c r="A536" s="464"/>
      <c r="B536" s="464"/>
      <c r="C536" s="464"/>
      <c r="D536" s="464"/>
      <c r="E536" s="464"/>
      <c r="F536" s="464"/>
      <c r="G536" s="464"/>
      <c r="H536" s="464"/>
      <c r="I536" s="464"/>
      <c r="J536" s="464"/>
      <c r="K536" s="464"/>
      <c r="L536" s="464"/>
      <c r="M536" s="464"/>
      <c r="N536" s="464"/>
      <c r="O536" s="464"/>
      <c r="P536" s="464"/>
      <c r="Q536" s="464"/>
      <c r="R536" s="464"/>
      <c r="S536" s="464"/>
      <c r="T536" s="464"/>
      <c r="U536" s="464"/>
      <c r="V536" s="464"/>
      <c r="W536" s="464"/>
      <c r="X536" s="464"/>
      <c r="Y536" s="337"/>
      <c r="Z536" s="337"/>
      <c r="AA536" s="337"/>
      <c r="AB536" s="337"/>
      <c r="AC536" s="337"/>
      <c r="AD536" s="337"/>
      <c r="AE536" s="337"/>
      <c r="AF536" s="337"/>
      <c r="AG536" s="337"/>
      <c r="AH536" s="337"/>
      <c r="AI536" s="337"/>
      <c r="AJ536" s="337"/>
      <c r="AK536" s="464"/>
      <c r="AL536" s="464"/>
      <c r="AM536" s="464"/>
    </row>
    <row r="537" ht="13.5" customHeight="1">
      <c r="A537" s="464"/>
      <c r="B537" s="464"/>
      <c r="C537" s="464"/>
      <c r="D537" s="464"/>
      <c r="E537" s="464"/>
      <c r="F537" s="464"/>
      <c r="G537" s="464"/>
      <c r="H537" s="464"/>
      <c r="I537" s="464"/>
      <c r="J537" s="464"/>
      <c r="K537" s="464"/>
      <c r="L537" s="464"/>
      <c r="M537" s="464"/>
      <c r="N537" s="464"/>
      <c r="O537" s="464"/>
      <c r="P537" s="464"/>
      <c r="Q537" s="464"/>
      <c r="R537" s="464"/>
      <c r="S537" s="464"/>
      <c r="T537" s="464"/>
      <c r="U537" s="464"/>
      <c r="V537" s="464"/>
      <c r="W537" s="464"/>
      <c r="X537" s="464"/>
      <c r="Y537" s="337"/>
      <c r="Z537" s="337"/>
      <c r="AA537" s="337"/>
      <c r="AB537" s="337"/>
      <c r="AC537" s="337"/>
      <c r="AD537" s="337"/>
      <c r="AE537" s="337"/>
      <c r="AF537" s="337"/>
      <c r="AG537" s="337"/>
      <c r="AH537" s="337"/>
      <c r="AI537" s="337"/>
      <c r="AJ537" s="337"/>
      <c r="AK537" s="464"/>
      <c r="AL537" s="464"/>
      <c r="AM537" s="464"/>
    </row>
    <row r="538" ht="13.5" customHeight="1">
      <c r="A538" s="464"/>
      <c r="B538" s="464"/>
      <c r="C538" s="464"/>
      <c r="D538" s="464"/>
      <c r="E538" s="464"/>
      <c r="F538" s="464"/>
      <c r="G538" s="464"/>
      <c r="H538" s="464"/>
      <c r="I538" s="464"/>
      <c r="J538" s="464"/>
      <c r="K538" s="464"/>
      <c r="L538" s="464"/>
      <c r="M538" s="464"/>
      <c r="N538" s="464"/>
      <c r="O538" s="464"/>
      <c r="P538" s="464"/>
      <c r="Q538" s="464"/>
      <c r="R538" s="464"/>
      <c r="S538" s="464"/>
      <c r="T538" s="464"/>
      <c r="U538" s="464"/>
      <c r="V538" s="464"/>
      <c r="W538" s="464"/>
      <c r="X538" s="464"/>
      <c r="Y538" s="337"/>
      <c r="Z538" s="337"/>
      <c r="AA538" s="337"/>
      <c r="AB538" s="337"/>
      <c r="AC538" s="337"/>
      <c r="AD538" s="337"/>
      <c r="AE538" s="337"/>
      <c r="AF538" s="337"/>
      <c r="AG538" s="337"/>
      <c r="AH538" s="337"/>
      <c r="AI538" s="337"/>
      <c r="AJ538" s="337"/>
      <c r="AK538" s="464"/>
      <c r="AL538" s="464"/>
      <c r="AM538" s="464"/>
    </row>
    <row r="539" ht="13.5" customHeight="1">
      <c r="A539" s="464"/>
      <c r="B539" s="464"/>
      <c r="C539" s="464"/>
      <c r="D539" s="464"/>
      <c r="E539" s="464"/>
      <c r="F539" s="464"/>
      <c r="G539" s="464"/>
      <c r="H539" s="464"/>
      <c r="I539" s="464"/>
      <c r="J539" s="464"/>
      <c r="K539" s="464"/>
      <c r="L539" s="464"/>
      <c r="M539" s="464"/>
      <c r="N539" s="464"/>
      <c r="O539" s="464"/>
      <c r="P539" s="464"/>
      <c r="Q539" s="464"/>
      <c r="R539" s="464"/>
      <c r="S539" s="464"/>
      <c r="T539" s="464"/>
      <c r="U539" s="464"/>
      <c r="V539" s="464"/>
      <c r="W539" s="464"/>
      <c r="X539" s="464"/>
      <c r="Y539" s="337"/>
      <c r="Z539" s="337"/>
      <c r="AA539" s="337"/>
      <c r="AB539" s="337"/>
      <c r="AC539" s="337"/>
      <c r="AD539" s="337"/>
      <c r="AE539" s="337"/>
      <c r="AF539" s="337"/>
      <c r="AG539" s="337"/>
      <c r="AH539" s="337"/>
      <c r="AI539" s="337"/>
      <c r="AJ539" s="337"/>
      <c r="AK539" s="464"/>
      <c r="AL539" s="464"/>
      <c r="AM539" s="464"/>
    </row>
    <row r="540" ht="13.5" customHeight="1">
      <c r="A540" s="464"/>
      <c r="B540" s="464"/>
      <c r="C540" s="464"/>
      <c r="D540" s="464"/>
      <c r="E540" s="464"/>
      <c r="F540" s="464"/>
      <c r="G540" s="464"/>
      <c r="H540" s="464"/>
      <c r="I540" s="464"/>
      <c r="J540" s="464"/>
      <c r="K540" s="464"/>
      <c r="L540" s="464"/>
      <c r="M540" s="464"/>
      <c r="N540" s="464"/>
      <c r="O540" s="464"/>
      <c r="P540" s="464"/>
      <c r="Q540" s="464"/>
      <c r="R540" s="464"/>
      <c r="S540" s="464"/>
      <c r="T540" s="464"/>
      <c r="U540" s="464"/>
      <c r="V540" s="464"/>
      <c r="W540" s="464"/>
      <c r="X540" s="464"/>
      <c r="Y540" s="337"/>
      <c r="Z540" s="337"/>
      <c r="AA540" s="337"/>
      <c r="AB540" s="337"/>
      <c r="AC540" s="337"/>
      <c r="AD540" s="337"/>
      <c r="AE540" s="337"/>
      <c r="AF540" s="337"/>
      <c r="AG540" s="337"/>
      <c r="AH540" s="337"/>
      <c r="AI540" s="337"/>
      <c r="AJ540" s="337"/>
      <c r="AK540" s="464"/>
      <c r="AL540" s="464"/>
      <c r="AM540" s="464"/>
    </row>
    <row r="541" ht="13.5" customHeight="1">
      <c r="A541" s="464"/>
      <c r="B541" s="464"/>
      <c r="C541" s="464"/>
      <c r="D541" s="464"/>
      <c r="E541" s="464"/>
      <c r="F541" s="464"/>
      <c r="G541" s="464"/>
      <c r="H541" s="464"/>
      <c r="I541" s="464"/>
      <c r="J541" s="464"/>
      <c r="K541" s="464"/>
      <c r="L541" s="464"/>
      <c r="M541" s="464"/>
      <c r="N541" s="464"/>
      <c r="O541" s="464"/>
      <c r="P541" s="464"/>
      <c r="Q541" s="464"/>
      <c r="R541" s="464"/>
      <c r="S541" s="464"/>
      <c r="T541" s="464"/>
      <c r="U541" s="464"/>
      <c r="V541" s="464"/>
      <c r="W541" s="464"/>
      <c r="X541" s="464"/>
      <c r="Y541" s="337"/>
      <c r="Z541" s="337"/>
      <c r="AA541" s="337"/>
      <c r="AB541" s="337"/>
      <c r="AC541" s="337"/>
      <c r="AD541" s="337"/>
      <c r="AE541" s="337"/>
      <c r="AF541" s="337"/>
      <c r="AG541" s="337"/>
      <c r="AH541" s="337"/>
      <c r="AI541" s="337"/>
      <c r="AJ541" s="337"/>
      <c r="AK541" s="464"/>
      <c r="AL541" s="464"/>
      <c r="AM541" s="464"/>
    </row>
    <row r="542" ht="13.5" customHeight="1">
      <c r="A542" s="464"/>
      <c r="B542" s="464"/>
      <c r="C542" s="464"/>
      <c r="D542" s="464"/>
      <c r="E542" s="464"/>
      <c r="F542" s="464"/>
      <c r="G542" s="464"/>
      <c r="H542" s="464"/>
      <c r="I542" s="464"/>
      <c r="J542" s="464"/>
      <c r="K542" s="464"/>
      <c r="L542" s="464"/>
      <c r="M542" s="464"/>
      <c r="N542" s="464"/>
      <c r="O542" s="464"/>
      <c r="P542" s="464"/>
      <c r="Q542" s="464"/>
      <c r="R542" s="464"/>
      <c r="S542" s="464"/>
      <c r="T542" s="464"/>
      <c r="U542" s="464"/>
      <c r="V542" s="464"/>
      <c r="W542" s="464"/>
      <c r="X542" s="464"/>
      <c r="Y542" s="337"/>
      <c r="Z542" s="337"/>
      <c r="AA542" s="337"/>
      <c r="AB542" s="337"/>
      <c r="AC542" s="337"/>
      <c r="AD542" s="337"/>
      <c r="AE542" s="337"/>
      <c r="AF542" s="337"/>
      <c r="AG542" s="337"/>
      <c r="AH542" s="337"/>
      <c r="AI542" s="337"/>
      <c r="AJ542" s="337"/>
      <c r="AK542" s="464"/>
      <c r="AL542" s="464"/>
      <c r="AM542" s="464"/>
    </row>
    <row r="543" ht="13.5" customHeight="1">
      <c r="A543" s="464"/>
      <c r="B543" s="464"/>
      <c r="C543" s="464"/>
      <c r="D543" s="464"/>
      <c r="E543" s="464"/>
      <c r="F543" s="464"/>
      <c r="G543" s="464"/>
      <c r="H543" s="464"/>
      <c r="I543" s="464"/>
      <c r="J543" s="464"/>
      <c r="K543" s="464"/>
      <c r="L543" s="464"/>
      <c r="M543" s="464"/>
      <c r="N543" s="464"/>
      <c r="O543" s="464"/>
      <c r="P543" s="464"/>
      <c r="Q543" s="464"/>
      <c r="R543" s="464"/>
      <c r="S543" s="464"/>
      <c r="T543" s="464"/>
      <c r="U543" s="464"/>
      <c r="V543" s="464"/>
      <c r="W543" s="464"/>
      <c r="X543" s="464"/>
      <c r="Y543" s="337"/>
      <c r="Z543" s="337"/>
      <c r="AA543" s="337"/>
      <c r="AB543" s="337"/>
      <c r="AC543" s="337"/>
      <c r="AD543" s="337"/>
      <c r="AE543" s="337"/>
      <c r="AF543" s="337"/>
      <c r="AG543" s="337"/>
      <c r="AH543" s="337"/>
      <c r="AI543" s="337"/>
      <c r="AJ543" s="337"/>
      <c r="AK543" s="464"/>
      <c r="AL543" s="464"/>
      <c r="AM543" s="464"/>
    </row>
    <row r="544" ht="13.5" customHeight="1">
      <c r="A544" s="464"/>
      <c r="B544" s="464"/>
      <c r="C544" s="464"/>
      <c r="D544" s="464"/>
      <c r="E544" s="464"/>
      <c r="F544" s="464"/>
      <c r="G544" s="464"/>
      <c r="H544" s="464"/>
      <c r="I544" s="464"/>
      <c r="J544" s="464"/>
      <c r="K544" s="464"/>
      <c r="L544" s="464"/>
      <c r="M544" s="464"/>
      <c r="N544" s="464"/>
      <c r="O544" s="464"/>
      <c r="P544" s="464"/>
      <c r="Q544" s="464"/>
      <c r="R544" s="464"/>
      <c r="S544" s="464"/>
      <c r="T544" s="464"/>
      <c r="U544" s="464"/>
      <c r="V544" s="464"/>
      <c r="W544" s="464"/>
      <c r="X544" s="464"/>
      <c r="Y544" s="337"/>
      <c r="Z544" s="337"/>
      <c r="AA544" s="337"/>
      <c r="AB544" s="337"/>
      <c r="AC544" s="337"/>
      <c r="AD544" s="337"/>
      <c r="AE544" s="337"/>
      <c r="AF544" s="337"/>
      <c r="AG544" s="337"/>
      <c r="AH544" s="337"/>
      <c r="AI544" s="337"/>
      <c r="AJ544" s="337"/>
      <c r="AK544" s="464"/>
      <c r="AL544" s="464"/>
      <c r="AM544" s="464"/>
    </row>
    <row r="545" ht="13.5" customHeight="1">
      <c r="A545" s="464"/>
      <c r="B545" s="464"/>
      <c r="C545" s="464"/>
      <c r="D545" s="464"/>
      <c r="E545" s="464"/>
      <c r="F545" s="464"/>
      <c r="G545" s="464"/>
      <c r="H545" s="464"/>
      <c r="I545" s="464"/>
      <c r="J545" s="464"/>
      <c r="K545" s="464"/>
      <c r="L545" s="464"/>
      <c r="M545" s="464"/>
      <c r="N545" s="464"/>
      <c r="O545" s="464"/>
      <c r="P545" s="464"/>
      <c r="Q545" s="464"/>
      <c r="R545" s="464"/>
      <c r="S545" s="464"/>
      <c r="T545" s="464"/>
      <c r="U545" s="464"/>
      <c r="V545" s="464"/>
      <c r="W545" s="464"/>
      <c r="X545" s="464"/>
      <c r="Y545" s="337"/>
      <c r="Z545" s="337"/>
      <c r="AA545" s="337"/>
      <c r="AB545" s="337"/>
      <c r="AC545" s="337"/>
      <c r="AD545" s="337"/>
      <c r="AE545" s="337"/>
      <c r="AF545" s="337"/>
      <c r="AG545" s="337"/>
      <c r="AH545" s="337"/>
      <c r="AI545" s="337"/>
      <c r="AJ545" s="337"/>
      <c r="AK545" s="464"/>
      <c r="AL545" s="464"/>
      <c r="AM545" s="464"/>
    </row>
    <row r="546" ht="13.5" customHeight="1">
      <c r="A546" s="464"/>
      <c r="B546" s="464"/>
      <c r="C546" s="464"/>
      <c r="D546" s="464"/>
      <c r="E546" s="464"/>
      <c r="F546" s="464"/>
      <c r="G546" s="464"/>
      <c r="H546" s="464"/>
      <c r="I546" s="464"/>
      <c r="J546" s="464"/>
      <c r="K546" s="464"/>
      <c r="L546" s="464"/>
      <c r="M546" s="464"/>
      <c r="N546" s="464"/>
      <c r="O546" s="464"/>
      <c r="P546" s="464"/>
      <c r="Q546" s="464"/>
      <c r="R546" s="464"/>
      <c r="S546" s="464"/>
      <c r="T546" s="464"/>
      <c r="U546" s="464"/>
      <c r="V546" s="464"/>
      <c r="W546" s="464"/>
      <c r="X546" s="464"/>
      <c r="Y546" s="337"/>
      <c r="Z546" s="337"/>
      <c r="AA546" s="337"/>
      <c r="AB546" s="337"/>
      <c r="AC546" s="337"/>
      <c r="AD546" s="337"/>
      <c r="AE546" s="337"/>
      <c r="AF546" s="337"/>
      <c r="AG546" s="337"/>
      <c r="AH546" s="337"/>
      <c r="AI546" s="337"/>
      <c r="AJ546" s="337"/>
      <c r="AK546" s="464"/>
      <c r="AL546" s="464"/>
      <c r="AM546" s="464"/>
    </row>
    <row r="547" ht="13.5" customHeight="1">
      <c r="A547" s="464"/>
      <c r="B547" s="464"/>
      <c r="C547" s="464"/>
      <c r="D547" s="464"/>
      <c r="E547" s="464"/>
      <c r="F547" s="464"/>
      <c r="G547" s="464"/>
      <c r="H547" s="464"/>
      <c r="I547" s="464"/>
      <c r="J547" s="464"/>
      <c r="K547" s="464"/>
      <c r="L547" s="464"/>
      <c r="M547" s="464"/>
      <c r="N547" s="464"/>
      <c r="O547" s="464"/>
      <c r="P547" s="464"/>
      <c r="Q547" s="464"/>
      <c r="R547" s="464"/>
      <c r="S547" s="464"/>
      <c r="T547" s="464"/>
      <c r="U547" s="464"/>
      <c r="V547" s="464"/>
      <c r="W547" s="464"/>
      <c r="X547" s="464"/>
      <c r="Y547" s="337"/>
      <c r="Z547" s="337"/>
      <c r="AA547" s="337"/>
      <c r="AB547" s="337"/>
      <c r="AC547" s="337"/>
      <c r="AD547" s="337"/>
      <c r="AE547" s="337"/>
      <c r="AF547" s="337"/>
      <c r="AG547" s="337"/>
      <c r="AH547" s="337"/>
      <c r="AI547" s="337"/>
      <c r="AJ547" s="337"/>
      <c r="AK547" s="464"/>
      <c r="AL547" s="464"/>
      <c r="AM547" s="464"/>
    </row>
    <row r="548" ht="13.5" customHeight="1">
      <c r="A548" s="464"/>
      <c r="B548" s="464"/>
      <c r="C548" s="464"/>
      <c r="D548" s="464"/>
      <c r="E548" s="464"/>
      <c r="F548" s="464"/>
      <c r="G548" s="464"/>
      <c r="H548" s="464"/>
      <c r="I548" s="464"/>
      <c r="J548" s="464"/>
      <c r="K548" s="464"/>
      <c r="L548" s="464"/>
      <c r="M548" s="464"/>
      <c r="N548" s="464"/>
      <c r="O548" s="464"/>
      <c r="P548" s="464"/>
      <c r="Q548" s="464"/>
      <c r="R548" s="464"/>
      <c r="S548" s="464"/>
      <c r="T548" s="464"/>
      <c r="U548" s="464"/>
      <c r="V548" s="464"/>
      <c r="W548" s="464"/>
      <c r="X548" s="464"/>
      <c r="Y548" s="337"/>
      <c r="Z548" s="337"/>
      <c r="AA548" s="337"/>
      <c r="AB548" s="337"/>
      <c r="AC548" s="337"/>
      <c r="AD548" s="337"/>
      <c r="AE548" s="337"/>
      <c r="AF548" s="337"/>
      <c r="AG548" s="337"/>
      <c r="AH548" s="337"/>
      <c r="AI548" s="337"/>
      <c r="AJ548" s="337"/>
      <c r="AK548" s="464"/>
      <c r="AL548" s="464"/>
      <c r="AM548" s="464"/>
    </row>
    <row r="549" ht="13.5" customHeight="1">
      <c r="A549" s="464"/>
      <c r="B549" s="464"/>
      <c r="C549" s="464"/>
      <c r="D549" s="464"/>
      <c r="E549" s="464"/>
      <c r="F549" s="464"/>
      <c r="G549" s="464"/>
      <c r="H549" s="464"/>
      <c r="I549" s="464"/>
      <c r="J549" s="464"/>
      <c r="K549" s="464"/>
      <c r="L549" s="464"/>
      <c r="M549" s="464"/>
      <c r="N549" s="464"/>
      <c r="O549" s="464"/>
      <c r="P549" s="464"/>
      <c r="Q549" s="464"/>
      <c r="R549" s="464"/>
      <c r="S549" s="464"/>
      <c r="T549" s="464"/>
      <c r="U549" s="464"/>
      <c r="V549" s="464"/>
      <c r="W549" s="464"/>
      <c r="X549" s="464"/>
      <c r="Y549" s="337"/>
      <c r="Z549" s="337"/>
      <c r="AA549" s="337"/>
      <c r="AB549" s="337"/>
      <c r="AC549" s="337"/>
      <c r="AD549" s="337"/>
      <c r="AE549" s="337"/>
      <c r="AF549" s="337"/>
      <c r="AG549" s="337"/>
      <c r="AH549" s="337"/>
      <c r="AI549" s="337"/>
      <c r="AJ549" s="337"/>
      <c r="AK549" s="464"/>
      <c r="AL549" s="464"/>
      <c r="AM549" s="464"/>
    </row>
    <row r="550" ht="13.5" customHeight="1">
      <c r="A550" s="464"/>
      <c r="B550" s="464"/>
      <c r="C550" s="464"/>
      <c r="D550" s="464"/>
      <c r="E550" s="464"/>
      <c r="F550" s="464"/>
      <c r="G550" s="464"/>
      <c r="H550" s="464"/>
      <c r="I550" s="464"/>
      <c r="J550" s="464"/>
      <c r="K550" s="464"/>
      <c r="L550" s="464"/>
      <c r="M550" s="464"/>
      <c r="N550" s="464"/>
      <c r="O550" s="464"/>
      <c r="P550" s="464"/>
      <c r="Q550" s="464"/>
      <c r="R550" s="464"/>
      <c r="S550" s="464"/>
      <c r="T550" s="464"/>
      <c r="U550" s="464"/>
      <c r="V550" s="464"/>
      <c r="W550" s="464"/>
      <c r="X550" s="464"/>
      <c r="Y550" s="337"/>
      <c r="Z550" s="337"/>
      <c r="AA550" s="337"/>
      <c r="AB550" s="337"/>
      <c r="AC550" s="337"/>
      <c r="AD550" s="337"/>
      <c r="AE550" s="337"/>
      <c r="AF550" s="337"/>
      <c r="AG550" s="337"/>
      <c r="AH550" s="337"/>
      <c r="AI550" s="337"/>
      <c r="AJ550" s="337"/>
      <c r="AK550" s="464"/>
      <c r="AL550" s="464"/>
      <c r="AM550" s="464"/>
    </row>
    <row r="551" ht="13.5" customHeight="1">
      <c r="A551" s="464"/>
      <c r="B551" s="464"/>
      <c r="C551" s="464"/>
      <c r="D551" s="464"/>
      <c r="E551" s="464"/>
      <c r="F551" s="464"/>
      <c r="G551" s="464"/>
      <c r="H551" s="464"/>
      <c r="I551" s="464"/>
      <c r="J551" s="464"/>
      <c r="K551" s="464"/>
      <c r="L551" s="464"/>
      <c r="M551" s="464"/>
      <c r="N551" s="464"/>
      <c r="O551" s="464"/>
      <c r="P551" s="464"/>
      <c r="Q551" s="464"/>
      <c r="R551" s="464"/>
      <c r="S551" s="464"/>
      <c r="T551" s="464"/>
      <c r="U551" s="464"/>
      <c r="V551" s="464"/>
      <c r="W551" s="464"/>
      <c r="X551" s="464"/>
      <c r="Y551" s="337"/>
      <c r="Z551" s="337"/>
      <c r="AA551" s="337"/>
      <c r="AB551" s="337"/>
      <c r="AC551" s="337"/>
      <c r="AD551" s="337"/>
      <c r="AE551" s="337"/>
      <c r="AF551" s="337"/>
      <c r="AG551" s="337"/>
      <c r="AH551" s="337"/>
      <c r="AI551" s="337"/>
      <c r="AJ551" s="337"/>
      <c r="AK551" s="464"/>
      <c r="AL551" s="464"/>
      <c r="AM551" s="464"/>
    </row>
    <row r="552" ht="13.5" customHeight="1">
      <c r="A552" s="464"/>
      <c r="B552" s="464"/>
      <c r="C552" s="464"/>
      <c r="D552" s="464"/>
      <c r="E552" s="464"/>
      <c r="F552" s="464"/>
      <c r="G552" s="464"/>
      <c r="H552" s="464"/>
      <c r="I552" s="464"/>
      <c r="J552" s="464"/>
      <c r="K552" s="464"/>
      <c r="L552" s="464"/>
      <c r="M552" s="464"/>
      <c r="N552" s="464"/>
      <c r="O552" s="464"/>
      <c r="P552" s="464"/>
      <c r="Q552" s="464"/>
      <c r="R552" s="464"/>
      <c r="S552" s="464"/>
      <c r="T552" s="464"/>
      <c r="U552" s="464"/>
      <c r="V552" s="464"/>
      <c r="W552" s="464"/>
      <c r="X552" s="464"/>
      <c r="Y552" s="337"/>
      <c r="Z552" s="337"/>
      <c r="AA552" s="337"/>
      <c r="AB552" s="337"/>
      <c r="AC552" s="337"/>
      <c r="AD552" s="337"/>
      <c r="AE552" s="337"/>
      <c r="AF552" s="337"/>
      <c r="AG552" s="337"/>
      <c r="AH552" s="337"/>
      <c r="AI552" s="337"/>
      <c r="AJ552" s="337"/>
      <c r="AK552" s="464"/>
      <c r="AL552" s="464"/>
      <c r="AM552" s="464"/>
    </row>
    <row r="553" ht="13.5" customHeight="1">
      <c r="A553" s="464"/>
      <c r="B553" s="464"/>
      <c r="C553" s="464"/>
      <c r="D553" s="464"/>
      <c r="E553" s="464"/>
      <c r="F553" s="464"/>
      <c r="G553" s="464"/>
      <c r="H553" s="464"/>
      <c r="I553" s="464"/>
      <c r="J553" s="464"/>
      <c r="K553" s="464"/>
      <c r="L553" s="464"/>
      <c r="M553" s="464"/>
      <c r="N553" s="464"/>
      <c r="O553" s="464"/>
      <c r="P553" s="464"/>
      <c r="Q553" s="464"/>
      <c r="R553" s="464"/>
      <c r="S553" s="464"/>
      <c r="T553" s="464"/>
      <c r="U553" s="464"/>
      <c r="V553" s="464"/>
      <c r="W553" s="464"/>
      <c r="X553" s="464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337"/>
      <c r="AJ553" s="337"/>
      <c r="AK553" s="464"/>
      <c r="AL553" s="464"/>
      <c r="AM553" s="464"/>
    </row>
    <row r="554" ht="13.5" customHeight="1">
      <c r="A554" s="464"/>
      <c r="B554" s="464"/>
      <c r="C554" s="464"/>
      <c r="D554" s="464"/>
      <c r="E554" s="464"/>
      <c r="F554" s="464"/>
      <c r="G554" s="464"/>
      <c r="H554" s="464"/>
      <c r="I554" s="464"/>
      <c r="J554" s="464"/>
      <c r="K554" s="464"/>
      <c r="L554" s="464"/>
      <c r="M554" s="464"/>
      <c r="N554" s="464"/>
      <c r="O554" s="464"/>
      <c r="P554" s="464"/>
      <c r="Q554" s="464"/>
      <c r="R554" s="464"/>
      <c r="S554" s="464"/>
      <c r="T554" s="464"/>
      <c r="U554" s="464"/>
      <c r="V554" s="464"/>
      <c r="W554" s="464"/>
      <c r="X554" s="464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337"/>
      <c r="AJ554" s="337"/>
      <c r="AK554" s="464"/>
      <c r="AL554" s="464"/>
      <c r="AM554" s="464"/>
    </row>
    <row r="555" ht="13.5" customHeight="1">
      <c r="A555" s="464"/>
      <c r="B555" s="464"/>
      <c r="C555" s="464"/>
      <c r="D555" s="464"/>
      <c r="E555" s="464"/>
      <c r="F555" s="464"/>
      <c r="G555" s="464"/>
      <c r="H555" s="464"/>
      <c r="I555" s="464"/>
      <c r="J555" s="464"/>
      <c r="K555" s="464"/>
      <c r="L555" s="464"/>
      <c r="M555" s="464"/>
      <c r="N555" s="464"/>
      <c r="O555" s="464"/>
      <c r="P555" s="464"/>
      <c r="Q555" s="464"/>
      <c r="R555" s="464"/>
      <c r="S555" s="464"/>
      <c r="T555" s="464"/>
      <c r="U555" s="464"/>
      <c r="V555" s="464"/>
      <c r="W555" s="464"/>
      <c r="X555" s="464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337"/>
      <c r="AJ555" s="337"/>
      <c r="AK555" s="464"/>
      <c r="AL555" s="464"/>
      <c r="AM555" s="464"/>
    </row>
    <row r="556" ht="13.5" customHeight="1">
      <c r="A556" s="464"/>
      <c r="B556" s="464"/>
      <c r="C556" s="464"/>
      <c r="D556" s="464"/>
      <c r="E556" s="464"/>
      <c r="F556" s="464"/>
      <c r="G556" s="464"/>
      <c r="H556" s="464"/>
      <c r="I556" s="464"/>
      <c r="J556" s="464"/>
      <c r="K556" s="464"/>
      <c r="L556" s="464"/>
      <c r="M556" s="464"/>
      <c r="N556" s="464"/>
      <c r="O556" s="464"/>
      <c r="P556" s="464"/>
      <c r="Q556" s="464"/>
      <c r="R556" s="464"/>
      <c r="S556" s="464"/>
      <c r="T556" s="464"/>
      <c r="U556" s="464"/>
      <c r="V556" s="464"/>
      <c r="W556" s="464"/>
      <c r="X556" s="464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337"/>
      <c r="AJ556" s="337"/>
      <c r="AK556" s="464"/>
      <c r="AL556" s="464"/>
      <c r="AM556" s="464"/>
    </row>
    <row r="557" ht="13.5" customHeight="1">
      <c r="A557" s="464"/>
      <c r="B557" s="464"/>
      <c r="C557" s="464"/>
      <c r="D557" s="464"/>
      <c r="E557" s="464"/>
      <c r="F557" s="464"/>
      <c r="G557" s="464"/>
      <c r="H557" s="464"/>
      <c r="I557" s="464"/>
      <c r="J557" s="464"/>
      <c r="K557" s="464"/>
      <c r="L557" s="464"/>
      <c r="M557" s="464"/>
      <c r="N557" s="464"/>
      <c r="O557" s="464"/>
      <c r="P557" s="464"/>
      <c r="Q557" s="464"/>
      <c r="R557" s="464"/>
      <c r="S557" s="464"/>
      <c r="T557" s="464"/>
      <c r="U557" s="464"/>
      <c r="V557" s="464"/>
      <c r="W557" s="464"/>
      <c r="X557" s="464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337"/>
      <c r="AJ557" s="337"/>
      <c r="AK557" s="464"/>
      <c r="AL557" s="464"/>
      <c r="AM557" s="464"/>
    </row>
    <row r="558" ht="13.5" customHeight="1">
      <c r="A558" s="464"/>
      <c r="B558" s="464"/>
      <c r="C558" s="464"/>
      <c r="D558" s="464"/>
      <c r="E558" s="464"/>
      <c r="F558" s="464"/>
      <c r="G558" s="464"/>
      <c r="H558" s="464"/>
      <c r="I558" s="464"/>
      <c r="J558" s="464"/>
      <c r="K558" s="464"/>
      <c r="L558" s="464"/>
      <c r="M558" s="464"/>
      <c r="N558" s="464"/>
      <c r="O558" s="464"/>
      <c r="P558" s="464"/>
      <c r="Q558" s="464"/>
      <c r="R558" s="464"/>
      <c r="S558" s="464"/>
      <c r="T558" s="464"/>
      <c r="U558" s="464"/>
      <c r="V558" s="464"/>
      <c r="W558" s="464"/>
      <c r="X558" s="464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337"/>
      <c r="AJ558" s="337"/>
      <c r="AK558" s="464"/>
      <c r="AL558" s="464"/>
      <c r="AM558" s="464"/>
    </row>
    <row r="559" ht="13.5" customHeight="1">
      <c r="A559" s="464"/>
      <c r="B559" s="464"/>
      <c r="C559" s="464"/>
      <c r="D559" s="464"/>
      <c r="E559" s="464"/>
      <c r="F559" s="464"/>
      <c r="G559" s="464"/>
      <c r="H559" s="464"/>
      <c r="I559" s="464"/>
      <c r="J559" s="464"/>
      <c r="K559" s="464"/>
      <c r="L559" s="464"/>
      <c r="M559" s="464"/>
      <c r="N559" s="464"/>
      <c r="O559" s="464"/>
      <c r="P559" s="464"/>
      <c r="Q559" s="464"/>
      <c r="R559" s="464"/>
      <c r="S559" s="464"/>
      <c r="T559" s="464"/>
      <c r="U559" s="464"/>
      <c r="V559" s="464"/>
      <c r="W559" s="464"/>
      <c r="X559" s="464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337"/>
      <c r="AJ559" s="337"/>
      <c r="AK559" s="464"/>
      <c r="AL559" s="464"/>
      <c r="AM559" s="464"/>
    </row>
    <row r="560" ht="13.5" customHeight="1">
      <c r="A560" s="464"/>
      <c r="B560" s="464"/>
      <c r="C560" s="464"/>
      <c r="D560" s="464"/>
      <c r="E560" s="464"/>
      <c r="F560" s="464"/>
      <c r="G560" s="464"/>
      <c r="H560" s="464"/>
      <c r="I560" s="464"/>
      <c r="J560" s="464"/>
      <c r="K560" s="464"/>
      <c r="L560" s="464"/>
      <c r="M560" s="464"/>
      <c r="N560" s="464"/>
      <c r="O560" s="464"/>
      <c r="P560" s="464"/>
      <c r="Q560" s="464"/>
      <c r="R560" s="464"/>
      <c r="S560" s="464"/>
      <c r="T560" s="464"/>
      <c r="U560" s="464"/>
      <c r="V560" s="464"/>
      <c r="W560" s="464"/>
      <c r="X560" s="464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337"/>
      <c r="AJ560" s="337"/>
      <c r="AK560" s="464"/>
      <c r="AL560" s="464"/>
      <c r="AM560" s="464"/>
    </row>
    <row r="561" ht="13.5" customHeight="1">
      <c r="A561" s="464"/>
      <c r="B561" s="464"/>
      <c r="C561" s="464"/>
      <c r="D561" s="464"/>
      <c r="E561" s="464"/>
      <c r="F561" s="464"/>
      <c r="G561" s="464"/>
      <c r="H561" s="464"/>
      <c r="I561" s="464"/>
      <c r="J561" s="464"/>
      <c r="K561" s="464"/>
      <c r="L561" s="464"/>
      <c r="M561" s="464"/>
      <c r="N561" s="464"/>
      <c r="O561" s="464"/>
      <c r="P561" s="464"/>
      <c r="Q561" s="464"/>
      <c r="R561" s="464"/>
      <c r="S561" s="464"/>
      <c r="T561" s="464"/>
      <c r="U561" s="464"/>
      <c r="V561" s="464"/>
      <c r="W561" s="464"/>
      <c r="X561" s="464"/>
      <c r="Y561" s="337"/>
      <c r="Z561" s="337"/>
      <c r="AA561" s="337"/>
      <c r="AB561" s="337"/>
      <c r="AC561" s="337"/>
      <c r="AD561" s="337"/>
      <c r="AE561" s="337"/>
      <c r="AF561" s="337"/>
      <c r="AG561" s="337"/>
      <c r="AH561" s="337"/>
      <c r="AI561" s="337"/>
      <c r="AJ561" s="337"/>
      <c r="AK561" s="464"/>
      <c r="AL561" s="464"/>
      <c r="AM561" s="464"/>
    </row>
    <row r="562" ht="13.5" customHeight="1">
      <c r="A562" s="464"/>
      <c r="B562" s="464"/>
      <c r="C562" s="464"/>
      <c r="D562" s="464"/>
      <c r="E562" s="464"/>
      <c r="F562" s="464"/>
      <c r="G562" s="464"/>
      <c r="H562" s="464"/>
      <c r="I562" s="464"/>
      <c r="J562" s="464"/>
      <c r="K562" s="464"/>
      <c r="L562" s="464"/>
      <c r="M562" s="464"/>
      <c r="N562" s="464"/>
      <c r="O562" s="464"/>
      <c r="P562" s="464"/>
      <c r="Q562" s="464"/>
      <c r="R562" s="464"/>
      <c r="S562" s="464"/>
      <c r="T562" s="464"/>
      <c r="U562" s="464"/>
      <c r="V562" s="464"/>
      <c r="W562" s="464"/>
      <c r="X562" s="464"/>
      <c r="Y562" s="337"/>
      <c r="Z562" s="337"/>
      <c r="AA562" s="337"/>
      <c r="AB562" s="337"/>
      <c r="AC562" s="337"/>
      <c r="AD562" s="337"/>
      <c r="AE562" s="337"/>
      <c r="AF562" s="337"/>
      <c r="AG562" s="337"/>
      <c r="AH562" s="337"/>
      <c r="AI562" s="337"/>
      <c r="AJ562" s="337"/>
      <c r="AK562" s="464"/>
      <c r="AL562" s="464"/>
      <c r="AM562" s="464"/>
    </row>
    <row r="563" ht="13.5" customHeight="1">
      <c r="A563" s="464"/>
      <c r="B563" s="464"/>
      <c r="C563" s="464"/>
      <c r="D563" s="464"/>
      <c r="E563" s="464"/>
      <c r="F563" s="464"/>
      <c r="G563" s="464"/>
      <c r="H563" s="464"/>
      <c r="I563" s="464"/>
      <c r="J563" s="464"/>
      <c r="K563" s="464"/>
      <c r="L563" s="464"/>
      <c r="M563" s="464"/>
      <c r="N563" s="464"/>
      <c r="O563" s="464"/>
      <c r="P563" s="464"/>
      <c r="Q563" s="464"/>
      <c r="R563" s="464"/>
      <c r="S563" s="464"/>
      <c r="T563" s="464"/>
      <c r="U563" s="464"/>
      <c r="V563" s="464"/>
      <c r="W563" s="464"/>
      <c r="X563" s="464"/>
      <c r="Y563" s="337"/>
      <c r="Z563" s="337"/>
      <c r="AA563" s="337"/>
      <c r="AB563" s="337"/>
      <c r="AC563" s="337"/>
      <c r="AD563" s="337"/>
      <c r="AE563" s="337"/>
      <c r="AF563" s="337"/>
      <c r="AG563" s="337"/>
      <c r="AH563" s="337"/>
      <c r="AI563" s="337"/>
      <c r="AJ563" s="337"/>
      <c r="AK563" s="464"/>
      <c r="AL563" s="464"/>
      <c r="AM563" s="464"/>
    </row>
    <row r="564" ht="13.5" customHeight="1">
      <c r="A564" s="464"/>
      <c r="B564" s="464"/>
      <c r="C564" s="464"/>
      <c r="D564" s="464"/>
      <c r="E564" s="464"/>
      <c r="F564" s="464"/>
      <c r="G564" s="464"/>
      <c r="H564" s="464"/>
      <c r="I564" s="464"/>
      <c r="J564" s="464"/>
      <c r="K564" s="464"/>
      <c r="L564" s="464"/>
      <c r="M564" s="464"/>
      <c r="N564" s="464"/>
      <c r="O564" s="464"/>
      <c r="P564" s="464"/>
      <c r="Q564" s="464"/>
      <c r="R564" s="464"/>
      <c r="S564" s="464"/>
      <c r="T564" s="464"/>
      <c r="U564" s="464"/>
      <c r="V564" s="464"/>
      <c r="W564" s="464"/>
      <c r="X564" s="464"/>
      <c r="Y564" s="337"/>
      <c r="Z564" s="337"/>
      <c r="AA564" s="337"/>
      <c r="AB564" s="337"/>
      <c r="AC564" s="337"/>
      <c r="AD564" s="337"/>
      <c r="AE564" s="337"/>
      <c r="AF564" s="337"/>
      <c r="AG564" s="337"/>
      <c r="AH564" s="337"/>
      <c r="AI564" s="337"/>
      <c r="AJ564" s="337"/>
      <c r="AK564" s="464"/>
      <c r="AL564" s="464"/>
      <c r="AM564" s="464"/>
    </row>
    <row r="565" ht="13.5" customHeight="1">
      <c r="A565" s="464"/>
      <c r="B565" s="464"/>
      <c r="C565" s="464"/>
      <c r="D565" s="464"/>
      <c r="E565" s="464"/>
      <c r="F565" s="464"/>
      <c r="G565" s="464"/>
      <c r="H565" s="464"/>
      <c r="I565" s="464"/>
      <c r="J565" s="464"/>
      <c r="K565" s="464"/>
      <c r="L565" s="464"/>
      <c r="M565" s="464"/>
      <c r="N565" s="464"/>
      <c r="O565" s="464"/>
      <c r="P565" s="464"/>
      <c r="Q565" s="464"/>
      <c r="R565" s="464"/>
      <c r="S565" s="464"/>
      <c r="T565" s="464"/>
      <c r="U565" s="464"/>
      <c r="V565" s="464"/>
      <c r="W565" s="464"/>
      <c r="X565" s="464"/>
      <c r="Y565" s="337"/>
      <c r="Z565" s="337"/>
      <c r="AA565" s="337"/>
      <c r="AB565" s="337"/>
      <c r="AC565" s="337"/>
      <c r="AD565" s="337"/>
      <c r="AE565" s="337"/>
      <c r="AF565" s="337"/>
      <c r="AG565" s="337"/>
      <c r="AH565" s="337"/>
      <c r="AI565" s="337"/>
      <c r="AJ565" s="337"/>
      <c r="AK565" s="464"/>
      <c r="AL565" s="464"/>
      <c r="AM565" s="464"/>
    </row>
    <row r="566" ht="13.5" customHeight="1">
      <c r="A566" s="464"/>
      <c r="B566" s="464"/>
      <c r="C566" s="464"/>
      <c r="D566" s="464"/>
      <c r="E566" s="464"/>
      <c r="F566" s="464"/>
      <c r="G566" s="464"/>
      <c r="H566" s="464"/>
      <c r="I566" s="464"/>
      <c r="J566" s="464"/>
      <c r="K566" s="464"/>
      <c r="L566" s="464"/>
      <c r="M566" s="464"/>
      <c r="N566" s="464"/>
      <c r="O566" s="464"/>
      <c r="P566" s="464"/>
      <c r="Q566" s="464"/>
      <c r="R566" s="464"/>
      <c r="S566" s="464"/>
      <c r="T566" s="464"/>
      <c r="U566" s="464"/>
      <c r="V566" s="464"/>
      <c r="W566" s="464"/>
      <c r="X566" s="464"/>
      <c r="Y566" s="337"/>
      <c r="Z566" s="337"/>
      <c r="AA566" s="337"/>
      <c r="AB566" s="337"/>
      <c r="AC566" s="337"/>
      <c r="AD566" s="337"/>
      <c r="AE566" s="337"/>
      <c r="AF566" s="337"/>
      <c r="AG566" s="337"/>
      <c r="AH566" s="337"/>
      <c r="AI566" s="337"/>
      <c r="AJ566" s="337"/>
      <c r="AK566" s="464"/>
      <c r="AL566" s="464"/>
      <c r="AM566" s="464"/>
    </row>
    <row r="567" ht="13.5" customHeight="1">
      <c r="A567" s="464"/>
      <c r="B567" s="464"/>
      <c r="C567" s="464"/>
      <c r="D567" s="464"/>
      <c r="E567" s="464"/>
      <c r="F567" s="464"/>
      <c r="G567" s="464"/>
      <c r="H567" s="464"/>
      <c r="I567" s="464"/>
      <c r="J567" s="464"/>
      <c r="K567" s="464"/>
      <c r="L567" s="464"/>
      <c r="M567" s="464"/>
      <c r="N567" s="464"/>
      <c r="O567" s="464"/>
      <c r="P567" s="464"/>
      <c r="Q567" s="464"/>
      <c r="R567" s="464"/>
      <c r="S567" s="464"/>
      <c r="T567" s="464"/>
      <c r="U567" s="464"/>
      <c r="V567" s="464"/>
      <c r="W567" s="464"/>
      <c r="X567" s="464"/>
      <c r="Y567" s="337"/>
      <c r="Z567" s="337"/>
      <c r="AA567" s="337"/>
      <c r="AB567" s="337"/>
      <c r="AC567" s="337"/>
      <c r="AD567" s="337"/>
      <c r="AE567" s="337"/>
      <c r="AF567" s="337"/>
      <c r="AG567" s="337"/>
      <c r="AH567" s="337"/>
      <c r="AI567" s="337"/>
      <c r="AJ567" s="337"/>
      <c r="AK567" s="464"/>
      <c r="AL567" s="464"/>
      <c r="AM567" s="464"/>
    </row>
    <row r="568" ht="13.5" customHeight="1">
      <c r="A568" s="464"/>
      <c r="B568" s="464"/>
      <c r="C568" s="464"/>
      <c r="D568" s="464"/>
      <c r="E568" s="464"/>
      <c r="F568" s="464"/>
      <c r="G568" s="464"/>
      <c r="H568" s="464"/>
      <c r="I568" s="464"/>
      <c r="J568" s="464"/>
      <c r="K568" s="464"/>
      <c r="L568" s="464"/>
      <c r="M568" s="464"/>
      <c r="N568" s="464"/>
      <c r="O568" s="464"/>
      <c r="P568" s="464"/>
      <c r="Q568" s="464"/>
      <c r="R568" s="464"/>
      <c r="S568" s="464"/>
      <c r="T568" s="464"/>
      <c r="U568" s="464"/>
      <c r="V568" s="464"/>
      <c r="W568" s="464"/>
      <c r="X568" s="464"/>
      <c r="Y568" s="337"/>
      <c r="Z568" s="337"/>
      <c r="AA568" s="337"/>
      <c r="AB568" s="337"/>
      <c r="AC568" s="337"/>
      <c r="AD568" s="337"/>
      <c r="AE568" s="337"/>
      <c r="AF568" s="337"/>
      <c r="AG568" s="337"/>
      <c r="AH568" s="337"/>
      <c r="AI568" s="337"/>
      <c r="AJ568" s="337"/>
      <c r="AK568" s="464"/>
      <c r="AL568" s="464"/>
      <c r="AM568" s="464"/>
    </row>
    <row r="569" ht="13.5" customHeight="1">
      <c r="A569" s="464"/>
      <c r="B569" s="464"/>
      <c r="C569" s="464"/>
      <c r="D569" s="464"/>
      <c r="E569" s="464"/>
      <c r="F569" s="464"/>
      <c r="G569" s="464"/>
      <c r="H569" s="464"/>
      <c r="I569" s="464"/>
      <c r="J569" s="464"/>
      <c r="K569" s="464"/>
      <c r="L569" s="464"/>
      <c r="M569" s="464"/>
      <c r="N569" s="464"/>
      <c r="O569" s="464"/>
      <c r="P569" s="464"/>
      <c r="Q569" s="464"/>
      <c r="R569" s="464"/>
      <c r="S569" s="464"/>
      <c r="T569" s="464"/>
      <c r="U569" s="464"/>
      <c r="V569" s="464"/>
      <c r="W569" s="464"/>
      <c r="X569" s="464"/>
      <c r="Y569" s="337"/>
      <c r="Z569" s="337"/>
      <c r="AA569" s="337"/>
      <c r="AB569" s="337"/>
      <c r="AC569" s="337"/>
      <c r="AD569" s="337"/>
      <c r="AE569" s="337"/>
      <c r="AF569" s="337"/>
      <c r="AG569" s="337"/>
      <c r="AH569" s="337"/>
      <c r="AI569" s="337"/>
      <c r="AJ569" s="337"/>
      <c r="AK569" s="464"/>
      <c r="AL569" s="464"/>
      <c r="AM569" s="464"/>
    </row>
    <row r="570" ht="13.5" customHeight="1">
      <c r="A570" s="464"/>
      <c r="B570" s="464"/>
      <c r="C570" s="464"/>
      <c r="D570" s="464"/>
      <c r="E570" s="464"/>
      <c r="F570" s="464"/>
      <c r="G570" s="464"/>
      <c r="H570" s="464"/>
      <c r="I570" s="464"/>
      <c r="J570" s="464"/>
      <c r="K570" s="464"/>
      <c r="L570" s="464"/>
      <c r="M570" s="464"/>
      <c r="N570" s="464"/>
      <c r="O570" s="464"/>
      <c r="P570" s="464"/>
      <c r="Q570" s="464"/>
      <c r="R570" s="464"/>
      <c r="S570" s="464"/>
      <c r="T570" s="464"/>
      <c r="U570" s="464"/>
      <c r="V570" s="464"/>
      <c r="W570" s="464"/>
      <c r="X570" s="464"/>
      <c r="Y570" s="337"/>
      <c r="Z570" s="337"/>
      <c r="AA570" s="337"/>
      <c r="AB570" s="337"/>
      <c r="AC570" s="337"/>
      <c r="AD570" s="337"/>
      <c r="AE570" s="337"/>
      <c r="AF570" s="337"/>
      <c r="AG570" s="337"/>
      <c r="AH570" s="337"/>
      <c r="AI570" s="337"/>
      <c r="AJ570" s="337"/>
      <c r="AK570" s="464"/>
      <c r="AL570" s="464"/>
      <c r="AM570" s="464"/>
    </row>
    <row r="571" ht="13.5" customHeight="1">
      <c r="A571" s="464"/>
      <c r="B571" s="464"/>
      <c r="C571" s="464"/>
      <c r="D571" s="464"/>
      <c r="E571" s="464"/>
      <c r="F571" s="464"/>
      <c r="G571" s="464"/>
      <c r="H571" s="464"/>
      <c r="I571" s="464"/>
      <c r="J571" s="464"/>
      <c r="K571" s="464"/>
      <c r="L571" s="464"/>
      <c r="M571" s="464"/>
      <c r="N571" s="464"/>
      <c r="O571" s="464"/>
      <c r="P571" s="464"/>
      <c r="Q571" s="464"/>
      <c r="R571" s="464"/>
      <c r="S571" s="464"/>
      <c r="T571" s="464"/>
      <c r="U571" s="464"/>
      <c r="V571" s="464"/>
      <c r="W571" s="464"/>
      <c r="X571" s="464"/>
      <c r="Y571" s="337"/>
      <c r="Z571" s="337"/>
      <c r="AA571" s="337"/>
      <c r="AB571" s="337"/>
      <c r="AC571" s="337"/>
      <c r="AD571" s="337"/>
      <c r="AE571" s="337"/>
      <c r="AF571" s="337"/>
      <c r="AG571" s="337"/>
      <c r="AH571" s="337"/>
      <c r="AI571" s="337"/>
      <c r="AJ571" s="337"/>
      <c r="AK571" s="464"/>
      <c r="AL571" s="464"/>
      <c r="AM571" s="464"/>
    </row>
    <row r="572" ht="13.5" customHeight="1">
      <c r="A572" s="464"/>
      <c r="B572" s="464"/>
      <c r="C572" s="464"/>
      <c r="D572" s="464"/>
      <c r="E572" s="464"/>
      <c r="F572" s="464"/>
      <c r="G572" s="464"/>
      <c r="H572" s="464"/>
      <c r="I572" s="464"/>
      <c r="J572" s="464"/>
      <c r="K572" s="464"/>
      <c r="L572" s="464"/>
      <c r="M572" s="464"/>
      <c r="N572" s="464"/>
      <c r="O572" s="464"/>
      <c r="P572" s="464"/>
      <c r="Q572" s="464"/>
      <c r="R572" s="464"/>
      <c r="S572" s="464"/>
      <c r="T572" s="464"/>
      <c r="U572" s="464"/>
      <c r="V572" s="464"/>
      <c r="W572" s="464"/>
      <c r="X572" s="464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337"/>
      <c r="AJ572" s="337"/>
      <c r="AK572" s="464"/>
      <c r="AL572" s="464"/>
      <c r="AM572" s="464"/>
    </row>
    <row r="573" ht="13.5" customHeight="1">
      <c r="A573" s="464"/>
      <c r="B573" s="464"/>
      <c r="C573" s="464"/>
      <c r="D573" s="464"/>
      <c r="E573" s="464"/>
      <c r="F573" s="464"/>
      <c r="G573" s="464"/>
      <c r="H573" s="464"/>
      <c r="I573" s="464"/>
      <c r="J573" s="464"/>
      <c r="K573" s="464"/>
      <c r="L573" s="464"/>
      <c r="M573" s="464"/>
      <c r="N573" s="464"/>
      <c r="O573" s="464"/>
      <c r="P573" s="464"/>
      <c r="Q573" s="464"/>
      <c r="R573" s="464"/>
      <c r="S573" s="464"/>
      <c r="T573" s="464"/>
      <c r="U573" s="464"/>
      <c r="V573" s="464"/>
      <c r="W573" s="464"/>
      <c r="X573" s="464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337"/>
      <c r="AJ573" s="337"/>
      <c r="AK573" s="464"/>
      <c r="AL573" s="464"/>
      <c r="AM573" s="464"/>
    </row>
    <row r="574" ht="13.5" customHeight="1">
      <c r="A574" s="464"/>
      <c r="B574" s="464"/>
      <c r="C574" s="464"/>
      <c r="D574" s="464"/>
      <c r="E574" s="464"/>
      <c r="F574" s="464"/>
      <c r="G574" s="464"/>
      <c r="H574" s="464"/>
      <c r="I574" s="464"/>
      <c r="J574" s="464"/>
      <c r="K574" s="464"/>
      <c r="L574" s="464"/>
      <c r="M574" s="464"/>
      <c r="N574" s="464"/>
      <c r="O574" s="464"/>
      <c r="P574" s="464"/>
      <c r="Q574" s="464"/>
      <c r="R574" s="464"/>
      <c r="S574" s="464"/>
      <c r="T574" s="464"/>
      <c r="U574" s="464"/>
      <c r="V574" s="464"/>
      <c r="W574" s="464"/>
      <c r="X574" s="464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337"/>
      <c r="AJ574" s="337"/>
      <c r="AK574" s="464"/>
      <c r="AL574" s="464"/>
      <c r="AM574" s="464"/>
    </row>
    <row r="575" ht="13.5" customHeight="1">
      <c r="A575" s="464"/>
      <c r="B575" s="464"/>
      <c r="C575" s="464"/>
      <c r="D575" s="464"/>
      <c r="E575" s="464"/>
      <c r="F575" s="464"/>
      <c r="G575" s="464"/>
      <c r="H575" s="464"/>
      <c r="I575" s="464"/>
      <c r="J575" s="464"/>
      <c r="K575" s="464"/>
      <c r="L575" s="464"/>
      <c r="M575" s="464"/>
      <c r="N575" s="464"/>
      <c r="O575" s="464"/>
      <c r="P575" s="464"/>
      <c r="Q575" s="464"/>
      <c r="R575" s="464"/>
      <c r="S575" s="464"/>
      <c r="T575" s="464"/>
      <c r="U575" s="464"/>
      <c r="V575" s="464"/>
      <c r="W575" s="464"/>
      <c r="X575" s="464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337"/>
      <c r="AJ575" s="337"/>
      <c r="AK575" s="464"/>
      <c r="AL575" s="464"/>
      <c r="AM575" s="464"/>
    </row>
    <row r="576" ht="13.5" customHeight="1">
      <c r="A576" s="464"/>
      <c r="B576" s="464"/>
      <c r="C576" s="464"/>
      <c r="D576" s="464"/>
      <c r="E576" s="464"/>
      <c r="F576" s="464"/>
      <c r="G576" s="464"/>
      <c r="H576" s="464"/>
      <c r="I576" s="464"/>
      <c r="J576" s="464"/>
      <c r="K576" s="464"/>
      <c r="L576" s="464"/>
      <c r="M576" s="464"/>
      <c r="N576" s="464"/>
      <c r="O576" s="464"/>
      <c r="P576" s="464"/>
      <c r="Q576" s="464"/>
      <c r="R576" s="464"/>
      <c r="S576" s="464"/>
      <c r="T576" s="464"/>
      <c r="U576" s="464"/>
      <c r="V576" s="464"/>
      <c r="W576" s="464"/>
      <c r="X576" s="464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337"/>
      <c r="AJ576" s="337"/>
      <c r="AK576" s="464"/>
      <c r="AL576" s="464"/>
      <c r="AM576" s="464"/>
    </row>
    <row r="577" ht="13.5" customHeight="1">
      <c r="A577" s="464"/>
      <c r="B577" s="464"/>
      <c r="C577" s="464"/>
      <c r="D577" s="464"/>
      <c r="E577" s="464"/>
      <c r="F577" s="464"/>
      <c r="G577" s="464"/>
      <c r="H577" s="464"/>
      <c r="I577" s="464"/>
      <c r="J577" s="464"/>
      <c r="K577" s="464"/>
      <c r="L577" s="464"/>
      <c r="M577" s="464"/>
      <c r="N577" s="464"/>
      <c r="O577" s="464"/>
      <c r="P577" s="464"/>
      <c r="Q577" s="464"/>
      <c r="R577" s="464"/>
      <c r="S577" s="464"/>
      <c r="T577" s="464"/>
      <c r="U577" s="464"/>
      <c r="V577" s="464"/>
      <c r="W577" s="464"/>
      <c r="X577" s="464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337"/>
      <c r="AJ577" s="337"/>
      <c r="AK577" s="464"/>
      <c r="AL577" s="464"/>
      <c r="AM577" s="464"/>
    </row>
    <row r="578" ht="13.5" customHeight="1">
      <c r="A578" s="464"/>
      <c r="B578" s="464"/>
      <c r="C578" s="464"/>
      <c r="D578" s="464"/>
      <c r="E578" s="464"/>
      <c r="F578" s="464"/>
      <c r="G578" s="464"/>
      <c r="H578" s="464"/>
      <c r="I578" s="464"/>
      <c r="J578" s="464"/>
      <c r="K578" s="464"/>
      <c r="L578" s="464"/>
      <c r="M578" s="464"/>
      <c r="N578" s="464"/>
      <c r="O578" s="464"/>
      <c r="P578" s="464"/>
      <c r="Q578" s="464"/>
      <c r="R578" s="464"/>
      <c r="S578" s="464"/>
      <c r="T578" s="464"/>
      <c r="U578" s="464"/>
      <c r="V578" s="464"/>
      <c r="W578" s="464"/>
      <c r="X578" s="464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337"/>
      <c r="AJ578" s="337"/>
      <c r="AK578" s="464"/>
      <c r="AL578" s="464"/>
      <c r="AM578" s="464"/>
    </row>
    <row r="579" ht="13.5" customHeight="1">
      <c r="A579" s="464"/>
      <c r="B579" s="464"/>
      <c r="C579" s="464"/>
      <c r="D579" s="464"/>
      <c r="E579" s="464"/>
      <c r="F579" s="464"/>
      <c r="G579" s="464"/>
      <c r="H579" s="464"/>
      <c r="I579" s="464"/>
      <c r="J579" s="464"/>
      <c r="K579" s="464"/>
      <c r="L579" s="464"/>
      <c r="M579" s="464"/>
      <c r="N579" s="464"/>
      <c r="O579" s="464"/>
      <c r="P579" s="464"/>
      <c r="Q579" s="464"/>
      <c r="R579" s="464"/>
      <c r="S579" s="464"/>
      <c r="T579" s="464"/>
      <c r="U579" s="464"/>
      <c r="V579" s="464"/>
      <c r="W579" s="464"/>
      <c r="X579" s="464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337"/>
      <c r="AJ579" s="337"/>
      <c r="AK579" s="464"/>
      <c r="AL579" s="464"/>
      <c r="AM579" s="464"/>
    </row>
    <row r="580" ht="13.5" customHeight="1">
      <c r="A580" s="464"/>
      <c r="B580" s="464"/>
      <c r="C580" s="464"/>
      <c r="D580" s="464"/>
      <c r="E580" s="464"/>
      <c r="F580" s="464"/>
      <c r="G580" s="464"/>
      <c r="H580" s="464"/>
      <c r="I580" s="464"/>
      <c r="J580" s="464"/>
      <c r="K580" s="464"/>
      <c r="L580" s="464"/>
      <c r="M580" s="464"/>
      <c r="N580" s="464"/>
      <c r="O580" s="464"/>
      <c r="P580" s="464"/>
      <c r="Q580" s="464"/>
      <c r="R580" s="464"/>
      <c r="S580" s="464"/>
      <c r="T580" s="464"/>
      <c r="U580" s="464"/>
      <c r="V580" s="464"/>
      <c r="W580" s="464"/>
      <c r="X580" s="464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337"/>
      <c r="AJ580" s="337"/>
      <c r="AK580" s="464"/>
      <c r="AL580" s="464"/>
      <c r="AM580" s="464"/>
    </row>
    <row r="581" ht="13.5" customHeight="1">
      <c r="A581" s="464"/>
      <c r="B581" s="464"/>
      <c r="C581" s="464"/>
      <c r="D581" s="464"/>
      <c r="E581" s="464"/>
      <c r="F581" s="464"/>
      <c r="G581" s="464"/>
      <c r="H581" s="464"/>
      <c r="I581" s="464"/>
      <c r="J581" s="464"/>
      <c r="K581" s="464"/>
      <c r="L581" s="464"/>
      <c r="M581" s="464"/>
      <c r="N581" s="464"/>
      <c r="O581" s="464"/>
      <c r="P581" s="464"/>
      <c r="Q581" s="464"/>
      <c r="R581" s="464"/>
      <c r="S581" s="464"/>
      <c r="T581" s="464"/>
      <c r="U581" s="464"/>
      <c r="V581" s="464"/>
      <c r="W581" s="464"/>
      <c r="X581" s="464"/>
      <c r="Y581" s="337"/>
      <c r="Z581" s="337"/>
      <c r="AA581" s="337"/>
      <c r="AB581" s="337"/>
      <c r="AC581" s="337"/>
      <c r="AD581" s="337"/>
      <c r="AE581" s="337"/>
      <c r="AF581" s="337"/>
      <c r="AG581" s="337"/>
      <c r="AH581" s="337"/>
      <c r="AI581" s="337"/>
      <c r="AJ581" s="337"/>
      <c r="AK581" s="464"/>
      <c r="AL581" s="464"/>
      <c r="AM581" s="464"/>
    </row>
    <row r="582" ht="13.5" customHeight="1">
      <c r="A582" s="464"/>
      <c r="B582" s="464"/>
      <c r="C582" s="464"/>
      <c r="D582" s="464"/>
      <c r="E582" s="464"/>
      <c r="F582" s="464"/>
      <c r="G582" s="464"/>
      <c r="H582" s="464"/>
      <c r="I582" s="464"/>
      <c r="J582" s="464"/>
      <c r="K582" s="464"/>
      <c r="L582" s="464"/>
      <c r="M582" s="464"/>
      <c r="N582" s="464"/>
      <c r="O582" s="464"/>
      <c r="P582" s="464"/>
      <c r="Q582" s="464"/>
      <c r="R582" s="464"/>
      <c r="S582" s="464"/>
      <c r="T582" s="464"/>
      <c r="U582" s="464"/>
      <c r="V582" s="464"/>
      <c r="W582" s="464"/>
      <c r="X582" s="464"/>
      <c r="Y582" s="337"/>
      <c r="Z582" s="337"/>
      <c r="AA582" s="337"/>
      <c r="AB582" s="337"/>
      <c r="AC582" s="337"/>
      <c r="AD582" s="337"/>
      <c r="AE582" s="337"/>
      <c r="AF582" s="337"/>
      <c r="AG582" s="337"/>
      <c r="AH582" s="337"/>
      <c r="AI582" s="337"/>
      <c r="AJ582" s="337"/>
      <c r="AK582" s="464"/>
      <c r="AL582" s="464"/>
      <c r="AM582" s="464"/>
    </row>
    <row r="583" ht="13.5" customHeight="1">
      <c r="A583" s="464"/>
      <c r="B583" s="464"/>
      <c r="C583" s="464"/>
      <c r="D583" s="464"/>
      <c r="E583" s="464"/>
      <c r="F583" s="464"/>
      <c r="G583" s="464"/>
      <c r="H583" s="464"/>
      <c r="I583" s="464"/>
      <c r="J583" s="464"/>
      <c r="K583" s="464"/>
      <c r="L583" s="464"/>
      <c r="M583" s="464"/>
      <c r="N583" s="464"/>
      <c r="O583" s="464"/>
      <c r="P583" s="464"/>
      <c r="Q583" s="464"/>
      <c r="R583" s="464"/>
      <c r="S583" s="464"/>
      <c r="T583" s="464"/>
      <c r="U583" s="464"/>
      <c r="V583" s="464"/>
      <c r="W583" s="464"/>
      <c r="X583" s="464"/>
      <c r="Y583" s="337"/>
      <c r="Z583" s="337"/>
      <c r="AA583" s="337"/>
      <c r="AB583" s="337"/>
      <c r="AC583" s="337"/>
      <c r="AD583" s="337"/>
      <c r="AE583" s="337"/>
      <c r="AF583" s="337"/>
      <c r="AG583" s="337"/>
      <c r="AH583" s="337"/>
      <c r="AI583" s="337"/>
      <c r="AJ583" s="337"/>
      <c r="AK583" s="464"/>
      <c r="AL583" s="464"/>
      <c r="AM583" s="464"/>
    </row>
    <row r="584" ht="13.5" customHeight="1">
      <c r="A584" s="464"/>
      <c r="B584" s="464"/>
      <c r="C584" s="464"/>
      <c r="D584" s="464"/>
      <c r="E584" s="464"/>
      <c r="F584" s="464"/>
      <c r="G584" s="464"/>
      <c r="H584" s="464"/>
      <c r="I584" s="464"/>
      <c r="J584" s="464"/>
      <c r="K584" s="464"/>
      <c r="L584" s="464"/>
      <c r="M584" s="464"/>
      <c r="N584" s="464"/>
      <c r="O584" s="464"/>
      <c r="P584" s="464"/>
      <c r="Q584" s="464"/>
      <c r="R584" s="464"/>
      <c r="S584" s="464"/>
      <c r="T584" s="464"/>
      <c r="U584" s="464"/>
      <c r="V584" s="464"/>
      <c r="W584" s="464"/>
      <c r="X584" s="464"/>
      <c r="Y584" s="337"/>
      <c r="Z584" s="337"/>
      <c r="AA584" s="337"/>
      <c r="AB584" s="337"/>
      <c r="AC584" s="337"/>
      <c r="AD584" s="337"/>
      <c r="AE584" s="337"/>
      <c r="AF584" s="337"/>
      <c r="AG584" s="337"/>
      <c r="AH584" s="337"/>
      <c r="AI584" s="337"/>
      <c r="AJ584" s="337"/>
      <c r="AK584" s="464"/>
      <c r="AL584" s="464"/>
      <c r="AM584" s="464"/>
    </row>
    <row r="585" ht="13.5" customHeight="1">
      <c r="A585" s="464"/>
      <c r="B585" s="464"/>
      <c r="C585" s="464"/>
      <c r="D585" s="464"/>
      <c r="E585" s="464"/>
      <c r="F585" s="464"/>
      <c r="G585" s="464"/>
      <c r="H585" s="464"/>
      <c r="I585" s="464"/>
      <c r="J585" s="464"/>
      <c r="K585" s="464"/>
      <c r="L585" s="464"/>
      <c r="M585" s="464"/>
      <c r="N585" s="464"/>
      <c r="O585" s="464"/>
      <c r="P585" s="464"/>
      <c r="Q585" s="464"/>
      <c r="R585" s="464"/>
      <c r="S585" s="464"/>
      <c r="T585" s="464"/>
      <c r="U585" s="464"/>
      <c r="V585" s="464"/>
      <c r="W585" s="464"/>
      <c r="X585" s="464"/>
      <c r="Y585" s="337"/>
      <c r="Z585" s="337"/>
      <c r="AA585" s="337"/>
      <c r="AB585" s="337"/>
      <c r="AC585" s="337"/>
      <c r="AD585" s="337"/>
      <c r="AE585" s="337"/>
      <c r="AF585" s="337"/>
      <c r="AG585" s="337"/>
      <c r="AH585" s="337"/>
      <c r="AI585" s="337"/>
      <c r="AJ585" s="337"/>
      <c r="AK585" s="464"/>
      <c r="AL585" s="464"/>
      <c r="AM585" s="464"/>
    </row>
    <row r="586" ht="13.5" customHeight="1">
      <c r="A586" s="464"/>
      <c r="B586" s="464"/>
      <c r="C586" s="464"/>
      <c r="D586" s="464"/>
      <c r="E586" s="464"/>
      <c r="F586" s="464"/>
      <c r="G586" s="464"/>
      <c r="H586" s="464"/>
      <c r="I586" s="464"/>
      <c r="J586" s="464"/>
      <c r="K586" s="464"/>
      <c r="L586" s="464"/>
      <c r="M586" s="464"/>
      <c r="N586" s="464"/>
      <c r="O586" s="464"/>
      <c r="P586" s="464"/>
      <c r="Q586" s="464"/>
      <c r="R586" s="464"/>
      <c r="S586" s="464"/>
      <c r="T586" s="464"/>
      <c r="U586" s="464"/>
      <c r="V586" s="464"/>
      <c r="W586" s="464"/>
      <c r="X586" s="464"/>
      <c r="Y586" s="337"/>
      <c r="Z586" s="337"/>
      <c r="AA586" s="337"/>
      <c r="AB586" s="337"/>
      <c r="AC586" s="337"/>
      <c r="AD586" s="337"/>
      <c r="AE586" s="337"/>
      <c r="AF586" s="337"/>
      <c r="AG586" s="337"/>
      <c r="AH586" s="337"/>
      <c r="AI586" s="337"/>
      <c r="AJ586" s="337"/>
      <c r="AK586" s="464"/>
      <c r="AL586" s="464"/>
      <c r="AM586" s="464"/>
    </row>
    <row r="587" ht="13.5" customHeight="1">
      <c r="A587" s="464"/>
      <c r="B587" s="464"/>
      <c r="C587" s="464"/>
      <c r="D587" s="464"/>
      <c r="E587" s="464"/>
      <c r="F587" s="464"/>
      <c r="G587" s="464"/>
      <c r="H587" s="464"/>
      <c r="I587" s="464"/>
      <c r="J587" s="464"/>
      <c r="K587" s="464"/>
      <c r="L587" s="464"/>
      <c r="M587" s="464"/>
      <c r="N587" s="464"/>
      <c r="O587" s="464"/>
      <c r="P587" s="464"/>
      <c r="Q587" s="464"/>
      <c r="R587" s="464"/>
      <c r="S587" s="464"/>
      <c r="T587" s="464"/>
      <c r="U587" s="464"/>
      <c r="V587" s="464"/>
      <c r="W587" s="464"/>
      <c r="X587" s="464"/>
      <c r="Y587" s="337"/>
      <c r="Z587" s="337"/>
      <c r="AA587" s="337"/>
      <c r="AB587" s="337"/>
      <c r="AC587" s="337"/>
      <c r="AD587" s="337"/>
      <c r="AE587" s="337"/>
      <c r="AF587" s="337"/>
      <c r="AG587" s="337"/>
      <c r="AH587" s="337"/>
      <c r="AI587" s="337"/>
      <c r="AJ587" s="337"/>
      <c r="AK587" s="464"/>
      <c r="AL587" s="464"/>
      <c r="AM587" s="464"/>
    </row>
    <row r="588" ht="13.5" customHeight="1">
      <c r="A588" s="464"/>
      <c r="B588" s="464"/>
      <c r="C588" s="464"/>
      <c r="D588" s="464"/>
      <c r="E588" s="464"/>
      <c r="F588" s="464"/>
      <c r="G588" s="464"/>
      <c r="H588" s="464"/>
      <c r="I588" s="464"/>
      <c r="J588" s="464"/>
      <c r="K588" s="464"/>
      <c r="L588" s="464"/>
      <c r="M588" s="464"/>
      <c r="N588" s="464"/>
      <c r="O588" s="464"/>
      <c r="P588" s="464"/>
      <c r="Q588" s="464"/>
      <c r="R588" s="464"/>
      <c r="S588" s="464"/>
      <c r="T588" s="464"/>
      <c r="U588" s="464"/>
      <c r="V588" s="464"/>
      <c r="W588" s="464"/>
      <c r="X588" s="464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337"/>
      <c r="AJ588" s="337"/>
      <c r="AK588" s="464"/>
      <c r="AL588" s="464"/>
      <c r="AM588" s="464"/>
    </row>
    <row r="589" ht="13.5" customHeight="1">
      <c r="A589" s="464"/>
      <c r="B589" s="464"/>
      <c r="C589" s="464"/>
      <c r="D589" s="464"/>
      <c r="E589" s="464"/>
      <c r="F589" s="464"/>
      <c r="G589" s="464"/>
      <c r="H589" s="464"/>
      <c r="I589" s="464"/>
      <c r="J589" s="464"/>
      <c r="K589" s="464"/>
      <c r="L589" s="464"/>
      <c r="M589" s="464"/>
      <c r="N589" s="464"/>
      <c r="O589" s="464"/>
      <c r="P589" s="464"/>
      <c r="Q589" s="464"/>
      <c r="R589" s="464"/>
      <c r="S589" s="464"/>
      <c r="T589" s="464"/>
      <c r="U589" s="464"/>
      <c r="V589" s="464"/>
      <c r="W589" s="464"/>
      <c r="X589" s="464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337"/>
      <c r="AJ589" s="337"/>
      <c r="AK589" s="464"/>
      <c r="AL589" s="464"/>
      <c r="AM589" s="464"/>
    </row>
    <row r="590" ht="13.5" customHeight="1">
      <c r="A590" s="464"/>
      <c r="B590" s="464"/>
      <c r="C590" s="464"/>
      <c r="D590" s="464"/>
      <c r="E590" s="464"/>
      <c r="F590" s="464"/>
      <c r="G590" s="464"/>
      <c r="H590" s="464"/>
      <c r="I590" s="464"/>
      <c r="J590" s="464"/>
      <c r="K590" s="464"/>
      <c r="L590" s="464"/>
      <c r="M590" s="464"/>
      <c r="N590" s="464"/>
      <c r="O590" s="464"/>
      <c r="P590" s="464"/>
      <c r="Q590" s="464"/>
      <c r="R590" s="464"/>
      <c r="S590" s="464"/>
      <c r="T590" s="464"/>
      <c r="U590" s="464"/>
      <c r="V590" s="464"/>
      <c r="W590" s="464"/>
      <c r="X590" s="464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337"/>
      <c r="AJ590" s="337"/>
      <c r="AK590" s="464"/>
      <c r="AL590" s="464"/>
      <c r="AM590" s="464"/>
    </row>
    <row r="591" ht="13.5" customHeight="1">
      <c r="A591" s="464"/>
      <c r="B591" s="464"/>
      <c r="C591" s="464"/>
      <c r="D591" s="464"/>
      <c r="E591" s="464"/>
      <c r="F591" s="464"/>
      <c r="G591" s="464"/>
      <c r="H591" s="464"/>
      <c r="I591" s="464"/>
      <c r="J591" s="464"/>
      <c r="K591" s="464"/>
      <c r="L591" s="464"/>
      <c r="M591" s="464"/>
      <c r="N591" s="464"/>
      <c r="O591" s="464"/>
      <c r="P591" s="464"/>
      <c r="Q591" s="464"/>
      <c r="R591" s="464"/>
      <c r="S591" s="464"/>
      <c r="T591" s="464"/>
      <c r="U591" s="464"/>
      <c r="V591" s="464"/>
      <c r="W591" s="464"/>
      <c r="X591" s="464"/>
      <c r="Y591" s="337"/>
      <c r="Z591" s="337"/>
      <c r="AA591" s="337"/>
      <c r="AB591" s="337"/>
      <c r="AC591" s="337"/>
      <c r="AD591" s="337"/>
      <c r="AE591" s="337"/>
      <c r="AF591" s="337"/>
      <c r="AG591" s="337"/>
      <c r="AH591" s="337"/>
      <c r="AI591" s="337"/>
      <c r="AJ591" s="337"/>
      <c r="AK591" s="464"/>
      <c r="AL591" s="464"/>
      <c r="AM591" s="464"/>
    </row>
    <row r="592" ht="13.5" customHeight="1">
      <c r="A592" s="464"/>
      <c r="B592" s="464"/>
      <c r="C592" s="464"/>
      <c r="D592" s="464"/>
      <c r="E592" s="464"/>
      <c r="F592" s="464"/>
      <c r="G592" s="464"/>
      <c r="H592" s="464"/>
      <c r="I592" s="464"/>
      <c r="J592" s="464"/>
      <c r="K592" s="464"/>
      <c r="L592" s="464"/>
      <c r="M592" s="464"/>
      <c r="N592" s="464"/>
      <c r="O592" s="464"/>
      <c r="P592" s="464"/>
      <c r="Q592" s="464"/>
      <c r="R592" s="464"/>
      <c r="S592" s="464"/>
      <c r="T592" s="464"/>
      <c r="U592" s="464"/>
      <c r="V592" s="464"/>
      <c r="W592" s="464"/>
      <c r="X592" s="464"/>
      <c r="Y592" s="337"/>
      <c r="Z592" s="337"/>
      <c r="AA592" s="337"/>
      <c r="AB592" s="337"/>
      <c r="AC592" s="337"/>
      <c r="AD592" s="337"/>
      <c r="AE592" s="337"/>
      <c r="AF592" s="337"/>
      <c r="AG592" s="337"/>
      <c r="AH592" s="337"/>
      <c r="AI592" s="337"/>
      <c r="AJ592" s="337"/>
      <c r="AK592" s="464"/>
      <c r="AL592" s="464"/>
      <c r="AM592" s="464"/>
    </row>
    <row r="593" ht="13.5" customHeight="1">
      <c r="A593" s="464"/>
      <c r="B593" s="464"/>
      <c r="C593" s="464"/>
      <c r="D593" s="464"/>
      <c r="E593" s="464"/>
      <c r="F593" s="464"/>
      <c r="G593" s="464"/>
      <c r="H593" s="464"/>
      <c r="I593" s="464"/>
      <c r="J593" s="464"/>
      <c r="K593" s="464"/>
      <c r="L593" s="464"/>
      <c r="M593" s="464"/>
      <c r="N593" s="464"/>
      <c r="O593" s="464"/>
      <c r="P593" s="464"/>
      <c r="Q593" s="464"/>
      <c r="R593" s="464"/>
      <c r="S593" s="464"/>
      <c r="T593" s="464"/>
      <c r="U593" s="464"/>
      <c r="V593" s="464"/>
      <c r="W593" s="464"/>
      <c r="X593" s="464"/>
      <c r="Y593" s="337"/>
      <c r="Z593" s="337"/>
      <c r="AA593" s="337"/>
      <c r="AB593" s="337"/>
      <c r="AC593" s="337"/>
      <c r="AD593" s="337"/>
      <c r="AE593" s="337"/>
      <c r="AF593" s="337"/>
      <c r="AG593" s="337"/>
      <c r="AH593" s="337"/>
      <c r="AI593" s="337"/>
      <c r="AJ593" s="337"/>
      <c r="AK593" s="464"/>
      <c r="AL593" s="464"/>
      <c r="AM593" s="464"/>
    </row>
    <row r="594" ht="13.5" customHeight="1">
      <c r="A594" s="464"/>
      <c r="B594" s="464"/>
      <c r="C594" s="464"/>
      <c r="D594" s="464"/>
      <c r="E594" s="464"/>
      <c r="F594" s="464"/>
      <c r="G594" s="464"/>
      <c r="H594" s="464"/>
      <c r="I594" s="464"/>
      <c r="J594" s="464"/>
      <c r="K594" s="464"/>
      <c r="L594" s="464"/>
      <c r="M594" s="464"/>
      <c r="N594" s="464"/>
      <c r="O594" s="464"/>
      <c r="P594" s="464"/>
      <c r="Q594" s="464"/>
      <c r="R594" s="464"/>
      <c r="S594" s="464"/>
      <c r="T594" s="464"/>
      <c r="U594" s="464"/>
      <c r="V594" s="464"/>
      <c r="W594" s="464"/>
      <c r="X594" s="464"/>
      <c r="Y594" s="337"/>
      <c r="Z594" s="337"/>
      <c r="AA594" s="337"/>
      <c r="AB594" s="337"/>
      <c r="AC594" s="337"/>
      <c r="AD594" s="337"/>
      <c r="AE594" s="337"/>
      <c r="AF594" s="337"/>
      <c r="AG594" s="337"/>
      <c r="AH594" s="337"/>
      <c r="AI594" s="337"/>
      <c r="AJ594" s="337"/>
      <c r="AK594" s="464"/>
      <c r="AL594" s="464"/>
      <c r="AM594" s="464"/>
    </row>
    <row r="595" ht="13.5" customHeight="1">
      <c r="A595" s="464"/>
      <c r="B595" s="464"/>
      <c r="C595" s="464"/>
      <c r="D595" s="464"/>
      <c r="E595" s="464"/>
      <c r="F595" s="464"/>
      <c r="G595" s="464"/>
      <c r="H595" s="464"/>
      <c r="I595" s="464"/>
      <c r="J595" s="464"/>
      <c r="K595" s="464"/>
      <c r="L595" s="464"/>
      <c r="M595" s="464"/>
      <c r="N595" s="464"/>
      <c r="O595" s="464"/>
      <c r="P595" s="464"/>
      <c r="Q595" s="464"/>
      <c r="R595" s="464"/>
      <c r="S595" s="464"/>
      <c r="T595" s="464"/>
      <c r="U595" s="464"/>
      <c r="V595" s="464"/>
      <c r="W595" s="464"/>
      <c r="X595" s="464"/>
      <c r="Y595" s="337"/>
      <c r="Z595" s="337"/>
      <c r="AA595" s="337"/>
      <c r="AB595" s="337"/>
      <c r="AC595" s="337"/>
      <c r="AD595" s="337"/>
      <c r="AE595" s="337"/>
      <c r="AF595" s="337"/>
      <c r="AG595" s="337"/>
      <c r="AH595" s="337"/>
      <c r="AI595" s="337"/>
      <c r="AJ595" s="337"/>
      <c r="AK595" s="464"/>
      <c r="AL595" s="464"/>
      <c r="AM595" s="464"/>
    </row>
    <row r="596" ht="13.5" customHeight="1">
      <c r="A596" s="464"/>
      <c r="B596" s="464"/>
      <c r="C596" s="464"/>
      <c r="D596" s="464"/>
      <c r="E596" s="464"/>
      <c r="F596" s="464"/>
      <c r="G596" s="464"/>
      <c r="H596" s="464"/>
      <c r="I596" s="464"/>
      <c r="J596" s="464"/>
      <c r="K596" s="464"/>
      <c r="L596" s="464"/>
      <c r="M596" s="464"/>
      <c r="N596" s="464"/>
      <c r="O596" s="464"/>
      <c r="P596" s="464"/>
      <c r="Q596" s="464"/>
      <c r="R596" s="464"/>
      <c r="S596" s="464"/>
      <c r="T596" s="464"/>
      <c r="U596" s="464"/>
      <c r="V596" s="464"/>
      <c r="W596" s="464"/>
      <c r="X596" s="464"/>
      <c r="Y596" s="337"/>
      <c r="Z596" s="337"/>
      <c r="AA596" s="337"/>
      <c r="AB596" s="337"/>
      <c r="AC596" s="337"/>
      <c r="AD596" s="337"/>
      <c r="AE596" s="337"/>
      <c r="AF596" s="337"/>
      <c r="AG596" s="337"/>
      <c r="AH596" s="337"/>
      <c r="AI596" s="337"/>
      <c r="AJ596" s="337"/>
      <c r="AK596" s="464"/>
      <c r="AL596" s="464"/>
      <c r="AM596" s="464"/>
    </row>
    <row r="597" ht="13.5" customHeight="1">
      <c r="A597" s="464"/>
      <c r="B597" s="464"/>
      <c r="C597" s="464"/>
      <c r="D597" s="464"/>
      <c r="E597" s="464"/>
      <c r="F597" s="464"/>
      <c r="G597" s="464"/>
      <c r="H597" s="464"/>
      <c r="I597" s="464"/>
      <c r="J597" s="464"/>
      <c r="K597" s="464"/>
      <c r="L597" s="464"/>
      <c r="M597" s="464"/>
      <c r="N597" s="464"/>
      <c r="O597" s="464"/>
      <c r="P597" s="464"/>
      <c r="Q597" s="464"/>
      <c r="R597" s="464"/>
      <c r="S597" s="464"/>
      <c r="T597" s="464"/>
      <c r="U597" s="464"/>
      <c r="V597" s="464"/>
      <c r="W597" s="464"/>
      <c r="X597" s="464"/>
      <c r="Y597" s="337"/>
      <c r="Z597" s="337"/>
      <c r="AA597" s="337"/>
      <c r="AB597" s="337"/>
      <c r="AC597" s="337"/>
      <c r="AD597" s="337"/>
      <c r="AE597" s="337"/>
      <c r="AF597" s="337"/>
      <c r="AG597" s="337"/>
      <c r="AH597" s="337"/>
      <c r="AI597" s="337"/>
      <c r="AJ597" s="337"/>
      <c r="AK597" s="464"/>
      <c r="AL597" s="464"/>
      <c r="AM597" s="464"/>
    </row>
    <row r="598" ht="13.5" customHeight="1">
      <c r="A598" s="464"/>
      <c r="B598" s="464"/>
      <c r="C598" s="464"/>
      <c r="D598" s="464"/>
      <c r="E598" s="464"/>
      <c r="F598" s="464"/>
      <c r="G598" s="464"/>
      <c r="H598" s="464"/>
      <c r="I598" s="464"/>
      <c r="J598" s="464"/>
      <c r="K598" s="464"/>
      <c r="L598" s="464"/>
      <c r="M598" s="464"/>
      <c r="N598" s="464"/>
      <c r="O598" s="464"/>
      <c r="P598" s="464"/>
      <c r="Q598" s="464"/>
      <c r="R598" s="464"/>
      <c r="S598" s="464"/>
      <c r="T598" s="464"/>
      <c r="U598" s="464"/>
      <c r="V598" s="464"/>
      <c r="W598" s="464"/>
      <c r="X598" s="464"/>
      <c r="Y598" s="337"/>
      <c r="Z598" s="337"/>
      <c r="AA598" s="337"/>
      <c r="AB598" s="337"/>
      <c r="AC598" s="337"/>
      <c r="AD598" s="337"/>
      <c r="AE598" s="337"/>
      <c r="AF598" s="337"/>
      <c r="AG598" s="337"/>
      <c r="AH598" s="337"/>
      <c r="AI598" s="337"/>
      <c r="AJ598" s="337"/>
      <c r="AK598" s="464"/>
      <c r="AL598" s="464"/>
      <c r="AM598" s="464"/>
    </row>
    <row r="599" ht="13.5" customHeight="1">
      <c r="A599" s="464"/>
      <c r="B599" s="464"/>
      <c r="C599" s="464"/>
      <c r="D599" s="464"/>
      <c r="E599" s="464"/>
      <c r="F599" s="464"/>
      <c r="G599" s="464"/>
      <c r="H599" s="464"/>
      <c r="I599" s="464"/>
      <c r="J599" s="464"/>
      <c r="K599" s="464"/>
      <c r="L599" s="464"/>
      <c r="M599" s="464"/>
      <c r="N599" s="464"/>
      <c r="O599" s="464"/>
      <c r="P599" s="464"/>
      <c r="Q599" s="464"/>
      <c r="R599" s="464"/>
      <c r="S599" s="464"/>
      <c r="T599" s="464"/>
      <c r="U599" s="464"/>
      <c r="V599" s="464"/>
      <c r="W599" s="464"/>
      <c r="X599" s="464"/>
      <c r="Y599" s="337"/>
      <c r="Z599" s="337"/>
      <c r="AA599" s="337"/>
      <c r="AB599" s="337"/>
      <c r="AC599" s="337"/>
      <c r="AD599" s="337"/>
      <c r="AE599" s="337"/>
      <c r="AF599" s="337"/>
      <c r="AG599" s="337"/>
      <c r="AH599" s="337"/>
      <c r="AI599" s="337"/>
      <c r="AJ599" s="337"/>
      <c r="AK599" s="464"/>
      <c r="AL599" s="464"/>
      <c r="AM599" s="464"/>
    </row>
    <row r="600" ht="13.5" customHeight="1">
      <c r="A600" s="464"/>
      <c r="B600" s="464"/>
      <c r="C600" s="464"/>
      <c r="D600" s="464"/>
      <c r="E600" s="464"/>
      <c r="F600" s="464"/>
      <c r="G600" s="464"/>
      <c r="H600" s="464"/>
      <c r="I600" s="464"/>
      <c r="J600" s="464"/>
      <c r="K600" s="464"/>
      <c r="L600" s="464"/>
      <c r="M600" s="464"/>
      <c r="N600" s="464"/>
      <c r="O600" s="464"/>
      <c r="P600" s="464"/>
      <c r="Q600" s="464"/>
      <c r="R600" s="464"/>
      <c r="S600" s="464"/>
      <c r="T600" s="464"/>
      <c r="U600" s="464"/>
      <c r="V600" s="464"/>
      <c r="W600" s="464"/>
      <c r="X600" s="464"/>
      <c r="Y600" s="337"/>
      <c r="Z600" s="337"/>
      <c r="AA600" s="337"/>
      <c r="AB600" s="337"/>
      <c r="AC600" s="337"/>
      <c r="AD600" s="337"/>
      <c r="AE600" s="337"/>
      <c r="AF600" s="337"/>
      <c r="AG600" s="337"/>
      <c r="AH600" s="337"/>
      <c r="AI600" s="337"/>
      <c r="AJ600" s="337"/>
      <c r="AK600" s="464"/>
      <c r="AL600" s="464"/>
      <c r="AM600" s="464"/>
    </row>
    <row r="601" ht="13.5" customHeight="1">
      <c r="A601" s="464"/>
      <c r="B601" s="464"/>
      <c r="C601" s="464"/>
      <c r="D601" s="464"/>
      <c r="E601" s="464"/>
      <c r="F601" s="464"/>
      <c r="G601" s="464"/>
      <c r="H601" s="464"/>
      <c r="I601" s="464"/>
      <c r="J601" s="464"/>
      <c r="K601" s="464"/>
      <c r="L601" s="464"/>
      <c r="M601" s="464"/>
      <c r="N601" s="464"/>
      <c r="O601" s="464"/>
      <c r="P601" s="464"/>
      <c r="Q601" s="464"/>
      <c r="R601" s="464"/>
      <c r="S601" s="464"/>
      <c r="T601" s="464"/>
      <c r="U601" s="464"/>
      <c r="V601" s="464"/>
      <c r="W601" s="464"/>
      <c r="X601" s="464"/>
      <c r="Y601" s="337"/>
      <c r="Z601" s="337"/>
      <c r="AA601" s="337"/>
      <c r="AB601" s="337"/>
      <c r="AC601" s="337"/>
      <c r="AD601" s="337"/>
      <c r="AE601" s="337"/>
      <c r="AF601" s="337"/>
      <c r="AG601" s="337"/>
      <c r="AH601" s="337"/>
      <c r="AI601" s="337"/>
      <c r="AJ601" s="337"/>
      <c r="AK601" s="464"/>
      <c r="AL601" s="464"/>
      <c r="AM601" s="464"/>
    </row>
    <row r="602" ht="13.5" customHeight="1">
      <c r="A602" s="464"/>
      <c r="B602" s="464"/>
      <c r="C602" s="464"/>
      <c r="D602" s="464"/>
      <c r="E602" s="464"/>
      <c r="F602" s="464"/>
      <c r="G602" s="464"/>
      <c r="H602" s="464"/>
      <c r="I602" s="464"/>
      <c r="J602" s="464"/>
      <c r="K602" s="464"/>
      <c r="L602" s="464"/>
      <c r="M602" s="464"/>
      <c r="N602" s="464"/>
      <c r="O602" s="464"/>
      <c r="P602" s="464"/>
      <c r="Q602" s="464"/>
      <c r="R602" s="464"/>
      <c r="S602" s="464"/>
      <c r="T602" s="464"/>
      <c r="U602" s="464"/>
      <c r="V602" s="464"/>
      <c r="W602" s="464"/>
      <c r="X602" s="464"/>
      <c r="Y602" s="337"/>
      <c r="Z602" s="337"/>
      <c r="AA602" s="337"/>
      <c r="AB602" s="337"/>
      <c r="AC602" s="337"/>
      <c r="AD602" s="337"/>
      <c r="AE602" s="337"/>
      <c r="AF602" s="337"/>
      <c r="AG602" s="337"/>
      <c r="AH602" s="337"/>
      <c r="AI602" s="337"/>
      <c r="AJ602" s="337"/>
      <c r="AK602" s="464"/>
      <c r="AL602" s="464"/>
      <c r="AM602" s="464"/>
    </row>
    <row r="603" ht="13.5" customHeight="1">
      <c r="A603" s="464"/>
      <c r="B603" s="464"/>
      <c r="C603" s="464"/>
      <c r="D603" s="464"/>
      <c r="E603" s="464"/>
      <c r="F603" s="464"/>
      <c r="G603" s="464"/>
      <c r="H603" s="464"/>
      <c r="I603" s="464"/>
      <c r="J603" s="464"/>
      <c r="K603" s="464"/>
      <c r="L603" s="464"/>
      <c r="M603" s="464"/>
      <c r="N603" s="464"/>
      <c r="O603" s="464"/>
      <c r="P603" s="464"/>
      <c r="Q603" s="464"/>
      <c r="R603" s="464"/>
      <c r="S603" s="464"/>
      <c r="T603" s="464"/>
      <c r="U603" s="464"/>
      <c r="V603" s="464"/>
      <c r="W603" s="464"/>
      <c r="X603" s="464"/>
      <c r="Y603" s="337"/>
      <c r="Z603" s="337"/>
      <c r="AA603" s="337"/>
      <c r="AB603" s="337"/>
      <c r="AC603" s="337"/>
      <c r="AD603" s="337"/>
      <c r="AE603" s="337"/>
      <c r="AF603" s="337"/>
      <c r="AG603" s="337"/>
      <c r="AH603" s="337"/>
      <c r="AI603" s="337"/>
      <c r="AJ603" s="337"/>
      <c r="AK603" s="464"/>
      <c r="AL603" s="464"/>
      <c r="AM603" s="464"/>
    </row>
    <row r="604" ht="13.5" customHeight="1">
      <c r="A604" s="464"/>
      <c r="B604" s="464"/>
      <c r="C604" s="464"/>
      <c r="D604" s="464"/>
      <c r="E604" s="464"/>
      <c r="F604" s="464"/>
      <c r="G604" s="464"/>
      <c r="H604" s="464"/>
      <c r="I604" s="464"/>
      <c r="J604" s="464"/>
      <c r="K604" s="464"/>
      <c r="L604" s="464"/>
      <c r="M604" s="464"/>
      <c r="N604" s="464"/>
      <c r="O604" s="464"/>
      <c r="P604" s="464"/>
      <c r="Q604" s="464"/>
      <c r="R604" s="464"/>
      <c r="S604" s="464"/>
      <c r="T604" s="464"/>
      <c r="U604" s="464"/>
      <c r="V604" s="464"/>
      <c r="W604" s="464"/>
      <c r="X604" s="464"/>
      <c r="Y604" s="337"/>
      <c r="Z604" s="337"/>
      <c r="AA604" s="337"/>
      <c r="AB604" s="337"/>
      <c r="AC604" s="337"/>
      <c r="AD604" s="337"/>
      <c r="AE604" s="337"/>
      <c r="AF604" s="337"/>
      <c r="AG604" s="337"/>
      <c r="AH604" s="337"/>
      <c r="AI604" s="337"/>
      <c r="AJ604" s="337"/>
      <c r="AK604" s="464"/>
      <c r="AL604" s="464"/>
      <c r="AM604" s="464"/>
    </row>
    <row r="605" ht="13.5" customHeight="1">
      <c r="A605" s="464"/>
      <c r="B605" s="464"/>
      <c r="C605" s="464"/>
      <c r="D605" s="464"/>
      <c r="E605" s="464"/>
      <c r="F605" s="464"/>
      <c r="G605" s="464"/>
      <c r="H605" s="464"/>
      <c r="I605" s="464"/>
      <c r="J605" s="464"/>
      <c r="K605" s="464"/>
      <c r="L605" s="464"/>
      <c r="M605" s="464"/>
      <c r="N605" s="464"/>
      <c r="O605" s="464"/>
      <c r="P605" s="464"/>
      <c r="Q605" s="464"/>
      <c r="R605" s="464"/>
      <c r="S605" s="464"/>
      <c r="T605" s="464"/>
      <c r="U605" s="464"/>
      <c r="V605" s="464"/>
      <c r="W605" s="464"/>
      <c r="X605" s="464"/>
      <c r="Y605" s="337"/>
      <c r="Z605" s="337"/>
      <c r="AA605" s="337"/>
      <c r="AB605" s="337"/>
      <c r="AC605" s="337"/>
      <c r="AD605" s="337"/>
      <c r="AE605" s="337"/>
      <c r="AF605" s="337"/>
      <c r="AG605" s="337"/>
      <c r="AH605" s="337"/>
      <c r="AI605" s="337"/>
      <c r="AJ605" s="337"/>
      <c r="AK605" s="464"/>
      <c r="AL605" s="464"/>
      <c r="AM605" s="464"/>
    </row>
    <row r="606" ht="13.5" customHeight="1">
      <c r="A606" s="464"/>
      <c r="B606" s="464"/>
      <c r="C606" s="464"/>
      <c r="D606" s="464"/>
      <c r="E606" s="464"/>
      <c r="F606" s="464"/>
      <c r="G606" s="464"/>
      <c r="H606" s="464"/>
      <c r="I606" s="464"/>
      <c r="J606" s="464"/>
      <c r="K606" s="464"/>
      <c r="L606" s="464"/>
      <c r="M606" s="464"/>
      <c r="N606" s="464"/>
      <c r="O606" s="464"/>
      <c r="P606" s="464"/>
      <c r="Q606" s="464"/>
      <c r="R606" s="464"/>
      <c r="S606" s="464"/>
      <c r="T606" s="464"/>
      <c r="U606" s="464"/>
      <c r="V606" s="464"/>
      <c r="W606" s="464"/>
      <c r="X606" s="464"/>
      <c r="Y606" s="337"/>
      <c r="Z606" s="337"/>
      <c r="AA606" s="337"/>
      <c r="AB606" s="337"/>
      <c r="AC606" s="337"/>
      <c r="AD606" s="337"/>
      <c r="AE606" s="337"/>
      <c r="AF606" s="337"/>
      <c r="AG606" s="337"/>
      <c r="AH606" s="337"/>
      <c r="AI606" s="337"/>
      <c r="AJ606" s="337"/>
      <c r="AK606" s="464"/>
      <c r="AL606" s="464"/>
      <c r="AM606" s="464"/>
    </row>
    <row r="607" ht="13.5" customHeight="1">
      <c r="A607" s="464"/>
      <c r="B607" s="464"/>
      <c r="C607" s="464"/>
      <c r="D607" s="464"/>
      <c r="E607" s="464"/>
      <c r="F607" s="464"/>
      <c r="G607" s="464"/>
      <c r="H607" s="464"/>
      <c r="I607" s="464"/>
      <c r="J607" s="464"/>
      <c r="K607" s="464"/>
      <c r="L607" s="464"/>
      <c r="M607" s="464"/>
      <c r="N607" s="464"/>
      <c r="O607" s="464"/>
      <c r="P607" s="464"/>
      <c r="Q607" s="464"/>
      <c r="R607" s="464"/>
      <c r="S607" s="464"/>
      <c r="T607" s="464"/>
      <c r="U607" s="464"/>
      <c r="V607" s="464"/>
      <c r="W607" s="464"/>
      <c r="X607" s="464"/>
      <c r="Y607" s="337"/>
      <c r="Z607" s="337"/>
      <c r="AA607" s="337"/>
      <c r="AB607" s="337"/>
      <c r="AC607" s="337"/>
      <c r="AD607" s="337"/>
      <c r="AE607" s="337"/>
      <c r="AF607" s="337"/>
      <c r="AG607" s="337"/>
      <c r="AH607" s="337"/>
      <c r="AI607" s="337"/>
      <c r="AJ607" s="337"/>
      <c r="AK607" s="464"/>
      <c r="AL607" s="464"/>
      <c r="AM607" s="464"/>
    </row>
    <row r="608" ht="13.5" customHeight="1">
      <c r="A608" s="464"/>
      <c r="B608" s="464"/>
      <c r="C608" s="464"/>
      <c r="D608" s="464"/>
      <c r="E608" s="464"/>
      <c r="F608" s="464"/>
      <c r="G608" s="464"/>
      <c r="H608" s="464"/>
      <c r="I608" s="464"/>
      <c r="J608" s="464"/>
      <c r="K608" s="464"/>
      <c r="L608" s="464"/>
      <c r="M608" s="464"/>
      <c r="N608" s="464"/>
      <c r="O608" s="464"/>
      <c r="P608" s="464"/>
      <c r="Q608" s="464"/>
      <c r="R608" s="464"/>
      <c r="S608" s="464"/>
      <c r="T608" s="464"/>
      <c r="U608" s="464"/>
      <c r="V608" s="464"/>
      <c r="W608" s="464"/>
      <c r="X608" s="464"/>
      <c r="Y608" s="337"/>
      <c r="Z608" s="337"/>
      <c r="AA608" s="337"/>
      <c r="AB608" s="337"/>
      <c r="AC608" s="337"/>
      <c r="AD608" s="337"/>
      <c r="AE608" s="337"/>
      <c r="AF608" s="337"/>
      <c r="AG608" s="337"/>
      <c r="AH608" s="337"/>
      <c r="AI608" s="337"/>
      <c r="AJ608" s="337"/>
      <c r="AK608" s="464"/>
      <c r="AL608" s="464"/>
      <c r="AM608" s="464"/>
    </row>
    <row r="609" ht="13.5" customHeight="1">
      <c r="A609" s="464"/>
      <c r="B609" s="464"/>
      <c r="C609" s="464"/>
      <c r="D609" s="464"/>
      <c r="E609" s="464"/>
      <c r="F609" s="464"/>
      <c r="G609" s="464"/>
      <c r="H609" s="464"/>
      <c r="I609" s="464"/>
      <c r="J609" s="464"/>
      <c r="K609" s="464"/>
      <c r="L609" s="464"/>
      <c r="M609" s="464"/>
      <c r="N609" s="464"/>
      <c r="O609" s="464"/>
      <c r="P609" s="464"/>
      <c r="Q609" s="464"/>
      <c r="R609" s="464"/>
      <c r="S609" s="464"/>
      <c r="T609" s="464"/>
      <c r="U609" s="464"/>
      <c r="V609" s="464"/>
      <c r="W609" s="464"/>
      <c r="X609" s="464"/>
      <c r="Y609" s="337"/>
      <c r="Z609" s="337"/>
      <c r="AA609" s="337"/>
      <c r="AB609" s="337"/>
      <c r="AC609" s="337"/>
      <c r="AD609" s="337"/>
      <c r="AE609" s="337"/>
      <c r="AF609" s="337"/>
      <c r="AG609" s="337"/>
      <c r="AH609" s="337"/>
      <c r="AI609" s="337"/>
      <c r="AJ609" s="337"/>
      <c r="AK609" s="464"/>
      <c r="AL609" s="464"/>
      <c r="AM609" s="464"/>
    </row>
    <row r="610" ht="13.5" customHeight="1">
      <c r="A610" s="464"/>
      <c r="B610" s="464"/>
      <c r="C610" s="464"/>
      <c r="D610" s="464"/>
      <c r="E610" s="464"/>
      <c r="F610" s="464"/>
      <c r="G610" s="464"/>
      <c r="H610" s="464"/>
      <c r="I610" s="464"/>
      <c r="J610" s="464"/>
      <c r="K610" s="464"/>
      <c r="L610" s="464"/>
      <c r="M610" s="464"/>
      <c r="N610" s="464"/>
      <c r="O610" s="464"/>
      <c r="P610" s="464"/>
      <c r="Q610" s="464"/>
      <c r="R610" s="464"/>
      <c r="S610" s="464"/>
      <c r="T610" s="464"/>
      <c r="U610" s="464"/>
      <c r="V610" s="464"/>
      <c r="W610" s="464"/>
      <c r="X610" s="464"/>
      <c r="Y610" s="337"/>
      <c r="Z610" s="337"/>
      <c r="AA610" s="337"/>
      <c r="AB610" s="337"/>
      <c r="AC610" s="337"/>
      <c r="AD610" s="337"/>
      <c r="AE610" s="337"/>
      <c r="AF610" s="337"/>
      <c r="AG610" s="337"/>
      <c r="AH610" s="337"/>
      <c r="AI610" s="337"/>
      <c r="AJ610" s="337"/>
      <c r="AK610" s="464"/>
      <c r="AL610" s="464"/>
      <c r="AM610" s="464"/>
    </row>
    <row r="611" ht="13.5" customHeight="1">
      <c r="A611" s="464"/>
      <c r="B611" s="464"/>
      <c r="C611" s="464"/>
      <c r="D611" s="464"/>
      <c r="E611" s="464"/>
      <c r="F611" s="464"/>
      <c r="G611" s="464"/>
      <c r="H611" s="464"/>
      <c r="I611" s="464"/>
      <c r="J611" s="464"/>
      <c r="K611" s="464"/>
      <c r="L611" s="464"/>
      <c r="M611" s="464"/>
      <c r="N611" s="464"/>
      <c r="O611" s="464"/>
      <c r="P611" s="464"/>
      <c r="Q611" s="464"/>
      <c r="R611" s="464"/>
      <c r="S611" s="464"/>
      <c r="T611" s="464"/>
      <c r="U611" s="464"/>
      <c r="V611" s="464"/>
      <c r="W611" s="464"/>
      <c r="X611" s="464"/>
      <c r="Y611" s="337"/>
      <c r="Z611" s="337"/>
      <c r="AA611" s="337"/>
      <c r="AB611" s="337"/>
      <c r="AC611" s="337"/>
      <c r="AD611" s="337"/>
      <c r="AE611" s="337"/>
      <c r="AF611" s="337"/>
      <c r="AG611" s="337"/>
      <c r="AH611" s="337"/>
      <c r="AI611" s="337"/>
      <c r="AJ611" s="337"/>
      <c r="AK611" s="464"/>
      <c r="AL611" s="464"/>
      <c r="AM611" s="464"/>
    </row>
    <row r="612" ht="13.5" customHeight="1">
      <c r="A612" s="464"/>
      <c r="B612" s="464"/>
      <c r="C612" s="464"/>
      <c r="D612" s="464"/>
      <c r="E612" s="464"/>
      <c r="F612" s="464"/>
      <c r="G612" s="464"/>
      <c r="H612" s="464"/>
      <c r="I612" s="464"/>
      <c r="J612" s="464"/>
      <c r="K612" s="464"/>
      <c r="L612" s="464"/>
      <c r="M612" s="464"/>
      <c r="N612" s="464"/>
      <c r="O612" s="464"/>
      <c r="P612" s="464"/>
      <c r="Q612" s="464"/>
      <c r="R612" s="464"/>
      <c r="S612" s="464"/>
      <c r="T612" s="464"/>
      <c r="U612" s="464"/>
      <c r="V612" s="464"/>
      <c r="W612" s="464"/>
      <c r="X612" s="464"/>
      <c r="Y612" s="337"/>
      <c r="Z612" s="337"/>
      <c r="AA612" s="337"/>
      <c r="AB612" s="337"/>
      <c r="AC612" s="337"/>
      <c r="AD612" s="337"/>
      <c r="AE612" s="337"/>
      <c r="AF612" s="337"/>
      <c r="AG612" s="337"/>
      <c r="AH612" s="337"/>
      <c r="AI612" s="337"/>
      <c r="AJ612" s="337"/>
      <c r="AK612" s="464"/>
      <c r="AL612" s="464"/>
      <c r="AM612" s="464"/>
    </row>
    <row r="613" ht="13.5" customHeight="1">
      <c r="A613" s="464"/>
      <c r="B613" s="464"/>
      <c r="C613" s="464"/>
      <c r="D613" s="464"/>
      <c r="E613" s="464"/>
      <c r="F613" s="464"/>
      <c r="G613" s="464"/>
      <c r="H613" s="464"/>
      <c r="I613" s="464"/>
      <c r="J613" s="464"/>
      <c r="K613" s="464"/>
      <c r="L613" s="464"/>
      <c r="M613" s="464"/>
      <c r="N613" s="464"/>
      <c r="O613" s="464"/>
      <c r="P613" s="464"/>
      <c r="Q613" s="464"/>
      <c r="R613" s="464"/>
      <c r="S613" s="464"/>
      <c r="T613" s="464"/>
      <c r="U613" s="464"/>
      <c r="V613" s="464"/>
      <c r="W613" s="464"/>
      <c r="X613" s="464"/>
      <c r="Y613" s="337"/>
      <c r="Z613" s="337"/>
      <c r="AA613" s="337"/>
      <c r="AB613" s="337"/>
      <c r="AC613" s="337"/>
      <c r="AD613" s="337"/>
      <c r="AE613" s="337"/>
      <c r="AF613" s="337"/>
      <c r="AG613" s="337"/>
      <c r="AH613" s="337"/>
      <c r="AI613" s="337"/>
      <c r="AJ613" s="337"/>
      <c r="AK613" s="464"/>
      <c r="AL613" s="464"/>
      <c r="AM613" s="464"/>
    </row>
    <row r="614" ht="13.5" customHeight="1">
      <c r="A614" s="464"/>
      <c r="B614" s="464"/>
      <c r="C614" s="464"/>
      <c r="D614" s="464"/>
      <c r="E614" s="464"/>
      <c r="F614" s="464"/>
      <c r="G614" s="464"/>
      <c r="H614" s="464"/>
      <c r="I614" s="464"/>
      <c r="J614" s="464"/>
      <c r="K614" s="464"/>
      <c r="L614" s="464"/>
      <c r="M614" s="464"/>
      <c r="N614" s="464"/>
      <c r="O614" s="464"/>
      <c r="P614" s="464"/>
      <c r="Q614" s="464"/>
      <c r="R614" s="464"/>
      <c r="S614" s="464"/>
      <c r="T614" s="464"/>
      <c r="U614" s="464"/>
      <c r="V614" s="464"/>
      <c r="W614" s="464"/>
      <c r="X614" s="464"/>
      <c r="Y614" s="337"/>
      <c r="Z614" s="337"/>
      <c r="AA614" s="337"/>
      <c r="AB614" s="337"/>
      <c r="AC614" s="337"/>
      <c r="AD614" s="337"/>
      <c r="AE614" s="337"/>
      <c r="AF614" s="337"/>
      <c r="AG614" s="337"/>
      <c r="AH614" s="337"/>
      <c r="AI614" s="337"/>
      <c r="AJ614" s="337"/>
      <c r="AK614" s="464"/>
      <c r="AL614" s="464"/>
      <c r="AM614" s="464"/>
    </row>
    <row r="615" ht="13.5" customHeight="1">
      <c r="A615" s="464"/>
      <c r="B615" s="464"/>
      <c r="C615" s="464"/>
      <c r="D615" s="464"/>
      <c r="E615" s="464"/>
      <c r="F615" s="464"/>
      <c r="G615" s="464"/>
      <c r="H615" s="464"/>
      <c r="I615" s="464"/>
      <c r="J615" s="464"/>
      <c r="K615" s="464"/>
      <c r="L615" s="464"/>
      <c r="M615" s="464"/>
      <c r="N615" s="464"/>
      <c r="O615" s="464"/>
      <c r="P615" s="464"/>
      <c r="Q615" s="464"/>
      <c r="R615" s="464"/>
      <c r="S615" s="464"/>
      <c r="T615" s="464"/>
      <c r="U615" s="464"/>
      <c r="V615" s="464"/>
      <c r="W615" s="464"/>
      <c r="X615" s="464"/>
      <c r="Y615" s="337"/>
      <c r="Z615" s="337"/>
      <c r="AA615" s="337"/>
      <c r="AB615" s="337"/>
      <c r="AC615" s="337"/>
      <c r="AD615" s="337"/>
      <c r="AE615" s="337"/>
      <c r="AF615" s="337"/>
      <c r="AG615" s="337"/>
      <c r="AH615" s="337"/>
      <c r="AI615" s="337"/>
      <c r="AJ615" s="337"/>
      <c r="AK615" s="464"/>
      <c r="AL615" s="464"/>
      <c r="AM615" s="464"/>
    </row>
    <row r="616" ht="13.5" customHeight="1">
      <c r="A616" s="464"/>
      <c r="B616" s="464"/>
      <c r="C616" s="464"/>
      <c r="D616" s="464"/>
      <c r="E616" s="464"/>
      <c r="F616" s="464"/>
      <c r="G616" s="464"/>
      <c r="H616" s="464"/>
      <c r="I616" s="464"/>
      <c r="J616" s="464"/>
      <c r="K616" s="464"/>
      <c r="L616" s="464"/>
      <c r="M616" s="464"/>
      <c r="N616" s="464"/>
      <c r="O616" s="464"/>
      <c r="P616" s="464"/>
      <c r="Q616" s="464"/>
      <c r="R616" s="464"/>
      <c r="S616" s="464"/>
      <c r="T616" s="464"/>
      <c r="U616" s="464"/>
      <c r="V616" s="464"/>
      <c r="W616" s="464"/>
      <c r="X616" s="464"/>
      <c r="Y616" s="337"/>
      <c r="Z616" s="337"/>
      <c r="AA616" s="337"/>
      <c r="AB616" s="337"/>
      <c r="AC616" s="337"/>
      <c r="AD616" s="337"/>
      <c r="AE616" s="337"/>
      <c r="AF616" s="337"/>
      <c r="AG616" s="337"/>
      <c r="AH616" s="337"/>
      <c r="AI616" s="337"/>
      <c r="AJ616" s="337"/>
      <c r="AK616" s="464"/>
      <c r="AL616" s="464"/>
      <c r="AM616" s="464"/>
    </row>
    <row r="617" ht="13.5" customHeight="1">
      <c r="A617" s="464"/>
      <c r="B617" s="464"/>
      <c r="C617" s="464"/>
      <c r="D617" s="464"/>
      <c r="E617" s="464"/>
      <c r="F617" s="464"/>
      <c r="G617" s="464"/>
      <c r="H617" s="464"/>
      <c r="I617" s="464"/>
      <c r="J617" s="464"/>
      <c r="K617" s="464"/>
      <c r="L617" s="464"/>
      <c r="M617" s="464"/>
      <c r="N617" s="464"/>
      <c r="O617" s="464"/>
      <c r="P617" s="464"/>
      <c r="Q617" s="464"/>
      <c r="R617" s="464"/>
      <c r="S617" s="464"/>
      <c r="T617" s="464"/>
      <c r="U617" s="464"/>
      <c r="V617" s="464"/>
      <c r="W617" s="464"/>
      <c r="X617" s="464"/>
      <c r="Y617" s="337"/>
      <c r="Z617" s="337"/>
      <c r="AA617" s="337"/>
      <c r="AB617" s="337"/>
      <c r="AC617" s="337"/>
      <c r="AD617" s="337"/>
      <c r="AE617" s="337"/>
      <c r="AF617" s="337"/>
      <c r="AG617" s="337"/>
      <c r="AH617" s="337"/>
      <c r="AI617" s="337"/>
      <c r="AJ617" s="337"/>
      <c r="AK617" s="464"/>
      <c r="AL617" s="464"/>
      <c r="AM617" s="464"/>
    </row>
    <row r="618" ht="13.5" customHeight="1">
      <c r="A618" s="464"/>
      <c r="B618" s="464"/>
      <c r="C618" s="464"/>
      <c r="D618" s="464"/>
      <c r="E618" s="464"/>
      <c r="F618" s="464"/>
      <c r="G618" s="464"/>
      <c r="H618" s="464"/>
      <c r="I618" s="464"/>
      <c r="J618" s="464"/>
      <c r="K618" s="464"/>
      <c r="L618" s="464"/>
      <c r="M618" s="464"/>
      <c r="N618" s="464"/>
      <c r="O618" s="464"/>
      <c r="P618" s="464"/>
      <c r="Q618" s="464"/>
      <c r="R618" s="464"/>
      <c r="S618" s="464"/>
      <c r="T618" s="464"/>
      <c r="U618" s="464"/>
      <c r="V618" s="464"/>
      <c r="W618" s="464"/>
      <c r="X618" s="464"/>
      <c r="Y618" s="337"/>
      <c r="Z618" s="337"/>
      <c r="AA618" s="337"/>
      <c r="AB618" s="337"/>
      <c r="AC618" s="337"/>
      <c r="AD618" s="337"/>
      <c r="AE618" s="337"/>
      <c r="AF618" s="337"/>
      <c r="AG618" s="337"/>
      <c r="AH618" s="337"/>
      <c r="AI618" s="337"/>
      <c r="AJ618" s="337"/>
      <c r="AK618" s="464"/>
      <c r="AL618" s="464"/>
      <c r="AM618" s="464"/>
    </row>
    <row r="619" ht="13.5" customHeight="1">
      <c r="A619" s="464"/>
      <c r="B619" s="464"/>
      <c r="C619" s="464"/>
      <c r="D619" s="464"/>
      <c r="E619" s="464"/>
      <c r="F619" s="464"/>
      <c r="G619" s="464"/>
      <c r="H619" s="464"/>
      <c r="I619" s="464"/>
      <c r="J619" s="464"/>
      <c r="K619" s="464"/>
      <c r="L619" s="464"/>
      <c r="M619" s="464"/>
      <c r="N619" s="464"/>
      <c r="O619" s="464"/>
      <c r="P619" s="464"/>
      <c r="Q619" s="464"/>
      <c r="R619" s="464"/>
      <c r="S619" s="464"/>
      <c r="T619" s="464"/>
      <c r="U619" s="464"/>
      <c r="V619" s="464"/>
      <c r="W619" s="464"/>
      <c r="X619" s="464"/>
      <c r="Y619" s="337"/>
      <c r="Z619" s="337"/>
      <c r="AA619" s="337"/>
      <c r="AB619" s="337"/>
      <c r="AC619" s="337"/>
      <c r="AD619" s="337"/>
      <c r="AE619" s="337"/>
      <c r="AF619" s="337"/>
      <c r="AG619" s="337"/>
      <c r="AH619" s="337"/>
      <c r="AI619" s="337"/>
      <c r="AJ619" s="337"/>
      <c r="AK619" s="464"/>
      <c r="AL619" s="464"/>
      <c r="AM619" s="464"/>
    </row>
    <row r="620" ht="13.5" customHeight="1">
      <c r="A620" s="464"/>
      <c r="B620" s="464"/>
      <c r="C620" s="464"/>
      <c r="D620" s="464"/>
      <c r="E620" s="464"/>
      <c r="F620" s="464"/>
      <c r="G620" s="464"/>
      <c r="H620" s="464"/>
      <c r="I620" s="464"/>
      <c r="J620" s="464"/>
      <c r="K620" s="464"/>
      <c r="L620" s="464"/>
      <c r="M620" s="464"/>
      <c r="N620" s="464"/>
      <c r="O620" s="464"/>
      <c r="P620" s="464"/>
      <c r="Q620" s="464"/>
      <c r="R620" s="464"/>
      <c r="S620" s="464"/>
      <c r="T620" s="464"/>
      <c r="U620" s="464"/>
      <c r="V620" s="464"/>
      <c r="W620" s="464"/>
      <c r="X620" s="464"/>
      <c r="Y620" s="337"/>
      <c r="Z620" s="337"/>
      <c r="AA620" s="337"/>
      <c r="AB620" s="337"/>
      <c r="AC620" s="337"/>
      <c r="AD620" s="337"/>
      <c r="AE620" s="337"/>
      <c r="AF620" s="337"/>
      <c r="AG620" s="337"/>
      <c r="AH620" s="337"/>
      <c r="AI620" s="337"/>
      <c r="AJ620" s="337"/>
      <c r="AK620" s="464"/>
      <c r="AL620" s="464"/>
      <c r="AM620" s="464"/>
    </row>
    <row r="621" ht="13.5" customHeight="1">
      <c r="A621" s="464"/>
      <c r="B621" s="464"/>
      <c r="C621" s="464"/>
      <c r="D621" s="464"/>
      <c r="E621" s="464"/>
      <c r="F621" s="464"/>
      <c r="G621" s="464"/>
      <c r="H621" s="464"/>
      <c r="I621" s="464"/>
      <c r="J621" s="464"/>
      <c r="K621" s="464"/>
      <c r="L621" s="464"/>
      <c r="M621" s="464"/>
      <c r="N621" s="464"/>
      <c r="O621" s="464"/>
      <c r="P621" s="464"/>
      <c r="Q621" s="464"/>
      <c r="R621" s="464"/>
      <c r="S621" s="464"/>
      <c r="T621" s="464"/>
      <c r="U621" s="464"/>
      <c r="V621" s="464"/>
      <c r="W621" s="464"/>
      <c r="X621" s="464"/>
      <c r="Y621" s="337"/>
      <c r="Z621" s="337"/>
      <c r="AA621" s="337"/>
      <c r="AB621" s="337"/>
      <c r="AC621" s="337"/>
      <c r="AD621" s="337"/>
      <c r="AE621" s="337"/>
      <c r="AF621" s="337"/>
      <c r="AG621" s="337"/>
      <c r="AH621" s="337"/>
      <c r="AI621" s="337"/>
      <c r="AJ621" s="337"/>
      <c r="AK621" s="464"/>
      <c r="AL621" s="464"/>
      <c r="AM621" s="464"/>
    </row>
    <row r="622" ht="13.5" customHeight="1">
      <c r="A622" s="464"/>
      <c r="B622" s="464"/>
      <c r="C622" s="464"/>
      <c r="D622" s="464"/>
      <c r="E622" s="464"/>
      <c r="F622" s="464"/>
      <c r="G622" s="464"/>
      <c r="H622" s="464"/>
      <c r="I622" s="464"/>
      <c r="J622" s="464"/>
      <c r="K622" s="464"/>
      <c r="L622" s="464"/>
      <c r="M622" s="464"/>
      <c r="N622" s="464"/>
      <c r="O622" s="464"/>
      <c r="P622" s="464"/>
      <c r="Q622" s="464"/>
      <c r="R622" s="464"/>
      <c r="S622" s="464"/>
      <c r="T622" s="464"/>
      <c r="U622" s="464"/>
      <c r="V622" s="464"/>
      <c r="W622" s="464"/>
      <c r="X622" s="464"/>
      <c r="Y622" s="337"/>
      <c r="Z622" s="337"/>
      <c r="AA622" s="337"/>
      <c r="AB622" s="337"/>
      <c r="AC622" s="337"/>
      <c r="AD622" s="337"/>
      <c r="AE622" s="337"/>
      <c r="AF622" s="337"/>
      <c r="AG622" s="337"/>
      <c r="AH622" s="337"/>
      <c r="AI622" s="337"/>
      <c r="AJ622" s="337"/>
      <c r="AK622" s="464"/>
      <c r="AL622" s="464"/>
      <c r="AM622" s="464"/>
    </row>
    <row r="623" ht="13.5" customHeight="1">
      <c r="A623" s="464"/>
      <c r="B623" s="464"/>
      <c r="C623" s="464"/>
      <c r="D623" s="464"/>
      <c r="E623" s="464"/>
      <c r="F623" s="464"/>
      <c r="G623" s="464"/>
      <c r="H623" s="464"/>
      <c r="I623" s="464"/>
      <c r="J623" s="464"/>
      <c r="K623" s="464"/>
      <c r="L623" s="464"/>
      <c r="M623" s="464"/>
      <c r="N623" s="464"/>
      <c r="O623" s="464"/>
      <c r="P623" s="464"/>
      <c r="Q623" s="464"/>
      <c r="R623" s="464"/>
      <c r="S623" s="464"/>
      <c r="T623" s="464"/>
      <c r="U623" s="464"/>
      <c r="V623" s="464"/>
      <c r="W623" s="464"/>
      <c r="X623" s="464"/>
      <c r="Y623" s="337"/>
      <c r="Z623" s="337"/>
      <c r="AA623" s="337"/>
      <c r="AB623" s="337"/>
      <c r="AC623" s="337"/>
      <c r="AD623" s="337"/>
      <c r="AE623" s="337"/>
      <c r="AF623" s="337"/>
      <c r="AG623" s="337"/>
      <c r="AH623" s="337"/>
      <c r="AI623" s="337"/>
      <c r="AJ623" s="337"/>
      <c r="AK623" s="464"/>
      <c r="AL623" s="464"/>
      <c r="AM623" s="464"/>
    </row>
    <row r="624" ht="13.5" customHeight="1">
      <c r="A624" s="464"/>
      <c r="B624" s="464"/>
      <c r="C624" s="464"/>
      <c r="D624" s="464"/>
      <c r="E624" s="464"/>
      <c r="F624" s="464"/>
      <c r="G624" s="464"/>
      <c r="H624" s="464"/>
      <c r="I624" s="464"/>
      <c r="J624" s="464"/>
      <c r="K624" s="464"/>
      <c r="L624" s="464"/>
      <c r="M624" s="464"/>
      <c r="N624" s="464"/>
      <c r="O624" s="464"/>
      <c r="P624" s="464"/>
      <c r="Q624" s="464"/>
      <c r="R624" s="464"/>
      <c r="S624" s="464"/>
      <c r="T624" s="464"/>
      <c r="U624" s="464"/>
      <c r="V624" s="464"/>
      <c r="W624" s="464"/>
      <c r="X624" s="464"/>
      <c r="Y624" s="337"/>
      <c r="Z624" s="337"/>
      <c r="AA624" s="337"/>
      <c r="AB624" s="337"/>
      <c r="AC624" s="337"/>
      <c r="AD624" s="337"/>
      <c r="AE624" s="337"/>
      <c r="AF624" s="337"/>
      <c r="AG624" s="337"/>
      <c r="AH624" s="337"/>
      <c r="AI624" s="337"/>
      <c r="AJ624" s="337"/>
      <c r="AK624" s="464"/>
      <c r="AL624" s="464"/>
      <c r="AM624" s="464"/>
    </row>
    <row r="625" ht="13.5" customHeight="1">
      <c r="A625" s="464"/>
      <c r="B625" s="464"/>
      <c r="C625" s="464"/>
      <c r="D625" s="464"/>
      <c r="E625" s="464"/>
      <c r="F625" s="464"/>
      <c r="G625" s="464"/>
      <c r="H625" s="464"/>
      <c r="I625" s="464"/>
      <c r="J625" s="464"/>
      <c r="K625" s="464"/>
      <c r="L625" s="464"/>
      <c r="M625" s="464"/>
      <c r="N625" s="464"/>
      <c r="O625" s="464"/>
      <c r="P625" s="464"/>
      <c r="Q625" s="464"/>
      <c r="R625" s="464"/>
      <c r="S625" s="464"/>
      <c r="T625" s="464"/>
      <c r="U625" s="464"/>
      <c r="V625" s="464"/>
      <c r="W625" s="464"/>
      <c r="X625" s="464"/>
      <c r="Y625" s="337"/>
      <c r="Z625" s="337"/>
      <c r="AA625" s="337"/>
      <c r="AB625" s="337"/>
      <c r="AC625" s="337"/>
      <c r="AD625" s="337"/>
      <c r="AE625" s="337"/>
      <c r="AF625" s="337"/>
      <c r="AG625" s="337"/>
      <c r="AH625" s="337"/>
      <c r="AI625" s="337"/>
      <c r="AJ625" s="337"/>
      <c r="AK625" s="464"/>
      <c r="AL625" s="464"/>
      <c r="AM625" s="464"/>
    </row>
    <row r="626" ht="13.5" customHeight="1">
      <c r="A626" s="464"/>
      <c r="B626" s="464"/>
      <c r="C626" s="464"/>
      <c r="D626" s="464"/>
      <c r="E626" s="464"/>
      <c r="F626" s="464"/>
      <c r="G626" s="464"/>
      <c r="H626" s="464"/>
      <c r="I626" s="464"/>
      <c r="J626" s="464"/>
      <c r="K626" s="464"/>
      <c r="L626" s="464"/>
      <c r="M626" s="464"/>
      <c r="N626" s="464"/>
      <c r="O626" s="464"/>
      <c r="P626" s="464"/>
      <c r="Q626" s="464"/>
      <c r="R626" s="464"/>
      <c r="S626" s="464"/>
      <c r="T626" s="464"/>
      <c r="U626" s="464"/>
      <c r="V626" s="464"/>
      <c r="W626" s="464"/>
      <c r="X626" s="464"/>
      <c r="Y626" s="337"/>
      <c r="Z626" s="337"/>
      <c r="AA626" s="337"/>
      <c r="AB626" s="337"/>
      <c r="AC626" s="337"/>
      <c r="AD626" s="337"/>
      <c r="AE626" s="337"/>
      <c r="AF626" s="337"/>
      <c r="AG626" s="337"/>
      <c r="AH626" s="337"/>
      <c r="AI626" s="337"/>
      <c r="AJ626" s="337"/>
      <c r="AK626" s="464"/>
      <c r="AL626" s="464"/>
      <c r="AM626" s="464"/>
    </row>
    <row r="627" ht="13.5" customHeight="1">
      <c r="A627" s="464"/>
      <c r="B627" s="464"/>
      <c r="C627" s="464"/>
      <c r="D627" s="464"/>
      <c r="E627" s="464"/>
      <c r="F627" s="464"/>
      <c r="G627" s="464"/>
      <c r="H627" s="464"/>
      <c r="I627" s="464"/>
      <c r="J627" s="464"/>
      <c r="K627" s="464"/>
      <c r="L627" s="464"/>
      <c r="M627" s="464"/>
      <c r="N627" s="464"/>
      <c r="O627" s="464"/>
      <c r="P627" s="464"/>
      <c r="Q627" s="464"/>
      <c r="R627" s="464"/>
      <c r="S627" s="464"/>
      <c r="T627" s="464"/>
      <c r="U627" s="464"/>
      <c r="V627" s="464"/>
      <c r="W627" s="464"/>
      <c r="X627" s="464"/>
      <c r="Y627" s="337"/>
      <c r="Z627" s="337"/>
      <c r="AA627" s="337"/>
      <c r="AB627" s="337"/>
      <c r="AC627" s="337"/>
      <c r="AD627" s="337"/>
      <c r="AE627" s="337"/>
      <c r="AF627" s="337"/>
      <c r="AG627" s="337"/>
      <c r="AH627" s="337"/>
      <c r="AI627" s="337"/>
      <c r="AJ627" s="337"/>
      <c r="AK627" s="464"/>
      <c r="AL627" s="464"/>
      <c r="AM627" s="464"/>
    </row>
    <row r="628" ht="13.5" customHeight="1">
      <c r="A628" s="464"/>
      <c r="B628" s="464"/>
      <c r="C628" s="464"/>
      <c r="D628" s="464"/>
      <c r="E628" s="464"/>
      <c r="F628" s="464"/>
      <c r="G628" s="464"/>
      <c r="H628" s="464"/>
      <c r="I628" s="464"/>
      <c r="J628" s="464"/>
      <c r="K628" s="464"/>
      <c r="L628" s="464"/>
      <c r="M628" s="464"/>
      <c r="N628" s="464"/>
      <c r="O628" s="464"/>
      <c r="P628" s="464"/>
      <c r="Q628" s="464"/>
      <c r="R628" s="464"/>
      <c r="S628" s="464"/>
      <c r="T628" s="464"/>
      <c r="U628" s="464"/>
      <c r="V628" s="464"/>
      <c r="W628" s="464"/>
      <c r="X628" s="464"/>
      <c r="Y628" s="337"/>
      <c r="Z628" s="337"/>
      <c r="AA628" s="337"/>
      <c r="AB628" s="337"/>
      <c r="AC628" s="337"/>
      <c r="AD628" s="337"/>
      <c r="AE628" s="337"/>
      <c r="AF628" s="337"/>
      <c r="AG628" s="337"/>
      <c r="AH628" s="337"/>
      <c r="AI628" s="337"/>
      <c r="AJ628" s="337"/>
      <c r="AK628" s="464"/>
      <c r="AL628" s="464"/>
      <c r="AM628" s="464"/>
    </row>
    <row r="629" ht="13.5" customHeight="1">
      <c r="A629" s="464"/>
      <c r="B629" s="464"/>
      <c r="C629" s="464"/>
      <c r="D629" s="464"/>
      <c r="E629" s="464"/>
      <c r="F629" s="464"/>
      <c r="G629" s="464"/>
      <c r="H629" s="464"/>
      <c r="I629" s="464"/>
      <c r="J629" s="464"/>
      <c r="K629" s="464"/>
      <c r="L629" s="464"/>
      <c r="M629" s="464"/>
      <c r="N629" s="464"/>
      <c r="O629" s="464"/>
      <c r="P629" s="464"/>
      <c r="Q629" s="464"/>
      <c r="R629" s="464"/>
      <c r="S629" s="464"/>
      <c r="T629" s="464"/>
      <c r="U629" s="464"/>
      <c r="V629" s="464"/>
      <c r="W629" s="464"/>
      <c r="X629" s="464"/>
      <c r="Y629" s="337"/>
      <c r="Z629" s="337"/>
      <c r="AA629" s="337"/>
      <c r="AB629" s="337"/>
      <c r="AC629" s="337"/>
      <c r="AD629" s="337"/>
      <c r="AE629" s="337"/>
      <c r="AF629" s="337"/>
      <c r="AG629" s="337"/>
      <c r="AH629" s="337"/>
      <c r="AI629" s="337"/>
      <c r="AJ629" s="337"/>
      <c r="AK629" s="464"/>
      <c r="AL629" s="464"/>
      <c r="AM629" s="464"/>
    </row>
    <row r="630" ht="13.5" customHeight="1">
      <c r="A630" s="464"/>
      <c r="B630" s="464"/>
      <c r="C630" s="464"/>
      <c r="D630" s="464"/>
      <c r="E630" s="464"/>
      <c r="F630" s="464"/>
      <c r="G630" s="464"/>
      <c r="H630" s="464"/>
      <c r="I630" s="464"/>
      <c r="J630" s="464"/>
      <c r="K630" s="464"/>
      <c r="L630" s="464"/>
      <c r="M630" s="464"/>
      <c r="N630" s="464"/>
      <c r="O630" s="464"/>
      <c r="P630" s="464"/>
      <c r="Q630" s="464"/>
      <c r="R630" s="464"/>
      <c r="S630" s="464"/>
      <c r="T630" s="464"/>
      <c r="U630" s="464"/>
      <c r="V630" s="464"/>
      <c r="W630" s="464"/>
      <c r="X630" s="464"/>
      <c r="Y630" s="337"/>
      <c r="Z630" s="337"/>
      <c r="AA630" s="337"/>
      <c r="AB630" s="337"/>
      <c r="AC630" s="337"/>
      <c r="AD630" s="337"/>
      <c r="AE630" s="337"/>
      <c r="AF630" s="337"/>
      <c r="AG630" s="337"/>
      <c r="AH630" s="337"/>
      <c r="AI630" s="337"/>
      <c r="AJ630" s="337"/>
      <c r="AK630" s="464"/>
      <c r="AL630" s="464"/>
      <c r="AM630" s="464"/>
    </row>
    <row r="631" ht="13.5" customHeight="1">
      <c r="A631" s="464"/>
      <c r="B631" s="464"/>
      <c r="C631" s="464"/>
      <c r="D631" s="464"/>
      <c r="E631" s="464"/>
      <c r="F631" s="464"/>
      <c r="G631" s="464"/>
      <c r="H631" s="464"/>
      <c r="I631" s="464"/>
      <c r="J631" s="464"/>
      <c r="K631" s="464"/>
      <c r="L631" s="464"/>
      <c r="M631" s="464"/>
      <c r="N631" s="464"/>
      <c r="O631" s="464"/>
      <c r="P631" s="464"/>
      <c r="Q631" s="464"/>
      <c r="R631" s="464"/>
      <c r="S631" s="464"/>
      <c r="T631" s="464"/>
      <c r="U631" s="464"/>
      <c r="V631" s="464"/>
      <c r="W631" s="464"/>
      <c r="X631" s="464"/>
      <c r="Y631" s="337"/>
      <c r="Z631" s="337"/>
      <c r="AA631" s="337"/>
      <c r="AB631" s="337"/>
      <c r="AC631" s="337"/>
      <c r="AD631" s="337"/>
      <c r="AE631" s="337"/>
      <c r="AF631" s="337"/>
      <c r="AG631" s="337"/>
      <c r="AH631" s="337"/>
      <c r="AI631" s="337"/>
      <c r="AJ631" s="337"/>
      <c r="AK631" s="464"/>
      <c r="AL631" s="464"/>
      <c r="AM631" s="464"/>
    </row>
    <row r="632" ht="13.5" customHeight="1">
      <c r="A632" s="464"/>
      <c r="B632" s="464"/>
      <c r="C632" s="464"/>
      <c r="D632" s="464"/>
      <c r="E632" s="464"/>
      <c r="F632" s="464"/>
      <c r="G632" s="464"/>
      <c r="H632" s="464"/>
      <c r="I632" s="464"/>
      <c r="J632" s="464"/>
      <c r="K632" s="464"/>
      <c r="L632" s="464"/>
      <c r="M632" s="464"/>
      <c r="N632" s="464"/>
      <c r="O632" s="464"/>
      <c r="P632" s="464"/>
      <c r="Q632" s="464"/>
      <c r="R632" s="464"/>
      <c r="S632" s="464"/>
      <c r="T632" s="464"/>
      <c r="U632" s="464"/>
      <c r="V632" s="464"/>
      <c r="W632" s="464"/>
      <c r="X632" s="464"/>
      <c r="Y632" s="337"/>
      <c r="Z632" s="337"/>
      <c r="AA632" s="337"/>
      <c r="AB632" s="337"/>
      <c r="AC632" s="337"/>
      <c r="AD632" s="337"/>
      <c r="AE632" s="337"/>
      <c r="AF632" s="337"/>
      <c r="AG632" s="337"/>
      <c r="AH632" s="337"/>
      <c r="AI632" s="337"/>
      <c r="AJ632" s="337"/>
      <c r="AK632" s="464"/>
      <c r="AL632" s="464"/>
      <c r="AM632" s="464"/>
    </row>
    <row r="633" ht="13.5" customHeight="1">
      <c r="A633" s="464"/>
      <c r="B633" s="464"/>
      <c r="C633" s="464"/>
      <c r="D633" s="464"/>
      <c r="E633" s="464"/>
      <c r="F633" s="464"/>
      <c r="G633" s="464"/>
      <c r="H633" s="464"/>
      <c r="I633" s="464"/>
      <c r="J633" s="464"/>
      <c r="K633" s="464"/>
      <c r="L633" s="464"/>
      <c r="M633" s="464"/>
      <c r="N633" s="464"/>
      <c r="O633" s="464"/>
      <c r="P633" s="464"/>
      <c r="Q633" s="464"/>
      <c r="R633" s="464"/>
      <c r="S633" s="464"/>
      <c r="T633" s="464"/>
      <c r="U633" s="464"/>
      <c r="V633" s="464"/>
      <c r="W633" s="464"/>
      <c r="X633" s="464"/>
      <c r="Y633" s="337"/>
      <c r="Z633" s="337"/>
      <c r="AA633" s="337"/>
      <c r="AB633" s="337"/>
      <c r="AC633" s="337"/>
      <c r="AD633" s="337"/>
      <c r="AE633" s="337"/>
      <c r="AF633" s="337"/>
      <c r="AG633" s="337"/>
      <c r="AH633" s="337"/>
      <c r="AI633" s="337"/>
      <c r="AJ633" s="337"/>
      <c r="AK633" s="464"/>
      <c r="AL633" s="464"/>
      <c r="AM633" s="464"/>
    </row>
    <row r="634" ht="13.5" customHeight="1">
      <c r="A634" s="464"/>
      <c r="B634" s="464"/>
      <c r="C634" s="464"/>
      <c r="D634" s="464"/>
      <c r="E634" s="464"/>
      <c r="F634" s="464"/>
      <c r="G634" s="464"/>
      <c r="H634" s="464"/>
      <c r="I634" s="464"/>
      <c r="J634" s="464"/>
      <c r="K634" s="464"/>
      <c r="L634" s="464"/>
      <c r="M634" s="464"/>
      <c r="N634" s="464"/>
      <c r="O634" s="464"/>
      <c r="P634" s="464"/>
      <c r="Q634" s="464"/>
      <c r="R634" s="464"/>
      <c r="S634" s="464"/>
      <c r="T634" s="464"/>
      <c r="U634" s="464"/>
      <c r="V634" s="464"/>
      <c r="W634" s="464"/>
      <c r="X634" s="464"/>
      <c r="Y634" s="337"/>
      <c r="Z634" s="337"/>
      <c r="AA634" s="337"/>
      <c r="AB634" s="337"/>
      <c r="AC634" s="337"/>
      <c r="AD634" s="337"/>
      <c r="AE634" s="337"/>
      <c r="AF634" s="337"/>
      <c r="AG634" s="337"/>
      <c r="AH634" s="337"/>
      <c r="AI634" s="337"/>
      <c r="AJ634" s="337"/>
      <c r="AK634" s="464"/>
      <c r="AL634" s="464"/>
      <c r="AM634" s="464"/>
    </row>
    <row r="635" ht="13.5" customHeight="1">
      <c r="A635" s="464"/>
      <c r="B635" s="464"/>
      <c r="C635" s="464"/>
      <c r="D635" s="464"/>
      <c r="E635" s="464"/>
      <c r="F635" s="464"/>
      <c r="G635" s="464"/>
      <c r="H635" s="464"/>
      <c r="I635" s="464"/>
      <c r="J635" s="464"/>
      <c r="K635" s="464"/>
      <c r="L635" s="464"/>
      <c r="M635" s="464"/>
      <c r="N635" s="464"/>
      <c r="O635" s="464"/>
      <c r="P635" s="464"/>
      <c r="Q635" s="464"/>
      <c r="R635" s="464"/>
      <c r="S635" s="464"/>
      <c r="T635" s="464"/>
      <c r="U635" s="464"/>
      <c r="V635" s="464"/>
      <c r="W635" s="464"/>
      <c r="X635" s="464"/>
      <c r="Y635" s="337"/>
      <c r="Z635" s="337"/>
      <c r="AA635" s="337"/>
      <c r="AB635" s="337"/>
      <c r="AC635" s="337"/>
      <c r="AD635" s="337"/>
      <c r="AE635" s="337"/>
      <c r="AF635" s="337"/>
      <c r="AG635" s="337"/>
      <c r="AH635" s="337"/>
      <c r="AI635" s="337"/>
      <c r="AJ635" s="337"/>
      <c r="AK635" s="464"/>
      <c r="AL635" s="464"/>
      <c r="AM635" s="464"/>
    </row>
    <row r="636" ht="13.5" customHeight="1">
      <c r="A636" s="464"/>
      <c r="B636" s="464"/>
      <c r="C636" s="464"/>
      <c r="D636" s="464"/>
      <c r="E636" s="464"/>
      <c r="F636" s="464"/>
      <c r="G636" s="464"/>
      <c r="H636" s="464"/>
      <c r="I636" s="464"/>
      <c r="J636" s="464"/>
      <c r="K636" s="464"/>
      <c r="L636" s="464"/>
      <c r="M636" s="464"/>
      <c r="N636" s="464"/>
      <c r="O636" s="464"/>
      <c r="P636" s="464"/>
      <c r="Q636" s="464"/>
      <c r="R636" s="464"/>
      <c r="S636" s="464"/>
      <c r="T636" s="464"/>
      <c r="U636" s="464"/>
      <c r="V636" s="464"/>
      <c r="W636" s="464"/>
      <c r="X636" s="464"/>
      <c r="Y636" s="337"/>
      <c r="Z636" s="337"/>
      <c r="AA636" s="337"/>
      <c r="AB636" s="337"/>
      <c r="AC636" s="337"/>
      <c r="AD636" s="337"/>
      <c r="AE636" s="337"/>
      <c r="AF636" s="337"/>
      <c r="AG636" s="337"/>
      <c r="AH636" s="337"/>
      <c r="AI636" s="337"/>
      <c r="AJ636" s="337"/>
      <c r="AK636" s="464"/>
      <c r="AL636" s="464"/>
      <c r="AM636" s="464"/>
    </row>
    <row r="637" ht="13.5" customHeight="1">
      <c r="A637" s="464"/>
      <c r="B637" s="464"/>
      <c r="C637" s="464"/>
      <c r="D637" s="464"/>
      <c r="E637" s="464"/>
      <c r="F637" s="464"/>
      <c r="G637" s="464"/>
      <c r="H637" s="464"/>
      <c r="I637" s="464"/>
      <c r="J637" s="464"/>
      <c r="K637" s="464"/>
      <c r="L637" s="464"/>
      <c r="M637" s="464"/>
      <c r="N637" s="464"/>
      <c r="O637" s="464"/>
      <c r="P637" s="464"/>
      <c r="Q637" s="464"/>
      <c r="R637" s="464"/>
      <c r="S637" s="464"/>
      <c r="T637" s="464"/>
      <c r="U637" s="464"/>
      <c r="V637" s="464"/>
      <c r="W637" s="464"/>
      <c r="X637" s="464"/>
      <c r="Y637" s="337"/>
      <c r="Z637" s="337"/>
      <c r="AA637" s="337"/>
      <c r="AB637" s="337"/>
      <c r="AC637" s="337"/>
      <c r="AD637" s="337"/>
      <c r="AE637" s="337"/>
      <c r="AF637" s="337"/>
      <c r="AG637" s="337"/>
      <c r="AH637" s="337"/>
      <c r="AI637" s="337"/>
      <c r="AJ637" s="337"/>
      <c r="AK637" s="464"/>
      <c r="AL637" s="464"/>
      <c r="AM637" s="464"/>
    </row>
    <row r="638" ht="13.5" customHeight="1">
      <c r="A638" s="464"/>
      <c r="B638" s="464"/>
      <c r="C638" s="464"/>
      <c r="D638" s="464"/>
      <c r="E638" s="464"/>
      <c r="F638" s="464"/>
      <c r="G638" s="464"/>
      <c r="H638" s="464"/>
      <c r="I638" s="464"/>
      <c r="J638" s="464"/>
      <c r="K638" s="464"/>
      <c r="L638" s="464"/>
      <c r="M638" s="464"/>
      <c r="N638" s="464"/>
      <c r="O638" s="464"/>
      <c r="P638" s="464"/>
      <c r="Q638" s="464"/>
      <c r="R638" s="464"/>
      <c r="S638" s="464"/>
      <c r="T638" s="464"/>
      <c r="U638" s="464"/>
      <c r="V638" s="464"/>
      <c r="W638" s="464"/>
      <c r="X638" s="464"/>
      <c r="Y638" s="337"/>
      <c r="Z638" s="337"/>
      <c r="AA638" s="337"/>
      <c r="AB638" s="337"/>
      <c r="AC638" s="337"/>
      <c r="AD638" s="337"/>
      <c r="AE638" s="337"/>
      <c r="AF638" s="337"/>
      <c r="AG638" s="337"/>
      <c r="AH638" s="337"/>
      <c r="AI638" s="337"/>
      <c r="AJ638" s="337"/>
      <c r="AK638" s="464"/>
      <c r="AL638" s="464"/>
      <c r="AM638" s="464"/>
    </row>
    <row r="639" ht="13.5" customHeight="1">
      <c r="A639" s="464"/>
      <c r="B639" s="464"/>
      <c r="C639" s="464"/>
      <c r="D639" s="464"/>
      <c r="E639" s="464"/>
      <c r="F639" s="464"/>
      <c r="G639" s="464"/>
      <c r="H639" s="464"/>
      <c r="I639" s="464"/>
      <c r="J639" s="464"/>
      <c r="K639" s="464"/>
      <c r="L639" s="464"/>
      <c r="M639" s="464"/>
      <c r="N639" s="464"/>
      <c r="O639" s="464"/>
      <c r="P639" s="464"/>
      <c r="Q639" s="464"/>
      <c r="R639" s="464"/>
      <c r="S639" s="464"/>
      <c r="T639" s="464"/>
      <c r="U639" s="464"/>
      <c r="V639" s="464"/>
      <c r="W639" s="464"/>
      <c r="X639" s="464"/>
      <c r="Y639" s="337"/>
      <c r="Z639" s="337"/>
      <c r="AA639" s="337"/>
      <c r="AB639" s="337"/>
      <c r="AC639" s="337"/>
      <c r="AD639" s="337"/>
      <c r="AE639" s="337"/>
      <c r="AF639" s="337"/>
      <c r="AG639" s="337"/>
      <c r="AH639" s="337"/>
      <c r="AI639" s="337"/>
      <c r="AJ639" s="337"/>
      <c r="AK639" s="464"/>
      <c r="AL639" s="464"/>
      <c r="AM639" s="464"/>
    </row>
    <row r="640" ht="13.5" customHeight="1">
      <c r="A640" s="464"/>
      <c r="B640" s="464"/>
      <c r="C640" s="464"/>
      <c r="D640" s="464"/>
      <c r="E640" s="464"/>
      <c r="F640" s="464"/>
      <c r="G640" s="464"/>
      <c r="H640" s="464"/>
      <c r="I640" s="464"/>
      <c r="J640" s="464"/>
      <c r="K640" s="464"/>
      <c r="L640" s="464"/>
      <c r="M640" s="464"/>
      <c r="N640" s="464"/>
      <c r="O640" s="464"/>
      <c r="P640" s="464"/>
      <c r="Q640" s="464"/>
      <c r="R640" s="464"/>
      <c r="S640" s="464"/>
      <c r="T640" s="464"/>
      <c r="U640" s="464"/>
      <c r="V640" s="464"/>
      <c r="W640" s="464"/>
      <c r="X640" s="464"/>
      <c r="Y640" s="337"/>
      <c r="Z640" s="337"/>
      <c r="AA640" s="337"/>
      <c r="AB640" s="337"/>
      <c r="AC640" s="337"/>
      <c r="AD640" s="337"/>
      <c r="AE640" s="337"/>
      <c r="AF640" s="337"/>
      <c r="AG640" s="337"/>
      <c r="AH640" s="337"/>
      <c r="AI640" s="337"/>
      <c r="AJ640" s="337"/>
      <c r="AK640" s="464"/>
      <c r="AL640" s="464"/>
      <c r="AM640" s="464"/>
    </row>
    <row r="641" ht="13.5" customHeight="1">
      <c r="A641" s="464"/>
      <c r="B641" s="464"/>
      <c r="C641" s="464"/>
      <c r="D641" s="464"/>
      <c r="E641" s="464"/>
      <c r="F641" s="464"/>
      <c r="G641" s="464"/>
      <c r="H641" s="464"/>
      <c r="I641" s="464"/>
      <c r="J641" s="464"/>
      <c r="K641" s="464"/>
      <c r="L641" s="464"/>
      <c r="M641" s="464"/>
      <c r="N641" s="464"/>
      <c r="O641" s="464"/>
      <c r="P641" s="464"/>
      <c r="Q641" s="464"/>
      <c r="R641" s="464"/>
      <c r="S641" s="464"/>
      <c r="T641" s="464"/>
      <c r="U641" s="464"/>
      <c r="V641" s="464"/>
      <c r="W641" s="464"/>
      <c r="X641" s="464"/>
      <c r="Y641" s="337"/>
      <c r="Z641" s="337"/>
      <c r="AA641" s="337"/>
      <c r="AB641" s="337"/>
      <c r="AC641" s="337"/>
      <c r="AD641" s="337"/>
      <c r="AE641" s="337"/>
      <c r="AF641" s="337"/>
      <c r="AG641" s="337"/>
      <c r="AH641" s="337"/>
      <c r="AI641" s="337"/>
      <c r="AJ641" s="337"/>
      <c r="AK641" s="464"/>
      <c r="AL641" s="464"/>
      <c r="AM641" s="464"/>
    </row>
    <row r="642" ht="13.5" customHeight="1">
      <c r="A642" s="464"/>
      <c r="B642" s="464"/>
      <c r="C642" s="464"/>
      <c r="D642" s="464"/>
      <c r="E642" s="464"/>
      <c r="F642" s="464"/>
      <c r="G642" s="464"/>
      <c r="H642" s="464"/>
      <c r="I642" s="464"/>
      <c r="J642" s="464"/>
      <c r="K642" s="464"/>
      <c r="L642" s="464"/>
      <c r="M642" s="464"/>
      <c r="N642" s="464"/>
      <c r="O642" s="464"/>
      <c r="P642" s="464"/>
      <c r="Q642" s="464"/>
      <c r="R642" s="464"/>
      <c r="S642" s="464"/>
      <c r="T642" s="464"/>
      <c r="U642" s="464"/>
      <c r="V642" s="464"/>
      <c r="W642" s="464"/>
      <c r="X642" s="464"/>
      <c r="Y642" s="337"/>
      <c r="Z642" s="337"/>
      <c r="AA642" s="337"/>
      <c r="AB642" s="337"/>
      <c r="AC642" s="337"/>
      <c r="AD642" s="337"/>
      <c r="AE642" s="337"/>
      <c r="AF642" s="337"/>
      <c r="AG642" s="337"/>
      <c r="AH642" s="337"/>
      <c r="AI642" s="337"/>
      <c r="AJ642" s="337"/>
      <c r="AK642" s="464"/>
      <c r="AL642" s="464"/>
      <c r="AM642" s="464"/>
    </row>
    <row r="643" ht="13.5" customHeight="1">
      <c r="A643" s="464"/>
      <c r="B643" s="464"/>
      <c r="C643" s="464"/>
      <c r="D643" s="464"/>
      <c r="E643" s="464"/>
      <c r="F643" s="464"/>
      <c r="G643" s="464"/>
      <c r="H643" s="464"/>
      <c r="I643" s="464"/>
      <c r="J643" s="464"/>
      <c r="K643" s="464"/>
      <c r="L643" s="464"/>
      <c r="M643" s="464"/>
      <c r="N643" s="464"/>
      <c r="O643" s="464"/>
      <c r="P643" s="464"/>
      <c r="Q643" s="464"/>
      <c r="R643" s="464"/>
      <c r="S643" s="464"/>
      <c r="T643" s="464"/>
      <c r="U643" s="464"/>
      <c r="V643" s="464"/>
      <c r="W643" s="464"/>
      <c r="X643" s="464"/>
      <c r="Y643" s="337"/>
      <c r="Z643" s="337"/>
      <c r="AA643" s="337"/>
      <c r="AB643" s="337"/>
      <c r="AC643" s="337"/>
      <c r="AD643" s="337"/>
      <c r="AE643" s="337"/>
      <c r="AF643" s="337"/>
      <c r="AG643" s="337"/>
      <c r="AH643" s="337"/>
      <c r="AI643" s="337"/>
      <c r="AJ643" s="337"/>
      <c r="AK643" s="464"/>
      <c r="AL643" s="464"/>
      <c r="AM643" s="464"/>
    </row>
    <row r="644" ht="13.5" customHeight="1">
      <c r="A644" s="464"/>
      <c r="B644" s="464"/>
      <c r="C644" s="464"/>
      <c r="D644" s="464"/>
      <c r="E644" s="464"/>
      <c r="F644" s="464"/>
      <c r="G644" s="464"/>
      <c r="H644" s="464"/>
      <c r="I644" s="464"/>
      <c r="J644" s="464"/>
      <c r="K644" s="464"/>
      <c r="L644" s="464"/>
      <c r="M644" s="464"/>
      <c r="N644" s="464"/>
      <c r="O644" s="464"/>
      <c r="P644" s="464"/>
      <c r="Q644" s="464"/>
      <c r="R644" s="464"/>
      <c r="S644" s="464"/>
      <c r="T644" s="464"/>
      <c r="U644" s="464"/>
      <c r="V644" s="464"/>
      <c r="W644" s="464"/>
      <c r="X644" s="464"/>
      <c r="Y644" s="337"/>
      <c r="Z644" s="337"/>
      <c r="AA644" s="337"/>
      <c r="AB644" s="337"/>
      <c r="AC644" s="337"/>
      <c r="AD644" s="337"/>
      <c r="AE644" s="337"/>
      <c r="AF644" s="337"/>
      <c r="AG644" s="337"/>
      <c r="AH644" s="337"/>
      <c r="AI644" s="337"/>
      <c r="AJ644" s="337"/>
      <c r="AK644" s="464"/>
      <c r="AL644" s="464"/>
      <c r="AM644" s="464"/>
    </row>
    <row r="645" ht="13.5" customHeight="1">
      <c r="A645" s="464"/>
      <c r="B645" s="464"/>
      <c r="C645" s="464"/>
      <c r="D645" s="464"/>
      <c r="E645" s="464"/>
      <c r="F645" s="464"/>
      <c r="G645" s="464"/>
      <c r="H645" s="464"/>
      <c r="I645" s="464"/>
      <c r="J645" s="464"/>
      <c r="K645" s="464"/>
      <c r="L645" s="464"/>
      <c r="M645" s="464"/>
      <c r="N645" s="464"/>
      <c r="O645" s="464"/>
      <c r="P645" s="464"/>
      <c r="Q645" s="464"/>
      <c r="R645" s="464"/>
      <c r="S645" s="464"/>
      <c r="T645" s="464"/>
      <c r="U645" s="464"/>
      <c r="V645" s="464"/>
      <c r="W645" s="464"/>
      <c r="X645" s="464"/>
      <c r="Y645" s="337"/>
      <c r="Z645" s="337"/>
      <c r="AA645" s="337"/>
      <c r="AB645" s="337"/>
      <c r="AC645" s="337"/>
      <c r="AD645" s="337"/>
      <c r="AE645" s="337"/>
      <c r="AF645" s="337"/>
      <c r="AG645" s="337"/>
      <c r="AH645" s="337"/>
      <c r="AI645" s="337"/>
      <c r="AJ645" s="337"/>
      <c r="AK645" s="464"/>
      <c r="AL645" s="464"/>
      <c r="AM645" s="464"/>
    </row>
    <row r="646" ht="13.5" customHeight="1">
      <c r="A646" s="464"/>
      <c r="B646" s="464"/>
      <c r="C646" s="464"/>
      <c r="D646" s="464"/>
      <c r="E646" s="464"/>
      <c r="F646" s="464"/>
      <c r="G646" s="464"/>
      <c r="H646" s="464"/>
      <c r="I646" s="464"/>
      <c r="J646" s="464"/>
      <c r="K646" s="464"/>
      <c r="L646" s="464"/>
      <c r="M646" s="464"/>
      <c r="N646" s="464"/>
      <c r="O646" s="464"/>
      <c r="P646" s="464"/>
      <c r="Q646" s="464"/>
      <c r="R646" s="464"/>
      <c r="S646" s="464"/>
      <c r="T646" s="464"/>
      <c r="U646" s="464"/>
      <c r="V646" s="464"/>
      <c r="W646" s="464"/>
      <c r="X646" s="464"/>
      <c r="Y646" s="337"/>
      <c r="Z646" s="337"/>
      <c r="AA646" s="337"/>
      <c r="AB646" s="337"/>
      <c r="AC646" s="337"/>
      <c r="AD646" s="337"/>
      <c r="AE646" s="337"/>
      <c r="AF646" s="337"/>
      <c r="AG646" s="337"/>
      <c r="AH646" s="337"/>
      <c r="AI646" s="337"/>
      <c r="AJ646" s="337"/>
      <c r="AK646" s="464"/>
      <c r="AL646" s="464"/>
      <c r="AM646" s="464"/>
    </row>
    <row r="647" ht="13.5" customHeight="1">
      <c r="A647" s="464"/>
      <c r="B647" s="464"/>
      <c r="C647" s="464"/>
      <c r="D647" s="464"/>
      <c r="E647" s="464"/>
      <c r="F647" s="464"/>
      <c r="G647" s="464"/>
      <c r="H647" s="464"/>
      <c r="I647" s="464"/>
      <c r="J647" s="464"/>
      <c r="K647" s="464"/>
      <c r="L647" s="464"/>
      <c r="M647" s="464"/>
      <c r="N647" s="464"/>
      <c r="O647" s="464"/>
      <c r="P647" s="464"/>
      <c r="Q647" s="464"/>
      <c r="R647" s="464"/>
      <c r="S647" s="464"/>
      <c r="T647" s="464"/>
      <c r="U647" s="464"/>
      <c r="V647" s="464"/>
      <c r="W647" s="464"/>
      <c r="X647" s="464"/>
      <c r="Y647" s="337"/>
      <c r="Z647" s="337"/>
      <c r="AA647" s="337"/>
      <c r="AB647" s="337"/>
      <c r="AC647" s="337"/>
      <c r="AD647" s="337"/>
      <c r="AE647" s="337"/>
      <c r="AF647" s="337"/>
      <c r="AG647" s="337"/>
      <c r="AH647" s="337"/>
      <c r="AI647" s="337"/>
      <c r="AJ647" s="337"/>
      <c r="AK647" s="464"/>
      <c r="AL647" s="464"/>
      <c r="AM647" s="464"/>
    </row>
    <row r="648" ht="13.5" customHeight="1">
      <c r="A648" s="464"/>
      <c r="B648" s="464"/>
      <c r="C648" s="464"/>
      <c r="D648" s="464"/>
      <c r="E648" s="464"/>
      <c r="F648" s="464"/>
      <c r="G648" s="464"/>
      <c r="H648" s="464"/>
      <c r="I648" s="464"/>
      <c r="J648" s="464"/>
      <c r="K648" s="464"/>
      <c r="L648" s="464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337"/>
      <c r="Z648" s="337"/>
      <c r="AA648" s="337"/>
      <c r="AB648" s="337"/>
      <c r="AC648" s="337"/>
      <c r="AD648" s="337"/>
      <c r="AE648" s="337"/>
      <c r="AF648" s="337"/>
      <c r="AG648" s="337"/>
      <c r="AH648" s="337"/>
      <c r="AI648" s="337"/>
      <c r="AJ648" s="337"/>
      <c r="AK648" s="464"/>
      <c r="AL648" s="464"/>
      <c r="AM648" s="464"/>
    </row>
    <row r="649" ht="13.5" customHeight="1">
      <c r="A649" s="464"/>
      <c r="B649" s="464"/>
      <c r="C649" s="464"/>
      <c r="D649" s="464"/>
      <c r="E649" s="464"/>
      <c r="F649" s="464"/>
      <c r="G649" s="464"/>
      <c r="H649" s="464"/>
      <c r="I649" s="464"/>
      <c r="J649" s="464"/>
      <c r="K649" s="464"/>
      <c r="L649" s="464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337"/>
      <c r="Z649" s="337"/>
      <c r="AA649" s="337"/>
      <c r="AB649" s="337"/>
      <c r="AC649" s="337"/>
      <c r="AD649" s="337"/>
      <c r="AE649" s="337"/>
      <c r="AF649" s="337"/>
      <c r="AG649" s="337"/>
      <c r="AH649" s="337"/>
      <c r="AI649" s="337"/>
      <c r="AJ649" s="337"/>
      <c r="AK649" s="464"/>
      <c r="AL649" s="464"/>
      <c r="AM649" s="464"/>
    </row>
    <row r="650" ht="13.5" customHeight="1">
      <c r="A650" s="464"/>
      <c r="B650" s="464"/>
      <c r="C650" s="464"/>
      <c r="D650" s="464"/>
      <c r="E650" s="464"/>
      <c r="F650" s="464"/>
      <c r="G650" s="464"/>
      <c r="H650" s="464"/>
      <c r="I650" s="464"/>
      <c r="J650" s="464"/>
      <c r="K650" s="464"/>
      <c r="L650" s="464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337"/>
      <c r="Z650" s="337"/>
      <c r="AA650" s="337"/>
      <c r="AB650" s="337"/>
      <c r="AC650" s="337"/>
      <c r="AD650" s="337"/>
      <c r="AE650" s="337"/>
      <c r="AF650" s="337"/>
      <c r="AG650" s="337"/>
      <c r="AH650" s="337"/>
      <c r="AI650" s="337"/>
      <c r="AJ650" s="337"/>
      <c r="AK650" s="464"/>
      <c r="AL650" s="464"/>
      <c r="AM650" s="464"/>
    </row>
    <row r="651" ht="13.5" customHeight="1">
      <c r="A651" s="464"/>
      <c r="B651" s="464"/>
      <c r="C651" s="464"/>
      <c r="D651" s="464"/>
      <c r="E651" s="464"/>
      <c r="F651" s="464"/>
      <c r="G651" s="464"/>
      <c r="H651" s="464"/>
      <c r="I651" s="464"/>
      <c r="J651" s="464"/>
      <c r="K651" s="464"/>
      <c r="L651" s="464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337"/>
      <c r="Z651" s="337"/>
      <c r="AA651" s="337"/>
      <c r="AB651" s="337"/>
      <c r="AC651" s="337"/>
      <c r="AD651" s="337"/>
      <c r="AE651" s="337"/>
      <c r="AF651" s="337"/>
      <c r="AG651" s="337"/>
      <c r="AH651" s="337"/>
      <c r="AI651" s="337"/>
      <c r="AJ651" s="337"/>
      <c r="AK651" s="464"/>
      <c r="AL651" s="464"/>
      <c r="AM651" s="464"/>
    </row>
    <row r="652" ht="13.5" customHeight="1">
      <c r="A652" s="464"/>
      <c r="B652" s="464"/>
      <c r="C652" s="464"/>
      <c r="D652" s="464"/>
      <c r="E652" s="464"/>
      <c r="F652" s="464"/>
      <c r="G652" s="464"/>
      <c r="H652" s="464"/>
      <c r="I652" s="464"/>
      <c r="J652" s="464"/>
      <c r="K652" s="464"/>
      <c r="L652" s="464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337"/>
      <c r="Z652" s="337"/>
      <c r="AA652" s="337"/>
      <c r="AB652" s="337"/>
      <c r="AC652" s="337"/>
      <c r="AD652" s="337"/>
      <c r="AE652" s="337"/>
      <c r="AF652" s="337"/>
      <c r="AG652" s="337"/>
      <c r="AH652" s="337"/>
      <c r="AI652" s="337"/>
      <c r="AJ652" s="337"/>
      <c r="AK652" s="464"/>
      <c r="AL652" s="464"/>
      <c r="AM652" s="464"/>
    </row>
    <row r="653" ht="13.5" customHeight="1">
      <c r="A653" s="464"/>
      <c r="B653" s="464"/>
      <c r="C653" s="464"/>
      <c r="D653" s="464"/>
      <c r="E653" s="464"/>
      <c r="F653" s="464"/>
      <c r="G653" s="464"/>
      <c r="H653" s="464"/>
      <c r="I653" s="464"/>
      <c r="J653" s="464"/>
      <c r="K653" s="464"/>
      <c r="L653" s="464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337"/>
      <c r="Z653" s="337"/>
      <c r="AA653" s="337"/>
      <c r="AB653" s="337"/>
      <c r="AC653" s="337"/>
      <c r="AD653" s="337"/>
      <c r="AE653" s="337"/>
      <c r="AF653" s="337"/>
      <c r="AG653" s="337"/>
      <c r="AH653" s="337"/>
      <c r="AI653" s="337"/>
      <c r="AJ653" s="337"/>
      <c r="AK653" s="464"/>
      <c r="AL653" s="464"/>
      <c r="AM653" s="464"/>
    </row>
    <row r="654" ht="13.5" customHeight="1">
      <c r="A654" s="464"/>
      <c r="B654" s="464"/>
      <c r="C654" s="464"/>
      <c r="D654" s="464"/>
      <c r="E654" s="464"/>
      <c r="F654" s="464"/>
      <c r="G654" s="464"/>
      <c r="H654" s="464"/>
      <c r="I654" s="464"/>
      <c r="J654" s="464"/>
      <c r="K654" s="464"/>
      <c r="L654" s="464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337"/>
      <c r="Z654" s="337"/>
      <c r="AA654" s="337"/>
      <c r="AB654" s="337"/>
      <c r="AC654" s="337"/>
      <c r="AD654" s="337"/>
      <c r="AE654" s="337"/>
      <c r="AF654" s="337"/>
      <c r="AG654" s="337"/>
      <c r="AH654" s="337"/>
      <c r="AI654" s="337"/>
      <c r="AJ654" s="337"/>
      <c r="AK654" s="464"/>
      <c r="AL654" s="464"/>
      <c r="AM654" s="464"/>
    </row>
    <row r="655" ht="13.5" customHeight="1">
      <c r="A655" s="464"/>
      <c r="B655" s="464"/>
      <c r="C655" s="464"/>
      <c r="D655" s="464"/>
      <c r="E655" s="464"/>
      <c r="F655" s="464"/>
      <c r="G655" s="464"/>
      <c r="H655" s="464"/>
      <c r="I655" s="464"/>
      <c r="J655" s="464"/>
      <c r="K655" s="464"/>
      <c r="L655" s="464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337"/>
      <c r="Z655" s="337"/>
      <c r="AA655" s="337"/>
      <c r="AB655" s="337"/>
      <c r="AC655" s="337"/>
      <c r="AD655" s="337"/>
      <c r="AE655" s="337"/>
      <c r="AF655" s="337"/>
      <c r="AG655" s="337"/>
      <c r="AH655" s="337"/>
      <c r="AI655" s="337"/>
      <c r="AJ655" s="337"/>
      <c r="AK655" s="464"/>
      <c r="AL655" s="464"/>
      <c r="AM655" s="464"/>
    </row>
    <row r="656" ht="13.5" customHeight="1">
      <c r="A656" s="464"/>
      <c r="B656" s="464"/>
      <c r="C656" s="464"/>
      <c r="D656" s="464"/>
      <c r="E656" s="464"/>
      <c r="F656" s="464"/>
      <c r="G656" s="464"/>
      <c r="H656" s="464"/>
      <c r="I656" s="464"/>
      <c r="J656" s="464"/>
      <c r="K656" s="464"/>
      <c r="L656" s="464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337"/>
      <c r="Z656" s="337"/>
      <c r="AA656" s="337"/>
      <c r="AB656" s="337"/>
      <c r="AC656" s="337"/>
      <c r="AD656" s="337"/>
      <c r="AE656" s="337"/>
      <c r="AF656" s="337"/>
      <c r="AG656" s="337"/>
      <c r="AH656" s="337"/>
      <c r="AI656" s="337"/>
      <c r="AJ656" s="337"/>
      <c r="AK656" s="464"/>
      <c r="AL656" s="464"/>
      <c r="AM656" s="464"/>
    </row>
    <row r="657" ht="13.5" customHeight="1">
      <c r="A657" s="464"/>
      <c r="B657" s="464"/>
      <c r="C657" s="464"/>
      <c r="D657" s="464"/>
      <c r="E657" s="464"/>
      <c r="F657" s="464"/>
      <c r="G657" s="464"/>
      <c r="H657" s="464"/>
      <c r="I657" s="464"/>
      <c r="J657" s="464"/>
      <c r="K657" s="464"/>
      <c r="L657" s="464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337"/>
      <c r="Z657" s="337"/>
      <c r="AA657" s="337"/>
      <c r="AB657" s="337"/>
      <c r="AC657" s="337"/>
      <c r="AD657" s="337"/>
      <c r="AE657" s="337"/>
      <c r="AF657" s="337"/>
      <c r="AG657" s="337"/>
      <c r="AH657" s="337"/>
      <c r="AI657" s="337"/>
      <c r="AJ657" s="337"/>
      <c r="AK657" s="464"/>
      <c r="AL657" s="464"/>
      <c r="AM657" s="464"/>
    </row>
    <row r="658" ht="13.5" customHeight="1">
      <c r="A658" s="464"/>
      <c r="B658" s="464"/>
      <c r="C658" s="464"/>
      <c r="D658" s="464"/>
      <c r="E658" s="464"/>
      <c r="F658" s="464"/>
      <c r="G658" s="464"/>
      <c r="H658" s="464"/>
      <c r="I658" s="464"/>
      <c r="J658" s="464"/>
      <c r="K658" s="464"/>
      <c r="L658" s="464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337"/>
      <c r="Z658" s="337"/>
      <c r="AA658" s="337"/>
      <c r="AB658" s="337"/>
      <c r="AC658" s="337"/>
      <c r="AD658" s="337"/>
      <c r="AE658" s="337"/>
      <c r="AF658" s="337"/>
      <c r="AG658" s="337"/>
      <c r="AH658" s="337"/>
      <c r="AI658" s="337"/>
      <c r="AJ658" s="337"/>
      <c r="AK658" s="464"/>
      <c r="AL658" s="464"/>
      <c r="AM658" s="464"/>
    </row>
    <row r="659" ht="13.5" customHeight="1">
      <c r="A659" s="464"/>
      <c r="B659" s="464"/>
      <c r="C659" s="464"/>
      <c r="D659" s="464"/>
      <c r="E659" s="464"/>
      <c r="F659" s="464"/>
      <c r="G659" s="464"/>
      <c r="H659" s="464"/>
      <c r="I659" s="464"/>
      <c r="J659" s="464"/>
      <c r="K659" s="464"/>
      <c r="L659" s="464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337"/>
      <c r="Z659" s="337"/>
      <c r="AA659" s="337"/>
      <c r="AB659" s="337"/>
      <c r="AC659" s="337"/>
      <c r="AD659" s="337"/>
      <c r="AE659" s="337"/>
      <c r="AF659" s="337"/>
      <c r="AG659" s="337"/>
      <c r="AH659" s="337"/>
      <c r="AI659" s="337"/>
      <c r="AJ659" s="337"/>
      <c r="AK659" s="464"/>
      <c r="AL659" s="464"/>
      <c r="AM659" s="464"/>
    </row>
    <row r="660" ht="13.5" customHeight="1">
      <c r="A660" s="464"/>
      <c r="B660" s="464"/>
      <c r="C660" s="464"/>
      <c r="D660" s="464"/>
      <c r="E660" s="464"/>
      <c r="F660" s="464"/>
      <c r="G660" s="464"/>
      <c r="H660" s="464"/>
      <c r="I660" s="464"/>
      <c r="J660" s="464"/>
      <c r="K660" s="464"/>
      <c r="L660" s="464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337"/>
      <c r="Z660" s="337"/>
      <c r="AA660" s="337"/>
      <c r="AB660" s="337"/>
      <c r="AC660" s="337"/>
      <c r="AD660" s="337"/>
      <c r="AE660" s="337"/>
      <c r="AF660" s="337"/>
      <c r="AG660" s="337"/>
      <c r="AH660" s="337"/>
      <c r="AI660" s="337"/>
      <c r="AJ660" s="337"/>
      <c r="AK660" s="464"/>
      <c r="AL660" s="464"/>
      <c r="AM660" s="464"/>
    </row>
    <row r="661" ht="13.5" customHeight="1">
      <c r="A661" s="464"/>
      <c r="B661" s="464"/>
      <c r="C661" s="464"/>
      <c r="D661" s="464"/>
      <c r="E661" s="464"/>
      <c r="F661" s="464"/>
      <c r="G661" s="464"/>
      <c r="H661" s="464"/>
      <c r="I661" s="464"/>
      <c r="J661" s="464"/>
      <c r="K661" s="464"/>
      <c r="L661" s="464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337"/>
      <c r="Z661" s="337"/>
      <c r="AA661" s="337"/>
      <c r="AB661" s="337"/>
      <c r="AC661" s="337"/>
      <c r="AD661" s="337"/>
      <c r="AE661" s="337"/>
      <c r="AF661" s="337"/>
      <c r="AG661" s="337"/>
      <c r="AH661" s="337"/>
      <c r="AI661" s="337"/>
      <c r="AJ661" s="337"/>
      <c r="AK661" s="464"/>
      <c r="AL661" s="464"/>
      <c r="AM661" s="464"/>
    </row>
    <row r="662" ht="13.5" customHeight="1">
      <c r="A662" s="464"/>
      <c r="B662" s="464"/>
      <c r="C662" s="464"/>
      <c r="D662" s="464"/>
      <c r="E662" s="464"/>
      <c r="F662" s="464"/>
      <c r="G662" s="464"/>
      <c r="H662" s="464"/>
      <c r="I662" s="464"/>
      <c r="J662" s="464"/>
      <c r="K662" s="464"/>
      <c r="L662" s="464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337"/>
      <c r="Z662" s="337"/>
      <c r="AA662" s="337"/>
      <c r="AB662" s="337"/>
      <c r="AC662" s="337"/>
      <c r="AD662" s="337"/>
      <c r="AE662" s="337"/>
      <c r="AF662" s="337"/>
      <c r="AG662" s="337"/>
      <c r="AH662" s="337"/>
      <c r="AI662" s="337"/>
      <c r="AJ662" s="337"/>
      <c r="AK662" s="464"/>
      <c r="AL662" s="464"/>
      <c r="AM662" s="464"/>
    </row>
    <row r="663" ht="13.5" customHeight="1">
      <c r="A663" s="464"/>
      <c r="B663" s="464"/>
      <c r="C663" s="464"/>
      <c r="D663" s="464"/>
      <c r="E663" s="464"/>
      <c r="F663" s="464"/>
      <c r="G663" s="464"/>
      <c r="H663" s="464"/>
      <c r="I663" s="464"/>
      <c r="J663" s="464"/>
      <c r="K663" s="464"/>
      <c r="L663" s="464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337"/>
      <c r="Z663" s="337"/>
      <c r="AA663" s="337"/>
      <c r="AB663" s="337"/>
      <c r="AC663" s="337"/>
      <c r="AD663" s="337"/>
      <c r="AE663" s="337"/>
      <c r="AF663" s="337"/>
      <c r="AG663" s="337"/>
      <c r="AH663" s="337"/>
      <c r="AI663" s="337"/>
      <c r="AJ663" s="337"/>
      <c r="AK663" s="464"/>
      <c r="AL663" s="464"/>
      <c r="AM663" s="464"/>
    </row>
    <row r="664" ht="13.5" customHeight="1">
      <c r="A664" s="464"/>
      <c r="B664" s="464"/>
      <c r="C664" s="464"/>
      <c r="D664" s="464"/>
      <c r="E664" s="464"/>
      <c r="F664" s="464"/>
      <c r="G664" s="464"/>
      <c r="H664" s="464"/>
      <c r="I664" s="464"/>
      <c r="J664" s="464"/>
      <c r="K664" s="464"/>
      <c r="L664" s="464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337"/>
      <c r="Z664" s="337"/>
      <c r="AA664" s="337"/>
      <c r="AB664" s="337"/>
      <c r="AC664" s="337"/>
      <c r="AD664" s="337"/>
      <c r="AE664" s="337"/>
      <c r="AF664" s="337"/>
      <c r="AG664" s="337"/>
      <c r="AH664" s="337"/>
      <c r="AI664" s="337"/>
      <c r="AJ664" s="337"/>
      <c r="AK664" s="464"/>
      <c r="AL664" s="464"/>
      <c r="AM664" s="464"/>
    </row>
    <row r="665" ht="13.5" customHeight="1">
      <c r="A665" s="464"/>
      <c r="B665" s="464"/>
      <c r="C665" s="464"/>
      <c r="D665" s="464"/>
      <c r="E665" s="464"/>
      <c r="F665" s="464"/>
      <c r="G665" s="464"/>
      <c r="H665" s="464"/>
      <c r="I665" s="464"/>
      <c r="J665" s="464"/>
      <c r="K665" s="464"/>
      <c r="L665" s="464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337"/>
      <c r="Z665" s="337"/>
      <c r="AA665" s="337"/>
      <c r="AB665" s="337"/>
      <c r="AC665" s="337"/>
      <c r="AD665" s="337"/>
      <c r="AE665" s="337"/>
      <c r="AF665" s="337"/>
      <c r="AG665" s="337"/>
      <c r="AH665" s="337"/>
      <c r="AI665" s="337"/>
      <c r="AJ665" s="337"/>
      <c r="AK665" s="464"/>
      <c r="AL665" s="464"/>
      <c r="AM665" s="464"/>
    </row>
    <row r="666" ht="13.5" customHeight="1">
      <c r="A666" s="464"/>
      <c r="B666" s="464"/>
      <c r="C666" s="464"/>
      <c r="D666" s="464"/>
      <c r="E666" s="464"/>
      <c r="F666" s="464"/>
      <c r="G666" s="464"/>
      <c r="H666" s="464"/>
      <c r="I666" s="464"/>
      <c r="J666" s="464"/>
      <c r="K666" s="464"/>
      <c r="L666" s="464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337"/>
      <c r="Z666" s="337"/>
      <c r="AA666" s="337"/>
      <c r="AB666" s="337"/>
      <c r="AC666" s="337"/>
      <c r="AD666" s="337"/>
      <c r="AE666" s="337"/>
      <c r="AF666" s="337"/>
      <c r="AG666" s="337"/>
      <c r="AH666" s="337"/>
      <c r="AI666" s="337"/>
      <c r="AJ666" s="337"/>
      <c r="AK666" s="464"/>
      <c r="AL666" s="464"/>
      <c r="AM666" s="464"/>
    </row>
    <row r="667" ht="13.5" customHeight="1">
      <c r="A667" s="464"/>
      <c r="B667" s="464"/>
      <c r="C667" s="464"/>
      <c r="D667" s="464"/>
      <c r="E667" s="464"/>
      <c r="F667" s="464"/>
      <c r="G667" s="464"/>
      <c r="H667" s="464"/>
      <c r="I667" s="464"/>
      <c r="J667" s="464"/>
      <c r="K667" s="464"/>
      <c r="L667" s="464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337"/>
      <c r="Z667" s="337"/>
      <c r="AA667" s="337"/>
      <c r="AB667" s="337"/>
      <c r="AC667" s="337"/>
      <c r="AD667" s="337"/>
      <c r="AE667" s="337"/>
      <c r="AF667" s="337"/>
      <c r="AG667" s="337"/>
      <c r="AH667" s="337"/>
      <c r="AI667" s="337"/>
      <c r="AJ667" s="337"/>
      <c r="AK667" s="464"/>
      <c r="AL667" s="464"/>
      <c r="AM667" s="464"/>
    </row>
    <row r="668" ht="13.5" customHeight="1">
      <c r="A668" s="464"/>
      <c r="B668" s="464"/>
      <c r="C668" s="464"/>
      <c r="D668" s="464"/>
      <c r="E668" s="464"/>
      <c r="F668" s="464"/>
      <c r="G668" s="464"/>
      <c r="H668" s="464"/>
      <c r="I668" s="464"/>
      <c r="J668" s="464"/>
      <c r="K668" s="464"/>
      <c r="L668" s="464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337"/>
      <c r="Z668" s="337"/>
      <c r="AA668" s="337"/>
      <c r="AB668" s="337"/>
      <c r="AC668" s="337"/>
      <c r="AD668" s="337"/>
      <c r="AE668" s="337"/>
      <c r="AF668" s="337"/>
      <c r="AG668" s="337"/>
      <c r="AH668" s="337"/>
      <c r="AI668" s="337"/>
      <c r="AJ668" s="337"/>
      <c r="AK668" s="464"/>
      <c r="AL668" s="464"/>
      <c r="AM668" s="464"/>
    </row>
    <row r="669" ht="13.5" customHeight="1">
      <c r="A669" s="464"/>
      <c r="B669" s="464"/>
      <c r="C669" s="464"/>
      <c r="D669" s="464"/>
      <c r="E669" s="464"/>
      <c r="F669" s="464"/>
      <c r="G669" s="464"/>
      <c r="H669" s="464"/>
      <c r="I669" s="464"/>
      <c r="J669" s="464"/>
      <c r="K669" s="464"/>
      <c r="L669" s="464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337"/>
      <c r="Z669" s="337"/>
      <c r="AA669" s="337"/>
      <c r="AB669" s="337"/>
      <c r="AC669" s="337"/>
      <c r="AD669" s="337"/>
      <c r="AE669" s="337"/>
      <c r="AF669" s="337"/>
      <c r="AG669" s="337"/>
      <c r="AH669" s="337"/>
      <c r="AI669" s="337"/>
      <c r="AJ669" s="337"/>
      <c r="AK669" s="464"/>
      <c r="AL669" s="464"/>
      <c r="AM669" s="464"/>
    </row>
    <row r="670" ht="13.5" customHeight="1">
      <c r="A670" s="464"/>
      <c r="B670" s="464"/>
      <c r="C670" s="464"/>
      <c r="D670" s="464"/>
      <c r="E670" s="464"/>
      <c r="F670" s="464"/>
      <c r="G670" s="464"/>
      <c r="H670" s="464"/>
      <c r="I670" s="464"/>
      <c r="J670" s="464"/>
      <c r="K670" s="464"/>
      <c r="L670" s="464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337"/>
      <c r="Z670" s="337"/>
      <c r="AA670" s="337"/>
      <c r="AB670" s="337"/>
      <c r="AC670" s="337"/>
      <c r="AD670" s="337"/>
      <c r="AE670" s="337"/>
      <c r="AF670" s="337"/>
      <c r="AG670" s="337"/>
      <c r="AH670" s="337"/>
      <c r="AI670" s="337"/>
      <c r="AJ670" s="337"/>
      <c r="AK670" s="464"/>
      <c r="AL670" s="464"/>
      <c r="AM670" s="464"/>
    </row>
    <row r="671" ht="13.5" customHeight="1">
      <c r="A671" s="464"/>
      <c r="B671" s="464"/>
      <c r="C671" s="464"/>
      <c r="D671" s="464"/>
      <c r="E671" s="464"/>
      <c r="F671" s="464"/>
      <c r="G671" s="464"/>
      <c r="H671" s="464"/>
      <c r="I671" s="464"/>
      <c r="J671" s="464"/>
      <c r="K671" s="464"/>
      <c r="L671" s="464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337"/>
      <c r="Z671" s="337"/>
      <c r="AA671" s="337"/>
      <c r="AB671" s="337"/>
      <c r="AC671" s="337"/>
      <c r="AD671" s="337"/>
      <c r="AE671" s="337"/>
      <c r="AF671" s="337"/>
      <c r="AG671" s="337"/>
      <c r="AH671" s="337"/>
      <c r="AI671" s="337"/>
      <c r="AJ671" s="337"/>
      <c r="AK671" s="464"/>
      <c r="AL671" s="464"/>
      <c r="AM671" s="464"/>
    </row>
    <row r="672" ht="13.5" customHeight="1">
      <c r="A672" s="464"/>
      <c r="B672" s="464"/>
      <c r="C672" s="464"/>
      <c r="D672" s="464"/>
      <c r="E672" s="464"/>
      <c r="F672" s="464"/>
      <c r="G672" s="464"/>
      <c r="H672" s="464"/>
      <c r="I672" s="464"/>
      <c r="J672" s="464"/>
      <c r="K672" s="464"/>
      <c r="L672" s="464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337"/>
      <c r="Z672" s="337"/>
      <c r="AA672" s="337"/>
      <c r="AB672" s="337"/>
      <c r="AC672" s="337"/>
      <c r="AD672" s="337"/>
      <c r="AE672" s="337"/>
      <c r="AF672" s="337"/>
      <c r="AG672" s="337"/>
      <c r="AH672" s="337"/>
      <c r="AI672" s="337"/>
      <c r="AJ672" s="337"/>
      <c r="AK672" s="464"/>
      <c r="AL672" s="464"/>
      <c r="AM672" s="464"/>
    </row>
    <row r="673" ht="13.5" customHeight="1">
      <c r="A673" s="464"/>
      <c r="B673" s="464"/>
      <c r="C673" s="464"/>
      <c r="D673" s="464"/>
      <c r="E673" s="464"/>
      <c r="F673" s="464"/>
      <c r="G673" s="464"/>
      <c r="H673" s="464"/>
      <c r="I673" s="464"/>
      <c r="J673" s="464"/>
      <c r="K673" s="464"/>
      <c r="L673" s="464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337"/>
      <c r="Z673" s="337"/>
      <c r="AA673" s="337"/>
      <c r="AB673" s="337"/>
      <c r="AC673" s="337"/>
      <c r="AD673" s="337"/>
      <c r="AE673" s="337"/>
      <c r="AF673" s="337"/>
      <c r="AG673" s="337"/>
      <c r="AH673" s="337"/>
      <c r="AI673" s="337"/>
      <c r="AJ673" s="337"/>
      <c r="AK673" s="464"/>
      <c r="AL673" s="464"/>
      <c r="AM673" s="464"/>
    </row>
    <row r="674" ht="13.5" customHeight="1">
      <c r="A674" s="464"/>
      <c r="B674" s="464"/>
      <c r="C674" s="464"/>
      <c r="D674" s="464"/>
      <c r="E674" s="464"/>
      <c r="F674" s="464"/>
      <c r="G674" s="464"/>
      <c r="H674" s="464"/>
      <c r="I674" s="464"/>
      <c r="J674" s="464"/>
      <c r="K674" s="464"/>
      <c r="L674" s="464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337"/>
      <c r="Z674" s="337"/>
      <c r="AA674" s="337"/>
      <c r="AB674" s="337"/>
      <c r="AC674" s="337"/>
      <c r="AD674" s="337"/>
      <c r="AE674" s="337"/>
      <c r="AF674" s="337"/>
      <c r="AG674" s="337"/>
      <c r="AH674" s="337"/>
      <c r="AI674" s="337"/>
      <c r="AJ674" s="337"/>
      <c r="AK674" s="464"/>
      <c r="AL674" s="464"/>
      <c r="AM674" s="464"/>
    </row>
    <row r="675" ht="13.5" customHeight="1">
      <c r="A675" s="464"/>
      <c r="B675" s="464"/>
      <c r="C675" s="464"/>
      <c r="D675" s="464"/>
      <c r="E675" s="464"/>
      <c r="F675" s="464"/>
      <c r="G675" s="464"/>
      <c r="H675" s="464"/>
      <c r="I675" s="464"/>
      <c r="J675" s="464"/>
      <c r="K675" s="464"/>
      <c r="L675" s="464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337"/>
      <c r="Z675" s="337"/>
      <c r="AA675" s="337"/>
      <c r="AB675" s="337"/>
      <c r="AC675" s="337"/>
      <c r="AD675" s="337"/>
      <c r="AE675" s="337"/>
      <c r="AF675" s="337"/>
      <c r="AG675" s="337"/>
      <c r="AH675" s="337"/>
      <c r="AI675" s="337"/>
      <c r="AJ675" s="337"/>
      <c r="AK675" s="464"/>
      <c r="AL675" s="464"/>
      <c r="AM675" s="464"/>
    </row>
    <row r="676" ht="13.5" customHeight="1">
      <c r="A676" s="464"/>
      <c r="B676" s="464"/>
      <c r="C676" s="464"/>
      <c r="D676" s="464"/>
      <c r="E676" s="464"/>
      <c r="F676" s="464"/>
      <c r="G676" s="464"/>
      <c r="H676" s="464"/>
      <c r="I676" s="464"/>
      <c r="J676" s="464"/>
      <c r="K676" s="464"/>
      <c r="L676" s="464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337"/>
      <c r="Z676" s="337"/>
      <c r="AA676" s="337"/>
      <c r="AB676" s="337"/>
      <c r="AC676" s="337"/>
      <c r="AD676" s="337"/>
      <c r="AE676" s="337"/>
      <c r="AF676" s="337"/>
      <c r="AG676" s="337"/>
      <c r="AH676" s="337"/>
      <c r="AI676" s="337"/>
      <c r="AJ676" s="337"/>
      <c r="AK676" s="464"/>
      <c r="AL676" s="464"/>
      <c r="AM676" s="464"/>
    </row>
    <row r="677" ht="13.5" customHeight="1">
      <c r="A677" s="464"/>
      <c r="B677" s="464"/>
      <c r="C677" s="464"/>
      <c r="D677" s="464"/>
      <c r="E677" s="464"/>
      <c r="F677" s="464"/>
      <c r="G677" s="464"/>
      <c r="H677" s="464"/>
      <c r="I677" s="464"/>
      <c r="J677" s="464"/>
      <c r="K677" s="464"/>
      <c r="L677" s="464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337"/>
      <c r="Z677" s="337"/>
      <c r="AA677" s="337"/>
      <c r="AB677" s="337"/>
      <c r="AC677" s="337"/>
      <c r="AD677" s="337"/>
      <c r="AE677" s="337"/>
      <c r="AF677" s="337"/>
      <c r="AG677" s="337"/>
      <c r="AH677" s="337"/>
      <c r="AI677" s="337"/>
      <c r="AJ677" s="337"/>
      <c r="AK677" s="464"/>
      <c r="AL677" s="464"/>
      <c r="AM677" s="464"/>
    </row>
    <row r="678" ht="13.5" customHeight="1">
      <c r="A678" s="464"/>
      <c r="B678" s="464"/>
      <c r="C678" s="464"/>
      <c r="D678" s="464"/>
      <c r="E678" s="464"/>
      <c r="F678" s="464"/>
      <c r="G678" s="464"/>
      <c r="H678" s="464"/>
      <c r="I678" s="464"/>
      <c r="J678" s="464"/>
      <c r="K678" s="464"/>
      <c r="L678" s="464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337"/>
      <c r="Z678" s="337"/>
      <c r="AA678" s="337"/>
      <c r="AB678" s="337"/>
      <c r="AC678" s="337"/>
      <c r="AD678" s="337"/>
      <c r="AE678" s="337"/>
      <c r="AF678" s="337"/>
      <c r="AG678" s="337"/>
      <c r="AH678" s="337"/>
      <c r="AI678" s="337"/>
      <c r="AJ678" s="337"/>
      <c r="AK678" s="464"/>
      <c r="AL678" s="464"/>
      <c r="AM678" s="464"/>
    </row>
    <row r="679" ht="13.5" customHeight="1">
      <c r="A679" s="464"/>
      <c r="B679" s="464"/>
      <c r="C679" s="464"/>
      <c r="D679" s="464"/>
      <c r="E679" s="464"/>
      <c r="F679" s="464"/>
      <c r="G679" s="464"/>
      <c r="H679" s="464"/>
      <c r="I679" s="464"/>
      <c r="J679" s="464"/>
      <c r="K679" s="464"/>
      <c r="L679" s="464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337"/>
      <c r="Z679" s="337"/>
      <c r="AA679" s="337"/>
      <c r="AB679" s="337"/>
      <c r="AC679" s="337"/>
      <c r="AD679" s="337"/>
      <c r="AE679" s="337"/>
      <c r="AF679" s="337"/>
      <c r="AG679" s="337"/>
      <c r="AH679" s="337"/>
      <c r="AI679" s="337"/>
      <c r="AJ679" s="337"/>
      <c r="AK679" s="464"/>
      <c r="AL679" s="464"/>
      <c r="AM679" s="464"/>
    </row>
    <row r="680" ht="13.5" customHeight="1">
      <c r="A680" s="464"/>
      <c r="B680" s="464"/>
      <c r="C680" s="464"/>
      <c r="D680" s="464"/>
      <c r="E680" s="464"/>
      <c r="F680" s="464"/>
      <c r="G680" s="464"/>
      <c r="H680" s="464"/>
      <c r="I680" s="464"/>
      <c r="J680" s="464"/>
      <c r="K680" s="464"/>
      <c r="L680" s="464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337"/>
      <c r="Z680" s="337"/>
      <c r="AA680" s="337"/>
      <c r="AB680" s="337"/>
      <c r="AC680" s="337"/>
      <c r="AD680" s="337"/>
      <c r="AE680" s="337"/>
      <c r="AF680" s="337"/>
      <c r="AG680" s="337"/>
      <c r="AH680" s="337"/>
      <c r="AI680" s="337"/>
      <c r="AJ680" s="337"/>
      <c r="AK680" s="464"/>
      <c r="AL680" s="464"/>
      <c r="AM680" s="464"/>
    </row>
    <row r="681" ht="13.5" customHeight="1">
      <c r="A681" s="464"/>
      <c r="B681" s="464"/>
      <c r="C681" s="464"/>
      <c r="D681" s="464"/>
      <c r="E681" s="464"/>
      <c r="F681" s="464"/>
      <c r="G681" s="464"/>
      <c r="H681" s="464"/>
      <c r="I681" s="464"/>
      <c r="J681" s="464"/>
      <c r="K681" s="464"/>
      <c r="L681" s="464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337"/>
      <c r="Z681" s="337"/>
      <c r="AA681" s="337"/>
      <c r="AB681" s="337"/>
      <c r="AC681" s="337"/>
      <c r="AD681" s="337"/>
      <c r="AE681" s="337"/>
      <c r="AF681" s="337"/>
      <c r="AG681" s="337"/>
      <c r="AH681" s="337"/>
      <c r="AI681" s="337"/>
      <c r="AJ681" s="337"/>
      <c r="AK681" s="464"/>
      <c r="AL681" s="464"/>
      <c r="AM681" s="464"/>
    </row>
    <row r="682" ht="13.5" customHeight="1">
      <c r="A682" s="464"/>
      <c r="B682" s="464"/>
      <c r="C682" s="464"/>
      <c r="D682" s="464"/>
      <c r="E682" s="464"/>
      <c r="F682" s="464"/>
      <c r="G682" s="464"/>
      <c r="H682" s="464"/>
      <c r="I682" s="464"/>
      <c r="J682" s="464"/>
      <c r="K682" s="464"/>
      <c r="L682" s="464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337"/>
      <c r="Z682" s="337"/>
      <c r="AA682" s="337"/>
      <c r="AB682" s="337"/>
      <c r="AC682" s="337"/>
      <c r="AD682" s="337"/>
      <c r="AE682" s="337"/>
      <c r="AF682" s="337"/>
      <c r="AG682" s="337"/>
      <c r="AH682" s="337"/>
      <c r="AI682" s="337"/>
      <c r="AJ682" s="337"/>
      <c r="AK682" s="464"/>
      <c r="AL682" s="464"/>
      <c r="AM682" s="464"/>
    </row>
    <row r="683" ht="13.5" customHeight="1">
      <c r="A683" s="464"/>
      <c r="B683" s="464"/>
      <c r="C683" s="464"/>
      <c r="D683" s="464"/>
      <c r="E683" s="464"/>
      <c r="F683" s="464"/>
      <c r="G683" s="464"/>
      <c r="H683" s="464"/>
      <c r="I683" s="464"/>
      <c r="J683" s="464"/>
      <c r="K683" s="464"/>
      <c r="L683" s="464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337"/>
      <c r="Z683" s="337"/>
      <c r="AA683" s="337"/>
      <c r="AB683" s="337"/>
      <c r="AC683" s="337"/>
      <c r="AD683" s="337"/>
      <c r="AE683" s="337"/>
      <c r="AF683" s="337"/>
      <c r="AG683" s="337"/>
      <c r="AH683" s="337"/>
      <c r="AI683" s="337"/>
      <c r="AJ683" s="337"/>
      <c r="AK683" s="464"/>
      <c r="AL683" s="464"/>
      <c r="AM683" s="464"/>
    </row>
    <row r="684" ht="13.5" customHeight="1">
      <c r="A684" s="464"/>
      <c r="B684" s="464"/>
      <c r="C684" s="464"/>
      <c r="D684" s="464"/>
      <c r="E684" s="464"/>
      <c r="F684" s="464"/>
      <c r="G684" s="464"/>
      <c r="H684" s="464"/>
      <c r="I684" s="464"/>
      <c r="J684" s="464"/>
      <c r="K684" s="464"/>
      <c r="L684" s="464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337"/>
      <c r="Z684" s="337"/>
      <c r="AA684" s="337"/>
      <c r="AB684" s="337"/>
      <c r="AC684" s="337"/>
      <c r="AD684" s="337"/>
      <c r="AE684" s="337"/>
      <c r="AF684" s="337"/>
      <c r="AG684" s="337"/>
      <c r="AH684" s="337"/>
      <c r="AI684" s="337"/>
      <c r="AJ684" s="337"/>
      <c r="AK684" s="464"/>
      <c r="AL684" s="464"/>
      <c r="AM684" s="464"/>
    </row>
    <row r="685" ht="13.5" customHeight="1">
      <c r="A685" s="464"/>
      <c r="B685" s="464"/>
      <c r="C685" s="464"/>
      <c r="D685" s="464"/>
      <c r="E685" s="464"/>
      <c r="F685" s="464"/>
      <c r="G685" s="464"/>
      <c r="H685" s="464"/>
      <c r="I685" s="464"/>
      <c r="J685" s="464"/>
      <c r="K685" s="464"/>
      <c r="L685" s="464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337"/>
      <c r="Z685" s="337"/>
      <c r="AA685" s="337"/>
      <c r="AB685" s="337"/>
      <c r="AC685" s="337"/>
      <c r="AD685" s="337"/>
      <c r="AE685" s="337"/>
      <c r="AF685" s="337"/>
      <c r="AG685" s="337"/>
      <c r="AH685" s="337"/>
      <c r="AI685" s="337"/>
      <c r="AJ685" s="337"/>
      <c r="AK685" s="464"/>
      <c r="AL685" s="464"/>
      <c r="AM685" s="464"/>
    </row>
    <row r="686" ht="13.5" customHeight="1">
      <c r="A686" s="464"/>
      <c r="B686" s="464"/>
      <c r="C686" s="464"/>
      <c r="D686" s="464"/>
      <c r="E686" s="464"/>
      <c r="F686" s="464"/>
      <c r="G686" s="464"/>
      <c r="H686" s="464"/>
      <c r="I686" s="464"/>
      <c r="J686" s="464"/>
      <c r="K686" s="464"/>
      <c r="L686" s="464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337"/>
      <c r="Z686" s="337"/>
      <c r="AA686" s="337"/>
      <c r="AB686" s="337"/>
      <c r="AC686" s="337"/>
      <c r="AD686" s="337"/>
      <c r="AE686" s="337"/>
      <c r="AF686" s="337"/>
      <c r="AG686" s="337"/>
      <c r="AH686" s="337"/>
      <c r="AI686" s="337"/>
      <c r="AJ686" s="337"/>
      <c r="AK686" s="464"/>
      <c r="AL686" s="464"/>
      <c r="AM686" s="464"/>
    </row>
    <row r="687" ht="13.5" customHeight="1">
      <c r="A687" s="464"/>
      <c r="B687" s="464"/>
      <c r="C687" s="464"/>
      <c r="D687" s="464"/>
      <c r="E687" s="464"/>
      <c r="F687" s="464"/>
      <c r="G687" s="464"/>
      <c r="H687" s="464"/>
      <c r="I687" s="464"/>
      <c r="J687" s="464"/>
      <c r="K687" s="464"/>
      <c r="L687" s="464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337"/>
      <c r="Z687" s="337"/>
      <c r="AA687" s="337"/>
      <c r="AB687" s="337"/>
      <c r="AC687" s="337"/>
      <c r="AD687" s="337"/>
      <c r="AE687" s="337"/>
      <c r="AF687" s="337"/>
      <c r="AG687" s="337"/>
      <c r="AH687" s="337"/>
      <c r="AI687" s="337"/>
      <c r="AJ687" s="337"/>
      <c r="AK687" s="464"/>
      <c r="AL687" s="464"/>
      <c r="AM687" s="464"/>
    </row>
    <row r="688" ht="13.5" customHeight="1">
      <c r="A688" s="464"/>
      <c r="B688" s="464"/>
      <c r="C688" s="464"/>
      <c r="D688" s="464"/>
      <c r="E688" s="464"/>
      <c r="F688" s="464"/>
      <c r="G688" s="464"/>
      <c r="H688" s="464"/>
      <c r="I688" s="464"/>
      <c r="J688" s="464"/>
      <c r="K688" s="464"/>
      <c r="L688" s="464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337"/>
      <c r="Z688" s="337"/>
      <c r="AA688" s="337"/>
      <c r="AB688" s="337"/>
      <c r="AC688" s="337"/>
      <c r="AD688" s="337"/>
      <c r="AE688" s="337"/>
      <c r="AF688" s="337"/>
      <c r="AG688" s="337"/>
      <c r="AH688" s="337"/>
      <c r="AI688" s="337"/>
      <c r="AJ688" s="337"/>
      <c r="AK688" s="464"/>
      <c r="AL688" s="464"/>
      <c r="AM688" s="464"/>
    </row>
    <row r="689" ht="13.5" customHeight="1">
      <c r="A689" s="464"/>
      <c r="B689" s="464"/>
      <c r="C689" s="464"/>
      <c r="D689" s="464"/>
      <c r="E689" s="464"/>
      <c r="F689" s="464"/>
      <c r="G689" s="464"/>
      <c r="H689" s="464"/>
      <c r="I689" s="464"/>
      <c r="J689" s="464"/>
      <c r="K689" s="464"/>
      <c r="L689" s="464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337"/>
      <c r="Z689" s="337"/>
      <c r="AA689" s="337"/>
      <c r="AB689" s="337"/>
      <c r="AC689" s="337"/>
      <c r="AD689" s="337"/>
      <c r="AE689" s="337"/>
      <c r="AF689" s="337"/>
      <c r="AG689" s="337"/>
      <c r="AH689" s="337"/>
      <c r="AI689" s="337"/>
      <c r="AJ689" s="337"/>
      <c r="AK689" s="464"/>
      <c r="AL689" s="464"/>
      <c r="AM689" s="464"/>
    </row>
    <row r="690" ht="13.5" customHeight="1">
      <c r="A690" s="464"/>
      <c r="B690" s="464"/>
      <c r="C690" s="464"/>
      <c r="D690" s="464"/>
      <c r="E690" s="464"/>
      <c r="F690" s="464"/>
      <c r="G690" s="464"/>
      <c r="H690" s="464"/>
      <c r="I690" s="464"/>
      <c r="J690" s="464"/>
      <c r="K690" s="464"/>
      <c r="L690" s="464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337"/>
      <c r="Z690" s="337"/>
      <c r="AA690" s="337"/>
      <c r="AB690" s="337"/>
      <c r="AC690" s="337"/>
      <c r="AD690" s="337"/>
      <c r="AE690" s="337"/>
      <c r="AF690" s="337"/>
      <c r="AG690" s="337"/>
      <c r="AH690" s="337"/>
      <c r="AI690" s="337"/>
      <c r="AJ690" s="337"/>
      <c r="AK690" s="464"/>
      <c r="AL690" s="464"/>
      <c r="AM690" s="464"/>
    </row>
    <row r="691" ht="13.5" customHeight="1">
      <c r="A691" s="464"/>
      <c r="B691" s="464"/>
      <c r="C691" s="464"/>
      <c r="D691" s="464"/>
      <c r="E691" s="464"/>
      <c r="F691" s="464"/>
      <c r="G691" s="464"/>
      <c r="H691" s="464"/>
      <c r="I691" s="464"/>
      <c r="J691" s="464"/>
      <c r="K691" s="464"/>
      <c r="L691" s="464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337"/>
      <c r="Z691" s="337"/>
      <c r="AA691" s="337"/>
      <c r="AB691" s="337"/>
      <c r="AC691" s="337"/>
      <c r="AD691" s="337"/>
      <c r="AE691" s="337"/>
      <c r="AF691" s="337"/>
      <c r="AG691" s="337"/>
      <c r="AH691" s="337"/>
      <c r="AI691" s="337"/>
      <c r="AJ691" s="337"/>
      <c r="AK691" s="464"/>
      <c r="AL691" s="464"/>
      <c r="AM691" s="464"/>
    </row>
    <row r="692" ht="13.5" customHeight="1">
      <c r="A692" s="464"/>
      <c r="B692" s="464"/>
      <c r="C692" s="464"/>
      <c r="D692" s="464"/>
      <c r="E692" s="464"/>
      <c r="F692" s="464"/>
      <c r="G692" s="464"/>
      <c r="H692" s="464"/>
      <c r="I692" s="464"/>
      <c r="J692" s="464"/>
      <c r="K692" s="464"/>
      <c r="L692" s="464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337"/>
      <c r="Z692" s="337"/>
      <c r="AA692" s="337"/>
      <c r="AB692" s="337"/>
      <c r="AC692" s="337"/>
      <c r="AD692" s="337"/>
      <c r="AE692" s="337"/>
      <c r="AF692" s="337"/>
      <c r="AG692" s="337"/>
      <c r="AH692" s="337"/>
      <c r="AI692" s="337"/>
      <c r="AJ692" s="337"/>
      <c r="AK692" s="464"/>
      <c r="AL692" s="464"/>
      <c r="AM692" s="464"/>
    </row>
    <row r="693" ht="13.5" customHeight="1">
      <c r="A693" s="464"/>
      <c r="B693" s="464"/>
      <c r="C693" s="464"/>
      <c r="D693" s="464"/>
      <c r="E693" s="464"/>
      <c r="F693" s="464"/>
      <c r="G693" s="464"/>
      <c r="H693" s="464"/>
      <c r="I693" s="464"/>
      <c r="J693" s="464"/>
      <c r="K693" s="464"/>
      <c r="L693" s="464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337"/>
      <c r="Z693" s="337"/>
      <c r="AA693" s="337"/>
      <c r="AB693" s="337"/>
      <c r="AC693" s="337"/>
      <c r="AD693" s="337"/>
      <c r="AE693" s="337"/>
      <c r="AF693" s="337"/>
      <c r="AG693" s="337"/>
      <c r="AH693" s="337"/>
      <c r="AI693" s="337"/>
      <c r="AJ693" s="337"/>
      <c r="AK693" s="464"/>
      <c r="AL693" s="464"/>
      <c r="AM693" s="464"/>
    </row>
    <row r="694" ht="13.5" customHeight="1">
      <c r="A694" s="464"/>
      <c r="B694" s="464"/>
      <c r="C694" s="464"/>
      <c r="D694" s="464"/>
      <c r="E694" s="464"/>
      <c r="F694" s="464"/>
      <c r="G694" s="464"/>
      <c r="H694" s="464"/>
      <c r="I694" s="464"/>
      <c r="J694" s="464"/>
      <c r="K694" s="464"/>
      <c r="L694" s="464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337"/>
      <c r="Z694" s="337"/>
      <c r="AA694" s="337"/>
      <c r="AB694" s="337"/>
      <c r="AC694" s="337"/>
      <c r="AD694" s="337"/>
      <c r="AE694" s="337"/>
      <c r="AF694" s="337"/>
      <c r="AG694" s="337"/>
      <c r="AH694" s="337"/>
      <c r="AI694" s="337"/>
      <c r="AJ694" s="337"/>
      <c r="AK694" s="464"/>
      <c r="AL694" s="464"/>
      <c r="AM694" s="464"/>
    </row>
    <row r="695" ht="13.5" customHeight="1">
      <c r="A695" s="464"/>
      <c r="B695" s="464"/>
      <c r="C695" s="464"/>
      <c r="D695" s="464"/>
      <c r="E695" s="464"/>
      <c r="F695" s="464"/>
      <c r="G695" s="464"/>
      <c r="H695" s="464"/>
      <c r="I695" s="464"/>
      <c r="J695" s="464"/>
      <c r="K695" s="464"/>
      <c r="L695" s="464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337"/>
      <c r="Z695" s="337"/>
      <c r="AA695" s="337"/>
      <c r="AB695" s="337"/>
      <c r="AC695" s="337"/>
      <c r="AD695" s="337"/>
      <c r="AE695" s="337"/>
      <c r="AF695" s="337"/>
      <c r="AG695" s="337"/>
      <c r="AH695" s="337"/>
      <c r="AI695" s="337"/>
      <c r="AJ695" s="337"/>
      <c r="AK695" s="464"/>
      <c r="AL695" s="464"/>
      <c r="AM695" s="464"/>
    </row>
    <row r="696" ht="13.5" customHeight="1">
      <c r="A696" s="464"/>
      <c r="B696" s="464"/>
      <c r="C696" s="464"/>
      <c r="D696" s="464"/>
      <c r="E696" s="464"/>
      <c r="F696" s="464"/>
      <c r="G696" s="464"/>
      <c r="H696" s="464"/>
      <c r="I696" s="464"/>
      <c r="J696" s="464"/>
      <c r="K696" s="464"/>
      <c r="L696" s="464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337"/>
      <c r="Z696" s="337"/>
      <c r="AA696" s="337"/>
      <c r="AB696" s="337"/>
      <c r="AC696" s="337"/>
      <c r="AD696" s="337"/>
      <c r="AE696" s="337"/>
      <c r="AF696" s="337"/>
      <c r="AG696" s="337"/>
      <c r="AH696" s="337"/>
      <c r="AI696" s="337"/>
      <c r="AJ696" s="337"/>
      <c r="AK696" s="464"/>
      <c r="AL696" s="464"/>
      <c r="AM696" s="464"/>
    </row>
    <row r="697" ht="13.5" customHeight="1">
      <c r="A697" s="464"/>
      <c r="B697" s="464"/>
      <c r="C697" s="464"/>
      <c r="D697" s="464"/>
      <c r="E697" s="464"/>
      <c r="F697" s="464"/>
      <c r="G697" s="464"/>
      <c r="H697" s="464"/>
      <c r="I697" s="464"/>
      <c r="J697" s="464"/>
      <c r="K697" s="464"/>
      <c r="L697" s="464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337"/>
      <c r="Z697" s="337"/>
      <c r="AA697" s="337"/>
      <c r="AB697" s="337"/>
      <c r="AC697" s="337"/>
      <c r="AD697" s="337"/>
      <c r="AE697" s="337"/>
      <c r="AF697" s="337"/>
      <c r="AG697" s="337"/>
      <c r="AH697" s="337"/>
      <c r="AI697" s="337"/>
      <c r="AJ697" s="337"/>
      <c r="AK697" s="464"/>
      <c r="AL697" s="464"/>
      <c r="AM697" s="464"/>
    </row>
    <row r="698" ht="13.5" customHeight="1">
      <c r="A698" s="464"/>
      <c r="B698" s="464"/>
      <c r="C698" s="464"/>
      <c r="D698" s="464"/>
      <c r="E698" s="464"/>
      <c r="F698" s="464"/>
      <c r="G698" s="464"/>
      <c r="H698" s="464"/>
      <c r="I698" s="464"/>
      <c r="J698" s="464"/>
      <c r="K698" s="464"/>
      <c r="L698" s="464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337"/>
      <c r="Z698" s="337"/>
      <c r="AA698" s="337"/>
      <c r="AB698" s="337"/>
      <c r="AC698" s="337"/>
      <c r="AD698" s="337"/>
      <c r="AE698" s="337"/>
      <c r="AF698" s="337"/>
      <c r="AG698" s="337"/>
      <c r="AH698" s="337"/>
      <c r="AI698" s="337"/>
      <c r="AJ698" s="337"/>
      <c r="AK698" s="464"/>
      <c r="AL698" s="464"/>
      <c r="AM698" s="464"/>
    </row>
    <row r="699" ht="13.5" customHeight="1">
      <c r="A699" s="464"/>
      <c r="B699" s="464"/>
      <c r="C699" s="464"/>
      <c r="D699" s="464"/>
      <c r="E699" s="464"/>
      <c r="F699" s="464"/>
      <c r="G699" s="464"/>
      <c r="H699" s="464"/>
      <c r="I699" s="464"/>
      <c r="J699" s="464"/>
      <c r="K699" s="464"/>
      <c r="L699" s="464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337"/>
      <c r="Z699" s="337"/>
      <c r="AA699" s="337"/>
      <c r="AB699" s="337"/>
      <c r="AC699" s="337"/>
      <c r="AD699" s="337"/>
      <c r="AE699" s="337"/>
      <c r="AF699" s="337"/>
      <c r="AG699" s="337"/>
      <c r="AH699" s="337"/>
      <c r="AI699" s="337"/>
      <c r="AJ699" s="337"/>
      <c r="AK699" s="464"/>
      <c r="AL699" s="464"/>
      <c r="AM699" s="464"/>
    </row>
    <row r="700" ht="13.5" customHeight="1">
      <c r="A700" s="464"/>
      <c r="B700" s="464"/>
      <c r="C700" s="464"/>
      <c r="D700" s="464"/>
      <c r="E700" s="464"/>
      <c r="F700" s="464"/>
      <c r="G700" s="464"/>
      <c r="H700" s="464"/>
      <c r="I700" s="464"/>
      <c r="J700" s="464"/>
      <c r="K700" s="464"/>
      <c r="L700" s="464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337"/>
      <c r="Z700" s="337"/>
      <c r="AA700" s="337"/>
      <c r="AB700" s="337"/>
      <c r="AC700" s="337"/>
      <c r="AD700" s="337"/>
      <c r="AE700" s="337"/>
      <c r="AF700" s="337"/>
      <c r="AG700" s="337"/>
      <c r="AH700" s="337"/>
      <c r="AI700" s="337"/>
      <c r="AJ700" s="337"/>
      <c r="AK700" s="464"/>
      <c r="AL700" s="464"/>
      <c r="AM700" s="464"/>
    </row>
    <row r="701" ht="13.5" customHeight="1">
      <c r="A701" s="464"/>
      <c r="B701" s="464"/>
      <c r="C701" s="464"/>
      <c r="D701" s="464"/>
      <c r="E701" s="464"/>
      <c r="F701" s="464"/>
      <c r="G701" s="464"/>
      <c r="H701" s="464"/>
      <c r="I701" s="464"/>
      <c r="J701" s="464"/>
      <c r="K701" s="464"/>
      <c r="L701" s="464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337"/>
      <c r="Z701" s="337"/>
      <c r="AA701" s="337"/>
      <c r="AB701" s="337"/>
      <c r="AC701" s="337"/>
      <c r="AD701" s="337"/>
      <c r="AE701" s="337"/>
      <c r="AF701" s="337"/>
      <c r="AG701" s="337"/>
      <c r="AH701" s="337"/>
      <c r="AI701" s="337"/>
      <c r="AJ701" s="337"/>
      <c r="AK701" s="464"/>
      <c r="AL701" s="464"/>
      <c r="AM701" s="464"/>
    </row>
    <row r="702" ht="13.5" customHeight="1">
      <c r="A702" s="464"/>
      <c r="B702" s="464"/>
      <c r="C702" s="464"/>
      <c r="D702" s="464"/>
      <c r="E702" s="464"/>
      <c r="F702" s="464"/>
      <c r="G702" s="464"/>
      <c r="H702" s="464"/>
      <c r="I702" s="464"/>
      <c r="J702" s="464"/>
      <c r="K702" s="464"/>
      <c r="L702" s="464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337"/>
      <c r="Z702" s="337"/>
      <c r="AA702" s="337"/>
      <c r="AB702" s="337"/>
      <c r="AC702" s="337"/>
      <c r="AD702" s="337"/>
      <c r="AE702" s="337"/>
      <c r="AF702" s="337"/>
      <c r="AG702" s="337"/>
      <c r="AH702" s="337"/>
      <c r="AI702" s="337"/>
      <c r="AJ702" s="337"/>
      <c r="AK702" s="464"/>
      <c r="AL702" s="464"/>
      <c r="AM702" s="464"/>
    </row>
    <row r="703" ht="13.5" customHeight="1">
      <c r="A703" s="464"/>
      <c r="B703" s="464"/>
      <c r="C703" s="464"/>
      <c r="D703" s="464"/>
      <c r="E703" s="464"/>
      <c r="F703" s="464"/>
      <c r="G703" s="464"/>
      <c r="H703" s="464"/>
      <c r="I703" s="464"/>
      <c r="J703" s="464"/>
      <c r="K703" s="464"/>
      <c r="L703" s="464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337"/>
      <c r="Z703" s="337"/>
      <c r="AA703" s="337"/>
      <c r="AB703" s="337"/>
      <c r="AC703" s="337"/>
      <c r="AD703" s="337"/>
      <c r="AE703" s="337"/>
      <c r="AF703" s="337"/>
      <c r="AG703" s="337"/>
      <c r="AH703" s="337"/>
      <c r="AI703" s="337"/>
      <c r="AJ703" s="337"/>
      <c r="AK703" s="464"/>
      <c r="AL703" s="464"/>
      <c r="AM703" s="464"/>
    </row>
    <row r="704" ht="13.5" customHeight="1">
      <c r="A704" s="464"/>
      <c r="B704" s="464"/>
      <c r="C704" s="464"/>
      <c r="D704" s="464"/>
      <c r="E704" s="464"/>
      <c r="F704" s="464"/>
      <c r="G704" s="464"/>
      <c r="H704" s="464"/>
      <c r="I704" s="464"/>
      <c r="J704" s="464"/>
      <c r="K704" s="464"/>
      <c r="L704" s="464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337"/>
      <c r="Z704" s="337"/>
      <c r="AA704" s="337"/>
      <c r="AB704" s="337"/>
      <c r="AC704" s="337"/>
      <c r="AD704" s="337"/>
      <c r="AE704" s="337"/>
      <c r="AF704" s="337"/>
      <c r="AG704" s="337"/>
      <c r="AH704" s="337"/>
      <c r="AI704" s="337"/>
      <c r="AJ704" s="337"/>
      <c r="AK704" s="464"/>
      <c r="AL704" s="464"/>
      <c r="AM704" s="464"/>
    </row>
    <row r="705" ht="13.5" customHeight="1">
      <c r="A705" s="464"/>
      <c r="B705" s="464"/>
      <c r="C705" s="464"/>
      <c r="D705" s="464"/>
      <c r="E705" s="464"/>
      <c r="F705" s="464"/>
      <c r="G705" s="464"/>
      <c r="H705" s="464"/>
      <c r="I705" s="464"/>
      <c r="J705" s="464"/>
      <c r="K705" s="464"/>
      <c r="L705" s="464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337"/>
      <c r="Z705" s="337"/>
      <c r="AA705" s="337"/>
      <c r="AB705" s="337"/>
      <c r="AC705" s="337"/>
      <c r="AD705" s="337"/>
      <c r="AE705" s="337"/>
      <c r="AF705" s="337"/>
      <c r="AG705" s="337"/>
      <c r="AH705" s="337"/>
      <c r="AI705" s="337"/>
      <c r="AJ705" s="337"/>
      <c r="AK705" s="464"/>
      <c r="AL705" s="464"/>
      <c r="AM705" s="464"/>
    </row>
    <row r="706" ht="13.5" customHeight="1">
      <c r="A706" s="464"/>
      <c r="B706" s="464"/>
      <c r="C706" s="464"/>
      <c r="D706" s="464"/>
      <c r="E706" s="464"/>
      <c r="F706" s="464"/>
      <c r="G706" s="464"/>
      <c r="H706" s="464"/>
      <c r="I706" s="464"/>
      <c r="J706" s="464"/>
      <c r="K706" s="464"/>
      <c r="L706" s="464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337"/>
      <c r="Z706" s="337"/>
      <c r="AA706" s="337"/>
      <c r="AB706" s="337"/>
      <c r="AC706" s="337"/>
      <c r="AD706" s="337"/>
      <c r="AE706" s="337"/>
      <c r="AF706" s="337"/>
      <c r="AG706" s="337"/>
      <c r="AH706" s="337"/>
      <c r="AI706" s="337"/>
      <c r="AJ706" s="337"/>
      <c r="AK706" s="464"/>
      <c r="AL706" s="464"/>
      <c r="AM706" s="464"/>
    </row>
    <row r="707" ht="13.5" customHeight="1">
      <c r="A707" s="464"/>
      <c r="B707" s="464"/>
      <c r="C707" s="464"/>
      <c r="D707" s="464"/>
      <c r="E707" s="464"/>
      <c r="F707" s="464"/>
      <c r="G707" s="464"/>
      <c r="H707" s="464"/>
      <c r="I707" s="464"/>
      <c r="J707" s="464"/>
      <c r="K707" s="464"/>
      <c r="L707" s="464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337"/>
      <c r="Z707" s="337"/>
      <c r="AA707" s="337"/>
      <c r="AB707" s="337"/>
      <c r="AC707" s="337"/>
      <c r="AD707" s="337"/>
      <c r="AE707" s="337"/>
      <c r="AF707" s="337"/>
      <c r="AG707" s="337"/>
      <c r="AH707" s="337"/>
      <c r="AI707" s="337"/>
      <c r="AJ707" s="337"/>
      <c r="AK707" s="464"/>
      <c r="AL707" s="464"/>
      <c r="AM707" s="464"/>
    </row>
    <row r="708" ht="13.5" customHeight="1">
      <c r="A708" s="464"/>
      <c r="B708" s="464"/>
      <c r="C708" s="464"/>
      <c r="D708" s="464"/>
      <c r="E708" s="464"/>
      <c r="F708" s="464"/>
      <c r="G708" s="464"/>
      <c r="H708" s="464"/>
      <c r="I708" s="464"/>
      <c r="J708" s="464"/>
      <c r="K708" s="464"/>
      <c r="L708" s="464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337"/>
      <c r="Z708" s="337"/>
      <c r="AA708" s="337"/>
      <c r="AB708" s="337"/>
      <c r="AC708" s="337"/>
      <c r="AD708" s="337"/>
      <c r="AE708" s="337"/>
      <c r="AF708" s="337"/>
      <c r="AG708" s="337"/>
      <c r="AH708" s="337"/>
      <c r="AI708" s="337"/>
      <c r="AJ708" s="337"/>
      <c r="AK708" s="464"/>
      <c r="AL708" s="464"/>
      <c r="AM708" s="464"/>
    </row>
    <row r="709" ht="13.5" customHeight="1">
      <c r="A709" s="464"/>
      <c r="B709" s="464"/>
      <c r="C709" s="464"/>
      <c r="D709" s="464"/>
      <c r="E709" s="464"/>
      <c r="F709" s="464"/>
      <c r="G709" s="464"/>
      <c r="H709" s="464"/>
      <c r="I709" s="464"/>
      <c r="J709" s="464"/>
      <c r="K709" s="464"/>
      <c r="L709" s="464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337"/>
      <c r="Z709" s="337"/>
      <c r="AA709" s="337"/>
      <c r="AB709" s="337"/>
      <c r="AC709" s="337"/>
      <c r="AD709" s="337"/>
      <c r="AE709" s="337"/>
      <c r="AF709" s="337"/>
      <c r="AG709" s="337"/>
      <c r="AH709" s="337"/>
      <c r="AI709" s="337"/>
      <c r="AJ709" s="337"/>
      <c r="AK709" s="464"/>
      <c r="AL709" s="464"/>
      <c r="AM709" s="464"/>
    </row>
    <row r="710" ht="13.5" customHeight="1">
      <c r="A710" s="464"/>
      <c r="B710" s="464"/>
      <c r="C710" s="464"/>
      <c r="D710" s="464"/>
      <c r="E710" s="464"/>
      <c r="F710" s="464"/>
      <c r="G710" s="464"/>
      <c r="H710" s="464"/>
      <c r="I710" s="464"/>
      <c r="J710" s="464"/>
      <c r="K710" s="464"/>
      <c r="L710" s="464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337"/>
      <c r="Z710" s="337"/>
      <c r="AA710" s="337"/>
      <c r="AB710" s="337"/>
      <c r="AC710" s="337"/>
      <c r="AD710" s="337"/>
      <c r="AE710" s="337"/>
      <c r="AF710" s="337"/>
      <c r="AG710" s="337"/>
      <c r="AH710" s="337"/>
      <c r="AI710" s="337"/>
      <c r="AJ710" s="337"/>
      <c r="AK710" s="464"/>
      <c r="AL710" s="464"/>
      <c r="AM710" s="464"/>
    </row>
    <row r="711" ht="13.5" customHeight="1">
      <c r="A711" s="464"/>
      <c r="B711" s="464"/>
      <c r="C711" s="464"/>
      <c r="D711" s="464"/>
      <c r="E711" s="464"/>
      <c r="F711" s="464"/>
      <c r="G711" s="464"/>
      <c r="H711" s="464"/>
      <c r="I711" s="464"/>
      <c r="J711" s="464"/>
      <c r="K711" s="464"/>
      <c r="L711" s="464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337"/>
      <c r="Z711" s="337"/>
      <c r="AA711" s="337"/>
      <c r="AB711" s="337"/>
      <c r="AC711" s="337"/>
      <c r="AD711" s="337"/>
      <c r="AE711" s="337"/>
      <c r="AF711" s="337"/>
      <c r="AG711" s="337"/>
      <c r="AH711" s="337"/>
      <c r="AI711" s="337"/>
      <c r="AJ711" s="337"/>
      <c r="AK711" s="464"/>
      <c r="AL711" s="464"/>
      <c r="AM711" s="464"/>
    </row>
    <row r="712" ht="13.5" customHeight="1">
      <c r="A712" s="464"/>
      <c r="B712" s="464"/>
      <c r="C712" s="464"/>
      <c r="D712" s="464"/>
      <c r="E712" s="464"/>
      <c r="F712" s="464"/>
      <c r="G712" s="464"/>
      <c r="H712" s="464"/>
      <c r="I712" s="464"/>
      <c r="J712" s="464"/>
      <c r="K712" s="464"/>
      <c r="L712" s="464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337"/>
      <c r="Z712" s="337"/>
      <c r="AA712" s="337"/>
      <c r="AB712" s="337"/>
      <c r="AC712" s="337"/>
      <c r="AD712" s="337"/>
      <c r="AE712" s="337"/>
      <c r="AF712" s="337"/>
      <c r="AG712" s="337"/>
      <c r="AH712" s="337"/>
      <c r="AI712" s="337"/>
      <c r="AJ712" s="337"/>
      <c r="AK712" s="464"/>
      <c r="AL712" s="464"/>
      <c r="AM712" s="464"/>
    </row>
    <row r="713" ht="13.5" customHeight="1">
      <c r="A713" s="464"/>
      <c r="B713" s="464"/>
      <c r="C713" s="464"/>
      <c r="D713" s="464"/>
      <c r="E713" s="464"/>
      <c r="F713" s="464"/>
      <c r="G713" s="464"/>
      <c r="H713" s="464"/>
      <c r="I713" s="464"/>
      <c r="J713" s="464"/>
      <c r="K713" s="464"/>
      <c r="L713" s="464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337"/>
      <c r="Z713" s="337"/>
      <c r="AA713" s="337"/>
      <c r="AB713" s="337"/>
      <c r="AC713" s="337"/>
      <c r="AD713" s="337"/>
      <c r="AE713" s="337"/>
      <c r="AF713" s="337"/>
      <c r="AG713" s="337"/>
      <c r="AH713" s="337"/>
      <c r="AI713" s="337"/>
      <c r="AJ713" s="337"/>
      <c r="AK713" s="464"/>
      <c r="AL713" s="464"/>
      <c r="AM713" s="464"/>
    </row>
    <row r="714" ht="13.5" customHeight="1">
      <c r="A714" s="464"/>
      <c r="B714" s="464"/>
      <c r="C714" s="464"/>
      <c r="D714" s="464"/>
      <c r="E714" s="464"/>
      <c r="F714" s="464"/>
      <c r="G714" s="464"/>
      <c r="H714" s="464"/>
      <c r="I714" s="464"/>
      <c r="J714" s="464"/>
      <c r="K714" s="464"/>
      <c r="L714" s="464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337"/>
      <c r="Z714" s="337"/>
      <c r="AA714" s="337"/>
      <c r="AB714" s="337"/>
      <c r="AC714" s="337"/>
      <c r="AD714" s="337"/>
      <c r="AE714" s="337"/>
      <c r="AF714" s="337"/>
      <c r="AG714" s="337"/>
      <c r="AH714" s="337"/>
      <c r="AI714" s="337"/>
      <c r="AJ714" s="337"/>
      <c r="AK714" s="464"/>
      <c r="AL714" s="464"/>
      <c r="AM714" s="464"/>
    </row>
    <row r="715" ht="13.5" customHeight="1">
      <c r="A715" s="464"/>
      <c r="B715" s="464"/>
      <c r="C715" s="464"/>
      <c r="D715" s="464"/>
      <c r="E715" s="464"/>
      <c r="F715" s="464"/>
      <c r="G715" s="464"/>
      <c r="H715" s="464"/>
      <c r="I715" s="464"/>
      <c r="J715" s="464"/>
      <c r="K715" s="464"/>
      <c r="L715" s="464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337"/>
      <c r="Z715" s="337"/>
      <c r="AA715" s="337"/>
      <c r="AB715" s="337"/>
      <c r="AC715" s="337"/>
      <c r="AD715" s="337"/>
      <c r="AE715" s="337"/>
      <c r="AF715" s="337"/>
      <c r="AG715" s="337"/>
      <c r="AH715" s="337"/>
      <c r="AI715" s="337"/>
      <c r="AJ715" s="337"/>
      <c r="AK715" s="464"/>
      <c r="AL715" s="464"/>
      <c r="AM715" s="464"/>
    </row>
    <row r="716" ht="13.5" customHeight="1">
      <c r="A716" s="464"/>
      <c r="B716" s="464"/>
      <c r="C716" s="464"/>
      <c r="D716" s="464"/>
      <c r="E716" s="464"/>
      <c r="F716" s="464"/>
      <c r="G716" s="464"/>
      <c r="H716" s="464"/>
      <c r="I716" s="464"/>
      <c r="J716" s="464"/>
      <c r="K716" s="464"/>
      <c r="L716" s="464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337"/>
      <c r="Z716" s="337"/>
      <c r="AA716" s="337"/>
      <c r="AB716" s="337"/>
      <c r="AC716" s="337"/>
      <c r="AD716" s="337"/>
      <c r="AE716" s="337"/>
      <c r="AF716" s="337"/>
      <c r="AG716" s="337"/>
      <c r="AH716" s="337"/>
      <c r="AI716" s="337"/>
      <c r="AJ716" s="337"/>
      <c r="AK716" s="464"/>
      <c r="AL716" s="464"/>
      <c r="AM716" s="464"/>
    </row>
    <row r="717" ht="13.5" customHeight="1">
      <c r="A717" s="464"/>
      <c r="B717" s="464"/>
      <c r="C717" s="464"/>
      <c r="D717" s="464"/>
      <c r="E717" s="464"/>
      <c r="F717" s="464"/>
      <c r="G717" s="464"/>
      <c r="H717" s="464"/>
      <c r="I717" s="464"/>
      <c r="J717" s="464"/>
      <c r="K717" s="464"/>
      <c r="L717" s="464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337"/>
      <c r="Z717" s="337"/>
      <c r="AA717" s="337"/>
      <c r="AB717" s="337"/>
      <c r="AC717" s="337"/>
      <c r="AD717" s="337"/>
      <c r="AE717" s="337"/>
      <c r="AF717" s="337"/>
      <c r="AG717" s="337"/>
      <c r="AH717" s="337"/>
      <c r="AI717" s="337"/>
      <c r="AJ717" s="337"/>
      <c r="AK717" s="464"/>
      <c r="AL717" s="464"/>
      <c r="AM717" s="464"/>
    </row>
    <row r="718" ht="13.5" customHeight="1">
      <c r="A718" s="464"/>
      <c r="B718" s="464"/>
      <c r="C718" s="464"/>
      <c r="D718" s="464"/>
      <c r="E718" s="464"/>
      <c r="F718" s="464"/>
      <c r="G718" s="464"/>
      <c r="H718" s="464"/>
      <c r="I718" s="464"/>
      <c r="J718" s="464"/>
      <c r="K718" s="464"/>
      <c r="L718" s="464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337"/>
      <c r="Z718" s="337"/>
      <c r="AA718" s="337"/>
      <c r="AB718" s="337"/>
      <c r="AC718" s="337"/>
      <c r="AD718" s="337"/>
      <c r="AE718" s="337"/>
      <c r="AF718" s="337"/>
      <c r="AG718" s="337"/>
      <c r="AH718" s="337"/>
      <c r="AI718" s="337"/>
      <c r="AJ718" s="337"/>
      <c r="AK718" s="464"/>
      <c r="AL718" s="464"/>
      <c r="AM718" s="464"/>
    </row>
    <row r="719" ht="13.5" customHeight="1">
      <c r="A719" s="464"/>
      <c r="B719" s="464"/>
      <c r="C719" s="464"/>
      <c r="D719" s="464"/>
      <c r="E719" s="464"/>
      <c r="F719" s="464"/>
      <c r="G719" s="464"/>
      <c r="H719" s="464"/>
      <c r="I719" s="464"/>
      <c r="J719" s="464"/>
      <c r="K719" s="464"/>
      <c r="L719" s="464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337"/>
      <c r="Z719" s="337"/>
      <c r="AA719" s="337"/>
      <c r="AB719" s="337"/>
      <c r="AC719" s="337"/>
      <c r="AD719" s="337"/>
      <c r="AE719" s="337"/>
      <c r="AF719" s="337"/>
      <c r="AG719" s="337"/>
      <c r="AH719" s="337"/>
      <c r="AI719" s="337"/>
      <c r="AJ719" s="337"/>
      <c r="AK719" s="464"/>
      <c r="AL719" s="464"/>
      <c r="AM719" s="464"/>
    </row>
    <row r="720" ht="13.5" customHeight="1">
      <c r="A720" s="464"/>
      <c r="B720" s="464"/>
      <c r="C720" s="464"/>
      <c r="D720" s="464"/>
      <c r="E720" s="464"/>
      <c r="F720" s="464"/>
      <c r="G720" s="464"/>
      <c r="H720" s="464"/>
      <c r="I720" s="464"/>
      <c r="J720" s="464"/>
      <c r="K720" s="464"/>
      <c r="L720" s="464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337"/>
      <c r="Z720" s="337"/>
      <c r="AA720" s="337"/>
      <c r="AB720" s="337"/>
      <c r="AC720" s="337"/>
      <c r="AD720" s="337"/>
      <c r="AE720" s="337"/>
      <c r="AF720" s="337"/>
      <c r="AG720" s="337"/>
      <c r="AH720" s="337"/>
      <c r="AI720" s="337"/>
      <c r="AJ720" s="337"/>
      <c r="AK720" s="464"/>
      <c r="AL720" s="464"/>
      <c r="AM720" s="464"/>
    </row>
    <row r="721" ht="13.5" customHeight="1">
      <c r="A721" s="464"/>
      <c r="B721" s="464"/>
      <c r="C721" s="464"/>
      <c r="D721" s="464"/>
      <c r="E721" s="464"/>
      <c r="F721" s="464"/>
      <c r="G721" s="464"/>
      <c r="H721" s="464"/>
      <c r="I721" s="464"/>
      <c r="J721" s="464"/>
      <c r="K721" s="464"/>
      <c r="L721" s="464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337"/>
      <c r="Z721" s="337"/>
      <c r="AA721" s="337"/>
      <c r="AB721" s="337"/>
      <c r="AC721" s="337"/>
      <c r="AD721" s="337"/>
      <c r="AE721" s="337"/>
      <c r="AF721" s="337"/>
      <c r="AG721" s="337"/>
      <c r="AH721" s="337"/>
      <c r="AI721" s="337"/>
      <c r="AJ721" s="337"/>
      <c r="AK721" s="464"/>
      <c r="AL721" s="464"/>
      <c r="AM721" s="464"/>
    </row>
    <row r="722" ht="13.5" customHeight="1">
      <c r="A722" s="464"/>
      <c r="B722" s="464"/>
      <c r="C722" s="464"/>
      <c r="D722" s="464"/>
      <c r="E722" s="464"/>
      <c r="F722" s="464"/>
      <c r="G722" s="464"/>
      <c r="H722" s="464"/>
      <c r="I722" s="464"/>
      <c r="J722" s="464"/>
      <c r="K722" s="464"/>
      <c r="L722" s="464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337"/>
      <c r="Z722" s="337"/>
      <c r="AA722" s="337"/>
      <c r="AB722" s="337"/>
      <c r="AC722" s="337"/>
      <c r="AD722" s="337"/>
      <c r="AE722" s="337"/>
      <c r="AF722" s="337"/>
      <c r="AG722" s="337"/>
      <c r="AH722" s="337"/>
      <c r="AI722" s="337"/>
      <c r="AJ722" s="337"/>
      <c r="AK722" s="464"/>
      <c r="AL722" s="464"/>
      <c r="AM722" s="464"/>
    </row>
    <row r="723" ht="13.5" customHeight="1">
      <c r="A723" s="464"/>
      <c r="B723" s="464"/>
      <c r="C723" s="464"/>
      <c r="D723" s="464"/>
      <c r="E723" s="464"/>
      <c r="F723" s="464"/>
      <c r="G723" s="464"/>
      <c r="H723" s="464"/>
      <c r="I723" s="464"/>
      <c r="J723" s="464"/>
      <c r="K723" s="464"/>
      <c r="L723" s="464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337"/>
      <c r="Z723" s="337"/>
      <c r="AA723" s="337"/>
      <c r="AB723" s="337"/>
      <c r="AC723" s="337"/>
      <c r="AD723" s="337"/>
      <c r="AE723" s="337"/>
      <c r="AF723" s="337"/>
      <c r="AG723" s="337"/>
      <c r="AH723" s="337"/>
      <c r="AI723" s="337"/>
      <c r="AJ723" s="337"/>
      <c r="AK723" s="464"/>
      <c r="AL723" s="464"/>
      <c r="AM723" s="464"/>
    </row>
    <row r="724" ht="13.5" customHeight="1">
      <c r="A724" s="464"/>
      <c r="B724" s="464"/>
      <c r="C724" s="464"/>
      <c r="D724" s="464"/>
      <c r="E724" s="464"/>
      <c r="F724" s="464"/>
      <c r="G724" s="464"/>
      <c r="H724" s="464"/>
      <c r="I724" s="464"/>
      <c r="J724" s="464"/>
      <c r="K724" s="464"/>
      <c r="L724" s="464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337"/>
      <c r="Z724" s="337"/>
      <c r="AA724" s="337"/>
      <c r="AB724" s="337"/>
      <c r="AC724" s="337"/>
      <c r="AD724" s="337"/>
      <c r="AE724" s="337"/>
      <c r="AF724" s="337"/>
      <c r="AG724" s="337"/>
      <c r="AH724" s="337"/>
      <c r="AI724" s="337"/>
      <c r="AJ724" s="337"/>
      <c r="AK724" s="464"/>
      <c r="AL724" s="464"/>
      <c r="AM724" s="464"/>
    </row>
    <row r="725" ht="13.5" customHeight="1">
      <c r="A725" s="464"/>
      <c r="B725" s="464"/>
      <c r="C725" s="464"/>
      <c r="D725" s="464"/>
      <c r="E725" s="464"/>
      <c r="F725" s="464"/>
      <c r="G725" s="464"/>
      <c r="H725" s="464"/>
      <c r="I725" s="464"/>
      <c r="J725" s="464"/>
      <c r="K725" s="464"/>
      <c r="L725" s="464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337"/>
      <c r="Z725" s="337"/>
      <c r="AA725" s="337"/>
      <c r="AB725" s="337"/>
      <c r="AC725" s="337"/>
      <c r="AD725" s="337"/>
      <c r="AE725" s="337"/>
      <c r="AF725" s="337"/>
      <c r="AG725" s="337"/>
      <c r="AH725" s="337"/>
      <c r="AI725" s="337"/>
      <c r="AJ725" s="337"/>
      <c r="AK725" s="464"/>
      <c r="AL725" s="464"/>
      <c r="AM725" s="464"/>
    </row>
    <row r="726" ht="13.5" customHeight="1">
      <c r="A726" s="464"/>
      <c r="B726" s="464"/>
      <c r="C726" s="464"/>
      <c r="D726" s="464"/>
      <c r="E726" s="464"/>
      <c r="F726" s="464"/>
      <c r="G726" s="464"/>
      <c r="H726" s="464"/>
      <c r="I726" s="464"/>
      <c r="J726" s="464"/>
      <c r="K726" s="464"/>
      <c r="L726" s="464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337"/>
      <c r="Z726" s="337"/>
      <c r="AA726" s="337"/>
      <c r="AB726" s="337"/>
      <c r="AC726" s="337"/>
      <c r="AD726" s="337"/>
      <c r="AE726" s="337"/>
      <c r="AF726" s="337"/>
      <c r="AG726" s="337"/>
      <c r="AH726" s="337"/>
      <c r="AI726" s="337"/>
      <c r="AJ726" s="337"/>
      <c r="AK726" s="464"/>
      <c r="AL726" s="464"/>
      <c r="AM726" s="464"/>
    </row>
    <row r="727" ht="13.5" customHeight="1">
      <c r="A727" s="464"/>
      <c r="B727" s="464"/>
      <c r="C727" s="464"/>
      <c r="D727" s="464"/>
      <c r="E727" s="464"/>
      <c r="F727" s="464"/>
      <c r="G727" s="464"/>
      <c r="H727" s="464"/>
      <c r="I727" s="464"/>
      <c r="J727" s="464"/>
      <c r="K727" s="464"/>
      <c r="L727" s="464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337"/>
      <c r="Z727" s="337"/>
      <c r="AA727" s="337"/>
      <c r="AB727" s="337"/>
      <c r="AC727" s="337"/>
      <c r="AD727" s="337"/>
      <c r="AE727" s="337"/>
      <c r="AF727" s="337"/>
      <c r="AG727" s="337"/>
      <c r="AH727" s="337"/>
      <c r="AI727" s="337"/>
      <c r="AJ727" s="337"/>
      <c r="AK727" s="464"/>
      <c r="AL727" s="464"/>
      <c r="AM727" s="464"/>
    </row>
    <row r="728" ht="13.5" customHeight="1">
      <c r="A728" s="464"/>
      <c r="B728" s="464"/>
      <c r="C728" s="464"/>
      <c r="D728" s="464"/>
      <c r="E728" s="464"/>
      <c r="F728" s="464"/>
      <c r="G728" s="464"/>
      <c r="H728" s="464"/>
      <c r="I728" s="464"/>
      <c r="J728" s="464"/>
      <c r="K728" s="464"/>
      <c r="L728" s="464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337"/>
      <c r="Z728" s="337"/>
      <c r="AA728" s="337"/>
      <c r="AB728" s="337"/>
      <c r="AC728" s="337"/>
      <c r="AD728" s="337"/>
      <c r="AE728" s="337"/>
      <c r="AF728" s="337"/>
      <c r="AG728" s="337"/>
      <c r="AH728" s="337"/>
      <c r="AI728" s="337"/>
      <c r="AJ728" s="337"/>
      <c r="AK728" s="464"/>
      <c r="AL728" s="464"/>
      <c r="AM728" s="464"/>
    </row>
    <row r="729" ht="13.5" customHeight="1">
      <c r="A729" s="464"/>
      <c r="B729" s="464"/>
      <c r="C729" s="464"/>
      <c r="D729" s="464"/>
      <c r="E729" s="464"/>
      <c r="F729" s="464"/>
      <c r="G729" s="464"/>
      <c r="H729" s="464"/>
      <c r="I729" s="464"/>
      <c r="J729" s="464"/>
      <c r="K729" s="464"/>
      <c r="L729" s="464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337"/>
      <c r="Z729" s="337"/>
      <c r="AA729" s="337"/>
      <c r="AB729" s="337"/>
      <c r="AC729" s="337"/>
      <c r="AD729" s="337"/>
      <c r="AE729" s="337"/>
      <c r="AF729" s="337"/>
      <c r="AG729" s="337"/>
      <c r="AH729" s="337"/>
      <c r="AI729" s="337"/>
      <c r="AJ729" s="337"/>
      <c r="AK729" s="464"/>
      <c r="AL729" s="464"/>
      <c r="AM729" s="464"/>
    </row>
    <row r="730" ht="13.5" customHeight="1">
      <c r="A730" s="464"/>
      <c r="B730" s="464"/>
      <c r="C730" s="464"/>
      <c r="D730" s="464"/>
      <c r="E730" s="464"/>
      <c r="F730" s="464"/>
      <c r="G730" s="464"/>
      <c r="H730" s="464"/>
      <c r="I730" s="464"/>
      <c r="J730" s="464"/>
      <c r="K730" s="464"/>
      <c r="L730" s="464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337"/>
      <c r="Z730" s="337"/>
      <c r="AA730" s="337"/>
      <c r="AB730" s="337"/>
      <c r="AC730" s="337"/>
      <c r="AD730" s="337"/>
      <c r="AE730" s="337"/>
      <c r="AF730" s="337"/>
      <c r="AG730" s="337"/>
      <c r="AH730" s="337"/>
      <c r="AI730" s="337"/>
      <c r="AJ730" s="337"/>
      <c r="AK730" s="464"/>
      <c r="AL730" s="464"/>
      <c r="AM730" s="464"/>
    </row>
    <row r="731" ht="13.5" customHeight="1">
      <c r="A731" s="464"/>
      <c r="B731" s="464"/>
      <c r="C731" s="464"/>
      <c r="D731" s="464"/>
      <c r="E731" s="464"/>
      <c r="F731" s="464"/>
      <c r="G731" s="464"/>
      <c r="H731" s="464"/>
      <c r="I731" s="464"/>
      <c r="J731" s="464"/>
      <c r="K731" s="464"/>
      <c r="L731" s="464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337"/>
      <c r="Z731" s="337"/>
      <c r="AA731" s="337"/>
      <c r="AB731" s="337"/>
      <c r="AC731" s="337"/>
      <c r="AD731" s="337"/>
      <c r="AE731" s="337"/>
      <c r="AF731" s="337"/>
      <c r="AG731" s="337"/>
      <c r="AH731" s="337"/>
      <c r="AI731" s="337"/>
      <c r="AJ731" s="337"/>
      <c r="AK731" s="464"/>
      <c r="AL731" s="464"/>
      <c r="AM731" s="464"/>
    </row>
    <row r="732" ht="13.5" customHeight="1">
      <c r="A732" s="464"/>
      <c r="B732" s="464"/>
      <c r="C732" s="464"/>
      <c r="D732" s="464"/>
      <c r="E732" s="464"/>
      <c r="F732" s="464"/>
      <c r="G732" s="464"/>
      <c r="H732" s="464"/>
      <c r="I732" s="464"/>
      <c r="J732" s="464"/>
      <c r="K732" s="464"/>
      <c r="L732" s="464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337"/>
      <c r="Z732" s="337"/>
      <c r="AA732" s="337"/>
      <c r="AB732" s="337"/>
      <c r="AC732" s="337"/>
      <c r="AD732" s="337"/>
      <c r="AE732" s="337"/>
      <c r="AF732" s="337"/>
      <c r="AG732" s="337"/>
      <c r="AH732" s="337"/>
      <c r="AI732" s="337"/>
      <c r="AJ732" s="337"/>
      <c r="AK732" s="464"/>
      <c r="AL732" s="464"/>
      <c r="AM732" s="464"/>
    </row>
    <row r="733" ht="13.5" customHeight="1">
      <c r="A733" s="464"/>
      <c r="B733" s="464"/>
      <c r="C733" s="464"/>
      <c r="D733" s="464"/>
      <c r="E733" s="464"/>
      <c r="F733" s="464"/>
      <c r="G733" s="464"/>
      <c r="H733" s="464"/>
      <c r="I733" s="464"/>
      <c r="J733" s="464"/>
      <c r="K733" s="464"/>
      <c r="L733" s="464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337"/>
      <c r="Z733" s="337"/>
      <c r="AA733" s="337"/>
      <c r="AB733" s="337"/>
      <c r="AC733" s="337"/>
      <c r="AD733" s="337"/>
      <c r="AE733" s="337"/>
      <c r="AF733" s="337"/>
      <c r="AG733" s="337"/>
      <c r="AH733" s="337"/>
      <c r="AI733" s="337"/>
      <c r="AJ733" s="337"/>
      <c r="AK733" s="464"/>
      <c r="AL733" s="464"/>
      <c r="AM733" s="464"/>
    </row>
    <row r="734" ht="13.5" customHeight="1">
      <c r="A734" s="464"/>
      <c r="B734" s="464"/>
      <c r="C734" s="464"/>
      <c r="D734" s="464"/>
      <c r="E734" s="464"/>
      <c r="F734" s="464"/>
      <c r="G734" s="464"/>
      <c r="H734" s="464"/>
      <c r="I734" s="464"/>
      <c r="J734" s="464"/>
      <c r="K734" s="464"/>
      <c r="L734" s="464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337"/>
      <c r="Z734" s="337"/>
      <c r="AA734" s="337"/>
      <c r="AB734" s="337"/>
      <c r="AC734" s="337"/>
      <c r="AD734" s="337"/>
      <c r="AE734" s="337"/>
      <c r="AF734" s="337"/>
      <c r="AG734" s="337"/>
      <c r="AH734" s="337"/>
      <c r="AI734" s="337"/>
      <c r="AJ734" s="337"/>
      <c r="AK734" s="464"/>
      <c r="AL734" s="464"/>
      <c r="AM734" s="464"/>
    </row>
    <row r="735" ht="13.5" customHeight="1">
      <c r="A735" s="464"/>
      <c r="B735" s="464"/>
      <c r="C735" s="464"/>
      <c r="D735" s="464"/>
      <c r="E735" s="464"/>
      <c r="F735" s="464"/>
      <c r="G735" s="464"/>
      <c r="H735" s="464"/>
      <c r="I735" s="464"/>
      <c r="J735" s="464"/>
      <c r="K735" s="464"/>
      <c r="L735" s="464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337"/>
      <c r="Z735" s="337"/>
      <c r="AA735" s="337"/>
      <c r="AB735" s="337"/>
      <c r="AC735" s="337"/>
      <c r="AD735" s="337"/>
      <c r="AE735" s="337"/>
      <c r="AF735" s="337"/>
      <c r="AG735" s="337"/>
      <c r="AH735" s="337"/>
      <c r="AI735" s="337"/>
      <c r="AJ735" s="337"/>
      <c r="AK735" s="464"/>
      <c r="AL735" s="464"/>
      <c r="AM735" s="464"/>
    </row>
    <row r="736" ht="13.5" customHeight="1">
      <c r="A736" s="464"/>
      <c r="B736" s="464"/>
      <c r="C736" s="464"/>
      <c r="D736" s="464"/>
      <c r="E736" s="464"/>
      <c r="F736" s="464"/>
      <c r="G736" s="464"/>
      <c r="H736" s="464"/>
      <c r="I736" s="464"/>
      <c r="J736" s="464"/>
      <c r="K736" s="464"/>
      <c r="L736" s="464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337"/>
      <c r="Z736" s="337"/>
      <c r="AA736" s="337"/>
      <c r="AB736" s="337"/>
      <c r="AC736" s="337"/>
      <c r="AD736" s="337"/>
      <c r="AE736" s="337"/>
      <c r="AF736" s="337"/>
      <c r="AG736" s="337"/>
      <c r="AH736" s="337"/>
      <c r="AI736" s="337"/>
      <c r="AJ736" s="337"/>
      <c r="AK736" s="464"/>
      <c r="AL736" s="464"/>
      <c r="AM736" s="464"/>
    </row>
    <row r="737" ht="13.5" customHeight="1">
      <c r="A737" s="464"/>
      <c r="B737" s="464"/>
      <c r="C737" s="464"/>
      <c r="D737" s="464"/>
      <c r="E737" s="464"/>
      <c r="F737" s="464"/>
      <c r="G737" s="464"/>
      <c r="H737" s="464"/>
      <c r="I737" s="464"/>
      <c r="J737" s="464"/>
      <c r="K737" s="464"/>
      <c r="L737" s="464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337"/>
      <c r="Z737" s="337"/>
      <c r="AA737" s="337"/>
      <c r="AB737" s="337"/>
      <c r="AC737" s="337"/>
      <c r="AD737" s="337"/>
      <c r="AE737" s="337"/>
      <c r="AF737" s="337"/>
      <c r="AG737" s="337"/>
      <c r="AH737" s="337"/>
      <c r="AI737" s="337"/>
      <c r="AJ737" s="337"/>
      <c r="AK737" s="464"/>
      <c r="AL737" s="464"/>
      <c r="AM737" s="464"/>
    </row>
    <row r="738" ht="13.5" customHeight="1">
      <c r="A738" s="464"/>
      <c r="B738" s="464"/>
      <c r="C738" s="464"/>
      <c r="D738" s="464"/>
      <c r="E738" s="464"/>
      <c r="F738" s="464"/>
      <c r="G738" s="464"/>
      <c r="H738" s="464"/>
      <c r="I738" s="464"/>
      <c r="J738" s="464"/>
      <c r="K738" s="464"/>
      <c r="L738" s="464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337"/>
      <c r="Z738" s="337"/>
      <c r="AA738" s="337"/>
      <c r="AB738" s="337"/>
      <c r="AC738" s="337"/>
      <c r="AD738" s="337"/>
      <c r="AE738" s="337"/>
      <c r="AF738" s="337"/>
      <c r="AG738" s="337"/>
      <c r="AH738" s="337"/>
      <c r="AI738" s="337"/>
      <c r="AJ738" s="337"/>
      <c r="AK738" s="464"/>
      <c r="AL738" s="464"/>
      <c r="AM738" s="464"/>
    </row>
    <row r="739" ht="13.5" customHeight="1">
      <c r="A739" s="464"/>
      <c r="B739" s="464"/>
      <c r="C739" s="464"/>
      <c r="D739" s="464"/>
      <c r="E739" s="464"/>
      <c r="F739" s="464"/>
      <c r="G739" s="464"/>
      <c r="H739" s="464"/>
      <c r="I739" s="464"/>
      <c r="J739" s="464"/>
      <c r="K739" s="464"/>
      <c r="L739" s="464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337"/>
      <c r="Z739" s="337"/>
      <c r="AA739" s="337"/>
      <c r="AB739" s="337"/>
      <c r="AC739" s="337"/>
      <c r="AD739" s="337"/>
      <c r="AE739" s="337"/>
      <c r="AF739" s="337"/>
      <c r="AG739" s="337"/>
      <c r="AH739" s="337"/>
      <c r="AI739" s="337"/>
      <c r="AJ739" s="337"/>
      <c r="AK739" s="464"/>
      <c r="AL739" s="464"/>
      <c r="AM739" s="464"/>
    </row>
    <row r="740" ht="13.5" customHeight="1">
      <c r="A740" s="464"/>
      <c r="B740" s="464"/>
      <c r="C740" s="464"/>
      <c r="D740" s="464"/>
      <c r="E740" s="464"/>
      <c r="F740" s="464"/>
      <c r="G740" s="464"/>
      <c r="H740" s="464"/>
      <c r="I740" s="464"/>
      <c r="J740" s="464"/>
      <c r="K740" s="464"/>
      <c r="L740" s="464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337"/>
      <c r="Z740" s="337"/>
      <c r="AA740" s="337"/>
      <c r="AB740" s="337"/>
      <c r="AC740" s="337"/>
      <c r="AD740" s="337"/>
      <c r="AE740" s="337"/>
      <c r="AF740" s="337"/>
      <c r="AG740" s="337"/>
      <c r="AH740" s="337"/>
      <c r="AI740" s="337"/>
      <c r="AJ740" s="337"/>
      <c r="AK740" s="464"/>
      <c r="AL740" s="464"/>
      <c r="AM740" s="464"/>
    </row>
    <row r="741" ht="13.5" customHeight="1">
      <c r="A741" s="464"/>
      <c r="B741" s="464"/>
      <c r="C741" s="464"/>
      <c r="D741" s="464"/>
      <c r="E741" s="464"/>
      <c r="F741" s="464"/>
      <c r="G741" s="464"/>
      <c r="H741" s="464"/>
      <c r="I741" s="464"/>
      <c r="J741" s="464"/>
      <c r="K741" s="464"/>
      <c r="L741" s="464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337"/>
      <c r="Z741" s="337"/>
      <c r="AA741" s="337"/>
      <c r="AB741" s="337"/>
      <c r="AC741" s="337"/>
      <c r="AD741" s="337"/>
      <c r="AE741" s="337"/>
      <c r="AF741" s="337"/>
      <c r="AG741" s="337"/>
      <c r="AH741" s="337"/>
      <c r="AI741" s="337"/>
      <c r="AJ741" s="337"/>
      <c r="AK741" s="464"/>
      <c r="AL741" s="464"/>
      <c r="AM741" s="464"/>
    </row>
    <row r="742" ht="13.5" customHeight="1">
      <c r="A742" s="464"/>
      <c r="B742" s="464"/>
      <c r="C742" s="464"/>
      <c r="D742" s="464"/>
      <c r="E742" s="464"/>
      <c r="F742" s="464"/>
      <c r="G742" s="464"/>
      <c r="H742" s="464"/>
      <c r="I742" s="464"/>
      <c r="J742" s="464"/>
      <c r="K742" s="464"/>
      <c r="L742" s="464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337"/>
      <c r="Z742" s="337"/>
      <c r="AA742" s="337"/>
      <c r="AB742" s="337"/>
      <c r="AC742" s="337"/>
      <c r="AD742" s="337"/>
      <c r="AE742" s="337"/>
      <c r="AF742" s="337"/>
      <c r="AG742" s="337"/>
      <c r="AH742" s="337"/>
      <c r="AI742" s="337"/>
      <c r="AJ742" s="337"/>
      <c r="AK742" s="464"/>
      <c r="AL742" s="464"/>
      <c r="AM742" s="464"/>
    </row>
    <row r="743" ht="13.5" customHeight="1">
      <c r="A743" s="464"/>
      <c r="B743" s="464"/>
      <c r="C743" s="464"/>
      <c r="D743" s="464"/>
      <c r="E743" s="464"/>
      <c r="F743" s="464"/>
      <c r="G743" s="464"/>
      <c r="H743" s="464"/>
      <c r="I743" s="464"/>
      <c r="J743" s="464"/>
      <c r="K743" s="464"/>
      <c r="L743" s="464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337"/>
      <c r="Z743" s="337"/>
      <c r="AA743" s="337"/>
      <c r="AB743" s="337"/>
      <c r="AC743" s="337"/>
      <c r="AD743" s="337"/>
      <c r="AE743" s="337"/>
      <c r="AF743" s="337"/>
      <c r="AG743" s="337"/>
      <c r="AH743" s="337"/>
      <c r="AI743" s="337"/>
      <c r="AJ743" s="337"/>
      <c r="AK743" s="464"/>
      <c r="AL743" s="464"/>
      <c r="AM743" s="464"/>
    </row>
    <row r="744" ht="13.5" customHeight="1">
      <c r="A744" s="464"/>
      <c r="B744" s="464"/>
      <c r="C744" s="464"/>
      <c r="D744" s="464"/>
      <c r="E744" s="464"/>
      <c r="F744" s="464"/>
      <c r="G744" s="464"/>
      <c r="H744" s="464"/>
      <c r="I744" s="464"/>
      <c r="J744" s="464"/>
      <c r="K744" s="464"/>
      <c r="L744" s="464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337"/>
      <c r="Z744" s="337"/>
      <c r="AA744" s="337"/>
      <c r="AB744" s="337"/>
      <c r="AC744" s="337"/>
      <c r="AD744" s="337"/>
      <c r="AE744" s="337"/>
      <c r="AF744" s="337"/>
      <c r="AG744" s="337"/>
      <c r="AH744" s="337"/>
      <c r="AI744" s="337"/>
      <c r="AJ744" s="337"/>
      <c r="AK744" s="464"/>
      <c r="AL744" s="464"/>
      <c r="AM744" s="464"/>
    </row>
    <row r="745" ht="13.5" customHeight="1">
      <c r="A745" s="464"/>
      <c r="B745" s="464"/>
      <c r="C745" s="464"/>
      <c r="D745" s="464"/>
      <c r="E745" s="464"/>
      <c r="F745" s="464"/>
      <c r="G745" s="464"/>
      <c r="H745" s="464"/>
      <c r="I745" s="464"/>
      <c r="J745" s="464"/>
      <c r="K745" s="464"/>
      <c r="L745" s="464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337"/>
      <c r="Z745" s="337"/>
      <c r="AA745" s="337"/>
      <c r="AB745" s="337"/>
      <c r="AC745" s="337"/>
      <c r="AD745" s="337"/>
      <c r="AE745" s="337"/>
      <c r="AF745" s="337"/>
      <c r="AG745" s="337"/>
      <c r="AH745" s="337"/>
      <c r="AI745" s="337"/>
      <c r="AJ745" s="337"/>
      <c r="AK745" s="464"/>
      <c r="AL745" s="464"/>
      <c r="AM745" s="464"/>
    </row>
    <row r="746" ht="13.5" customHeight="1">
      <c r="A746" s="464"/>
      <c r="B746" s="464"/>
      <c r="C746" s="464"/>
      <c r="D746" s="464"/>
      <c r="E746" s="464"/>
      <c r="F746" s="464"/>
      <c r="G746" s="464"/>
      <c r="H746" s="464"/>
      <c r="I746" s="464"/>
      <c r="J746" s="464"/>
      <c r="K746" s="464"/>
      <c r="L746" s="464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337"/>
      <c r="Z746" s="337"/>
      <c r="AA746" s="337"/>
      <c r="AB746" s="337"/>
      <c r="AC746" s="337"/>
      <c r="AD746" s="337"/>
      <c r="AE746" s="337"/>
      <c r="AF746" s="337"/>
      <c r="AG746" s="337"/>
      <c r="AH746" s="337"/>
      <c r="AI746" s="337"/>
      <c r="AJ746" s="337"/>
      <c r="AK746" s="464"/>
      <c r="AL746" s="464"/>
      <c r="AM746" s="464"/>
    </row>
    <row r="747" ht="13.5" customHeight="1">
      <c r="A747" s="464"/>
      <c r="B747" s="464"/>
      <c r="C747" s="464"/>
      <c r="D747" s="464"/>
      <c r="E747" s="464"/>
      <c r="F747" s="464"/>
      <c r="G747" s="464"/>
      <c r="H747" s="464"/>
      <c r="I747" s="464"/>
      <c r="J747" s="464"/>
      <c r="K747" s="464"/>
      <c r="L747" s="464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337"/>
      <c r="Z747" s="337"/>
      <c r="AA747" s="337"/>
      <c r="AB747" s="337"/>
      <c r="AC747" s="337"/>
      <c r="AD747" s="337"/>
      <c r="AE747" s="337"/>
      <c r="AF747" s="337"/>
      <c r="AG747" s="337"/>
      <c r="AH747" s="337"/>
      <c r="AI747" s="337"/>
      <c r="AJ747" s="337"/>
      <c r="AK747" s="464"/>
      <c r="AL747" s="464"/>
      <c r="AM747" s="464"/>
    </row>
    <row r="748" ht="13.5" customHeight="1">
      <c r="A748" s="464"/>
      <c r="B748" s="464"/>
      <c r="C748" s="464"/>
      <c r="D748" s="464"/>
      <c r="E748" s="464"/>
      <c r="F748" s="464"/>
      <c r="G748" s="464"/>
      <c r="H748" s="464"/>
      <c r="I748" s="464"/>
      <c r="J748" s="464"/>
      <c r="K748" s="464"/>
      <c r="L748" s="464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337"/>
      <c r="Z748" s="337"/>
      <c r="AA748" s="337"/>
      <c r="AB748" s="337"/>
      <c r="AC748" s="337"/>
      <c r="AD748" s="337"/>
      <c r="AE748" s="337"/>
      <c r="AF748" s="337"/>
      <c r="AG748" s="337"/>
      <c r="AH748" s="337"/>
      <c r="AI748" s="337"/>
      <c r="AJ748" s="337"/>
      <c r="AK748" s="464"/>
      <c r="AL748" s="464"/>
      <c r="AM748" s="464"/>
    </row>
    <row r="749" ht="13.5" customHeight="1">
      <c r="A749" s="464"/>
      <c r="B749" s="464"/>
      <c r="C749" s="464"/>
      <c r="D749" s="464"/>
      <c r="E749" s="464"/>
      <c r="F749" s="464"/>
      <c r="G749" s="464"/>
      <c r="H749" s="464"/>
      <c r="I749" s="464"/>
      <c r="J749" s="464"/>
      <c r="K749" s="464"/>
      <c r="L749" s="464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337"/>
      <c r="Z749" s="337"/>
      <c r="AA749" s="337"/>
      <c r="AB749" s="337"/>
      <c r="AC749" s="337"/>
      <c r="AD749" s="337"/>
      <c r="AE749" s="337"/>
      <c r="AF749" s="337"/>
      <c r="AG749" s="337"/>
      <c r="AH749" s="337"/>
      <c r="AI749" s="337"/>
      <c r="AJ749" s="337"/>
      <c r="AK749" s="464"/>
      <c r="AL749" s="464"/>
      <c r="AM749" s="464"/>
    </row>
    <row r="750" ht="13.5" customHeight="1">
      <c r="A750" s="464"/>
      <c r="B750" s="464"/>
      <c r="C750" s="464"/>
      <c r="D750" s="464"/>
      <c r="E750" s="464"/>
      <c r="F750" s="464"/>
      <c r="G750" s="464"/>
      <c r="H750" s="464"/>
      <c r="I750" s="464"/>
      <c r="J750" s="464"/>
      <c r="K750" s="464"/>
      <c r="L750" s="464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337"/>
      <c r="Z750" s="337"/>
      <c r="AA750" s="337"/>
      <c r="AB750" s="337"/>
      <c r="AC750" s="337"/>
      <c r="AD750" s="337"/>
      <c r="AE750" s="337"/>
      <c r="AF750" s="337"/>
      <c r="AG750" s="337"/>
      <c r="AH750" s="337"/>
      <c r="AI750" s="337"/>
      <c r="AJ750" s="337"/>
      <c r="AK750" s="464"/>
      <c r="AL750" s="464"/>
      <c r="AM750" s="464"/>
    </row>
    <row r="751" ht="13.5" customHeight="1">
      <c r="A751" s="464"/>
      <c r="B751" s="464"/>
      <c r="C751" s="464"/>
      <c r="D751" s="464"/>
      <c r="E751" s="464"/>
      <c r="F751" s="464"/>
      <c r="G751" s="464"/>
      <c r="H751" s="464"/>
      <c r="I751" s="464"/>
      <c r="J751" s="464"/>
      <c r="K751" s="464"/>
      <c r="L751" s="464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337"/>
      <c r="Z751" s="337"/>
      <c r="AA751" s="337"/>
      <c r="AB751" s="337"/>
      <c r="AC751" s="337"/>
      <c r="AD751" s="337"/>
      <c r="AE751" s="337"/>
      <c r="AF751" s="337"/>
      <c r="AG751" s="337"/>
      <c r="AH751" s="337"/>
      <c r="AI751" s="337"/>
      <c r="AJ751" s="337"/>
      <c r="AK751" s="464"/>
      <c r="AL751" s="464"/>
      <c r="AM751" s="464"/>
    </row>
    <row r="752" ht="13.5" customHeight="1">
      <c r="A752" s="464"/>
      <c r="B752" s="464"/>
      <c r="C752" s="464"/>
      <c r="D752" s="464"/>
      <c r="E752" s="464"/>
      <c r="F752" s="464"/>
      <c r="G752" s="464"/>
      <c r="H752" s="464"/>
      <c r="I752" s="464"/>
      <c r="J752" s="464"/>
      <c r="K752" s="464"/>
      <c r="L752" s="464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337"/>
      <c r="Z752" s="337"/>
      <c r="AA752" s="337"/>
      <c r="AB752" s="337"/>
      <c r="AC752" s="337"/>
      <c r="AD752" s="337"/>
      <c r="AE752" s="337"/>
      <c r="AF752" s="337"/>
      <c r="AG752" s="337"/>
      <c r="AH752" s="337"/>
      <c r="AI752" s="337"/>
      <c r="AJ752" s="337"/>
      <c r="AK752" s="464"/>
      <c r="AL752" s="464"/>
      <c r="AM752" s="464"/>
    </row>
    <row r="753" ht="13.5" customHeight="1">
      <c r="A753" s="464"/>
      <c r="B753" s="464"/>
      <c r="C753" s="464"/>
      <c r="D753" s="464"/>
      <c r="E753" s="464"/>
      <c r="F753" s="464"/>
      <c r="G753" s="464"/>
      <c r="H753" s="464"/>
      <c r="I753" s="464"/>
      <c r="J753" s="464"/>
      <c r="K753" s="464"/>
      <c r="L753" s="464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337"/>
      <c r="Z753" s="337"/>
      <c r="AA753" s="337"/>
      <c r="AB753" s="337"/>
      <c r="AC753" s="337"/>
      <c r="AD753" s="337"/>
      <c r="AE753" s="337"/>
      <c r="AF753" s="337"/>
      <c r="AG753" s="337"/>
      <c r="AH753" s="337"/>
      <c r="AI753" s="337"/>
      <c r="AJ753" s="337"/>
      <c r="AK753" s="464"/>
      <c r="AL753" s="464"/>
      <c r="AM753" s="464"/>
    </row>
    <row r="754" ht="13.5" customHeight="1">
      <c r="A754" s="464"/>
      <c r="B754" s="464"/>
      <c r="C754" s="464"/>
      <c r="D754" s="464"/>
      <c r="E754" s="464"/>
      <c r="F754" s="464"/>
      <c r="G754" s="464"/>
      <c r="H754" s="464"/>
      <c r="I754" s="464"/>
      <c r="J754" s="464"/>
      <c r="K754" s="464"/>
      <c r="L754" s="464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337"/>
      <c r="Z754" s="337"/>
      <c r="AA754" s="337"/>
      <c r="AB754" s="337"/>
      <c r="AC754" s="337"/>
      <c r="AD754" s="337"/>
      <c r="AE754" s="337"/>
      <c r="AF754" s="337"/>
      <c r="AG754" s="337"/>
      <c r="AH754" s="337"/>
      <c r="AI754" s="337"/>
      <c r="AJ754" s="337"/>
      <c r="AK754" s="464"/>
      <c r="AL754" s="464"/>
      <c r="AM754" s="464"/>
    </row>
    <row r="755" ht="13.5" customHeight="1">
      <c r="A755" s="464"/>
      <c r="B755" s="464"/>
      <c r="C755" s="464"/>
      <c r="D755" s="464"/>
      <c r="E755" s="464"/>
      <c r="F755" s="464"/>
      <c r="G755" s="464"/>
      <c r="H755" s="464"/>
      <c r="I755" s="464"/>
      <c r="J755" s="464"/>
      <c r="K755" s="464"/>
      <c r="L755" s="464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337"/>
      <c r="Z755" s="337"/>
      <c r="AA755" s="337"/>
      <c r="AB755" s="337"/>
      <c r="AC755" s="337"/>
      <c r="AD755" s="337"/>
      <c r="AE755" s="337"/>
      <c r="AF755" s="337"/>
      <c r="AG755" s="337"/>
      <c r="AH755" s="337"/>
      <c r="AI755" s="337"/>
      <c r="AJ755" s="337"/>
      <c r="AK755" s="464"/>
      <c r="AL755" s="464"/>
      <c r="AM755" s="464"/>
    </row>
    <row r="756" ht="13.5" customHeight="1">
      <c r="A756" s="464"/>
      <c r="B756" s="464"/>
      <c r="C756" s="464"/>
      <c r="D756" s="464"/>
      <c r="E756" s="464"/>
      <c r="F756" s="464"/>
      <c r="G756" s="464"/>
      <c r="H756" s="464"/>
      <c r="I756" s="464"/>
      <c r="J756" s="464"/>
      <c r="K756" s="464"/>
      <c r="L756" s="464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337"/>
      <c r="Z756" s="337"/>
      <c r="AA756" s="337"/>
      <c r="AB756" s="337"/>
      <c r="AC756" s="337"/>
      <c r="AD756" s="337"/>
      <c r="AE756" s="337"/>
      <c r="AF756" s="337"/>
      <c r="AG756" s="337"/>
      <c r="AH756" s="337"/>
      <c r="AI756" s="337"/>
      <c r="AJ756" s="337"/>
      <c r="AK756" s="464"/>
      <c r="AL756" s="464"/>
      <c r="AM756" s="464"/>
    </row>
    <row r="757" ht="13.5" customHeight="1">
      <c r="A757" s="464"/>
      <c r="B757" s="464"/>
      <c r="C757" s="464"/>
      <c r="D757" s="464"/>
      <c r="E757" s="464"/>
      <c r="F757" s="464"/>
      <c r="G757" s="464"/>
      <c r="H757" s="464"/>
      <c r="I757" s="464"/>
      <c r="J757" s="464"/>
      <c r="K757" s="464"/>
      <c r="L757" s="464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337"/>
      <c r="Z757" s="337"/>
      <c r="AA757" s="337"/>
      <c r="AB757" s="337"/>
      <c r="AC757" s="337"/>
      <c r="AD757" s="337"/>
      <c r="AE757" s="337"/>
      <c r="AF757" s="337"/>
      <c r="AG757" s="337"/>
      <c r="AH757" s="337"/>
      <c r="AI757" s="337"/>
      <c r="AJ757" s="337"/>
      <c r="AK757" s="464"/>
      <c r="AL757" s="464"/>
      <c r="AM757" s="464"/>
    </row>
    <row r="758" ht="13.5" customHeight="1">
      <c r="A758" s="464"/>
      <c r="B758" s="464"/>
      <c r="C758" s="464"/>
      <c r="D758" s="464"/>
      <c r="E758" s="464"/>
      <c r="F758" s="464"/>
      <c r="G758" s="464"/>
      <c r="H758" s="464"/>
      <c r="I758" s="464"/>
      <c r="J758" s="464"/>
      <c r="K758" s="464"/>
      <c r="L758" s="464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337"/>
      <c r="Z758" s="337"/>
      <c r="AA758" s="337"/>
      <c r="AB758" s="337"/>
      <c r="AC758" s="337"/>
      <c r="AD758" s="337"/>
      <c r="AE758" s="337"/>
      <c r="AF758" s="337"/>
      <c r="AG758" s="337"/>
      <c r="AH758" s="337"/>
      <c r="AI758" s="337"/>
      <c r="AJ758" s="337"/>
      <c r="AK758" s="464"/>
      <c r="AL758" s="464"/>
      <c r="AM758" s="464"/>
    </row>
    <row r="759" ht="13.5" customHeight="1">
      <c r="A759" s="464"/>
      <c r="B759" s="464"/>
      <c r="C759" s="464"/>
      <c r="D759" s="464"/>
      <c r="E759" s="464"/>
      <c r="F759" s="464"/>
      <c r="G759" s="464"/>
      <c r="H759" s="464"/>
      <c r="I759" s="464"/>
      <c r="J759" s="464"/>
      <c r="K759" s="464"/>
      <c r="L759" s="464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337"/>
      <c r="Z759" s="337"/>
      <c r="AA759" s="337"/>
      <c r="AB759" s="337"/>
      <c r="AC759" s="337"/>
      <c r="AD759" s="337"/>
      <c r="AE759" s="337"/>
      <c r="AF759" s="337"/>
      <c r="AG759" s="337"/>
      <c r="AH759" s="337"/>
      <c r="AI759" s="337"/>
      <c r="AJ759" s="337"/>
      <c r="AK759" s="464"/>
      <c r="AL759" s="464"/>
      <c r="AM759" s="464"/>
    </row>
    <row r="760" ht="13.5" customHeight="1">
      <c r="A760" s="464"/>
      <c r="B760" s="464"/>
      <c r="C760" s="464"/>
      <c r="D760" s="464"/>
      <c r="E760" s="464"/>
      <c r="F760" s="464"/>
      <c r="G760" s="464"/>
      <c r="H760" s="464"/>
      <c r="I760" s="464"/>
      <c r="J760" s="464"/>
      <c r="K760" s="464"/>
      <c r="L760" s="464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337"/>
      <c r="Z760" s="337"/>
      <c r="AA760" s="337"/>
      <c r="AB760" s="337"/>
      <c r="AC760" s="337"/>
      <c r="AD760" s="337"/>
      <c r="AE760" s="337"/>
      <c r="AF760" s="337"/>
      <c r="AG760" s="337"/>
      <c r="AH760" s="337"/>
      <c r="AI760" s="337"/>
      <c r="AJ760" s="337"/>
      <c r="AK760" s="464"/>
      <c r="AL760" s="464"/>
      <c r="AM760" s="464"/>
    </row>
    <row r="761" ht="13.5" customHeight="1">
      <c r="A761" s="464"/>
      <c r="B761" s="464"/>
      <c r="C761" s="464"/>
      <c r="D761" s="464"/>
      <c r="E761" s="464"/>
      <c r="F761" s="464"/>
      <c r="G761" s="464"/>
      <c r="H761" s="464"/>
      <c r="I761" s="464"/>
      <c r="J761" s="464"/>
      <c r="K761" s="464"/>
      <c r="L761" s="464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337"/>
      <c r="Z761" s="337"/>
      <c r="AA761" s="337"/>
      <c r="AB761" s="337"/>
      <c r="AC761" s="337"/>
      <c r="AD761" s="337"/>
      <c r="AE761" s="337"/>
      <c r="AF761" s="337"/>
      <c r="AG761" s="337"/>
      <c r="AH761" s="337"/>
      <c r="AI761" s="337"/>
      <c r="AJ761" s="337"/>
      <c r="AK761" s="464"/>
      <c r="AL761" s="464"/>
      <c r="AM761" s="464"/>
    </row>
    <row r="762" ht="13.5" customHeight="1">
      <c r="A762" s="464"/>
      <c r="B762" s="464"/>
      <c r="C762" s="464"/>
      <c r="D762" s="464"/>
      <c r="E762" s="464"/>
      <c r="F762" s="464"/>
      <c r="G762" s="464"/>
      <c r="H762" s="464"/>
      <c r="I762" s="464"/>
      <c r="J762" s="464"/>
      <c r="K762" s="464"/>
      <c r="L762" s="464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337"/>
      <c r="Z762" s="337"/>
      <c r="AA762" s="337"/>
      <c r="AB762" s="337"/>
      <c r="AC762" s="337"/>
      <c r="AD762" s="337"/>
      <c r="AE762" s="337"/>
      <c r="AF762" s="337"/>
      <c r="AG762" s="337"/>
      <c r="AH762" s="337"/>
      <c r="AI762" s="337"/>
      <c r="AJ762" s="337"/>
      <c r="AK762" s="464"/>
      <c r="AL762" s="464"/>
      <c r="AM762" s="464"/>
    </row>
    <row r="763" ht="13.5" customHeight="1">
      <c r="A763" s="464"/>
      <c r="B763" s="464"/>
      <c r="C763" s="464"/>
      <c r="D763" s="464"/>
      <c r="E763" s="464"/>
      <c r="F763" s="464"/>
      <c r="G763" s="464"/>
      <c r="H763" s="464"/>
      <c r="I763" s="464"/>
      <c r="J763" s="464"/>
      <c r="K763" s="464"/>
      <c r="L763" s="464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337"/>
      <c r="Z763" s="337"/>
      <c r="AA763" s="337"/>
      <c r="AB763" s="337"/>
      <c r="AC763" s="337"/>
      <c r="AD763" s="337"/>
      <c r="AE763" s="337"/>
      <c r="AF763" s="337"/>
      <c r="AG763" s="337"/>
      <c r="AH763" s="337"/>
      <c r="AI763" s="337"/>
      <c r="AJ763" s="337"/>
      <c r="AK763" s="464"/>
      <c r="AL763" s="464"/>
      <c r="AM763" s="464"/>
    </row>
    <row r="764" ht="13.5" customHeight="1">
      <c r="A764" s="464"/>
      <c r="B764" s="464"/>
      <c r="C764" s="464"/>
      <c r="D764" s="464"/>
      <c r="E764" s="464"/>
      <c r="F764" s="464"/>
      <c r="G764" s="464"/>
      <c r="H764" s="464"/>
      <c r="I764" s="464"/>
      <c r="J764" s="464"/>
      <c r="K764" s="464"/>
      <c r="L764" s="464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337"/>
      <c r="Z764" s="337"/>
      <c r="AA764" s="337"/>
      <c r="AB764" s="337"/>
      <c r="AC764" s="337"/>
      <c r="AD764" s="337"/>
      <c r="AE764" s="337"/>
      <c r="AF764" s="337"/>
      <c r="AG764" s="337"/>
      <c r="AH764" s="337"/>
      <c r="AI764" s="337"/>
      <c r="AJ764" s="337"/>
      <c r="AK764" s="464"/>
      <c r="AL764" s="464"/>
      <c r="AM764" s="464"/>
    </row>
    <row r="765" ht="13.5" customHeight="1">
      <c r="A765" s="464"/>
      <c r="B765" s="464"/>
      <c r="C765" s="464"/>
      <c r="D765" s="464"/>
      <c r="E765" s="464"/>
      <c r="F765" s="464"/>
      <c r="G765" s="464"/>
      <c r="H765" s="464"/>
      <c r="I765" s="464"/>
      <c r="J765" s="464"/>
      <c r="K765" s="464"/>
      <c r="L765" s="464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337"/>
      <c r="Z765" s="337"/>
      <c r="AA765" s="337"/>
      <c r="AB765" s="337"/>
      <c r="AC765" s="337"/>
      <c r="AD765" s="337"/>
      <c r="AE765" s="337"/>
      <c r="AF765" s="337"/>
      <c r="AG765" s="337"/>
      <c r="AH765" s="337"/>
      <c r="AI765" s="337"/>
      <c r="AJ765" s="337"/>
      <c r="AK765" s="464"/>
      <c r="AL765" s="464"/>
      <c r="AM765" s="464"/>
    </row>
    <row r="766" ht="13.5" customHeight="1">
      <c r="A766" s="464"/>
      <c r="B766" s="464"/>
      <c r="C766" s="464"/>
      <c r="D766" s="464"/>
      <c r="E766" s="464"/>
      <c r="F766" s="464"/>
      <c r="G766" s="464"/>
      <c r="H766" s="464"/>
      <c r="I766" s="464"/>
      <c r="J766" s="464"/>
      <c r="K766" s="464"/>
      <c r="L766" s="464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337"/>
      <c r="Z766" s="337"/>
      <c r="AA766" s="337"/>
      <c r="AB766" s="337"/>
      <c r="AC766" s="337"/>
      <c r="AD766" s="337"/>
      <c r="AE766" s="337"/>
      <c r="AF766" s="337"/>
      <c r="AG766" s="337"/>
      <c r="AH766" s="337"/>
      <c r="AI766" s="337"/>
      <c r="AJ766" s="337"/>
      <c r="AK766" s="464"/>
      <c r="AL766" s="464"/>
      <c r="AM766" s="464"/>
    </row>
    <row r="767" ht="13.5" customHeight="1">
      <c r="A767" s="464"/>
      <c r="B767" s="464"/>
      <c r="C767" s="464"/>
      <c r="D767" s="464"/>
      <c r="E767" s="464"/>
      <c r="F767" s="464"/>
      <c r="G767" s="464"/>
      <c r="H767" s="464"/>
      <c r="I767" s="464"/>
      <c r="J767" s="464"/>
      <c r="K767" s="464"/>
      <c r="L767" s="464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337"/>
      <c r="Z767" s="337"/>
      <c r="AA767" s="337"/>
      <c r="AB767" s="337"/>
      <c r="AC767" s="337"/>
      <c r="AD767" s="337"/>
      <c r="AE767" s="337"/>
      <c r="AF767" s="337"/>
      <c r="AG767" s="337"/>
      <c r="AH767" s="337"/>
      <c r="AI767" s="337"/>
      <c r="AJ767" s="337"/>
      <c r="AK767" s="464"/>
      <c r="AL767" s="464"/>
      <c r="AM767" s="464"/>
    </row>
    <row r="768" ht="13.5" customHeight="1">
      <c r="A768" s="464"/>
      <c r="B768" s="464"/>
      <c r="C768" s="464"/>
      <c r="D768" s="464"/>
      <c r="E768" s="464"/>
      <c r="F768" s="464"/>
      <c r="G768" s="464"/>
      <c r="H768" s="464"/>
      <c r="I768" s="464"/>
      <c r="J768" s="464"/>
      <c r="K768" s="464"/>
      <c r="L768" s="464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337"/>
      <c r="Z768" s="337"/>
      <c r="AA768" s="337"/>
      <c r="AB768" s="337"/>
      <c r="AC768" s="337"/>
      <c r="AD768" s="337"/>
      <c r="AE768" s="337"/>
      <c r="AF768" s="337"/>
      <c r="AG768" s="337"/>
      <c r="AH768" s="337"/>
      <c r="AI768" s="337"/>
      <c r="AJ768" s="337"/>
      <c r="AK768" s="464"/>
      <c r="AL768" s="464"/>
      <c r="AM768" s="464"/>
    </row>
    <row r="769" ht="13.5" customHeight="1">
      <c r="A769" s="464"/>
      <c r="B769" s="464"/>
      <c r="C769" s="464"/>
      <c r="D769" s="464"/>
      <c r="E769" s="464"/>
      <c r="F769" s="464"/>
      <c r="G769" s="464"/>
      <c r="H769" s="464"/>
      <c r="I769" s="464"/>
      <c r="J769" s="464"/>
      <c r="K769" s="464"/>
      <c r="L769" s="464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337"/>
      <c r="Z769" s="337"/>
      <c r="AA769" s="337"/>
      <c r="AB769" s="337"/>
      <c r="AC769" s="337"/>
      <c r="AD769" s="337"/>
      <c r="AE769" s="337"/>
      <c r="AF769" s="337"/>
      <c r="AG769" s="337"/>
      <c r="AH769" s="337"/>
      <c r="AI769" s="337"/>
      <c r="AJ769" s="337"/>
      <c r="AK769" s="464"/>
      <c r="AL769" s="464"/>
      <c r="AM769" s="464"/>
    </row>
    <row r="770" ht="13.5" customHeight="1">
      <c r="A770" s="464"/>
      <c r="B770" s="464"/>
      <c r="C770" s="464"/>
      <c r="D770" s="464"/>
      <c r="E770" s="464"/>
      <c r="F770" s="464"/>
      <c r="G770" s="464"/>
      <c r="H770" s="464"/>
      <c r="I770" s="464"/>
      <c r="J770" s="464"/>
      <c r="K770" s="464"/>
      <c r="L770" s="464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337"/>
      <c r="Z770" s="337"/>
      <c r="AA770" s="337"/>
      <c r="AB770" s="337"/>
      <c r="AC770" s="337"/>
      <c r="AD770" s="337"/>
      <c r="AE770" s="337"/>
      <c r="AF770" s="337"/>
      <c r="AG770" s="337"/>
      <c r="AH770" s="337"/>
      <c r="AI770" s="337"/>
      <c r="AJ770" s="337"/>
      <c r="AK770" s="464"/>
      <c r="AL770" s="464"/>
      <c r="AM770" s="464"/>
    </row>
    <row r="771" ht="13.5" customHeight="1">
      <c r="A771" s="464"/>
      <c r="B771" s="464"/>
      <c r="C771" s="464"/>
      <c r="D771" s="464"/>
      <c r="E771" s="464"/>
      <c r="F771" s="464"/>
      <c r="G771" s="464"/>
      <c r="H771" s="464"/>
      <c r="I771" s="464"/>
      <c r="J771" s="464"/>
      <c r="K771" s="464"/>
      <c r="L771" s="464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337"/>
      <c r="Z771" s="337"/>
      <c r="AA771" s="337"/>
      <c r="AB771" s="337"/>
      <c r="AC771" s="337"/>
      <c r="AD771" s="337"/>
      <c r="AE771" s="337"/>
      <c r="AF771" s="337"/>
      <c r="AG771" s="337"/>
      <c r="AH771" s="337"/>
      <c r="AI771" s="337"/>
      <c r="AJ771" s="337"/>
      <c r="AK771" s="464"/>
      <c r="AL771" s="464"/>
      <c r="AM771" s="464"/>
    </row>
    <row r="772" ht="13.5" customHeight="1">
      <c r="A772" s="464"/>
      <c r="B772" s="464"/>
      <c r="C772" s="464"/>
      <c r="D772" s="464"/>
      <c r="E772" s="464"/>
      <c r="F772" s="464"/>
      <c r="G772" s="464"/>
      <c r="H772" s="464"/>
      <c r="I772" s="464"/>
      <c r="J772" s="464"/>
      <c r="K772" s="464"/>
      <c r="L772" s="464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337"/>
      <c r="Z772" s="337"/>
      <c r="AA772" s="337"/>
      <c r="AB772" s="337"/>
      <c r="AC772" s="337"/>
      <c r="AD772" s="337"/>
      <c r="AE772" s="337"/>
      <c r="AF772" s="337"/>
      <c r="AG772" s="337"/>
      <c r="AH772" s="337"/>
      <c r="AI772" s="337"/>
      <c r="AJ772" s="337"/>
      <c r="AK772" s="464"/>
      <c r="AL772" s="464"/>
      <c r="AM772" s="464"/>
    </row>
    <row r="773" ht="13.5" customHeight="1">
      <c r="A773" s="464"/>
      <c r="B773" s="464"/>
      <c r="C773" s="464"/>
      <c r="D773" s="464"/>
      <c r="E773" s="464"/>
      <c r="F773" s="464"/>
      <c r="G773" s="464"/>
      <c r="H773" s="464"/>
      <c r="I773" s="464"/>
      <c r="J773" s="464"/>
      <c r="K773" s="464"/>
      <c r="L773" s="464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337"/>
      <c r="Z773" s="337"/>
      <c r="AA773" s="337"/>
      <c r="AB773" s="337"/>
      <c r="AC773" s="337"/>
      <c r="AD773" s="337"/>
      <c r="AE773" s="337"/>
      <c r="AF773" s="337"/>
      <c r="AG773" s="337"/>
      <c r="AH773" s="337"/>
      <c r="AI773" s="337"/>
      <c r="AJ773" s="337"/>
      <c r="AK773" s="464"/>
      <c r="AL773" s="464"/>
      <c r="AM773" s="464"/>
    </row>
    <row r="774" ht="13.5" customHeight="1">
      <c r="A774" s="464"/>
      <c r="B774" s="464"/>
      <c r="C774" s="464"/>
      <c r="D774" s="464"/>
      <c r="E774" s="464"/>
      <c r="F774" s="464"/>
      <c r="G774" s="464"/>
      <c r="H774" s="464"/>
      <c r="I774" s="464"/>
      <c r="J774" s="464"/>
      <c r="K774" s="464"/>
      <c r="L774" s="464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337"/>
      <c r="Z774" s="337"/>
      <c r="AA774" s="337"/>
      <c r="AB774" s="337"/>
      <c r="AC774" s="337"/>
      <c r="AD774" s="337"/>
      <c r="AE774" s="337"/>
      <c r="AF774" s="337"/>
      <c r="AG774" s="337"/>
      <c r="AH774" s="337"/>
      <c r="AI774" s="337"/>
      <c r="AJ774" s="337"/>
      <c r="AK774" s="464"/>
      <c r="AL774" s="464"/>
      <c r="AM774" s="464"/>
    </row>
    <row r="775" ht="13.5" customHeight="1">
      <c r="A775" s="464"/>
      <c r="B775" s="464"/>
      <c r="C775" s="464"/>
      <c r="D775" s="464"/>
      <c r="E775" s="464"/>
      <c r="F775" s="464"/>
      <c r="G775" s="464"/>
      <c r="H775" s="464"/>
      <c r="I775" s="464"/>
      <c r="J775" s="464"/>
      <c r="K775" s="464"/>
      <c r="L775" s="464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337"/>
      <c r="Z775" s="337"/>
      <c r="AA775" s="337"/>
      <c r="AB775" s="337"/>
      <c r="AC775" s="337"/>
      <c r="AD775" s="337"/>
      <c r="AE775" s="337"/>
      <c r="AF775" s="337"/>
      <c r="AG775" s="337"/>
      <c r="AH775" s="337"/>
      <c r="AI775" s="337"/>
      <c r="AJ775" s="337"/>
      <c r="AK775" s="464"/>
      <c r="AL775" s="464"/>
      <c r="AM775" s="464"/>
    </row>
    <row r="776" ht="13.5" customHeight="1">
      <c r="A776" s="464"/>
      <c r="B776" s="464"/>
      <c r="C776" s="464"/>
      <c r="D776" s="464"/>
      <c r="E776" s="464"/>
      <c r="F776" s="464"/>
      <c r="G776" s="464"/>
      <c r="H776" s="464"/>
      <c r="I776" s="464"/>
      <c r="J776" s="464"/>
      <c r="K776" s="464"/>
      <c r="L776" s="464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337"/>
      <c r="Z776" s="337"/>
      <c r="AA776" s="337"/>
      <c r="AB776" s="337"/>
      <c r="AC776" s="337"/>
      <c r="AD776" s="337"/>
      <c r="AE776" s="337"/>
      <c r="AF776" s="337"/>
      <c r="AG776" s="337"/>
      <c r="AH776" s="337"/>
      <c r="AI776" s="337"/>
      <c r="AJ776" s="337"/>
      <c r="AK776" s="464"/>
      <c r="AL776" s="464"/>
      <c r="AM776" s="464"/>
    </row>
    <row r="777" ht="13.5" customHeight="1">
      <c r="A777" s="464"/>
      <c r="B777" s="464"/>
      <c r="C777" s="464"/>
      <c r="D777" s="464"/>
      <c r="E777" s="464"/>
      <c r="F777" s="464"/>
      <c r="G777" s="464"/>
      <c r="H777" s="464"/>
      <c r="I777" s="464"/>
      <c r="J777" s="464"/>
      <c r="K777" s="464"/>
      <c r="L777" s="464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337"/>
      <c r="Z777" s="337"/>
      <c r="AA777" s="337"/>
      <c r="AB777" s="337"/>
      <c r="AC777" s="337"/>
      <c r="AD777" s="337"/>
      <c r="AE777" s="337"/>
      <c r="AF777" s="337"/>
      <c r="AG777" s="337"/>
      <c r="AH777" s="337"/>
      <c r="AI777" s="337"/>
      <c r="AJ777" s="337"/>
      <c r="AK777" s="464"/>
      <c r="AL777" s="464"/>
      <c r="AM777" s="464"/>
    </row>
    <row r="778" ht="13.5" customHeight="1">
      <c r="A778" s="464"/>
      <c r="B778" s="464"/>
      <c r="C778" s="464"/>
      <c r="D778" s="464"/>
      <c r="E778" s="464"/>
      <c r="F778" s="464"/>
      <c r="G778" s="464"/>
      <c r="H778" s="464"/>
      <c r="I778" s="464"/>
      <c r="J778" s="464"/>
      <c r="K778" s="464"/>
      <c r="L778" s="464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337"/>
      <c r="Z778" s="337"/>
      <c r="AA778" s="337"/>
      <c r="AB778" s="337"/>
      <c r="AC778" s="337"/>
      <c r="AD778" s="337"/>
      <c r="AE778" s="337"/>
      <c r="AF778" s="337"/>
      <c r="AG778" s="337"/>
      <c r="AH778" s="337"/>
      <c r="AI778" s="337"/>
      <c r="AJ778" s="337"/>
      <c r="AK778" s="464"/>
      <c r="AL778" s="464"/>
      <c r="AM778" s="464"/>
    </row>
    <row r="779" ht="13.5" customHeight="1">
      <c r="A779" s="464"/>
      <c r="B779" s="464"/>
      <c r="C779" s="464"/>
      <c r="D779" s="464"/>
      <c r="E779" s="464"/>
      <c r="F779" s="464"/>
      <c r="G779" s="464"/>
      <c r="H779" s="464"/>
      <c r="I779" s="464"/>
      <c r="J779" s="464"/>
      <c r="K779" s="464"/>
      <c r="L779" s="464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337"/>
      <c r="Z779" s="337"/>
      <c r="AA779" s="337"/>
      <c r="AB779" s="337"/>
      <c r="AC779" s="337"/>
      <c r="AD779" s="337"/>
      <c r="AE779" s="337"/>
      <c r="AF779" s="337"/>
      <c r="AG779" s="337"/>
      <c r="AH779" s="337"/>
      <c r="AI779" s="337"/>
      <c r="AJ779" s="337"/>
      <c r="AK779" s="464"/>
      <c r="AL779" s="464"/>
      <c r="AM779" s="464"/>
    </row>
    <row r="780" ht="13.5" customHeight="1">
      <c r="A780" s="464"/>
      <c r="B780" s="464"/>
      <c r="C780" s="464"/>
      <c r="D780" s="464"/>
      <c r="E780" s="464"/>
      <c r="F780" s="464"/>
      <c r="G780" s="464"/>
      <c r="H780" s="464"/>
      <c r="I780" s="464"/>
      <c r="J780" s="464"/>
      <c r="K780" s="464"/>
      <c r="L780" s="464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337"/>
      <c r="Z780" s="337"/>
      <c r="AA780" s="337"/>
      <c r="AB780" s="337"/>
      <c r="AC780" s="337"/>
      <c r="AD780" s="337"/>
      <c r="AE780" s="337"/>
      <c r="AF780" s="337"/>
      <c r="AG780" s="337"/>
      <c r="AH780" s="337"/>
      <c r="AI780" s="337"/>
      <c r="AJ780" s="337"/>
      <c r="AK780" s="464"/>
      <c r="AL780" s="464"/>
      <c r="AM780" s="464"/>
    </row>
    <row r="781" ht="13.5" customHeight="1">
      <c r="A781" s="464"/>
      <c r="B781" s="464"/>
      <c r="C781" s="464"/>
      <c r="D781" s="464"/>
      <c r="E781" s="464"/>
      <c r="F781" s="464"/>
      <c r="G781" s="464"/>
      <c r="H781" s="464"/>
      <c r="I781" s="464"/>
      <c r="J781" s="464"/>
      <c r="K781" s="464"/>
      <c r="L781" s="464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337"/>
      <c r="Z781" s="337"/>
      <c r="AA781" s="337"/>
      <c r="AB781" s="337"/>
      <c r="AC781" s="337"/>
      <c r="AD781" s="337"/>
      <c r="AE781" s="337"/>
      <c r="AF781" s="337"/>
      <c r="AG781" s="337"/>
      <c r="AH781" s="337"/>
      <c r="AI781" s="337"/>
      <c r="AJ781" s="337"/>
      <c r="AK781" s="464"/>
      <c r="AL781" s="464"/>
      <c r="AM781" s="464"/>
    </row>
    <row r="782" ht="13.5" customHeight="1">
      <c r="A782" s="464"/>
      <c r="B782" s="464"/>
      <c r="C782" s="464"/>
      <c r="D782" s="464"/>
      <c r="E782" s="464"/>
      <c r="F782" s="464"/>
      <c r="G782" s="464"/>
      <c r="H782" s="464"/>
      <c r="I782" s="464"/>
      <c r="J782" s="464"/>
      <c r="K782" s="464"/>
      <c r="L782" s="464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337"/>
      <c r="Z782" s="337"/>
      <c r="AA782" s="337"/>
      <c r="AB782" s="337"/>
      <c r="AC782" s="337"/>
      <c r="AD782" s="337"/>
      <c r="AE782" s="337"/>
      <c r="AF782" s="337"/>
      <c r="AG782" s="337"/>
      <c r="AH782" s="337"/>
      <c r="AI782" s="337"/>
      <c r="AJ782" s="337"/>
      <c r="AK782" s="464"/>
      <c r="AL782" s="464"/>
      <c r="AM782" s="464"/>
    </row>
    <row r="783" ht="13.5" customHeight="1">
      <c r="A783" s="464"/>
      <c r="B783" s="464"/>
      <c r="C783" s="464"/>
      <c r="D783" s="464"/>
      <c r="E783" s="464"/>
      <c r="F783" s="464"/>
      <c r="G783" s="464"/>
      <c r="H783" s="464"/>
      <c r="I783" s="464"/>
      <c r="J783" s="464"/>
      <c r="K783" s="464"/>
      <c r="L783" s="464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7"/>
      <c r="AI783" s="337"/>
      <c r="AJ783" s="337"/>
      <c r="AK783" s="464"/>
      <c r="AL783" s="464"/>
      <c r="AM783" s="464"/>
    </row>
    <row r="784" ht="13.5" customHeight="1">
      <c r="A784" s="464"/>
      <c r="B784" s="464"/>
      <c r="C784" s="464"/>
      <c r="D784" s="464"/>
      <c r="E784" s="464"/>
      <c r="F784" s="464"/>
      <c r="G784" s="464"/>
      <c r="H784" s="464"/>
      <c r="I784" s="464"/>
      <c r="J784" s="464"/>
      <c r="K784" s="464"/>
      <c r="L784" s="464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337"/>
      <c r="Z784" s="337"/>
      <c r="AA784" s="337"/>
      <c r="AB784" s="337"/>
      <c r="AC784" s="337"/>
      <c r="AD784" s="337"/>
      <c r="AE784" s="337"/>
      <c r="AF784" s="337"/>
      <c r="AG784" s="337"/>
      <c r="AH784" s="337"/>
      <c r="AI784" s="337"/>
      <c r="AJ784" s="337"/>
      <c r="AK784" s="464"/>
      <c r="AL784" s="464"/>
      <c r="AM784" s="464"/>
    </row>
    <row r="785" ht="13.5" customHeight="1">
      <c r="A785" s="464"/>
      <c r="B785" s="464"/>
      <c r="C785" s="464"/>
      <c r="D785" s="464"/>
      <c r="E785" s="464"/>
      <c r="F785" s="464"/>
      <c r="G785" s="464"/>
      <c r="H785" s="464"/>
      <c r="I785" s="464"/>
      <c r="J785" s="464"/>
      <c r="K785" s="464"/>
      <c r="L785" s="464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337"/>
      <c r="Z785" s="337"/>
      <c r="AA785" s="337"/>
      <c r="AB785" s="337"/>
      <c r="AC785" s="337"/>
      <c r="AD785" s="337"/>
      <c r="AE785" s="337"/>
      <c r="AF785" s="337"/>
      <c r="AG785" s="337"/>
      <c r="AH785" s="337"/>
      <c r="AI785" s="337"/>
      <c r="AJ785" s="337"/>
      <c r="AK785" s="464"/>
      <c r="AL785" s="464"/>
      <c r="AM785" s="464"/>
    </row>
    <row r="786" ht="13.5" customHeight="1">
      <c r="A786" s="464"/>
      <c r="B786" s="464"/>
      <c r="C786" s="464"/>
      <c r="D786" s="464"/>
      <c r="E786" s="464"/>
      <c r="F786" s="464"/>
      <c r="G786" s="464"/>
      <c r="H786" s="464"/>
      <c r="I786" s="464"/>
      <c r="J786" s="464"/>
      <c r="K786" s="464"/>
      <c r="L786" s="464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337"/>
      <c r="Z786" s="337"/>
      <c r="AA786" s="337"/>
      <c r="AB786" s="337"/>
      <c r="AC786" s="337"/>
      <c r="AD786" s="337"/>
      <c r="AE786" s="337"/>
      <c r="AF786" s="337"/>
      <c r="AG786" s="337"/>
      <c r="AH786" s="337"/>
      <c r="AI786" s="337"/>
      <c r="AJ786" s="337"/>
      <c r="AK786" s="464"/>
      <c r="AL786" s="464"/>
      <c r="AM786" s="464"/>
    </row>
    <row r="787" ht="13.5" customHeight="1">
      <c r="A787" s="464"/>
      <c r="B787" s="464"/>
      <c r="C787" s="464"/>
      <c r="D787" s="464"/>
      <c r="E787" s="464"/>
      <c r="F787" s="464"/>
      <c r="G787" s="464"/>
      <c r="H787" s="464"/>
      <c r="I787" s="464"/>
      <c r="J787" s="464"/>
      <c r="K787" s="464"/>
      <c r="L787" s="464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337"/>
      <c r="Z787" s="337"/>
      <c r="AA787" s="337"/>
      <c r="AB787" s="337"/>
      <c r="AC787" s="337"/>
      <c r="AD787" s="337"/>
      <c r="AE787" s="337"/>
      <c r="AF787" s="337"/>
      <c r="AG787" s="337"/>
      <c r="AH787" s="337"/>
      <c r="AI787" s="337"/>
      <c r="AJ787" s="337"/>
      <c r="AK787" s="464"/>
      <c r="AL787" s="464"/>
      <c r="AM787" s="464"/>
    </row>
    <row r="788" ht="13.5" customHeight="1">
      <c r="A788" s="464"/>
      <c r="B788" s="464"/>
      <c r="C788" s="464"/>
      <c r="D788" s="464"/>
      <c r="E788" s="464"/>
      <c r="F788" s="464"/>
      <c r="G788" s="464"/>
      <c r="H788" s="464"/>
      <c r="I788" s="464"/>
      <c r="J788" s="464"/>
      <c r="K788" s="464"/>
      <c r="L788" s="464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337"/>
      <c r="Z788" s="337"/>
      <c r="AA788" s="337"/>
      <c r="AB788" s="337"/>
      <c r="AC788" s="337"/>
      <c r="AD788" s="337"/>
      <c r="AE788" s="337"/>
      <c r="AF788" s="337"/>
      <c r="AG788" s="337"/>
      <c r="AH788" s="337"/>
      <c r="AI788" s="337"/>
      <c r="AJ788" s="337"/>
      <c r="AK788" s="464"/>
      <c r="AL788" s="464"/>
      <c r="AM788" s="464"/>
    </row>
    <row r="789" ht="13.5" customHeight="1">
      <c r="A789" s="464"/>
      <c r="B789" s="464"/>
      <c r="C789" s="464"/>
      <c r="D789" s="464"/>
      <c r="E789" s="464"/>
      <c r="F789" s="464"/>
      <c r="G789" s="464"/>
      <c r="H789" s="464"/>
      <c r="I789" s="464"/>
      <c r="J789" s="464"/>
      <c r="K789" s="464"/>
      <c r="L789" s="464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337"/>
      <c r="Z789" s="337"/>
      <c r="AA789" s="337"/>
      <c r="AB789" s="337"/>
      <c r="AC789" s="337"/>
      <c r="AD789" s="337"/>
      <c r="AE789" s="337"/>
      <c r="AF789" s="337"/>
      <c r="AG789" s="337"/>
      <c r="AH789" s="337"/>
      <c r="AI789" s="337"/>
      <c r="AJ789" s="337"/>
      <c r="AK789" s="464"/>
      <c r="AL789" s="464"/>
      <c r="AM789" s="464"/>
    </row>
    <row r="790" ht="13.5" customHeight="1">
      <c r="A790" s="464"/>
      <c r="B790" s="464"/>
      <c r="C790" s="464"/>
      <c r="D790" s="464"/>
      <c r="E790" s="464"/>
      <c r="F790" s="464"/>
      <c r="G790" s="464"/>
      <c r="H790" s="464"/>
      <c r="I790" s="464"/>
      <c r="J790" s="464"/>
      <c r="K790" s="464"/>
      <c r="L790" s="464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337"/>
      <c r="Z790" s="337"/>
      <c r="AA790" s="337"/>
      <c r="AB790" s="337"/>
      <c r="AC790" s="337"/>
      <c r="AD790" s="337"/>
      <c r="AE790" s="337"/>
      <c r="AF790" s="337"/>
      <c r="AG790" s="337"/>
      <c r="AH790" s="337"/>
      <c r="AI790" s="337"/>
      <c r="AJ790" s="337"/>
      <c r="AK790" s="464"/>
      <c r="AL790" s="464"/>
      <c r="AM790" s="464"/>
    </row>
    <row r="791" ht="13.5" customHeight="1">
      <c r="A791" s="464"/>
      <c r="B791" s="464"/>
      <c r="C791" s="464"/>
      <c r="D791" s="464"/>
      <c r="E791" s="464"/>
      <c r="F791" s="464"/>
      <c r="G791" s="464"/>
      <c r="H791" s="464"/>
      <c r="I791" s="464"/>
      <c r="J791" s="464"/>
      <c r="K791" s="464"/>
      <c r="L791" s="464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337"/>
      <c r="Z791" s="337"/>
      <c r="AA791" s="337"/>
      <c r="AB791" s="337"/>
      <c r="AC791" s="337"/>
      <c r="AD791" s="337"/>
      <c r="AE791" s="337"/>
      <c r="AF791" s="337"/>
      <c r="AG791" s="337"/>
      <c r="AH791" s="337"/>
      <c r="AI791" s="337"/>
      <c r="AJ791" s="337"/>
      <c r="AK791" s="464"/>
      <c r="AL791" s="464"/>
      <c r="AM791" s="464"/>
    </row>
    <row r="792" ht="13.5" customHeight="1">
      <c r="A792" s="464"/>
      <c r="B792" s="464"/>
      <c r="C792" s="464"/>
      <c r="D792" s="464"/>
      <c r="E792" s="464"/>
      <c r="F792" s="464"/>
      <c r="G792" s="464"/>
      <c r="H792" s="464"/>
      <c r="I792" s="464"/>
      <c r="J792" s="464"/>
      <c r="K792" s="464"/>
      <c r="L792" s="464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337"/>
      <c r="Z792" s="337"/>
      <c r="AA792" s="337"/>
      <c r="AB792" s="337"/>
      <c r="AC792" s="337"/>
      <c r="AD792" s="337"/>
      <c r="AE792" s="337"/>
      <c r="AF792" s="337"/>
      <c r="AG792" s="337"/>
      <c r="AH792" s="337"/>
      <c r="AI792" s="337"/>
      <c r="AJ792" s="337"/>
      <c r="AK792" s="464"/>
      <c r="AL792" s="464"/>
      <c r="AM792" s="464"/>
    </row>
    <row r="793" ht="13.5" customHeight="1">
      <c r="A793" s="464"/>
      <c r="B793" s="464"/>
      <c r="C793" s="464"/>
      <c r="D793" s="464"/>
      <c r="E793" s="464"/>
      <c r="F793" s="464"/>
      <c r="G793" s="464"/>
      <c r="H793" s="464"/>
      <c r="I793" s="464"/>
      <c r="J793" s="464"/>
      <c r="K793" s="464"/>
      <c r="L793" s="464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337"/>
      <c r="Z793" s="337"/>
      <c r="AA793" s="337"/>
      <c r="AB793" s="337"/>
      <c r="AC793" s="337"/>
      <c r="AD793" s="337"/>
      <c r="AE793" s="337"/>
      <c r="AF793" s="337"/>
      <c r="AG793" s="337"/>
      <c r="AH793" s="337"/>
      <c r="AI793" s="337"/>
      <c r="AJ793" s="337"/>
      <c r="AK793" s="464"/>
      <c r="AL793" s="464"/>
      <c r="AM793" s="464"/>
    </row>
    <row r="794" ht="13.5" customHeight="1">
      <c r="A794" s="464"/>
      <c r="B794" s="464"/>
      <c r="C794" s="464"/>
      <c r="D794" s="464"/>
      <c r="E794" s="464"/>
      <c r="F794" s="464"/>
      <c r="G794" s="464"/>
      <c r="H794" s="464"/>
      <c r="I794" s="464"/>
      <c r="J794" s="464"/>
      <c r="K794" s="464"/>
      <c r="L794" s="464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337"/>
      <c r="Z794" s="337"/>
      <c r="AA794" s="337"/>
      <c r="AB794" s="337"/>
      <c r="AC794" s="337"/>
      <c r="AD794" s="337"/>
      <c r="AE794" s="337"/>
      <c r="AF794" s="337"/>
      <c r="AG794" s="337"/>
      <c r="AH794" s="337"/>
      <c r="AI794" s="337"/>
      <c r="AJ794" s="337"/>
      <c r="AK794" s="464"/>
      <c r="AL794" s="464"/>
      <c r="AM794" s="464"/>
    </row>
    <row r="795" ht="13.5" customHeight="1">
      <c r="A795" s="464"/>
      <c r="B795" s="464"/>
      <c r="C795" s="464"/>
      <c r="D795" s="464"/>
      <c r="E795" s="464"/>
      <c r="F795" s="464"/>
      <c r="G795" s="464"/>
      <c r="H795" s="464"/>
      <c r="I795" s="464"/>
      <c r="J795" s="464"/>
      <c r="K795" s="464"/>
      <c r="L795" s="464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337"/>
      <c r="Z795" s="337"/>
      <c r="AA795" s="337"/>
      <c r="AB795" s="337"/>
      <c r="AC795" s="337"/>
      <c r="AD795" s="337"/>
      <c r="AE795" s="337"/>
      <c r="AF795" s="337"/>
      <c r="AG795" s="337"/>
      <c r="AH795" s="337"/>
      <c r="AI795" s="337"/>
      <c r="AJ795" s="337"/>
      <c r="AK795" s="464"/>
      <c r="AL795" s="464"/>
      <c r="AM795" s="464"/>
    </row>
    <row r="796" ht="13.5" customHeight="1">
      <c r="A796" s="464"/>
      <c r="B796" s="464"/>
      <c r="C796" s="464"/>
      <c r="D796" s="464"/>
      <c r="E796" s="464"/>
      <c r="F796" s="464"/>
      <c r="G796" s="464"/>
      <c r="H796" s="464"/>
      <c r="I796" s="464"/>
      <c r="J796" s="464"/>
      <c r="K796" s="464"/>
      <c r="L796" s="464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337"/>
      <c r="Z796" s="337"/>
      <c r="AA796" s="337"/>
      <c r="AB796" s="337"/>
      <c r="AC796" s="337"/>
      <c r="AD796" s="337"/>
      <c r="AE796" s="337"/>
      <c r="AF796" s="337"/>
      <c r="AG796" s="337"/>
      <c r="AH796" s="337"/>
      <c r="AI796" s="337"/>
      <c r="AJ796" s="337"/>
      <c r="AK796" s="464"/>
      <c r="AL796" s="464"/>
      <c r="AM796" s="464"/>
    </row>
    <row r="797" ht="13.5" customHeight="1">
      <c r="A797" s="464"/>
      <c r="B797" s="464"/>
      <c r="C797" s="464"/>
      <c r="D797" s="464"/>
      <c r="E797" s="464"/>
      <c r="F797" s="464"/>
      <c r="G797" s="464"/>
      <c r="H797" s="464"/>
      <c r="I797" s="464"/>
      <c r="J797" s="464"/>
      <c r="K797" s="464"/>
      <c r="L797" s="464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337"/>
      <c r="Z797" s="337"/>
      <c r="AA797" s="337"/>
      <c r="AB797" s="337"/>
      <c r="AC797" s="337"/>
      <c r="AD797" s="337"/>
      <c r="AE797" s="337"/>
      <c r="AF797" s="337"/>
      <c r="AG797" s="337"/>
      <c r="AH797" s="337"/>
      <c r="AI797" s="337"/>
      <c r="AJ797" s="337"/>
      <c r="AK797" s="464"/>
      <c r="AL797" s="464"/>
      <c r="AM797" s="464"/>
    </row>
    <row r="798" ht="13.5" customHeight="1">
      <c r="A798" s="464"/>
      <c r="B798" s="464"/>
      <c r="C798" s="464"/>
      <c r="D798" s="464"/>
      <c r="E798" s="464"/>
      <c r="F798" s="464"/>
      <c r="G798" s="464"/>
      <c r="H798" s="464"/>
      <c r="I798" s="464"/>
      <c r="J798" s="464"/>
      <c r="K798" s="464"/>
      <c r="L798" s="464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337"/>
      <c r="Z798" s="337"/>
      <c r="AA798" s="337"/>
      <c r="AB798" s="337"/>
      <c r="AC798" s="337"/>
      <c r="AD798" s="337"/>
      <c r="AE798" s="337"/>
      <c r="AF798" s="337"/>
      <c r="AG798" s="337"/>
      <c r="AH798" s="337"/>
      <c r="AI798" s="337"/>
      <c r="AJ798" s="337"/>
      <c r="AK798" s="464"/>
      <c r="AL798" s="464"/>
      <c r="AM798" s="464"/>
    </row>
    <row r="799" ht="13.5" customHeight="1">
      <c r="A799" s="464"/>
      <c r="B799" s="464"/>
      <c r="C799" s="464"/>
      <c r="D799" s="464"/>
      <c r="E799" s="464"/>
      <c r="F799" s="464"/>
      <c r="G799" s="464"/>
      <c r="H799" s="464"/>
      <c r="I799" s="464"/>
      <c r="J799" s="464"/>
      <c r="K799" s="464"/>
      <c r="L799" s="464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337"/>
      <c r="Z799" s="337"/>
      <c r="AA799" s="337"/>
      <c r="AB799" s="337"/>
      <c r="AC799" s="337"/>
      <c r="AD799" s="337"/>
      <c r="AE799" s="337"/>
      <c r="AF799" s="337"/>
      <c r="AG799" s="337"/>
      <c r="AH799" s="337"/>
      <c r="AI799" s="337"/>
      <c r="AJ799" s="337"/>
      <c r="AK799" s="464"/>
      <c r="AL799" s="464"/>
      <c r="AM799" s="464"/>
    </row>
    <row r="800" ht="13.5" customHeight="1">
      <c r="A800" s="464"/>
      <c r="B800" s="464"/>
      <c r="C800" s="464"/>
      <c r="D800" s="464"/>
      <c r="E800" s="464"/>
      <c r="F800" s="464"/>
      <c r="G800" s="464"/>
      <c r="H800" s="464"/>
      <c r="I800" s="464"/>
      <c r="J800" s="464"/>
      <c r="K800" s="464"/>
      <c r="L800" s="464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337"/>
      <c r="Z800" s="337"/>
      <c r="AA800" s="337"/>
      <c r="AB800" s="337"/>
      <c r="AC800" s="337"/>
      <c r="AD800" s="337"/>
      <c r="AE800" s="337"/>
      <c r="AF800" s="337"/>
      <c r="AG800" s="337"/>
      <c r="AH800" s="337"/>
      <c r="AI800" s="337"/>
      <c r="AJ800" s="337"/>
      <c r="AK800" s="464"/>
      <c r="AL800" s="464"/>
      <c r="AM800" s="464"/>
    </row>
    <row r="801" ht="13.5" customHeight="1">
      <c r="A801" s="464"/>
      <c r="B801" s="464"/>
      <c r="C801" s="464"/>
      <c r="D801" s="464"/>
      <c r="E801" s="464"/>
      <c r="F801" s="464"/>
      <c r="G801" s="464"/>
      <c r="H801" s="464"/>
      <c r="I801" s="464"/>
      <c r="J801" s="464"/>
      <c r="K801" s="464"/>
      <c r="L801" s="464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337"/>
      <c r="Z801" s="337"/>
      <c r="AA801" s="337"/>
      <c r="AB801" s="337"/>
      <c r="AC801" s="337"/>
      <c r="AD801" s="337"/>
      <c r="AE801" s="337"/>
      <c r="AF801" s="337"/>
      <c r="AG801" s="337"/>
      <c r="AH801" s="337"/>
      <c r="AI801" s="337"/>
      <c r="AJ801" s="337"/>
      <c r="AK801" s="464"/>
      <c r="AL801" s="464"/>
      <c r="AM801" s="464"/>
    </row>
    <row r="802" ht="13.5" customHeight="1">
      <c r="A802" s="464"/>
      <c r="B802" s="464"/>
      <c r="C802" s="464"/>
      <c r="D802" s="464"/>
      <c r="E802" s="464"/>
      <c r="F802" s="464"/>
      <c r="G802" s="464"/>
      <c r="H802" s="464"/>
      <c r="I802" s="464"/>
      <c r="J802" s="464"/>
      <c r="K802" s="464"/>
      <c r="L802" s="464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337"/>
      <c r="Z802" s="337"/>
      <c r="AA802" s="337"/>
      <c r="AB802" s="337"/>
      <c r="AC802" s="337"/>
      <c r="AD802" s="337"/>
      <c r="AE802" s="337"/>
      <c r="AF802" s="337"/>
      <c r="AG802" s="337"/>
      <c r="AH802" s="337"/>
      <c r="AI802" s="337"/>
      <c r="AJ802" s="337"/>
      <c r="AK802" s="464"/>
      <c r="AL802" s="464"/>
      <c r="AM802" s="464"/>
    </row>
    <row r="803" ht="13.5" customHeight="1">
      <c r="A803" s="464"/>
      <c r="B803" s="464"/>
      <c r="C803" s="464"/>
      <c r="D803" s="464"/>
      <c r="E803" s="464"/>
      <c r="F803" s="464"/>
      <c r="G803" s="464"/>
      <c r="H803" s="464"/>
      <c r="I803" s="464"/>
      <c r="J803" s="464"/>
      <c r="K803" s="464"/>
      <c r="L803" s="464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337"/>
      <c r="Z803" s="337"/>
      <c r="AA803" s="337"/>
      <c r="AB803" s="337"/>
      <c r="AC803" s="337"/>
      <c r="AD803" s="337"/>
      <c r="AE803" s="337"/>
      <c r="AF803" s="337"/>
      <c r="AG803" s="337"/>
      <c r="AH803" s="337"/>
      <c r="AI803" s="337"/>
      <c r="AJ803" s="337"/>
      <c r="AK803" s="464"/>
      <c r="AL803" s="464"/>
      <c r="AM803" s="464"/>
    </row>
    <row r="804" ht="13.5" customHeight="1">
      <c r="A804" s="464"/>
      <c r="B804" s="464"/>
      <c r="C804" s="464"/>
      <c r="D804" s="464"/>
      <c r="E804" s="464"/>
      <c r="F804" s="464"/>
      <c r="G804" s="464"/>
      <c r="H804" s="464"/>
      <c r="I804" s="464"/>
      <c r="J804" s="464"/>
      <c r="K804" s="464"/>
      <c r="L804" s="464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337"/>
      <c r="Z804" s="337"/>
      <c r="AA804" s="337"/>
      <c r="AB804" s="337"/>
      <c r="AC804" s="337"/>
      <c r="AD804" s="337"/>
      <c r="AE804" s="337"/>
      <c r="AF804" s="337"/>
      <c r="AG804" s="337"/>
      <c r="AH804" s="337"/>
      <c r="AI804" s="337"/>
      <c r="AJ804" s="337"/>
      <c r="AK804" s="464"/>
      <c r="AL804" s="464"/>
      <c r="AM804" s="464"/>
    </row>
    <row r="805" ht="13.5" customHeight="1">
      <c r="A805" s="464"/>
      <c r="B805" s="464"/>
      <c r="C805" s="464"/>
      <c r="D805" s="464"/>
      <c r="E805" s="464"/>
      <c r="F805" s="464"/>
      <c r="G805" s="464"/>
      <c r="H805" s="464"/>
      <c r="I805" s="464"/>
      <c r="J805" s="464"/>
      <c r="K805" s="464"/>
      <c r="L805" s="464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337"/>
      <c r="Z805" s="337"/>
      <c r="AA805" s="337"/>
      <c r="AB805" s="337"/>
      <c r="AC805" s="337"/>
      <c r="AD805" s="337"/>
      <c r="AE805" s="337"/>
      <c r="AF805" s="337"/>
      <c r="AG805" s="337"/>
      <c r="AH805" s="337"/>
      <c r="AI805" s="337"/>
      <c r="AJ805" s="337"/>
      <c r="AK805" s="464"/>
      <c r="AL805" s="464"/>
      <c r="AM805" s="464"/>
    </row>
    <row r="806" ht="13.5" customHeight="1">
      <c r="A806" s="464"/>
      <c r="B806" s="464"/>
      <c r="C806" s="464"/>
      <c r="D806" s="464"/>
      <c r="E806" s="464"/>
      <c r="F806" s="464"/>
      <c r="G806" s="464"/>
      <c r="H806" s="464"/>
      <c r="I806" s="464"/>
      <c r="J806" s="464"/>
      <c r="K806" s="464"/>
      <c r="L806" s="464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337"/>
      <c r="Z806" s="337"/>
      <c r="AA806" s="337"/>
      <c r="AB806" s="337"/>
      <c r="AC806" s="337"/>
      <c r="AD806" s="337"/>
      <c r="AE806" s="337"/>
      <c r="AF806" s="337"/>
      <c r="AG806" s="337"/>
      <c r="AH806" s="337"/>
      <c r="AI806" s="337"/>
      <c r="AJ806" s="337"/>
      <c r="AK806" s="464"/>
      <c r="AL806" s="464"/>
      <c r="AM806" s="464"/>
    </row>
    <row r="807" ht="13.5" customHeight="1">
      <c r="A807" s="464"/>
      <c r="B807" s="464"/>
      <c r="C807" s="464"/>
      <c r="D807" s="464"/>
      <c r="E807" s="464"/>
      <c r="F807" s="464"/>
      <c r="G807" s="464"/>
      <c r="H807" s="464"/>
      <c r="I807" s="464"/>
      <c r="J807" s="464"/>
      <c r="K807" s="464"/>
      <c r="L807" s="464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337"/>
      <c r="Z807" s="337"/>
      <c r="AA807" s="337"/>
      <c r="AB807" s="337"/>
      <c r="AC807" s="337"/>
      <c r="AD807" s="337"/>
      <c r="AE807" s="337"/>
      <c r="AF807" s="337"/>
      <c r="AG807" s="337"/>
      <c r="AH807" s="337"/>
      <c r="AI807" s="337"/>
      <c r="AJ807" s="337"/>
      <c r="AK807" s="464"/>
      <c r="AL807" s="464"/>
      <c r="AM807" s="464"/>
    </row>
    <row r="808" ht="13.5" customHeight="1">
      <c r="A808" s="464"/>
      <c r="B808" s="464"/>
      <c r="C808" s="464"/>
      <c r="D808" s="464"/>
      <c r="E808" s="464"/>
      <c r="F808" s="464"/>
      <c r="G808" s="464"/>
      <c r="H808" s="464"/>
      <c r="I808" s="464"/>
      <c r="J808" s="464"/>
      <c r="K808" s="464"/>
      <c r="L808" s="464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337"/>
      <c r="Z808" s="337"/>
      <c r="AA808" s="337"/>
      <c r="AB808" s="337"/>
      <c r="AC808" s="337"/>
      <c r="AD808" s="337"/>
      <c r="AE808" s="337"/>
      <c r="AF808" s="337"/>
      <c r="AG808" s="337"/>
      <c r="AH808" s="337"/>
      <c r="AI808" s="337"/>
      <c r="AJ808" s="337"/>
      <c r="AK808" s="464"/>
      <c r="AL808" s="464"/>
      <c r="AM808" s="464"/>
    </row>
    <row r="809" ht="13.5" customHeight="1">
      <c r="A809" s="464"/>
      <c r="B809" s="464"/>
      <c r="C809" s="464"/>
      <c r="D809" s="464"/>
      <c r="E809" s="464"/>
      <c r="F809" s="464"/>
      <c r="G809" s="464"/>
      <c r="H809" s="464"/>
      <c r="I809" s="464"/>
      <c r="J809" s="464"/>
      <c r="K809" s="464"/>
      <c r="L809" s="464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337"/>
      <c r="Z809" s="337"/>
      <c r="AA809" s="337"/>
      <c r="AB809" s="337"/>
      <c r="AC809" s="337"/>
      <c r="AD809" s="337"/>
      <c r="AE809" s="337"/>
      <c r="AF809" s="337"/>
      <c r="AG809" s="337"/>
      <c r="AH809" s="337"/>
      <c r="AI809" s="337"/>
      <c r="AJ809" s="337"/>
      <c r="AK809" s="464"/>
      <c r="AL809" s="464"/>
      <c r="AM809" s="464"/>
    </row>
    <row r="810" ht="13.5" customHeight="1">
      <c r="A810" s="464"/>
      <c r="B810" s="464"/>
      <c r="C810" s="464"/>
      <c r="D810" s="464"/>
      <c r="E810" s="464"/>
      <c r="F810" s="464"/>
      <c r="G810" s="464"/>
      <c r="H810" s="464"/>
      <c r="I810" s="464"/>
      <c r="J810" s="464"/>
      <c r="K810" s="464"/>
      <c r="L810" s="464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337"/>
      <c r="Z810" s="337"/>
      <c r="AA810" s="337"/>
      <c r="AB810" s="337"/>
      <c r="AC810" s="337"/>
      <c r="AD810" s="337"/>
      <c r="AE810" s="337"/>
      <c r="AF810" s="337"/>
      <c r="AG810" s="337"/>
      <c r="AH810" s="337"/>
      <c r="AI810" s="337"/>
      <c r="AJ810" s="337"/>
      <c r="AK810" s="464"/>
      <c r="AL810" s="464"/>
      <c r="AM810" s="464"/>
    </row>
    <row r="811" ht="13.5" customHeight="1">
      <c r="A811" s="464"/>
      <c r="B811" s="464"/>
      <c r="C811" s="464"/>
      <c r="D811" s="464"/>
      <c r="E811" s="464"/>
      <c r="F811" s="464"/>
      <c r="G811" s="464"/>
      <c r="H811" s="464"/>
      <c r="I811" s="464"/>
      <c r="J811" s="464"/>
      <c r="K811" s="464"/>
      <c r="L811" s="464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337"/>
      <c r="Z811" s="337"/>
      <c r="AA811" s="337"/>
      <c r="AB811" s="337"/>
      <c r="AC811" s="337"/>
      <c r="AD811" s="337"/>
      <c r="AE811" s="337"/>
      <c r="AF811" s="337"/>
      <c r="AG811" s="337"/>
      <c r="AH811" s="337"/>
      <c r="AI811" s="337"/>
      <c r="AJ811" s="337"/>
      <c r="AK811" s="464"/>
      <c r="AL811" s="464"/>
      <c r="AM811" s="464"/>
    </row>
    <row r="812" ht="13.5" customHeight="1">
      <c r="A812" s="464"/>
      <c r="B812" s="464"/>
      <c r="C812" s="464"/>
      <c r="D812" s="464"/>
      <c r="E812" s="464"/>
      <c r="F812" s="464"/>
      <c r="G812" s="464"/>
      <c r="H812" s="464"/>
      <c r="I812" s="464"/>
      <c r="J812" s="464"/>
      <c r="K812" s="464"/>
      <c r="L812" s="464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337"/>
      <c r="Z812" s="337"/>
      <c r="AA812" s="337"/>
      <c r="AB812" s="337"/>
      <c r="AC812" s="337"/>
      <c r="AD812" s="337"/>
      <c r="AE812" s="337"/>
      <c r="AF812" s="337"/>
      <c r="AG812" s="337"/>
      <c r="AH812" s="337"/>
      <c r="AI812" s="337"/>
      <c r="AJ812" s="337"/>
      <c r="AK812" s="464"/>
      <c r="AL812" s="464"/>
      <c r="AM812" s="464"/>
    </row>
    <row r="813" ht="13.5" customHeight="1">
      <c r="A813" s="464"/>
      <c r="B813" s="464"/>
      <c r="C813" s="464"/>
      <c r="D813" s="464"/>
      <c r="E813" s="464"/>
      <c r="F813" s="464"/>
      <c r="G813" s="464"/>
      <c r="H813" s="464"/>
      <c r="I813" s="464"/>
      <c r="J813" s="464"/>
      <c r="K813" s="464"/>
      <c r="L813" s="464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337"/>
      <c r="Z813" s="337"/>
      <c r="AA813" s="337"/>
      <c r="AB813" s="337"/>
      <c r="AC813" s="337"/>
      <c r="AD813" s="337"/>
      <c r="AE813" s="337"/>
      <c r="AF813" s="337"/>
      <c r="AG813" s="337"/>
      <c r="AH813" s="337"/>
      <c r="AI813" s="337"/>
      <c r="AJ813" s="337"/>
      <c r="AK813" s="464"/>
      <c r="AL813" s="464"/>
      <c r="AM813" s="464"/>
    </row>
    <row r="814" ht="13.5" customHeight="1">
      <c r="A814" s="464"/>
      <c r="B814" s="464"/>
      <c r="C814" s="464"/>
      <c r="D814" s="464"/>
      <c r="E814" s="464"/>
      <c r="F814" s="464"/>
      <c r="G814" s="464"/>
      <c r="H814" s="464"/>
      <c r="I814" s="464"/>
      <c r="J814" s="464"/>
      <c r="K814" s="464"/>
      <c r="L814" s="464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337"/>
      <c r="Z814" s="337"/>
      <c r="AA814" s="337"/>
      <c r="AB814" s="337"/>
      <c r="AC814" s="337"/>
      <c r="AD814" s="337"/>
      <c r="AE814" s="337"/>
      <c r="AF814" s="337"/>
      <c r="AG814" s="337"/>
      <c r="AH814" s="337"/>
      <c r="AI814" s="337"/>
      <c r="AJ814" s="337"/>
      <c r="AK814" s="464"/>
      <c r="AL814" s="464"/>
      <c r="AM814" s="464"/>
    </row>
    <row r="815" ht="13.5" customHeight="1">
      <c r="A815" s="464"/>
      <c r="B815" s="464"/>
      <c r="C815" s="464"/>
      <c r="D815" s="464"/>
      <c r="E815" s="464"/>
      <c r="F815" s="464"/>
      <c r="G815" s="464"/>
      <c r="H815" s="464"/>
      <c r="I815" s="464"/>
      <c r="J815" s="464"/>
      <c r="K815" s="464"/>
      <c r="L815" s="464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337"/>
      <c r="Z815" s="337"/>
      <c r="AA815" s="337"/>
      <c r="AB815" s="337"/>
      <c r="AC815" s="337"/>
      <c r="AD815" s="337"/>
      <c r="AE815" s="337"/>
      <c r="AF815" s="337"/>
      <c r="AG815" s="337"/>
      <c r="AH815" s="337"/>
      <c r="AI815" s="337"/>
      <c r="AJ815" s="337"/>
      <c r="AK815" s="464"/>
      <c r="AL815" s="464"/>
      <c r="AM815" s="464"/>
    </row>
    <row r="816" ht="13.5" customHeight="1">
      <c r="A816" s="464"/>
      <c r="B816" s="464"/>
      <c r="C816" s="464"/>
      <c r="D816" s="464"/>
      <c r="E816" s="464"/>
      <c r="F816" s="464"/>
      <c r="G816" s="464"/>
      <c r="H816" s="464"/>
      <c r="I816" s="464"/>
      <c r="J816" s="464"/>
      <c r="K816" s="464"/>
      <c r="L816" s="464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337"/>
      <c r="Z816" s="337"/>
      <c r="AA816" s="337"/>
      <c r="AB816" s="337"/>
      <c r="AC816" s="337"/>
      <c r="AD816" s="337"/>
      <c r="AE816" s="337"/>
      <c r="AF816" s="337"/>
      <c r="AG816" s="337"/>
      <c r="AH816" s="337"/>
      <c r="AI816" s="337"/>
      <c r="AJ816" s="337"/>
      <c r="AK816" s="464"/>
      <c r="AL816" s="464"/>
      <c r="AM816" s="464"/>
    </row>
    <row r="817" ht="13.5" customHeight="1">
      <c r="A817" s="464"/>
      <c r="B817" s="464"/>
      <c r="C817" s="464"/>
      <c r="D817" s="464"/>
      <c r="E817" s="464"/>
      <c r="F817" s="464"/>
      <c r="G817" s="464"/>
      <c r="H817" s="464"/>
      <c r="I817" s="464"/>
      <c r="J817" s="464"/>
      <c r="K817" s="464"/>
      <c r="L817" s="464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337"/>
      <c r="Z817" s="337"/>
      <c r="AA817" s="337"/>
      <c r="AB817" s="337"/>
      <c r="AC817" s="337"/>
      <c r="AD817" s="337"/>
      <c r="AE817" s="337"/>
      <c r="AF817" s="337"/>
      <c r="AG817" s="337"/>
      <c r="AH817" s="337"/>
      <c r="AI817" s="337"/>
      <c r="AJ817" s="337"/>
      <c r="AK817" s="464"/>
      <c r="AL817" s="464"/>
      <c r="AM817" s="464"/>
    </row>
    <row r="818" ht="13.5" customHeight="1">
      <c r="A818" s="464"/>
      <c r="B818" s="464"/>
      <c r="C818" s="464"/>
      <c r="D818" s="464"/>
      <c r="E818" s="464"/>
      <c r="F818" s="464"/>
      <c r="G818" s="464"/>
      <c r="H818" s="464"/>
      <c r="I818" s="464"/>
      <c r="J818" s="464"/>
      <c r="K818" s="464"/>
      <c r="L818" s="464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337"/>
      <c r="Z818" s="337"/>
      <c r="AA818" s="337"/>
      <c r="AB818" s="337"/>
      <c r="AC818" s="337"/>
      <c r="AD818" s="337"/>
      <c r="AE818" s="337"/>
      <c r="AF818" s="337"/>
      <c r="AG818" s="337"/>
      <c r="AH818" s="337"/>
      <c r="AI818" s="337"/>
      <c r="AJ818" s="337"/>
      <c r="AK818" s="464"/>
      <c r="AL818" s="464"/>
      <c r="AM818" s="464"/>
    </row>
    <row r="819" ht="13.5" customHeight="1">
      <c r="A819" s="464"/>
      <c r="B819" s="464"/>
      <c r="C819" s="464"/>
      <c r="D819" s="464"/>
      <c r="E819" s="464"/>
      <c r="F819" s="464"/>
      <c r="G819" s="464"/>
      <c r="H819" s="464"/>
      <c r="I819" s="464"/>
      <c r="J819" s="464"/>
      <c r="K819" s="464"/>
      <c r="L819" s="464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337"/>
      <c r="Z819" s="337"/>
      <c r="AA819" s="337"/>
      <c r="AB819" s="337"/>
      <c r="AC819" s="337"/>
      <c r="AD819" s="337"/>
      <c r="AE819" s="337"/>
      <c r="AF819" s="337"/>
      <c r="AG819" s="337"/>
      <c r="AH819" s="337"/>
      <c r="AI819" s="337"/>
      <c r="AJ819" s="337"/>
      <c r="AK819" s="464"/>
      <c r="AL819" s="464"/>
      <c r="AM819" s="464"/>
    </row>
    <row r="820" ht="13.5" customHeight="1">
      <c r="A820" s="464"/>
      <c r="B820" s="464"/>
      <c r="C820" s="464"/>
      <c r="D820" s="464"/>
      <c r="E820" s="464"/>
      <c r="F820" s="464"/>
      <c r="G820" s="464"/>
      <c r="H820" s="464"/>
      <c r="I820" s="464"/>
      <c r="J820" s="464"/>
      <c r="K820" s="464"/>
      <c r="L820" s="464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337"/>
      <c r="Z820" s="337"/>
      <c r="AA820" s="337"/>
      <c r="AB820" s="337"/>
      <c r="AC820" s="337"/>
      <c r="AD820" s="337"/>
      <c r="AE820" s="337"/>
      <c r="AF820" s="337"/>
      <c r="AG820" s="337"/>
      <c r="AH820" s="337"/>
      <c r="AI820" s="337"/>
      <c r="AJ820" s="337"/>
      <c r="AK820" s="464"/>
      <c r="AL820" s="464"/>
      <c r="AM820" s="464"/>
    </row>
    <row r="821" ht="13.5" customHeight="1">
      <c r="A821" s="464"/>
      <c r="B821" s="464"/>
      <c r="C821" s="464"/>
      <c r="D821" s="464"/>
      <c r="E821" s="464"/>
      <c r="F821" s="464"/>
      <c r="G821" s="464"/>
      <c r="H821" s="464"/>
      <c r="I821" s="464"/>
      <c r="J821" s="464"/>
      <c r="K821" s="464"/>
      <c r="L821" s="464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337"/>
      <c r="Z821" s="337"/>
      <c r="AA821" s="337"/>
      <c r="AB821" s="337"/>
      <c r="AC821" s="337"/>
      <c r="AD821" s="337"/>
      <c r="AE821" s="337"/>
      <c r="AF821" s="337"/>
      <c r="AG821" s="337"/>
      <c r="AH821" s="337"/>
      <c r="AI821" s="337"/>
      <c r="AJ821" s="337"/>
      <c r="AK821" s="464"/>
      <c r="AL821" s="464"/>
      <c r="AM821" s="464"/>
    </row>
    <row r="822" ht="13.5" customHeight="1">
      <c r="A822" s="464"/>
      <c r="B822" s="464"/>
      <c r="C822" s="464"/>
      <c r="D822" s="464"/>
      <c r="E822" s="464"/>
      <c r="F822" s="464"/>
      <c r="G822" s="464"/>
      <c r="H822" s="464"/>
      <c r="I822" s="464"/>
      <c r="J822" s="464"/>
      <c r="K822" s="464"/>
      <c r="L822" s="464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337"/>
      <c r="Z822" s="337"/>
      <c r="AA822" s="337"/>
      <c r="AB822" s="337"/>
      <c r="AC822" s="337"/>
      <c r="AD822" s="337"/>
      <c r="AE822" s="337"/>
      <c r="AF822" s="337"/>
      <c r="AG822" s="337"/>
      <c r="AH822" s="337"/>
      <c r="AI822" s="337"/>
      <c r="AJ822" s="337"/>
      <c r="AK822" s="464"/>
      <c r="AL822" s="464"/>
      <c r="AM822" s="464"/>
    </row>
    <row r="823" ht="13.5" customHeight="1">
      <c r="A823" s="464"/>
      <c r="B823" s="464"/>
      <c r="C823" s="464"/>
      <c r="D823" s="464"/>
      <c r="E823" s="464"/>
      <c r="F823" s="464"/>
      <c r="G823" s="464"/>
      <c r="H823" s="464"/>
      <c r="I823" s="464"/>
      <c r="J823" s="464"/>
      <c r="K823" s="464"/>
      <c r="L823" s="464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337"/>
      <c r="Z823" s="337"/>
      <c r="AA823" s="337"/>
      <c r="AB823" s="337"/>
      <c r="AC823" s="337"/>
      <c r="AD823" s="337"/>
      <c r="AE823" s="337"/>
      <c r="AF823" s="337"/>
      <c r="AG823" s="337"/>
      <c r="AH823" s="337"/>
      <c r="AI823" s="337"/>
      <c r="AJ823" s="337"/>
      <c r="AK823" s="464"/>
      <c r="AL823" s="464"/>
      <c r="AM823" s="464"/>
    </row>
    <row r="824" ht="13.5" customHeight="1">
      <c r="A824" s="464"/>
      <c r="B824" s="464"/>
      <c r="C824" s="464"/>
      <c r="D824" s="464"/>
      <c r="E824" s="464"/>
      <c r="F824" s="464"/>
      <c r="G824" s="464"/>
      <c r="H824" s="464"/>
      <c r="I824" s="464"/>
      <c r="J824" s="464"/>
      <c r="K824" s="464"/>
      <c r="L824" s="464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337"/>
      <c r="Z824" s="337"/>
      <c r="AA824" s="337"/>
      <c r="AB824" s="337"/>
      <c r="AC824" s="337"/>
      <c r="AD824" s="337"/>
      <c r="AE824" s="337"/>
      <c r="AF824" s="337"/>
      <c r="AG824" s="337"/>
      <c r="AH824" s="337"/>
      <c r="AI824" s="337"/>
      <c r="AJ824" s="337"/>
      <c r="AK824" s="464"/>
      <c r="AL824" s="464"/>
      <c r="AM824" s="464"/>
    </row>
    <row r="825" ht="13.5" customHeight="1">
      <c r="A825" s="464"/>
      <c r="B825" s="464"/>
      <c r="C825" s="464"/>
      <c r="D825" s="464"/>
      <c r="E825" s="464"/>
      <c r="F825" s="464"/>
      <c r="G825" s="464"/>
      <c r="H825" s="464"/>
      <c r="I825" s="464"/>
      <c r="J825" s="464"/>
      <c r="K825" s="464"/>
      <c r="L825" s="464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337"/>
      <c r="Z825" s="337"/>
      <c r="AA825" s="337"/>
      <c r="AB825" s="337"/>
      <c r="AC825" s="337"/>
      <c r="AD825" s="337"/>
      <c r="AE825" s="337"/>
      <c r="AF825" s="337"/>
      <c r="AG825" s="337"/>
      <c r="AH825" s="337"/>
      <c r="AI825" s="337"/>
      <c r="AJ825" s="337"/>
      <c r="AK825" s="464"/>
      <c r="AL825" s="464"/>
      <c r="AM825" s="464"/>
    </row>
    <row r="826" ht="13.5" customHeight="1">
      <c r="A826" s="464"/>
      <c r="B826" s="464"/>
      <c r="C826" s="464"/>
      <c r="D826" s="464"/>
      <c r="E826" s="464"/>
      <c r="F826" s="464"/>
      <c r="G826" s="464"/>
      <c r="H826" s="464"/>
      <c r="I826" s="464"/>
      <c r="J826" s="464"/>
      <c r="K826" s="464"/>
      <c r="L826" s="464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337"/>
      <c r="Z826" s="337"/>
      <c r="AA826" s="337"/>
      <c r="AB826" s="337"/>
      <c r="AC826" s="337"/>
      <c r="AD826" s="337"/>
      <c r="AE826" s="337"/>
      <c r="AF826" s="337"/>
      <c r="AG826" s="337"/>
      <c r="AH826" s="337"/>
      <c r="AI826" s="337"/>
      <c r="AJ826" s="337"/>
      <c r="AK826" s="464"/>
      <c r="AL826" s="464"/>
      <c r="AM826" s="464"/>
    </row>
    <row r="827" ht="13.5" customHeight="1">
      <c r="A827" s="464"/>
      <c r="B827" s="464"/>
      <c r="C827" s="464"/>
      <c r="D827" s="464"/>
      <c r="E827" s="464"/>
      <c r="F827" s="464"/>
      <c r="G827" s="464"/>
      <c r="H827" s="464"/>
      <c r="I827" s="464"/>
      <c r="J827" s="464"/>
      <c r="K827" s="464"/>
      <c r="L827" s="464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337"/>
      <c r="Z827" s="337"/>
      <c r="AA827" s="337"/>
      <c r="AB827" s="337"/>
      <c r="AC827" s="337"/>
      <c r="AD827" s="337"/>
      <c r="AE827" s="337"/>
      <c r="AF827" s="337"/>
      <c r="AG827" s="337"/>
      <c r="AH827" s="337"/>
      <c r="AI827" s="337"/>
      <c r="AJ827" s="337"/>
      <c r="AK827" s="464"/>
      <c r="AL827" s="464"/>
      <c r="AM827" s="464"/>
    </row>
    <row r="828" ht="13.5" customHeight="1">
      <c r="A828" s="464"/>
      <c r="B828" s="464"/>
      <c r="C828" s="464"/>
      <c r="D828" s="464"/>
      <c r="E828" s="464"/>
      <c r="F828" s="464"/>
      <c r="G828" s="464"/>
      <c r="H828" s="464"/>
      <c r="I828" s="464"/>
      <c r="J828" s="464"/>
      <c r="K828" s="464"/>
      <c r="L828" s="464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337"/>
      <c r="Z828" s="337"/>
      <c r="AA828" s="337"/>
      <c r="AB828" s="337"/>
      <c r="AC828" s="337"/>
      <c r="AD828" s="337"/>
      <c r="AE828" s="337"/>
      <c r="AF828" s="337"/>
      <c r="AG828" s="337"/>
      <c r="AH828" s="337"/>
      <c r="AI828" s="337"/>
      <c r="AJ828" s="337"/>
      <c r="AK828" s="464"/>
      <c r="AL828" s="464"/>
      <c r="AM828" s="464"/>
    </row>
    <row r="829" ht="13.5" customHeight="1">
      <c r="A829" s="464"/>
      <c r="B829" s="464"/>
      <c r="C829" s="464"/>
      <c r="D829" s="464"/>
      <c r="E829" s="464"/>
      <c r="F829" s="464"/>
      <c r="G829" s="464"/>
      <c r="H829" s="464"/>
      <c r="I829" s="464"/>
      <c r="J829" s="464"/>
      <c r="K829" s="464"/>
      <c r="L829" s="464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337"/>
      <c r="Z829" s="337"/>
      <c r="AA829" s="337"/>
      <c r="AB829" s="337"/>
      <c r="AC829" s="337"/>
      <c r="AD829" s="337"/>
      <c r="AE829" s="337"/>
      <c r="AF829" s="337"/>
      <c r="AG829" s="337"/>
      <c r="AH829" s="337"/>
      <c r="AI829" s="337"/>
      <c r="AJ829" s="337"/>
      <c r="AK829" s="464"/>
      <c r="AL829" s="464"/>
      <c r="AM829" s="464"/>
    </row>
    <row r="830" ht="13.5" customHeight="1">
      <c r="A830" s="464"/>
      <c r="B830" s="464"/>
      <c r="C830" s="464"/>
      <c r="D830" s="464"/>
      <c r="E830" s="464"/>
      <c r="F830" s="464"/>
      <c r="G830" s="464"/>
      <c r="H830" s="464"/>
      <c r="I830" s="464"/>
      <c r="J830" s="464"/>
      <c r="K830" s="464"/>
      <c r="L830" s="464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337"/>
      <c r="Z830" s="337"/>
      <c r="AA830" s="337"/>
      <c r="AB830" s="337"/>
      <c r="AC830" s="337"/>
      <c r="AD830" s="337"/>
      <c r="AE830" s="337"/>
      <c r="AF830" s="337"/>
      <c r="AG830" s="337"/>
      <c r="AH830" s="337"/>
      <c r="AI830" s="337"/>
      <c r="AJ830" s="337"/>
      <c r="AK830" s="464"/>
      <c r="AL830" s="464"/>
      <c r="AM830" s="464"/>
    </row>
    <row r="831" ht="13.5" customHeight="1">
      <c r="A831" s="464"/>
      <c r="B831" s="464"/>
      <c r="C831" s="464"/>
      <c r="D831" s="464"/>
      <c r="E831" s="464"/>
      <c r="F831" s="464"/>
      <c r="G831" s="464"/>
      <c r="H831" s="464"/>
      <c r="I831" s="464"/>
      <c r="J831" s="464"/>
      <c r="K831" s="464"/>
      <c r="L831" s="464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337"/>
      <c r="Z831" s="337"/>
      <c r="AA831" s="337"/>
      <c r="AB831" s="337"/>
      <c r="AC831" s="337"/>
      <c r="AD831" s="337"/>
      <c r="AE831" s="337"/>
      <c r="AF831" s="337"/>
      <c r="AG831" s="337"/>
      <c r="AH831" s="337"/>
      <c r="AI831" s="337"/>
      <c r="AJ831" s="337"/>
      <c r="AK831" s="464"/>
      <c r="AL831" s="464"/>
      <c r="AM831" s="464"/>
    </row>
    <row r="832" ht="13.5" customHeight="1">
      <c r="A832" s="464"/>
      <c r="B832" s="464"/>
      <c r="C832" s="464"/>
      <c r="D832" s="464"/>
      <c r="E832" s="464"/>
      <c r="F832" s="464"/>
      <c r="G832" s="464"/>
      <c r="H832" s="464"/>
      <c r="I832" s="464"/>
      <c r="J832" s="464"/>
      <c r="K832" s="464"/>
      <c r="L832" s="464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337"/>
      <c r="Z832" s="337"/>
      <c r="AA832" s="337"/>
      <c r="AB832" s="337"/>
      <c r="AC832" s="337"/>
      <c r="AD832" s="337"/>
      <c r="AE832" s="337"/>
      <c r="AF832" s="337"/>
      <c r="AG832" s="337"/>
      <c r="AH832" s="337"/>
      <c r="AI832" s="337"/>
      <c r="AJ832" s="337"/>
      <c r="AK832" s="464"/>
      <c r="AL832" s="464"/>
      <c r="AM832" s="464"/>
    </row>
    <row r="833" ht="13.5" customHeight="1">
      <c r="A833" s="464"/>
      <c r="B833" s="464"/>
      <c r="C833" s="464"/>
      <c r="D833" s="464"/>
      <c r="E833" s="464"/>
      <c r="F833" s="464"/>
      <c r="G833" s="464"/>
      <c r="H833" s="464"/>
      <c r="I833" s="464"/>
      <c r="J833" s="464"/>
      <c r="K833" s="464"/>
      <c r="L833" s="464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337"/>
      <c r="Z833" s="337"/>
      <c r="AA833" s="337"/>
      <c r="AB833" s="337"/>
      <c r="AC833" s="337"/>
      <c r="AD833" s="337"/>
      <c r="AE833" s="337"/>
      <c r="AF833" s="337"/>
      <c r="AG833" s="337"/>
      <c r="AH833" s="337"/>
      <c r="AI833" s="337"/>
      <c r="AJ833" s="337"/>
      <c r="AK833" s="464"/>
      <c r="AL833" s="464"/>
      <c r="AM833" s="464"/>
    </row>
    <row r="834" ht="13.5" customHeight="1">
      <c r="A834" s="464"/>
      <c r="B834" s="464"/>
      <c r="C834" s="464"/>
      <c r="D834" s="464"/>
      <c r="E834" s="464"/>
      <c r="F834" s="464"/>
      <c r="G834" s="464"/>
      <c r="H834" s="464"/>
      <c r="I834" s="464"/>
      <c r="J834" s="464"/>
      <c r="K834" s="464"/>
      <c r="L834" s="464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337"/>
      <c r="Z834" s="337"/>
      <c r="AA834" s="337"/>
      <c r="AB834" s="337"/>
      <c r="AC834" s="337"/>
      <c r="AD834" s="337"/>
      <c r="AE834" s="337"/>
      <c r="AF834" s="337"/>
      <c r="AG834" s="337"/>
      <c r="AH834" s="337"/>
      <c r="AI834" s="337"/>
      <c r="AJ834" s="337"/>
      <c r="AK834" s="464"/>
      <c r="AL834" s="464"/>
      <c r="AM834" s="464"/>
    </row>
    <row r="835" ht="13.5" customHeight="1">
      <c r="A835" s="464"/>
      <c r="B835" s="464"/>
      <c r="C835" s="464"/>
      <c r="D835" s="464"/>
      <c r="E835" s="464"/>
      <c r="F835" s="464"/>
      <c r="G835" s="464"/>
      <c r="H835" s="464"/>
      <c r="I835" s="464"/>
      <c r="J835" s="464"/>
      <c r="K835" s="464"/>
      <c r="L835" s="464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337"/>
      <c r="Z835" s="337"/>
      <c r="AA835" s="337"/>
      <c r="AB835" s="337"/>
      <c r="AC835" s="337"/>
      <c r="AD835" s="337"/>
      <c r="AE835" s="337"/>
      <c r="AF835" s="337"/>
      <c r="AG835" s="337"/>
      <c r="AH835" s="337"/>
      <c r="AI835" s="337"/>
      <c r="AJ835" s="337"/>
      <c r="AK835" s="464"/>
      <c r="AL835" s="464"/>
      <c r="AM835" s="464"/>
    </row>
    <row r="836" ht="13.5" customHeight="1">
      <c r="A836" s="464"/>
      <c r="B836" s="464"/>
      <c r="C836" s="464"/>
      <c r="D836" s="464"/>
      <c r="E836" s="464"/>
      <c r="F836" s="464"/>
      <c r="G836" s="464"/>
      <c r="H836" s="464"/>
      <c r="I836" s="464"/>
      <c r="J836" s="464"/>
      <c r="K836" s="464"/>
      <c r="L836" s="464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337"/>
      <c r="Z836" s="337"/>
      <c r="AA836" s="337"/>
      <c r="AB836" s="337"/>
      <c r="AC836" s="337"/>
      <c r="AD836" s="337"/>
      <c r="AE836" s="337"/>
      <c r="AF836" s="337"/>
      <c r="AG836" s="337"/>
      <c r="AH836" s="337"/>
      <c r="AI836" s="337"/>
      <c r="AJ836" s="337"/>
      <c r="AK836" s="464"/>
      <c r="AL836" s="464"/>
      <c r="AM836" s="464"/>
    </row>
    <row r="837" ht="13.5" customHeight="1">
      <c r="A837" s="464"/>
      <c r="B837" s="464"/>
      <c r="C837" s="464"/>
      <c r="D837" s="464"/>
      <c r="E837" s="464"/>
      <c r="F837" s="464"/>
      <c r="G837" s="464"/>
      <c r="H837" s="464"/>
      <c r="I837" s="464"/>
      <c r="J837" s="464"/>
      <c r="K837" s="464"/>
      <c r="L837" s="464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337"/>
      <c r="Z837" s="337"/>
      <c r="AA837" s="337"/>
      <c r="AB837" s="337"/>
      <c r="AC837" s="337"/>
      <c r="AD837" s="337"/>
      <c r="AE837" s="337"/>
      <c r="AF837" s="337"/>
      <c r="AG837" s="337"/>
      <c r="AH837" s="337"/>
      <c r="AI837" s="337"/>
      <c r="AJ837" s="337"/>
      <c r="AK837" s="464"/>
      <c r="AL837" s="464"/>
      <c r="AM837" s="464"/>
    </row>
    <row r="838" ht="13.5" customHeight="1">
      <c r="A838" s="464"/>
      <c r="B838" s="464"/>
      <c r="C838" s="464"/>
      <c r="D838" s="464"/>
      <c r="E838" s="464"/>
      <c r="F838" s="464"/>
      <c r="G838" s="464"/>
      <c r="H838" s="464"/>
      <c r="I838" s="464"/>
      <c r="J838" s="464"/>
      <c r="K838" s="464"/>
      <c r="L838" s="464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337"/>
      <c r="Z838" s="337"/>
      <c r="AA838" s="337"/>
      <c r="AB838" s="337"/>
      <c r="AC838" s="337"/>
      <c r="AD838" s="337"/>
      <c r="AE838" s="337"/>
      <c r="AF838" s="337"/>
      <c r="AG838" s="337"/>
      <c r="AH838" s="337"/>
      <c r="AI838" s="337"/>
      <c r="AJ838" s="337"/>
      <c r="AK838" s="464"/>
      <c r="AL838" s="464"/>
      <c r="AM838" s="464"/>
    </row>
    <row r="839" ht="13.5" customHeight="1">
      <c r="A839" s="464"/>
      <c r="B839" s="464"/>
      <c r="C839" s="464"/>
      <c r="D839" s="464"/>
      <c r="E839" s="464"/>
      <c r="F839" s="464"/>
      <c r="G839" s="464"/>
      <c r="H839" s="464"/>
      <c r="I839" s="464"/>
      <c r="J839" s="464"/>
      <c r="K839" s="464"/>
      <c r="L839" s="464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337"/>
      <c r="Z839" s="337"/>
      <c r="AA839" s="337"/>
      <c r="AB839" s="337"/>
      <c r="AC839" s="337"/>
      <c r="AD839" s="337"/>
      <c r="AE839" s="337"/>
      <c r="AF839" s="337"/>
      <c r="AG839" s="337"/>
      <c r="AH839" s="337"/>
      <c r="AI839" s="337"/>
      <c r="AJ839" s="337"/>
      <c r="AK839" s="464"/>
      <c r="AL839" s="464"/>
      <c r="AM839" s="464"/>
    </row>
    <row r="840" ht="13.5" customHeight="1">
      <c r="A840" s="464"/>
      <c r="B840" s="464"/>
      <c r="C840" s="464"/>
      <c r="D840" s="464"/>
      <c r="E840" s="464"/>
      <c r="F840" s="464"/>
      <c r="G840" s="464"/>
      <c r="H840" s="464"/>
      <c r="I840" s="464"/>
      <c r="J840" s="464"/>
      <c r="K840" s="464"/>
      <c r="L840" s="464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337"/>
      <c r="Z840" s="337"/>
      <c r="AA840" s="337"/>
      <c r="AB840" s="337"/>
      <c r="AC840" s="337"/>
      <c r="AD840" s="337"/>
      <c r="AE840" s="337"/>
      <c r="AF840" s="337"/>
      <c r="AG840" s="337"/>
      <c r="AH840" s="337"/>
      <c r="AI840" s="337"/>
      <c r="AJ840" s="337"/>
      <c r="AK840" s="464"/>
      <c r="AL840" s="464"/>
      <c r="AM840" s="464"/>
    </row>
    <row r="841" ht="13.5" customHeight="1">
      <c r="A841" s="464"/>
      <c r="B841" s="464"/>
      <c r="C841" s="464"/>
      <c r="D841" s="464"/>
      <c r="E841" s="464"/>
      <c r="F841" s="464"/>
      <c r="G841" s="464"/>
      <c r="H841" s="464"/>
      <c r="I841" s="464"/>
      <c r="J841" s="464"/>
      <c r="K841" s="464"/>
      <c r="L841" s="464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337"/>
      <c r="Z841" s="337"/>
      <c r="AA841" s="337"/>
      <c r="AB841" s="337"/>
      <c r="AC841" s="337"/>
      <c r="AD841" s="337"/>
      <c r="AE841" s="337"/>
      <c r="AF841" s="337"/>
      <c r="AG841" s="337"/>
      <c r="AH841" s="337"/>
      <c r="AI841" s="337"/>
      <c r="AJ841" s="337"/>
      <c r="AK841" s="464"/>
      <c r="AL841" s="464"/>
      <c r="AM841" s="464"/>
    </row>
    <row r="842" ht="13.5" customHeight="1">
      <c r="A842" s="464"/>
      <c r="B842" s="464"/>
      <c r="C842" s="464"/>
      <c r="D842" s="464"/>
      <c r="E842" s="464"/>
      <c r="F842" s="464"/>
      <c r="G842" s="464"/>
      <c r="H842" s="464"/>
      <c r="I842" s="464"/>
      <c r="J842" s="464"/>
      <c r="K842" s="464"/>
      <c r="L842" s="464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337"/>
      <c r="Z842" s="337"/>
      <c r="AA842" s="337"/>
      <c r="AB842" s="337"/>
      <c r="AC842" s="337"/>
      <c r="AD842" s="337"/>
      <c r="AE842" s="337"/>
      <c r="AF842" s="337"/>
      <c r="AG842" s="337"/>
      <c r="AH842" s="337"/>
      <c r="AI842" s="337"/>
      <c r="AJ842" s="337"/>
      <c r="AK842" s="464"/>
      <c r="AL842" s="464"/>
      <c r="AM842" s="464"/>
    </row>
    <row r="843" ht="13.5" customHeight="1">
      <c r="A843" s="464"/>
      <c r="B843" s="464"/>
      <c r="C843" s="464"/>
      <c r="D843" s="464"/>
      <c r="E843" s="464"/>
      <c r="F843" s="464"/>
      <c r="G843" s="464"/>
      <c r="H843" s="464"/>
      <c r="I843" s="464"/>
      <c r="J843" s="464"/>
      <c r="K843" s="464"/>
      <c r="L843" s="464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337"/>
      <c r="Z843" s="337"/>
      <c r="AA843" s="337"/>
      <c r="AB843" s="337"/>
      <c r="AC843" s="337"/>
      <c r="AD843" s="337"/>
      <c r="AE843" s="337"/>
      <c r="AF843" s="337"/>
      <c r="AG843" s="337"/>
      <c r="AH843" s="337"/>
      <c r="AI843" s="337"/>
      <c r="AJ843" s="337"/>
      <c r="AK843" s="464"/>
      <c r="AL843" s="464"/>
      <c r="AM843" s="464"/>
    </row>
    <row r="844" ht="13.5" customHeight="1">
      <c r="A844" s="464"/>
      <c r="B844" s="464"/>
      <c r="C844" s="464"/>
      <c r="D844" s="464"/>
      <c r="E844" s="464"/>
      <c r="F844" s="464"/>
      <c r="G844" s="464"/>
      <c r="H844" s="464"/>
      <c r="I844" s="464"/>
      <c r="J844" s="464"/>
      <c r="K844" s="464"/>
      <c r="L844" s="464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337"/>
      <c r="Z844" s="337"/>
      <c r="AA844" s="337"/>
      <c r="AB844" s="337"/>
      <c r="AC844" s="337"/>
      <c r="AD844" s="337"/>
      <c r="AE844" s="337"/>
      <c r="AF844" s="337"/>
      <c r="AG844" s="337"/>
      <c r="AH844" s="337"/>
      <c r="AI844" s="337"/>
      <c r="AJ844" s="337"/>
      <c r="AK844" s="464"/>
      <c r="AL844" s="464"/>
      <c r="AM844" s="464"/>
    </row>
    <row r="845" ht="13.5" customHeight="1">
      <c r="A845" s="464"/>
      <c r="B845" s="464"/>
      <c r="C845" s="464"/>
      <c r="D845" s="464"/>
      <c r="E845" s="464"/>
      <c r="F845" s="464"/>
      <c r="G845" s="464"/>
      <c r="H845" s="464"/>
      <c r="I845" s="464"/>
      <c r="J845" s="464"/>
      <c r="K845" s="464"/>
      <c r="L845" s="464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337"/>
      <c r="Z845" s="337"/>
      <c r="AA845" s="337"/>
      <c r="AB845" s="337"/>
      <c r="AC845" s="337"/>
      <c r="AD845" s="337"/>
      <c r="AE845" s="337"/>
      <c r="AF845" s="337"/>
      <c r="AG845" s="337"/>
      <c r="AH845" s="337"/>
      <c r="AI845" s="337"/>
      <c r="AJ845" s="337"/>
      <c r="AK845" s="464"/>
      <c r="AL845" s="464"/>
      <c r="AM845" s="464"/>
    </row>
    <row r="846" ht="13.5" customHeight="1">
      <c r="A846" s="464"/>
      <c r="B846" s="464"/>
      <c r="C846" s="464"/>
      <c r="D846" s="464"/>
      <c r="E846" s="464"/>
      <c r="F846" s="464"/>
      <c r="G846" s="464"/>
      <c r="H846" s="464"/>
      <c r="I846" s="464"/>
      <c r="J846" s="464"/>
      <c r="K846" s="464"/>
      <c r="L846" s="464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337"/>
      <c r="Z846" s="337"/>
      <c r="AA846" s="337"/>
      <c r="AB846" s="337"/>
      <c r="AC846" s="337"/>
      <c r="AD846" s="337"/>
      <c r="AE846" s="337"/>
      <c r="AF846" s="337"/>
      <c r="AG846" s="337"/>
      <c r="AH846" s="337"/>
      <c r="AI846" s="337"/>
      <c r="AJ846" s="337"/>
      <c r="AK846" s="464"/>
      <c r="AL846" s="464"/>
      <c r="AM846" s="464"/>
    </row>
    <row r="847" ht="13.5" customHeight="1">
      <c r="A847" s="464"/>
      <c r="B847" s="464"/>
      <c r="C847" s="464"/>
      <c r="D847" s="464"/>
      <c r="E847" s="464"/>
      <c r="F847" s="464"/>
      <c r="G847" s="464"/>
      <c r="H847" s="464"/>
      <c r="I847" s="464"/>
      <c r="J847" s="464"/>
      <c r="K847" s="464"/>
      <c r="L847" s="464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337"/>
      <c r="Z847" s="337"/>
      <c r="AA847" s="337"/>
      <c r="AB847" s="337"/>
      <c r="AC847" s="337"/>
      <c r="AD847" s="337"/>
      <c r="AE847" s="337"/>
      <c r="AF847" s="337"/>
      <c r="AG847" s="337"/>
      <c r="AH847" s="337"/>
      <c r="AI847" s="337"/>
      <c r="AJ847" s="337"/>
      <c r="AK847" s="464"/>
      <c r="AL847" s="464"/>
      <c r="AM847" s="464"/>
    </row>
    <row r="848" ht="13.5" customHeight="1">
      <c r="A848" s="464"/>
      <c r="B848" s="464"/>
      <c r="C848" s="464"/>
      <c r="D848" s="464"/>
      <c r="E848" s="464"/>
      <c r="F848" s="464"/>
      <c r="G848" s="464"/>
      <c r="H848" s="464"/>
      <c r="I848" s="464"/>
      <c r="J848" s="464"/>
      <c r="K848" s="464"/>
      <c r="L848" s="464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337"/>
      <c r="Z848" s="337"/>
      <c r="AA848" s="337"/>
      <c r="AB848" s="337"/>
      <c r="AC848" s="337"/>
      <c r="AD848" s="337"/>
      <c r="AE848" s="337"/>
      <c r="AF848" s="337"/>
      <c r="AG848" s="337"/>
      <c r="AH848" s="337"/>
      <c r="AI848" s="337"/>
      <c r="AJ848" s="337"/>
      <c r="AK848" s="464"/>
      <c r="AL848" s="464"/>
      <c r="AM848" s="464"/>
    </row>
    <row r="849" ht="13.5" customHeight="1">
      <c r="A849" s="464"/>
      <c r="B849" s="464"/>
      <c r="C849" s="464"/>
      <c r="D849" s="464"/>
      <c r="E849" s="464"/>
      <c r="F849" s="464"/>
      <c r="G849" s="464"/>
      <c r="H849" s="464"/>
      <c r="I849" s="464"/>
      <c r="J849" s="464"/>
      <c r="K849" s="464"/>
      <c r="L849" s="464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337"/>
      <c r="Z849" s="337"/>
      <c r="AA849" s="337"/>
      <c r="AB849" s="337"/>
      <c r="AC849" s="337"/>
      <c r="AD849" s="337"/>
      <c r="AE849" s="337"/>
      <c r="AF849" s="337"/>
      <c r="AG849" s="337"/>
      <c r="AH849" s="337"/>
      <c r="AI849" s="337"/>
      <c r="AJ849" s="337"/>
      <c r="AK849" s="464"/>
      <c r="AL849" s="464"/>
      <c r="AM849" s="464"/>
    </row>
    <row r="850" ht="13.5" customHeight="1">
      <c r="A850" s="464"/>
      <c r="B850" s="464"/>
      <c r="C850" s="464"/>
      <c r="D850" s="464"/>
      <c r="E850" s="464"/>
      <c r="F850" s="464"/>
      <c r="G850" s="464"/>
      <c r="H850" s="464"/>
      <c r="I850" s="464"/>
      <c r="J850" s="464"/>
      <c r="K850" s="464"/>
      <c r="L850" s="464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337"/>
      <c r="Z850" s="337"/>
      <c r="AA850" s="337"/>
      <c r="AB850" s="337"/>
      <c r="AC850" s="337"/>
      <c r="AD850" s="337"/>
      <c r="AE850" s="337"/>
      <c r="AF850" s="337"/>
      <c r="AG850" s="337"/>
      <c r="AH850" s="337"/>
      <c r="AI850" s="337"/>
      <c r="AJ850" s="337"/>
      <c r="AK850" s="464"/>
      <c r="AL850" s="464"/>
      <c r="AM850" s="464"/>
    </row>
    <row r="851" ht="13.5" customHeight="1">
      <c r="A851" s="464"/>
      <c r="B851" s="464"/>
      <c r="C851" s="464"/>
      <c r="D851" s="464"/>
      <c r="E851" s="464"/>
      <c r="F851" s="464"/>
      <c r="G851" s="464"/>
      <c r="H851" s="464"/>
      <c r="I851" s="464"/>
      <c r="J851" s="464"/>
      <c r="K851" s="464"/>
      <c r="L851" s="464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337"/>
      <c r="Z851" s="337"/>
      <c r="AA851" s="337"/>
      <c r="AB851" s="337"/>
      <c r="AC851" s="337"/>
      <c r="AD851" s="337"/>
      <c r="AE851" s="337"/>
      <c r="AF851" s="337"/>
      <c r="AG851" s="337"/>
      <c r="AH851" s="337"/>
      <c r="AI851" s="337"/>
      <c r="AJ851" s="337"/>
      <c r="AK851" s="464"/>
      <c r="AL851" s="464"/>
      <c r="AM851" s="464"/>
    </row>
    <row r="852" ht="13.5" customHeight="1">
      <c r="A852" s="464"/>
      <c r="B852" s="464"/>
      <c r="C852" s="464"/>
      <c r="D852" s="464"/>
      <c r="E852" s="464"/>
      <c r="F852" s="464"/>
      <c r="G852" s="464"/>
      <c r="H852" s="464"/>
      <c r="I852" s="464"/>
      <c r="J852" s="464"/>
      <c r="K852" s="464"/>
      <c r="L852" s="464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337"/>
      <c r="Z852" s="337"/>
      <c r="AA852" s="337"/>
      <c r="AB852" s="337"/>
      <c r="AC852" s="337"/>
      <c r="AD852" s="337"/>
      <c r="AE852" s="337"/>
      <c r="AF852" s="337"/>
      <c r="AG852" s="337"/>
      <c r="AH852" s="337"/>
      <c r="AI852" s="337"/>
      <c r="AJ852" s="337"/>
      <c r="AK852" s="464"/>
      <c r="AL852" s="464"/>
      <c r="AM852" s="464"/>
    </row>
    <row r="853" ht="13.5" customHeight="1">
      <c r="A853" s="464"/>
      <c r="B853" s="464"/>
      <c r="C853" s="464"/>
      <c r="D853" s="464"/>
      <c r="E853" s="464"/>
      <c r="F853" s="464"/>
      <c r="G853" s="464"/>
      <c r="H853" s="464"/>
      <c r="I853" s="464"/>
      <c r="J853" s="464"/>
      <c r="K853" s="464"/>
      <c r="L853" s="464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337"/>
      <c r="Z853" s="337"/>
      <c r="AA853" s="337"/>
      <c r="AB853" s="337"/>
      <c r="AC853" s="337"/>
      <c r="AD853" s="337"/>
      <c r="AE853" s="337"/>
      <c r="AF853" s="337"/>
      <c r="AG853" s="337"/>
      <c r="AH853" s="337"/>
      <c r="AI853" s="337"/>
      <c r="AJ853" s="337"/>
      <c r="AK853" s="464"/>
      <c r="AL853" s="464"/>
      <c r="AM853" s="464"/>
    </row>
    <row r="854" ht="13.5" customHeight="1">
      <c r="A854" s="464"/>
      <c r="B854" s="464"/>
      <c r="C854" s="464"/>
      <c r="D854" s="464"/>
      <c r="E854" s="464"/>
      <c r="F854" s="464"/>
      <c r="G854" s="464"/>
      <c r="H854" s="464"/>
      <c r="I854" s="464"/>
      <c r="J854" s="464"/>
      <c r="K854" s="464"/>
      <c r="L854" s="464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337"/>
      <c r="Z854" s="337"/>
      <c r="AA854" s="337"/>
      <c r="AB854" s="337"/>
      <c r="AC854" s="337"/>
      <c r="AD854" s="337"/>
      <c r="AE854" s="337"/>
      <c r="AF854" s="337"/>
      <c r="AG854" s="337"/>
      <c r="AH854" s="337"/>
      <c r="AI854" s="337"/>
      <c r="AJ854" s="337"/>
      <c r="AK854" s="464"/>
      <c r="AL854" s="464"/>
      <c r="AM854" s="464"/>
    </row>
    <row r="855" ht="13.5" customHeight="1">
      <c r="A855" s="464"/>
      <c r="B855" s="464"/>
      <c r="C855" s="464"/>
      <c r="D855" s="464"/>
      <c r="E855" s="464"/>
      <c r="F855" s="464"/>
      <c r="G855" s="464"/>
      <c r="H855" s="464"/>
      <c r="I855" s="464"/>
      <c r="J855" s="464"/>
      <c r="K855" s="464"/>
      <c r="L855" s="464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337"/>
      <c r="Z855" s="337"/>
      <c r="AA855" s="337"/>
      <c r="AB855" s="337"/>
      <c r="AC855" s="337"/>
      <c r="AD855" s="337"/>
      <c r="AE855" s="337"/>
      <c r="AF855" s="337"/>
      <c r="AG855" s="337"/>
      <c r="AH855" s="337"/>
      <c r="AI855" s="337"/>
      <c r="AJ855" s="337"/>
      <c r="AK855" s="464"/>
      <c r="AL855" s="464"/>
      <c r="AM855" s="464"/>
    </row>
    <row r="856" ht="13.5" customHeight="1">
      <c r="A856" s="464"/>
      <c r="B856" s="464"/>
      <c r="C856" s="464"/>
      <c r="D856" s="464"/>
      <c r="E856" s="464"/>
      <c r="F856" s="464"/>
      <c r="G856" s="464"/>
      <c r="H856" s="464"/>
      <c r="I856" s="464"/>
      <c r="J856" s="464"/>
      <c r="K856" s="464"/>
      <c r="L856" s="464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337"/>
      <c r="Z856" s="337"/>
      <c r="AA856" s="337"/>
      <c r="AB856" s="337"/>
      <c r="AC856" s="337"/>
      <c r="AD856" s="337"/>
      <c r="AE856" s="337"/>
      <c r="AF856" s="337"/>
      <c r="AG856" s="337"/>
      <c r="AH856" s="337"/>
      <c r="AI856" s="337"/>
      <c r="AJ856" s="337"/>
      <c r="AK856" s="464"/>
      <c r="AL856" s="464"/>
      <c r="AM856" s="464"/>
    </row>
    <row r="857" ht="13.5" customHeight="1">
      <c r="A857" s="464"/>
      <c r="B857" s="464"/>
      <c r="C857" s="464"/>
      <c r="D857" s="464"/>
      <c r="E857" s="464"/>
      <c r="F857" s="464"/>
      <c r="G857" s="464"/>
      <c r="H857" s="464"/>
      <c r="I857" s="464"/>
      <c r="J857" s="464"/>
      <c r="K857" s="464"/>
      <c r="L857" s="464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337"/>
      <c r="Z857" s="337"/>
      <c r="AA857" s="337"/>
      <c r="AB857" s="337"/>
      <c r="AC857" s="337"/>
      <c r="AD857" s="337"/>
      <c r="AE857" s="337"/>
      <c r="AF857" s="337"/>
      <c r="AG857" s="337"/>
      <c r="AH857" s="337"/>
      <c r="AI857" s="337"/>
      <c r="AJ857" s="337"/>
      <c r="AK857" s="464"/>
      <c r="AL857" s="464"/>
      <c r="AM857" s="464"/>
    </row>
    <row r="858" ht="13.5" customHeight="1">
      <c r="A858" s="464"/>
      <c r="B858" s="464"/>
      <c r="C858" s="464"/>
      <c r="D858" s="464"/>
      <c r="E858" s="464"/>
      <c r="F858" s="464"/>
      <c r="G858" s="464"/>
      <c r="H858" s="464"/>
      <c r="I858" s="464"/>
      <c r="J858" s="464"/>
      <c r="K858" s="464"/>
      <c r="L858" s="464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337"/>
      <c r="Z858" s="337"/>
      <c r="AA858" s="337"/>
      <c r="AB858" s="337"/>
      <c r="AC858" s="337"/>
      <c r="AD858" s="337"/>
      <c r="AE858" s="337"/>
      <c r="AF858" s="337"/>
      <c r="AG858" s="337"/>
      <c r="AH858" s="337"/>
      <c r="AI858" s="337"/>
      <c r="AJ858" s="337"/>
      <c r="AK858" s="464"/>
      <c r="AL858" s="464"/>
      <c r="AM858" s="464"/>
    </row>
    <row r="859" ht="13.5" customHeight="1">
      <c r="A859" s="464"/>
      <c r="B859" s="464"/>
      <c r="C859" s="464"/>
      <c r="D859" s="464"/>
      <c r="E859" s="464"/>
      <c r="F859" s="464"/>
      <c r="G859" s="464"/>
      <c r="H859" s="464"/>
      <c r="I859" s="464"/>
      <c r="J859" s="464"/>
      <c r="K859" s="464"/>
      <c r="L859" s="464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337"/>
      <c r="Z859" s="337"/>
      <c r="AA859" s="337"/>
      <c r="AB859" s="337"/>
      <c r="AC859" s="337"/>
      <c r="AD859" s="337"/>
      <c r="AE859" s="337"/>
      <c r="AF859" s="337"/>
      <c r="AG859" s="337"/>
      <c r="AH859" s="337"/>
      <c r="AI859" s="337"/>
      <c r="AJ859" s="337"/>
      <c r="AK859" s="464"/>
      <c r="AL859" s="464"/>
      <c r="AM859" s="464"/>
    </row>
    <row r="860" ht="13.5" customHeight="1">
      <c r="A860" s="464"/>
      <c r="B860" s="464"/>
      <c r="C860" s="464"/>
      <c r="D860" s="464"/>
      <c r="E860" s="464"/>
      <c r="F860" s="464"/>
      <c r="G860" s="464"/>
      <c r="H860" s="464"/>
      <c r="I860" s="464"/>
      <c r="J860" s="464"/>
      <c r="K860" s="464"/>
      <c r="L860" s="464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337"/>
      <c r="Z860" s="337"/>
      <c r="AA860" s="337"/>
      <c r="AB860" s="337"/>
      <c r="AC860" s="337"/>
      <c r="AD860" s="337"/>
      <c r="AE860" s="337"/>
      <c r="AF860" s="337"/>
      <c r="AG860" s="337"/>
      <c r="AH860" s="337"/>
      <c r="AI860" s="337"/>
      <c r="AJ860" s="337"/>
      <c r="AK860" s="464"/>
      <c r="AL860" s="464"/>
      <c r="AM860" s="464"/>
    </row>
    <row r="861" ht="13.5" customHeight="1">
      <c r="A861" s="464"/>
      <c r="B861" s="464"/>
      <c r="C861" s="464"/>
      <c r="D861" s="464"/>
      <c r="E861" s="464"/>
      <c r="F861" s="464"/>
      <c r="G861" s="464"/>
      <c r="H861" s="464"/>
      <c r="I861" s="464"/>
      <c r="J861" s="464"/>
      <c r="K861" s="464"/>
      <c r="L861" s="464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337"/>
      <c r="Z861" s="337"/>
      <c r="AA861" s="337"/>
      <c r="AB861" s="337"/>
      <c r="AC861" s="337"/>
      <c r="AD861" s="337"/>
      <c r="AE861" s="337"/>
      <c r="AF861" s="337"/>
      <c r="AG861" s="337"/>
      <c r="AH861" s="337"/>
      <c r="AI861" s="337"/>
      <c r="AJ861" s="337"/>
      <c r="AK861" s="464"/>
      <c r="AL861" s="464"/>
      <c r="AM861" s="464"/>
    </row>
    <row r="862" ht="13.5" customHeight="1">
      <c r="A862" s="464"/>
      <c r="B862" s="464"/>
      <c r="C862" s="464"/>
      <c r="D862" s="464"/>
      <c r="E862" s="464"/>
      <c r="F862" s="464"/>
      <c r="G862" s="464"/>
      <c r="H862" s="464"/>
      <c r="I862" s="464"/>
      <c r="J862" s="464"/>
      <c r="K862" s="464"/>
      <c r="L862" s="464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337"/>
      <c r="Z862" s="337"/>
      <c r="AA862" s="337"/>
      <c r="AB862" s="337"/>
      <c r="AC862" s="337"/>
      <c r="AD862" s="337"/>
      <c r="AE862" s="337"/>
      <c r="AF862" s="337"/>
      <c r="AG862" s="337"/>
      <c r="AH862" s="337"/>
      <c r="AI862" s="337"/>
      <c r="AJ862" s="337"/>
      <c r="AK862" s="464"/>
      <c r="AL862" s="464"/>
      <c r="AM862" s="464"/>
    </row>
    <row r="863" ht="13.5" customHeight="1">
      <c r="A863" s="464"/>
      <c r="B863" s="464"/>
      <c r="C863" s="464"/>
      <c r="D863" s="464"/>
      <c r="E863" s="464"/>
      <c r="F863" s="464"/>
      <c r="G863" s="464"/>
      <c r="H863" s="464"/>
      <c r="I863" s="464"/>
      <c r="J863" s="464"/>
      <c r="K863" s="464"/>
      <c r="L863" s="464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337"/>
      <c r="Z863" s="337"/>
      <c r="AA863" s="337"/>
      <c r="AB863" s="337"/>
      <c r="AC863" s="337"/>
      <c r="AD863" s="337"/>
      <c r="AE863" s="337"/>
      <c r="AF863" s="337"/>
      <c r="AG863" s="337"/>
      <c r="AH863" s="337"/>
      <c r="AI863" s="337"/>
      <c r="AJ863" s="337"/>
      <c r="AK863" s="464"/>
      <c r="AL863" s="464"/>
      <c r="AM863" s="464"/>
    </row>
    <row r="864" ht="13.5" customHeight="1">
      <c r="A864" s="464"/>
      <c r="B864" s="464"/>
      <c r="C864" s="464"/>
      <c r="D864" s="464"/>
      <c r="E864" s="464"/>
      <c r="F864" s="464"/>
      <c r="G864" s="464"/>
      <c r="H864" s="464"/>
      <c r="I864" s="464"/>
      <c r="J864" s="464"/>
      <c r="K864" s="464"/>
      <c r="L864" s="464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337"/>
      <c r="Z864" s="337"/>
      <c r="AA864" s="337"/>
      <c r="AB864" s="337"/>
      <c r="AC864" s="337"/>
      <c r="AD864" s="337"/>
      <c r="AE864" s="337"/>
      <c r="AF864" s="337"/>
      <c r="AG864" s="337"/>
      <c r="AH864" s="337"/>
      <c r="AI864" s="337"/>
      <c r="AJ864" s="337"/>
      <c r="AK864" s="464"/>
      <c r="AL864" s="464"/>
      <c r="AM864" s="464"/>
    </row>
    <row r="865" ht="13.5" customHeight="1">
      <c r="A865" s="464"/>
      <c r="B865" s="464"/>
      <c r="C865" s="464"/>
      <c r="D865" s="464"/>
      <c r="E865" s="464"/>
      <c r="F865" s="464"/>
      <c r="G865" s="464"/>
      <c r="H865" s="464"/>
      <c r="I865" s="464"/>
      <c r="J865" s="464"/>
      <c r="K865" s="464"/>
      <c r="L865" s="464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337"/>
      <c r="Z865" s="337"/>
      <c r="AA865" s="337"/>
      <c r="AB865" s="337"/>
      <c r="AC865" s="337"/>
      <c r="AD865" s="337"/>
      <c r="AE865" s="337"/>
      <c r="AF865" s="337"/>
      <c r="AG865" s="337"/>
      <c r="AH865" s="337"/>
      <c r="AI865" s="337"/>
      <c r="AJ865" s="337"/>
      <c r="AK865" s="464"/>
      <c r="AL865" s="464"/>
      <c r="AM865" s="464"/>
    </row>
    <row r="866" ht="13.5" customHeight="1">
      <c r="A866" s="464"/>
      <c r="B866" s="464"/>
      <c r="C866" s="464"/>
      <c r="D866" s="464"/>
      <c r="E866" s="464"/>
      <c r="F866" s="464"/>
      <c r="G866" s="464"/>
      <c r="H866" s="464"/>
      <c r="I866" s="464"/>
      <c r="J866" s="464"/>
      <c r="K866" s="464"/>
      <c r="L866" s="464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337"/>
      <c r="Z866" s="337"/>
      <c r="AA866" s="337"/>
      <c r="AB866" s="337"/>
      <c r="AC866" s="337"/>
      <c r="AD866" s="337"/>
      <c r="AE866" s="337"/>
      <c r="AF866" s="337"/>
      <c r="AG866" s="337"/>
      <c r="AH866" s="337"/>
      <c r="AI866" s="337"/>
      <c r="AJ866" s="337"/>
      <c r="AK866" s="464"/>
      <c r="AL866" s="464"/>
      <c r="AM866" s="464"/>
    </row>
    <row r="867" ht="13.5" customHeight="1">
      <c r="A867" s="464"/>
      <c r="B867" s="464"/>
      <c r="C867" s="464"/>
      <c r="D867" s="464"/>
      <c r="E867" s="464"/>
      <c r="F867" s="464"/>
      <c r="G867" s="464"/>
      <c r="H867" s="464"/>
      <c r="I867" s="464"/>
      <c r="J867" s="464"/>
      <c r="K867" s="464"/>
      <c r="L867" s="464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337"/>
      <c r="Z867" s="337"/>
      <c r="AA867" s="337"/>
      <c r="AB867" s="337"/>
      <c r="AC867" s="337"/>
      <c r="AD867" s="337"/>
      <c r="AE867" s="337"/>
      <c r="AF867" s="337"/>
      <c r="AG867" s="337"/>
      <c r="AH867" s="337"/>
      <c r="AI867" s="337"/>
      <c r="AJ867" s="337"/>
      <c r="AK867" s="464"/>
      <c r="AL867" s="464"/>
      <c r="AM867" s="464"/>
    </row>
    <row r="868" ht="13.5" customHeight="1">
      <c r="A868" s="464"/>
      <c r="B868" s="464"/>
      <c r="C868" s="464"/>
      <c r="D868" s="464"/>
      <c r="E868" s="464"/>
      <c r="F868" s="464"/>
      <c r="G868" s="464"/>
      <c r="H868" s="464"/>
      <c r="I868" s="464"/>
      <c r="J868" s="464"/>
      <c r="K868" s="464"/>
      <c r="L868" s="464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337"/>
      <c r="Z868" s="337"/>
      <c r="AA868" s="337"/>
      <c r="AB868" s="337"/>
      <c r="AC868" s="337"/>
      <c r="AD868" s="337"/>
      <c r="AE868" s="337"/>
      <c r="AF868" s="337"/>
      <c r="AG868" s="337"/>
      <c r="AH868" s="337"/>
      <c r="AI868" s="337"/>
      <c r="AJ868" s="337"/>
      <c r="AK868" s="464"/>
      <c r="AL868" s="464"/>
      <c r="AM868" s="464"/>
    </row>
    <row r="869" ht="13.5" customHeight="1">
      <c r="A869" s="464"/>
      <c r="B869" s="464"/>
      <c r="C869" s="464"/>
      <c r="D869" s="464"/>
      <c r="E869" s="464"/>
      <c r="F869" s="464"/>
      <c r="G869" s="464"/>
      <c r="H869" s="464"/>
      <c r="I869" s="464"/>
      <c r="J869" s="464"/>
      <c r="K869" s="464"/>
      <c r="L869" s="464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337"/>
      <c r="Z869" s="337"/>
      <c r="AA869" s="337"/>
      <c r="AB869" s="337"/>
      <c r="AC869" s="337"/>
      <c r="AD869" s="337"/>
      <c r="AE869" s="337"/>
      <c r="AF869" s="337"/>
      <c r="AG869" s="337"/>
      <c r="AH869" s="337"/>
      <c r="AI869" s="337"/>
      <c r="AJ869" s="337"/>
      <c r="AK869" s="464"/>
      <c r="AL869" s="464"/>
      <c r="AM869" s="464"/>
    </row>
    <row r="870" ht="13.5" customHeight="1">
      <c r="A870" s="464"/>
      <c r="B870" s="464"/>
      <c r="C870" s="464"/>
      <c r="D870" s="464"/>
      <c r="E870" s="464"/>
      <c r="F870" s="464"/>
      <c r="G870" s="464"/>
      <c r="H870" s="464"/>
      <c r="I870" s="464"/>
      <c r="J870" s="464"/>
      <c r="K870" s="464"/>
      <c r="L870" s="464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337"/>
      <c r="Z870" s="337"/>
      <c r="AA870" s="337"/>
      <c r="AB870" s="337"/>
      <c r="AC870" s="337"/>
      <c r="AD870" s="337"/>
      <c r="AE870" s="337"/>
      <c r="AF870" s="337"/>
      <c r="AG870" s="337"/>
      <c r="AH870" s="337"/>
      <c r="AI870" s="337"/>
      <c r="AJ870" s="337"/>
      <c r="AK870" s="464"/>
      <c r="AL870" s="464"/>
      <c r="AM870" s="464"/>
    </row>
    <row r="871" ht="13.5" customHeight="1">
      <c r="A871" s="464"/>
      <c r="B871" s="464"/>
      <c r="C871" s="464"/>
      <c r="D871" s="464"/>
      <c r="E871" s="464"/>
      <c r="F871" s="464"/>
      <c r="G871" s="464"/>
      <c r="H871" s="464"/>
      <c r="I871" s="464"/>
      <c r="J871" s="464"/>
      <c r="K871" s="464"/>
      <c r="L871" s="464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337"/>
      <c r="Z871" s="337"/>
      <c r="AA871" s="337"/>
      <c r="AB871" s="337"/>
      <c r="AC871" s="337"/>
      <c r="AD871" s="337"/>
      <c r="AE871" s="337"/>
      <c r="AF871" s="337"/>
      <c r="AG871" s="337"/>
      <c r="AH871" s="337"/>
      <c r="AI871" s="337"/>
      <c r="AJ871" s="337"/>
      <c r="AK871" s="464"/>
      <c r="AL871" s="464"/>
      <c r="AM871" s="464"/>
    </row>
    <row r="872" ht="13.5" customHeight="1">
      <c r="A872" s="464"/>
      <c r="B872" s="464"/>
      <c r="C872" s="464"/>
      <c r="D872" s="464"/>
      <c r="E872" s="464"/>
      <c r="F872" s="464"/>
      <c r="G872" s="464"/>
      <c r="H872" s="464"/>
      <c r="I872" s="464"/>
      <c r="J872" s="464"/>
      <c r="K872" s="464"/>
      <c r="L872" s="464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337"/>
      <c r="Z872" s="337"/>
      <c r="AA872" s="337"/>
      <c r="AB872" s="337"/>
      <c r="AC872" s="337"/>
      <c r="AD872" s="337"/>
      <c r="AE872" s="337"/>
      <c r="AF872" s="337"/>
      <c r="AG872" s="337"/>
      <c r="AH872" s="337"/>
      <c r="AI872" s="337"/>
      <c r="AJ872" s="337"/>
      <c r="AK872" s="464"/>
      <c r="AL872" s="464"/>
      <c r="AM872" s="464"/>
    </row>
    <row r="873" ht="13.5" customHeight="1">
      <c r="A873" s="464"/>
      <c r="B873" s="464"/>
      <c r="C873" s="464"/>
      <c r="D873" s="464"/>
      <c r="E873" s="464"/>
      <c r="F873" s="464"/>
      <c r="G873" s="464"/>
      <c r="H873" s="464"/>
      <c r="I873" s="464"/>
      <c r="J873" s="464"/>
      <c r="K873" s="464"/>
      <c r="L873" s="464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337"/>
      <c r="Z873" s="337"/>
      <c r="AA873" s="337"/>
      <c r="AB873" s="337"/>
      <c r="AC873" s="337"/>
      <c r="AD873" s="337"/>
      <c r="AE873" s="337"/>
      <c r="AF873" s="337"/>
      <c r="AG873" s="337"/>
      <c r="AH873" s="337"/>
      <c r="AI873" s="337"/>
      <c r="AJ873" s="337"/>
      <c r="AK873" s="464"/>
      <c r="AL873" s="464"/>
      <c r="AM873" s="464"/>
    </row>
    <row r="874" ht="13.5" customHeight="1">
      <c r="A874" s="464"/>
      <c r="B874" s="464"/>
      <c r="C874" s="464"/>
      <c r="D874" s="464"/>
      <c r="E874" s="464"/>
      <c r="F874" s="464"/>
      <c r="G874" s="464"/>
      <c r="H874" s="464"/>
      <c r="I874" s="464"/>
      <c r="J874" s="464"/>
      <c r="K874" s="464"/>
      <c r="L874" s="464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337"/>
      <c r="Z874" s="337"/>
      <c r="AA874" s="337"/>
      <c r="AB874" s="337"/>
      <c r="AC874" s="337"/>
      <c r="AD874" s="337"/>
      <c r="AE874" s="337"/>
      <c r="AF874" s="337"/>
      <c r="AG874" s="337"/>
      <c r="AH874" s="337"/>
      <c r="AI874" s="337"/>
      <c r="AJ874" s="337"/>
      <c r="AK874" s="464"/>
      <c r="AL874" s="464"/>
      <c r="AM874" s="464"/>
    </row>
    <row r="875" ht="13.5" customHeight="1">
      <c r="A875" s="464"/>
      <c r="B875" s="464"/>
      <c r="C875" s="464"/>
      <c r="D875" s="464"/>
      <c r="E875" s="464"/>
      <c r="F875" s="464"/>
      <c r="G875" s="464"/>
      <c r="H875" s="464"/>
      <c r="I875" s="464"/>
      <c r="J875" s="464"/>
      <c r="K875" s="464"/>
      <c r="L875" s="464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337"/>
      <c r="Z875" s="337"/>
      <c r="AA875" s="337"/>
      <c r="AB875" s="337"/>
      <c r="AC875" s="337"/>
      <c r="AD875" s="337"/>
      <c r="AE875" s="337"/>
      <c r="AF875" s="337"/>
      <c r="AG875" s="337"/>
      <c r="AH875" s="337"/>
      <c r="AI875" s="337"/>
      <c r="AJ875" s="337"/>
      <c r="AK875" s="464"/>
      <c r="AL875" s="464"/>
      <c r="AM875" s="464"/>
    </row>
    <row r="876" ht="13.5" customHeight="1">
      <c r="A876" s="464"/>
      <c r="B876" s="464"/>
      <c r="C876" s="464"/>
      <c r="D876" s="464"/>
      <c r="E876" s="464"/>
      <c r="F876" s="464"/>
      <c r="G876" s="464"/>
      <c r="H876" s="464"/>
      <c r="I876" s="464"/>
      <c r="J876" s="464"/>
      <c r="K876" s="464"/>
      <c r="L876" s="464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337"/>
      <c r="Z876" s="337"/>
      <c r="AA876" s="337"/>
      <c r="AB876" s="337"/>
      <c r="AC876" s="337"/>
      <c r="AD876" s="337"/>
      <c r="AE876" s="337"/>
      <c r="AF876" s="337"/>
      <c r="AG876" s="337"/>
      <c r="AH876" s="337"/>
      <c r="AI876" s="337"/>
      <c r="AJ876" s="337"/>
      <c r="AK876" s="464"/>
      <c r="AL876" s="464"/>
      <c r="AM876" s="464"/>
    </row>
    <row r="877" ht="13.5" customHeight="1">
      <c r="A877" s="464"/>
      <c r="B877" s="464"/>
      <c r="C877" s="464"/>
      <c r="D877" s="464"/>
      <c r="E877" s="464"/>
      <c r="F877" s="464"/>
      <c r="G877" s="464"/>
      <c r="H877" s="464"/>
      <c r="I877" s="464"/>
      <c r="J877" s="464"/>
      <c r="K877" s="464"/>
      <c r="L877" s="464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337"/>
      <c r="Z877" s="337"/>
      <c r="AA877" s="337"/>
      <c r="AB877" s="337"/>
      <c r="AC877" s="337"/>
      <c r="AD877" s="337"/>
      <c r="AE877" s="337"/>
      <c r="AF877" s="337"/>
      <c r="AG877" s="337"/>
      <c r="AH877" s="337"/>
      <c r="AI877" s="337"/>
      <c r="AJ877" s="337"/>
      <c r="AK877" s="464"/>
      <c r="AL877" s="464"/>
      <c r="AM877" s="464"/>
    </row>
    <row r="878" ht="13.5" customHeight="1">
      <c r="A878" s="464"/>
      <c r="B878" s="464"/>
      <c r="C878" s="464"/>
      <c r="D878" s="464"/>
      <c r="E878" s="464"/>
      <c r="F878" s="464"/>
      <c r="G878" s="464"/>
      <c r="H878" s="464"/>
      <c r="I878" s="464"/>
      <c r="J878" s="464"/>
      <c r="K878" s="464"/>
      <c r="L878" s="464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337"/>
      <c r="Z878" s="337"/>
      <c r="AA878" s="337"/>
      <c r="AB878" s="337"/>
      <c r="AC878" s="337"/>
      <c r="AD878" s="337"/>
      <c r="AE878" s="337"/>
      <c r="AF878" s="337"/>
      <c r="AG878" s="337"/>
      <c r="AH878" s="337"/>
      <c r="AI878" s="337"/>
      <c r="AJ878" s="337"/>
      <c r="AK878" s="464"/>
      <c r="AL878" s="464"/>
      <c r="AM878" s="464"/>
    </row>
    <row r="879" ht="13.5" customHeight="1">
      <c r="A879" s="464"/>
      <c r="B879" s="464"/>
      <c r="C879" s="464"/>
      <c r="D879" s="464"/>
      <c r="E879" s="464"/>
      <c r="F879" s="464"/>
      <c r="G879" s="464"/>
      <c r="H879" s="464"/>
      <c r="I879" s="464"/>
      <c r="J879" s="464"/>
      <c r="K879" s="464"/>
      <c r="L879" s="464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337"/>
      <c r="Z879" s="337"/>
      <c r="AA879" s="337"/>
      <c r="AB879" s="337"/>
      <c r="AC879" s="337"/>
      <c r="AD879" s="337"/>
      <c r="AE879" s="337"/>
      <c r="AF879" s="337"/>
      <c r="AG879" s="337"/>
      <c r="AH879" s="337"/>
      <c r="AI879" s="337"/>
      <c r="AJ879" s="337"/>
      <c r="AK879" s="464"/>
      <c r="AL879" s="464"/>
      <c r="AM879" s="464"/>
    </row>
    <row r="880" ht="13.5" customHeight="1">
      <c r="A880" s="464"/>
      <c r="B880" s="464"/>
      <c r="C880" s="464"/>
      <c r="D880" s="464"/>
      <c r="E880" s="464"/>
      <c r="F880" s="464"/>
      <c r="G880" s="464"/>
      <c r="H880" s="464"/>
      <c r="I880" s="464"/>
      <c r="J880" s="464"/>
      <c r="K880" s="464"/>
      <c r="L880" s="464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337"/>
      <c r="Z880" s="337"/>
      <c r="AA880" s="337"/>
      <c r="AB880" s="337"/>
      <c r="AC880" s="337"/>
      <c r="AD880" s="337"/>
      <c r="AE880" s="337"/>
      <c r="AF880" s="337"/>
      <c r="AG880" s="337"/>
      <c r="AH880" s="337"/>
      <c r="AI880" s="337"/>
      <c r="AJ880" s="337"/>
      <c r="AK880" s="464"/>
      <c r="AL880" s="464"/>
      <c r="AM880" s="464"/>
    </row>
    <row r="881" ht="13.5" customHeight="1">
      <c r="A881" s="464"/>
      <c r="B881" s="464"/>
      <c r="C881" s="464"/>
      <c r="D881" s="464"/>
      <c r="E881" s="464"/>
      <c r="F881" s="464"/>
      <c r="G881" s="464"/>
      <c r="H881" s="464"/>
      <c r="I881" s="464"/>
      <c r="J881" s="464"/>
      <c r="K881" s="464"/>
      <c r="L881" s="464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337"/>
      <c r="Z881" s="337"/>
      <c r="AA881" s="337"/>
      <c r="AB881" s="337"/>
      <c r="AC881" s="337"/>
      <c r="AD881" s="337"/>
      <c r="AE881" s="337"/>
      <c r="AF881" s="337"/>
      <c r="AG881" s="337"/>
      <c r="AH881" s="337"/>
      <c r="AI881" s="337"/>
      <c r="AJ881" s="337"/>
      <c r="AK881" s="464"/>
      <c r="AL881" s="464"/>
      <c r="AM881" s="464"/>
    </row>
    <row r="882" ht="13.5" customHeight="1">
      <c r="A882" s="464"/>
      <c r="B882" s="464"/>
      <c r="C882" s="464"/>
      <c r="D882" s="464"/>
      <c r="E882" s="464"/>
      <c r="F882" s="464"/>
      <c r="G882" s="464"/>
      <c r="H882" s="464"/>
      <c r="I882" s="464"/>
      <c r="J882" s="464"/>
      <c r="K882" s="464"/>
      <c r="L882" s="464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337"/>
      <c r="Z882" s="337"/>
      <c r="AA882" s="337"/>
      <c r="AB882" s="337"/>
      <c r="AC882" s="337"/>
      <c r="AD882" s="337"/>
      <c r="AE882" s="337"/>
      <c r="AF882" s="337"/>
      <c r="AG882" s="337"/>
      <c r="AH882" s="337"/>
      <c r="AI882" s="337"/>
      <c r="AJ882" s="337"/>
      <c r="AK882" s="464"/>
      <c r="AL882" s="464"/>
      <c r="AM882" s="464"/>
    </row>
    <row r="883" ht="13.5" customHeight="1">
      <c r="A883" s="464"/>
      <c r="B883" s="464"/>
      <c r="C883" s="464"/>
      <c r="D883" s="464"/>
      <c r="E883" s="464"/>
      <c r="F883" s="464"/>
      <c r="G883" s="464"/>
      <c r="H883" s="464"/>
      <c r="I883" s="464"/>
      <c r="J883" s="464"/>
      <c r="K883" s="464"/>
      <c r="L883" s="464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337"/>
      <c r="Z883" s="337"/>
      <c r="AA883" s="337"/>
      <c r="AB883" s="337"/>
      <c r="AC883" s="337"/>
      <c r="AD883" s="337"/>
      <c r="AE883" s="337"/>
      <c r="AF883" s="337"/>
      <c r="AG883" s="337"/>
      <c r="AH883" s="337"/>
      <c r="AI883" s="337"/>
      <c r="AJ883" s="337"/>
      <c r="AK883" s="464"/>
      <c r="AL883" s="464"/>
      <c r="AM883" s="464"/>
    </row>
    <row r="884" ht="13.5" customHeight="1">
      <c r="A884" s="464"/>
      <c r="B884" s="464"/>
      <c r="C884" s="464"/>
      <c r="D884" s="464"/>
      <c r="E884" s="464"/>
      <c r="F884" s="464"/>
      <c r="G884" s="464"/>
      <c r="H884" s="464"/>
      <c r="I884" s="464"/>
      <c r="J884" s="464"/>
      <c r="K884" s="464"/>
      <c r="L884" s="464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337"/>
      <c r="Z884" s="337"/>
      <c r="AA884" s="337"/>
      <c r="AB884" s="337"/>
      <c r="AC884" s="337"/>
      <c r="AD884" s="337"/>
      <c r="AE884" s="337"/>
      <c r="AF884" s="337"/>
      <c r="AG884" s="337"/>
      <c r="AH884" s="337"/>
      <c r="AI884" s="337"/>
      <c r="AJ884" s="337"/>
      <c r="AK884" s="464"/>
      <c r="AL884" s="464"/>
      <c r="AM884" s="464"/>
    </row>
    <row r="885" ht="13.5" customHeight="1">
      <c r="A885" s="464"/>
      <c r="B885" s="464"/>
      <c r="C885" s="464"/>
      <c r="D885" s="464"/>
      <c r="E885" s="464"/>
      <c r="F885" s="464"/>
      <c r="G885" s="464"/>
      <c r="H885" s="464"/>
      <c r="I885" s="464"/>
      <c r="J885" s="464"/>
      <c r="K885" s="464"/>
      <c r="L885" s="464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337"/>
      <c r="Z885" s="337"/>
      <c r="AA885" s="337"/>
      <c r="AB885" s="337"/>
      <c r="AC885" s="337"/>
      <c r="AD885" s="337"/>
      <c r="AE885" s="337"/>
      <c r="AF885" s="337"/>
      <c r="AG885" s="337"/>
      <c r="AH885" s="337"/>
      <c r="AI885" s="337"/>
      <c r="AJ885" s="337"/>
      <c r="AK885" s="464"/>
      <c r="AL885" s="464"/>
      <c r="AM885" s="464"/>
    </row>
    <row r="886" ht="13.5" customHeight="1">
      <c r="A886" s="464"/>
      <c r="B886" s="464"/>
      <c r="C886" s="464"/>
      <c r="D886" s="464"/>
      <c r="E886" s="464"/>
      <c r="F886" s="464"/>
      <c r="G886" s="464"/>
      <c r="H886" s="464"/>
      <c r="I886" s="464"/>
      <c r="J886" s="464"/>
      <c r="K886" s="464"/>
      <c r="L886" s="464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337"/>
      <c r="Z886" s="337"/>
      <c r="AA886" s="337"/>
      <c r="AB886" s="337"/>
      <c r="AC886" s="337"/>
      <c r="AD886" s="337"/>
      <c r="AE886" s="337"/>
      <c r="AF886" s="337"/>
      <c r="AG886" s="337"/>
      <c r="AH886" s="337"/>
      <c r="AI886" s="337"/>
      <c r="AJ886" s="337"/>
      <c r="AK886" s="464"/>
      <c r="AL886" s="464"/>
      <c r="AM886" s="464"/>
    </row>
    <row r="887" ht="13.5" customHeight="1">
      <c r="A887" s="464"/>
      <c r="B887" s="464"/>
      <c r="C887" s="464"/>
      <c r="D887" s="464"/>
      <c r="E887" s="464"/>
      <c r="F887" s="464"/>
      <c r="G887" s="464"/>
      <c r="H887" s="464"/>
      <c r="I887" s="464"/>
      <c r="J887" s="464"/>
      <c r="K887" s="464"/>
      <c r="L887" s="464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337"/>
      <c r="Z887" s="337"/>
      <c r="AA887" s="337"/>
      <c r="AB887" s="337"/>
      <c r="AC887" s="337"/>
      <c r="AD887" s="337"/>
      <c r="AE887" s="337"/>
      <c r="AF887" s="337"/>
      <c r="AG887" s="337"/>
      <c r="AH887" s="337"/>
      <c r="AI887" s="337"/>
      <c r="AJ887" s="337"/>
      <c r="AK887" s="464"/>
      <c r="AL887" s="464"/>
      <c r="AM887" s="464"/>
    </row>
    <row r="888" ht="13.5" customHeight="1">
      <c r="A888" s="464"/>
      <c r="B888" s="464"/>
      <c r="C888" s="464"/>
      <c r="D888" s="464"/>
      <c r="E888" s="464"/>
      <c r="F888" s="464"/>
      <c r="G888" s="464"/>
      <c r="H888" s="464"/>
      <c r="I888" s="464"/>
      <c r="J888" s="464"/>
      <c r="K888" s="464"/>
      <c r="L888" s="464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337"/>
      <c r="Z888" s="337"/>
      <c r="AA888" s="337"/>
      <c r="AB888" s="337"/>
      <c r="AC888" s="337"/>
      <c r="AD888" s="337"/>
      <c r="AE888" s="337"/>
      <c r="AF888" s="337"/>
      <c r="AG888" s="337"/>
      <c r="AH888" s="337"/>
      <c r="AI888" s="337"/>
      <c r="AJ888" s="337"/>
      <c r="AK888" s="464"/>
      <c r="AL888" s="464"/>
      <c r="AM888" s="464"/>
    </row>
    <row r="889" ht="13.5" customHeight="1">
      <c r="A889" s="464"/>
      <c r="B889" s="464"/>
      <c r="C889" s="464"/>
      <c r="D889" s="464"/>
      <c r="E889" s="464"/>
      <c r="F889" s="464"/>
      <c r="G889" s="464"/>
      <c r="H889" s="464"/>
      <c r="I889" s="464"/>
      <c r="J889" s="464"/>
      <c r="K889" s="464"/>
      <c r="L889" s="464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337"/>
      <c r="Z889" s="337"/>
      <c r="AA889" s="337"/>
      <c r="AB889" s="337"/>
      <c r="AC889" s="337"/>
      <c r="AD889" s="337"/>
      <c r="AE889" s="337"/>
      <c r="AF889" s="337"/>
      <c r="AG889" s="337"/>
      <c r="AH889" s="337"/>
      <c r="AI889" s="337"/>
      <c r="AJ889" s="337"/>
      <c r="AK889" s="464"/>
      <c r="AL889" s="464"/>
      <c r="AM889" s="464"/>
    </row>
    <row r="890" ht="13.5" customHeight="1">
      <c r="A890" s="464"/>
      <c r="B890" s="464"/>
      <c r="C890" s="464"/>
      <c r="D890" s="464"/>
      <c r="E890" s="464"/>
      <c r="F890" s="464"/>
      <c r="G890" s="464"/>
      <c r="H890" s="464"/>
      <c r="I890" s="464"/>
      <c r="J890" s="464"/>
      <c r="K890" s="464"/>
      <c r="L890" s="464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337"/>
      <c r="Z890" s="337"/>
      <c r="AA890" s="337"/>
      <c r="AB890" s="337"/>
      <c r="AC890" s="337"/>
      <c r="AD890" s="337"/>
      <c r="AE890" s="337"/>
      <c r="AF890" s="337"/>
      <c r="AG890" s="337"/>
      <c r="AH890" s="337"/>
      <c r="AI890" s="337"/>
      <c r="AJ890" s="337"/>
      <c r="AK890" s="464"/>
      <c r="AL890" s="464"/>
      <c r="AM890" s="464"/>
    </row>
    <row r="891" ht="13.5" customHeight="1">
      <c r="A891" s="464"/>
      <c r="B891" s="464"/>
      <c r="C891" s="464"/>
      <c r="D891" s="464"/>
      <c r="E891" s="464"/>
      <c r="F891" s="464"/>
      <c r="G891" s="464"/>
      <c r="H891" s="464"/>
      <c r="I891" s="464"/>
      <c r="J891" s="464"/>
      <c r="K891" s="464"/>
      <c r="L891" s="464"/>
      <c r="M891" s="464"/>
      <c r="N891" s="464"/>
      <c r="O891" s="464"/>
      <c r="P891" s="464"/>
      <c r="Q891" s="464"/>
      <c r="R891" s="464"/>
      <c r="S891" s="464"/>
      <c r="T891" s="464"/>
      <c r="U891" s="464"/>
      <c r="V891" s="464"/>
      <c r="W891" s="464"/>
      <c r="X891" s="464"/>
      <c r="Y891" s="337"/>
      <c r="Z891" s="337"/>
      <c r="AA891" s="337"/>
      <c r="AB891" s="337"/>
      <c r="AC891" s="337"/>
      <c r="AD891" s="337"/>
      <c r="AE891" s="337"/>
      <c r="AF891" s="337"/>
      <c r="AG891" s="337"/>
      <c r="AH891" s="337"/>
      <c r="AI891" s="337"/>
      <c r="AJ891" s="337"/>
      <c r="AK891" s="464"/>
      <c r="AL891" s="464"/>
      <c r="AM891" s="464"/>
    </row>
    <row r="892" ht="13.5" customHeight="1">
      <c r="A892" s="464"/>
      <c r="B892" s="464"/>
      <c r="C892" s="464"/>
      <c r="D892" s="464"/>
      <c r="E892" s="464"/>
      <c r="F892" s="464"/>
      <c r="G892" s="464"/>
      <c r="H892" s="464"/>
      <c r="I892" s="464"/>
      <c r="J892" s="464"/>
      <c r="K892" s="464"/>
      <c r="L892" s="464"/>
      <c r="M892" s="464"/>
      <c r="N892" s="464"/>
      <c r="O892" s="464"/>
      <c r="P892" s="464"/>
      <c r="Q892" s="464"/>
      <c r="R892" s="464"/>
      <c r="S892" s="464"/>
      <c r="T892" s="464"/>
      <c r="U892" s="464"/>
      <c r="V892" s="464"/>
      <c r="W892" s="464"/>
      <c r="X892" s="464"/>
      <c r="Y892" s="337"/>
      <c r="Z892" s="337"/>
      <c r="AA892" s="337"/>
      <c r="AB892" s="337"/>
      <c r="AC892" s="337"/>
      <c r="AD892" s="337"/>
      <c r="AE892" s="337"/>
      <c r="AF892" s="337"/>
      <c r="AG892" s="337"/>
      <c r="AH892" s="337"/>
      <c r="AI892" s="337"/>
      <c r="AJ892" s="337"/>
      <c r="AK892" s="464"/>
      <c r="AL892" s="464"/>
      <c r="AM892" s="464"/>
    </row>
    <row r="893" ht="13.5" customHeight="1">
      <c r="A893" s="464"/>
      <c r="B893" s="464"/>
      <c r="C893" s="464"/>
      <c r="D893" s="464"/>
      <c r="E893" s="464"/>
      <c r="F893" s="464"/>
      <c r="G893" s="464"/>
      <c r="H893" s="464"/>
      <c r="I893" s="464"/>
      <c r="J893" s="464"/>
      <c r="K893" s="464"/>
      <c r="L893" s="464"/>
      <c r="M893" s="464"/>
      <c r="N893" s="464"/>
      <c r="O893" s="464"/>
      <c r="P893" s="464"/>
      <c r="Q893" s="464"/>
      <c r="R893" s="464"/>
      <c r="S893" s="464"/>
      <c r="T893" s="464"/>
      <c r="U893" s="464"/>
      <c r="V893" s="464"/>
      <c r="W893" s="464"/>
      <c r="X893" s="464"/>
      <c r="Y893" s="337"/>
      <c r="Z893" s="337"/>
      <c r="AA893" s="337"/>
      <c r="AB893" s="337"/>
      <c r="AC893" s="337"/>
      <c r="AD893" s="337"/>
      <c r="AE893" s="337"/>
      <c r="AF893" s="337"/>
      <c r="AG893" s="337"/>
      <c r="AH893" s="337"/>
      <c r="AI893" s="337"/>
      <c r="AJ893" s="337"/>
      <c r="AK893" s="464"/>
      <c r="AL893" s="464"/>
      <c r="AM893" s="464"/>
    </row>
    <row r="894" ht="13.5" customHeight="1">
      <c r="A894" s="464"/>
      <c r="B894" s="464"/>
      <c r="C894" s="464"/>
      <c r="D894" s="464"/>
      <c r="E894" s="464"/>
      <c r="F894" s="464"/>
      <c r="G894" s="464"/>
      <c r="H894" s="464"/>
      <c r="I894" s="464"/>
      <c r="J894" s="464"/>
      <c r="K894" s="464"/>
      <c r="L894" s="464"/>
      <c r="M894" s="464"/>
      <c r="N894" s="464"/>
      <c r="O894" s="464"/>
      <c r="P894" s="464"/>
      <c r="Q894" s="464"/>
      <c r="R894" s="464"/>
      <c r="S894" s="464"/>
      <c r="T894" s="464"/>
      <c r="U894" s="464"/>
      <c r="V894" s="464"/>
      <c r="W894" s="464"/>
      <c r="X894" s="464"/>
      <c r="Y894" s="337"/>
      <c r="Z894" s="337"/>
      <c r="AA894" s="337"/>
      <c r="AB894" s="337"/>
      <c r="AC894" s="337"/>
      <c r="AD894" s="337"/>
      <c r="AE894" s="337"/>
      <c r="AF894" s="337"/>
      <c r="AG894" s="337"/>
      <c r="AH894" s="337"/>
      <c r="AI894" s="337"/>
      <c r="AJ894" s="337"/>
      <c r="AK894" s="464"/>
      <c r="AL894" s="464"/>
      <c r="AM894" s="464"/>
    </row>
    <row r="895" ht="13.5" customHeight="1">
      <c r="A895" s="464"/>
      <c r="B895" s="464"/>
      <c r="C895" s="464"/>
      <c r="D895" s="464"/>
      <c r="E895" s="464"/>
      <c r="F895" s="464"/>
      <c r="G895" s="464"/>
      <c r="H895" s="464"/>
      <c r="I895" s="464"/>
      <c r="J895" s="464"/>
      <c r="K895" s="464"/>
      <c r="L895" s="464"/>
      <c r="M895" s="464"/>
      <c r="N895" s="464"/>
      <c r="O895" s="464"/>
      <c r="P895" s="464"/>
      <c r="Q895" s="464"/>
      <c r="R895" s="464"/>
      <c r="S895" s="464"/>
      <c r="T895" s="464"/>
      <c r="U895" s="464"/>
      <c r="V895" s="464"/>
      <c r="W895" s="464"/>
      <c r="X895" s="464"/>
      <c r="Y895" s="337"/>
      <c r="Z895" s="337"/>
      <c r="AA895" s="337"/>
      <c r="AB895" s="337"/>
      <c r="AC895" s="337"/>
      <c r="AD895" s="337"/>
      <c r="AE895" s="337"/>
      <c r="AF895" s="337"/>
      <c r="AG895" s="337"/>
      <c r="AH895" s="337"/>
      <c r="AI895" s="337"/>
      <c r="AJ895" s="337"/>
      <c r="AK895" s="464"/>
      <c r="AL895" s="464"/>
      <c r="AM895" s="464"/>
    </row>
    <row r="896" ht="13.5" customHeight="1">
      <c r="A896" s="464"/>
      <c r="B896" s="464"/>
      <c r="C896" s="464"/>
      <c r="D896" s="464"/>
      <c r="E896" s="464"/>
      <c r="F896" s="464"/>
      <c r="G896" s="464"/>
      <c r="H896" s="464"/>
      <c r="I896" s="464"/>
      <c r="J896" s="464"/>
      <c r="K896" s="464"/>
      <c r="L896" s="464"/>
      <c r="M896" s="464"/>
      <c r="N896" s="464"/>
      <c r="O896" s="464"/>
      <c r="P896" s="464"/>
      <c r="Q896" s="464"/>
      <c r="R896" s="464"/>
      <c r="S896" s="464"/>
      <c r="T896" s="464"/>
      <c r="U896" s="464"/>
      <c r="V896" s="464"/>
      <c r="W896" s="464"/>
      <c r="X896" s="464"/>
      <c r="Y896" s="337"/>
      <c r="Z896" s="337"/>
      <c r="AA896" s="337"/>
      <c r="AB896" s="337"/>
      <c r="AC896" s="337"/>
      <c r="AD896" s="337"/>
      <c r="AE896" s="337"/>
      <c r="AF896" s="337"/>
      <c r="AG896" s="337"/>
      <c r="AH896" s="337"/>
      <c r="AI896" s="337"/>
      <c r="AJ896" s="337"/>
      <c r="AK896" s="464"/>
      <c r="AL896" s="464"/>
      <c r="AM896" s="464"/>
    </row>
    <row r="897" ht="13.5" customHeight="1">
      <c r="A897" s="464"/>
      <c r="B897" s="464"/>
      <c r="C897" s="464"/>
      <c r="D897" s="464"/>
      <c r="E897" s="464"/>
      <c r="F897" s="464"/>
      <c r="G897" s="464"/>
      <c r="H897" s="464"/>
      <c r="I897" s="464"/>
      <c r="J897" s="464"/>
      <c r="K897" s="464"/>
      <c r="L897" s="464"/>
      <c r="M897" s="464"/>
      <c r="N897" s="464"/>
      <c r="O897" s="464"/>
      <c r="P897" s="464"/>
      <c r="Q897" s="464"/>
      <c r="R897" s="464"/>
      <c r="S897" s="464"/>
      <c r="T897" s="464"/>
      <c r="U897" s="464"/>
      <c r="V897" s="464"/>
      <c r="W897" s="464"/>
      <c r="X897" s="464"/>
      <c r="Y897" s="337"/>
      <c r="Z897" s="337"/>
      <c r="AA897" s="337"/>
      <c r="AB897" s="337"/>
      <c r="AC897" s="337"/>
      <c r="AD897" s="337"/>
      <c r="AE897" s="337"/>
      <c r="AF897" s="337"/>
      <c r="AG897" s="337"/>
      <c r="AH897" s="337"/>
      <c r="AI897" s="337"/>
      <c r="AJ897" s="337"/>
      <c r="AK897" s="464"/>
      <c r="AL897" s="464"/>
      <c r="AM897" s="464"/>
    </row>
    <row r="898" ht="13.5" customHeight="1">
      <c r="A898" s="464"/>
      <c r="B898" s="464"/>
      <c r="C898" s="464"/>
      <c r="D898" s="464"/>
      <c r="E898" s="464"/>
      <c r="F898" s="464"/>
      <c r="G898" s="464"/>
      <c r="H898" s="464"/>
      <c r="I898" s="464"/>
      <c r="J898" s="464"/>
      <c r="K898" s="464"/>
      <c r="L898" s="464"/>
      <c r="M898" s="464"/>
      <c r="N898" s="464"/>
      <c r="O898" s="464"/>
      <c r="P898" s="464"/>
      <c r="Q898" s="464"/>
      <c r="R898" s="464"/>
      <c r="S898" s="464"/>
      <c r="T898" s="464"/>
      <c r="U898" s="464"/>
      <c r="V898" s="464"/>
      <c r="W898" s="464"/>
      <c r="X898" s="464"/>
      <c r="Y898" s="337"/>
      <c r="Z898" s="337"/>
      <c r="AA898" s="337"/>
      <c r="AB898" s="337"/>
      <c r="AC898" s="337"/>
      <c r="AD898" s="337"/>
      <c r="AE898" s="337"/>
      <c r="AF898" s="337"/>
      <c r="AG898" s="337"/>
      <c r="AH898" s="337"/>
      <c r="AI898" s="337"/>
      <c r="AJ898" s="337"/>
      <c r="AK898" s="464"/>
      <c r="AL898" s="464"/>
      <c r="AM898" s="464"/>
    </row>
    <row r="899" ht="13.5" customHeight="1">
      <c r="A899" s="464"/>
      <c r="B899" s="464"/>
      <c r="C899" s="464"/>
      <c r="D899" s="464"/>
      <c r="E899" s="464"/>
      <c r="F899" s="464"/>
      <c r="G899" s="464"/>
      <c r="H899" s="464"/>
      <c r="I899" s="464"/>
      <c r="J899" s="464"/>
      <c r="K899" s="464"/>
      <c r="L899" s="464"/>
      <c r="M899" s="464"/>
      <c r="N899" s="464"/>
      <c r="O899" s="464"/>
      <c r="P899" s="464"/>
      <c r="Q899" s="464"/>
      <c r="R899" s="464"/>
      <c r="S899" s="464"/>
      <c r="T899" s="464"/>
      <c r="U899" s="464"/>
      <c r="V899" s="464"/>
      <c r="W899" s="464"/>
      <c r="X899" s="464"/>
      <c r="Y899" s="337"/>
      <c r="Z899" s="337"/>
      <c r="AA899" s="337"/>
      <c r="AB899" s="337"/>
      <c r="AC899" s="337"/>
      <c r="AD899" s="337"/>
      <c r="AE899" s="337"/>
      <c r="AF899" s="337"/>
      <c r="AG899" s="337"/>
      <c r="AH899" s="337"/>
      <c r="AI899" s="337"/>
      <c r="AJ899" s="337"/>
      <c r="AK899" s="464"/>
      <c r="AL899" s="464"/>
      <c r="AM899" s="464"/>
    </row>
    <row r="900" ht="13.5" customHeight="1">
      <c r="A900" s="464"/>
      <c r="B900" s="464"/>
      <c r="C900" s="464"/>
      <c r="D900" s="464"/>
      <c r="E900" s="464"/>
      <c r="F900" s="464"/>
      <c r="G900" s="464"/>
      <c r="H900" s="464"/>
      <c r="I900" s="464"/>
      <c r="J900" s="464"/>
      <c r="K900" s="464"/>
      <c r="L900" s="464"/>
      <c r="M900" s="464"/>
      <c r="N900" s="464"/>
      <c r="O900" s="464"/>
      <c r="P900" s="464"/>
      <c r="Q900" s="464"/>
      <c r="R900" s="464"/>
      <c r="S900" s="464"/>
      <c r="T900" s="464"/>
      <c r="U900" s="464"/>
      <c r="V900" s="464"/>
      <c r="W900" s="464"/>
      <c r="X900" s="464"/>
      <c r="Y900" s="337"/>
      <c r="Z900" s="337"/>
      <c r="AA900" s="337"/>
      <c r="AB900" s="337"/>
      <c r="AC900" s="337"/>
      <c r="AD900" s="337"/>
      <c r="AE900" s="337"/>
      <c r="AF900" s="337"/>
      <c r="AG900" s="337"/>
      <c r="AH900" s="337"/>
      <c r="AI900" s="337"/>
      <c r="AJ900" s="337"/>
      <c r="AK900" s="464"/>
      <c r="AL900" s="464"/>
      <c r="AM900" s="464"/>
    </row>
    <row r="901" ht="13.5" customHeight="1">
      <c r="A901" s="464"/>
      <c r="B901" s="464"/>
      <c r="C901" s="464"/>
      <c r="D901" s="464"/>
      <c r="E901" s="464"/>
      <c r="F901" s="464"/>
      <c r="G901" s="464"/>
      <c r="H901" s="464"/>
      <c r="I901" s="464"/>
      <c r="J901" s="464"/>
      <c r="K901" s="464"/>
      <c r="L901" s="464"/>
      <c r="M901" s="464"/>
      <c r="N901" s="464"/>
      <c r="O901" s="464"/>
      <c r="P901" s="464"/>
      <c r="Q901" s="464"/>
      <c r="R901" s="464"/>
      <c r="S901" s="464"/>
      <c r="T901" s="464"/>
      <c r="U901" s="464"/>
      <c r="V901" s="464"/>
      <c r="W901" s="464"/>
      <c r="X901" s="464"/>
      <c r="Y901" s="337"/>
      <c r="Z901" s="337"/>
      <c r="AA901" s="337"/>
      <c r="AB901" s="337"/>
      <c r="AC901" s="337"/>
      <c r="AD901" s="337"/>
      <c r="AE901" s="337"/>
      <c r="AF901" s="337"/>
      <c r="AG901" s="337"/>
      <c r="AH901" s="337"/>
      <c r="AI901" s="337"/>
      <c r="AJ901" s="337"/>
      <c r="AK901" s="464"/>
      <c r="AL901" s="464"/>
      <c r="AM901" s="464"/>
    </row>
    <row r="902" ht="13.5" customHeight="1">
      <c r="A902" s="464"/>
      <c r="B902" s="464"/>
      <c r="C902" s="464"/>
      <c r="D902" s="464"/>
      <c r="E902" s="464"/>
      <c r="F902" s="464"/>
      <c r="G902" s="464"/>
      <c r="H902" s="464"/>
      <c r="I902" s="464"/>
      <c r="J902" s="464"/>
      <c r="K902" s="464"/>
      <c r="L902" s="464"/>
      <c r="M902" s="464"/>
      <c r="N902" s="464"/>
      <c r="O902" s="464"/>
      <c r="P902" s="464"/>
      <c r="Q902" s="464"/>
      <c r="R902" s="464"/>
      <c r="S902" s="464"/>
      <c r="T902" s="464"/>
      <c r="U902" s="464"/>
      <c r="V902" s="464"/>
      <c r="W902" s="464"/>
      <c r="X902" s="464"/>
      <c r="Y902" s="337"/>
      <c r="Z902" s="337"/>
      <c r="AA902" s="337"/>
      <c r="AB902" s="337"/>
      <c r="AC902" s="337"/>
      <c r="AD902" s="337"/>
      <c r="AE902" s="337"/>
      <c r="AF902" s="337"/>
      <c r="AG902" s="337"/>
      <c r="AH902" s="337"/>
      <c r="AI902" s="337"/>
      <c r="AJ902" s="337"/>
      <c r="AK902" s="464"/>
      <c r="AL902" s="464"/>
      <c r="AM902" s="464"/>
    </row>
    <row r="903" ht="13.5" customHeight="1">
      <c r="A903" s="464"/>
      <c r="B903" s="464"/>
      <c r="C903" s="464"/>
      <c r="D903" s="464"/>
      <c r="E903" s="464"/>
      <c r="F903" s="464"/>
      <c r="G903" s="464"/>
      <c r="H903" s="464"/>
      <c r="I903" s="464"/>
      <c r="J903" s="464"/>
      <c r="K903" s="464"/>
      <c r="L903" s="464"/>
      <c r="M903" s="464"/>
      <c r="N903" s="464"/>
      <c r="O903" s="464"/>
      <c r="P903" s="464"/>
      <c r="Q903" s="464"/>
      <c r="R903" s="464"/>
      <c r="S903" s="464"/>
      <c r="T903" s="464"/>
      <c r="U903" s="464"/>
      <c r="V903" s="464"/>
      <c r="W903" s="464"/>
      <c r="X903" s="464"/>
      <c r="Y903" s="337"/>
      <c r="Z903" s="337"/>
      <c r="AA903" s="337"/>
      <c r="AB903" s="337"/>
      <c r="AC903" s="337"/>
      <c r="AD903" s="337"/>
      <c r="AE903" s="337"/>
      <c r="AF903" s="337"/>
      <c r="AG903" s="337"/>
      <c r="AH903" s="337"/>
      <c r="AI903" s="337"/>
      <c r="AJ903" s="337"/>
      <c r="AK903" s="464"/>
      <c r="AL903" s="464"/>
      <c r="AM903" s="464"/>
    </row>
    <row r="904" ht="13.5" customHeight="1">
      <c r="A904" s="464"/>
      <c r="B904" s="464"/>
      <c r="C904" s="464"/>
      <c r="D904" s="464"/>
      <c r="E904" s="464"/>
      <c r="F904" s="464"/>
      <c r="G904" s="464"/>
      <c r="H904" s="464"/>
      <c r="I904" s="464"/>
      <c r="J904" s="464"/>
      <c r="K904" s="464"/>
      <c r="L904" s="464"/>
      <c r="M904" s="464"/>
      <c r="N904" s="464"/>
      <c r="O904" s="464"/>
      <c r="P904" s="464"/>
      <c r="Q904" s="464"/>
      <c r="R904" s="464"/>
      <c r="S904" s="464"/>
      <c r="T904" s="464"/>
      <c r="U904" s="464"/>
      <c r="V904" s="464"/>
      <c r="W904" s="464"/>
      <c r="X904" s="464"/>
      <c r="Y904" s="337"/>
      <c r="Z904" s="337"/>
      <c r="AA904" s="337"/>
      <c r="AB904" s="337"/>
      <c r="AC904" s="337"/>
      <c r="AD904" s="337"/>
      <c r="AE904" s="337"/>
      <c r="AF904" s="337"/>
      <c r="AG904" s="337"/>
      <c r="AH904" s="337"/>
      <c r="AI904" s="337"/>
      <c r="AJ904" s="337"/>
      <c r="AK904" s="464"/>
      <c r="AL904" s="464"/>
      <c r="AM904" s="464"/>
    </row>
    <row r="905" ht="13.5" customHeight="1">
      <c r="A905" s="464"/>
      <c r="B905" s="464"/>
      <c r="C905" s="464"/>
      <c r="D905" s="464"/>
      <c r="E905" s="464"/>
      <c r="F905" s="464"/>
      <c r="G905" s="464"/>
      <c r="H905" s="464"/>
      <c r="I905" s="464"/>
      <c r="J905" s="464"/>
      <c r="K905" s="464"/>
      <c r="L905" s="464"/>
      <c r="M905" s="464"/>
      <c r="N905" s="464"/>
      <c r="O905" s="464"/>
      <c r="P905" s="464"/>
      <c r="Q905" s="464"/>
      <c r="R905" s="464"/>
      <c r="S905" s="464"/>
      <c r="T905" s="464"/>
      <c r="U905" s="464"/>
      <c r="V905" s="464"/>
      <c r="W905" s="464"/>
      <c r="X905" s="464"/>
      <c r="Y905" s="337"/>
      <c r="Z905" s="337"/>
      <c r="AA905" s="337"/>
      <c r="AB905" s="337"/>
      <c r="AC905" s="337"/>
      <c r="AD905" s="337"/>
      <c r="AE905" s="337"/>
      <c r="AF905" s="337"/>
      <c r="AG905" s="337"/>
      <c r="AH905" s="337"/>
      <c r="AI905" s="337"/>
      <c r="AJ905" s="337"/>
      <c r="AK905" s="464"/>
      <c r="AL905" s="464"/>
      <c r="AM905" s="464"/>
    </row>
    <row r="906" ht="13.5" customHeight="1">
      <c r="A906" s="464"/>
      <c r="B906" s="464"/>
      <c r="C906" s="464"/>
      <c r="D906" s="464"/>
      <c r="E906" s="464"/>
      <c r="F906" s="464"/>
      <c r="G906" s="464"/>
      <c r="H906" s="464"/>
      <c r="I906" s="464"/>
      <c r="J906" s="464"/>
      <c r="K906" s="464"/>
      <c r="L906" s="464"/>
      <c r="M906" s="464"/>
      <c r="N906" s="464"/>
      <c r="O906" s="464"/>
      <c r="P906" s="464"/>
      <c r="Q906" s="464"/>
      <c r="R906" s="464"/>
      <c r="S906" s="464"/>
      <c r="T906" s="464"/>
      <c r="U906" s="464"/>
      <c r="V906" s="464"/>
      <c r="W906" s="464"/>
      <c r="X906" s="464"/>
      <c r="Y906" s="337"/>
      <c r="Z906" s="337"/>
      <c r="AA906" s="337"/>
      <c r="AB906" s="337"/>
      <c r="AC906" s="337"/>
      <c r="AD906" s="337"/>
      <c r="AE906" s="337"/>
      <c r="AF906" s="337"/>
      <c r="AG906" s="337"/>
      <c r="AH906" s="337"/>
      <c r="AI906" s="337"/>
      <c r="AJ906" s="337"/>
      <c r="AK906" s="464"/>
      <c r="AL906" s="464"/>
      <c r="AM906" s="464"/>
    </row>
    <row r="907" ht="13.5" customHeight="1">
      <c r="A907" s="464"/>
      <c r="B907" s="464"/>
      <c r="C907" s="464"/>
      <c r="D907" s="464"/>
      <c r="E907" s="464"/>
      <c r="F907" s="464"/>
      <c r="G907" s="464"/>
      <c r="H907" s="464"/>
      <c r="I907" s="464"/>
      <c r="J907" s="464"/>
      <c r="K907" s="464"/>
      <c r="L907" s="464"/>
      <c r="M907" s="464"/>
      <c r="N907" s="464"/>
      <c r="O907" s="464"/>
      <c r="P907" s="464"/>
      <c r="Q907" s="464"/>
      <c r="R907" s="464"/>
      <c r="S907" s="464"/>
      <c r="T907" s="464"/>
      <c r="U907" s="464"/>
      <c r="V907" s="464"/>
      <c r="W907" s="464"/>
      <c r="X907" s="464"/>
      <c r="Y907" s="337"/>
      <c r="Z907" s="337"/>
      <c r="AA907" s="337"/>
      <c r="AB907" s="337"/>
      <c r="AC907" s="337"/>
      <c r="AD907" s="337"/>
      <c r="AE907" s="337"/>
      <c r="AF907" s="337"/>
      <c r="AG907" s="337"/>
      <c r="AH907" s="337"/>
      <c r="AI907" s="337"/>
      <c r="AJ907" s="337"/>
      <c r="AK907" s="464"/>
      <c r="AL907" s="464"/>
      <c r="AM907" s="464"/>
    </row>
    <row r="908" ht="13.5" customHeight="1">
      <c r="A908" s="464"/>
      <c r="B908" s="464"/>
      <c r="C908" s="464"/>
      <c r="D908" s="464"/>
      <c r="E908" s="464"/>
      <c r="F908" s="464"/>
      <c r="G908" s="464"/>
      <c r="H908" s="464"/>
      <c r="I908" s="464"/>
      <c r="J908" s="464"/>
      <c r="K908" s="464"/>
      <c r="L908" s="464"/>
      <c r="M908" s="464"/>
      <c r="N908" s="464"/>
      <c r="O908" s="464"/>
      <c r="P908" s="464"/>
      <c r="Q908" s="464"/>
      <c r="R908" s="464"/>
      <c r="S908" s="464"/>
      <c r="T908" s="464"/>
      <c r="U908" s="464"/>
      <c r="V908" s="464"/>
      <c r="W908" s="464"/>
      <c r="X908" s="464"/>
      <c r="Y908" s="337"/>
      <c r="Z908" s="337"/>
      <c r="AA908" s="337"/>
      <c r="AB908" s="337"/>
      <c r="AC908" s="337"/>
      <c r="AD908" s="337"/>
      <c r="AE908" s="337"/>
      <c r="AF908" s="337"/>
      <c r="AG908" s="337"/>
      <c r="AH908" s="337"/>
      <c r="AI908" s="337"/>
      <c r="AJ908" s="337"/>
      <c r="AK908" s="464"/>
      <c r="AL908" s="464"/>
      <c r="AM908" s="464"/>
    </row>
    <row r="909" ht="13.5" customHeight="1">
      <c r="A909" s="464"/>
      <c r="B909" s="464"/>
      <c r="C909" s="464"/>
      <c r="D909" s="464"/>
      <c r="E909" s="464"/>
      <c r="F909" s="464"/>
      <c r="G909" s="464"/>
      <c r="H909" s="464"/>
      <c r="I909" s="464"/>
      <c r="J909" s="464"/>
      <c r="K909" s="464"/>
      <c r="L909" s="464"/>
      <c r="M909" s="464"/>
      <c r="N909" s="464"/>
      <c r="O909" s="464"/>
      <c r="P909" s="464"/>
      <c r="Q909" s="464"/>
      <c r="R909" s="464"/>
      <c r="S909" s="464"/>
      <c r="T909" s="464"/>
      <c r="U909" s="464"/>
      <c r="V909" s="464"/>
      <c r="W909" s="464"/>
      <c r="X909" s="464"/>
      <c r="Y909" s="337"/>
      <c r="Z909" s="337"/>
      <c r="AA909" s="337"/>
      <c r="AB909" s="337"/>
      <c r="AC909" s="337"/>
      <c r="AD909" s="337"/>
      <c r="AE909" s="337"/>
      <c r="AF909" s="337"/>
      <c r="AG909" s="337"/>
      <c r="AH909" s="337"/>
      <c r="AI909" s="337"/>
      <c r="AJ909" s="337"/>
      <c r="AK909" s="464"/>
      <c r="AL909" s="464"/>
      <c r="AM909" s="464"/>
    </row>
    <row r="910" ht="13.5" customHeight="1">
      <c r="A910" s="464"/>
      <c r="B910" s="464"/>
      <c r="C910" s="464"/>
      <c r="D910" s="464"/>
      <c r="E910" s="464"/>
      <c r="F910" s="464"/>
      <c r="G910" s="464"/>
      <c r="H910" s="464"/>
      <c r="I910" s="464"/>
      <c r="J910" s="464"/>
      <c r="K910" s="464"/>
      <c r="L910" s="464"/>
      <c r="M910" s="464"/>
      <c r="N910" s="464"/>
      <c r="O910" s="464"/>
      <c r="P910" s="464"/>
      <c r="Q910" s="464"/>
      <c r="R910" s="464"/>
      <c r="S910" s="464"/>
      <c r="T910" s="464"/>
      <c r="U910" s="464"/>
      <c r="V910" s="464"/>
      <c r="W910" s="464"/>
      <c r="X910" s="464"/>
      <c r="Y910" s="337"/>
      <c r="Z910" s="337"/>
      <c r="AA910" s="337"/>
      <c r="AB910" s="337"/>
      <c r="AC910" s="337"/>
      <c r="AD910" s="337"/>
      <c r="AE910" s="337"/>
      <c r="AF910" s="337"/>
      <c r="AG910" s="337"/>
      <c r="AH910" s="337"/>
      <c r="AI910" s="337"/>
      <c r="AJ910" s="337"/>
      <c r="AK910" s="464"/>
      <c r="AL910" s="464"/>
      <c r="AM910" s="464"/>
    </row>
    <row r="911" ht="13.5" customHeight="1">
      <c r="A911" s="464"/>
      <c r="B911" s="464"/>
      <c r="C911" s="464"/>
      <c r="D911" s="464"/>
      <c r="E911" s="464"/>
      <c r="F911" s="464"/>
      <c r="G911" s="464"/>
      <c r="H911" s="464"/>
      <c r="I911" s="464"/>
      <c r="J911" s="464"/>
      <c r="K911" s="464"/>
      <c r="L911" s="464"/>
      <c r="M911" s="464"/>
      <c r="N911" s="464"/>
      <c r="O911" s="464"/>
      <c r="P911" s="464"/>
      <c r="Q911" s="464"/>
      <c r="R911" s="464"/>
      <c r="S911" s="464"/>
      <c r="T911" s="464"/>
      <c r="U911" s="464"/>
      <c r="V911" s="464"/>
      <c r="W911" s="464"/>
      <c r="X911" s="464"/>
      <c r="Y911" s="337"/>
      <c r="Z911" s="337"/>
      <c r="AA911" s="337"/>
      <c r="AB911" s="337"/>
      <c r="AC911" s="337"/>
      <c r="AD911" s="337"/>
      <c r="AE911" s="337"/>
      <c r="AF911" s="337"/>
      <c r="AG911" s="337"/>
      <c r="AH911" s="337"/>
      <c r="AI911" s="337"/>
      <c r="AJ911" s="337"/>
      <c r="AK911" s="464"/>
      <c r="AL911" s="464"/>
      <c r="AM911" s="464"/>
    </row>
    <row r="912" ht="13.5" customHeight="1">
      <c r="A912" s="464"/>
      <c r="B912" s="464"/>
      <c r="C912" s="464"/>
      <c r="D912" s="464"/>
      <c r="E912" s="464"/>
      <c r="F912" s="464"/>
      <c r="G912" s="464"/>
      <c r="H912" s="464"/>
      <c r="I912" s="464"/>
      <c r="J912" s="464"/>
      <c r="K912" s="464"/>
      <c r="L912" s="464"/>
      <c r="M912" s="464"/>
      <c r="N912" s="464"/>
      <c r="O912" s="464"/>
      <c r="P912" s="464"/>
      <c r="Q912" s="464"/>
      <c r="R912" s="464"/>
      <c r="S912" s="464"/>
      <c r="T912" s="464"/>
      <c r="U912" s="464"/>
      <c r="V912" s="464"/>
      <c r="W912" s="464"/>
      <c r="X912" s="464"/>
      <c r="Y912" s="337"/>
      <c r="Z912" s="337"/>
      <c r="AA912" s="337"/>
      <c r="AB912" s="337"/>
      <c r="AC912" s="337"/>
      <c r="AD912" s="337"/>
      <c r="AE912" s="337"/>
      <c r="AF912" s="337"/>
      <c r="AG912" s="337"/>
      <c r="AH912" s="337"/>
      <c r="AI912" s="337"/>
      <c r="AJ912" s="337"/>
      <c r="AK912" s="464"/>
      <c r="AL912" s="464"/>
      <c r="AM912" s="464"/>
    </row>
    <row r="913" ht="13.5" customHeight="1">
      <c r="A913" s="464"/>
      <c r="B913" s="464"/>
      <c r="C913" s="464"/>
      <c r="D913" s="464"/>
      <c r="E913" s="464"/>
      <c r="F913" s="464"/>
      <c r="G913" s="464"/>
      <c r="H913" s="464"/>
      <c r="I913" s="464"/>
      <c r="J913" s="464"/>
      <c r="K913" s="464"/>
      <c r="L913" s="464"/>
      <c r="M913" s="464"/>
      <c r="N913" s="464"/>
      <c r="O913" s="464"/>
      <c r="P913" s="464"/>
      <c r="Q913" s="464"/>
      <c r="R913" s="464"/>
      <c r="S913" s="464"/>
      <c r="T913" s="464"/>
      <c r="U913" s="464"/>
      <c r="V913" s="464"/>
      <c r="W913" s="464"/>
      <c r="X913" s="464"/>
      <c r="Y913" s="337"/>
      <c r="Z913" s="337"/>
      <c r="AA913" s="337"/>
      <c r="AB913" s="337"/>
      <c r="AC913" s="337"/>
      <c r="AD913" s="337"/>
      <c r="AE913" s="337"/>
      <c r="AF913" s="337"/>
      <c r="AG913" s="337"/>
      <c r="AH913" s="337"/>
      <c r="AI913" s="337"/>
      <c r="AJ913" s="337"/>
      <c r="AK913" s="464"/>
      <c r="AL913" s="464"/>
      <c r="AM913" s="464"/>
    </row>
    <row r="914" ht="13.5" customHeight="1">
      <c r="A914" s="464"/>
      <c r="B914" s="464"/>
      <c r="C914" s="464"/>
      <c r="D914" s="464"/>
      <c r="E914" s="464"/>
      <c r="F914" s="464"/>
      <c r="G914" s="464"/>
      <c r="H914" s="464"/>
      <c r="I914" s="464"/>
      <c r="J914" s="464"/>
      <c r="K914" s="464"/>
      <c r="L914" s="464"/>
      <c r="M914" s="464"/>
      <c r="N914" s="464"/>
      <c r="O914" s="464"/>
      <c r="P914" s="464"/>
      <c r="Q914" s="464"/>
      <c r="R914" s="464"/>
      <c r="S914" s="464"/>
      <c r="T914" s="464"/>
      <c r="U914" s="464"/>
      <c r="V914" s="464"/>
      <c r="W914" s="464"/>
      <c r="X914" s="464"/>
      <c r="Y914" s="337"/>
      <c r="Z914" s="337"/>
      <c r="AA914" s="337"/>
      <c r="AB914" s="337"/>
      <c r="AC914" s="337"/>
      <c r="AD914" s="337"/>
      <c r="AE914" s="337"/>
      <c r="AF914" s="337"/>
      <c r="AG914" s="337"/>
      <c r="AH914" s="337"/>
      <c r="AI914" s="337"/>
      <c r="AJ914" s="337"/>
      <c r="AK914" s="464"/>
      <c r="AL914" s="464"/>
      <c r="AM914" s="464"/>
    </row>
    <row r="915" ht="13.5" customHeight="1">
      <c r="A915" s="464"/>
      <c r="B915" s="464"/>
      <c r="C915" s="464"/>
      <c r="D915" s="464"/>
      <c r="E915" s="464"/>
      <c r="F915" s="464"/>
      <c r="G915" s="464"/>
      <c r="H915" s="464"/>
      <c r="I915" s="464"/>
      <c r="J915" s="464"/>
      <c r="K915" s="464"/>
      <c r="L915" s="464"/>
      <c r="M915" s="464"/>
      <c r="N915" s="464"/>
      <c r="O915" s="464"/>
      <c r="P915" s="464"/>
      <c r="Q915" s="464"/>
      <c r="R915" s="464"/>
      <c r="S915" s="464"/>
      <c r="T915" s="464"/>
      <c r="U915" s="464"/>
      <c r="V915" s="464"/>
      <c r="W915" s="464"/>
      <c r="X915" s="464"/>
      <c r="Y915" s="337"/>
      <c r="Z915" s="337"/>
      <c r="AA915" s="337"/>
      <c r="AB915" s="337"/>
      <c r="AC915" s="337"/>
      <c r="AD915" s="337"/>
      <c r="AE915" s="337"/>
      <c r="AF915" s="337"/>
      <c r="AG915" s="337"/>
      <c r="AH915" s="337"/>
      <c r="AI915" s="337"/>
      <c r="AJ915" s="337"/>
      <c r="AK915" s="464"/>
      <c r="AL915" s="464"/>
      <c r="AM915" s="464"/>
    </row>
    <row r="916" ht="13.5" customHeight="1">
      <c r="A916" s="464"/>
      <c r="B916" s="464"/>
      <c r="C916" s="464"/>
      <c r="D916" s="464"/>
      <c r="E916" s="464"/>
      <c r="F916" s="464"/>
      <c r="G916" s="464"/>
      <c r="H916" s="464"/>
      <c r="I916" s="464"/>
      <c r="J916" s="464"/>
      <c r="K916" s="464"/>
      <c r="L916" s="464"/>
      <c r="M916" s="464"/>
      <c r="N916" s="464"/>
      <c r="O916" s="464"/>
      <c r="P916" s="464"/>
      <c r="Q916" s="464"/>
      <c r="R916" s="464"/>
      <c r="S916" s="464"/>
      <c r="T916" s="464"/>
      <c r="U916" s="464"/>
      <c r="V916" s="464"/>
      <c r="W916" s="464"/>
      <c r="X916" s="464"/>
      <c r="Y916" s="337"/>
      <c r="Z916" s="337"/>
      <c r="AA916" s="337"/>
      <c r="AB916" s="337"/>
      <c r="AC916" s="337"/>
      <c r="AD916" s="337"/>
      <c r="AE916" s="337"/>
      <c r="AF916" s="337"/>
      <c r="AG916" s="337"/>
      <c r="AH916" s="337"/>
      <c r="AI916" s="337"/>
      <c r="AJ916" s="337"/>
      <c r="AK916" s="464"/>
      <c r="AL916" s="464"/>
      <c r="AM916" s="464"/>
    </row>
    <row r="917" ht="13.5" customHeight="1">
      <c r="A917" s="464"/>
      <c r="B917" s="464"/>
      <c r="C917" s="464"/>
      <c r="D917" s="464"/>
      <c r="E917" s="464"/>
      <c r="F917" s="464"/>
      <c r="G917" s="464"/>
      <c r="H917" s="464"/>
      <c r="I917" s="464"/>
      <c r="J917" s="464"/>
      <c r="K917" s="464"/>
      <c r="L917" s="464"/>
      <c r="M917" s="464"/>
      <c r="N917" s="464"/>
      <c r="O917" s="464"/>
      <c r="P917" s="464"/>
      <c r="Q917" s="464"/>
      <c r="R917" s="464"/>
      <c r="S917" s="464"/>
      <c r="T917" s="464"/>
      <c r="U917" s="464"/>
      <c r="V917" s="464"/>
      <c r="W917" s="464"/>
      <c r="X917" s="464"/>
      <c r="Y917" s="337"/>
      <c r="Z917" s="337"/>
      <c r="AA917" s="337"/>
      <c r="AB917" s="337"/>
      <c r="AC917" s="337"/>
      <c r="AD917" s="337"/>
      <c r="AE917" s="337"/>
      <c r="AF917" s="337"/>
      <c r="AG917" s="337"/>
      <c r="AH917" s="337"/>
      <c r="AI917" s="337"/>
      <c r="AJ917" s="337"/>
      <c r="AK917" s="464"/>
      <c r="AL917" s="464"/>
      <c r="AM917" s="464"/>
    </row>
    <row r="918" ht="13.5" customHeight="1">
      <c r="A918" s="464"/>
      <c r="B918" s="464"/>
      <c r="C918" s="464"/>
      <c r="D918" s="464"/>
      <c r="E918" s="464"/>
      <c r="F918" s="464"/>
      <c r="G918" s="464"/>
      <c r="H918" s="464"/>
      <c r="I918" s="464"/>
      <c r="J918" s="464"/>
      <c r="K918" s="464"/>
      <c r="L918" s="464"/>
      <c r="M918" s="464"/>
      <c r="N918" s="464"/>
      <c r="O918" s="464"/>
      <c r="P918" s="464"/>
      <c r="Q918" s="464"/>
      <c r="R918" s="464"/>
      <c r="S918" s="464"/>
      <c r="T918" s="464"/>
      <c r="U918" s="464"/>
      <c r="V918" s="464"/>
      <c r="W918" s="464"/>
      <c r="X918" s="464"/>
      <c r="Y918" s="337"/>
      <c r="Z918" s="337"/>
      <c r="AA918" s="337"/>
      <c r="AB918" s="337"/>
      <c r="AC918" s="337"/>
      <c r="AD918" s="337"/>
      <c r="AE918" s="337"/>
      <c r="AF918" s="337"/>
      <c r="AG918" s="337"/>
      <c r="AH918" s="337"/>
      <c r="AI918" s="337"/>
      <c r="AJ918" s="337"/>
      <c r="AK918" s="464"/>
      <c r="AL918" s="464"/>
      <c r="AM918" s="464"/>
    </row>
    <row r="919" ht="13.5" customHeight="1">
      <c r="A919" s="464"/>
      <c r="B919" s="464"/>
      <c r="C919" s="464"/>
      <c r="D919" s="464"/>
      <c r="E919" s="464"/>
      <c r="F919" s="464"/>
      <c r="G919" s="464"/>
      <c r="H919" s="464"/>
      <c r="I919" s="464"/>
      <c r="J919" s="464"/>
      <c r="K919" s="464"/>
      <c r="L919" s="464"/>
      <c r="M919" s="464"/>
      <c r="N919" s="464"/>
      <c r="O919" s="464"/>
      <c r="P919" s="464"/>
      <c r="Q919" s="464"/>
      <c r="R919" s="464"/>
      <c r="S919" s="464"/>
      <c r="T919" s="464"/>
      <c r="U919" s="464"/>
      <c r="V919" s="464"/>
      <c r="W919" s="464"/>
      <c r="X919" s="464"/>
      <c r="Y919" s="337"/>
      <c r="Z919" s="337"/>
      <c r="AA919" s="337"/>
      <c r="AB919" s="337"/>
      <c r="AC919" s="337"/>
      <c r="AD919" s="337"/>
      <c r="AE919" s="337"/>
      <c r="AF919" s="337"/>
      <c r="AG919" s="337"/>
      <c r="AH919" s="337"/>
      <c r="AI919" s="337"/>
      <c r="AJ919" s="337"/>
      <c r="AK919" s="464"/>
      <c r="AL919" s="464"/>
      <c r="AM919" s="464"/>
    </row>
    <row r="920" ht="13.5" customHeight="1">
      <c r="A920" s="464"/>
      <c r="B920" s="464"/>
      <c r="C920" s="464"/>
      <c r="D920" s="464"/>
      <c r="E920" s="464"/>
      <c r="F920" s="464"/>
      <c r="G920" s="464"/>
      <c r="H920" s="464"/>
      <c r="I920" s="464"/>
      <c r="J920" s="464"/>
      <c r="K920" s="464"/>
      <c r="L920" s="464"/>
      <c r="M920" s="464"/>
      <c r="N920" s="464"/>
      <c r="O920" s="464"/>
      <c r="P920" s="464"/>
      <c r="Q920" s="464"/>
      <c r="R920" s="464"/>
      <c r="S920" s="464"/>
      <c r="T920" s="464"/>
      <c r="U920" s="464"/>
      <c r="V920" s="464"/>
      <c r="W920" s="464"/>
      <c r="X920" s="464"/>
      <c r="Y920" s="337"/>
      <c r="Z920" s="337"/>
      <c r="AA920" s="337"/>
      <c r="AB920" s="337"/>
      <c r="AC920" s="337"/>
      <c r="AD920" s="337"/>
      <c r="AE920" s="337"/>
      <c r="AF920" s="337"/>
      <c r="AG920" s="337"/>
      <c r="AH920" s="337"/>
      <c r="AI920" s="337"/>
      <c r="AJ920" s="337"/>
      <c r="AK920" s="464"/>
      <c r="AL920" s="464"/>
      <c r="AM920" s="464"/>
    </row>
    <row r="921" ht="13.5" customHeight="1">
      <c r="A921" s="464"/>
      <c r="B921" s="464"/>
      <c r="C921" s="464"/>
      <c r="D921" s="464"/>
      <c r="E921" s="464"/>
      <c r="F921" s="464"/>
      <c r="G921" s="464"/>
      <c r="H921" s="464"/>
      <c r="I921" s="464"/>
      <c r="J921" s="464"/>
      <c r="K921" s="464"/>
      <c r="L921" s="464"/>
      <c r="M921" s="464"/>
      <c r="N921" s="464"/>
      <c r="O921" s="464"/>
      <c r="P921" s="464"/>
      <c r="Q921" s="464"/>
      <c r="R921" s="464"/>
      <c r="S921" s="464"/>
      <c r="T921" s="464"/>
      <c r="U921" s="464"/>
      <c r="V921" s="464"/>
      <c r="W921" s="464"/>
      <c r="X921" s="464"/>
      <c r="Y921" s="337"/>
      <c r="Z921" s="337"/>
      <c r="AA921" s="337"/>
      <c r="AB921" s="337"/>
      <c r="AC921" s="337"/>
      <c r="AD921" s="337"/>
      <c r="AE921" s="337"/>
      <c r="AF921" s="337"/>
      <c r="AG921" s="337"/>
      <c r="AH921" s="337"/>
      <c r="AI921" s="337"/>
      <c r="AJ921" s="337"/>
      <c r="AK921" s="464"/>
      <c r="AL921" s="464"/>
      <c r="AM921" s="464"/>
    </row>
    <row r="922" ht="13.5" customHeight="1">
      <c r="A922" s="464"/>
      <c r="B922" s="464"/>
      <c r="C922" s="464"/>
      <c r="D922" s="464"/>
      <c r="E922" s="464"/>
      <c r="F922" s="464"/>
      <c r="G922" s="464"/>
      <c r="H922" s="464"/>
      <c r="I922" s="464"/>
      <c r="J922" s="464"/>
      <c r="K922" s="464"/>
      <c r="L922" s="464"/>
      <c r="M922" s="464"/>
      <c r="N922" s="464"/>
      <c r="O922" s="464"/>
      <c r="P922" s="464"/>
      <c r="Q922" s="464"/>
      <c r="R922" s="464"/>
      <c r="S922" s="464"/>
      <c r="T922" s="464"/>
      <c r="U922" s="464"/>
      <c r="V922" s="464"/>
      <c r="W922" s="464"/>
      <c r="X922" s="464"/>
      <c r="Y922" s="337"/>
      <c r="Z922" s="337"/>
      <c r="AA922" s="337"/>
      <c r="AB922" s="337"/>
      <c r="AC922" s="337"/>
      <c r="AD922" s="337"/>
      <c r="AE922" s="337"/>
      <c r="AF922" s="337"/>
      <c r="AG922" s="337"/>
      <c r="AH922" s="337"/>
      <c r="AI922" s="337"/>
      <c r="AJ922" s="337"/>
      <c r="AK922" s="464"/>
      <c r="AL922" s="464"/>
      <c r="AM922" s="464"/>
    </row>
    <row r="923" ht="13.5" customHeight="1">
      <c r="A923" s="464"/>
      <c r="B923" s="464"/>
      <c r="C923" s="464"/>
      <c r="D923" s="464"/>
      <c r="E923" s="464"/>
      <c r="F923" s="464"/>
      <c r="G923" s="464"/>
      <c r="H923" s="464"/>
      <c r="I923" s="464"/>
      <c r="J923" s="464"/>
      <c r="K923" s="464"/>
      <c r="L923" s="464"/>
      <c r="M923" s="464"/>
      <c r="N923" s="464"/>
      <c r="O923" s="464"/>
      <c r="P923" s="464"/>
      <c r="Q923" s="464"/>
      <c r="R923" s="464"/>
      <c r="S923" s="464"/>
      <c r="T923" s="464"/>
      <c r="U923" s="464"/>
      <c r="V923" s="464"/>
      <c r="W923" s="464"/>
      <c r="X923" s="464"/>
      <c r="Y923" s="337"/>
      <c r="Z923" s="337"/>
      <c r="AA923" s="337"/>
      <c r="AB923" s="337"/>
      <c r="AC923" s="337"/>
      <c r="AD923" s="337"/>
      <c r="AE923" s="337"/>
      <c r="AF923" s="337"/>
      <c r="AG923" s="337"/>
      <c r="AH923" s="337"/>
      <c r="AI923" s="337"/>
      <c r="AJ923" s="337"/>
      <c r="AK923" s="464"/>
      <c r="AL923" s="464"/>
      <c r="AM923" s="464"/>
    </row>
    <row r="924" ht="13.5" customHeight="1">
      <c r="A924" s="464"/>
      <c r="B924" s="464"/>
      <c r="C924" s="464"/>
      <c r="D924" s="464"/>
      <c r="E924" s="464"/>
      <c r="F924" s="464"/>
      <c r="G924" s="464"/>
      <c r="H924" s="464"/>
      <c r="I924" s="464"/>
      <c r="J924" s="464"/>
      <c r="K924" s="464"/>
      <c r="L924" s="464"/>
      <c r="M924" s="464"/>
      <c r="N924" s="464"/>
      <c r="O924" s="464"/>
      <c r="P924" s="464"/>
      <c r="Q924" s="464"/>
      <c r="R924" s="464"/>
      <c r="S924" s="464"/>
      <c r="T924" s="464"/>
      <c r="U924" s="464"/>
      <c r="V924" s="464"/>
      <c r="W924" s="464"/>
      <c r="X924" s="464"/>
      <c r="Y924" s="337"/>
      <c r="Z924" s="337"/>
      <c r="AA924" s="337"/>
      <c r="AB924" s="337"/>
      <c r="AC924" s="337"/>
      <c r="AD924" s="337"/>
      <c r="AE924" s="337"/>
      <c r="AF924" s="337"/>
      <c r="AG924" s="337"/>
      <c r="AH924" s="337"/>
      <c r="AI924" s="337"/>
      <c r="AJ924" s="337"/>
      <c r="AK924" s="464"/>
      <c r="AL924" s="464"/>
      <c r="AM924" s="464"/>
    </row>
    <row r="925" ht="13.5" customHeight="1">
      <c r="A925" s="464"/>
      <c r="B925" s="464"/>
      <c r="C925" s="464"/>
      <c r="D925" s="464"/>
      <c r="E925" s="464"/>
      <c r="F925" s="464"/>
      <c r="G925" s="464"/>
      <c r="H925" s="464"/>
      <c r="I925" s="464"/>
      <c r="J925" s="464"/>
      <c r="K925" s="464"/>
      <c r="L925" s="464"/>
      <c r="M925" s="464"/>
      <c r="N925" s="464"/>
      <c r="O925" s="464"/>
      <c r="P925" s="464"/>
      <c r="Q925" s="464"/>
      <c r="R925" s="464"/>
      <c r="S925" s="464"/>
      <c r="T925" s="464"/>
      <c r="U925" s="464"/>
      <c r="V925" s="464"/>
      <c r="W925" s="464"/>
      <c r="X925" s="464"/>
      <c r="Y925" s="337"/>
      <c r="Z925" s="337"/>
      <c r="AA925" s="337"/>
      <c r="AB925" s="337"/>
      <c r="AC925" s="337"/>
      <c r="AD925" s="337"/>
      <c r="AE925" s="337"/>
      <c r="AF925" s="337"/>
      <c r="AG925" s="337"/>
      <c r="AH925" s="337"/>
      <c r="AI925" s="337"/>
      <c r="AJ925" s="337"/>
      <c r="AK925" s="464"/>
      <c r="AL925" s="464"/>
      <c r="AM925" s="464"/>
    </row>
    <row r="926" ht="13.5" customHeight="1">
      <c r="A926" s="464"/>
      <c r="B926" s="464"/>
      <c r="C926" s="464"/>
      <c r="D926" s="464"/>
      <c r="E926" s="464"/>
      <c r="F926" s="464"/>
      <c r="G926" s="464"/>
      <c r="H926" s="464"/>
      <c r="I926" s="464"/>
      <c r="J926" s="464"/>
      <c r="K926" s="464"/>
      <c r="L926" s="464"/>
      <c r="M926" s="464"/>
      <c r="N926" s="464"/>
      <c r="O926" s="464"/>
      <c r="P926" s="464"/>
      <c r="Q926" s="464"/>
      <c r="R926" s="464"/>
      <c r="S926" s="464"/>
      <c r="T926" s="464"/>
      <c r="U926" s="464"/>
      <c r="V926" s="464"/>
      <c r="W926" s="464"/>
      <c r="X926" s="464"/>
      <c r="Y926" s="337"/>
      <c r="Z926" s="337"/>
      <c r="AA926" s="337"/>
      <c r="AB926" s="337"/>
      <c r="AC926" s="337"/>
      <c r="AD926" s="337"/>
      <c r="AE926" s="337"/>
      <c r="AF926" s="337"/>
      <c r="AG926" s="337"/>
      <c r="AH926" s="337"/>
      <c r="AI926" s="337"/>
      <c r="AJ926" s="337"/>
      <c r="AK926" s="464"/>
      <c r="AL926" s="464"/>
      <c r="AM926" s="464"/>
    </row>
    <row r="927" ht="13.5" customHeight="1">
      <c r="A927" s="464"/>
      <c r="B927" s="464"/>
      <c r="C927" s="464"/>
      <c r="D927" s="464"/>
      <c r="E927" s="464"/>
      <c r="F927" s="464"/>
      <c r="G927" s="464"/>
      <c r="H927" s="464"/>
      <c r="I927" s="464"/>
      <c r="J927" s="464"/>
      <c r="K927" s="464"/>
      <c r="L927" s="464"/>
      <c r="M927" s="464"/>
      <c r="N927" s="464"/>
      <c r="O927" s="464"/>
      <c r="P927" s="464"/>
      <c r="Q927" s="464"/>
      <c r="R927" s="464"/>
      <c r="S927" s="464"/>
      <c r="T927" s="464"/>
      <c r="U927" s="464"/>
      <c r="V927" s="464"/>
      <c r="W927" s="464"/>
      <c r="X927" s="464"/>
      <c r="Y927" s="337"/>
      <c r="Z927" s="337"/>
      <c r="AA927" s="337"/>
      <c r="AB927" s="337"/>
      <c r="AC927" s="337"/>
      <c r="AD927" s="337"/>
      <c r="AE927" s="337"/>
      <c r="AF927" s="337"/>
      <c r="AG927" s="337"/>
      <c r="AH927" s="337"/>
      <c r="AI927" s="337"/>
      <c r="AJ927" s="337"/>
      <c r="AK927" s="464"/>
      <c r="AL927" s="464"/>
      <c r="AM927" s="464"/>
    </row>
    <row r="928" ht="13.5" customHeight="1">
      <c r="A928" s="464"/>
      <c r="B928" s="464"/>
      <c r="C928" s="464"/>
      <c r="D928" s="464"/>
      <c r="E928" s="464"/>
      <c r="F928" s="464"/>
      <c r="G928" s="464"/>
      <c r="H928" s="464"/>
      <c r="I928" s="464"/>
      <c r="J928" s="464"/>
      <c r="K928" s="464"/>
      <c r="L928" s="464"/>
      <c r="M928" s="464"/>
      <c r="N928" s="464"/>
      <c r="O928" s="464"/>
      <c r="P928" s="464"/>
      <c r="Q928" s="464"/>
      <c r="R928" s="464"/>
      <c r="S928" s="464"/>
      <c r="T928" s="464"/>
      <c r="U928" s="464"/>
      <c r="V928" s="464"/>
      <c r="W928" s="464"/>
      <c r="X928" s="464"/>
      <c r="Y928" s="337"/>
      <c r="Z928" s="337"/>
      <c r="AA928" s="337"/>
      <c r="AB928" s="337"/>
      <c r="AC928" s="337"/>
      <c r="AD928" s="337"/>
      <c r="AE928" s="337"/>
      <c r="AF928" s="337"/>
      <c r="AG928" s="337"/>
      <c r="AH928" s="337"/>
      <c r="AI928" s="337"/>
      <c r="AJ928" s="337"/>
      <c r="AK928" s="464"/>
      <c r="AL928" s="464"/>
      <c r="AM928" s="464"/>
    </row>
    <row r="929" ht="13.5" customHeight="1">
      <c r="A929" s="464"/>
      <c r="B929" s="464"/>
      <c r="C929" s="464"/>
      <c r="D929" s="464"/>
      <c r="E929" s="464"/>
      <c r="F929" s="464"/>
      <c r="G929" s="464"/>
      <c r="H929" s="464"/>
      <c r="I929" s="464"/>
      <c r="J929" s="464"/>
      <c r="K929" s="464"/>
      <c r="L929" s="464"/>
      <c r="M929" s="464"/>
      <c r="N929" s="464"/>
      <c r="O929" s="464"/>
      <c r="P929" s="464"/>
      <c r="Q929" s="464"/>
      <c r="R929" s="464"/>
      <c r="S929" s="464"/>
      <c r="T929" s="464"/>
      <c r="U929" s="464"/>
      <c r="V929" s="464"/>
      <c r="W929" s="464"/>
      <c r="X929" s="464"/>
      <c r="Y929" s="337"/>
      <c r="Z929" s="337"/>
      <c r="AA929" s="337"/>
      <c r="AB929" s="337"/>
      <c r="AC929" s="337"/>
      <c r="AD929" s="337"/>
      <c r="AE929" s="337"/>
      <c r="AF929" s="337"/>
      <c r="AG929" s="337"/>
      <c r="AH929" s="337"/>
      <c r="AI929" s="337"/>
      <c r="AJ929" s="337"/>
      <c r="AK929" s="464"/>
      <c r="AL929" s="464"/>
      <c r="AM929" s="464"/>
    </row>
    <row r="930" ht="13.5" customHeight="1">
      <c r="A930" s="464"/>
      <c r="B930" s="464"/>
      <c r="C930" s="464"/>
      <c r="D930" s="464"/>
      <c r="E930" s="464"/>
      <c r="F930" s="464"/>
      <c r="G930" s="464"/>
      <c r="H930" s="464"/>
      <c r="I930" s="464"/>
      <c r="J930" s="464"/>
      <c r="K930" s="464"/>
      <c r="L930" s="464"/>
      <c r="M930" s="464"/>
      <c r="N930" s="464"/>
      <c r="O930" s="464"/>
      <c r="P930" s="464"/>
      <c r="Q930" s="464"/>
      <c r="R930" s="464"/>
      <c r="S930" s="464"/>
      <c r="T930" s="464"/>
      <c r="U930" s="464"/>
      <c r="V930" s="464"/>
      <c r="W930" s="464"/>
      <c r="X930" s="464"/>
      <c r="Y930" s="337"/>
      <c r="Z930" s="337"/>
      <c r="AA930" s="337"/>
      <c r="AB930" s="337"/>
      <c r="AC930" s="337"/>
      <c r="AD930" s="337"/>
      <c r="AE930" s="337"/>
      <c r="AF930" s="337"/>
      <c r="AG930" s="337"/>
      <c r="AH930" s="337"/>
      <c r="AI930" s="337"/>
      <c r="AJ930" s="337"/>
      <c r="AK930" s="464"/>
      <c r="AL930" s="464"/>
      <c r="AM930" s="464"/>
    </row>
    <row r="931" ht="13.5" customHeight="1">
      <c r="A931" s="464"/>
      <c r="B931" s="464"/>
      <c r="C931" s="464"/>
      <c r="D931" s="464"/>
      <c r="E931" s="464"/>
      <c r="F931" s="464"/>
      <c r="G931" s="464"/>
      <c r="H931" s="464"/>
      <c r="I931" s="464"/>
      <c r="J931" s="464"/>
      <c r="K931" s="464"/>
      <c r="L931" s="464"/>
      <c r="M931" s="464"/>
      <c r="N931" s="464"/>
      <c r="O931" s="464"/>
      <c r="P931" s="464"/>
      <c r="Q931" s="464"/>
      <c r="R931" s="464"/>
      <c r="S931" s="464"/>
      <c r="T931" s="464"/>
      <c r="U931" s="464"/>
      <c r="V931" s="464"/>
      <c r="W931" s="464"/>
      <c r="X931" s="464"/>
      <c r="Y931" s="337"/>
      <c r="Z931" s="337"/>
      <c r="AA931" s="337"/>
      <c r="AB931" s="337"/>
      <c r="AC931" s="337"/>
      <c r="AD931" s="337"/>
      <c r="AE931" s="337"/>
      <c r="AF931" s="337"/>
      <c r="AG931" s="337"/>
      <c r="AH931" s="337"/>
      <c r="AI931" s="337"/>
      <c r="AJ931" s="337"/>
      <c r="AK931" s="464"/>
      <c r="AL931" s="464"/>
      <c r="AM931" s="464"/>
    </row>
    <row r="932" ht="13.5" customHeight="1">
      <c r="A932" s="464"/>
      <c r="B932" s="464"/>
      <c r="C932" s="464"/>
      <c r="D932" s="464"/>
      <c r="E932" s="464"/>
      <c r="F932" s="464"/>
      <c r="G932" s="464"/>
      <c r="H932" s="464"/>
      <c r="I932" s="464"/>
      <c r="J932" s="464"/>
      <c r="K932" s="464"/>
      <c r="L932" s="464"/>
      <c r="M932" s="464"/>
      <c r="N932" s="464"/>
      <c r="O932" s="464"/>
      <c r="P932" s="464"/>
      <c r="Q932" s="464"/>
      <c r="R932" s="464"/>
      <c r="S932" s="464"/>
      <c r="T932" s="464"/>
      <c r="U932" s="464"/>
      <c r="V932" s="464"/>
      <c r="W932" s="464"/>
      <c r="X932" s="464"/>
      <c r="Y932" s="337"/>
      <c r="Z932" s="337"/>
      <c r="AA932" s="337"/>
      <c r="AB932" s="337"/>
      <c r="AC932" s="337"/>
      <c r="AD932" s="337"/>
      <c r="AE932" s="337"/>
      <c r="AF932" s="337"/>
      <c r="AG932" s="337"/>
      <c r="AH932" s="337"/>
      <c r="AI932" s="337"/>
      <c r="AJ932" s="337"/>
      <c r="AK932" s="464"/>
      <c r="AL932" s="464"/>
      <c r="AM932" s="464"/>
    </row>
    <row r="933" ht="13.5" customHeight="1">
      <c r="A933" s="464"/>
      <c r="B933" s="464"/>
      <c r="C933" s="464"/>
      <c r="D933" s="464"/>
      <c r="E933" s="464"/>
      <c r="F933" s="464"/>
      <c r="G933" s="464"/>
      <c r="H933" s="464"/>
      <c r="I933" s="464"/>
      <c r="J933" s="464"/>
      <c r="K933" s="464"/>
      <c r="L933" s="464"/>
      <c r="M933" s="464"/>
      <c r="N933" s="464"/>
      <c r="O933" s="464"/>
      <c r="P933" s="464"/>
      <c r="Q933" s="464"/>
      <c r="R933" s="464"/>
      <c r="S933" s="464"/>
      <c r="T933" s="464"/>
      <c r="U933" s="464"/>
      <c r="V933" s="464"/>
      <c r="W933" s="464"/>
      <c r="X933" s="464"/>
      <c r="Y933" s="337"/>
      <c r="Z933" s="337"/>
      <c r="AA933" s="337"/>
      <c r="AB933" s="337"/>
      <c r="AC933" s="337"/>
      <c r="AD933" s="337"/>
      <c r="AE933" s="337"/>
      <c r="AF933" s="337"/>
      <c r="AG933" s="337"/>
      <c r="AH933" s="337"/>
      <c r="AI933" s="337"/>
      <c r="AJ933" s="337"/>
      <c r="AK933" s="464"/>
      <c r="AL933" s="464"/>
      <c r="AM933" s="464"/>
    </row>
    <row r="934" ht="13.5" customHeight="1">
      <c r="A934" s="464"/>
      <c r="B934" s="464"/>
      <c r="C934" s="464"/>
      <c r="D934" s="464"/>
      <c r="E934" s="464"/>
      <c r="F934" s="464"/>
      <c r="G934" s="464"/>
      <c r="H934" s="464"/>
      <c r="I934" s="464"/>
      <c r="J934" s="464"/>
      <c r="K934" s="464"/>
      <c r="L934" s="464"/>
      <c r="M934" s="464"/>
      <c r="N934" s="464"/>
      <c r="O934" s="464"/>
      <c r="P934" s="464"/>
      <c r="Q934" s="464"/>
      <c r="R934" s="464"/>
      <c r="S934" s="464"/>
      <c r="T934" s="464"/>
      <c r="U934" s="464"/>
      <c r="V934" s="464"/>
      <c r="W934" s="464"/>
      <c r="X934" s="464"/>
      <c r="Y934" s="337"/>
      <c r="Z934" s="337"/>
      <c r="AA934" s="337"/>
      <c r="AB934" s="337"/>
      <c r="AC934" s="337"/>
      <c r="AD934" s="337"/>
      <c r="AE934" s="337"/>
      <c r="AF934" s="337"/>
      <c r="AG934" s="337"/>
      <c r="AH934" s="337"/>
      <c r="AI934" s="337"/>
      <c r="AJ934" s="337"/>
      <c r="AK934" s="464"/>
      <c r="AL934" s="464"/>
      <c r="AM934" s="464"/>
    </row>
    <row r="935" ht="13.5" customHeight="1">
      <c r="A935" s="464"/>
      <c r="B935" s="464"/>
      <c r="C935" s="464"/>
      <c r="D935" s="464"/>
      <c r="E935" s="464"/>
      <c r="F935" s="464"/>
      <c r="G935" s="464"/>
      <c r="H935" s="464"/>
      <c r="I935" s="464"/>
      <c r="J935" s="464"/>
      <c r="K935" s="464"/>
      <c r="L935" s="464"/>
      <c r="M935" s="464"/>
      <c r="N935" s="464"/>
      <c r="O935" s="464"/>
      <c r="P935" s="464"/>
      <c r="Q935" s="464"/>
      <c r="R935" s="464"/>
      <c r="S935" s="464"/>
      <c r="T935" s="464"/>
      <c r="U935" s="464"/>
      <c r="V935" s="464"/>
      <c r="W935" s="464"/>
      <c r="X935" s="464"/>
      <c r="Y935" s="337"/>
      <c r="Z935" s="337"/>
      <c r="AA935" s="337"/>
      <c r="AB935" s="337"/>
      <c r="AC935" s="337"/>
      <c r="AD935" s="337"/>
      <c r="AE935" s="337"/>
      <c r="AF935" s="337"/>
      <c r="AG935" s="337"/>
      <c r="AH935" s="337"/>
      <c r="AI935" s="337"/>
      <c r="AJ935" s="337"/>
      <c r="AK935" s="464"/>
      <c r="AL935" s="464"/>
      <c r="AM935" s="464"/>
    </row>
    <row r="936" ht="13.5" customHeight="1">
      <c r="A936" s="464"/>
      <c r="B936" s="464"/>
      <c r="C936" s="464"/>
      <c r="D936" s="464"/>
      <c r="E936" s="464"/>
      <c r="F936" s="464"/>
      <c r="G936" s="464"/>
      <c r="H936" s="464"/>
      <c r="I936" s="464"/>
      <c r="J936" s="464"/>
      <c r="K936" s="464"/>
      <c r="L936" s="464"/>
      <c r="M936" s="464"/>
      <c r="N936" s="464"/>
      <c r="O936" s="464"/>
      <c r="P936" s="464"/>
      <c r="Q936" s="464"/>
      <c r="R936" s="464"/>
      <c r="S936" s="464"/>
      <c r="T936" s="464"/>
      <c r="U936" s="464"/>
      <c r="V936" s="464"/>
      <c r="W936" s="464"/>
      <c r="X936" s="464"/>
      <c r="Y936" s="337"/>
      <c r="Z936" s="337"/>
      <c r="AA936" s="337"/>
      <c r="AB936" s="337"/>
      <c r="AC936" s="337"/>
      <c r="AD936" s="337"/>
      <c r="AE936" s="337"/>
      <c r="AF936" s="337"/>
      <c r="AG936" s="337"/>
      <c r="AH936" s="337"/>
      <c r="AI936" s="337"/>
      <c r="AJ936" s="337"/>
      <c r="AK936" s="464"/>
      <c r="AL936" s="464"/>
      <c r="AM936" s="464"/>
    </row>
    <row r="937" ht="13.5" customHeight="1">
      <c r="A937" s="464"/>
      <c r="B937" s="464"/>
      <c r="C937" s="464"/>
      <c r="D937" s="464"/>
      <c r="E937" s="464"/>
      <c r="F937" s="464"/>
      <c r="G937" s="464"/>
      <c r="H937" s="464"/>
      <c r="I937" s="464"/>
      <c r="J937" s="464"/>
      <c r="K937" s="464"/>
      <c r="L937" s="464"/>
      <c r="M937" s="464"/>
      <c r="N937" s="464"/>
      <c r="O937" s="464"/>
      <c r="P937" s="464"/>
      <c r="Q937" s="464"/>
      <c r="R937" s="464"/>
      <c r="S937" s="464"/>
      <c r="T937" s="464"/>
      <c r="U937" s="464"/>
      <c r="V937" s="464"/>
      <c r="W937" s="464"/>
      <c r="X937" s="464"/>
      <c r="Y937" s="337"/>
      <c r="Z937" s="337"/>
      <c r="AA937" s="337"/>
      <c r="AB937" s="337"/>
      <c r="AC937" s="337"/>
      <c r="AD937" s="337"/>
      <c r="AE937" s="337"/>
      <c r="AF937" s="337"/>
      <c r="AG937" s="337"/>
      <c r="AH937" s="337"/>
      <c r="AI937" s="337"/>
      <c r="AJ937" s="337"/>
      <c r="AK937" s="464"/>
      <c r="AL937" s="464"/>
      <c r="AM937" s="464"/>
    </row>
    <row r="938" ht="13.5" customHeight="1">
      <c r="A938" s="464"/>
      <c r="B938" s="464"/>
      <c r="C938" s="464"/>
      <c r="D938" s="464"/>
      <c r="E938" s="464"/>
      <c r="F938" s="464"/>
      <c r="G938" s="464"/>
      <c r="H938" s="464"/>
      <c r="I938" s="464"/>
      <c r="J938" s="464"/>
      <c r="K938" s="464"/>
      <c r="L938" s="464"/>
      <c r="M938" s="464"/>
      <c r="N938" s="464"/>
      <c r="O938" s="464"/>
      <c r="P938" s="464"/>
      <c r="Q938" s="464"/>
      <c r="R938" s="464"/>
      <c r="S938" s="464"/>
      <c r="T938" s="464"/>
      <c r="U938" s="464"/>
      <c r="V938" s="464"/>
      <c r="W938" s="464"/>
      <c r="X938" s="464"/>
      <c r="Y938" s="337"/>
      <c r="Z938" s="337"/>
      <c r="AA938" s="337"/>
      <c r="AB938" s="337"/>
      <c r="AC938" s="337"/>
      <c r="AD938" s="337"/>
      <c r="AE938" s="337"/>
      <c r="AF938" s="337"/>
      <c r="AG938" s="337"/>
      <c r="AH938" s="337"/>
      <c r="AI938" s="337"/>
      <c r="AJ938" s="337"/>
      <c r="AK938" s="464"/>
      <c r="AL938" s="464"/>
      <c r="AM938" s="464"/>
    </row>
    <row r="939" ht="13.5" customHeight="1">
      <c r="A939" s="464"/>
      <c r="B939" s="464"/>
      <c r="C939" s="464"/>
      <c r="D939" s="464"/>
      <c r="E939" s="464"/>
      <c r="F939" s="464"/>
      <c r="G939" s="464"/>
      <c r="H939" s="464"/>
      <c r="I939" s="464"/>
      <c r="J939" s="464"/>
      <c r="K939" s="464"/>
      <c r="L939" s="464"/>
      <c r="M939" s="464"/>
      <c r="N939" s="464"/>
      <c r="O939" s="464"/>
      <c r="P939" s="464"/>
      <c r="Q939" s="464"/>
      <c r="R939" s="464"/>
      <c r="S939" s="464"/>
      <c r="T939" s="464"/>
      <c r="U939" s="464"/>
      <c r="V939" s="464"/>
      <c r="W939" s="464"/>
      <c r="X939" s="464"/>
      <c r="Y939" s="337"/>
      <c r="Z939" s="337"/>
      <c r="AA939" s="337"/>
      <c r="AB939" s="337"/>
      <c r="AC939" s="337"/>
      <c r="AD939" s="337"/>
      <c r="AE939" s="337"/>
      <c r="AF939" s="337"/>
      <c r="AG939" s="337"/>
      <c r="AH939" s="337"/>
      <c r="AI939" s="337"/>
      <c r="AJ939" s="337"/>
      <c r="AK939" s="464"/>
      <c r="AL939" s="464"/>
      <c r="AM939" s="464"/>
    </row>
    <row r="940" ht="13.5" customHeight="1">
      <c r="A940" s="464"/>
      <c r="B940" s="464"/>
      <c r="C940" s="464"/>
      <c r="D940" s="464"/>
      <c r="E940" s="464"/>
      <c r="F940" s="464"/>
      <c r="G940" s="464"/>
      <c r="H940" s="464"/>
      <c r="I940" s="464"/>
      <c r="J940" s="464"/>
      <c r="K940" s="464"/>
      <c r="L940" s="464"/>
      <c r="M940" s="464"/>
      <c r="N940" s="464"/>
      <c r="O940" s="464"/>
      <c r="P940" s="464"/>
      <c r="Q940" s="464"/>
      <c r="R940" s="464"/>
      <c r="S940" s="464"/>
      <c r="T940" s="464"/>
      <c r="U940" s="464"/>
      <c r="V940" s="464"/>
      <c r="W940" s="464"/>
      <c r="X940" s="464"/>
      <c r="Y940" s="337"/>
      <c r="Z940" s="337"/>
      <c r="AA940" s="337"/>
      <c r="AB940" s="337"/>
      <c r="AC940" s="337"/>
      <c r="AD940" s="337"/>
      <c r="AE940" s="337"/>
      <c r="AF940" s="337"/>
      <c r="AG940" s="337"/>
      <c r="AH940" s="337"/>
      <c r="AI940" s="337"/>
      <c r="AJ940" s="337"/>
      <c r="AK940" s="464"/>
      <c r="AL940" s="464"/>
      <c r="AM940" s="464"/>
    </row>
    <row r="941" ht="13.5" customHeight="1">
      <c r="A941" s="464"/>
      <c r="B941" s="464"/>
      <c r="C941" s="464"/>
      <c r="D941" s="464"/>
      <c r="E941" s="464"/>
      <c r="F941" s="464"/>
      <c r="G941" s="464"/>
      <c r="H941" s="464"/>
      <c r="I941" s="464"/>
      <c r="J941" s="464"/>
      <c r="K941" s="464"/>
      <c r="L941" s="464"/>
      <c r="M941" s="464"/>
      <c r="N941" s="464"/>
      <c r="O941" s="464"/>
      <c r="P941" s="464"/>
      <c r="Q941" s="464"/>
      <c r="R941" s="464"/>
      <c r="S941" s="464"/>
      <c r="T941" s="464"/>
      <c r="U941" s="464"/>
      <c r="V941" s="464"/>
      <c r="W941" s="464"/>
      <c r="X941" s="464"/>
      <c r="Y941" s="337"/>
      <c r="Z941" s="337"/>
      <c r="AA941" s="337"/>
      <c r="AB941" s="337"/>
      <c r="AC941" s="337"/>
      <c r="AD941" s="337"/>
      <c r="AE941" s="337"/>
      <c r="AF941" s="337"/>
      <c r="AG941" s="337"/>
      <c r="AH941" s="337"/>
      <c r="AI941" s="337"/>
      <c r="AJ941" s="337"/>
      <c r="AK941" s="464"/>
      <c r="AL941" s="464"/>
      <c r="AM941" s="464"/>
    </row>
    <row r="942" ht="13.5" customHeight="1">
      <c r="A942" s="464"/>
      <c r="B942" s="464"/>
      <c r="C942" s="464"/>
      <c r="D942" s="464"/>
      <c r="E942" s="464"/>
      <c r="F942" s="464"/>
      <c r="G942" s="464"/>
      <c r="H942" s="464"/>
      <c r="I942" s="464"/>
      <c r="J942" s="464"/>
      <c r="K942" s="464"/>
      <c r="L942" s="464"/>
      <c r="M942" s="464"/>
      <c r="N942" s="464"/>
      <c r="O942" s="464"/>
      <c r="P942" s="464"/>
      <c r="Q942" s="464"/>
      <c r="R942" s="464"/>
      <c r="S942" s="464"/>
      <c r="T942" s="464"/>
      <c r="U942" s="464"/>
      <c r="V942" s="464"/>
      <c r="W942" s="464"/>
      <c r="X942" s="464"/>
      <c r="Y942" s="337"/>
      <c r="Z942" s="337"/>
      <c r="AA942" s="337"/>
      <c r="AB942" s="337"/>
      <c r="AC942" s="337"/>
      <c r="AD942" s="337"/>
      <c r="AE942" s="337"/>
      <c r="AF942" s="337"/>
      <c r="AG942" s="337"/>
      <c r="AH942" s="337"/>
      <c r="AI942" s="337"/>
      <c r="AJ942" s="337"/>
      <c r="AK942" s="464"/>
      <c r="AL942" s="464"/>
      <c r="AM942" s="464"/>
    </row>
    <row r="943" ht="13.5" customHeight="1">
      <c r="A943" s="464"/>
      <c r="B943" s="464"/>
      <c r="C943" s="464"/>
      <c r="D943" s="464"/>
      <c r="E943" s="464"/>
      <c r="F943" s="464"/>
      <c r="G943" s="464"/>
      <c r="H943" s="464"/>
      <c r="I943" s="464"/>
      <c r="J943" s="464"/>
      <c r="K943" s="464"/>
      <c r="L943" s="464"/>
      <c r="M943" s="464"/>
      <c r="N943" s="464"/>
      <c r="O943" s="464"/>
      <c r="P943" s="464"/>
      <c r="Q943" s="464"/>
      <c r="R943" s="464"/>
      <c r="S943" s="464"/>
      <c r="T943" s="464"/>
      <c r="U943" s="464"/>
      <c r="V943" s="464"/>
      <c r="W943" s="464"/>
      <c r="X943" s="464"/>
      <c r="Y943" s="337"/>
      <c r="Z943" s="337"/>
      <c r="AA943" s="337"/>
      <c r="AB943" s="337"/>
      <c r="AC943" s="337"/>
      <c r="AD943" s="337"/>
      <c r="AE943" s="337"/>
      <c r="AF943" s="337"/>
      <c r="AG943" s="337"/>
      <c r="AH943" s="337"/>
      <c r="AI943" s="337"/>
      <c r="AJ943" s="337"/>
      <c r="AK943" s="464"/>
      <c r="AL943" s="464"/>
      <c r="AM943" s="464"/>
    </row>
    <row r="944" ht="13.5" customHeight="1">
      <c r="A944" s="464"/>
      <c r="B944" s="464"/>
      <c r="C944" s="464"/>
      <c r="D944" s="464"/>
      <c r="E944" s="464"/>
      <c r="F944" s="464"/>
      <c r="G944" s="464"/>
      <c r="H944" s="464"/>
      <c r="I944" s="464"/>
      <c r="J944" s="464"/>
      <c r="K944" s="464"/>
      <c r="L944" s="464"/>
      <c r="M944" s="464"/>
      <c r="N944" s="464"/>
      <c r="O944" s="464"/>
      <c r="P944" s="464"/>
      <c r="Q944" s="464"/>
      <c r="R944" s="464"/>
      <c r="S944" s="464"/>
      <c r="T944" s="464"/>
      <c r="U944" s="464"/>
      <c r="V944" s="464"/>
      <c r="W944" s="464"/>
      <c r="X944" s="464"/>
      <c r="Y944" s="337"/>
      <c r="Z944" s="337"/>
      <c r="AA944" s="337"/>
      <c r="AB944" s="337"/>
      <c r="AC944" s="337"/>
      <c r="AD944" s="337"/>
      <c r="AE944" s="337"/>
      <c r="AF944" s="337"/>
      <c r="AG944" s="337"/>
      <c r="AH944" s="337"/>
      <c r="AI944" s="337"/>
      <c r="AJ944" s="337"/>
      <c r="AK944" s="464"/>
      <c r="AL944" s="464"/>
      <c r="AM944" s="464"/>
    </row>
    <row r="945" ht="13.5" customHeight="1">
      <c r="A945" s="464"/>
      <c r="B945" s="464"/>
      <c r="C945" s="464"/>
      <c r="D945" s="464"/>
      <c r="E945" s="464"/>
      <c r="F945" s="464"/>
      <c r="G945" s="464"/>
      <c r="H945" s="464"/>
      <c r="I945" s="464"/>
      <c r="J945" s="464"/>
      <c r="K945" s="464"/>
      <c r="L945" s="464"/>
      <c r="M945" s="464"/>
      <c r="N945" s="464"/>
      <c r="O945" s="464"/>
      <c r="P945" s="464"/>
      <c r="Q945" s="464"/>
      <c r="R945" s="464"/>
      <c r="S945" s="464"/>
      <c r="T945" s="464"/>
      <c r="U945" s="464"/>
      <c r="V945" s="464"/>
      <c r="W945" s="464"/>
      <c r="X945" s="464"/>
      <c r="Y945" s="337"/>
      <c r="Z945" s="337"/>
      <c r="AA945" s="337"/>
      <c r="AB945" s="337"/>
      <c r="AC945" s="337"/>
      <c r="AD945" s="337"/>
      <c r="AE945" s="337"/>
      <c r="AF945" s="337"/>
      <c r="AG945" s="337"/>
      <c r="AH945" s="337"/>
      <c r="AI945" s="337"/>
      <c r="AJ945" s="337"/>
      <c r="AK945" s="464"/>
      <c r="AL945" s="464"/>
      <c r="AM945" s="464"/>
    </row>
    <row r="946" ht="13.5" customHeight="1">
      <c r="A946" s="464"/>
      <c r="B946" s="464"/>
      <c r="C946" s="464"/>
      <c r="D946" s="464"/>
      <c r="E946" s="464"/>
      <c r="F946" s="464"/>
      <c r="G946" s="464"/>
      <c r="H946" s="464"/>
      <c r="I946" s="464"/>
      <c r="J946" s="464"/>
      <c r="K946" s="464"/>
      <c r="L946" s="464"/>
      <c r="M946" s="464"/>
      <c r="N946" s="464"/>
      <c r="O946" s="464"/>
      <c r="P946" s="464"/>
      <c r="Q946" s="464"/>
      <c r="R946" s="464"/>
      <c r="S946" s="464"/>
      <c r="T946" s="464"/>
      <c r="U946" s="464"/>
      <c r="V946" s="464"/>
      <c r="W946" s="464"/>
      <c r="X946" s="464"/>
      <c r="Y946" s="337"/>
      <c r="Z946" s="337"/>
      <c r="AA946" s="337"/>
      <c r="AB946" s="337"/>
      <c r="AC946" s="337"/>
      <c r="AD946" s="337"/>
      <c r="AE946" s="337"/>
      <c r="AF946" s="337"/>
      <c r="AG946" s="337"/>
      <c r="AH946" s="337"/>
      <c r="AI946" s="337"/>
      <c r="AJ946" s="337"/>
      <c r="AK946" s="464"/>
      <c r="AL946" s="464"/>
      <c r="AM946" s="464"/>
    </row>
    <row r="947" ht="13.5" customHeight="1">
      <c r="A947" s="464"/>
      <c r="B947" s="464"/>
      <c r="C947" s="464"/>
      <c r="D947" s="464"/>
      <c r="E947" s="464"/>
      <c r="F947" s="464"/>
      <c r="G947" s="464"/>
      <c r="H947" s="464"/>
      <c r="I947" s="464"/>
      <c r="J947" s="464"/>
      <c r="K947" s="464"/>
      <c r="L947" s="464"/>
      <c r="M947" s="464"/>
      <c r="N947" s="464"/>
      <c r="O947" s="464"/>
      <c r="P947" s="464"/>
      <c r="Q947" s="464"/>
      <c r="R947" s="464"/>
      <c r="S947" s="464"/>
      <c r="T947" s="464"/>
      <c r="U947" s="464"/>
      <c r="V947" s="464"/>
      <c r="W947" s="464"/>
      <c r="X947" s="464"/>
      <c r="Y947" s="337"/>
      <c r="Z947" s="337"/>
      <c r="AA947" s="337"/>
      <c r="AB947" s="337"/>
      <c r="AC947" s="337"/>
      <c r="AD947" s="337"/>
      <c r="AE947" s="337"/>
      <c r="AF947" s="337"/>
      <c r="AG947" s="337"/>
      <c r="AH947" s="337"/>
      <c r="AI947" s="337"/>
      <c r="AJ947" s="337"/>
      <c r="AK947" s="464"/>
      <c r="AL947" s="464"/>
      <c r="AM947" s="464"/>
    </row>
    <row r="948" ht="13.5" customHeight="1">
      <c r="A948" s="464"/>
      <c r="B948" s="464"/>
      <c r="C948" s="464"/>
      <c r="D948" s="464"/>
      <c r="E948" s="464"/>
      <c r="F948" s="464"/>
      <c r="G948" s="464"/>
      <c r="H948" s="464"/>
      <c r="I948" s="464"/>
      <c r="J948" s="464"/>
      <c r="K948" s="464"/>
      <c r="L948" s="464"/>
      <c r="M948" s="464"/>
      <c r="N948" s="464"/>
      <c r="O948" s="464"/>
      <c r="P948" s="464"/>
      <c r="Q948" s="464"/>
      <c r="R948" s="464"/>
      <c r="S948" s="464"/>
      <c r="T948" s="464"/>
      <c r="U948" s="464"/>
      <c r="V948" s="464"/>
      <c r="W948" s="464"/>
      <c r="X948" s="464"/>
      <c r="Y948" s="337"/>
      <c r="Z948" s="337"/>
      <c r="AA948" s="337"/>
      <c r="AB948" s="337"/>
      <c r="AC948" s="337"/>
      <c r="AD948" s="337"/>
      <c r="AE948" s="337"/>
      <c r="AF948" s="337"/>
      <c r="AG948" s="337"/>
      <c r="AH948" s="337"/>
      <c r="AI948" s="337"/>
      <c r="AJ948" s="337"/>
      <c r="AK948" s="464"/>
      <c r="AL948" s="464"/>
      <c r="AM948" s="464"/>
    </row>
    <row r="949" ht="13.5" customHeight="1">
      <c r="A949" s="464"/>
      <c r="B949" s="464"/>
      <c r="C949" s="464"/>
      <c r="D949" s="464"/>
      <c r="E949" s="464"/>
      <c r="F949" s="464"/>
      <c r="G949" s="464"/>
      <c r="H949" s="464"/>
      <c r="I949" s="464"/>
      <c r="J949" s="464"/>
      <c r="K949" s="464"/>
      <c r="L949" s="464"/>
      <c r="M949" s="464"/>
      <c r="N949" s="464"/>
      <c r="O949" s="464"/>
      <c r="P949" s="464"/>
      <c r="Q949" s="464"/>
      <c r="R949" s="464"/>
      <c r="S949" s="464"/>
      <c r="T949" s="464"/>
      <c r="U949" s="464"/>
      <c r="V949" s="464"/>
      <c r="W949" s="464"/>
      <c r="X949" s="464"/>
      <c r="Y949" s="337"/>
      <c r="Z949" s="337"/>
      <c r="AA949" s="337"/>
      <c r="AB949" s="337"/>
      <c r="AC949" s="337"/>
      <c r="AD949" s="337"/>
      <c r="AE949" s="337"/>
      <c r="AF949" s="337"/>
      <c r="AG949" s="337"/>
      <c r="AH949" s="337"/>
      <c r="AI949" s="337"/>
      <c r="AJ949" s="337"/>
      <c r="AK949" s="464"/>
      <c r="AL949" s="464"/>
      <c r="AM949" s="464"/>
    </row>
    <row r="950" ht="13.5" customHeight="1">
      <c r="A950" s="464"/>
      <c r="B950" s="464"/>
      <c r="C950" s="464"/>
      <c r="D950" s="464"/>
      <c r="E950" s="464"/>
      <c r="F950" s="464"/>
      <c r="G950" s="464"/>
      <c r="H950" s="464"/>
      <c r="I950" s="464"/>
      <c r="J950" s="464"/>
      <c r="K950" s="464"/>
      <c r="L950" s="464"/>
      <c r="M950" s="464"/>
      <c r="N950" s="464"/>
      <c r="O950" s="464"/>
      <c r="P950" s="464"/>
      <c r="Q950" s="464"/>
      <c r="R950" s="464"/>
      <c r="S950" s="464"/>
      <c r="T950" s="464"/>
      <c r="U950" s="464"/>
      <c r="V950" s="464"/>
      <c r="W950" s="464"/>
      <c r="X950" s="464"/>
      <c r="Y950" s="337"/>
      <c r="Z950" s="337"/>
      <c r="AA950" s="337"/>
      <c r="AB950" s="337"/>
      <c r="AC950" s="337"/>
      <c r="AD950" s="337"/>
      <c r="AE950" s="337"/>
      <c r="AF950" s="337"/>
      <c r="AG950" s="337"/>
      <c r="AH950" s="337"/>
      <c r="AI950" s="337"/>
      <c r="AJ950" s="337"/>
      <c r="AK950" s="464"/>
      <c r="AL950" s="464"/>
      <c r="AM950" s="464"/>
    </row>
    <row r="951" ht="13.5" customHeight="1">
      <c r="A951" s="464"/>
      <c r="B951" s="464"/>
      <c r="C951" s="464"/>
      <c r="D951" s="464"/>
      <c r="E951" s="464"/>
      <c r="F951" s="464"/>
      <c r="G951" s="464"/>
      <c r="H951" s="464"/>
      <c r="I951" s="464"/>
      <c r="J951" s="464"/>
      <c r="K951" s="464"/>
      <c r="L951" s="464"/>
      <c r="M951" s="464"/>
      <c r="N951" s="464"/>
      <c r="O951" s="464"/>
      <c r="P951" s="464"/>
      <c r="Q951" s="464"/>
      <c r="R951" s="464"/>
      <c r="S951" s="464"/>
      <c r="T951" s="464"/>
      <c r="U951" s="464"/>
      <c r="V951" s="464"/>
      <c r="W951" s="464"/>
      <c r="X951" s="464"/>
      <c r="Y951" s="337"/>
      <c r="Z951" s="337"/>
      <c r="AA951" s="337"/>
      <c r="AB951" s="337"/>
      <c r="AC951" s="337"/>
      <c r="AD951" s="337"/>
      <c r="AE951" s="337"/>
      <c r="AF951" s="337"/>
      <c r="AG951" s="337"/>
      <c r="AH951" s="337"/>
      <c r="AI951" s="337"/>
      <c r="AJ951" s="337"/>
      <c r="AK951" s="464"/>
      <c r="AL951" s="464"/>
      <c r="AM951" s="464"/>
    </row>
    <row r="952" ht="13.5" customHeight="1">
      <c r="A952" s="464"/>
      <c r="B952" s="464"/>
      <c r="C952" s="464"/>
      <c r="D952" s="464"/>
      <c r="E952" s="464"/>
      <c r="F952" s="464"/>
      <c r="G952" s="464"/>
      <c r="H952" s="464"/>
      <c r="I952" s="464"/>
      <c r="J952" s="464"/>
      <c r="K952" s="464"/>
      <c r="L952" s="464"/>
      <c r="M952" s="464"/>
      <c r="N952" s="464"/>
      <c r="O952" s="464"/>
      <c r="P952" s="464"/>
      <c r="Q952" s="464"/>
      <c r="R952" s="464"/>
      <c r="S952" s="464"/>
      <c r="T952" s="464"/>
      <c r="U952" s="464"/>
      <c r="V952" s="464"/>
      <c r="W952" s="464"/>
      <c r="X952" s="464"/>
      <c r="Y952" s="337"/>
      <c r="Z952" s="337"/>
      <c r="AA952" s="337"/>
      <c r="AB952" s="337"/>
      <c r="AC952" s="337"/>
      <c r="AD952" s="337"/>
      <c r="AE952" s="337"/>
      <c r="AF952" s="337"/>
      <c r="AG952" s="337"/>
      <c r="AH952" s="337"/>
      <c r="AI952" s="337"/>
      <c r="AJ952" s="337"/>
      <c r="AK952" s="464"/>
      <c r="AL952" s="464"/>
      <c r="AM952" s="464"/>
    </row>
    <row r="953" ht="13.5" customHeight="1">
      <c r="A953" s="464"/>
      <c r="B953" s="464"/>
      <c r="C953" s="464"/>
      <c r="D953" s="464"/>
      <c r="E953" s="464"/>
      <c r="F953" s="464"/>
      <c r="G953" s="464"/>
      <c r="H953" s="464"/>
      <c r="I953" s="464"/>
      <c r="J953" s="464"/>
      <c r="K953" s="464"/>
      <c r="L953" s="464"/>
      <c r="M953" s="464"/>
      <c r="N953" s="464"/>
      <c r="O953" s="464"/>
      <c r="P953" s="464"/>
      <c r="Q953" s="464"/>
      <c r="R953" s="464"/>
      <c r="S953" s="464"/>
      <c r="T953" s="464"/>
      <c r="U953" s="464"/>
      <c r="V953" s="464"/>
      <c r="W953" s="464"/>
      <c r="X953" s="464"/>
      <c r="Y953" s="337"/>
      <c r="Z953" s="337"/>
      <c r="AA953" s="337"/>
      <c r="AB953" s="337"/>
      <c r="AC953" s="337"/>
      <c r="AD953" s="337"/>
      <c r="AE953" s="337"/>
      <c r="AF953" s="337"/>
      <c r="AG953" s="337"/>
      <c r="AH953" s="337"/>
      <c r="AI953" s="337"/>
      <c r="AJ953" s="337"/>
      <c r="AK953" s="464"/>
      <c r="AL953" s="464"/>
      <c r="AM953" s="464"/>
    </row>
    <row r="954" ht="13.5" customHeight="1">
      <c r="A954" s="464"/>
      <c r="B954" s="464"/>
      <c r="C954" s="464"/>
      <c r="D954" s="464"/>
      <c r="E954" s="464"/>
      <c r="F954" s="464"/>
      <c r="G954" s="464"/>
      <c r="H954" s="464"/>
      <c r="I954" s="464"/>
      <c r="J954" s="464"/>
      <c r="K954" s="464"/>
      <c r="L954" s="464"/>
      <c r="M954" s="464"/>
      <c r="N954" s="464"/>
      <c r="O954" s="464"/>
      <c r="P954" s="464"/>
      <c r="Q954" s="464"/>
      <c r="R954" s="464"/>
      <c r="S954" s="464"/>
      <c r="T954" s="464"/>
      <c r="U954" s="464"/>
      <c r="V954" s="464"/>
      <c r="W954" s="464"/>
      <c r="X954" s="464"/>
      <c r="Y954" s="337"/>
      <c r="Z954" s="337"/>
      <c r="AA954" s="337"/>
      <c r="AB954" s="337"/>
      <c r="AC954" s="337"/>
      <c r="AD954" s="337"/>
      <c r="AE954" s="337"/>
      <c r="AF954" s="337"/>
      <c r="AG954" s="337"/>
      <c r="AH954" s="337"/>
      <c r="AI954" s="337"/>
      <c r="AJ954" s="337"/>
      <c r="AK954" s="464"/>
      <c r="AL954" s="464"/>
      <c r="AM954" s="464"/>
    </row>
    <row r="955" ht="13.5" customHeight="1">
      <c r="A955" s="464"/>
      <c r="B955" s="464"/>
      <c r="C955" s="464"/>
      <c r="D955" s="464"/>
      <c r="E955" s="464"/>
      <c r="F955" s="464"/>
      <c r="G955" s="464"/>
      <c r="H955" s="464"/>
      <c r="I955" s="464"/>
      <c r="J955" s="464"/>
      <c r="K955" s="464"/>
      <c r="L955" s="464"/>
      <c r="M955" s="464"/>
      <c r="N955" s="464"/>
      <c r="O955" s="464"/>
      <c r="P955" s="464"/>
      <c r="Q955" s="464"/>
      <c r="R955" s="464"/>
      <c r="S955" s="464"/>
      <c r="T955" s="464"/>
      <c r="U955" s="464"/>
      <c r="V955" s="464"/>
      <c r="W955" s="464"/>
      <c r="X955" s="464"/>
      <c r="Y955" s="337"/>
      <c r="Z955" s="337"/>
      <c r="AA955" s="337"/>
      <c r="AB955" s="337"/>
      <c r="AC955" s="337"/>
      <c r="AD955" s="337"/>
      <c r="AE955" s="337"/>
      <c r="AF955" s="337"/>
      <c r="AG955" s="337"/>
      <c r="AH955" s="337"/>
      <c r="AI955" s="337"/>
      <c r="AJ955" s="337"/>
      <c r="AK955" s="464"/>
      <c r="AL955" s="464"/>
      <c r="AM955" s="464"/>
    </row>
    <row r="956" ht="13.5" customHeight="1">
      <c r="A956" s="464"/>
      <c r="B956" s="464"/>
      <c r="C956" s="464"/>
      <c r="D956" s="464"/>
      <c r="E956" s="464"/>
      <c r="F956" s="464"/>
      <c r="G956" s="464"/>
      <c r="H956" s="464"/>
      <c r="I956" s="464"/>
      <c r="J956" s="464"/>
      <c r="K956" s="464"/>
      <c r="L956" s="464"/>
      <c r="M956" s="464"/>
      <c r="N956" s="464"/>
      <c r="O956" s="464"/>
      <c r="P956" s="464"/>
      <c r="Q956" s="464"/>
      <c r="R956" s="464"/>
      <c r="S956" s="464"/>
      <c r="T956" s="464"/>
      <c r="U956" s="464"/>
      <c r="V956" s="464"/>
      <c r="W956" s="464"/>
      <c r="X956" s="464"/>
      <c r="Y956" s="337"/>
      <c r="Z956" s="337"/>
      <c r="AA956" s="337"/>
      <c r="AB956" s="337"/>
      <c r="AC956" s="337"/>
      <c r="AD956" s="337"/>
      <c r="AE956" s="337"/>
      <c r="AF956" s="337"/>
      <c r="AG956" s="337"/>
      <c r="AH956" s="337"/>
      <c r="AI956" s="337"/>
      <c r="AJ956" s="337"/>
      <c r="AK956" s="464"/>
      <c r="AL956" s="464"/>
      <c r="AM956" s="464"/>
    </row>
    <row r="957" ht="13.5" customHeight="1">
      <c r="A957" s="464"/>
      <c r="B957" s="464"/>
      <c r="C957" s="464"/>
      <c r="D957" s="464"/>
      <c r="E957" s="464"/>
      <c r="F957" s="464"/>
      <c r="G957" s="464"/>
      <c r="H957" s="464"/>
      <c r="I957" s="464"/>
      <c r="J957" s="464"/>
      <c r="K957" s="464"/>
      <c r="L957" s="464"/>
      <c r="M957" s="464"/>
      <c r="N957" s="464"/>
      <c r="O957" s="464"/>
      <c r="P957" s="464"/>
      <c r="Q957" s="464"/>
      <c r="R957" s="464"/>
      <c r="S957" s="464"/>
      <c r="T957" s="464"/>
      <c r="U957" s="464"/>
      <c r="V957" s="464"/>
      <c r="W957" s="464"/>
      <c r="X957" s="464"/>
      <c r="Y957" s="337"/>
      <c r="Z957" s="337"/>
      <c r="AA957" s="337"/>
      <c r="AB957" s="337"/>
      <c r="AC957" s="337"/>
      <c r="AD957" s="337"/>
      <c r="AE957" s="337"/>
      <c r="AF957" s="337"/>
      <c r="AG957" s="337"/>
      <c r="AH957" s="337"/>
      <c r="AI957" s="337"/>
      <c r="AJ957" s="337"/>
      <c r="AK957" s="464"/>
      <c r="AL957" s="464"/>
      <c r="AM957" s="464"/>
    </row>
    <row r="958" ht="13.5" customHeight="1">
      <c r="A958" s="464"/>
      <c r="B958" s="464"/>
      <c r="C958" s="464"/>
      <c r="D958" s="464"/>
      <c r="E958" s="464"/>
      <c r="F958" s="464"/>
      <c r="G958" s="464"/>
      <c r="H958" s="464"/>
      <c r="I958" s="464"/>
      <c r="J958" s="464"/>
      <c r="K958" s="464"/>
      <c r="L958" s="464"/>
      <c r="M958" s="464"/>
      <c r="N958" s="464"/>
      <c r="O958" s="464"/>
      <c r="P958" s="464"/>
      <c r="Q958" s="464"/>
      <c r="R958" s="464"/>
      <c r="S958" s="464"/>
      <c r="T958" s="464"/>
      <c r="U958" s="464"/>
      <c r="V958" s="464"/>
      <c r="W958" s="464"/>
      <c r="X958" s="464"/>
      <c r="Y958" s="337"/>
      <c r="Z958" s="337"/>
      <c r="AA958" s="337"/>
      <c r="AB958" s="337"/>
      <c r="AC958" s="337"/>
      <c r="AD958" s="337"/>
      <c r="AE958" s="337"/>
      <c r="AF958" s="337"/>
      <c r="AG958" s="337"/>
      <c r="AH958" s="337"/>
      <c r="AI958" s="337"/>
      <c r="AJ958" s="337"/>
      <c r="AK958" s="464"/>
      <c r="AL958" s="464"/>
      <c r="AM958" s="464"/>
    </row>
    <row r="959" ht="13.5" customHeight="1">
      <c r="A959" s="464"/>
      <c r="B959" s="464"/>
      <c r="C959" s="464"/>
      <c r="D959" s="464"/>
      <c r="E959" s="464"/>
      <c r="F959" s="464"/>
      <c r="G959" s="464"/>
      <c r="H959" s="464"/>
      <c r="I959" s="464"/>
      <c r="J959" s="464"/>
      <c r="K959" s="464"/>
      <c r="L959" s="464"/>
      <c r="M959" s="464"/>
      <c r="N959" s="464"/>
      <c r="O959" s="464"/>
      <c r="P959" s="464"/>
      <c r="Q959" s="464"/>
      <c r="R959" s="464"/>
      <c r="S959" s="464"/>
      <c r="T959" s="464"/>
      <c r="U959" s="464"/>
      <c r="V959" s="464"/>
      <c r="W959" s="464"/>
      <c r="X959" s="464"/>
      <c r="Y959" s="337"/>
      <c r="Z959" s="337"/>
      <c r="AA959" s="337"/>
      <c r="AB959" s="337"/>
      <c r="AC959" s="337"/>
      <c r="AD959" s="337"/>
      <c r="AE959" s="337"/>
      <c r="AF959" s="337"/>
      <c r="AG959" s="337"/>
      <c r="AH959" s="337"/>
      <c r="AI959" s="337"/>
      <c r="AJ959" s="337"/>
      <c r="AK959" s="464"/>
      <c r="AL959" s="464"/>
      <c r="AM959" s="464"/>
    </row>
    <row r="960" ht="13.5" customHeight="1">
      <c r="A960" s="464"/>
      <c r="B960" s="464"/>
      <c r="C960" s="464"/>
      <c r="D960" s="464"/>
      <c r="E960" s="464"/>
      <c r="F960" s="464"/>
      <c r="G960" s="464"/>
      <c r="H960" s="464"/>
      <c r="I960" s="464"/>
      <c r="J960" s="464"/>
      <c r="K960" s="464"/>
      <c r="L960" s="464"/>
      <c r="M960" s="464"/>
      <c r="N960" s="464"/>
      <c r="O960" s="464"/>
      <c r="P960" s="464"/>
      <c r="Q960" s="464"/>
      <c r="R960" s="464"/>
      <c r="S960" s="464"/>
      <c r="T960" s="464"/>
      <c r="U960" s="464"/>
      <c r="V960" s="464"/>
      <c r="W960" s="464"/>
      <c r="X960" s="464"/>
      <c r="Y960" s="337"/>
      <c r="Z960" s="337"/>
      <c r="AA960" s="337"/>
      <c r="AB960" s="337"/>
      <c r="AC960" s="337"/>
      <c r="AD960" s="337"/>
      <c r="AE960" s="337"/>
      <c r="AF960" s="337"/>
      <c r="AG960" s="337"/>
      <c r="AH960" s="337"/>
      <c r="AI960" s="337"/>
      <c r="AJ960" s="337"/>
      <c r="AK960" s="464"/>
      <c r="AL960" s="464"/>
      <c r="AM960" s="464"/>
    </row>
    <row r="961" ht="13.5" customHeight="1">
      <c r="A961" s="464"/>
      <c r="B961" s="464"/>
      <c r="C961" s="464"/>
      <c r="D961" s="464"/>
      <c r="E961" s="464"/>
      <c r="F961" s="464"/>
      <c r="G961" s="464"/>
      <c r="H961" s="464"/>
      <c r="I961" s="464"/>
      <c r="J961" s="464"/>
      <c r="K961" s="464"/>
      <c r="L961" s="464"/>
      <c r="M961" s="464"/>
      <c r="N961" s="464"/>
      <c r="O961" s="464"/>
      <c r="P961" s="464"/>
      <c r="Q961" s="464"/>
      <c r="R961" s="464"/>
      <c r="S961" s="464"/>
      <c r="T961" s="464"/>
      <c r="U961" s="464"/>
      <c r="V961" s="464"/>
      <c r="W961" s="464"/>
      <c r="X961" s="464"/>
      <c r="Y961" s="337"/>
      <c r="Z961" s="337"/>
      <c r="AA961" s="337"/>
      <c r="AB961" s="337"/>
      <c r="AC961" s="337"/>
      <c r="AD961" s="337"/>
      <c r="AE961" s="337"/>
      <c r="AF961" s="337"/>
      <c r="AG961" s="337"/>
      <c r="AH961" s="337"/>
      <c r="AI961" s="337"/>
      <c r="AJ961" s="337"/>
      <c r="AK961" s="464"/>
      <c r="AL961" s="464"/>
      <c r="AM961" s="464"/>
    </row>
    <row r="962" ht="13.5" customHeight="1">
      <c r="A962" s="464"/>
      <c r="B962" s="464"/>
      <c r="C962" s="464"/>
      <c r="D962" s="464"/>
      <c r="E962" s="464"/>
      <c r="F962" s="464"/>
      <c r="G962" s="464"/>
      <c r="H962" s="464"/>
      <c r="I962" s="464"/>
      <c r="J962" s="464"/>
      <c r="K962" s="464"/>
      <c r="L962" s="464"/>
      <c r="M962" s="464"/>
      <c r="N962" s="464"/>
      <c r="O962" s="464"/>
      <c r="P962" s="464"/>
      <c r="Q962" s="464"/>
      <c r="R962" s="464"/>
      <c r="S962" s="464"/>
      <c r="T962" s="464"/>
      <c r="U962" s="464"/>
      <c r="V962" s="464"/>
      <c r="W962" s="464"/>
      <c r="X962" s="464"/>
      <c r="Y962" s="337"/>
      <c r="Z962" s="337"/>
      <c r="AA962" s="337"/>
      <c r="AB962" s="337"/>
      <c r="AC962" s="337"/>
      <c r="AD962" s="337"/>
      <c r="AE962" s="337"/>
      <c r="AF962" s="337"/>
      <c r="AG962" s="337"/>
      <c r="AH962" s="337"/>
      <c r="AI962" s="337"/>
      <c r="AJ962" s="337"/>
      <c r="AK962" s="464"/>
      <c r="AL962" s="464"/>
      <c r="AM962" s="464"/>
    </row>
    <row r="963" ht="13.5" customHeight="1">
      <c r="A963" s="464"/>
      <c r="B963" s="464"/>
      <c r="C963" s="464"/>
      <c r="D963" s="464"/>
      <c r="E963" s="464"/>
      <c r="F963" s="464"/>
      <c r="G963" s="464"/>
      <c r="H963" s="464"/>
      <c r="I963" s="464"/>
      <c r="J963" s="464"/>
      <c r="K963" s="464"/>
      <c r="L963" s="464"/>
      <c r="M963" s="464"/>
      <c r="N963" s="464"/>
      <c r="O963" s="464"/>
      <c r="P963" s="464"/>
      <c r="Q963" s="464"/>
      <c r="R963" s="464"/>
      <c r="S963" s="464"/>
      <c r="T963" s="464"/>
      <c r="U963" s="464"/>
      <c r="V963" s="464"/>
      <c r="W963" s="464"/>
      <c r="X963" s="464"/>
      <c r="Y963" s="337"/>
      <c r="Z963" s="337"/>
      <c r="AA963" s="337"/>
      <c r="AB963" s="337"/>
      <c r="AC963" s="337"/>
      <c r="AD963" s="337"/>
      <c r="AE963" s="337"/>
      <c r="AF963" s="337"/>
      <c r="AG963" s="337"/>
      <c r="AH963" s="337"/>
      <c r="AI963" s="337"/>
      <c r="AJ963" s="337"/>
      <c r="AK963" s="464"/>
      <c r="AL963" s="464"/>
      <c r="AM963" s="464"/>
    </row>
    <row r="964" ht="13.5" customHeight="1">
      <c r="A964" s="464"/>
      <c r="B964" s="464"/>
      <c r="C964" s="464"/>
      <c r="D964" s="464"/>
      <c r="E964" s="464"/>
      <c r="F964" s="464"/>
      <c r="G964" s="464"/>
      <c r="H964" s="464"/>
      <c r="I964" s="464"/>
      <c r="J964" s="464"/>
      <c r="K964" s="464"/>
      <c r="L964" s="464"/>
      <c r="M964" s="464"/>
      <c r="N964" s="464"/>
      <c r="O964" s="464"/>
      <c r="P964" s="464"/>
      <c r="Q964" s="464"/>
      <c r="R964" s="464"/>
      <c r="S964" s="464"/>
      <c r="T964" s="464"/>
      <c r="U964" s="464"/>
      <c r="V964" s="464"/>
      <c r="W964" s="464"/>
      <c r="X964" s="464"/>
      <c r="Y964" s="337"/>
      <c r="Z964" s="337"/>
      <c r="AA964" s="337"/>
      <c r="AB964" s="337"/>
      <c r="AC964" s="337"/>
      <c r="AD964" s="337"/>
      <c r="AE964" s="337"/>
      <c r="AF964" s="337"/>
      <c r="AG964" s="337"/>
      <c r="AH964" s="337"/>
      <c r="AI964" s="337"/>
      <c r="AJ964" s="337"/>
      <c r="AK964" s="464"/>
      <c r="AL964" s="464"/>
      <c r="AM964" s="464"/>
    </row>
    <row r="965" ht="13.5" customHeight="1">
      <c r="A965" s="464"/>
      <c r="B965" s="464"/>
      <c r="C965" s="464"/>
      <c r="D965" s="464"/>
      <c r="E965" s="464"/>
      <c r="F965" s="464"/>
      <c r="G965" s="464"/>
      <c r="H965" s="464"/>
      <c r="I965" s="464"/>
      <c r="J965" s="464"/>
      <c r="K965" s="464"/>
      <c r="L965" s="464"/>
      <c r="M965" s="464"/>
      <c r="N965" s="464"/>
      <c r="O965" s="464"/>
      <c r="P965" s="464"/>
      <c r="Q965" s="464"/>
      <c r="R965" s="464"/>
      <c r="S965" s="464"/>
      <c r="T965" s="464"/>
      <c r="U965" s="464"/>
      <c r="V965" s="464"/>
      <c r="W965" s="464"/>
      <c r="X965" s="464"/>
      <c r="Y965" s="337"/>
      <c r="Z965" s="337"/>
      <c r="AA965" s="337"/>
      <c r="AB965" s="337"/>
      <c r="AC965" s="337"/>
      <c r="AD965" s="337"/>
      <c r="AE965" s="337"/>
      <c r="AF965" s="337"/>
      <c r="AG965" s="337"/>
      <c r="AH965" s="337"/>
      <c r="AI965" s="337"/>
      <c r="AJ965" s="337"/>
      <c r="AK965" s="464"/>
      <c r="AL965" s="464"/>
      <c r="AM965" s="464"/>
    </row>
    <row r="966" ht="13.5" customHeight="1">
      <c r="A966" s="464"/>
      <c r="B966" s="464"/>
      <c r="C966" s="464"/>
      <c r="D966" s="464"/>
      <c r="E966" s="464"/>
      <c r="F966" s="464"/>
      <c r="G966" s="464"/>
      <c r="H966" s="464"/>
      <c r="I966" s="464"/>
      <c r="J966" s="464"/>
      <c r="K966" s="464"/>
      <c r="L966" s="464"/>
      <c r="M966" s="464"/>
      <c r="N966" s="464"/>
      <c r="O966" s="464"/>
      <c r="P966" s="464"/>
      <c r="Q966" s="464"/>
      <c r="R966" s="464"/>
      <c r="S966" s="464"/>
      <c r="T966" s="464"/>
      <c r="U966" s="464"/>
      <c r="V966" s="464"/>
      <c r="W966" s="464"/>
      <c r="X966" s="464"/>
      <c r="Y966" s="337"/>
      <c r="Z966" s="337"/>
      <c r="AA966" s="337"/>
      <c r="AB966" s="337"/>
      <c r="AC966" s="337"/>
      <c r="AD966" s="337"/>
      <c r="AE966" s="337"/>
      <c r="AF966" s="337"/>
      <c r="AG966" s="337"/>
      <c r="AH966" s="337"/>
      <c r="AI966" s="337"/>
      <c r="AJ966" s="337"/>
      <c r="AK966" s="464"/>
      <c r="AL966" s="464"/>
      <c r="AM966" s="464"/>
    </row>
    <row r="967" ht="13.5" customHeight="1">
      <c r="A967" s="464"/>
      <c r="B967" s="464"/>
      <c r="C967" s="464"/>
      <c r="D967" s="464"/>
      <c r="E967" s="464"/>
      <c r="F967" s="464"/>
      <c r="G967" s="464"/>
      <c r="H967" s="464"/>
      <c r="I967" s="464"/>
      <c r="J967" s="464"/>
      <c r="K967" s="464"/>
      <c r="L967" s="464"/>
      <c r="M967" s="464"/>
      <c r="N967" s="464"/>
      <c r="O967" s="464"/>
      <c r="P967" s="464"/>
      <c r="Q967" s="464"/>
      <c r="R967" s="464"/>
      <c r="S967" s="464"/>
      <c r="T967" s="464"/>
      <c r="U967" s="464"/>
      <c r="V967" s="464"/>
      <c r="W967" s="464"/>
      <c r="X967" s="464"/>
      <c r="Y967" s="337"/>
      <c r="Z967" s="337"/>
      <c r="AA967" s="337"/>
      <c r="AB967" s="337"/>
      <c r="AC967" s="337"/>
      <c r="AD967" s="337"/>
      <c r="AE967" s="337"/>
      <c r="AF967" s="337"/>
      <c r="AG967" s="337"/>
      <c r="AH967" s="337"/>
      <c r="AI967" s="337"/>
      <c r="AJ967" s="337"/>
      <c r="AK967" s="464"/>
      <c r="AL967" s="464"/>
      <c r="AM967" s="464"/>
    </row>
    <row r="968" ht="13.5" customHeight="1">
      <c r="A968" s="464"/>
      <c r="B968" s="464"/>
      <c r="C968" s="464"/>
      <c r="D968" s="464"/>
      <c r="E968" s="464"/>
      <c r="F968" s="464"/>
      <c r="G968" s="464"/>
      <c r="H968" s="464"/>
      <c r="I968" s="464"/>
      <c r="J968" s="464"/>
      <c r="K968" s="464"/>
      <c r="L968" s="464"/>
      <c r="M968" s="464"/>
      <c r="N968" s="464"/>
      <c r="O968" s="464"/>
      <c r="P968" s="464"/>
      <c r="Q968" s="464"/>
      <c r="R968" s="464"/>
      <c r="S968" s="464"/>
      <c r="T968" s="464"/>
      <c r="U968" s="464"/>
      <c r="V968" s="464"/>
      <c r="W968" s="464"/>
      <c r="X968" s="464"/>
      <c r="Y968" s="337"/>
      <c r="Z968" s="337"/>
      <c r="AA968" s="337"/>
      <c r="AB968" s="337"/>
      <c r="AC968" s="337"/>
      <c r="AD968" s="337"/>
      <c r="AE968" s="337"/>
      <c r="AF968" s="337"/>
      <c r="AG968" s="337"/>
      <c r="AH968" s="337"/>
      <c r="AI968" s="337"/>
      <c r="AJ968" s="337"/>
      <c r="AK968" s="464"/>
      <c r="AL968" s="464"/>
      <c r="AM968" s="464"/>
    </row>
    <row r="969" ht="13.5" customHeight="1">
      <c r="A969" s="464"/>
      <c r="B969" s="464"/>
      <c r="C969" s="464"/>
      <c r="D969" s="464"/>
      <c r="E969" s="464"/>
      <c r="F969" s="464"/>
      <c r="G969" s="464"/>
      <c r="H969" s="464"/>
      <c r="I969" s="464"/>
      <c r="J969" s="464"/>
      <c r="K969" s="464"/>
      <c r="L969" s="464"/>
      <c r="M969" s="464"/>
      <c r="N969" s="464"/>
      <c r="O969" s="464"/>
      <c r="P969" s="464"/>
      <c r="Q969" s="464"/>
      <c r="R969" s="464"/>
      <c r="S969" s="464"/>
      <c r="T969" s="464"/>
      <c r="U969" s="464"/>
      <c r="V969" s="464"/>
      <c r="W969" s="464"/>
      <c r="X969" s="464"/>
      <c r="Y969" s="337"/>
      <c r="Z969" s="337"/>
      <c r="AA969" s="337"/>
      <c r="AB969" s="337"/>
      <c r="AC969" s="337"/>
      <c r="AD969" s="337"/>
      <c r="AE969" s="337"/>
      <c r="AF969" s="337"/>
      <c r="AG969" s="337"/>
      <c r="AH969" s="337"/>
      <c r="AI969" s="337"/>
      <c r="AJ969" s="337"/>
      <c r="AK969" s="464"/>
      <c r="AL969" s="464"/>
      <c r="AM969" s="464"/>
    </row>
    <row r="970" ht="13.5" customHeight="1">
      <c r="A970" s="464"/>
      <c r="B970" s="464"/>
      <c r="C970" s="464"/>
      <c r="D970" s="464"/>
      <c r="E970" s="464"/>
      <c r="F970" s="464"/>
      <c r="G970" s="464"/>
      <c r="H970" s="464"/>
      <c r="I970" s="464"/>
      <c r="J970" s="464"/>
      <c r="K970" s="464"/>
      <c r="L970" s="464"/>
      <c r="M970" s="464"/>
      <c r="N970" s="464"/>
      <c r="O970" s="464"/>
      <c r="P970" s="464"/>
      <c r="Q970" s="464"/>
      <c r="R970" s="464"/>
      <c r="S970" s="464"/>
      <c r="T970" s="464"/>
      <c r="U970" s="464"/>
      <c r="V970" s="464"/>
      <c r="W970" s="464"/>
      <c r="X970" s="464"/>
      <c r="Y970" s="337"/>
      <c r="Z970" s="337"/>
      <c r="AA970" s="337"/>
      <c r="AB970" s="337"/>
      <c r="AC970" s="337"/>
      <c r="AD970" s="337"/>
      <c r="AE970" s="337"/>
      <c r="AF970" s="337"/>
      <c r="AG970" s="337"/>
      <c r="AH970" s="337"/>
      <c r="AI970" s="337"/>
      <c r="AJ970" s="337"/>
      <c r="AK970" s="464"/>
      <c r="AL970" s="464"/>
      <c r="AM970" s="464"/>
    </row>
    <row r="971" ht="13.5" customHeight="1">
      <c r="A971" s="464"/>
      <c r="B971" s="464"/>
      <c r="C971" s="464"/>
      <c r="D971" s="464"/>
      <c r="E971" s="464"/>
      <c r="F971" s="464"/>
      <c r="G971" s="464"/>
      <c r="H971" s="464"/>
      <c r="I971" s="464"/>
      <c r="J971" s="464"/>
      <c r="K971" s="464"/>
      <c r="L971" s="464"/>
      <c r="M971" s="464"/>
      <c r="N971" s="464"/>
      <c r="O971" s="464"/>
      <c r="P971" s="464"/>
      <c r="Q971" s="464"/>
      <c r="R971" s="464"/>
      <c r="S971" s="464"/>
      <c r="T971" s="464"/>
      <c r="U971" s="464"/>
      <c r="V971" s="464"/>
      <c r="W971" s="464"/>
      <c r="X971" s="464"/>
      <c r="Y971" s="337"/>
      <c r="Z971" s="337"/>
      <c r="AA971" s="337"/>
      <c r="AB971" s="337"/>
      <c r="AC971" s="337"/>
      <c r="AD971" s="337"/>
      <c r="AE971" s="337"/>
      <c r="AF971" s="337"/>
      <c r="AG971" s="337"/>
      <c r="AH971" s="337"/>
      <c r="AI971" s="337"/>
      <c r="AJ971" s="337"/>
      <c r="AK971" s="464"/>
      <c r="AL971" s="464"/>
      <c r="AM971" s="464"/>
    </row>
    <row r="972" ht="13.5" customHeight="1">
      <c r="A972" s="464"/>
      <c r="B972" s="464"/>
      <c r="C972" s="464"/>
      <c r="D972" s="464"/>
      <c r="E972" s="464"/>
      <c r="F972" s="464"/>
      <c r="G972" s="464"/>
      <c r="H972" s="464"/>
      <c r="I972" s="464"/>
      <c r="J972" s="464"/>
      <c r="K972" s="464"/>
      <c r="L972" s="464"/>
      <c r="M972" s="464"/>
      <c r="N972" s="464"/>
      <c r="O972" s="464"/>
      <c r="P972" s="464"/>
      <c r="Q972" s="464"/>
      <c r="R972" s="464"/>
      <c r="S972" s="464"/>
      <c r="T972" s="464"/>
      <c r="U972" s="464"/>
      <c r="V972" s="464"/>
      <c r="W972" s="464"/>
      <c r="X972" s="464"/>
      <c r="Y972" s="337"/>
      <c r="Z972" s="337"/>
      <c r="AA972" s="337"/>
      <c r="AB972" s="337"/>
      <c r="AC972" s="337"/>
      <c r="AD972" s="337"/>
      <c r="AE972" s="337"/>
      <c r="AF972" s="337"/>
      <c r="AG972" s="337"/>
      <c r="AH972" s="337"/>
      <c r="AI972" s="337"/>
      <c r="AJ972" s="337"/>
      <c r="AK972" s="464"/>
      <c r="AL972" s="464"/>
      <c r="AM972" s="464"/>
    </row>
    <row r="973" ht="13.5" customHeight="1">
      <c r="A973" s="464"/>
      <c r="B973" s="464"/>
      <c r="C973" s="464"/>
      <c r="D973" s="464"/>
      <c r="E973" s="464"/>
      <c r="F973" s="464"/>
      <c r="G973" s="464"/>
      <c r="H973" s="464"/>
      <c r="I973" s="464"/>
      <c r="J973" s="464"/>
      <c r="K973" s="464"/>
      <c r="L973" s="464"/>
      <c r="M973" s="464"/>
      <c r="N973" s="464"/>
      <c r="O973" s="464"/>
      <c r="P973" s="464"/>
      <c r="Q973" s="464"/>
      <c r="R973" s="464"/>
      <c r="S973" s="464"/>
      <c r="T973" s="464"/>
      <c r="U973" s="464"/>
      <c r="V973" s="464"/>
      <c r="W973" s="464"/>
      <c r="X973" s="464"/>
      <c r="Y973" s="337"/>
      <c r="Z973" s="337"/>
      <c r="AA973" s="337"/>
      <c r="AB973" s="337"/>
      <c r="AC973" s="337"/>
      <c r="AD973" s="337"/>
      <c r="AE973" s="337"/>
      <c r="AF973" s="337"/>
      <c r="AG973" s="337"/>
      <c r="AH973" s="337"/>
      <c r="AI973" s="337"/>
      <c r="AJ973" s="337"/>
      <c r="AK973" s="464"/>
      <c r="AL973" s="464"/>
      <c r="AM973" s="464"/>
    </row>
    <row r="974" ht="13.5" customHeight="1">
      <c r="A974" s="464"/>
      <c r="B974" s="464"/>
      <c r="C974" s="464"/>
      <c r="D974" s="464"/>
      <c r="E974" s="464"/>
      <c r="F974" s="464"/>
      <c r="G974" s="464"/>
      <c r="H974" s="464"/>
      <c r="I974" s="464"/>
      <c r="J974" s="464"/>
      <c r="K974" s="464"/>
      <c r="L974" s="464"/>
      <c r="M974" s="464"/>
      <c r="N974" s="464"/>
      <c r="O974" s="464"/>
      <c r="P974" s="464"/>
      <c r="Q974" s="464"/>
      <c r="R974" s="464"/>
      <c r="S974" s="464"/>
      <c r="T974" s="464"/>
      <c r="U974" s="464"/>
      <c r="V974" s="464"/>
      <c r="W974" s="464"/>
      <c r="X974" s="464"/>
      <c r="Y974" s="337"/>
      <c r="Z974" s="337"/>
      <c r="AA974" s="337"/>
      <c r="AB974" s="337"/>
      <c r="AC974" s="337"/>
      <c r="AD974" s="337"/>
      <c r="AE974" s="337"/>
      <c r="AF974" s="337"/>
      <c r="AG974" s="337"/>
      <c r="AH974" s="337"/>
      <c r="AI974" s="337"/>
      <c r="AJ974" s="337"/>
      <c r="AK974" s="464"/>
      <c r="AL974" s="464"/>
      <c r="AM974" s="464"/>
    </row>
    <row r="975" ht="13.5" customHeight="1">
      <c r="A975" s="464"/>
      <c r="B975" s="464"/>
      <c r="C975" s="464"/>
      <c r="D975" s="464"/>
      <c r="E975" s="464"/>
      <c r="F975" s="464"/>
      <c r="G975" s="464"/>
      <c r="H975" s="464"/>
      <c r="I975" s="464"/>
      <c r="J975" s="464"/>
      <c r="K975" s="464"/>
      <c r="L975" s="464"/>
      <c r="M975" s="464"/>
      <c r="N975" s="464"/>
      <c r="O975" s="464"/>
      <c r="P975" s="464"/>
      <c r="Q975" s="464"/>
      <c r="R975" s="464"/>
      <c r="S975" s="464"/>
      <c r="T975" s="464"/>
      <c r="U975" s="464"/>
      <c r="V975" s="464"/>
      <c r="W975" s="464"/>
      <c r="X975" s="464"/>
      <c r="Y975" s="337"/>
      <c r="Z975" s="337"/>
      <c r="AA975" s="337"/>
      <c r="AB975" s="337"/>
      <c r="AC975" s="337"/>
      <c r="AD975" s="337"/>
      <c r="AE975" s="337"/>
      <c r="AF975" s="337"/>
      <c r="AG975" s="337"/>
      <c r="AH975" s="337"/>
      <c r="AI975" s="337"/>
      <c r="AJ975" s="337"/>
      <c r="AK975" s="464"/>
      <c r="AL975" s="464"/>
      <c r="AM975" s="464"/>
    </row>
    <row r="976" ht="13.5" customHeight="1">
      <c r="A976" s="464"/>
      <c r="B976" s="464"/>
      <c r="C976" s="464"/>
      <c r="D976" s="464"/>
      <c r="E976" s="464"/>
      <c r="F976" s="464"/>
      <c r="G976" s="464"/>
      <c r="H976" s="464"/>
      <c r="I976" s="464"/>
      <c r="J976" s="464"/>
      <c r="K976" s="464"/>
      <c r="L976" s="464"/>
      <c r="M976" s="464"/>
      <c r="N976" s="464"/>
      <c r="O976" s="464"/>
      <c r="P976" s="464"/>
      <c r="Q976" s="464"/>
      <c r="R976" s="464"/>
      <c r="S976" s="464"/>
      <c r="T976" s="464"/>
      <c r="U976" s="464"/>
      <c r="V976" s="464"/>
      <c r="W976" s="464"/>
      <c r="X976" s="464"/>
      <c r="Y976" s="337"/>
      <c r="Z976" s="337"/>
      <c r="AA976" s="337"/>
      <c r="AB976" s="337"/>
      <c r="AC976" s="337"/>
      <c r="AD976" s="337"/>
      <c r="AE976" s="337"/>
      <c r="AF976" s="337"/>
      <c r="AG976" s="337"/>
      <c r="AH976" s="337"/>
      <c r="AI976" s="337"/>
      <c r="AJ976" s="337"/>
      <c r="AK976" s="464"/>
      <c r="AL976" s="464"/>
      <c r="AM976" s="464"/>
    </row>
    <row r="977" ht="13.5" customHeight="1">
      <c r="A977" s="464"/>
      <c r="B977" s="464"/>
      <c r="C977" s="464"/>
      <c r="D977" s="464"/>
      <c r="E977" s="464"/>
      <c r="F977" s="464"/>
      <c r="G977" s="464"/>
      <c r="H977" s="464"/>
      <c r="I977" s="464"/>
      <c r="J977" s="464"/>
      <c r="K977" s="464"/>
      <c r="L977" s="464"/>
      <c r="M977" s="464"/>
      <c r="N977" s="464"/>
      <c r="O977" s="464"/>
      <c r="P977" s="464"/>
      <c r="Q977" s="464"/>
      <c r="R977" s="464"/>
      <c r="S977" s="464"/>
      <c r="T977" s="464"/>
      <c r="U977" s="464"/>
      <c r="V977" s="464"/>
      <c r="W977" s="464"/>
      <c r="X977" s="464"/>
      <c r="Y977" s="337"/>
      <c r="Z977" s="337"/>
      <c r="AA977" s="337"/>
      <c r="AB977" s="337"/>
      <c r="AC977" s="337"/>
      <c r="AD977" s="337"/>
      <c r="AE977" s="337"/>
      <c r="AF977" s="337"/>
      <c r="AG977" s="337"/>
      <c r="AH977" s="337"/>
      <c r="AI977" s="337"/>
      <c r="AJ977" s="337"/>
      <c r="AK977" s="464"/>
      <c r="AL977" s="464"/>
      <c r="AM977" s="464"/>
    </row>
    <row r="978" ht="13.5" customHeight="1">
      <c r="A978" s="464"/>
      <c r="B978" s="464"/>
      <c r="C978" s="464"/>
      <c r="D978" s="464"/>
      <c r="E978" s="464"/>
      <c r="F978" s="464"/>
      <c r="G978" s="464"/>
      <c r="H978" s="464"/>
      <c r="I978" s="464"/>
      <c r="J978" s="464"/>
      <c r="K978" s="464"/>
      <c r="L978" s="464"/>
      <c r="M978" s="464"/>
      <c r="N978" s="464"/>
      <c r="O978" s="464"/>
      <c r="P978" s="464"/>
      <c r="Q978" s="464"/>
      <c r="R978" s="464"/>
      <c r="S978" s="464"/>
      <c r="T978" s="464"/>
      <c r="U978" s="464"/>
      <c r="V978" s="464"/>
      <c r="W978" s="464"/>
      <c r="X978" s="464"/>
      <c r="Y978" s="337"/>
      <c r="Z978" s="337"/>
      <c r="AA978" s="337"/>
      <c r="AB978" s="337"/>
      <c r="AC978" s="337"/>
      <c r="AD978" s="337"/>
      <c r="AE978" s="337"/>
      <c r="AF978" s="337"/>
      <c r="AG978" s="337"/>
      <c r="AH978" s="337"/>
      <c r="AI978" s="337"/>
      <c r="AJ978" s="337"/>
      <c r="AK978" s="464"/>
      <c r="AL978" s="464"/>
      <c r="AM978" s="464"/>
    </row>
    <row r="979" ht="13.5" customHeight="1">
      <c r="A979" s="464"/>
      <c r="B979" s="464"/>
      <c r="C979" s="464"/>
      <c r="D979" s="464"/>
      <c r="E979" s="464"/>
      <c r="F979" s="464"/>
      <c r="G979" s="464"/>
      <c r="H979" s="464"/>
      <c r="I979" s="464"/>
      <c r="J979" s="464"/>
      <c r="K979" s="464"/>
      <c r="L979" s="464"/>
      <c r="M979" s="464"/>
      <c r="N979" s="464"/>
      <c r="O979" s="464"/>
      <c r="P979" s="464"/>
      <c r="Q979" s="464"/>
      <c r="R979" s="464"/>
      <c r="S979" s="464"/>
      <c r="T979" s="464"/>
      <c r="U979" s="464"/>
      <c r="V979" s="464"/>
      <c r="W979" s="464"/>
      <c r="X979" s="464"/>
      <c r="Y979" s="337"/>
      <c r="Z979" s="337"/>
      <c r="AA979" s="337"/>
      <c r="AB979" s="337"/>
      <c r="AC979" s="337"/>
      <c r="AD979" s="337"/>
      <c r="AE979" s="337"/>
      <c r="AF979" s="337"/>
      <c r="AG979" s="337"/>
      <c r="AH979" s="337"/>
      <c r="AI979" s="337"/>
      <c r="AJ979" s="337"/>
      <c r="AK979" s="464"/>
      <c r="AL979" s="464"/>
      <c r="AM979" s="464"/>
    </row>
    <row r="980" ht="13.5" customHeight="1">
      <c r="A980" s="464"/>
      <c r="B980" s="464"/>
      <c r="C980" s="464"/>
      <c r="D980" s="464"/>
      <c r="E980" s="464"/>
      <c r="F980" s="464"/>
      <c r="G980" s="464"/>
      <c r="H980" s="464"/>
      <c r="I980" s="464"/>
      <c r="J980" s="464"/>
      <c r="K980" s="464"/>
      <c r="L980" s="464"/>
      <c r="M980" s="464"/>
      <c r="N980" s="464"/>
      <c r="O980" s="464"/>
      <c r="P980" s="464"/>
      <c r="Q980" s="464"/>
      <c r="R980" s="464"/>
      <c r="S980" s="464"/>
      <c r="T980" s="464"/>
      <c r="U980" s="464"/>
      <c r="V980" s="464"/>
      <c r="W980" s="464"/>
      <c r="X980" s="464"/>
      <c r="Y980" s="337"/>
      <c r="Z980" s="337"/>
      <c r="AA980" s="337"/>
      <c r="AB980" s="337"/>
      <c r="AC980" s="337"/>
      <c r="AD980" s="337"/>
      <c r="AE980" s="337"/>
      <c r="AF980" s="337"/>
      <c r="AG980" s="337"/>
      <c r="AH980" s="337"/>
      <c r="AI980" s="337"/>
      <c r="AJ980" s="337"/>
      <c r="AK980" s="464"/>
      <c r="AL980" s="464"/>
      <c r="AM980" s="464"/>
    </row>
    <row r="981" ht="13.5" customHeight="1">
      <c r="A981" s="464"/>
      <c r="B981" s="464"/>
      <c r="C981" s="464"/>
      <c r="D981" s="464"/>
      <c r="E981" s="464"/>
      <c r="F981" s="464"/>
      <c r="G981" s="464"/>
      <c r="H981" s="464"/>
      <c r="I981" s="464"/>
      <c r="J981" s="464"/>
      <c r="K981" s="464"/>
      <c r="L981" s="464"/>
      <c r="M981" s="464"/>
      <c r="N981" s="464"/>
      <c r="O981" s="464"/>
      <c r="P981" s="464"/>
      <c r="Q981" s="464"/>
      <c r="R981" s="464"/>
      <c r="S981" s="464"/>
      <c r="T981" s="464"/>
      <c r="U981" s="464"/>
      <c r="V981" s="464"/>
      <c r="W981" s="464"/>
      <c r="X981" s="464"/>
      <c r="Y981" s="337"/>
      <c r="Z981" s="337"/>
      <c r="AA981" s="337"/>
      <c r="AB981" s="337"/>
      <c r="AC981" s="337"/>
      <c r="AD981" s="337"/>
      <c r="AE981" s="337"/>
      <c r="AF981" s="337"/>
      <c r="AG981" s="337"/>
      <c r="AH981" s="337"/>
      <c r="AI981" s="337"/>
      <c r="AJ981" s="337"/>
      <c r="AK981" s="464"/>
      <c r="AL981" s="464"/>
      <c r="AM981" s="464"/>
    </row>
    <row r="982" ht="13.5" customHeight="1">
      <c r="A982" s="464"/>
      <c r="B982" s="464"/>
      <c r="C982" s="464"/>
      <c r="D982" s="464"/>
      <c r="E982" s="464"/>
      <c r="F982" s="464"/>
      <c r="G982" s="464"/>
      <c r="H982" s="464"/>
      <c r="I982" s="464"/>
      <c r="J982" s="464"/>
      <c r="K982" s="464"/>
      <c r="L982" s="464"/>
      <c r="M982" s="464"/>
      <c r="N982" s="464"/>
      <c r="O982" s="464"/>
      <c r="P982" s="464"/>
      <c r="Q982" s="464"/>
      <c r="R982" s="464"/>
      <c r="S982" s="464"/>
      <c r="T982" s="464"/>
      <c r="U982" s="464"/>
      <c r="V982" s="464"/>
      <c r="W982" s="464"/>
      <c r="X982" s="464"/>
      <c r="Y982" s="337"/>
      <c r="Z982" s="337"/>
      <c r="AA982" s="337"/>
      <c r="AB982" s="337"/>
      <c r="AC982" s="337"/>
      <c r="AD982" s="337"/>
      <c r="AE982" s="337"/>
      <c r="AF982" s="337"/>
      <c r="AG982" s="337"/>
      <c r="AH982" s="337"/>
      <c r="AI982" s="337"/>
      <c r="AJ982" s="337"/>
      <c r="AK982" s="464"/>
      <c r="AL982" s="464"/>
      <c r="AM982" s="464"/>
    </row>
    <row r="983" ht="13.5" customHeight="1">
      <c r="A983" s="464"/>
      <c r="B983" s="464"/>
      <c r="C983" s="464"/>
      <c r="D983" s="464"/>
      <c r="E983" s="464"/>
      <c r="F983" s="464"/>
      <c r="G983" s="464"/>
      <c r="H983" s="464"/>
      <c r="I983" s="464"/>
      <c r="J983" s="464"/>
      <c r="K983" s="464"/>
      <c r="L983" s="464"/>
      <c r="M983" s="464"/>
      <c r="N983" s="464"/>
      <c r="O983" s="464"/>
      <c r="P983" s="464"/>
      <c r="Q983" s="464"/>
      <c r="R983" s="464"/>
      <c r="S983" s="464"/>
      <c r="T983" s="464"/>
      <c r="U983" s="464"/>
      <c r="V983" s="464"/>
      <c r="W983" s="464"/>
      <c r="X983" s="464"/>
      <c r="Y983" s="337"/>
      <c r="Z983" s="337"/>
      <c r="AA983" s="337"/>
      <c r="AB983" s="337"/>
      <c r="AC983" s="337"/>
      <c r="AD983" s="337"/>
      <c r="AE983" s="337"/>
      <c r="AF983" s="337"/>
      <c r="AG983" s="337"/>
      <c r="AH983" s="337"/>
      <c r="AI983" s="337"/>
      <c r="AJ983" s="337"/>
      <c r="AK983" s="464"/>
      <c r="AL983" s="464"/>
      <c r="AM983" s="464"/>
    </row>
    <row r="984" ht="13.5" customHeight="1">
      <c r="A984" s="464"/>
      <c r="B984" s="464"/>
      <c r="C984" s="464"/>
      <c r="D984" s="464"/>
      <c r="E984" s="464"/>
      <c r="F984" s="464"/>
      <c r="G984" s="464"/>
      <c r="H984" s="464"/>
      <c r="I984" s="464"/>
      <c r="J984" s="464"/>
      <c r="K984" s="464"/>
      <c r="L984" s="464"/>
      <c r="M984" s="464"/>
      <c r="N984" s="464"/>
      <c r="O984" s="464"/>
      <c r="P984" s="464"/>
      <c r="Q984" s="464"/>
      <c r="R984" s="464"/>
      <c r="S984" s="464"/>
      <c r="T984" s="464"/>
      <c r="U984" s="464"/>
      <c r="V984" s="464"/>
      <c r="W984" s="464"/>
      <c r="X984" s="464"/>
      <c r="Y984" s="337"/>
      <c r="Z984" s="337"/>
      <c r="AA984" s="337"/>
      <c r="AB984" s="337"/>
      <c r="AC984" s="337"/>
      <c r="AD984" s="337"/>
      <c r="AE984" s="337"/>
      <c r="AF984" s="337"/>
      <c r="AG984" s="337"/>
      <c r="AH984" s="337"/>
      <c r="AI984" s="337"/>
      <c r="AJ984" s="337"/>
      <c r="AK984" s="464"/>
      <c r="AL984" s="464"/>
      <c r="AM984" s="464"/>
    </row>
    <row r="985" ht="13.5" customHeight="1">
      <c r="A985" s="464"/>
      <c r="B985" s="464"/>
      <c r="C985" s="464"/>
      <c r="D985" s="464"/>
      <c r="E985" s="464"/>
      <c r="F985" s="464"/>
      <c r="G985" s="464"/>
      <c r="H985" s="464"/>
      <c r="I985" s="464"/>
      <c r="J985" s="464"/>
      <c r="K985" s="464"/>
      <c r="L985" s="464"/>
      <c r="M985" s="464"/>
      <c r="N985" s="464"/>
      <c r="O985" s="464"/>
      <c r="P985" s="464"/>
      <c r="Q985" s="464"/>
      <c r="R985" s="464"/>
      <c r="S985" s="464"/>
      <c r="T985" s="464"/>
      <c r="U985" s="464"/>
      <c r="V985" s="464"/>
      <c r="W985" s="464"/>
      <c r="X985" s="464"/>
      <c r="Y985" s="337"/>
      <c r="Z985" s="337"/>
      <c r="AA985" s="337"/>
      <c r="AB985" s="337"/>
      <c r="AC985" s="337"/>
      <c r="AD985" s="337"/>
      <c r="AE985" s="337"/>
      <c r="AF985" s="337"/>
      <c r="AG985" s="337"/>
      <c r="AH985" s="337"/>
      <c r="AI985" s="337"/>
      <c r="AJ985" s="337"/>
      <c r="AK985" s="464"/>
      <c r="AL985" s="464"/>
      <c r="AM985" s="464"/>
    </row>
    <row r="986" ht="13.5" customHeight="1">
      <c r="A986" s="464"/>
      <c r="B986" s="464"/>
      <c r="C986" s="464"/>
      <c r="D986" s="464"/>
      <c r="E986" s="464"/>
      <c r="F986" s="464"/>
      <c r="G986" s="464"/>
      <c r="H986" s="464"/>
      <c r="I986" s="464"/>
      <c r="J986" s="464"/>
      <c r="K986" s="464"/>
      <c r="L986" s="464"/>
      <c r="M986" s="464"/>
      <c r="N986" s="464"/>
      <c r="O986" s="464"/>
      <c r="P986" s="464"/>
      <c r="Q986" s="464"/>
      <c r="R986" s="464"/>
      <c r="S986" s="464"/>
      <c r="T986" s="464"/>
      <c r="U986" s="464"/>
      <c r="V986" s="464"/>
      <c r="W986" s="464"/>
      <c r="X986" s="464"/>
      <c r="Y986" s="337"/>
      <c r="Z986" s="337"/>
      <c r="AA986" s="337"/>
      <c r="AB986" s="337"/>
      <c r="AC986" s="337"/>
      <c r="AD986" s="337"/>
      <c r="AE986" s="337"/>
      <c r="AF986" s="337"/>
      <c r="AG986" s="337"/>
      <c r="AH986" s="337"/>
      <c r="AI986" s="337"/>
      <c r="AJ986" s="337"/>
      <c r="AK986" s="464"/>
      <c r="AL986" s="464"/>
      <c r="AM986" s="464"/>
    </row>
    <row r="987" ht="13.5" customHeight="1">
      <c r="A987" s="464"/>
      <c r="B987" s="464"/>
      <c r="C987" s="464"/>
      <c r="D987" s="464"/>
      <c r="E987" s="464"/>
      <c r="F987" s="464"/>
      <c r="G987" s="464"/>
      <c r="H987" s="464"/>
      <c r="I987" s="464"/>
      <c r="J987" s="464"/>
      <c r="K987" s="464"/>
      <c r="L987" s="464"/>
      <c r="M987" s="464"/>
      <c r="N987" s="464"/>
      <c r="O987" s="464"/>
      <c r="P987" s="464"/>
      <c r="Q987" s="464"/>
      <c r="R987" s="464"/>
      <c r="S987" s="464"/>
      <c r="T987" s="464"/>
      <c r="U987" s="464"/>
      <c r="V987" s="464"/>
      <c r="W987" s="464"/>
      <c r="X987" s="464"/>
      <c r="Y987" s="337"/>
      <c r="Z987" s="337"/>
      <c r="AA987" s="337"/>
      <c r="AB987" s="337"/>
      <c r="AC987" s="337"/>
      <c r="AD987" s="337"/>
      <c r="AE987" s="337"/>
      <c r="AF987" s="337"/>
      <c r="AG987" s="337"/>
      <c r="AH987" s="337"/>
      <c r="AI987" s="337"/>
      <c r="AJ987" s="337"/>
      <c r="AK987" s="464"/>
      <c r="AL987" s="464"/>
      <c r="AM987" s="464"/>
    </row>
    <row r="988" ht="13.5" customHeight="1">
      <c r="A988" s="464"/>
      <c r="B988" s="464"/>
      <c r="C988" s="464"/>
      <c r="D988" s="464"/>
      <c r="E988" s="464"/>
      <c r="F988" s="464"/>
      <c r="G988" s="464"/>
      <c r="H988" s="464"/>
      <c r="I988" s="464"/>
      <c r="J988" s="464"/>
      <c r="K988" s="464"/>
      <c r="L988" s="464"/>
      <c r="M988" s="464"/>
      <c r="N988" s="464"/>
      <c r="O988" s="464"/>
      <c r="P988" s="464"/>
      <c r="Q988" s="464"/>
      <c r="R988" s="464"/>
      <c r="S988" s="464"/>
      <c r="T988" s="464"/>
      <c r="U988" s="464"/>
      <c r="V988" s="464"/>
      <c r="W988" s="464"/>
      <c r="X988" s="464"/>
      <c r="Y988" s="337"/>
      <c r="Z988" s="337"/>
      <c r="AA988" s="337"/>
      <c r="AB988" s="337"/>
      <c r="AC988" s="337"/>
      <c r="AD988" s="337"/>
      <c r="AE988" s="337"/>
      <c r="AF988" s="337"/>
      <c r="AG988" s="337"/>
      <c r="AH988" s="337"/>
      <c r="AI988" s="337"/>
      <c r="AJ988" s="337"/>
      <c r="AK988" s="464"/>
      <c r="AL988" s="464"/>
      <c r="AM988" s="464"/>
    </row>
    <row r="989" ht="13.5" customHeight="1">
      <c r="A989" s="464"/>
      <c r="B989" s="464"/>
      <c r="C989" s="464"/>
      <c r="D989" s="464"/>
      <c r="E989" s="464"/>
      <c r="F989" s="464"/>
      <c r="G989" s="464"/>
      <c r="H989" s="464"/>
      <c r="I989" s="464"/>
      <c r="J989" s="464"/>
      <c r="K989" s="464"/>
      <c r="L989" s="464"/>
      <c r="M989" s="464"/>
      <c r="N989" s="464"/>
      <c r="O989" s="464"/>
      <c r="P989" s="464"/>
      <c r="Q989" s="464"/>
      <c r="R989" s="464"/>
      <c r="S989" s="464"/>
      <c r="T989" s="464"/>
      <c r="U989" s="464"/>
      <c r="V989" s="464"/>
      <c r="W989" s="464"/>
      <c r="X989" s="464"/>
      <c r="Y989" s="337"/>
      <c r="Z989" s="337"/>
      <c r="AA989" s="337"/>
      <c r="AB989" s="337"/>
      <c r="AC989" s="337"/>
      <c r="AD989" s="337"/>
      <c r="AE989" s="337"/>
      <c r="AF989" s="337"/>
      <c r="AG989" s="337"/>
      <c r="AH989" s="337"/>
      <c r="AI989" s="337"/>
      <c r="AJ989" s="337"/>
      <c r="AK989" s="464"/>
      <c r="AL989" s="464"/>
      <c r="AM989" s="464"/>
    </row>
    <row r="990" ht="13.5" customHeight="1">
      <c r="A990" s="464"/>
      <c r="B990" s="464"/>
      <c r="C990" s="464"/>
      <c r="D990" s="464"/>
      <c r="E990" s="464"/>
      <c r="F990" s="464"/>
      <c r="G990" s="464"/>
      <c r="H990" s="464"/>
      <c r="I990" s="464"/>
      <c r="J990" s="464"/>
      <c r="K990" s="464"/>
      <c r="L990" s="464"/>
      <c r="M990" s="464"/>
      <c r="N990" s="464"/>
      <c r="O990" s="464"/>
      <c r="P990" s="464"/>
      <c r="Q990" s="464"/>
      <c r="R990" s="464"/>
      <c r="S990" s="464"/>
      <c r="T990" s="464"/>
      <c r="U990" s="464"/>
      <c r="V990" s="464"/>
      <c r="W990" s="464"/>
      <c r="X990" s="464"/>
      <c r="Y990" s="337"/>
      <c r="Z990" s="337"/>
      <c r="AA990" s="337"/>
      <c r="AB990" s="337"/>
      <c r="AC990" s="337"/>
      <c r="AD990" s="337"/>
      <c r="AE990" s="337"/>
      <c r="AF990" s="337"/>
      <c r="AG990" s="337"/>
      <c r="AH990" s="337"/>
      <c r="AI990" s="337"/>
      <c r="AJ990" s="337"/>
      <c r="AK990" s="464"/>
      <c r="AL990" s="464"/>
      <c r="AM990" s="464"/>
    </row>
    <row r="991" ht="13.5" customHeight="1">
      <c r="A991" s="464"/>
      <c r="B991" s="464"/>
      <c r="C991" s="464"/>
      <c r="D991" s="464"/>
      <c r="E991" s="464"/>
      <c r="F991" s="464"/>
      <c r="G991" s="464"/>
      <c r="H991" s="464"/>
      <c r="I991" s="464"/>
      <c r="J991" s="464"/>
      <c r="K991" s="464"/>
      <c r="L991" s="464"/>
      <c r="M991" s="464"/>
      <c r="N991" s="464"/>
      <c r="O991" s="464"/>
      <c r="P991" s="464"/>
      <c r="Q991" s="464"/>
      <c r="R991" s="464"/>
      <c r="S991" s="464"/>
      <c r="T991" s="464"/>
      <c r="U991" s="464"/>
      <c r="V991" s="464"/>
      <c r="W991" s="464"/>
      <c r="X991" s="464"/>
      <c r="Y991" s="337"/>
      <c r="Z991" s="337"/>
      <c r="AA991" s="337"/>
      <c r="AB991" s="337"/>
      <c r="AC991" s="337"/>
      <c r="AD991" s="337"/>
      <c r="AE991" s="337"/>
      <c r="AF991" s="337"/>
      <c r="AG991" s="337"/>
      <c r="AH991" s="337"/>
      <c r="AI991" s="337"/>
      <c r="AJ991" s="337"/>
      <c r="AK991" s="464"/>
      <c r="AL991" s="464"/>
      <c r="AM991" s="464"/>
    </row>
    <row r="992" ht="13.5" customHeight="1">
      <c r="A992" s="464"/>
      <c r="B992" s="464"/>
      <c r="C992" s="464"/>
      <c r="D992" s="464"/>
      <c r="E992" s="464"/>
      <c r="F992" s="464"/>
      <c r="G992" s="464"/>
      <c r="H992" s="464"/>
      <c r="I992" s="464"/>
      <c r="J992" s="464"/>
      <c r="K992" s="464"/>
      <c r="L992" s="464"/>
      <c r="M992" s="464"/>
      <c r="N992" s="464"/>
      <c r="O992" s="464"/>
      <c r="P992" s="464"/>
      <c r="Q992" s="464"/>
      <c r="R992" s="464"/>
      <c r="S992" s="464"/>
      <c r="T992" s="464"/>
      <c r="U992" s="464"/>
      <c r="V992" s="464"/>
      <c r="W992" s="464"/>
      <c r="X992" s="464"/>
      <c r="Y992" s="337"/>
      <c r="Z992" s="337"/>
      <c r="AA992" s="337"/>
      <c r="AB992" s="337"/>
      <c r="AC992" s="337"/>
      <c r="AD992" s="337"/>
      <c r="AE992" s="337"/>
      <c r="AF992" s="337"/>
      <c r="AG992" s="337"/>
      <c r="AH992" s="337"/>
      <c r="AI992" s="337"/>
      <c r="AJ992" s="337"/>
      <c r="AK992" s="464"/>
      <c r="AL992" s="464"/>
      <c r="AM992" s="464"/>
    </row>
    <row r="993" ht="13.5" customHeight="1">
      <c r="A993" s="464"/>
      <c r="B993" s="464"/>
      <c r="C993" s="464"/>
      <c r="D993" s="464"/>
      <c r="E993" s="464"/>
      <c r="F993" s="464"/>
      <c r="G993" s="464"/>
      <c r="H993" s="464"/>
      <c r="I993" s="464"/>
      <c r="J993" s="464"/>
      <c r="K993" s="464"/>
      <c r="L993" s="464"/>
      <c r="M993" s="464"/>
      <c r="N993" s="464"/>
      <c r="O993" s="464"/>
      <c r="P993" s="464"/>
      <c r="Q993" s="464"/>
      <c r="R993" s="464"/>
      <c r="S993" s="464"/>
      <c r="T993" s="464"/>
      <c r="U993" s="464"/>
      <c r="V993" s="464"/>
      <c r="W993" s="464"/>
      <c r="X993" s="464"/>
      <c r="Y993" s="337"/>
      <c r="Z993" s="337"/>
      <c r="AA993" s="337"/>
      <c r="AB993" s="337"/>
      <c r="AC993" s="337"/>
      <c r="AD993" s="337"/>
      <c r="AE993" s="337"/>
      <c r="AF993" s="337"/>
      <c r="AG993" s="337"/>
      <c r="AH993" s="337"/>
      <c r="AI993" s="337"/>
      <c r="AJ993" s="337"/>
      <c r="AK993" s="464"/>
      <c r="AL993" s="464"/>
      <c r="AM993" s="464"/>
    </row>
    <row r="994" ht="13.5" customHeight="1">
      <c r="A994" s="464"/>
      <c r="B994" s="464"/>
      <c r="C994" s="464"/>
      <c r="D994" s="464"/>
      <c r="E994" s="464"/>
      <c r="F994" s="464"/>
      <c r="G994" s="464"/>
      <c r="H994" s="464"/>
      <c r="I994" s="464"/>
      <c r="J994" s="464"/>
      <c r="K994" s="464"/>
      <c r="L994" s="464"/>
      <c r="M994" s="464"/>
      <c r="N994" s="464"/>
      <c r="O994" s="464"/>
      <c r="P994" s="464"/>
      <c r="Q994" s="464"/>
      <c r="R994" s="464"/>
      <c r="S994" s="464"/>
      <c r="T994" s="464"/>
      <c r="U994" s="464"/>
      <c r="V994" s="464"/>
      <c r="W994" s="464"/>
      <c r="X994" s="464"/>
      <c r="Y994" s="337"/>
      <c r="Z994" s="337"/>
      <c r="AA994" s="337"/>
      <c r="AB994" s="337"/>
      <c r="AC994" s="337"/>
      <c r="AD994" s="337"/>
      <c r="AE994" s="337"/>
      <c r="AF994" s="337"/>
      <c r="AG994" s="337"/>
      <c r="AH994" s="337"/>
      <c r="AI994" s="337"/>
      <c r="AJ994" s="337"/>
      <c r="AK994" s="464"/>
      <c r="AL994" s="464"/>
      <c r="AM994" s="464"/>
    </row>
    <row r="995" ht="13.5" customHeight="1">
      <c r="A995" s="464"/>
      <c r="B995" s="464"/>
      <c r="C995" s="464"/>
      <c r="D995" s="464"/>
      <c r="E995" s="464"/>
      <c r="F995" s="464"/>
      <c r="G995" s="464"/>
      <c r="H995" s="464"/>
      <c r="I995" s="464"/>
      <c r="J995" s="464"/>
      <c r="K995" s="464"/>
      <c r="L995" s="464"/>
      <c r="M995" s="464"/>
      <c r="N995" s="464"/>
      <c r="O995" s="464"/>
      <c r="P995" s="464"/>
      <c r="Q995" s="464"/>
      <c r="R995" s="464"/>
      <c r="S995" s="464"/>
      <c r="T995" s="464"/>
      <c r="U995" s="464"/>
      <c r="V995" s="464"/>
      <c r="W995" s="464"/>
      <c r="X995" s="464"/>
      <c r="Y995" s="337"/>
      <c r="Z995" s="337"/>
      <c r="AA995" s="337"/>
      <c r="AB995" s="337"/>
      <c r="AC995" s="337"/>
      <c r="AD995" s="337"/>
      <c r="AE995" s="337"/>
      <c r="AF995" s="337"/>
      <c r="AG995" s="337"/>
      <c r="AH995" s="337"/>
      <c r="AI995" s="337"/>
      <c r="AJ995" s="337"/>
      <c r="AK995" s="464"/>
      <c r="AL995" s="464"/>
      <c r="AM995" s="464"/>
    </row>
    <row r="996" ht="13.5" customHeight="1">
      <c r="A996" s="464"/>
      <c r="B996" s="464"/>
      <c r="C996" s="464"/>
      <c r="D996" s="464"/>
      <c r="E996" s="464"/>
      <c r="F996" s="464"/>
      <c r="G996" s="464"/>
      <c r="H996" s="464"/>
      <c r="I996" s="464"/>
      <c r="J996" s="464"/>
      <c r="K996" s="464"/>
      <c r="L996" s="464"/>
      <c r="M996" s="464"/>
      <c r="N996" s="464"/>
      <c r="O996" s="464"/>
      <c r="P996" s="464"/>
      <c r="Q996" s="464"/>
      <c r="R996" s="464"/>
      <c r="S996" s="464"/>
      <c r="T996" s="464"/>
      <c r="U996" s="464"/>
      <c r="V996" s="464"/>
      <c r="W996" s="464"/>
      <c r="X996" s="464"/>
      <c r="Y996" s="337"/>
      <c r="Z996" s="337"/>
      <c r="AA996" s="337"/>
      <c r="AB996" s="337"/>
      <c r="AC996" s="337"/>
      <c r="AD996" s="337"/>
      <c r="AE996" s="337"/>
      <c r="AF996" s="337"/>
      <c r="AG996" s="337"/>
      <c r="AH996" s="337"/>
      <c r="AI996" s="337"/>
      <c r="AJ996" s="337"/>
      <c r="AK996" s="464"/>
      <c r="AL996" s="464"/>
      <c r="AM996" s="464"/>
    </row>
    <row r="997" ht="13.5" customHeight="1">
      <c r="A997" s="464"/>
      <c r="B997" s="464"/>
      <c r="C997" s="464"/>
      <c r="D997" s="464"/>
      <c r="E997" s="464"/>
      <c r="F997" s="464"/>
      <c r="G997" s="464"/>
      <c r="H997" s="464"/>
      <c r="I997" s="464"/>
      <c r="J997" s="464"/>
      <c r="K997" s="464"/>
      <c r="L997" s="464"/>
      <c r="M997" s="464"/>
      <c r="N997" s="464"/>
      <c r="O997" s="464"/>
      <c r="P997" s="464"/>
      <c r="Q997" s="464"/>
      <c r="R997" s="464"/>
      <c r="S997" s="464"/>
      <c r="T997" s="464"/>
      <c r="U997" s="464"/>
      <c r="V997" s="464"/>
      <c r="W997" s="464"/>
      <c r="X997" s="464"/>
      <c r="Y997" s="337"/>
      <c r="Z997" s="337"/>
      <c r="AA997" s="337"/>
      <c r="AB997" s="337"/>
      <c r="AC997" s="337"/>
      <c r="AD997" s="337"/>
      <c r="AE997" s="337"/>
      <c r="AF997" s="337"/>
      <c r="AG997" s="337"/>
      <c r="AH997" s="337"/>
      <c r="AI997" s="337"/>
      <c r="AJ997" s="337"/>
      <c r="AK997" s="464"/>
      <c r="AL997" s="464"/>
      <c r="AM997" s="464"/>
    </row>
    <row r="998" ht="13.5" customHeight="1">
      <c r="A998" s="464"/>
      <c r="B998" s="464"/>
      <c r="C998" s="464"/>
      <c r="D998" s="464"/>
      <c r="E998" s="464"/>
      <c r="F998" s="464"/>
      <c r="G998" s="464"/>
      <c r="H998" s="464"/>
      <c r="I998" s="464"/>
      <c r="J998" s="464"/>
      <c r="K998" s="464"/>
      <c r="L998" s="464"/>
      <c r="M998" s="464"/>
      <c r="N998" s="464"/>
      <c r="O998" s="464"/>
      <c r="P998" s="464"/>
      <c r="Q998" s="464"/>
      <c r="R998" s="464"/>
      <c r="S998" s="464"/>
      <c r="T998" s="464"/>
      <c r="U998" s="464"/>
      <c r="V998" s="464"/>
      <c r="W998" s="464"/>
      <c r="X998" s="464"/>
      <c r="Y998" s="337"/>
      <c r="Z998" s="337"/>
      <c r="AA998" s="337"/>
      <c r="AB998" s="337"/>
      <c r="AC998" s="337"/>
      <c r="AD998" s="337"/>
      <c r="AE998" s="337"/>
      <c r="AF998" s="337"/>
      <c r="AG998" s="337"/>
      <c r="AH998" s="337"/>
      <c r="AI998" s="337"/>
      <c r="AJ998" s="337"/>
      <c r="AK998" s="464"/>
      <c r="AL998" s="464"/>
      <c r="AM998" s="464"/>
    </row>
    <row r="999" ht="13.5" customHeight="1">
      <c r="A999" s="464"/>
      <c r="B999" s="464"/>
      <c r="C999" s="464"/>
      <c r="D999" s="464"/>
      <c r="E999" s="464"/>
      <c r="F999" s="464"/>
      <c r="G999" s="464"/>
      <c r="H999" s="464"/>
      <c r="I999" s="464"/>
      <c r="J999" s="464"/>
      <c r="K999" s="464"/>
      <c r="L999" s="464"/>
      <c r="M999" s="464"/>
      <c r="N999" s="464"/>
      <c r="O999" s="464"/>
      <c r="P999" s="464"/>
      <c r="Q999" s="464"/>
      <c r="R999" s="464"/>
      <c r="S999" s="464"/>
      <c r="T999" s="464"/>
      <c r="U999" s="464"/>
      <c r="V999" s="464"/>
      <c r="W999" s="464"/>
      <c r="X999" s="464"/>
      <c r="Y999" s="337"/>
      <c r="Z999" s="337"/>
      <c r="AA999" s="337"/>
      <c r="AB999" s="337"/>
      <c r="AC999" s="337"/>
      <c r="AD999" s="337"/>
      <c r="AE999" s="337"/>
      <c r="AF999" s="337"/>
      <c r="AG999" s="337"/>
      <c r="AH999" s="337"/>
      <c r="AI999" s="337"/>
      <c r="AJ999" s="337"/>
      <c r="AK999" s="464"/>
      <c r="AL999" s="464"/>
      <c r="AM999" s="464"/>
    </row>
    <row r="1000" ht="13.5" customHeight="1">
      <c r="A1000" s="464"/>
      <c r="B1000" s="464"/>
      <c r="C1000" s="464"/>
      <c r="D1000" s="464"/>
      <c r="E1000" s="464"/>
      <c r="F1000" s="464"/>
      <c r="G1000" s="464"/>
      <c r="H1000" s="464"/>
      <c r="I1000" s="464"/>
      <c r="J1000" s="464"/>
      <c r="K1000" s="464"/>
      <c r="L1000" s="464"/>
      <c r="M1000" s="464"/>
      <c r="N1000" s="464"/>
      <c r="O1000" s="464"/>
      <c r="P1000" s="464"/>
      <c r="Q1000" s="464"/>
      <c r="R1000" s="464"/>
      <c r="S1000" s="464"/>
      <c r="T1000" s="464"/>
      <c r="U1000" s="464"/>
      <c r="V1000" s="464"/>
      <c r="W1000" s="464"/>
      <c r="X1000" s="464"/>
      <c r="Y1000" s="337"/>
      <c r="Z1000" s="337"/>
      <c r="AA1000" s="337"/>
      <c r="AB1000" s="337"/>
      <c r="AC1000" s="337"/>
      <c r="AD1000" s="337"/>
      <c r="AE1000" s="337"/>
      <c r="AF1000" s="337"/>
      <c r="AG1000" s="337"/>
      <c r="AH1000" s="337"/>
      <c r="AI1000" s="337"/>
      <c r="AJ1000" s="337"/>
      <c r="AK1000" s="464"/>
      <c r="AL1000" s="464"/>
      <c r="AM1000" s="464"/>
    </row>
  </sheetData>
  <autoFilter ref="$B$5:$AM$78"/>
  <mergeCells count="2">
    <mergeCell ref="G4:R4"/>
    <mergeCell ref="U4:AF4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hidden="1" min="2" max="2" width="11.0"/>
    <col customWidth="1" hidden="1" min="3" max="3" width="10.29"/>
    <col customWidth="1" hidden="1" min="4" max="4" width="12.43"/>
    <col customWidth="1" hidden="1" min="5" max="5" width="17.86"/>
    <col customWidth="1" hidden="1" min="6" max="8" width="8.14"/>
    <col customWidth="1" hidden="1" min="9" max="9" width="11.0"/>
    <col customWidth="1" hidden="1" min="10" max="10" width="9.0"/>
    <col customWidth="1" hidden="1" min="11" max="11" width="16.0"/>
    <col customWidth="1" hidden="1" min="12" max="12" width="10.29"/>
    <col customWidth="1" hidden="1" min="13" max="13" width="13.0"/>
    <col customWidth="1" hidden="1" min="14" max="14" width="10.29"/>
    <col customWidth="1" hidden="1" min="15" max="15" width="8.0"/>
    <col customWidth="1" hidden="1" min="16" max="16" width="9.0"/>
    <col customWidth="1" min="17" max="17" width="14.86"/>
    <col customWidth="1" min="18" max="18" width="8.43"/>
    <col customWidth="1" min="19" max="23" width="14.71"/>
    <col customWidth="1" min="24" max="30" width="13.86"/>
    <col customWidth="1" min="31" max="31" width="14.43"/>
    <col customWidth="1" min="32" max="34" width="13.71"/>
    <col customWidth="1" min="35" max="35" width="13.86"/>
  </cols>
  <sheetData>
    <row r="1" ht="16.5" customHeight="1">
      <c r="A1" s="290"/>
      <c r="B1" s="313"/>
      <c r="C1" s="313"/>
      <c r="D1" s="313"/>
      <c r="E1" s="313"/>
      <c r="F1" s="313"/>
      <c r="G1" s="313"/>
      <c r="H1" s="313"/>
      <c r="I1" s="313"/>
      <c r="J1" s="290"/>
      <c r="K1" s="574"/>
      <c r="L1" s="574"/>
      <c r="M1" s="574"/>
      <c r="N1" s="574"/>
      <c r="O1" s="575"/>
      <c r="P1" s="574"/>
      <c r="Q1" s="574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</row>
    <row r="2" ht="16.5" customHeight="1">
      <c r="A2" s="290"/>
      <c r="B2" s="576" t="s">
        <v>3271</v>
      </c>
      <c r="C2" s="577" t="s">
        <v>3345</v>
      </c>
      <c r="D2" s="415"/>
      <c r="E2" s="416"/>
      <c r="F2" s="577" t="s">
        <v>3346</v>
      </c>
      <c r="G2" s="415"/>
      <c r="H2" s="415"/>
      <c r="I2" s="416"/>
      <c r="J2" s="290"/>
      <c r="K2" s="574"/>
      <c r="L2" s="574"/>
      <c r="M2" s="574"/>
      <c r="N2" s="574"/>
      <c r="O2" s="575"/>
      <c r="P2" s="574"/>
      <c r="Q2" s="290" t="s">
        <v>3347</v>
      </c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</row>
    <row r="3" ht="16.5" customHeight="1">
      <c r="A3" s="407"/>
      <c r="B3" s="104"/>
      <c r="C3" s="578" t="s">
        <v>3348</v>
      </c>
      <c r="D3" s="578" t="s">
        <v>3349</v>
      </c>
      <c r="E3" s="579" t="s">
        <v>3350</v>
      </c>
      <c r="F3" s="576" t="s">
        <v>3351</v>
      </c>
      <c r="G3" s="576" t="s">
        <v>3352</v>
      </c>
      <c r="H3" s="576" t="s">
        <v>3353</v>
      </c>
      <c r="I3" s="576" t="s">
        <v>3354</v>
      </c>
      <c r="J3" s="407"/>
      <c r="K3" s="580" t="s">
        <v>3355</v>
      </c>
      <c r="L3" s="580" t="s">
        <v>3351</v>
      </c>
      <c r="M3" s="580" t="s">
        <v>3356</v>
      </c>
      <c r="N3" s="580" t="s">
        <v>3357</v>
      </c>
      <c r="O3" s="581" t="s">
        <v>36</v>
      </c>
      <c r="P3" s="582"/>
      <c r="Q3" s="583" t="s">
        <v>3317</v>
      </c>
      <c r="R3" s="584" t="s">
        <v>3358</v>
      </c>
      <c r="S3" s="583" t="s">
        <v>3296</v>
      </c>
      <c r="T3" s="584" t="s">
        <v>3298</v>
      </c>
      <c r="U3" s="583" t="s">
        <v>20</v>
      </c>
      <c r="V3" s="584" t="s">
        <v>3298</v>
      </c>
      <c r="W3" s="585" t="s">
        <v>3359</v>
      </c>
      <c r="X3" s="585" t="s">
        <v>3360</v>
      </c>
      <c r="Y3" s="585" t="s">
        <v>3361</v>
      </c>
      <c r="Z3" s="585" t="s">
        <v>3362</v>
      </c>
      <c r="AA3" s="585" t="s">
        <v>3363</v>
      </c>
      <c r="AB3" s="585" t="s">
        <v>3364</v>
      </c>
      <c r="AC3" s="585" t="s">
        <v>3365</v>
      </c>
      <c r="AD3" s="585" t="s">
        <v>3366</v>
      </c>
      <c r="AE3" s="585" t="s">
        <v>3367</v>
      </c>
      <c r="AF3" s="585" t="s">
        <v>3368</v>
      </c>
      <c r="AG3" s="585" t="s">
        <v>3369</v>
      </c>
      <c r="AH3" s="585" t="s">
        <v>3370</v>
      </c>
      <c r="AI3" s="585" t="s">
        <v>165</v>
      </c>
    </row>
    <row r="4" ht="16.5" customHeight="1">
      <c r="A4" s="290"/>
      <c r="B4" s="114"/>
      <c r="C4" s="114"/>
      <c r="D4" s="114"/>
      <c r="E4" s="114"/>
      <c r="F4" s="114"/>
      <c r="G4" s="114"/>
      <c r="H4" s="114"/>
      <c r="I4" s="114"/>
      <c r="J4" s="290"/>
      <c r="K4" s="586" t="s">
        <v>25</v>
      </c>
      <c r="L4" s="586" t="s">
        <v>3351</v>
      </c>
      <c r="M4" s="587" t="s">
        <v>3356</v>
      </c>
      <c r="N4" s="587" t="s">
        <v>3371</v>
      </c>
      <c r="O4" s="588">
        <v>19.0</v>
      </c>
      <c r="P4" s="574"/>
      <c r="Q4" s="589" t="s">
        <v>3301</v>
      </c>
      <c r="R4" s="590" t="s">
        <v>3372</v>
      </c>
      <c r="S4" s="591">
        <v>4.924058E8</v>
      </c>
      <c r="T4" s="592">
        <f t="shared" ref="T4:T19" si="1">S4/12</f>
        <v>41033816.67</v>
      </c>
      <c r="U4" s="589">
        <v>5.491108E8</v>
      </c>
      <c r="V4" s="592">
        <f t="shared" ref="V4:V19" si="2">U4/12</f>
        <v>45759233.33</v>
      </c>
      <c r="W4" s="593">
        <v>3.98354E7</v>
      </c>
      <c r="X4" s="593">
        <v>5.2536E7</v>
      </c>
      <c r="Y4" s="593">
        <v>5.1891E7</v>
      </c>
      <c r="Z4" s="593">
        <v>5.5731E7</v>
      </c>
      <c r="AA4" s="593">
        <v>3.9622E7</v>
      </c>
      <c r="AB4" s="593">
        <v>4.7664E7</v>
      </c>
      <c r="AC4" s="593">
        <v>5.8664E7</v>
      </c>
      <c r="AD4" s="593">
        <v>4.0611E7</v>
      </c>
      <c r="AE4" s="593">
        <v>5.4356E7</v>
      </c>
      <c r="AF4" s="593">
        <v>3.384E7</v>
      </c>
      <c r="AG4" s="593"/>
      <c r="AH4" s="593"/>
      <c r="AI4" s="593">
        <f t="shared" ref="AI4:AI19" si="3">SUM(W4:AH4)</f>
        <v>474750400</v>
      </c>
    </row>
    <row r="5" ht="16.5" customHeight="1">
      <c r="A5" s="290"/>
      <c r="B5" s="594" t="s">
        <v>25</v>
      </c>
      <c r="C5" s="595">
        <v>274.0</v>
      </c>
      <c r="D5" s="595">
        <f t="shared" ref="D5:D7" si="4">ROUND(C5*0.5,0)</f>
        <v>137</v>
      </c>
      <c r="E5" s="596">
        <f t="shared" ref="E5:E7" si="5">C5*0.3</f>
        <v>82.2</v>
      </c>
      <c r="F5" s="597">
        <f>+O4+O5</f>
        <v>79</v>
      </c>
      <c r="G5" s="594">
        <f>+O8</f>
        <v>13</v>
      </c>
      <c r="H5" s="594">
        <f>+O6</f>
        <v>12</v>
      </c>
      <c r="I5" s="596">
        <f t="shared" ref="I5:I9" si="6">SUM(F5:H5)</f>
        <v>104</v>
      </c>
      <c r="J5" s="290"/>
      <c r="K5" s="586"/>
      <c r="L5" s="586"/>
      <c r="M5" s="587" t="s">
        <v>3373</v>
      </c>
      <c r="N5" s="587" t="s">
        <v>3371</v>
      </c>
      <c r="O5" s="588">
        <v>60.0</v>
      </c>
      <c r="P5" s="574"/>
      <c r="Q5" s="589"/>
      <c r="R5" s="590" t="s">
        <v>3374</v>
      </c>
      <c r="S5" s="591">
        <v>-2.1586708E7</v>
      </c>
      <c r="T5" s="592">
        <f t="shared" si="1"/>
        <v>-1798892.333</v>
      </c>
      <c r="U5" s="589">
        <v>-2.5285985E7</v>
      </c>
      <c r="V5" s="592">
        <f t="shared" si="2"/>
        <v>-2107165.417</v>
      </c>
      <c r="W5" s="593">
        <v>-1920630.0</v>
      </c>
      <c r="X5" s="593">
        <v>-2057200.0</v>
      </c>
      <c r="Y5" s="593">
        <v>-1151850.0</v>
      </c>
      <c r="Z5" s="593">
        <v>-1556650.0</v>
      </c>
      <c r="AA5" s="593">
        <v>-1740850.0</v>
      </c>
      <c r="AB5" s="593">
        <v>-1630900.0</v>
      </c>
      <c r="AC5" s="593">
        <v>-2269750.0</v>
      </c>
      <c r="AD5" s="593">
        <v>-1469850.0</v>
      </c>
      <c r="AE5" s="593">
        <v>-8586150.0</v>
      </c>
      <c r="AF5" s="593">
        <v>-2131050.0</v>
      </c>
      <c r="AG5" s="593"/>
      <c r="AH5" s="593"/>
      <c r="AI5" s="593">
        <f t="shared" si="3"/>
        <v>-24514880</v>
      </c>
    </row>
    <row r="6" ht="16.5" customHeight="1">
      <c r="A6" s="290"/>
      <c r="B6" s="594" t="s">
        <v>26</v>
      </c>
      <c r="C6" s="595">
        <v>305.0</v>
      </c>
      <c r="D6" s="595">
        <f t="shared" si="4"/>
        <v>153</v>
      </c>
      <c r="E6" s="596">
        <f t="shared" si="5"/>
        <v>91.5</v>
      </c>
      <c r="F6" s="597">
        <f>+O11+O12</f>
        <v>56</v>
      </c>
      <c r="G6" s="594">
        <f>+O16</f>
        <v>7</v>
      </c>
      <c r="H6" s="594">
        <f>+O13</f>
        <v>5</v>
      </c>
      <c r="I6" s="596">
        <f t="shared" si="6"/>
        <v>68</v>
      </c>
      <c r="J6" s="290"/>
      <c r="K6" s="586"/>
      <c r="L6" s="586"/>
      <c r="M6" s="587"/>
      <c r="N6" s="587" t="s">
        <v>3353</v>
      </c>
      <c r="O6" s="588">
        <v>12.0</v>
      </c>
      <c r="P6" s="574"/>
      <c r="Q6" s="598" t="s">
        <v>3322</v>
      </c>
      <c r="R6" s="599"/>
      <c r="S6" s="598">
        <v>4.70819092E8</v>
      </c>
      <c r="T6" s="600">
        <f t="shared" si="1"/>
        <v>39234924.33</v>
      </c>
      <c r="U6" s="598">
        <v>5.23824815E8</v>
      </c>
      <c r="V6" s="600">
        <f t="shared" si="2"/>
        <v>43652067.92</v>
      </c>
      <c r="W6" s="601">
        <v>3.791477E7</v>
      </c>
      <c r="X6" s="601">
        <v>5.04788E7</v>
      </c>
      <c r="Y6" s="601">
        <v>5.073915E7</v>
      </c>
      <c r="Z6" s="601">
        <v>5.417435E7</v>
      </c>
      <c r="AA6" s="601">
        <v>3.788115E7</v>
      </c>
      <c r="AB6" s="601">
        <v>4.60331E7</v>
      </c>
      <c r="AC6" s="601">
        <v>5.639425E7</v>
      </c>
      <c r="AD6" s="601">
        <v>3.914115E7</v>
      </c>
      <c r="AE6" s="601">
        <v>4.576985E7</v>
      </c>
      <c r="AF6" s="601">
        <v>3.170895E7</v>
      </c>
      <c r="AG6" s="601"/>
      <c r="AH6" s="601"/>
      <c r="AI6" s="601">
        <f t="shared" si="3"/>
        <v>450235520</v>
      </c>
    </row>
    <row r="7" ht="16.5" customHeight="1">
      <c r="A7" s="290"/>
      <c r="B7" s="594" t="s">
        <v>27</v>
      </c>
      <c r="C7" s="595">
        <v>132.0</v>
      </c>
      <c r="D7" s="595">
        <f t="shared" si="4"/>
        <v>66</v>
      </c>
      <c r="E7" s="596">
        <f t="shared" si="5"/>
        <v>39.6</v>
      </c>
      <c r="F7" s="597">
        <f>+O18+O19</f>
        <v>42</v>
      </c>
      <c r="G7" s="594" t="str">
        <f>+#REF!</f>
        <v>#REF!</v>
      </c>
      <c r="H7" s="594">
        <f>+O20</f>
        <v>8</v>
      </c>
      <c r="I7" s="596" t="str">
        <f t="shared" si="6"/>
        <v>#REF!</v>
      </c>
      <c r="J7" s="290"/>
      <c r="K7" s="602"/>
      <c r="L7" s="602" t="s">
        <v>3375</v>
      </c>
      <c r="M7" s="602"/>
      <c r="N7" s="602"/>
      <c r="O7" s="603">
        <f>SUM(O4:O6)</f>
        <v>91</v>
      </c>
      <c r="P7" s="574"/>
      <c r="Q7" s="589" t="s">
        <v>3302</v>
      </c>
      <c r="R7" s="590" t="s">
        <v>3372</v>
      </c>
      <c r="S7" s="591">
        <v>3.996878E8</v>
      </c>
      <c r="T7" s="592">
        <f t="shared" si="1"/>
        <v>33307316.67</v>
      </c>
      <c r="U7" s="589">
        <v>1.960222E8</v>
      </c>
      <c r="V7" s="592">
        <f t="shared" si="2"/>
        <v>16335183.33</v>
      </c>
      <c r="W7" s="593">
        <v>1.44394E7</v>
      </c>
      <c r="X7" s="593">
        <v>1.6817E7</v>
      </c>
      <c r="Y7" s="593">
        <v>2.396E7</v>
      </c>
      <c r="Z7" s="593">
        <v>2.358E7</v>
      </c>
      <c r="AA7" s="593">
        <v>1.5621E7</v>
      </c>
      <c r="AB7" s="593">
        <v>1.9161E7</v>
      </c>
      <c r="AC7" s="593">
        <v>2.3887E7</v>
      </c>
      <c r="AD7" s="593">
        <v>1.6734E7</v>
      </c>
      <c r="AE7" s="593">
        <v>1.9442E7</v>
      </c>
      <c r="AF7" s="593">
        <v>1.611E7</v>
      </c>
      <c r="AG7" s="593"/>
      <c r="AH7" s="593"/>
      <c r="AI7" s="593">
        <f t="shared" si="3"/>
        <v>189751400</v>
      </c>
    </row>
    <row r="8" ht="16.5" customHeight="1">
      <c r="A8" s="290"/>
      <c r="B8" s="594"/>
      <c r="C8" s="595"/>
      <c r="D8" s="595"/>
      <c r="E8" s="596"/>
      <c r="F8" s="594"/>
      <c r="G8" s="594"/>
      <c r="H8" s="594"/>
      <c r="I8" s="596">
        <f t="shared" si="6"/>
        <v>0</v>
      </c>
      <c r="J8" s="290"/>
      <c r="K8" s="586"/>
      <c r="L8" s="586" t="s">
        <v>3352</v>
      </c>
      <c r="M8" s="587" t="s">
        <v>3373</v>
      </c>
      <c r="N8" s="587" t="s">
        <v>3353</v>
      </c>
      <c r="O8" s="588">
        <v>13.0</v>
      </c>
      <c r="P8" s="574"/>
      <c r="Q8" s="589"/>
      <c r="R8" s="590" t="s">
        <v>3374</v>
      </c>
      <c r="S8" s="591">
        <v>-1.9473728E7</v>
      </c>
      <c r="T8" s="592">
        <f t="shared" si="1"/>
        <v>-1622810.667</v>
      </c>
      <c r="U8" s="589">
        <v>-9535971.0</v>
      </c>
      <c r="V8" s="592">
        <f t="shared" si="2"/>
        <v>-794664.25</v>
      </c>
      <c r="W8" s="593">
        <v>-458430.0</v>
      </c>
      <c r="X8" s="593">
        <v>-1066650.0</v>
      </c>
      <c r="Y8" s="593">
        <v>-1028500.0</v>
      </c>
      <c r="Z8" s="593">
        <v>-1327000.0</v>
      </c>
      <c r="AA8" s="593">
        <v>-635000.0</v>
      </c>
      <c r="AB8" s="593">
        <v>-1773550.0</v>
      </c>
      <c r="AC8" s="593">
        <v>-932000.0</v>
      </c>
      <c r="AD8" s="593">
        <v>-612500.0</v>
      </c>
      <c r="AE8" s="593">
        <v>-1226086.0</v>
      </c>
      <c r="AF8" s="593">
        <v>-558950.0</v>
      </c>
      <c r="AG8" s="593"/>
      <c r="AH8" s="593"/>
      <c r="AI8" s="593">
        <f t="shared" si="3"/>
        <v>-9618666</v>
      </c>
    </row>
    <row r="9" ht="16.5" customHeight="1">
      <c r="A9" s="290"/>
      <c r="B9" s="604" t="s">
        <v>165</v>
      </c>
      <c r="C9" s="605">
        <f t="shared" ref="C9:E9" si="7">SUM(C5:C8)</f>
        <v>711</v>
      </c>
      <c r="D9" s="605">
        <f t="shared" si="7"/>
        <v>356</v>
      </c>
      <c r="E9" s="606">
        <f t="shared" si="7"/>
        <v>213.3</v>
      </c>
      <c r="F9" s="604">
        <f t="shared" ref="F9:H9" si="8">SUM(F5:F7)</f>
        <v>177</v>
      </c>
      <c r="G9" s="604" t="str">
        <f t="shared" si="8"/>
        <v>#REF!</v>
      </c>
      <c r="H9" s="604">
        <f t="shared" si="8"/>
        <v>25</v>
      </c>
      <c r="I9" s="606" t="str">
        <f t="shared" si="6"/>
        <v>#REF!</v>
      </c>
      <c r="J9" s="290"/>
      <c r="K9" s="602"/>
      <c r="L9" s="602" t="s">
        <v>3376</v>
      </c>
      <c r="M9" s="602"/>
      <c r="N9" s="602"/>
      <c r="O9" s="603">
        <f>SUM(O8)</f>
        <v>13</v>
      </c>
      <c r="P9" s="574"/>
      <c r="Q9" s="598" t="s">
        <v>3326</v>
      </c>
      <c r="R9" s="599"/>
      <c r="S9" s="598">
        <v>3.80214072E8</v>
      </c>
      <c r="T9" s="600">
        <f t="shared" si="1"/>
        <v>31684506</v>
      </c>
      <c r="U9" s="598">
        <v>1.86486229E8</v>
      </c>
      <c r="V9" s="600">
        <f t="shared" si="2"/>
        <v>15540519.08</v>
      </c>
      <c r="W9" s="601">
        <v>1.398097E7</v>
      </c>
      <c r="X9" s="601">
        <v>1.575035E7</v>
      </c>
      <c r="Y9" s="601">
        <v>2.29315E7</v>
      </c>
      <c r="Z9" s="601">
        <v>2.2253E7</v>
      </c>
      <c r="AA9" s="601">
        <v>1.4986E7</v>
      </c>
      <c r="AB9" s="601">
        <v>1.738745E7</v>
      </c>
      <c r="AC9" s="601">
        <v>2.2955E7</v>
      </c>
      <c r="AD9" s="601">
        <v>1.61215E7</v>
      </c>
      <c r="AE9" s="601">
        <v>1.8215914E7</v>
      </c>
      <c r="AF9" s="601">
        <v>1.555105E7</v>
      </c>
      <c r="AG9" s="601"/>
      <c r="AH9" s="601"/>
      <c r="AI9" s="601">
        <f t="shared" si="3"/>
        <v>180132734</v>
      </c>
    </row>
    <row r="10" ht="16.5" customHeight="1">
      <c r="A10" s="290"/>
      <c r="B10" s="313"/>
      <c r="C10" s="313"/>
      <c r="D10" s="313"/>
      <c r="E10" s="313"/>
      <c r="F10" s="313"/>
      <c r="G10" s="313"/>
      <c r="H10" s="313"/>
      <c r="I10" s="575" t="s">
        <v>3377</v>
      </c>
      <c r="J10" s="290"/>
      <c r="K10" s="580" t="s">
        <v>3378</v>
      </c>
      <c r="L10" s="580"/>
      <c r="M10" s="580"/>
      <c r="N10" s="580"/>
      <c r="O10" s="581">
        <f>+O7+O9</f>
        <v>104</v>
      </c>
      <c r="P10" s="574"/>
      <c r="Q10" s="589" t="s">
        <v>3303</v>
      </c>
      <c r="R10" s="590" t="s">
        <v>3372</v>
      </c>
      <c r="S10" s="591">
        <v>5.803074E8</v>
      </c>
      <c r="T10" s="592">
        <f t="shared" si="1"/>
        <v>48358950</v>
      </c>
      <c r="U10" s="589">
        <v>6.618126E8</v>
      </c>
      <c r="V10" s="592">
        <f t="shared" si="2"/>
        <v>55151050</v>
      </c>
      <c r="W10" s="593">
        <v>5.2905E7</v>
      </c>
      <c r="X10" s="593">
        <v>5.6715E7</v>
      </c>
      <c r="Y10" s="593">
        <v>5.8486E7</v>
      </c>
      <c r="Z10" s="593">
        <v>6.3941E7</v>
      </c>
      <c r="AA10" s="593">
        <v>6.1189E7</v>
      </c>
      <c r="AB10" s="593">
        <v>6.6188E7</v>
      </c>
      <c r="AC10" s="593">
        <v>7.7099E7</v>
      </c>
      <c r="AD10" s="593">
        <v>6.3747E7</v>
      </c>
      <c r="AE10" s="593">
        <v>7.6458E7</v>
      </c>
      <c r="AF10" s="593">
        <v>7.0231E7</v>
      </c>
      <c r="AG10" s="593"/>
      <c r="AH10" s="593"/>
      <c r="AI10" s="593">
        <f t="shared" si="3"/>
        <v>646959000</v>
      </c>
    </row>
    <row r="11" ht="16.5" customHeight="1">
      <c r="A11" s="290"/>
      <c r="B11" s="313"/>
      <c r="C11" s="313"/>
      <c r="D11" s="313"/>
      <c r="E11" s="313"/>
      <c r="F11" s="313"/>
      <c r="G11" s="313"/>
      <c r="H11" s="313"/>
      <c r="I11" s="313">
        <v>230.0</v>
      </c>
      <c r="J11" s="290"/>
      <c r="K11" s="586" t="s">
        <v>26</v>
      </c>
      <c r="L11" s="586" t="s">
        <v>3351</v>
      </c>
      <c r="M11" s="587" t="s">
        <v>3356</v>
      </c>
      <c r="N11" s="587" t="s">
        <v>3371</v>
      </c>
      <c r="O11" s="588">
        <v>20.0</v>
      </c>
      <c r="P11" s="574"/>
      <c r="Q11" s="589"/>
      <c r="R11" s="590" t="s">
        <v>3374</v>
      </c>
      <c r="S11" s="591">
        <v>-2.5817169E7</v>
      </c>
      <c r="T11" s="592">
        <f t="shared" si="1"/>
        <v>-2151430.75</v>
      </c>
      <c r="U11" s="589">
        <v>-3.1375388E7</v>
      </c>
      <c r="V11" s="592">
        <f t="shared" si="2"/>
        <v>-2614615.667</v>
      </c>
      <c r="W11" s="593">
        <v>-4219200.0</v>
      </c>
      <c r="X11" s="593">
        <v>-1680700.0</v>
      </c>
      <c r="Y11" s="593">
        <v>-2417400.0</v>
      </c>
      <c r="Z11" s="593">
        <v>-2131650.0</v>
      </c>
      <c r="AA11" s="593">
        <v>-2310250.0</v>
      </c>
      <c r="AB11" s="593">
        <v>-2583350.0</v>
      </c>
      <c r="AC11" s="593">
        <v>-4740490.0</v>
      </c>
      <c r="AD11" s="593">
        <v>-3014350.0</v>
      </c>
      <c r="AE11" s="593">
        <v>-3270100.0</v>
      </c>
      <c r="AF11" s="593">
        <v>-3188950.0</v>
      </c>
      <c r="AG11" s="593"/>
      <c r="AH11" s="593"/>
      <c r="AI11" s="593">
        <f t="shared" si="3"/>
        <v>-29556440</v>
      </c>
    </row>
    <row r="12" ht="16.5" customHeight="1">
      <c r="A12" s="290"/>
      <c r="B12" s="313"/>
      <c r="C12" s="313"/>
      <c r="D12" s="313"/>
      <c r="E12" s="313"/>
      <c r="F12" s="313"/>
      <c r="G12" s="313"/>
      <c r="H12" s="313"/>
      <c r="I12" s="313"/>
      <c r="J12" s="290"/>
      <c r="K12" s="586"/>
      <c r="L12" s="586"/>
      <c r="M12" s="587" t="s">
        <v>3373</v>
      </c>
      <c r="N12" s="587" t="s">
        <v>3371</v>
      </c>
      <c r="O12" s="588">
        <v>36.0</v>
      </c>
      <c r="P12" s="574"/>
      <c r="Q12" s="598" t="s">
        <v>3329</v>
      </c>
      <c r="R12" s="599"/>
      <c r="S12" s="598">
        <v>5.54490231E8</v>
      </c>
      <c r="T12" s="600">
        <f t="shared" si="1"/>
        <v>46207519.25</v>
      </c>
      <c r="U12" s="598">
        <v>6.30437212E8</v>
      </c>
      <c r="V12" s="600">
        <f t="shared" si="2"/>
        <v>52536434.33</v>
      </c>
      <c r="W12" s="601">
        <v>4.86858E7</v>
      </c>
      <c r="X12" s="601">
        <v>5.50343E7</v>
      </c>
      <c r="Y12" s="601">
        <v>5.60686E7</v>
      </c>
      <c r="Z12" s="601">
        <v>6.180935E7</v>
      </c>
      <c r="AA12" s="601">
        <v>5.887875E7</v>
      </c>
      <c r="AB12" s="601">
        <v>6.360465E7</v>
      </c>
      <c r="AC12" s="601">
        <v>7.235851E7</v>
      </c>
      <c r="AD12" s="601">
        <v>6.073265E7</v>
      </c>
      <c r="AE12" s="601">
        <v>7.31879E7</v>
      </c>
      <c r="AF12" s="601">
        <v>6.704205E7</v>
      </c>
      <c r="AG12" s="601"/>
      <c r="AH12" s="601"/>
      <c r="AI12" s="601">
        <f t="shared" si="3"/>
        <v>617402560</v>
      </c>
    </row>
    <row r="13" ht="16.5" customHeight="1">
      <c r="A13" s="290"/>
      <c r="B13" s="313"/>
      <c r="C13" s="313"/>
      <c r="D13" s="313"/>
      <c r="E13" s="313"/>
      <c r="F13" s="313"/>
      <c r="G13" s="313"/>
      <c r="H13" s="313"/>
      <c r="I13" s="313"/>
      <c r="J13" s="290"/>
      <c r="K13" s="586"/>
      <c r="L13" s="586"/>
      <c r="M13" s="587"/>
      <c r="N13" s="587" t="s">
        <v>3353</v>
      </c>
      <c r="O13" s="588">
        <v>5.0</v>
      </c>
      <c r="P13" s="574"/>
      <c r="Q13" s="589" t="s">
        <v>3305</v>
      </c>
      <c r="R13" s="590" t="s">
        <v>3372</v>
      </c>
      <c r="S13" s="591">
        <v>6.49322E7</v>
      </c>
      <c r="T13" s="592">
        <f t="shared" si="1"/>
        <v>5411016.667</v>
      </c>
      <c r="U13" s="589">
        <v>9.83972E7</v>
      </c>
      <c r="V13" s="592">
        <f t="shared" si="2"/>
        <v>8199766.667</v>
      </c>
      <c r="W13" s="593">
        <v>4581000.0</v>
      </c>
      <c r="X13" s="593">
        <v>9123000.0</v>
      </c>
      <c r="Y13" s="593">
        <v>9329000.0</v>
      </c>
      <c r="Z13" s="593">
        <v>1.0881E7</v>
      </c>
      <c r="AA13" s="593">
        <v>1.2272E7</v>
      </c>
      <c r="AB13" s="593">
        <v>1.1798E7</v>
      </c>
      <c r="AC13" s="593">
        <v>8648000.0</v>
      </c>
      <c r="AD13" s="593">
        <v>1.3101E7</v>
      </c>
      <c r="AE13" s="593">
        <v>1.1136E7</v>
      </c>
      <c r="AF13" s="593">
        <v>1.3365E7</v>
      </c>
      <c r="AG13" s="593"/>
      <c r="AH13" s="593"/>
      <c r="AI13" s="593">
        <f t="shared" si="3"/>
        <v>104234000</v>
      </c>
    </row>
    <row r="14" ht="16.5" customHeight="1">
      <c r="A14" s="290"/>
      <c r="B14" s="313"/>
      <c r="C14" s="313"/>
      <c r="D14" s="313"/>
      <c r="E14" s="313"/>
      <c r="F14" s="313"/>
      <c r="G14" s="313"/>
      <c r="H14" s="313"/>
      <c r="I14" s="313"/>
      <c r="J14" s="290"/>
      <c r="K14" s="602"/>
      <c r="L14" s="602" t="s">
        <v>3375</v>
      </c>
      <c r="M14" s="602"/>
      <c r="N14" s="602"/>
      <c r="O14" s="603">
        <f>SUM(O11:O13)</f>
        <v>61</v>
      </c>
      <c r="P14" s="574"/>
      <c r="Q14" s="589"/>
      <c r="R14" s="590" t="s">
        <v>3374</v>
      </c>
      <c r="S14" s="591">
        <v>-2098069.0</v>
      </c>
      <c r="T14" s="592">
        <f t="shared" si="1"/>
        <v>-174839.0833</v>
      </c>
      <c r="U14" s="589">
        <v>-4099180.0</v>
      </c>
      <c r="V14" s="592">
        <f t="shared" si="2"/>
        <v>-341598.3333</v>
      </c>
      <c r="W14" s="593">
        <v>-621680.0</v>
      </c>
      <c r="X14" s="593">
        <v>-329700.0</v>
      </c>
      <c r="Y14" s="593">
        <v>-334900.0</v>
      </c>
      <c r="Z14" s="593">
        <v>-134250.0</v>
      </c>
      <c r="AA14" s="593">
        <v>-500850.0</v>
      </c>
      <c r="AB14" s="593">
        <v>-942900.0</v>
      </c>
      <c r="AC14" s="593">
        <v>-228800.0</v>
      </c>
      <c r="AD14" s="593">
        <v>-613050.0</v>
      </c>
      <c r="AE14" s="593">
        <v>-56700.0</v>
      </c>
      <c r="AF14" s="593">
        <v>-433720.0</v>
      </c>
      <c r="AG14" s="593"/>
      <c r="AH14" s="593"/>
      <c r="AI14" s="593">
        <f t="shared" si="3"/>
        <v>-4196550</v>
      </c>
    </row>
    <row r="15" ht="16.5" customHeight="1">
      <c r="A15" s="290"/>
      <c r="B15" s="313"/>
      <c r="C15" s="313"/>
      <c r="D15" s="313"/>
      <c r="E15" s="313"/>
      <c r="F15" s="313"/>
      <c r="G15" s="313"/>
      <c r="H15" s="313"/>
      <c r="I15" s="313"/>
      <c r="J15" s="290"/>
      <c r="K15" s="586"/>
      <c r="L15" s="586" t="s">
        <v>3352</v>
      </c>
      <c r="M15" s="587" t="s">
        <v>3373</v>
      </c>
      <c r="N15" s="587" t="s">
        <v>3353</v>
      </c>
      <c r="O15" s="588">
        <v>7.0</v>
      </c>
      <c r="P15" s="574"/>
      <c r="Q15" s="598" t="s">
        <v>3335</v>
      </c>
      <c r="R15" s="599"/>
      <c r="S15" s="598">
        <v>6.2834131E7</v>
      </c>
      <c r="T15" s="600">
        <f t="shared" si="1"/>
        <v>5236177.583</v>
      </c>
      <c r="U15" s="598">
        <v>9.429802E7</v>
      </c>
      <c r="V15" s="600">
        <f t="shared" si="2"/>
        <v>7858168.333</v>
      </c>
      <c r="W15" s="601">
        <v>3959320.0</v>
      </c>
      <c r="X15" s="601">
        <v>8793300.0</v>
      </c>
      <c r="Y15" s="601">
        <v>8994100.0</v>
      </c>
      <c r="Z15" s="601">
        <v>1.074675E7</v>
      </c>
      <c r="AA15" s="601">
        <v>1.177115E7</v>
      </c>
      <c r="AB15" s="601">
        <v>1.08551E7</v>
      </c>
      <c r="AC15" s="601">
        <v>8419200.0</v>
      </c>
      <c r="AD15" s="601">
        <v>1.248795E7</v>
      </c>
      <c r="AE15" s="601">
        <v>1.10793E7</v>
      </c>
      <c r="AF15" s="601">
        <v>1.293128E7</v>
      </c>
      <c r="AG15" s="601"/>
      <c r="AH15" s="601"/>
      <c r="AI15" s="601">
        <f t="shared" si="3"/>
        <v>100037450</v>
      </c>
    </row>
    <row r="16" ht="16.5" customHeight="1">
      <c r="A16" s="290"/>
      <c r="B16" s="313"/>
      <c r="C16" s="313"/>
      <c r="D16" s="313"/>
      <c r="E16" s="313"/>
      <c r="F16" s="313"/>
      <c r="G16" s="313"/>
      <c r="H16" s="313"/>
      <c r="I16" s="313"/>
      <c r="J16" s="290"/>
      <c r="K16" s="602"/>
      <c r="L16" s="602" t="s">
        <v>3376</v>
      </c>
      <c r="M16" s="602"/>
      <c r="N16" s="602"/>
      <c r="O16" s="603">
        <f>SUM(O15)</f>
        <v>7</v>
      </c>
      <c r="P16" s="574"/>
      <c r="Q16" s="589" t="s">
        <v>3306</v>
      </c>
      <c r="R16" s="590" t="s">
        <v>3372</v>
      </c>
      <c r="S16" s="591">
        <v>6.562174E8</v>
      </c>
      <c r="T16" s="592">
        <f t="shared" si="1"/>
        <v>54684783.33</v>
      </c>
      <c r="U16" s="589">
        <v>6.224498E8</v>
      </c>
      <c r="V16" s="592">
        <f t="shared" si="2"/>
        <v>51870816.67</v>
      </c>
      <c r="W16" s="593">
        <v>3.5365E7</v>
      </c>
      <c r="X16" s="593">
        <v>5.4671E7</v>
      </c>
      <c r="Y16" s="593">
        <v>5.67E7</v>
      </c>
      <c r="Z16" s="593">
        <v>4.8456E7</v>
      </c>
      <c r="AA16" s="593">
        <v>5.236E7</v>
      </c>
      <c r="AB16" s="593">
        <v>3.2186E7</v>
      </c>
      <c r="AC16" s="593">
        <v>4.2846E7</v>
      </c>
      <c r="AD16" s="593">
        <v>3.9209E7</v>
      </c>
      <c r="AE16" s="593">
        <v>5.2656E7</v>
      </c>
      <c r="AF16" s="593">
        <v>4.925E7</v>
      </c>
      <c r="AG16" s="593"/>
      <c r="AH16" s="593"/>
      <c r="AI16" s="593">
        <f t="shared" si="3"/>
        <v>463699000</v>
      </c>
    </row>
    <row r="17" ht="16.5" customHeight="1">
      <c r="A17" s="290"/>
      <c r="B17" s="313"/>
      <c r="C17" s="313"/>
      <c r="D17" s="313"/>
      <c r="E17" s="313"/>
      <c r="F17" s="313"/>
      <c r="G17" s="313"/>
      <c r="H17" s="313"/>
      <c r="I17" s="313"/>
      <c r="J17" s="290"/>
      <c r="K17" s="580" t="s">
        <v>3379</v>
      </c>
      <c r="L17" s="580"/>
      <c r="M17" s="580"/>
      <c r="N17" s="580"/>
      <c r="O17" s="581">
        <f>+O14+O16</f>
        <v>68</v>
      </c>
      <c r="P17" s="574"/>
      <c r="Q17" s="589"/>
      <c r="R17" s="590" t="s">
        <v>3374</v>
      </c>
      <c r="S17" s="591">
        <v>-3.0955378E7</v>
      </c>
      <c r="T17" s="592">
        <f t="shared" si="1"/>
        <v>-2579614.833</v>
      </c>
      <c r="U17" s="589">
        <v>-2.9495001E7</v>
      </c>
      <c r="V17" s="592">
        <f t="shared" si="2"/>
        <v>-2457916.75</v>
      </c>
      <c r="W17" s="593">
        <v>-3645090.0</v>
      </c>
      <c r="X17" s="593">
        <v>-2974900.0</v>
      </c>
      <c r="Y17" s="593">
        <v>-3560700.0</v>
      </c>
      <c r="Z17" s="593">
        <v>-2970150.0</v>
      </c>
      <c r="AA17" s="593">
        <v>-1623700.0</v>
      </c>
      <c r="AB17" s="593">
        <v>-1122350.0</v>
      </c>
      <c r="AC17" s="593">
        <v>-1487902.0</v>
      </c>
      <c r="AD17" s="593">
        <v>-2585350.0</v>
      </c>
      <c r="AE17" s="593">
        <v>-2557500.0</v>
      </c>
      <c r="AF17" s="593">
        <v>-2799150.0</v>
      </c>
      <c r="AG17" s="593"/>
      <c r="AH17" s="593"/>
      <c r="AI17" s="593">
        <f t="shared" si="3"/>
        <v>-25326792</v>
      </c>
    </row>
    <row r="18" ht="16.5" customHeight="1">
      <c r="A18" s="290"/>
      <c r="B18" s="313"/>
      <c r="C18" s="313"/>
      <c r="D18" s="313"/>
      <c r="E18" s="313"/>
      <c r="F18" s="313"/>
      <c r="G18" s="313"/>
      <c r="H18" s="313"/>
      <c r="I18" s="313"/>
      <c r="J18" s="290"/>
      <c r="K18" s="586" t="s">
        <v>27</v>
      </c>
      <c r="L18" s="586" t="s">
        <v>3351</v>
      </c>
      <c r="M18" s="587" t="s">
        <v>3356</v>
      </c>
      <c r="N18" s="587" t="s">
        <v>3371</v>
      </c>
      <c r="O18" s="588">
        <v>12.0</v>
      </c>
      <c r="P18" s="574"/>
      <c r="Q18" s="598" t="s">
        <v>3339</v>
      </c>
      <c r="R18" s="599"/>
      <c r="S18" s="598">
        <v>6.25262022E8</v>
      </c>
      <c r="T18" s="600">
        <f t="shared" si="1"/>
        <v>52105168.5</v>
      </c>
      <c r="U18" s="598">
        <v>5.92954799E8</v>
      </c>
      <c r="V18" s="600">
        <f t="shared" si="2"/>
        <v>49412899.92</v>
      </c>
      <c r="W18" s="601">
        <v>3.171991E7</v>
      </c>
      <c r="X18" s="601">
        <v>5.16961E7</v>
      </c>
      <c r="Y18" s="601">
        <v>5.31393E7</v>
      </c>
      <c r="Z18" s="601">
        <v>4.548585E7</v>
      </c>
      <c r="AA18" s="601">
        <v>5.07363E7</v>
      </c>
      <c r="AB18" s="601">
        <v>3.106365E7</v>
      </c>
      <c r="AC18" s="601">
        <v>4.1358098E7</v>
      </c>
      <c r="AD18" s="601">
        <v>3.662365E7</v>
      </c>
      <c r="AE18" s="601">
        <v>5.00985E7</v>
      </c>
      <c r="AF18" s="601">
        <v>4.645085E7</v>
      </c>
      <c r="AG18" s="601"/>
      <c r="AH18" s="601"/>
      <c r="AI18" s="601">
        <f t="shared" si="3"/>
        <v>438372208</v>
      </c>
    </row>
    <row r="19" ht="16.5" customHeight="1">
      <c r="A19" s="290"/>
      <c r="B19" s="313"/>
      <c r="C19" s="313"/>
      <c r="D19" s="313"/>
      <c r="E19" s="313"/>
      <c r="F19" s="313"/>
      <c r="G19" s="313"/>
      <c r="H19" s="313"/>
      <c r="I19" s="313"/>
      <c r="J19" s="290"/>
      <c r="K19" s="586"/>
      <c r="L19" s="586"/>
      <c r="M19" s="587" t="s">
        <v>3373</v>
      </c>
      <c r="N19" s="587" t="s">
        <v>3371</v>
      </c>
      <c r="O19" s="588">
        <v>30.0</v>
      </c>
      <c r="P19" s="574"/>
      <c r="Q19" s="607" t="s">
        <v>165</v>
      </c>
      <c r="R19" s="608"/>
      <c r="S19" s="607">
        <v>2.093619548E9</v>
      </c>
      <c r="T19" s="608">
        <f t="shared" si="1"/>
        <v>174468295.7</v>
      </c>
      <c r="U19" s="607">
        <v>2.028001075E9</v>
      </c>
      <c r="V19" s="608">
        <f t="shared" si="2"/>
        <v>169000089.6</v>
      </c>
      <c r="W19" s="609">
        <v>1.3626077E8</v>
      </c>
      <c r="X19" s="609">
        <v>1.8175285E8</v>
      </c>
      <c r="Y19" s="609">
        <v>1.9187265E8</v>
      </c>
      <c r="Z19" s="609">
        <v>1.944693E8</v>
      </c>
      <c r="AA19" s="609">
        <v>1.7425335E8</v>
      </c>
      <c r="AB19" s="609">
        <v>1.6894395E8</v>
      </c>
      <c r="AC19" s="609">
        <v>2.01485058E8</v>
      </c>
      <c r="AD19" s="609">
        <v>1.651069E8</v>
      </c>
      <c r="AE19" s="609">
        <v>1.98351464E8</v>
      </c>
      <c r="AF19" s="609">
        <v>1.7368418E8</v>
      </c>
      <c r="AG19" s="609"/>
      <c r="AH19" s="609"/>
      <c r="AI19" s="609">
        <f t="shared" si="3"/>
        <v>1786180472</v>
      </c>
    </row>
    <row r="20" ht="16.5" customHeight="1">
      <c r="A20" s="290"/>
      <c r="B20" s="313"/>
      <c r="C20" s="313"/>
      <c r="D20" s="313"/>
      <c r="E20" s="313"/>
      <c r="F20" s="313"/>
      <c r="G20" s="313"/>
      <c r="H20" s="313"/>
      <c r="I20" s="313"/>
      <c r="J20" s="290"/>
      <c r="K20" s="586"/>
      <c r="L20" s="586"/>
      <c r="M20" s="587"/>
      <c r="N20" s="587" t="s">
        <v>3353</v>
      </c>
      <c r="O20" s="588">
        <v>8.0</v>
      </c>
      <c r="P20" s="574"/>
      <c r="Q20" s="574"/>
      <c r="R20" s="290"/>
      <c r="S20" s="290"/>
      <c r="T20" s="290"/>
      <c r="U20" s="290"/>
      <c r="V20" s="290"/>
      <c r="W20" s="610">
        <f t="shared" ref="W20:AH20" si="9">W6+W9+W12+W15+W18</f>
        <v>136260770</v>
      </c>
      <c r="X20" s="610">
        <f t="shared" si="9"/>
        <v>181752850</v>
      </c>
      <c r="Y20" s="610">
        <f t="shared" si="9"/>
        <v>191872650</v>
      </c>
      <c r="Z20" s="610">
        <f t="shared" si="9"/>
        <v>194469300</v>
      </c>
      <c r="AA20" s="610">
        <f t="shared" si="9"/>
        <v>174253350</v>
      </c>
      <c r="AB20" s="610">
        <f t="shared" si="9"/>
        <v>168943950</v>
      </c>
      <c r="AC20" s="610">
        <f t="shared" si="9"/>
        <v>201485058</v>
      </c>
      <c r="AD20" s="610">
        <f t="shared" si="9"/>
        <v>165106900</v>
      </c>
      <c r="AE20" s="610">
        <f t="shared" si="9"/>
        <v>198351464</v>
      </c>
      <c r="AF20" s="610">
        <f t="shared" si="9"/>
        <v>173684180</v>
      </c>
      <c r="AG20" s="610">
        <f t="shared" si="9"/>
        <v>0</v>
      </c>
      <c r="AH20" s="610">
        <f t="shared" si="9"/>
        <v>0</v>
      </c>
      <c r="AI20" s="610"/>
    </row>
    <row r="21" ht="16.5" customHeight="1">
      <c r="A21" s="290"/>
      <c r="B21" s="313"/>
      <c r="C21" s="313"/>
      <c r="D21" s="313"/>
      <c r="E21" s="313"/>
      <c r="F21" s="313"/>
      <c r="G21" s="313"/>
      <c r="H21" s="313"/>
      <c r="I21" s="313"/>
      <c r="J21" s="290"/>
      <c r="K21" s="586"/>
      <c r="L21" s="586"/>
      <c r="M21" s="587"/>
      <c r="N21" s="587"/>
      <c r="O21" s="588"/>
      <c r="P21" s="574"/>
      <c r="Q21" s="574"/>
      <c r="R21" s="290"/>
      <c r="S21" s="290"/>
      <c r="T21" s="290"/>
      <c r="U21" s="290"/>
      <c r="V21" s="290"/>
      <c r="W21" s="610"/>
      <c r="X21" s="610"/>
      <c r="Y21" s="610"/>
      <c r="Z21" s="610"/>
      <c r="AA21" s="610"/>
      <c r="AB21" s="610"/>
      <c r="AC21" s="610"/>
      <c r="AD21" s="610"/>
      <c r="AE21" s="610"/>
      <c r="AF21" s="610"/>
      <c r="AG21" s="610"/>
      <c r="AH21" s="610"/>
      <c r="AI21" s="610"/>
    </row>
    <row r="22" ht="16.5" customHeight="1">
      <c r="A22" s="290"/>
      <c r="B22" s="313"/>
      <c r="C22" s="313"/>
      <c r="D22" s="313"/>
      <c r="E22" s="313"/>
      <c r="F22" s="313"/>
      <c r="G22" s="313"/>
      <c r="H22" s="313"/>
      <c r="I22" s="313"/>
      <c r="J22" s="290"/>
      <c r="K22" s="602"/>
      <c r="L22" s="602" t="s">
        <v>3375</v>
      </c>
      <c r="M22" s="602"/>
      <c r="N22" s="602"/>
      <c r="O22" s="603">
        <f>SUM(O18:O20)</f>
        <v>50</v>
      </c>
      <c r="P22" s="574"/>
      <c r="Q22" s="574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610"/>
      <c r="AH22" s="610"/>
      <c r="AI22" s="290"/>
    </row>
    <row r="23" ht="16.5" customHeight="1">
      <c r="A23" s="290"/>
      <c r="B23" s="313"/>
      <c r="C23" s="313"/>
      <c r="D23" s="313"/>
      <c r="E23" s="313"/>
      <c r="F23" s="313"/>
      <c r="G23" s="313"/>
      <c r="H23" s="313"/>
      <c r="I23" s="313"/>
      <c r="J23" s="290"/>
      <c r="K23" s="611"/>
      <c r="L23" s="611"/>
      <c r="M23" s="611"/>
      <c r="N23" s="611"/>
      <c r="O23" s="612"/>
      <c r="P23" s="574"/>
      <c r="Q23" s="574"/>
      <c r="R23" s="290"/>
      <c r="S23" s="407" t="s">
        <v>3380</v>
      </c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</row>
    <row r="24" ht="16.5" customHeight="1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575"/>
      <c r="L24" s="575"/>
      <c r="M24" s="575"/>
      <c r="N24" s="575"/>
      <c r="O24" s="575"/>
      <c r="P24" s="575"/>
      <c r="Q24" s="613" t="s">
        <v>3317</v>
      </c>
      <c r="R24" s="613" t="s">
        <v>3358</v>
      </c>
      <c r="S24" s="613" t="s">
        <v>8</v>
      </c>
      <c r="T24" s="613" t="s">
        <v>9</v>
      </c>
      <c r="U24" s="613" t="s">
        <v>10</v>
      </c>
      <c r="V24" s="613" t="s">
        <v>11</v>
      </c>
      <c r="W24" s="613" t="s">
        <v>12</v>
      </c>
      <c r="X24" s="613" t="s">
        <v>13</v>
      </c>
      <c r="Y24" s="613" t="s">
        <v>14</v>
      </c>
      <c r="Z24" s="613" t="s">
        <v>15</v>
      </c>
      <c r="AA24" s="613" t="s">
        <v>16</v>
      </c>
      <c r="AB24" s="613" t="s">
        <v>17</v>
      </c>
      <c r="AC24" s="613" t="s">
        <v>18</v>
      </c>
      <c r="AD24" s="613" t="s">
        <v>19</v>
      </c>
      <c r="AE24" s="613" t="s">
        <v>165</v>
      </c>
      <c r="AF24" s="313"/>
      <c r="AG24" s="313"/>
      <c r="AH24" s="313"/>
      <c r="AI24" s="313"/>
    </row>
    <row r="25" ht="16.5" customHeight="1">
      <c r="A25" s="290"/>
      <c r="B25" s="313"/>
      <c r="C25" s="313"/>
      <c r="D25" s="313"/>
      <c r="E25" s="313"/>
      <c r="F25" s="313"/>
      <c r="G25" s="313"/>
      <c r="H25" s="313"/>
      <c r="I25" s="313"/>
      <c r="J25" s="290"/>
      <c r="K25" s="574"/>
      <c r="L25" s="574"/>
      <c r="M25" s="574"/>
      <c r="N25" s="574"/>
      <c r="O25" s="575"/>
      <c r="P25" s="574"/>
      <c r="Q25" s="614" t="s">
        <v>3301</v>
      </c>
      <c r="R25" s="610" t="s">
        <v>3372</v>
      </c>
      <c r="S25" s="610">
        <v>3.54074E7</v>
      </c>
      <c r="T25" s="610">
        <v>3.30648E7</v>
      </c>
      <c r="U25" s="610">
        <v>4.90548E7</v>
      </c>
      <c r="V25" s="610">
        <v>4.41282E7</v>
      </c>
      <c r="W25" s="610">
        <v>4.23712E7</v>
      </c>
      <c r="X25" s="610">
        <v>3.4705E7</v>
      </c>
      <c r="Y25" s="610">
        <v>4.55716E7</v>
      </c>
      <c r="Z25" s="610">
        <v>4.2831E7</v>
      </c>
      <c r="AA25" s="610">
        <v>5.09502E7</v>
      </c>
      <c r="AB25" s="610">
        <v>5.88438E7</v>
      </c>
      <c r="AC25" s="610">
        <v>5.84116E7</v>
      </c>
      <c r="AD25" s="610">
        <v>5.37712E7</v>
      </c>
      <c r="AE25" s="610">
        <v>5.491108E8</v>
      </c>
      <c r="AF25" s="290"/>
      <c r="AG25" s="290"/>
      <c r="AH25" s="290"/>
      <c r="AI25" s="290"/>
    </row>
    <row r="26" ht="16.5" customHeight="1">
      <c r="A26" s="290"/>
      <c r="B26" s="313"/>
      <c r="C26" s="313"/>
      <c r="D26" s="313"/>
      <c r="E26" s="313"/>
      <c r="F26" s="313"/>
      <c r="G26" s="313"/>
      <c r="H26" s="313"/>
      <c r="I26" s="313"/>
      <c r="J26" s="290"/>
      <c r="K26" s="574"/>
      <c r="L26" s="574"/>
      <c r="M26" s="574"/>
      <c r="N26" s="574"/>
      <c r="O26" s="575"/>
      <c r="P26" s="574"/>
      <c r="Q26" s="615"/>
      <c r="R26" s="610" t="s">
        <v>3374</v>
      </c>
      <c r="S26" s="610">
        <v>-1259305.0</v>
      </c>
      <c r="T26" s="610">
        <v>-927950.0</v>
      </c>
      <c r="U26" s="610">
        <v>-1934100.0</v>
      </c>
      <c r="V26" s="610">
        <v>-1913060.0</v>
      </c>
      <c r="W26" s="610">
        <v>-1486670.0</v>
      </c>
      <c r="X26" s="610">
        <v>-2438620.0</v>
      </c>
      <c r="Y26" s="610">
        <v>-2288450.0</v>
      </c>
      <c r="Z26" s="610">
        <v>-4574330.0</v>
      </c>
      <c r="AA26" s="610">
        <v>-2278920.0</v>
      </c>
      <c r="AB26" s="610">
        <v>-1763780.0</v>
      </c>
      <c r="AC26" s="610">
        <v>-2109950.0</v>
      </c>
      <c r="AD26" s="610">
        <v>-2310850.0</v>
      </c>
      <c r="AE26" s="610">
        <v>-2.5285985E7</v>
      </c>
      <c r="AF26" s="290"/>
      <c r="AG26" s="290"/>
      <c r="AH26" s="290"/>
      <c r="AI26" s="290"/>
    </row>
    <row r="27" ht="16.5" customHeight="1">
      <c r="A27" s="290"/>
      <c r="B27" s="313"/>
      <c r="C27" s="313"/>
      <c r="D27" s="313"/>
      <c r="E27" s="313"/>
      <c r="F27" s="313"/>
      <c r="G27" s="313"/>
      <c r="H27" s="313"/>
      <c r="I27" s="313"/>
      <c r="J27" s="290"/>
      <c r="K27" s="574"/>
      <c r="L27" s="574"/>
      <c r="M27" s="574"/>
      <c r="N27" s="574"/>
      <c r="O27" s="575"/>
      <c r="P27" s="574"/>
      <c r="Q27" s="616" t="s">
        <v>3322</v>
      </c>
      <c r="R27" s="616"/>
      <c r="S27" s="616">
        <v>3.4148095E7</v>
      </c>
      <c r="T27" s="616">
        <v>3.213685E7</v>
      </c>
      <c r="U27" s="616">
        <v>4.71207E7</v>
      </c>
      <c r="V27" s="616">
        <v>4.221514E7</v>
      </c>
      <c r="W27" s="616">
        <v>4.088453E7</v>
      </c>
      <c r="X27" s="616">
        <v>3.226638E7</v>
      </c>
      <c r="Y27" s="616">
        <v>4.328315E7</v>
      </c>
      <c r="Z27" s="616">
        <v>3.825667E7</v>
      </c>
      <c r="AA27" s="616">
        <v>4.867128E7</v>
      </c>
      <c r="AB27" s="616">
        <v>5.708002E7</v>
      </c>
      <c r="AC27" s="616">
        <v>5.630165E7</v>
      </c>
      <c r="AD27" s="616">
        <v>5.146035E7</v>
      </c>
      <c r="AE27" s="616">
        <v>5.23824815E8</v>
      </c>
      <c r="AF27" s="290"/>
      <c r="AG27" s="290"/>
      <c r="AH27" s="290"/>
      <c r="AI27" s="290"/>
    </row>
    <row r="28" ht="16.5" customHeight="1">
      <c r="A28" s="290"/>
      <c r="B28" s="313"/>
      <c r="C28" s="313"/>
      <c r="D28" s="313"/>
      <c r="E28" s="313"/>
      <c r="F28" s="313"/>
      <c r="G28" s="313"/>
      <c r="H28" s="313"/>
      <c r="I28" s="313"/>
      <c r="J28" s="290"/>
      <c r="K28" s="574"/>
      <c r="L28" s="574"/>
      <c r="M28" s="574"/>
      <c r="N28" s="574"/>
      <c r="O28" s="575"/>
      <c r="P28" s="574"/>
      <c r="Q28" s="614" t="s">
        <v>3302</v>
      </c>
      <c r="R28" s="610" t="s">
        <v>3372</v>
      </c>
      <c r="S28" s="610">
        <v>1.95302E7</v>
      </c>
      <c r="T28" s="610">
        <v>1.57078E7</v>
      </c>
      <c r="U28" s="610">
        <v>1.4313E7</v>
      </c>
      <c r="V28" s="610">
        <v>1.37052E7</v>
      </c>
      <c r="W28" s="610">
        <v>1.74902E7</v>
      </c>
      <c r="X28" s="610">
        <v>1.30052E7</v>
      </c>
      <c r="Y28" s="610">
        <v>1.3331E7</v>
      </c>
      <c r="Z28" s="610">
        <v>1.36992E7</v>
      </c>
      <c r="AA28" s="610">
        <v>1.74322E7</v>
      </c>
      <c r="AB28" s="610">
        <v>1.99006E7</v>
      </c>
      <c r="AC28" s="610">
        <v>2.17564E7</v>
      </c>
      <c r="AD28" s="610">
        <v>1.61512E7</v>
      </c>
      <c r="AE28" s="610">
        <v>1.960222E8</v>
      </c>
      <c r="AF28" s="290"/>
      <c r="AG28" s="290"/>
      <c r="AH28" s="290"/>
      <c r="AI28" s="290"/>
    </row>
    <row r="29" ht="16.5" customHeight="1">
      <c r="A29" s="290"/>
      <c r="B29" s="313"/>
      <c r="C29" s="313"/>
      <c r="D29" s="313"/>
      <c r="E29" s="313"/>
      <c r="F29" s="313"/>
      <c r="G29" s="313"/>
      <c r="H29" s="313"/>
      <c r="I29" s="313"/>
      <c r="J29" s="290"/>
      <c r="K29" s="574"/>
      <c r="L29" s="574"/>
      <c r="M29" s="574"/>
      <c r="N29" s="574"/>
      <c r="O29" s="575"/>
      <c r="P29" s="574"/>
      <c r="Q29" s="615"/>
      <c r="R29" s="610" t="s">
        <v>3374</v>
      </c>
      <c r="S29" s="610">
        <v>-1211310.0</v>
      </c>
      <c r="T29" s="610">
        <v>-704008.0</v>
      </c>
      <c r="U29" s="610">
        <v>-593060.0</v>
      </c>
      <c r="V29" s="610">
        <v>-720723.0</v>
      </c>
      <c r="W29" s="610">
        <v>-538810.0</v>
      </c>
      <c r="X29" s="610">
        <v>-755060.0</v>
      </c>
      <c r="Y29" s="610">
        <v>-676550.0</v>
      </c>
      <c r="Z29" s="610">
        <v>-450700.0</v>
      </c>
      <c r="AA29" s="610">
        <v>-1232810.0</v>
      </c>
      <c r="AB29" s="610">
        <v>-962370.0</v>
      </c>
      <c r="AC29" s="610">
        <v>-941320.0</v>
      </c>
      <c r="AD29" s="610">
        <v>-749250.0</v>
      </c>
      <c r="AE29" s="610">
        <v>-9535971.0</v>
      </c>
      <c r="AF29" s="290"/>
      <c r="AG29" s="290"/>
      <c r="AH29" s="290"/>
      <c r="AI29" s="290"/>
    </row>
    <row r="30" ht="16.5" customHeight="1">
      <c r="A30" s="290"/>
      <c r="B30" s="313"/>
      <c r="C30" s="313"/>
      <c r="D30" s="313"/>
      <c r="E30" s="313"/>
      <c r="F30" s="313"/>
      <c r="G30" s="313"/>
      <c r="H30" s="313"/>
      <c r="I30" s="313"/>
      <c r="J30" s="290"/>
      <c r="K30" s="574"/>
      <c r="L30" s="574"/>
      <c r="M30" s="574"/>
      <c r="N30" s="574"/>
      <c r="O30" s="575"/>
      <c r="P30" s="574"/>
      <c r="Q30" s="616" t="s">
        <v>3326</v>
      </c>
      <c r="R30" s="616"/>
      <c r="S30" s="616">
        <v>1.831889E7</v>
      </c>
      <c r="T30" s="616">
        <v>1.5003792E7</v>
      </c>
      <c r="U30" s="616">
        <v>1.371994E7</v>
      </c>
      <c r="V30" s="616">
        <v>1.2984477E7</v>
      </c>
      <c r="W30" s="616">
        <v>1.695139E7</v>
      </c>
      <c r="X30" s="616">
        <v>1.225014E7</v>
      </c>
      <c r="Y30" s="616">
        <v>1.265445E7</v>
      </c>
      <c r="Z30" s="616">
        <v>1.32485E7</v>
      </c>
      <c r="AA30" s="616">
        <v>1.619939E7</v>
      </c>
      <c r="AB30" s="616">
        <v>1.893823E7</v>
      </c>
      <c r="AC30" s="616">
        <v>2.081508E7</v>
      </c>
      <c r="AD30" s="616">
        <v>1.540195E7</v>
      </c>
      <c r="AE30" s="616">
        <v>1.86486229E8</v>
      </c>
      <c r="AF30" s="290"/>
      <c r="AG30" s="290"/>
      <c r="AH30" s="290"/>
      <c r="AI30" s="290"/>
    </row>
    <row r="31" ht="16.5" customHeight="1">
      <c r="A31" s="290"/>
      <c r="B31" s="313"/>
      <c r="C31" s="313"/>
      <c r="D31" s="313"/>
      <c r="E31" s="313"/>
      <c r="F31" s="313"/>
      <c r="G31" s="313"/>
      <c r="H31" s="313"/>
      <c r="I31" s="313"/>
      <c r="J31" s="290"/>
      <c r="K31" s="574"/>
      <c r="L31" s="574"/>
      <c r="M31" s="574"/>
      <c r="N31" s="574"/>
      <c r="O31" s="575"/>
      <c r="P31" s="574"/>
      <c r="Q31" s="614" t="s">
        <v>3303</v>
      </c>
      <c r="R31" s="610" t="s">
        <v>3372</v>
      </c>
      <c r="S31" s="610">
        <v>5.1474E7</v>
      </c>
      <c r="T31" s="610">
        <v>4.6011E7</v>
      </c>
      <c r="U31" s="610">
        <v>5.16148E7</v>
      </c>
      <c r="V31" s="610">
        <v>5.54598E7</v>
      </c>
      <c r="W31" s="610">
        <v>5.40508E7</v>
      </c>
      <c r="X31" s="610">
        <v>5.53224E7</v>
      </c>
      <c r="Y31" s="610">
        <v>5.7167E7</v>
      </c>
      <c r="Z31" s="610">
        <v>6.17586E7</v>
      </c>
      <c r="AA31" s="610">
        <v>5.09868E7</v>
      </c>
      <c r="AB31" s="610">
        <v>5.66006E7</v>
      </c>
      <c r="AC31" s="610">
        <v>5.98572E7</v>
      </c>
      <c r="AD31" s="610">
        <v>6.15096E7</v>
      </c>
      <c r="AE31" s="610">
        <v>6.618126E8</v>
      </c>
      <c r="AF31" s="290"/>
      <c r="AG31" s="290"/>
      <c r="AH31" s="290"/>
      <c r="AI31" s="290"/>
    </row>
    <row r="32" ht="16.5" customHeight="1">
      <c r="A32" s="290"/>
      <c r="B32" s="313"/>
      <c r="C32" s="313"/>
      <c r="D32" s="313"/>
      <c r="E32" s="313"/>
      <c r="F32" s="313"/>
      <c r="G32" s="313"/>
      <c r="H32" s="313"/>
      <c r="I32" s="313"/>
      <c r="J32" s="290"/>
      <c r="K32" s="574"/>
      <c r="L32" s="574"/>
      <c r="M32" s="574"/>
      <c r="N32" s="574"/>
      <c r="O32" s="575"/>
      <c r="P32" s="574"/>
      <c r="Q32" s="615"/>
      <c r="R32" s="610" t="s">
        <v>3374</v>
      </c>
      <c r="S32" s="610">
        <v>-3871684.0</v>
      </c>
      <c r="T32" s="610">
        <v>-2067254.0</v>
      </c>
      <c r="U32" s="610">
        <v>-2078300.0</v>
      </c>
      <c r="V32" s="610">
        <v>-3228020.0</v>
      </c>
      <c r="W32" s="610">
        <v>-2760320.0</v>
      </c>
      <c r="X32" s="610">
        <v>-1864060.0</v>
      </c>
      <c r="Y32" s="610">
        <v>-2853820.0</v>
      </c>
      <c r="Z32" s="610">
        <v>-2085560.0</v>
      </c>
      <c r="AA32" s="610">
        <v>-2912250.0</v>
      </c>
      <c r="AB32" s="610">
        <v>-1695960.0</v>
      </c>
      <c r="AC32" s="610">
        <v>-2906410.0</v>
      </c>
      <c r="AD32" s="610">
        <v>-3051750.0</v>
      </c>
      <c r="AE32" s="610">
        <v>-3.1375388E7</v>
      </c>
      <c r="AF32" s="290"/>
      <c r="AG32" s="290"/>
      <c r="AH32" s="290"/>
      <c r="AI32" s="290"/>
    </row>
    <row r="33" ht="16.5" customHeight="1">
      <c r="A33" s="290"/>
      <c r="B33" s="313"/>
      <c r="C33" s="313"/>
      <c r="D33" s="313"/>
      <c r="E33" s="313"/>
      <c r="F33" s="313"/>
      <c r="G33" s="313"/>
      <c r="H33" s="313"/>
      <c r="I33" s="313"/>
      <c r="J33" s="290"/>
      <c r="K33" s="574"/>
      <c r="L33" s="574"/>
      <c r="M33" s="574"/>
      <c r="N33" s="574"/>
      <c r="O33" s="575"/>
      <c r="P33" s="574"/>
      <c r="Q33" s="616" t="s">
        <v>3329</v>
      </c>
      <c r="R33" s="616"/>
      <c r="S33" s="616">
        <v>4.7602316E7</v>
      </c>
      <c r="T33" s="616">
        <v>4.3943746E7</v>
      </c>
      <c r="U33" s="616">
        <v>4.95365E7</v>
      </c>
      <c r="V33" s="616">
        <v>5.223178E7</v>
      </c>
      <c r="W33" s="616">
        <v>5.129048E7</v>
      </c>
      <c r="X33" s="616">
        <v>5.345834E7</v>
      </c>
      <c r="Y33" s="616">
        <v>5.431318E7</v>
      </c>
      <c r="Z33" s="616">
        <v>5.967304E7</v>
      </c>
      <c r="AA33" s="616">
        <v>4.807455E7</v>
      </c>
      <c r="AB33" s="616">
        <v>5.490464E7</v>
      </c>
      <c r="AC33" s="616">
        <v>5.695079E7</v>
      </c>
      <c r="AD33" s="616">
        <v>5.845785E7</v>
      </c>
      <c r="AE33" s="616">
        <v>6.30437212E8</v>
      </c>
      <c r="AF33" s="290"/>
      <c r="AG33" s="290"/>
      <c r="AH33" s="290"/>
      <c r="AI33" s="290"/>
    </row>
    <row r="34" ht="16.5" customHeight="1">
      <c r="A34" s="290"/>
      <c r="B34" s="313"/>
      <c r="C34" s="313"/>
      <c r="D34" s="313"/>
      <c r="E34" s="313"/>
      <c r="F34" s="313"/>
      <c r="G34" s="313"/>
      <c r="H34" s="313"/>
      <c r="I34" s="313"/>
      <c r="J34" s="290"/>
      <c r="K34" s="574"/>
      <c r="L34" s="574"/>
      <c r="M34" s="574"/>
      <c r="N34" s="574"/>
      <c r="O34" s="575"/>
      <c r="P34" s="574"/>
      <c r="Q34" s="614" t="s">
        <v>3305</v>
      </c>
      <c r="R34" s="610" t="s">
        <v>3372</v>
      </c>
      <c r="S34" s="610">
        <v>1.1012E7</v>
      </c>
      <c r="T34" s="610">
        <v>5568000.0</v>
      </c>
      <c r="U34" s="610">
        <v>5455000.0</v>
      </c>
      <c r="V34" s="610">
        <v>7310400.0</v>
      </c>
      <c r="W34" s="610">
        <v>5977200.0</v>
      </c>
      <c r="X34" s="610">
        <v>9283400.0</v>
      </c>
      <c r="Y34" s="610">
        <v>6294200.0</v>
      </c>
      <c r="Z34" s="610">
        <v>9264400.0</v>
      </c>
      <c r="AA34" s="610">
        <v>6519200.0</v>
      </c>
      <c r="AB34" s="610">
        <v>1.10794E7</v>
      </c>
      <c r="AC34" s="610">
        <v>1.1458E7</v>
      </c>
      <c r="AD34" s="610">
        <v>9176000.0</v>
      </c>
      <c r="AE34" s="610">
        <v>9.83972E7</v>
      </c>
      <c r="AF34" s="290"/>
      <c r="AG34" s="290"/>
      <c r="AH34" s="290"/>
      <c r="AI34" s="290"/>
    </row>
    <row r="35" ht="16.5" customHeight="1">
      <c r="A35" s="290"/>
      <c r="B35" s="313"/>
      <c r="C35" s="313"/>
      <c r="D35" s="313"/>
      <c r="E35" s="313"/>
      <c r="F35" s="313"/>
      <c r="G35" s="313"/>
      <c r="H35" s="313"/>
      <c r="I35" s="313"/>
      <c r="J35" s="290"/>
      <c r="K35" s="574"/>
      <c r="L35" s="574"/>
      <c r="M35" s="574"/>
      <c r="N35" s="574"/>
      <c r="O35" s="575"/>
      <c r="P35" s="574"/>
      <c r="Q35" s="615"/>
      <c r="R35" s="610" t="s">
        <v>3374</v>
      </c>
      <c r="S35" s="610">
        <v>-108000.0</v>
      </c>
      <c r="T35" s="610">
        <v>-103650.0</v>
      </c>
      <c r="U35" s="610">
        <v>-110400.0</v>
      </c>
      <c r="V35" s="610">
        <v>-32250.0</v>
      </c>
      <c r="W35" s="610">
        <v>-700500.0</v>
      </c>
      <c r="X35" s="610">
        <v>-368560.0</v>
      </c>
      <c r="Y35" s="610">
        <v>-224560.0</v>
      </c>
      <c r="Z35" s="610">
        <v>-246250.0</v>
      </c>
      <c r="AA35" s="610">
        <v>-150870.0</v>
      </c>
      <c r="AB35" s="610">
        <v>-1363520.0</v>
      </c>
      <c r="AC35" s="610">
        <v>-380340.0</v>
      </c>
      <c r="AD35" s="610">
        <v>-310280.0</v>
      </c>
      <c r="AE35" s="610">
        <v>-4099180.0</v>
      </c>
      <c r="AF35" s="290"/>
      <c r="AG35" s="290"/>
      <c r="AH35" s="290"/>
      <c r="AI35" s="290"/>
    </row>
    <row r="36" ht="16.5" customHeight="1">
      <c r="A36" s="290"/>
      <c r="B36" s="313"/>
      <c r="C36" s="313"/>
      <c r="D36" s="313"/>
      <c r="E36" s="313"/>
      <c r="F36" s="313"/>
      <c r="G36" s="313"/>
      <c r="H36" s="313"/>
      <c r="I36" s="313"/>
      <c r="J36" s="290"/>
      <c r="K36" s="574"/>
      <c r="L36" s="574"/>
      <c r="M36" s="574"/>
      <c r="N36" s="574"/>
      <c r="O36" s="575"/>
      <c r="P36" s="574"/>
      <c r="Q36" s="616" t="s">
        <v>3335</v>
      </c>
      <c r="R36" s="616"/>
      <c r="S36" s="616">
        <v>1.0904E7</v>
      </c>
      <c r="T36" s="616">
        <v>5464350.0</v>
      </c>
      <c r="U36" s="616">
        <v>5344600.0</v>
      </c>
      <c r="V36" s="616">
        <v>7278150.0</v>
      </c>
      <c r="W36" s="616">
        <v>5276700.0</v>
      </c>
      <c r="X36" s="616">
        <v>8914840.0</v>
      </c>
      <c r="Y36" s="616">
        <v>6069640.0</v>
      </c>
      <c r="Z36" s="616">
        <v>9018150.0</v>
      </c>
      <c r="AA36" s="616">
        <v>6368330.0</v>
      </c>
      <c r="AB36" s="616">
        <v>9715880.0</v>
      </c>
      <c r="AC36" s="616">
        <v>1.107766E7</v>
      </c>
      <c r="AD36" s="616">
        <v>8865720.0</v>
      </c>
      <c r="AE36" s="616">
        <v>9.429802E7</v>
      </c>
      <c r="AF36" s="290"/>
      <c r="AG36" s="290"/>
      <c r="AH36" s="290"/>
      <c r="AI36" s="290"/>
    </row>
    <row r="37" ht="16.5" customHeight="1">
      <c r="A37" s="290"/>
      <c r="B37" s="313"/>
      <c r="C37" s="313"/>
      <c r="D37" s="313"/>
      <c r="E37" s="313"/>
      <c r="F37" s="313"/>
      <c r="G37" s="313"/>
      <c r="H37" s="313"/>
      <c r="I37" s="313"/>
      <c r="J37" s="290"/>
      <c r="K37" s="574"/>
      <c r="L37" s="574"/>
      <c r="M37" s="574"/>
      <c r="N37" s="574"/>
      <c r="O37" s="575"/>
      <c r="P37" s="574"/>
      <c r="Q37" s="614" t="s">
        <v>3306</v>
      </c>
      <c r="R37" s="610" t="s">
        <v>3372</v>
      </c>
      <c r="S37" s="610">
        <v>2.32072E7</v>
      </c>
      <c r="T37" s="610">
        <v>4.12148E7</v>
      </c>
      <c r="U37" s="610">
        <v>4.99486E7</v>
      </c>
      <c r="V37" s="610">
        <v>9.75334E7</v>
      </c>
      <c r="W37" s="610">
        <v>4.47494E7</v>
      </c>
      <c r="X37" s="610">
        <v>3.9624E7</v>
      </c>
      <c r="Y37" s="610">
        <v>3.9587E7</v>
      </c>
      <c r="Z37" s="610">
        <v>6.0997E7</v>
      </c>
      <c r="AA37" s="610">
        <v>4.91356E7</v>
      </c>
      <c r="AB37" s="610">
        <v>1.0266E8</v>
      </c>
      <c r="AC37" s="610">
        <v>3.7782E7</v>
      </c>
      <c r="AD37" s="610">
        <v>3.60108E7</v>
      </c>
      <c r="AE37" s="610">
        <v>6.224498E8</v>
      </c>
      <c r="AF37" s="290"/>
      <c r="AG37" s="290"/>
      <c r="AH37" s="290"/>
      <c r="AI37" s="290"/>
    </row>
    <row r="38" ht="16.5" customHeight="1">
      <c r="A38" s="290"/>
      <c r="B38" s="313"/>
      <c r="C38" s="313"/>
      <c r="D38" s="313"/>
      <c r="E38" s="313"/>
      <c r="F38" s="313"/>
      <c r="G38" s="313"/>
      <c r="H38" s="313"/>
      <c r="I38" s="313"/>
      <c r="J38" s="290"/>
      <c r="K38" s="574"/>
      <c r="L38" s="574"/>
      <c r="M38" s="574"/>
      <c r="N38" s="574"/>
      <c r="O38" s="575"/>
      <c r="P38" s="574"/>
      <c r="Q38" s="615"/>
      <c r="R38" s="610" t="s">
        <v>3374</v>
      </c>
      <c r="S38" s="610">
        <v>-617600.0</v>
      </c>
      <c r="T38" s="610">
        <v>-2506741.0</v>
      </c>
      <c r="U38" s="610">
        <v>-3534450.0</v>
      </c>
      <c r="V38" s="610">
        <v>-2480850.0</v>
      </c>
      <c r="W38" s="610">
        <v>-3533910.0</v>
      </c>
      <c r="X38" s="610">
        <v>-1860000.0</v>
      </c>
      <c r="Y38" s="610">
        <v>-2629800.0</v>
      </c>
      <c r="Z38" s="610">
        <v>-2604490.0</v>
      </c>
      <c r="AA38" s="610">
        <v>-2856880.0</v>
      </c>
      <c r="AB38" s="610">
        <v>-2323160.0</v>
      </c>
      <c r="AC38" s="610">
        <v>-3631590.0</v>
      </c>
      <c r="AD38" s="610">
        <v>-915530.0</v>
      </c>
      <c r="AE38" s="610">
        <v>-2.9495001E7</v>
      </c>
      <c r="AF38" s="290"/>
      <c r="AG38" s="290"/>
      <c r="AH38" s="290"/>
      <c r="AI38" s="290"/>
    </row>
    <row r="39" ht="16.5" customHeight="1">
      <c r="A39" s="290"/>
      <c r="B39" s="313"/>
      <c r="C39" s="313"/>
      <c r="D39" s="313"/>
      <c r="E39" s="313"/>
      <c r="F39" s="313"/>
      <c r="G39" s="313"/>
      <c r="H39" s="313"/>
      <c r="I39" s="313"/>
      <c r="J39" s="290"/>
      <c r="K39" s="574"/>
      <c r="L39" s="574"/>
      <c r="M39" s="574"/>
      <c r="N39" s="574"/>
      <c r="O39" s="575"/>
      <c r="P39" s="574"/>
      <c r="Q39" s="616" t="s">
        <v>3339</v>
      </c>
      <c r="R39" s="616"/>
      <c r="S39" s="616">
        <v>2.25896E7</v>
      </c>
      <c r="T39" s="616">
        <v>3.8708059E7</v>
      </c>
      <c r="U39" s="616">
        <v>4.641415E7</v>
      </c>
      <c r="V39" s="616">
        <v>9.505255E7</v>
      </c>
      <c r="W39" s="616">
        <v>4.121549E7</v>
      </c>
      <c r="X39" s="616">
        <v>3.7764E7</v>
      </c>
      <c r="Y39" s="616">
        <v>3.69572E7</v>
      </c>
      <c r="Z39" s="616">
        <v>5.839251E7</v>
      </c>
      <c r="AA39" s="616">
        <v>4.627872E7</v>
      </c>
      <c r="AB39" s="616">
        <v>1.0033684E8</v>
      </c>
      <c r="AC39" s="616">
        <v>3.415041E7</v>
      </c>
      <c r="AD39" s="616">
        <v>3.509527E7</v>
      </c>
      <c r="AE39" s="616">
        <v>5.92954799E8</v>
      </c>
      <c r="AF39" s="290"/>
      <c r="AG39" s="290"/>
      <c r="AH39" s="290"/>
      <c r="AI39" s="290"/>
    </row>
    <row r="40" ht="16.5" customHeight="1">
      <c r="A40" s="290"/>
      <c r="B40" s="313"/>
      <c r="C40" s="313"/>
      <c r="D40" s="313"/>
      <c r="E40" s="313"/>
      <c r="F40" s="313"/>
      <c r="G40" s="313"/>
      <c r="H40" s="313"/>
      <c r="I40" s="313"/>
      <c r="J40" s="290"/>
      <c r="K40" s="574"/>
      <c r="L40" s="574"/>
      <c r="M40" s="574"/>
      <c r="N40" s="574"/>
      <c r="O40" s="575"/>
      <c r="P40" s="574"/>
      <c r="Q40" s="617" t="s">
        <v>165</v>
      </c>
      <c r="R40" s="617"/>
      <c r="S40" s="617">
        <v>1.33562901E8</v>
      </c>
      <c r="T40" s="617">
        <v>1.35256797E8</v>
      </c>
      <c r="U40" s="617">
        <v>1.6213589E8</v>
      </c>
      <c r="V40" s="617">
        <v>2.09762097E8</v>
      </c>
      <c r="W40" s="617">
        <v>1.5561859E8</v>
      </c>
      <c r="X40" s="617">
        <v>1.446537E8</v>
      </c>
      <c r="Y40" s="617">
        <v>1.5327762E8</v>
      </c>
      <c r="Z40" s="617">
        <v>1.7858887E8</v>
      </c>
      <c r="AA40" s="617">
        <v>1.6559227E8</v>
      </c>
      <c r="AB40" s="617">
        <v>2.4097561E8</v>
      </c>
      <c r="AC40" s="617">
        <v>1.7929559E8</v>
      </c>
      <c r="AD40" s="617">
        <v>1.6928114E8</v>
      </c>
      <c r="AE40" s="617">
        <v>2.028001075E9</v>
      </c>
      <c r="AF40" s="290"/>
      <c r="AG40" s="290"/>
      <c r="AH40" s="290"/>
      <c r="AI40" s="290"/>
    </row>
    <row r="41" ht="16.5" customHeight="1">
      <c r="A41" s="290"/>
      <c r="B41" s="313"/>
      <c r="C41" s="313"/>
      <c r="D41" s="313"/>
      <c r="E41" s="313"/>
      <c r="F41" s="313"/>
      <c r="G41" s="313"/>
      <c r="H41" s="313"/>
      <c r="I41" s="313"/>
      <c r="J41" s="290"/>
      <c r="K41" s="574"/>
      <c r="L41" s="574"/>
      <c r="M41" s="574"/>
      <c r="N41" s="574"/>
      <c r="O41" s="575"/>
      <c r="P41" s="574"/>
      <c r="Q41" s="574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</row>
    <row r="42" ht="16.5" customHeight="1">
      <c r="A42" s="290"/>
      <c r="B42" s="313"/>
      <c r="C42" s="313"/>
      <c r="D42" s="313"/>
      <c r="E42" s="313"/>
      <c r="F42" s="313"/>
      <c r="G42" s="313"/>
      <c r="H42" s="313"/>
      <c r="I42" s="313"/>
      <c r="J42" s="290"/>
      <c r="K42" s="574"/>
      <c r="L42" s="574"/>
      <c r="M42" s="574"/>
      <c r="N42" s="574"/>
      <c r="O42" s="575"/>
      <c r="P42" s="574"/>
      <c r="Q42" s="574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0"/>
      <c r="AF42" s="290"/>
      <c r="AG42" s="290"/>
      <c r="AH42" s="290"/>
      <c r="AI42" s="290"/>
    </row>
    <row r="43" ht="16.5" customHeight="1">
      <c r="A43" s="290"/>
      <c r="B43" s="313"/>
      <c r="C43" s="313"/>
      <c r="D43" s="313"/>
      <c r="E43" s="313"/>
      <c r="F43" s="313"/>
      <c r="G43" s="313"/>
      <c r="H43" s="313"/>
      <c r="I43" s="313"/>
      <c r="J43" s="290"/>
      <c r="K43" s="574"/>
      <c r="L43" s="574"/>
      <c r="M43" s="574"/>
      <c r="N43" s="574"/>
      <c r="O43" s="575"/>
      <c r="P43" s="574"/>
      <c r="Q43" s="574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</row>
    <row r="44" ht="16.5" customHeight="1">
      <c r="A44" s="290"/>
      <c r="B44" s="313"/>
      <c r="C44" s="313"/>
      <c r="D44" s="313"/>
      <c r="E44" s="313"/>
      <c r="F44" s="313"/>
      <c r="G44" s="313"/>
      <c r="H44" s="313"/>
      <c r="I44" s="313"/>
      <c r="J44" s="290"/>
      <c r="K44" s="574"/>
      <c r="L44" s="574"/>
      <c r="M44" s="574"/>
      <c r="N44" s="574"/>
      <c r="O44" s="575"/>
      <c r="P44" s="574"/>
      <c r="Q44" s="574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</row>
    <row r="45" ht="16.5" customHeight="1">
      <c r="A45" s="290"/>
      <c r="B45" s="313"/>
      <c r="C45" s="313"/>
      <c r="D45" s="313"/>
      <c r="E45" s="313"/>
      <c r="F45" s="313"/>
      <c r="G45" s="313"/>
      <c r="H45" s="313"/>
      <c r="I45" s="313"/>
      <c r="J45" s="290"/>
      <c r="K45" s="574"/>
      <c r="L45" s="574"/>
      <c r="M45" s="574"/>
      <c r="N45" s="574"/>
      <c r="O45" s="575"/>
      <c r="P45" s="574"/>
      <c r="Q45" s="574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</row>
    <row r="46" ht="16.5" customHeight="1">
      <c r="A46" s="290"/>
      <c r="B46" s="313"/>
      <c r="C46" s="313"/>
      <c r="D46" s="313"/>
      <c r="E46" s="313"/>
      <c r="F46" s="313"/>
      <c r="G46" s="313"/>
      <c r="H46" s="313"/>
      <c r="I46" s="313"/>
      <c r="J46" s="290"/>
      <c r="K46" s="574"/>
      <c r="L46" s="574"/>
      <c r="M46" s="574"/>
      <c r="N46" s="574"/>
      <c r="O46" s="575"/>
      <c r="P46" s="574"/>
      <c r="Q46" s="574"/>
      <c r="R46" s="290"/>
      <c r="S46" s="290"/>
      <c r="T46" s="290"/>
      <c r="U46" s="290"/>
      <c r="V46" s="290"/>
      <c r="W46" s="290"/>
      <c r="X46" s="290"/>
      <c r="Y46" s="290"/>
      <c r="Z46" s="290"/>
      <c r="AA46" s="290"/>
      <c r="AB46" s="290"/>
      <c r="AC46" s="290"/>
      <c r="AD46" s="290"/>
      <c r="AE46" s="290"/>
      <c r="AF46" s="290"/>
      <c r="AG46" s="290"/>
      <c r="AH46" s="290"/>
      <c r="AI46" s="290"/>
    </row>
    <row r="47" ht="16.5" customHeight="1">
      <c r="A47" s="290"/>
      <c r="B47" s="313"/>
      <c r="C47" s="313"/>
      <c r="D47" s="313"/>
      <c r="E47" s="313"/>
      <c r="F47" s="313"/>
      <c r="G47" s="313"/>
      <c r="H47" s="313"/>
      <c r="I47" s="313"/>
      <c r="J47" s="290"/>
      <c r="K47" s="574"/>
      <c r="L47" s="574"/>
      <c r="M47" s="574"/>
      <c r="N47" s="574"/>
      <c r="O47" s="575"/>
      <c r="P47" s="574"/>
      <c r="Q47" s="574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</row>
    <row r="48" ht="16.5" customHeight="1">
      <c r="A48" s="290"/>
      <c r="B48" s="313"/>
      <c r="C48" s="313"/>
      <c r="D48" s="313"/>
      <c r="E48" s="313"/>
      <c r="F48" s="313"/>
      <c r="G48" s="313"/>
      <c r="H48" s="313"/>
      <c r="I48" s="313"/>
      <c r="J48" s="290"/>
      <c r="K48" s="574"/>
      <c r="L48" s="574"/>
      <c r="M48" s="574"/>
      <c r="N48" s="574"/>
      <c r="O48" s="575"/>
      <c r="P48" s="574"/>
      <c r="Q48" s="574"/>
      <c r="R48" s="290"/>
      <c r="S48" s="290"/>
      <c r="T48" s="290"/>
      <c r="U48" s="290"/>
      <c r="V48" s="290"/>
      <c r="W48" s="290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0"/>
      <c r="AI48" s="290"/>
    </row>
    <row r="49" ht="16.5" customHeight="1">
      <c r="A49" s="290"/>
      <c r="B49" s="313"/>
      <c r="C49" s="313"/>
      <c r="D49" s="313"/>
      <c r="E49" s="313"/>
      <c r="F49" s="313"/>
      <c r="G49" s="313"/>
      <c r="H49" s="313"/>
      <c r="I49" s="313"/>
      <c r="J49" s="290"/>
      <c r="K49" s="574"/>
      <c r="L49" s="574"/>
      <c r="M49" s="574"/>
      <c r="N49" s="574"/>
      <c r="O49" s="575"/>
      <c r="P49" s="574"/>
      <c r="Q49" s="574"/>
      <c r="R49" s="290"/>
      <c r="S49" s="290"/>
      <c r="T49" s="290"/>
      <c r="U49" s="290"/>
      <c r="V49" s="290"/>
      <c r="W49" s="290"/>
      <c r="X49" s="290"/>
      <c r="Y49" s="290"/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</row>
    <row r="50" ht="16.5" customHeight="1">
      <c r="A50" s="290"/>
      <c r="B50" s="313"/>
      <c r="C50" s="313"/>
      <c r="D50" s="313"/>
      <c r="E50" s="313"/>
      <c r="F50" s="313"/>
      <c r="G50" s="313"/>
      <c r="H50" s="313"/>
      <c r="I50" s="313"/>
      <c r="J50" s="290"/>
      <c r="K50" s="574"/>
      <c r="L50" s="574"/>
      <c r="M50" s="574"/>
      <c r="N50" s="574"/>
      <c r="O50" s="575"/>
      <c r="P50" s="574"/>
      <c r="Q50" s="574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</row>
    <row r="51" ht="16.5" customHeight="1">
      <c r="A51" s="290"/>
      <c r="B51" s="313"/>
      <c r="C51" s="313"/>
      <c r="D51" s="313"/>
      <c r="E51" s="313"/>
      <c r="F51" s="313"/>
      <c r="G51" s="313"/>
      <c r="H51" s="313"/>
      <c r="I51" s="313"/>
      <c r="J51" s="290"/>
      <c r="K51" s="574"/>
      <c r="L51" s="574"/>
      <c r="M51" s="574"/>
      <c r="N51" s="574"/>
      <c r="O51" s="575"/>
      <c r="P51" s="574"/>
      <c r="Q51" s="574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</row>
    <row r="52" ht="16.5" customHeight="1">
      <c r="A52" s="290"/>
      <c r="B52" s="313"/>
      <c r="C52" s="313"/>
      <c r="D52" s="313"/>
      <c r="E52" s="313"/>
      <c r="F52" s="313"/>
      <c r="G52" s="313"/>
      <c r="H52" s="313"/>
      <c r="I52" s="313"/>
      <c r="J52" s="290"/>
      <c r="K52" s="574"/>
      <c r="L52" s="574"/>
      <c r="M52" s="574"/>
      <c r="N52" s="574"/>
      <c r="O52" s="575"/>
      <c r="P52" s="574"/>
      <c r="Q52" s="574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</row>
    <row r="53" ht="16.5" customHeight="1">
      <c r="A53" s="290"/>
      <c r="B53" s="313"/>
      <c r="C53" s="313"/>
      <c r="D53" s="313"/>
      <c r="E53" s="313"/>
      <c r="F53" s="313"/>
      <c r="G53" s="313"/>
      <c r="H53" s="313"/>
      <c r="I53" s="313"/>
      <c r="J53" s="290"/>
      <c r="K53" s="574"/>
      <c r="L53" s="574"/>
      <c r="M53" s="574"/>
      <c r="N53" s="574"/>
      <c r="O53" s="575"/>
      <c r="P53" s="574"/>
      <c r="Q53" s="574"/>
      <c r="R53" s="290"/>
      <c r="S53" s="290"/>
      <c r="T53" s="290"/>
      <c r="U53" s="290"/>
      <c r="V53" s="290"/>
      <c r="W53" s="290"/>
      <c r="X53" s="290"/>
      <c r="Y53" s="290"/>
      <c r="Z53" s="290"/>
      <c r="AA53" s="290"/>
      <c r="AB53" s="290"/>
      <c r="AC53" s="290"/>
      <c r="AD53" s="290"/>
      <c r="AE53" s="290"/>
      <c r="AF53" s="290"/>
      <c r="AG53" s="290"/>
      <c r="AH53" s="290"/>
      <c r="AI53" s="290"/>
    </row>
    <row r="54" ht="16.5" customHeight="1">
      <c r="A54" s="290"/>
      <c r="B54" s="313"/>
      <c r="C54" s="313"/>
      <c r="D54" s="313"/>
      <c r="E54" s="313"/>
      <c r="F54" s="313"/>
      <c r="G54" s="313"/>
      <c r="H54" s="313"/>
      <c r="I54" s="313"/>
      <c r="J54" s="290"/>
      <c r="K54" s="574"/>
      <c r="L54" s="574"/>
      <c r="M54" s="574"/>
      <c r="N54" s="574"/>
      <c r="O54" s="575"/>
      <c r="P54" s="574"/>
      <c r="Q54" s="574"/>
      <c r="R54" s="290"/>
      <c r="S54" s="290"/>
      <c r="T54" s="290"/>
      <c r="U54" s="290"/>
      <c r="V54" s="290"/>
      <c r="W54" s="290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</row>
    <row r="55" ht="16.5" customHeight="1">
      <c r="A55" s="290"/>
      <c r="B55" s="313"/>
      <c r="C55" s="313"/>
      <c r="D55" s="313"/>
      <c r="E55" s="313"/>
      <c r="F55" s="313"/>
      <c r="G55" s="313"/>
      <c r="H55" s="313"/>
      <c r="I55" s="313"/>
      <c r="J55" s="290"/>
      <c r="K55" s="574"/>
      <c r="L55" s="574"/>
      <c r="M55" s="574"/>
      <c r="N55" s="574"/>
      <c r="O55" s="575"/>
      <c r="P55" s="574"/>
      <c r="Q55" s="574"/>
      <c r="R55" s="290"/>
      <c r="S55" s="290"/>
      <c r="T55" s="290"/>
      <c r="U55" s="290"/>
      <c r="V55" s="290"/>
      <c r="W55" s="290"/>
      <c r="X55" s="290"/>
      <c r="Y55" s="290"/>
      <c r="Z55" s="290"/>
      <c r="AA55" s="290"/>
      <c r="AB55" s="290"/>
      <c r="AC55" s="290"/>
      <c r="AD55" s="290"/>
      <c r="AE55" s="290"/>
      <c r="AF55" s="290"/>
      <c r="AG55" s="290"/>
      <c r="AH55" s="290"/>
      <c r="AI55" s="290"/>
    </row>
    <row r="56" ht="16.5" customHeight="1">
      <c r="A56" s="290"/>
      <c r="B56" s="313"/>
      <c r="C56" s="313"/>
      <c r="D56" s="313"/>
      <c r="E56" s="313"/>
      <c r="F56" s="313"/>
      <c r="G56" s="313"/>
      <c r="H56" s="313"/>
      <c r="I56" s="313"/>
      <c r="J56" s="290"/>
      <c r="K56" s="574"/>
      <c r="L56" s="574"/>
      <c r="M56" s="574"/>
      <c r="N56" s="574"/>
      <c r="O56" s="575"/>
      <c r="P56" s="574"/>
      <c r="Q56" s="574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</row>
    <row r="57" ht="16.5" customHeight="1">
      <c r="A57" s="290"/>
      <c r="B57" s="313"/>
      <c r="C57" s="313"/>
      <c r="D57" s="313"/>
      <c r="E57" s="313"/>
      <c r="F57" s="313"/>
      <c r="G57" s="313"/>
      <c r="H57" s="313"/>
      <c r="I57" s="313"/>
      <c r="J57" s="290"/>
      <c r="K57" s="574"/>
      <c r="L57" s="574"/>
      <c r="M57" s="574"/>
      <c r="N57" s="574"/>
      <c r="O57" s="575"/>
      <c r="P57" s="574"/>
      <c r="Q57" s="574"/>
      <c r="R57" s="290"/>
      <c r="S57" s="290"/>
      <c r="T57" s="290"/>
      <c r="U57" s="290"/>
      <c r="V57" s="290"/>
      <c r="W57" s="290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</row>
    <row r="58" ht="16.5" customHeight="1">
      <c r="A58" s="290"/>
      <c r="B58" s="313"/>
      <c r="C58" s="313"/>
      <c r="D58" s="313"/>
      <c r="E58" s="313"/>
      <c r="F58" s="313"/>
      <c r="G58" s="313"/>
      <c r="H58" s="313"/>
      <c r="I58" s="313"/>
      <c r="J58" s="290"/>
      <c r="K58" s="574"/>
      <c r="L58" s="574"/>
      <c r="M58" s="574"/>
      <c r="N58" s="574"/>
      <c r="O58" s="575"/>
      <c r="P58" s="574"/>
      <c r="Q58" s="574"/>
      <c r="R58" s="290"/>
      <c r="S58" s="290"/>
      <c r="T58" s="290"/>
      <c r="U58" s="290"/>
      <c r="V58" s="290"/>
      <c r="W58" s="290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</row>
    <row r="59" ht="16.5" customHeight="1">
      <c r="A59" s="290"/>
      <c r="B59" s="313"/>
      <c r="C59" s="313"/>
      <c r="D59" s="313"/>
      <c r="E59" s="313"/>
      <c r="F59" s="313"/>
      <c r="G59" s="313"/>
      <c r="H59" s="313"/>
      <c r="I59" s="313"/>
      <c r="J59" s="290"/>
      <c r="K59" s="574"/>
      <c r="L59" s="574"/>
      <c r="M59" s="574"/>
      <c r="N59" s="574"/>
      <c r="O59" s="575"/>
      <c r="P59" s="574"/>
      <c r="Q59" s="574"/>
      <c r="R59" s="290"/>
      <c r="S59" s="290"/>
      <c r="T59" s="290"/>
      <c r="U59" s="290"/>
      <c r="V59" s="290"/>
      <c r="W59" s="290"/>
      <c r="X59" s="290"/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0"/>
    </row>
    <row r="60" ht="16.5" customHeight="1">
      <c r="A60" s="290"/>
      <c r="B60" s="313"/>
      <c r="C60" s="313"/>
      <c r="D60" s="313"/>
      <c r="E60" s="313"/>
      <c r="F60" s="313"/>
      <c r="G60" s="313"/>
      <c r="H60" s="313"/>
      <c r="I60" s="313"/>
      <c r="J60" s="290"/>
      <c r="K60" s="574"/>
      <c r="L60" s="574"/>
      <c r="M60" s="574"/>
      <c r="N60" s="574"/>
      <c r="O60" s="575"/>
      <c r="P60" s="574"/>
      <c r="Q60" s="574"/>
      <c r="R60" s="290"/>
      <c r="S60" s="290"/>
      <c r="T60" s="290"/>
      <c r="U60" s="290"/>
      <c r="V60" s="290"/>
      <c r="W60" s="290"/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</row>
    <row r="61" ht="16.5" customHeight="1">
      <c r="A61" s="290"/>
      <c r="B61" s="313"/>
      <c r="C61" s="313"/>
      <c r="D61" s="313"/>
      <c r="E61" s="313"/>
      <c r="F61" s="313"/>
      <c r="G61" s="313"/>
      <c r="H61" s="313"/>
      <c r="I61" s="313"/>
      <c r="J61" s="290"/>
      <c r="K61" s="574"/>
      <c r="L61" s="574"/>
      <c r="M61" s="574"/>
      <c r="N61" s="574"/>
      <c r="O61" s="575"/>
      <c r="P61" s="574"/>
      <c r="Q61" s="574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</row>
    <row r="62" ht="16.5" customHeight="1">
      <c r="A62" s="290"/>
      <c r="B62" s="313"/>
      <c r="C62" s="313"/>
      <c r="D62" s="313"/>
      <c r="E62" s="313"/>
      <c r="F62" s="313"/>
      <c r="G62" s="313"/>
      <c r="H62" s="313"/>
      <c r="I62" s="313"/>
      <c r="J62" s="290"/>
      <c r="K62" s="574"/>
      <c r="L62" s="574"/>
      <c r="M62" s="574"/>
      <c r="N62" s="574"/>
      <c r="O62" s="575"/>
      <c r="P62" s="574"/>
      <c r="Q62" s="574"/>
      <c r="R62" s="290"/>
      <c r="S62" s="290"/>
      <c r="T62" s="290"/>
      <c r="U62" s="290"/>
      <c r="V62" s="290"/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</row>
    <row r="63" ht="16.5" customHeight="1">
      <c r="A63" s="290"/>
      <c r="B63" s="313"/>
      <c r="C63" s="313"/>
      <c r="D63" s="313"/>
      <c r="E63" s="313"/>
      <c r="F63" s="313"/>
      <c r="G63" s="313"/>
      <c r="H63" s="313"/>
      <c r="I63" s="313"/>
      <c r="J63" s="290"/>
      <c r="K63" s="574"/>
      <c r="L63" s="574"/>
      <c r="M63" s="574"/>
      <c r="N63" s="574"/>
      <c r="O63" s="575"/>
      <c r="P63" s="574"/>
      <c r="Q63" s="574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</row>
    <row r="64" ht="16.5" customHeight="1">
      <c r="A64" s="290"/>
      <c r="B64" s="313"/>
      <c r="C64" s="313"/>
      <c r="D64" s="313"/>
      <c r="E64" s="313"/>
      <c r="F64" s="313"/>
      <c r="G64" s="313"/>
      <c r="H64" s="313"/>
      <c r="I64" s="313"/>
      <c r="J64" s="290"/>
      <c r="K64" s="574"/>
      <c r="L64" s="574"/>
      <c r="M64" s="574"/>
      <c r="N64" s="574"/>
      <c r="O64" s="575"/>
      <c r="P64" s="574"/>
      <c r="Q64" s="574"/>
      <c r="R64" s="290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</row>
    <row r="65" ht="16.5" customHeight="1">
      <c r="A65" s="290"/>
      <c r="B65" s="313"/>
      <c r="C65" s="313"/>
      <c r="D65" s="313"/>
      <c r="E65" s="313"/>
      <c r="F65" s="313"/>
      <c r="G65" s="313"/>
      <c r="H65" s="313"/>
      <c r="I65" s="313"/>
      <c r="J65" s="290"/>
      <c r="K65" s="574"/>
      <c r="L65" s="574"/>
      <c r="M65" s="574"/>
      <c r="N65" s="574"/>
      <c r="O65" s="575"/>
      <c r="P65" s="574"/>
      <c r="Q65" s="574"/>
      <c r="R65" s="290"/>
      <c r="S65" s="290"/>
      <c r="T65" s="290"/>
      <c r="U65" s="290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</row>
    <row r="66" ht="16.5" customHeight="1">
      <c r="A66" s="290"/>
      <c r="B66" s="313"/>
      <c r="C66" s="313"/>
      <c r="D66" s="313"/>
      <c r="E66" s="313"/>
      <c r="F66" s="313"/>
      <c r="G66" s="313"/>
      <c r="H66" s="313"/>
      <c r="I66" s="313"/>
      <c r="J66" s="290"/>
      <c r="K66" s="574"/>
      <c r="L66" s="574"/>
      <c r="M66" s="574"/>
      <c r="N66" s="574"/>
      <c r="O66" s="575"/>
      <c r="P66" s="574"/>
      <c r="Q66" s="574"/>
      <c r="R66" s="290"/>
      <c r="S66" s="290"/>
      <c r="T66" s="290"/>
      <c r="U66" s="290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</row>
    <row r="67" ht="16.5" customHeight="1">
      <c r="A67" s="290"/>
      <c r="B67" s="313"/>
      <c r="C67" s="313"/>
      <c r="D67" s="313"/>
      <c r="E67" s="313"/>
      <c r="F67" s="313"/>
      <c r="G67" s="313"/>
      <c r="H67" s="313"/>
      <c r="I67" s="313"/>
      <c r="J67" s="290"/>
      <c r="K67" s="574"/>
      <c r="L67" s="574"/>
      <c r="M67" s="574"/>
      <c r="N67" s="574"/>
      <c r="O67" s="575"/>
      <c r="P67" s="574"/>
      <c r="Q67" s="574"/>
      <c r="R67" s="290"/>
      <c r="S67" s="290"/>
      <c r="T67" s="290"/>
      <c r="U67" s="290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</row>
    <row r="68" ht="16.5" customHeight="1">
      <c r="A68" s="290"/>
      <c r="B68" s="313"/>
      <c r="C68" s="313"/>
      <c r="D68" s="313"/>
      <c r="E68" s="313"/>
      <c r="F68" s="313"/>
      <c r="G68" s="313"/>
      <c r="H68" s="313"/>
      <c r="I68" s="313"/>
      <c r="J68" s="290"/>
      <c r="K68" s="574"/>
      <c r="L68" s="574"/>
      <c r="M68" s="574"/>
      <c r="N68" s="574"/>
      <c r="O68" s="575"/>
      <c r="P68" s="574"/>
      <c r="Q68" s="574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</row>
    <row r="69" ht="16.5" customHeight="1">
      <c r="A69" s="290"/>
      <c r="B69" s="313"/>
      <c r="C69" s="313"/>
      <c r="D69" s="313"/>
      <c r="E69" s="313"/>
      <c r="F69" s="313"/>
      <c r="G69" s="313"/>
      <c r="H69" s="313"/>
      <c r="I69" s="313"/>
      <c r="J69" s="290"/>
      <c r="K69" s="574"/>
      <c r="L69" s="574"/>
      <c r="M69" s="574"/>
      <c r="N69" s="574"/>
      <c r="O69" s="575"/>
      <c r="P69" s="574"/>
      <c r="Q69" s="574"/>
      <c r="R69" s="290"/>
      <c r="S69" s="290"/>
      <c r="T69" s="290"/>
      <c r="U69" s="290"/>
      <c r="V69" s="290"/>
      <c r="W69" s="290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</row>
    <row r="70" ht="16.5" customHeight="1">
      <c r="A70" s="290"/>
      <c r="B70" s="313"/>
      <c r="C70" s="313"/>
      <c r="D70" s="313"/>
      <c r="E70" s="313"/>
      <c r="F70" s="313"/>
      <c r="G70" s="313"/>
      <c r="H70" s="313"/>
      <c r="I70" s="313"/>
      <c r="J70" s="290"/>
      <c r="K70" s="574"/>
      <c r="L70" s="574"/>
      <c r="M70" s="574"/>
      <c r="N70" s="574"/>
      <c r="O70" s="575"/>
      <c r="P70" s="574"/>
      <c r="Q70" s="574"/>
      <c r="R70" s="290"/>
      <c r="S70" s="290"/>
      <c r="T70" s="290"/>
      <c r="U70" s="290"/>
      <c r="V70" s="290"/>
      <c r="W70" s="290"/>
      <c r="X70" s="290"/>
      <c r="Y70" s="290"/>
      <c r="Z70" s="290"/>
      <c r="AA70" s="290"/>
      <c r="AB70" s="290"/>
      <c r="AC70" s="290"/>
      <c r="AD70" s="290"/>
      <c r="AE70" s="290"/>
      <c r="AF70" s="290"/>
      <c r="AG70" s="290"/>
      <c r="AH70" s="290"/>
      <c r="AI70" s="290"/>
    </row>
    <row r="71" ht="16.5" customHeight="1">
      <c r="A71" s="290"/>
      <c r="B71" s="313"/>
      <c r="C71" s="313"/>
      <c r="D71" s="313"/>
      <c r="E71" s="313"/>
      <c r="F71" s="313"/>
      <c r="G71" s="313"/>
      <c r="H71" s="313"/>
      <c r="I71" s="313"/>
      <c r="J71" s="290"/>
      <c r="K71" s="574"/>
      <c r="L71" s="574"/>
      <c r="M71" s="574"/>
      <c r="N71" s="574"/>
      <c r="O71" s="575"/>
      <c r="P71" s="574"/>
      <c r="Q71" s="574"/>
      <c r="R71" s="290"/>
      <c r="S71" s="290"/>
      <c r="T71" s="290"/>
      <c r="U71" s="290"/>
      <c r="V71" s="290"/>
      <c r="W71" s="290"/>
      <c r="X71" s="290"/>
      <c r="Y71" s="290"/>
      <c r="Z71" s="290"/>
      <c r="AA71" s="290"/>
      <c r="AB71" s="290"/>
      <c r="AC71" s="290"/>
      <c r="AD71" s="290"/>
      <c r="AE71" s="290"/>
      <c r="AF71" s="290"/>
      <c r="AG71" s="290"/>
      <c r="AH71" s="290"/>
      <c r="AI71" s="290"/>
    </row>
    <row r="72" ht="16.5" customHeight="1">
      <c r="A72" s="290"/>
      <c r="B72" s="313"/>
      <c r="C72" s="313"/>
      <c r="D72" s="313"/>
      <c r="E72" s="313"/>
      <c r="F72" s="313"/>
      <c r="G72" s="313"/>
      <c r="H72" s="313"/>
      <c r="I72" s="313"/>
      <c r="J72" s="290"/>
      <c r="K72" s="574"/>
      <c r="L72" s="574"/>
      <c r="M72" s="574"/>
      <c r="N72" s="574"/>
      <c r="O72" s="575"/>
      <c r="P72" s="574"/>
      <c r="Q72" s="574"/>
      <c r="R72" s="290"/>
      <c r="S72" s="290"/>
      <c r="T72" s="290"/>
      <c r="U72" s="290"/>
      <c r="V72" s="290"/>
      <c r="W72" s="290"/>
      <c r="X72" s="290"/>
      <c r="Y72" s="290"/>
      <c r="Z72" s="290"/>
      <c r="AA72" s="290"/>
      <c r="AB72" s="290"/>
      <c r="AC72" s="290"/>
      <c r="AD72" s="290"/>
      <c r="AE72" s="290"/>
      <c r="AF72" s="290"/>
      <c r="AG72" s="290"/>
      <c r="AH72" s="290"/>
      <c r="AI72" s="290"/>
    </row>
    <row r="73" ht="16.5" customHeight="1">
      <c r="A73" s="290"/>
      <c r="B73" s="313"/>
      <c r="C73" s="313"/>
      <c r="D73" s="313"/>
      <c r="E73" s="313"/>
      <c r="F73" s="313"/>
      <c r="G73" s="313"/>
      <c r="H73" s="313"/>
      <c r="I73" s="313"/>
      <c r="J73" s="290"/>
      <c r="K73" s="574"/>
      <c r="L73" s="574"/>
      <c r="M73" s="574"/>
      <c r="N73" s="574"/>
      <c r="O73" s="575"/>
      <c r="P73" s="574"/>
      <c r="Q73" s="574"/>
      <c r="R73" s="290"/>
      <c r="S73" s="290"/>
      <c r="T73" s="290"/>
      <c r="U73" s="290"/>
      <c r="V73" s="290"/>
      <c r="W73" s="290"/>
      <c r="X73" s="290"/>
      <c r="Y73" s="290"/>
      <c r="Z73" s="290"/>
      <c r="AA73" s="290"/>
      <c r="AB73" s="290"/>
      <c r="AC73" s="290"/>
      <c r="AD73" s="290"/>
      <c r="AE73" s="290"/>
      <c r="AF73" s="290"/>
      <c r="AG73" s="290"/>
      <c r="AH73" s="290"/>
      <c r="AI73" s="290"/>
    </row>
    <row r="74" ht="16.5" customHeight="1">
      <c r="A74" s="290"/>
      <c r="B74" s="313"/>
      <c r="C74" s="313"/>
      <c r="D74" s="313"/>
      <c r="E74" s="313"/>
      <c r="F74" s="313"/>
      <c r="G74" s="313"/>
      <c r="H74" s="313"/>
      <c r="I74" s="313"/>
      <c r="J74" s="290"/>
      <c r="K74" s="574"/>
      <c r="L74" s="574"/>
      <c r="M74" s="574"/>
      <c r="N74" s="574"/>
      <c r="O74" s="575"/>
      <c r="P74" s="574"/>
      <c r="Q74" s="574"/>
      <c r="R74" s="290"/>
      <c r="S74" s="290"/>
      <c r="T74" s="290"/>
      <c r="U74" s="290"/>
      <c r="V74" s="290"/>
      <c r="W74" s="290"/>
      <c r="X74" s="290"/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</row>
    <row r="75" ht="16.5" customHeight="1">
      <c r="A75" s="290"/>
      <c r="B75" s="313"/>
      <c r="C75" s="313"/>
      <c r="D75" s="313"/>
      <c r="E75" s="313"/>
      <c r="F75" s="313"/>
      <c r="G75" s="313"/>
      <c r="H75" s="313"/>
      <c r="I75" s="313"/>
      <c r="J75" s="290"/>
      <c r="K75" s="574"/>
      <c r="L75" s="574"/>
      <c r="M75" s="574"/>
      <c r="N75" s="574"/>
      <c r="O75" s="575"/>
      <c r="P75" s="574"/>
      <c r="Q75" s="574"/>
      <c r="R75" s="290"/>
      <c r="S75" s="290"/>
      <c r="T75" s="290"/>
      <c r="U75" s="290"/>
      <c r="V75" s="290"/>
      <c r="W75" s="290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</row>
    <row r="76" ht="16.5" customHeight="1">
      <c r="A76" s="290"/>
      <c r="B76" s="313"/>
      <c r="C76" s="313"/>
      <c r="D76" s="313"/>
      <c r="E76" s="313"/>
      <c r="F76" s="313"/>
      <c r="G76" s="313"/>
      <c r="H76" s="313"/>
      <c r="I76" s="313"/>
      <c r="J76" s="290"/>
      <c r="K76" s="574"/>
      <c r="L76" s="574"/>
      <c r="M76" s="574"/>
      <c r="N76" s="574"/>
      <c r="O76" s="575"/>
      <c r="P76" s="574"/>
      <c r="Q76" s="574"/>
      <c r="R76" s="290"/>
      <c r="S76" s="290"/>
      <c r="T76" s="290"/>
      <c r="U76" s="290"/>
      <c r="V76" s="290"/>
      <c r="W76" s="290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</row>
    <row r="77" ht="16.5" customHeight="1">
      <c r="A77" s="290"/>
      <c r="B77" s="313"/>
      <c r="C77" s="313"/>
      <c r="D77" s="313"/>
      <c r="E77" s="313"/>
      <c r="F77" s="313"/>
      <c r="G77" s="313"/>
      <c r="H77" s="313"/>
      <c r="I77" s="313"/>
      <c r="J77" s="290"/>
      <c r="K77" s="574"/>
      <c r="L77" s="574"/>
      <c r="M77" s="574"/>
      <c r="N77" s="574"/>
      <c r="O77" s="575"/>
      <c r="P77" s="574"/>
      <c r="Q77" s="574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</row>
    <row r="78" ht="16.5" customHeight="1">
      <c r="A78" s="290"/>
      <c r="B78" s="313"/>
      <c r="C78" s="313"/>
      <c r="D78" s="313"/>
      <c r="E78" s="313"/>
      <c r="F78" s="313"/>
      <c r="G78" s="313"/>
      <c r="H78" s="313"/>
      <c r="I78" s="313"/>
      <c r="J78" s="290"/>
      <c r="K78" s="574"/>
      <c r="L78" s="574"/>
      <c r="M78" s="574"/>
      <c r="N78" s="574"/>
      <c r="O78" s="575"/>
      <c r="P78" s="574"/>
      <c r="Q78" s="574"/>
      <c r="R78" s="290"/>
      <c r="S78" s="290"/>
      <c r="T78" s="290"/>
      <c r="U78" s="290"/>
      <c r="V78" s="290"/>
      <c r="W78" s="290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</row>
    <row r="79" ht="16.5" customHeight="1">
      <c r="A79" s="290"/>
      <c r="B79" s="313"/>
      <c r="C79" s="313"/>
      <c r="D79" s="313"/>
      <c r="E79" s="313"/>
      <c r="F79" s="313"/>
      <c r="G79" s="313"/>
      <c r="H79" s="313"/>
      <c r="I79" s="313"/>
      <c r="J79" s="290"/>
      <c r="K79" s="574"/>
      <c r="L79" s="574"/>
      <c r="M79" s="574"/>
      <c r="N79" s="574"/>
      <c r="O79" s="575"/>
      <c r="P79" s="574"/>
      <c r="Q79" s="574"/>
      <c r="R79" s="290"/>
      <c r="S79" s="290"/>
      <c r="T79" s="290"/>
      <c r="U79" s="290"/>
      <c r="V79" s="290"/>
      <c r="W79" s="290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</row>
    <row r="80" ht="16.5" customHeight="1">
      <c r="A80" s="290"/>
      <c r="B80" s="313"/>
      <c r="C80" s="313"/>
      <c r="D80" s="313"/>
      <c r="E80" s="313"/>
      <c r="F80" s="313"/>
      <c r="G80" s="313"/>
      <c r="H80" s="313"/>
      <c r="I80" s="313"/>
      <c r="J80" s="290"/>
      <c r="K80" s="574"/>
      <c r="L80" s="574"/>
      <c r="M80" s="574"/>
      <c r="N80" s="574"/>
      <c r="O80" s="575"/>
      <c r="P80" s="574"/>
      <c r="Q80" s="574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</row>
    <row r="81" ht="16.5" customHeight="1">
      <c r="A81" s="290"/>
      <c r="B81" s="313"/>
      <c r="C81" s="313"/>
      <c r="D81" s="313"/>
      <c r="E81" s="313"/>
      <c r="F81" s="313"/>
      <c r="G81" s="313"/>
      <c r="H81" s="313"/>
      <c r="I81" s="313"/>
      <c r="J81" s="290"/>
      <c r="K81" s="574"/>
      <c r="L81" s="574"/>
      <c r="M81" s="574"/>
      <c r="N81" s="574"/>
      <c r="O81" s="575"/>
      <c r="P81" s="574"/>
      <c r="Q81" s="574"/>
      <c r="R81" s="290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</row>
    <row r="82" ht="16.5" customHeight="1">
      <c r="A82" s="290"/>
      <c r="B82" s="313"/>
      <c r="C82" s="313"/>
      <c r="D82" s="313"/>
      <c r="E82" s="313"/>
      <c r="F82" s="313"/>
      <c r="G82" s="313"/>
      <c r="H82" s="313"/>
      <c r="I82" s="313"/>
      <c r="J82" s="290"/>
      <c r="K82" s="574"/>
      <c r="L82" s="574"/>
      <c r="M82" s="574"/>
      <c r="N82" s="574"/>
      <c r="O82" s="575"/>
      <c r="P82" s="574"/>
      <c r="Q82" s="574"/>
      <c r="R82" s="290"/>
      <c r="S82" s="290"/>
      <c r="T82" s="290"/>
      <c r="U82" s="290"/>
      <c r="V82" s="290"/>
      <c r="W82" s="290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</row>
    <row r="83" ht="16.5" customHeight="1">
      <c r="A83" s="290"/>
      <c r="B83" s="313"/>
      <c r="C83" s="313"/>
      <c r="D83" s="313"/>
      <c r="E83" s="313"/>
      <c r="F83" s="313"/>
      <c r="G83" s="313"/>
      <c r="H83" s="313"/>
      <c r="I83" s="313"/>
      <c r="J83" s="290"/>
      <c r="K83" s="574"/>
      <c r="L83" s="574"/>
      <c r="M83" s="574"/>
      <c r="N83" s="574"/>
      <c r="O83" s="575"/>
      <c r="P83" s="574"/>
      <c r="Q83" s="574"/>
      <c r="R83" s="290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</row>
    <row r="84" ht="16.5" customHeight="1">
      <c r="A84" s="290"/>
      <c r="B84" s="313"/>
      <c r="C84" s="313"/>
      <c r="D84" s="313"/>
      <c r="E84" s="313"/>
      <c r="F84" s="313"/>
      <c r="G84" s="313"/>
      <c r="H84" s="313"/>
      <c r="I84" s="313"/>
      <c r="J84" s="290"/>
      <c r="K84" s="574"/>
      <c r="L84" s="574"/>
      <c r="M84" s="574"/>
      <c r="N84" s="574"/>
      <c r="O84" s="575"/>
      <c r="P84" s="574"/>
      <c r="Q84" s="574"/>
      <c r="R84" s="290"/>
      <c r="S84" s="290"/>
      <c r="T84" s="290"/>
      <c r="U84" s="290"/>
      <c r="V84" s="290"/>
      <c r="W84" s="290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</row>
    <row r="85" ht="16.5" customHeight="1">
      <c r="A85" s="290"/>
      <c r="B85" s="313"/>
      <c r="C85" s="313"/>
      <c r="D85" s="313"/>
      <c r="E85" s="313"/>
      <c r="F85" s="313"/>
      <c r="G85" s="313"/>
      <c r="H85" s="313"/>
      <c r="I85" s="313"/>
      <c r="J85" s="290"/>
      <c r="K85" s="574"/>
      <c r="L85" s="574"/>
      <c r="M85" s="574"/>
      <c r="N85" s="574"/>
      <c r="O85" s="575"/>
      <c r="P85" s="574"/>
      <c r="Q85" s="574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</row>
    <row r="86" ht="16.5" customHeight="1">
      <c r="A86" s="290"/>
      <c r="B86" s="313"/>
      <c r="C86" s="313"/>
      <c r="D86" s="313"/>
      <c r="E86" s="313"/>
      <c r="F86" s="313"/>
      <c r="G86" s="313"/>
      <c r="H86" s="313"/>
      <c r="I86" s="313"/>
      <c r="J86" s="290"/>
      <c r="K86" s="574"/>
      <c r="L86" s="574"/>
      <c r="M86" s="574"/>
      <c r="N86" s="574"/>
      <c r="O86" s="575"/>
      <c r="P86" s="574"/>
      <c r="Q86" s="574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</row>
    <row r="87" ht="16.5" customHeight="1">
      <c r="A87" s="290"/>
      <c r="B87" s="313"/>
      <c r="C87" s="313"/>
      <c r="D87" s="313"/>
      <c r="E87" s="313"/>
      <c r="F87" s="313"/>
      <c r="G87" s="313"/>
      <c r="H87" s="313"/>
      <c r="I87" s="313"/>
      <c r="J87" s="290"/>
      <c r="K87" s="574"/>
      <c r="L87" s="574"/>
      <c r="M87" s="574"/>
      <c r="N87" s="574"/>
      <c r="O87" s="575"/>
      <c r="P87" s="574"/>
      <c r="Q87" s="574"/>
      <c r="R87" s="290"/>
      <c r="S87" s="290"/>
      <c r="T87" s="290"/>
      <c r="U87" s="290"/>
      <c r="V87" s="290"/>
      <c r="W87" s="290"/>
      <c r="X87" s="290"/>
      <c r="Y87" s="290"/>
      <c r="Z87" s="290"/>
      <c r="AA87" s="290"/>
      <c r="AB87" s="290"/>
      <c r="AC87" s="290"/>
      <c r="AD87" s="290"/>
      <c r="AE87" s="290"/>
      <c r="AF87" s="290"/>
      <c r="AG87" s="290"/>
      <c r="AH87" s="290"/>
      <c r="AI87" s="290"/>
    </row>
    <row r="88" ht="16.5" customHeight="1">
      <c r="A88" s="290"/>
      <c r="B88" s="313"/>
      <c r="C88" s="313"/>
      <c r="D88" s="313"/>
      <c r="E88" s="313"/>
      <c r="F88" s="313"/>
      <c r="G88" s="313"/>
      <c r="H88" s="313"/>
      <c r="I88" s="313"/>
      <c r="J88" s="290"/>
      <c r="K88" s="574"/>
      <c r="L88" s="574"/>
      <c r="M88" s="574"/>
      <c r="N88" s="574"/>
      <c r="O88" s="575"/>
      <c r="P88" s="574"/>
      <c r="Q88" s="574"/>
      <c r="R88" s="290"/>
      <c r="S88" s="290"/>
      <c r="T88" s="290"/>
      <c r="U88" s="290"/>
      <c r="V88" s="290"/>
      <c r="W88" s="290"/>
      <c r="X88" s="290"/>
      <c r="Y88" s="290"/>
      <c r="Z88" s="290"/>
      <c r="AA88" s="290"/>
      <c r="AB88" s="290"/>
      <c r="AC88" s="290"/>
      <c r="AD88" s="290"/>
      <c r="AE88" s="290"/>
      <c r="AF88" s="290"/>
      <c r="AG88" s="290"/>
      <c r="AH88" s="290"/>
      <c r="AI88" s="290"/>
    </row>
    <row r="89" ht="16.5" customHeight="1">
      <c r="A89" s="290"/>
      <c r="B89" s="313"/>
      <c r="C89" s="313"/>
      <c r="D89" s="313"/>
      <c r="E89" s="313"/>
      <c r="F89" s="313"/>
      <c r="G89" s="313"/>
      <c r="H89" s="313"/>
      <c r="I89" s="313"/>
      <c r="J89" s="290"/>
      <c r="K89" s="574"/>
      <c r="L89" s="574"/>
      <c r="M89" s="574"/>
      <c r="N89" s="574"/>
      <c r="O89" s="575"/>
      <c r="P89" s="574"/>
      <c r="Q89" s="574"/>
      <c r="R89" s="290"/>
      <c r="S89" s="290"/>
      <c r="T89" s="290"/>
      <c r="U89" s="290"/>
      <c r="V89" s="290"/>
      <c r="W89" s="290"/>
      <c r="X89" s="290"/>
      <c r="Y89" s="290"/>
      <c r="Z89" s="290"/>
      <c r="AA89" s="290"/>
      <c r="AB89" s="290"/>
      <c r="AC89" s="290"/>
      <c r="AD89" s="290"/>
      <c r="AE89" s="290"/>
      <c r="AF89" s="290"/>
      <c r="AG89" s="290"/>
      <c r="AH89" s="290"/>
      <c r="AI89" s="290"/>
    </row>
    <row r="90" ht="16.5" customHeight="1">
      <c r="A90" s="290"/>
      <c r="B90" s="313"/>
      <c r="C90" s="313"/>
      <c r="D90" s="313"/>
      <c r="E90" s="313"/>
      <c r="F90" s="313"/>
      <c r="G90" s="313"/>
      <c r="H90" s="313"/>
      <c r="I90" s="313"/>
      <c r="J90" s="290"/>
      <c r="K90" s="574"/>
      <c r="L90" s="574"/>
      <c r="M90" s="574"/>
      <c r="N90" s="574"/>
      <c r="O90" s="575"/>
      <c r="P90" s="574"/>
      <c r="Q90" s="574"/>
      <c r="R90" s="290"/>
      <c r="S90" s="290"/>
      <c r="T90" s="290"/>
      <c r="U90" s="290"/>
      <c r="V90" s="290"/>
      <c r="W90" s="290"/>
      <c r="X90" s="290"/>
      <c r="Y90" s="290"/>
      <c r="Z90" s="290"/>
      <c r="AA90" s="290"/>
      <c r="AB90" s="290"/>
      <c r="AC90" s="290"/>
      <c r="AD90" s="290"/>
      <c r="AE90" s="290"/>
      <c r="AF90" s="290"/>
      <c r="AG90" s="290"/>
      <c r="AH90" s="290"/>
      <c r="AI90" s="290"/>
    </row>
    <row r="91" ht="16.5" customHeight="1">
      <c r="A91" s="290"/>
      <c r="B91" s="313"/>
      <c r="C91" s="313"/>
      <c r="D91" s="313"/>
      <c r="E91" s="313"/>
      <c r="F91" s="313"/>
      <c r="G91" s="313"/>
      <c r="H91" s="313"/>
      <c r="I91" s="313"/>
      <c r="J91" s="290"/>
      <c r="K91" s="574"/>
      <c r="L91" s="574"/>
      <c r="M91" s="574"/>
      <c r="N91" s="574"/>
      <c r="O91" s="575"/>
      <c r="P91" s="574"/>
      <c r="Q91" s="574"/>
      <c r="R91" s="290"/>
      <c r="S91" s="290"/>
      <c r="T91" s="290"/>
      <c r="U91" s="290"/>
      <c r="V91" s="290"/>
      <c r="W91" s="290"/>
      <c r="X91" s="290"/>
      <c r="Y91" s="290"/>
      <c r="Z91" s="290"/>
      <c r="AA91" s="290"/>
      <c r="AB91" s="290"/>
      <c r="AC91" s="290"/>
      <c r="AD91" s="290"/>
      <c r="AE91" s="290"/>
      <c r="AF91" s="290"/>
      <c r="AG91" s="290"/>
      <c r="AH91" s="290"/>
      <c r="AI91" s="290"/>
    </row>
    <row r="92" ht="16.5" customHeight="1">
      <c r="A92" s="290"/>
      <c r="B92" s="313"/>
      <c r="C92" s="313"/>
      <c r="D92" s="313"/>
      <c r="E92" s="313"/>
      <c r="F92" s="313"/>
      <c r="G92" s="313"/>
      <c r="H92" s="313"/>
      <c r="I92" s="313"/>
      <c r="J92" s="290"/>
      <c r="K92" s="574"/>
      <c r="L92" s="574"/>
      <c r="M92" s="574"/>
      <c r="N92" s="574"/>
      <c r="O92" s="575"/>
      <c r="P92" s="574"/>
      <c r="Q92" s="574"/>
      <c r="R92" s="290"/>
      <c r="S92" s="290"/>
      <c r="T92" s="290"/>
      <c r="U92" s="290"/>
      <c r="V92" s="290"/>
      <c r="W92" s="290"/>
      <c r="X92" s="290"/>
      <c r="Y92" s="290"/>
      <c r="Z92" s="290"/>
      <c r="AA92" s="290"/>
      <c r="AB92" s="290"/>
      <c r="AC92" s="290"/>
      <c r="AD92" s="290"/>
      <c r="AE92" s="290"/>
      <c r="AF92" s="290"/>
      <c r="AG92" s="290"/>
      <c r="AH92" s="290"/>
      <c r="AI92" s="290"/>
    </row>
    <row r="93" ht="16.5" customHeight="1">
      <c r="A93" s="290"/>
      <c r="B93" s="313"/>
      <c r="C93" s="313"/>
      <c r="D93" s="313"/>
      <c r="E93" s="313"/>
      <c r="F93" s="313"/>
      <c r="G93" s="313"/>
      <c r="H93" s="313"/>
      <c r="I93" s="313"/>
      <c r="J93" s="290"/>
      <c r="K93" s="574"/>
      <c r="L93" s="574"/>
      <c r="M93" s="574"/>
      <c r="N93" s="574"/>
      <c r="O93" s="575"/>
      <c r="P93" s="574"/>
      <c r="Q93" s="574"/>
      <c r="R93" s="290"/>
      <c r="S93" s="290"/>
      <c r="T93" s="290"/>
      <c r="U93" s="290"/>
      <c r="V93" s="290"/>
      <c r="W93" s="290"/>
      <c r="X93" s="290"/>
      <c r="Y93" s="290"/>
      <c r="Z93" s="290"/>
      <c r="AA93" s="290"/>
      <c r="AB93" s="290"/>
      <c r="AC93" s="290"/>
      <c r="AD93" s="290"/>
      <c r="AE93" s="290"/>
      <c r="AF93" s="290"/>
      <c r="AG93" s="290"/>
      <c r="AH93" s="290"/>
      <c r="AI93" s="290"/>
    </row>
    <row r="94" ht="16.5" customHeight="1">
      <c r="A94" s="290"/>
      <c r="B94" s="313"/>
      <c r="C94" s="313"/>
      <c r="D94" s="313"/>
      <c r="E94" s="313"/>
      <c r="F94" s="313"/>
      <c r="G94" s="313"/>
      <c r="H94" s="313"/>
      <c r="I94" s="313"/>
      <c r="J94" s="290"/>
      <c r="K94" s="574"/>
      <c r="L94" s="574"/>
      <c r="M94" s="574"/>
      <c r="N94" s="574"/>
      <c r="O94" s="575"/>
      <c r="P94" s="574"/>
      <c r="Q94" s="574"/>
      <c r="R94" s="290"/>
      <c r="S94" s="290"/>
      <c r="T94" s="290"/>
      <c r="U94" s="290"/>
      <c r="V94" s="290"/>
      <c r="W94" s="290"/>
      <c r="X94" s="290"/>
      <c r="Y94" s="290"/>
      <c r="Z94" s="290"/>
      <c r="AA94" s="290"/>
      <c r="AB94" s="290"/>
      <c r="AC94" s="290"/>
      <c r="AD94" s="290"/>
      <c r="AE94" s="290"/>
      <c r="AF94" s="290"/>
      <c r="AG94" s="290"/>
      <c r="AH94" s="290"/>
      <c r="AI94" s="290"/>
    </row>
    <row r="95" ht="16.5" customHeight="1">
      <c r="A95" s="290"/>
      <c r="B95" s="313"/>
      <c r="C95" s="313"/>
      <c r="D95" s="313"/>
      <c r="E95" s="313"/>
      <c r="F95" s="313"/>
      <c r="G95" s="313"/>
      <c r="H95" s="313"/>
      <c r="I95" s="313"/>
      <c r="J95" s="290"/>
      <c r="K95" s="574"/>
      <c r="L95" s="574"/>
      <c r="M95" s="574"/>
      <c r="N95" s="574"/>
      <c r="O95" s="575"/>
      <c r="P95" s="574"/>
      <c r="Q95" s="574"/>
      <c r="R95" s="290"/>
      <c r="S95" s="290"/>
      <c r="T95" s="290"/>
      <c r="U95" s="290"/>
      <c r="V95" s="290"/>
      <c r="W95" s="290"/>
      <c r="X95" s="290"/>
      <c r="Y95" s="290"/>
      <c r="Z95" s="290"/>
      <c r="AA95" s="290"/>
      <c r="AB95" s="290"/>
      <c r="AC95" s="290"/>
      <c r="AD95" s="290"/>
      <c r="AE95" s="290"/>
      <c r="AF95" s="290"/>
      <c r="AG95" s="290"/>
      <c r="AH95" s="290"/>
      <c r="AI95" s="290"/>
    </row>
    <row r="96" ht="16.5" customHeight="1">
      <c r="A96" s="290"/>
      <c r="B96" s="313"/>
      <c r="C96" s="313"/>
      <c r="D96" s="313"/>
      <c r="E96" s="313"/>
      <c r="F96" s="313"/>
      <c r="G96" s="313"/>
      <c r="H96" s="313"/>
      <c r="I96" s="313"/>
      <c r="J96" s="290"/>
      <c r="K96" s="574"/>
      <c r="L96" s="574"/>
      <c r="M96" s="574"/>
      <c r="N96" s="574"/>
      <c r="O96" s="575"/>
      <c r="P96" s="574"/>
      <c r="Q96" s="574"/>
      <c r="R96" s="290"/>
      <c r="S96" s="290"/>
      <c r="T96" s="290"/>
      <c r="U96" s="290"/>
      <c r="V96" s="290"/>
      <c r="W96" s="290"/>
      <c r="X96" s="290"/>
      <c r="Y96" s="290"/>
      <c r="Z96" s="290"/>
      <c r="AA96" s="290"/>
      <c r="AB96" s="290"/>
      <c r="AC96" s="290"/>
      <c r="AD96" s="290"/>
      <c r="AE96" s="290"/>
      <c r="AF96" s="290"/>
      <c r="AG96" s="290"/>
      <c r="AH96" s="290"/>
      <c r="AI96" s="290"/>
    </row>
    <row r="97" ht="16.5" customHeight="1">
      <c r="A97" s="290"/>
      <c r="B97" s="313"/>
      <c r="C97" s="313"/>
      <c r="D97" s="313"/>
      <c r="E97" s="313"/>
      <c r="F97" s="313"/>
      <c r="G97" s="313"/>
      <c r="H97" s="313"/>
      <c r="I97" s="313"/>
      <c r="J97" s="290"/>
      <c r="K97" s="574"/>
      <c r="L97" s="574"/>
      <c r="M97" s="574"/>
      <c r="N97" s="574"/>
      <c r="O97" s="575"/>
      <c r="P97" s="574"/>
      <c r="Q97" s="574"/>
      <c r="R97" s="290"/>
      <c r="S97" s="290"/>
      <c r="T97" s="290"/>
      <c r="U97" s="290"/>
      <c r="V97" s="290"/>
      <c r="W97" s="290"/>
      <c r="X97" s="290"/>
      <c r="Y97" s="290"/>
      <c r="Z97" s="290"/>
      <c r="AA97" s="290"/>
      <c r="AB97" s="290"/>
      <c r="AC97" s="290"/>
      <c r="AD97" s="290"/>
      <c r="AE97" s="290"/>
      <c r="AF97" s="290"/>
      <c r="AG97" s="290"/>
      <c r="AH97" s="290"/>
      <c r="AI97" s="290"/>
    </row>
    <row r="98" ht="16.5" customHeight="1">
      <c r="A98" s="290"/>
      <c r="B98" s="313"/>
      <c r="C98" s="313"/>
      <c r="D98" s="313"/>
      <c r="E98" s="313"/>
      <c r="F98" s="313"/>
      <c r="G98" s="313"/>
      <c r="H98" s="313"/>
      <c r="I98" s="313"/>
      <c r="J98" s="290"/>
      <c r="K98" s="574"/>
      <c r="L98" s="574"/>
      <c r="M98" s="574"/>
      <c r="N98" s="574"/>
      <c r="O98" s="575"/>
      <c r="P98" s="574"/>
      <c r="Q98" s="574"/>
      <c r="R98" s="290"/>
      <c r="S98" s="290"/>
      <c r="T98" s="290"/>
      <c r="U98" s="290"/>
      <c r="V98" s="290"/>
      <c r="W98" s="290"/>
      <c r="X98" s="290"/>
      <c r="Y98" s="290"/>
      <c r="Z98" s="290"/>
      <c r="AA98" s="290"/>
      <c r="AB98" s="290"/>
      <c r="AC98" s="290"/>
      <c r="AD98" s="290"/>
      <c r="AE98" s="290"/>
      <c r="AF98" s="290"/>
      <c r="AG98" s="290"/>
      <c r="AH98" s="290"/>
      <c r="AI98" s="290"/>
    </row>
    <row r="99" ht="16.5" customHeight="1">
      <c r="A99" s="290"/>
      <c r="B99" s="313"/>
      <c r="C99" s="313"/>
      <c r="D99" s="313"/>
      <c r="E99" s="313"/>
      <c r="F99" s="313"/>
      <c r="G99" s="313"/>
      <c r="H99" s="313"/>
      <c r="I99" s="313"/>
      <c r="J99" s="290"/>
      <c r="K99" s="574"/>
      <c r="L99" s="574"/>
      <c r="M99" s="574"/>
      <c r="N99" s="574"/>
      <c r="O99" s="575"/>
      <c r="P99" s="574"/>
      <c r="Q99" s="574"/>
      <c r="R99" s="290"/>
      <c r="S99" s="290"/>
      <c r="T99" s="290"/>
      <c r="U99" s="290"/>
      <c r="V99" s="290"/>
      <c r="W99" s="290"/>
      <c r="X99" s="290"/>
      <c r="Y99" s="290"/>
      <c r="Z99" s="290"/>
      <c r="AA99" s="290"/>
      <c r="AB99" s="290"/>
      <c r="AC99" s="290"/>
      <c r="AD99" s="290"/>
      <c r="AE99" s="290"/>
      <c r="AF99" s="290"/>
      <c r="AG99" s="290"/>
      <c r="AH99" s="290"/>
      <c r="AI99" s="290"/>
    </row>
    <row r="100" ht="16.5" customHeight="1">
      <c r="A100" s="290"/>
      <c r="B100" s="313"/>
      <c r="C100" s="313"/>
      <c r="D100" s="313"/>
      <c r="E100" s="313"/>
      <c r="F100" s="313"/>
      <c r="G100" s="313"/>
      <c r="H100" s="313"/>
      <c r="I100" s="313"/>
      <c r="J100" s="290"/>
      <c r="K100" s="574"/>
      <c r="L100" s="574"/>
      <c r="M100" s="574"/>
      <c r="N100" s="574"/>
      <c r="O100" s="575"/>
      <c r="P100" s="574"/>
      <c r="Q100" s="574"/>
      <c r="R100" s="290"/>
      <c r="S100" s="290"/>
      <c r="T100" s="290"/>
      <c r="U100" s="290"/>
      <c r="V100" s="290"/>
      <c r="W100" s="290"/>
      <c r="X100" s="290"/>
      <c r="Y100" s="290"/>
      <c r="Z100" s="290"/>
      <c r="AA100" s="290"/>
      <c r="AB100" s="290"/>
      <c r="AC100" s="290"/>
      <c r="AD100" s="290"/>
      <c r="AE100" s="290"/>
      <c r="AF100" s="290"/>
      <c r="AG100" s="290"/>
      <c r="AH100" s="290"/>
      <c r="AI100" s="290"/>
    </row>
    <row r="101" ht="16.5" customHeight="1">
      <c r="A101" s="290"/>
      <c r="B101" s="313"/>
      <c r="C101" s="313"/>
      <c r="D101" s="313"/>
      <c r="E101" s="313"/>
      <c r="F101" s="313"/>
      <c r="G101" s="313"/>
      <c r="H101" s="313"/>
      <c r="I101" s="313"/>
      <c r="J101" s="290"/>
      <c r="K101" s="574"/>
      <c r="L101" s="574"/>
      <c r="M101" s="574"/>
      <c r="N101" s="574"/>
      <c r="O101" s="575"/>
      <c r="P101" s="574"/>
      <c r="Q101" s="574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</row>
    <row r="102" ht="16.5" customHeight="1">
      <c r="A102" s="290"/>
      <c r="B102" s="313"/>
      <c r="C102" s="313"/>
      <c r="D102" s="313"/>
      <c r="E102" s="313"/>
      <c r="F102" s="313"/>
      <c r="G102" s="313"/>
      <c r="H102" s="313"/>
      <c r="I102" s="313"/>
      <c r="J102" s="290"/>
      <c r="K102" s="574"/>
      <c r="L102" s="574"/>
      <c r="M102" s="574"/>
      <c r="N102" s="574"/>
      <c r="O102" s="575"/>
      <c r="P102" s="574"/>
      <c r="Q102" s="574"/>
      <c r="R102" s="290"/>
      <c r="S102" s="290"/>
      <c r="T102" s="290"/>
      <c r="U102" s="290"/>
      <c r="V102" s="290"/>
      <c r="W102" s="290"/>
      <c r="X102" s="290"/>
      <c r="Y102" s="290"/>
      <c r="Z102" s="290"/>
      <c r="AA102" s="290"/>
      <c r="AB102" s="290"/>
      <c r="AC102" s="290"/>
      <c r="AD102" s="290"/>
      <c r="AE102" s="290"/>
      <c r="AF102" s="290"/>
      <c r="AG102" s="290"/>
      <c r="AH102" s="290"/>
      <c r="AI102" s="290"/>
    </row>
    <row r="103" ht="16.5" customHeight="1">
      <c r="A103" s="290"/>
      <c r="B103" s="313"/>
      <c r="C103" s="313"/>
      <c r="D103" s="313"/>
      <c r="E103" s="313"/>
      <c r="F103" s="313"/>
      <c r="G103" s="313"/>
      <c r="H103" s="313"/>
      <c r="I103" s="313"/>
      <c r="J103" s="290"/>
      <c r="K103" s="574"/>
      <c r="L103" s="574"/>
      <c r="M103" s="574"/>
      <c r="N103" s="574"/>
      <c r="O103" s="575"/>
      <c r="P103" s="574"/>
      <c r="Q103" s="574"/>
      <c r="R103" s="290"/>
      <c r="S103" s="290"/>
      <c r="T103" s="290"/>
      <c r="U103" s="290"/>
      <c r="V103" s="290"/>
      <c r="W103" s="290"/>
      <c r="X103" s="290"/>
      <c r="Y103" s="290"/>
      <c r="Z103" s="290"/>
      <c r="AA103" s="290"/>
      <c r="AB103" s="290"/>
      <c r="AC103" s="290"/>
      <c r="AD103" s="290"/>
      <c r="AE103" s="290"/>
      <c r="AF103" s="290"/>
      <c r="AG103" s="290"/>
      <c r="AH103" s="290"/>
      <c r="AI103" s="290"/>
    </row>
    <row r="104" ht="16.5" customHeight="1">
      <c r="A104" s="290"/>
      <c r="B104" s="313"/>
      <c r="C104" s="313"/>
      <c r="D104" s="313"/>
      <c r="E104" s="313"/>
      <c r="F104" s="313"/>
      <c r="G104" s="313"/>
      <c r="H104" s="313"/>
      <c r="I104" s="313"/>
      <c r="J104" s="290"/>
      <c r="K104" s="574"/>
      <c r="L104" s="574"/>
      <c r="M104" s="574"/>
      <c r="N104" s="574"/>
      <c r="O104" s="575"/>
      <c r="P104" s="574"/>
      <c r="Q104" s="574"/>
      <c r="R104" s="290"/>
      <c r="S104" s="290"/>
      <c r="T104" s="290"/>
      <c r="U104" s="290"/>
      <c r="V104" s="290"/>
      <c r="W104" s="290"/>
      <c r="X104" s="290"/>
      <c r="Y104" s="290"/>
      <c r="Z104" s="290"/>
      <c r="AA104" s="290"/>
      <c r="AB104" s="290"/>
      <c r="AC104" s="290"/>
      <c r="AD104" s="290"/>
      <c r="AE104" s="290"/>
      <c r="AF104" s="290"/>
      <c r="AG104" s="290"/>
      <c r="AH104" s="290"/>
      <c r="AI104" s="290"/>
    </row>
    <row r="105" ht="16.5" customHeight="1">
      <c r="A105" s="290"/>
      <c r="B105" s="313"/>
      <c r="C105" s="313"/>
      <c r="D105" s="313"/>
      <c r="E105" s="313"/>
      <c r="F105" s="313"/>
      <c r="G105" s="313"/>
      <c r="H105" s="313"/>
      <c r="I105" s="313"/>
      <c r="J105" s="290"/>
      <c r="K105" s="574"/>
      <c r="L105" s="574"/>
      <c r="M105" s="574"/>
      <c r="N105" s="574"/>
      <c r="O105" s="575"/>
      <c r="P105" s="574"/>
      <c r="Q105" s="574"/>
      <c r="R105" s="290"/>
      <c r="S105" s="290"/>
      <c r="T105" s="290"/>
      <c r="U105" s="290"/>
      <c r="V105" s="290"/>
      <c r="W105" s="290"/>
      <c r="X105" s="290"/>
      <c r="Y105" s="290"/>
      <c r="Z105" s="290"/>
      <c r="AA105" s="290"/>
      <c r="AB105" s="290"/>
      <c r="AC105" s="290"/>
      <c r="AD105" s="290"/>
      <c r="AE105" s="290"/>
      <c r="AF105" s="290"/>
      <c r="AG105" s="290"/>
      <c r="AH105" s="290"/>
      <c r="AI105" s="290"/>
    </row>
    <row r="106" ht="16.5" customHeight="1">
      <c r="A106" s="290"/>
      <c r="B106" s="313"/>
      <c r="C106" s="313"/>
      <c r="D106" s="313"/>
      <c r="E106" s="313"/>
      <c r="F106" s="313"/>
      <c r="G106" s="313"/>
      <c r="H106" s="313"/>
      <c r="I106" s="313"/>
      <c r="J106" s="290"/>
      <c r="K106" s="574"/>
      <c r="L106" s="574"/>
      <c r="M106" s="574"/>
      <c r="N106" s="574"/>
      <c r="O106" s="575"/>
      <c r="P106" s="574"/>
      <c r="Q106" s="574"/>
      <c r="R106" s="290"/>
      <c r="S106" s="290"/>
      <c r="T106" s="290"/>
      <c r="U106" s="290"/>
      <c r="V106" s="290"/>
      <c r="W106" s="290"/>
      <c r="X106" s="290"/>
      <c r="Y106" s="290"/>
      <c r="Z106" s="290"/>
      <c r="AA106" s="290"/>
      <c r="AB106" s="290"/>
      <c r="AC106" s="290"/>
      <c r="AD106" s="290"/>
      <c r="AE106" s="290"/>
      <c r="AF106" s="290"/>
      <c r="AG106" s="290"/>
      <c r="AH106" s="290"/>
      <c r="AI106" s="290"/>
    </row>
    <row r="107" ht="16.5" customHeight="1">
      <c r="A107" s="290"/>
      <c r="B107" s="313"/>
      <c r="C107" s="313"/>
      <c r="D107" s="313"/>
      <c r="E107" s="313"/>
      <c r="F107" s="313"/>
      <c r="G107" s="313"/>
      <c r="H107" s="313"/>
      <c r="I107" s="313"/>
      <c r="J107" s="290"/>
      <c r="K107" s="574"/>
      <c r="L107" s="574"/>
      <c r="M107" s="574"/>
      <c r="N107" s="574"/>
      <c r="O107" s="575"/>
      <c r="P107" s="574"/>
      <c r="Q107" s="574"/>
      <c r="R107" s="290"/>
      <c r="S107" s="290"/>
      <c r="T107" s="290"/>
      <c r="U107" s="290"/>
      <c r="V107" s="290"/>
      <c r="W107" s="290"/>
      <c r="X107" s="290"/>
      <c r="Y107" s="290"/>
      <c r="Z107" s="290"/>
      <c r="AA107" s="290"/>
      <c r="AB107" s="290"/>
      <c r="AC107" s="290"/>
      <c r="AD107" s="290"/>
      <c r="AE107" s="290"/>
      <c r="AF107" s="290"/>
      <c r="AG107" s="290"/>
      <c r="AH107" s="290"/>
      <c r="AI107" s="290"/>
    </row>
    <row r="108" ht="16.5" customHeight="1">
      <c r="A108" s="290"/>
      <c r="B108" s="313"/>
      <c r="C108" s="313"/>
      <c r="D108" s="313"/>
      <c r="E108" s="313"/>
      <c r="F108" s="313"/>
      <c r="G108" s="313"/>
      <c r="H108" s="313"/>
      <c r="I108" s="313"/>
      <c r="J108" s="290"/>
      <c r="K108" s="574"/>
      <c r="L108" s="574"/>
      <c r="M108" s="574"/>
      <c r="N108" s="574"/>
      <c r="O108" s="575"/>
      <c r="P108" s="574"/>
      <c r="Q108" s="574"/>
      <c r="R108" s="290"/>
      <c r="S108" s="290"/>
      <c r="T108" s="290"/>
      <c r="U108" s="290"/>
      <c r="V108" s="290"/>
      <c r="W108" s="290"/>
      <c r="X108" s="290"/>
      <c r="Y108" s="290"/>
      <c r="Z108" s="290"/>
      <c r="AA108" s="290"/>
      <c r="AB108" s="290"/>
      <c r="AC108" s="290"/>
      <c r="AD108" s="290"/>
      <c r="AE108" s="290"/>
      <c r="AF108" s="290"/>
      <c r="AG108" s="290"/>
      <c r="AH108" s="290"/>
      <c r="AI108" s="290"/>
    </row>
    <row r="109" ht="16.5" customHeight="1">
      <c r="A109" s="290"/>
      <c r="B109" s="313"/>
      <c r="C109" s="313"/>
      <c r="D109" s="313"/>
      <c r="E109" s="313"/>
      <c r="F109" s="313"/>
      <c r="G109" s="313"/>
      <c r="H109" s="313"/>
      <c r="I109" s="313"/>
      <c r="J109" s="290"/>
      <c r="K109" s="574"/>
      <c r="L109" s="574"/>
      <c r="M109" s="574"/>
      <c r="N109" s="574"/>
      <c r="O109" s="575"/>
      <c r="P109" s="574"/>
      <c r="Q109" s="574"/>
      <c r="R109" s="290"/>
      <c r="S109" s="290"/>
      <c r="T109" s="290"/>
      <c r="U109" s="290"/>
      <c r="V109" s="290"/>
      <c r="W109" s="290"/>
      <c r="X109" s="290"/>
      <c r="Y109" s="290"/>
      <c r="Z109" s="290"/>
      <c r="AA109" s="290"/>
      <c r="AB109" s="290"/>
      <c r="AC109" s="290"/>
      <c r="AD109" s="290"/>
      <c r="AE109" s="290"/>
      <c r="AF109" s="290"/>
      <c r="AG109" s="290"/>
      <c r="AH109" s="290"/>
      <c r="AI109" s="290"/>
    </row>
    <row r="110" ht="16.5" customHeight="1">
      <c r="A110" s="290"/>
      <c r="B110" s="313"/>
      <c r="C110" s="313"/>
      <c r="D110" s="313"/>
      <c r="E110" s="313"/>
      <c r="F110" s="313"/>
      <c r="G110" s="313"/>
      <c r="H110" s="313"/>
      <c r="I110" s="313"/>
      <c r="J110" s="290"/>
      <c r="K110" s="574"/>
      <c r="L110" s="574"/>
      <c r="M110" s="574"/>
      <c r="N110" s="574"/>
      <c r="O110" s="575"/>
      <c r="P110" s="574"/>
      <c r="Q110" s="574"/>
      <c r="R110" s="290"/>
      <c r="S110" s="290"/>
      <c r="T110" s="290"/>
      <c r="U110" s="290"/>
      <c r="V110" s="290"/>
      <c r="W110" s="290"/>
      <c r="X110" s="290"/>
      <c r="Y110" s="290"/>
      <c r="Z110" s="290"/>
      <c r="AA110" s="290"/>
      <c r="AB110" s="290"/>
      <c r="AC110" s="290"/>
      <c r="AD110" s="290"/>
      <c r="AE110" s="290"/>
      <c r="AF110" s="290"/>
      <c r="AG110" s="290"/>
      <c r="AH110" s="290"/>
      <c r="AI110" s="290"/>
    </row>
    <row r="111" ht="16.5" customHeight="1">
      <c r="A111" s="290"/>
      <c r="B111" s="313"/>
      <c r="C111" s="313"/>
      <c r="D111" s="313"/>
      <c r="E111" s="313"/>
      <c r="F111" s="313"/>
      <c r="G111" s="313"/>
      <c r="H111" s="313"/>
      <c r="I111" s="313"/>
      <c r="J111" s="290"/>
      <c r="K111" s="574"/>
      <c r="L111" s="574"/>
      <c r="M111" s="574"/>
      <c r="N111" s="574"/>
      <c r="O111" s="575"/>
      <c r="P111" s="574"/>
      <c r="Q111" s="574"/>
      <c r="R111" s="290"/>
      <c r="S111" s="290"/>
      <c r="T111" s="290"/>
      <c r="U111" s="290"/>
      <c r="V111" s="290"/>
      <c r="W111" s="290"/>
      <c r="X111" s="290"/>
      <c r="Y111" s="290"/>
      <c r="Z111" s="290"/>
      <c r="AA111" s="290"/>
      <c r="AB111" s="290"/>
      <c r="AC111" s="290"/>
      <c r="AD111" s="290"/>
      <c r="AE111" s="290"/>
      <c r="AF111" s="290"/>
      <c r="AG111" s="290"/>
      <c r="AH111" s="290"/>
      <c r="AI111" s="290"/>
    </row>
    <row r="112" ht="16.5" customHeight="1">
      <c r="A112" s="290"/>
      <c r="B112" s="313"/>
      <c r="C112" s="313"/>
      <c r="D112" s="313"/>
      <c r="E112" s="313"/>
      <c r="F112" s="313"/>
      <c r="G112" s="313"/>
      <c r="H112" s="313"/>
      <c r="I112" s="313"/>
      <c r="J112" s="290"/>
      <c r="K112" s="574"/>
      <c r="L112" s="574"/>
      <c r="M112" s="574"/>
      <c r="N112" s="574"/>
      <c r="O112" s="575"/>
      <c r="P112" s="574"/>
      <c r="Q112" s="574"/>
      <c r="R112" s="290"/>
      <c r="S112" s="290"/>
      <c r="T112" s="290"/>
      <c r="U112" s="290"/>
      <c r="V112" s="290"/>
      <c r="W112" s="290"/>
      <c r="X112" s="290"/>
      <c r="Y112" s="290"/>
      <c r="Z112" s="290"/>
      <c r="AA112" s="290"/>
      <c r="AB112" s="290"/>
      <c r="AC112" s="290"/>
      <c r="AD112" s="290"/>
      <c r="AE112" s="290"/>
      <c r="AF112" s="290"/>
      <c r="AG112" s="290"/>
      <c r="AH112" s="290"/>
      <c r="AI112" s="290"/>
    </row>
    <row r="113" ht="16.5" customHeight="1">
      <c r="A113" s="290"/>
      <c r="B113" s="313"/>
      <c r="C113" s="313"/>
      <c r="D113" s="313"/>
      <c r="E113" s="313"/>
      <c r="F113" s="313"/>
      <c r="G113" s="313"/>
      <c r="H113" s="313"/>
      <c r="I113" s="313"/>
      <c r="J113" s="290"/>
      <c r="K113" s="574"/>
      <c r="L113" s="574"/>
      <c r="M113" s="574"/>
      <c r="N113" s="574"/>
      <c r="O113" s="575"/>
      <c r="P113" s="574"/>
      <c r="Q113" s="574"/>
      <c r="R113" s="290"/>
      <c r="S113" s="290"/>
      <c r="T113" s="290"/>
      <c r="U113" s="290"/>
      <c r="V113" s="290"/>
      <c r="W113" s="290"/>
      <c r="X113" s="290"/>
      <c r="Y113" s="290"/>
      <c r="Z113" s="290"/>
      <c r="AA113" s="290"/>
      <c r="AB113" s="290"/>
      <c r="AC113" s="290"/>
      <c r="AD113" s="290"/>
      <c r="AE113" s="290"/>
      <c r="AF113" s="290"/>
      <c r="AG113" s="290"/>
      <c r="AH113" s="290"/>
      <c r="AI113" s="290"/>
    </row>
    <row r="114" ht="16.5" customHeight="1">
      <c r="A114" s="290"/>
      <c r="B114" s="313"/>
      <c r="C114" s="313"/>
      <c r="D114" s="313"/>
      <c r="E114" s="313"/>
      <c r="F114" s="313"/>
      <c r="G114" s="313"/>
      <c r="H114" s="313"/>
      <c r="I114" s="313"/>
      <c r="J114" s="290"/>
      <c r="K114" s="574"/>
      <c r="L114" s="574"/>
      <c r="M114" s="574"/>
      <c r="N114" s="574"/>
      <c r="O114" s="575"/>
      <c r="P114" s="574"/>
      <c r="Q114" s="574"/>
      <c r="R114" s="290"/>
      <c r="S114" s="290"/>
      <c r="T114" s="290"/>
      <c r="U114" s="290"/>
      <c r="V114" s="290"/>
      <c r="W114" s="290"/>
      <c r="X114" s="290"/>
      <c r="Y114" s="290"/>
      <c r="Z114" s="290"/>
      <c r="AA114" s="290"/>
      <c r="AB114" s="290"/>
      <c r="AC114" s="290"/>
      <c r="AD114" s="290"/>
      <c r="AE114" s="290"/>
      <c r="AF114" s="290"/>
      <c r="AG114" s="290"/>
      <c r="AH114" s="290"/>
      <c r="AI114" s="290"/>
    </row>
    <row r="115" ht="16.5" customHeight="1">
      <c r="A115" s="290"/>
      <c r="B115" s="313"/>
      <c r="C115" s="313"/>
      <c r="D115" s="313"/>
      <c r="E115" s="313"/>
      <c r="F115" s="313"/>
      <c r="G115" s="313"/>
      <c r="H115" s="313"/>
      <c r="I115" s="313"/>
      <c r="J115" s="290"/>
      <c r="K115" s="574"/>
      <c r="L115" s="574"/>
      <c r="M115" s="574"/>
      <c r="N115" s="574"/>
      <c r="O115" s="575"/>
      <c r="P115" s="574"/>
      <c r="Q115" s="574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290"/>
      <c r="AH115" s="290"/>
      <c r="AI115" s="290"/>
    </row>
    <row r="116" ht="16.5" customHeight="1">
      <c r="A116" s="290"/>
      <c r="B116" s="313"/>
      <c r="C116" s="313"/>
      <c r="D116" s="313"/>
      <c r="E116" s="313"/>
      <c r="F116" s="313"/>
      <c r="G116" s="313"/>
      <c r="H116" s="313"/>
      <c r="I116" s="313"/>
      <c r="J116" s="290"/>
      <c r="K116" s="574"/>
      <c r="L116" s="574"/>
      <c r="M116" s="574"/>
      <c r="N116" s="574"/>
      <c r="O116" s="575"/>
      <c r="P116" s="574"/>
      <c r="Q116" s="574"/>
      <c r="R116" s="290"/>
      <c r="S116" s="290"/>
      <c r="T116" s="290"/>
      <c r="U116" s="290"/>
      <c r="V116" s="290"/>
      <c r="W116" s="290"/>
      <c r="X116" s="290"/>
      <c r="Y116" s="290"/>
      <c r="Z116" s="290"/>
      <c r="AA116" s="290"/>
      <c r="AB116" s="290"/>
      <c r="AC116" s="290"/>
      <c r="AD116" s="290"/>
      <c r="AE116" s="290"/>
      <c r="AF116" s="290"/>
      <c r="AG116" s="290"/>
      <c r="AH116" s="290"/>
      <c r="AI116" s="290"/>
    </row>
    <row r="117" ht="16.5" customHeight="1">
      <c r="A117" s="290"/>
      <c r="B117" s="313"/>
      <c r="C117" s="313"/>
      <c r="D117" s="313"/>
      <c r="E117" s="313"/>
      <c r="F117" s="313"/>
      <c r="G117" s="313"/>
      <c r="H117" s="313"/>
      <c r="I117" s="313"/>
      <c r="J117" s="290"/>
      <c r="K117" s="574"/>
      <c r="L117" s="574"/>
      <c r="M117" s="574"/>
      <c r="N117" s="574"/>
      <c r="O117" s="575"/>
      <c r="P117" s="574"/>
      <c r="Q117" s="574"/>
      <c r="R117" s="290"/>
      <c r="S117" s="290"/>
      <c r="T117" s="290"/>
      <c r="U117" s="290"/>
      <c r="V117" s="290"/>
      <c r="W117" s="290"/>
      <c r="X117" s="290"/>
      <c r="Y117" s="290"/>
      <c r="Z117" s="290"/>
      <c r="AA117" s="290"/>
      <c r="AB117" s="290"/>
      <c r="AC117" s="290"/>
      <c r="AD117" s="290"/>
      <c r="AE117" s="290"/>
      <c r="AF117" s="290"/>
      <c r="AG117" s="290"/>
      <c r="AH117" s="290"/>
      <c r="AI117" s="290"/>
    </row>
    <row r="118" ht="16.5" customHeight="1">
      <c r="A118" s="290"/>
      <c r="B118" s="313"/>
      <c r="C118" s="313"/>
      <c r="D118" s="313"/>
      <c r="E118" s="313"/>
      <c r="F118" s="313"/>
      <c r="G118" s="313"/>
      <c r="H118" s="313"/>
      <c r="I118" s="313"/>
      <c r="J118" s="290"/>
      <c r="K118" s="574"/>
      <c r="L118" s="574"/>
      <c r="M118" s="574"/>
      <c r="N118" s="574"/>
      <c r="O118" s="575"/>
      <c r="P118" s="574"/>
      <c r="Q118" s="574"/>
      <c r="R118" s="290"/>
      <c r="S118" s="290"/>
      <c r="T118" s="290"/>
      <c r="U118" s="290"/>
      <c r="V118" s="290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</row>
    <row r="119" ht="16.5" customHeight="1">
      <c r="A119" s="290"/>
      <c r="B119" s="313"/>
      <c r="C119" s="313"/>
      <c r="D119" s="313"/>
      <c r="E119" s="313"/>
      <c r="F119" s="313"/>
      <c r="G119" s="313"/>
      <c r="H119" s="313"/>
      <c r="I119" s="313"/>
      <c r="J119" s="290"/>
      <c r="K119" s="574"/>
      <c r="L119" s="574"/>
      <c r="M119" s="574"/>
      <c r="N119" s="574"/>
      <c r="O119" s="575"/>
      <c r="P119" s="574"/>
      <c r="Q119" s="574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</row>
    <row r="120" ht="16.5" customHeight="1">
      <c r="A120" s="290"/>
      <c r="B120" s="313"/>
      <c r="C120" s="313"/>
      <c r="D120" s="313"/>
      <c r="E120" s="313"/>
      <c r="F120" s="313"/>
      <c r="G120" s="313"/>
      <c r="H120" s="313"/>
      <c r="I120" s="313"/>
      <c r="J120" s="290"/>
      <c r="K120" s="574"/>
      <c r="L120" s="574"/>
      <c r="M120" s="574"/>
      <c r="N120" s="574"/>
      <c r="O120" s="575"/>
      <c r="P120" s="574"/>
      <c r="Q120" s="574"/>
      <c r="R120" s="290"/>
      <c r="S120" s="290"/>
      <c r="T120" s="290"/>
      <c r="U120" s="290"/>
      <c r="V120" s="290"/>
      <c r="W120" s="290"/>
      <c r="X120" s="290"/>
      <c r="Y120" s="290"/>
      <c r="Z120" s="290"/>
      <c r="AA120" s="290"/>
      <c r="AB120" s="290"/>
      <c r="AC120" s="290"/>
      <c r="AD120" s="290"/>
      <c r="AE120" s="290"/>
      <c r="AF120" s="290"/>
      <c r="AG120" s="290"/>
      <c r="AH120" s="290"/>
      <c r="AI120" s="290"/>
    </row>
    <row r="121" ht="16.5" customHeight="1">
      <c r="A121" s="290"/>
      <c r="B121" s="313"/>
      <c r="C121" s="313"/>
      <c r="D121" s="313"/>
      <c r="E121" s="313"/>
      <c r="F121" s="313"/>
      <c r="G121" s="313"/>
      <c r="H121" s="313"/>
      <c r="I121" s="313"/>
      <c r="J121" s="290"/>
      <c r="K121" s="574"/>
      <c r="L121" s="574"/>
      <c r="M121" s="574"/>
      <c r="N121" s="574"/>
      <c r="O121" s="575"/>
      <c r="P121" s="574"/>
      <c r="Q121" s="574"/>
      <c r="R121" s="290"/>
      <c r="S121" s="290"/>
      <c r="T121" s="290"/>
      <c r="U121" s="290"/>
      <c r="V121" s="290"/>
      <c r="W121" s="290"/>
      <c r="X121" s="290"/>
      <c r="Y121" s="290"/>
      <c r="Z121" s="290"/>
      <c r="AA121" s="290"/>
      <c r="AB121" s="290"/>
      <c r="AC121" s="290"/>
      <c r="AD121" s="290"/>
      <c r="AE121" s="290"/>
      <c r="AF121" s="290"/>
      <c r="AG121" s="290"/>
      <c r="AH121" s="290"/>
      <c r="AI121" s="290"/>
    </row>
    <row r="122" ht="16.5" customHeight="1">
      <c r="A122" s="290"/>
      <c r="B122" s="313"/>
      <c r="C122" s="313"/>
      <c r="D122" s="313"/>
      <c r="E122" s="313"/>
      <c r="F122" s="313"/>
      <c r="G122" s="313"/>
      <c r="H122" s="313"/>
      <c r="I122" s="313"/>
      <c r="J122" s="290"/>
      <c r="K122" s="574"/>
      <c r="L122" s="574"/>
      <c r="M122" s="574"/>
      <c r="N122" s="574"/>
      <c r="O122" s="575"/>
      <c r="P122" s="574"/>
      <c r="Q122" s="574"/>
      <c r="R122" s="290"/>
      <c r="S122" s="290"/>
      <c r="T122" s="290"/>
      <c r="U122" s="290"/>
      <c r="V122" s="290"/>
      <c r="W122" s="290"/>
      <c r="X122" s="290"/>
      <c r="Y122" s="290"/>
      <c r="Z122" s="290"/>
      <c r="AA122" s="290"/>
      <c r="AB122" s="290"/>
      <c r="AC122" s="290"/>
      <c r="AD122" s="290"/>
      <c r="AE122" s="290"/>
      <c r="AF122" s="290"/>
      <c r="AG122" s="290"/>
      <c r="AH122" s="290"/>
      <c r="AI122" s="290"/>
    </row>
    <row r="123" ht="16.5" customHeight="1">
      <c r="A123" s="290"/>
      <c r="B123" s="313"/>
      <c r="C123" s="313"/>
      <c r="D123" s="313"/>
      <c r="E123" s="313"/>
      <c r="F123" s="313"/>
      <c r="G123" s="313"/>
      <c r="H123" s="313"/>
      <c r="I123" s="313"/>
      <c r="J123" s="290"/>
      <c r="K123" s="574"/>
      <c r="L123" s="574"/>
      <c r="M123" s="574"/>
      <c r="N123" s="574"/>
      <c r="O123" s="575"/>
      <c r="P123" s="574"/>
      <c r="Q123" s="574"/>
      <c r="R123" s="290"/>
      <c r="S123" s="290"/>
      <c r="T123" s="290"/>
      <c r="U123" s="290"/>
      <c r="V123" s="290"/>
      <c r="W123" s="290"/>
      <c r="X123" s="290"/>
      <c r="Y123" s="290"/>
      <c r="Z123" s="290"/>
      <c r="AA123" s="290"/>
      <c r="AB123" s="290"/>
      <c r="AC123" s="290"/>
      <c r="AD123" s="290"/>
      <c r="AE123" s="290"/>
      <c r="AF123" s="290"/>
      <c r="AG123" s="290"/>
      <c r="AH123" s="290"/>
      <c r="AI123" s="290"/>
    </row>
    <row r="124" ht="16.5" customHeight="1">
      <c r="A124" s="290"/>
      <c r="B124" s="313"/>
      <c r="C124" s="313"/>
      <c r="D124" s="313"/>
      <c r="E124" s="313"/>
      <c r="F124" s="313"/>
      <c r="G124" s="313"/>
      <c r="H124" s="313"/>
      <c r="I124" s="313"/>
      <c r="J124" s="290"/>
      <c r="K124" s="574"/>
      <c r="L124" s="574"/>
      <c r="M124" s="574"/>
      <c r="N124" s="574"/>
      <c r="O124" s="575"/>
      <c r="P124" s="574"/>
      <c r="Q124" s="574"/>
      <c r="R124" s="290"/>
      <c r="S124" s="290"/>
      <c r="T124" s="290"/>
      <c r="U124" s="290"/>
      <c r="V124" s="290"/>
      <c r="W124" s="290"/>
      <c r="X124" s="290"/>
      <c r="Y124" s="290"/>
      <c r="Z124" s="290"/>
      <c r="AA124" s="290"/>
      <c r="AB124" s="290"/>
      <c r="AC124" s="290"/>
      <c r="AD124" s="290"/>
      <c r="AE124" s="290"/>
      <c r="AF124" s="290"/>
      <c r="AG124" s="290"/>
      <c r="AH124" s="290"/>
      <c r="AI124" s="290"/>
    </row>
    <row r="125" ht="16.5" customHeight="1">
      <c r="A125" s="290"/>
      <c r="B125" s="313"/>
      <c r="C125" s="313"/>
      <c r="D125" s="313"/>
      <c r="E125" s="313"/>
      <c r="F125" s="313"/>
      <c r="G125" s="313"/>
      <c r="H125" s="313"/>
      <c r="I125" s="313"/>
      <c r="J125" s="290"/>
      <c r="K125" s="574"/>
      <c r="L125" s="574"/>
      <c r="M125" s="574"/>
      <c r="N125" s="574"/>
      <c r="O125" s="575"/>
      <c r="P125" s="574"/>
      <c r="Q125" s="574"/>
      <c r="R125" s="290"/>
      <c r="S125" s="290"/>
      <c r="T125" s="290"/>
      <c r="U125" s="290"/>
      <c r="V125" s="290"/>
      <c r="W125" s="290"/>
      <c r="X125" s="290"/>
      <c r="Y125" s="290"/>
      <c r="Z125" s="290"/>
      <c r="AA125" s="290"/>
      <c r="AB125" s="290"/>
      <c r="AC125" s="290"/>
      <c r="AD125" s="290"/>
      <c r="AE125" s="290"/>
      <c r="AF125" s="290"/>
      <c r="AG125" s="290"/>
      <c r="AH125" s="290"/>
      <c r="AI125" s="290"/>
    </row>
    <row r="126" ht="16.5" customHeight="1">
      <c r="A126" s="290"/>
      <c r="B126" s="313"/>
      <c r="C126" s="313"/>
      <c r="D126" s="313"/>
      <c r="E126" s="313"/>
      <c r="F126" s="313"/>
      <c r="G126" s="313"/>
      <c r="H126" s="313"/>
      <c r="I126" s="313"/>
      <c r="J126" s="290"/>
      <c r="K126" s="574"/>
      <c r="L126" s="574"/>
      <c r="M126" s="574"/>
      <c r="N126" s="574"/>
      <c r="O126" s="575"/>
      <c r="P126" s="574"/>
      <c r="Q126" s="574"/>
      <c r="R126" s="290"/>
      <c r="S126" s="290"/>
      <c r="T126" s="290"/>
      <c r="U126" s="290"/>
      <c r="V126" s="290"/>
      <c r="W126" s="290"/>
      <c r="X126" s="290"/>
      <c r="Y126" s="290"/>
      <c r="Z126" s="290"/>
      <c r="AA126" s="290"/>
      <c r="AB126" s="290"/>
      <c r="AC126" s="290"/>
      <c r="AD126" s="290"/>
      <c r="AE126" s="290"/>
      <c r="AF126" s="290"/>
      <c r="AG126" s="290"/>
      <c r="AH126" s="290"/>
      <c r="AI126" s="290"/>
    </row>
    <row r="127" ht="16.5" customHeight="1">
      <c r="A127" s="290"/>
      <c r="B127" s="313"/>
      <c r="C127" s="313"/>
      <c r="D127" s="313"/>
      <c r="E127" s="313"/>
      <c r="F127" s="313"/>
      <c r="G127" s="313"/>
      <c r="H127" s="313"/>
      <c r="I127" s="313"/>
      <c r="J127" s="290"/>
      <c r="K127" s="574"/>
      <c r="L127" s="574"/>
      <c r="M127" s="574"/>
      <c r="N127" s="574"/>
      <c r="O127" s="575"/>
      <c r="P127" s="574"/>
      <c r="Q127" s="574"/>
      <c r="R127" s="290"/>
      <c r="S127" s="290"/>
      <c r="T127" s="290"/>
      <c r="U127" s="290"/>
      <c r="V127" s="290"/>
      <c r="W127" s="290"/>
      <c r="X127" s="290"/>
      <c r="Y127" s="290"/>
      <c r="Z127" s="290"/>
      <c r="AA127" s="290"/>
      <c r="AB127" s="290"/>
      <c r="AC127" s="290"/>
      <c r="AD127" s="290"/>
      <c r="AE127" s="290"/>
      <c r="AF127" s="290"/>
      <c r="AG127" s="290"/>
      <c r="AH127" s="290"/>
      <c r="AI127" s="290"/>
    </row>
    <row r="128" ht="16.5" customHeight="1">
      <c r="A128" s="290"/>
      <c r="B128" s="313"/>
      <c r="C128" s="313"/>
      <c r="D128" s="313"/>
      <c r="E128" s="313"/>
      <c r="F128" s="313"/>
      <c r="G128" s="313"/>
      <c r="H128" s="313"/>
      <c r="I128" s="313"/>
      <c r="J128" s="290"/>
      <c r="K128" s="574"/>
      <c r="L128" s="574"/>
      <c r="M128" s="574"/>
      <c r="N128" s="574"/>
      <c r="O128" s="575"/>
      <c r="P128" s="574"/>
      <c r="Q128" s="574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</row>
    <row r="129" ht="16.5" customHeight="1">
      <c r="A129" s="290"/>
      <c r="B129" s="313"/>
      <c r="C129" s="313"/>
      <c r="D129" s="313"/>
      <c r="E129" s="313"/>
      <c r="F129" s="313"/>
      <c r="G129" s="313"/>
      <c r="H129" s="313"/>
      <c r="I129" s="313"/>
      <c r="J129" s="290"/>
      <c r="K129" s="574"/>
      <c r="L129" s="574"/>
      <c r="M129" s="574"/>
      <c r="N129" s="574"/>
      <c r="O129" s="575"/>
      <c r="P129" s="574"/>
      <c r="Q129" s="574"/>
      <c r="R129" s="290"/>
      <c r="S129" s="290"/>
      <c r="T129" s="290"/>
      <c r="U129" s="290"/>
      <c r="V129" s="290"/>
      <c r="W129" s="290"/>
      <c r="X129" s="290"/>
      <c r="Y129" s="290"/>
      <c r="Z129" s="290"/>
      <c r="AA129" s="290"/>
      <c r="AB129" s="290"/>
      <c r="AC129" s="290"/>
      <c r="AD129" s="290"/>
      <c r="AE129" s="290"/>
      <c r="AF129" s="290"/>
      <c r="AG129" s="290"/>
      <c r="AH129" s="290"/>
      <c r="AI129" s="290"/>
    </row>
    <row r="130" ht="16.5" customHeight="1">
      <c r="A130" s="290"/>
      <c r="B130" s="313"/>
      <c r="C130" s="313"/>
      <c r="D130" s="313"/>
      <c r="E130" s="313"/>
      <c r="F130" s="313"/>
      <c r="G130" s="313"/>
      <c r="H130" s="313"/>
      <c r="I130" s="313"/>
      <c r="J130" s="290"/>
      <c r="K130" s="574"/>
      <c r="L130" s="574"/>
      <c r="M130" s="574"/>
      <c r="N130" s="574"/>
      <c r="O130" s="575"/>
      <c r="P130" s="574"/>
      <c r="Q130" s="574"/>
      <c r="R130" s="290"/>
      <c r="S130" s="290"/>
      <c r="T130" s="290"/>
      <c r="U130" s="290"/>
      <c r="V130" s="290"/>
      <c r="W130" s="290"/>
      <c r="X130" s="290"/>
      <c r="Y130" s="290"/>
      <c r="Z130" s="290"/>
      <c r="AA130" s="290"/>
      <c r="AB130" s="290"/>
      <c r="AC130" s="290"/>
      <c r="AD130" s="290"/>
      <c r="AE130" s="290"/>
      <c r="AF130" s="290"/>
      <c r="AG130" s="290"/>
      <c r="AH130" s="290"/>
      <c r="AI130" s="290"/>
    </row>
    <row r="131" ht="16.5" customHeight="1">
      <c r="A131" s="290"/>
      <c r="B131" s="313"/>
      <c r="C131" s="313"/>
      <c r="D131" s="313"/>
      <c r="E131" s="313"/>
      <c r="F131" s="313"/>
      <c r="G131" s="313"/>
      <c r="H131" s="313"/>
      <c r="I131" s="313"/>
      <c r="J131" s="290"/>
      <c r="K131" s="574"/>
      <c r="L131" s="574"/>
      <c r="M131" s="574"/>
      <c r="N131" s="574"/>
      <c r="O131" s="575"/>
      <c r="P131" s="574"/>
      <c r="Q131" s="574"/>
      <c r="R131" s="290"/>
      <c r="S131" s="290"/>
      <c r="T131" s="290"/>
      <c r="U131" s="290"/>
      <c r="V131" s="290"/>
      <c r="W131" s="290"/>
      <c r="X131" s="290"/>
      <c r="Y131" s="290"/>
      <c r="Z131" s="290"/>
      <c r="AA131" s="290"/>
      <c r="AB131" s="290"/>
      <c r="AC131" s="290"/>
      <c r="AD131" s="290"/>
      <c r="AE131" s="290"/>
      <c r="AF131" s="290"/>
      <c r="AG131" s="290"/>
      <c r="AH131" s="290"/>
      <c r="AI131" s="290"/>
    </row>
    <row r="132" ht="16.5" customHeight="1">
      <c r="A132" s="290"/>
      <c r="B132" s="313"/>
      <c r="C132" s="313"/>
      <c r="D132" s="313"/>
      <c r="E132" s="313"/>
      <c r="F132" s="313"/>
      <c r="G132" s="313"/>
      <c r="H132" s="313"/>
      <c r="I132" s="313"/>
      <c r="J132" s="290"/>
      <c r="K132" s="574"/>
      <c r="L132" s="574"/>
      <c r="M132" s="574"/>
      <c r="N132" s="574"/>
      <c r="O132" s="575"/>
      <c r="P132" s="574"/>
      <c r="Q132" s="574"/>
      <c r="R132" s="290"/>
      <c r="S132" s="290"/>
      <c r="T132" s="290"/>
      <c r="U132" s="290"/>
      <c r="V132" s="290"/>
      <c r="W132" s="290"/>
      <c r="X132" s="290"/>
      <c r="Y132" s="290"/>
      <c r="Z132" s="290"/>
      <c r="AA132" s="290"/>
      <c r="AB132" s="290"/>
      <c r="AC132" s="290"/>
      <c r="AD132" s="290"/>
      <c r="AE132" s="290"/>
      <c r="AF132" s="290"/>
      <c r="AG132" s="290"/>
      <c r="AH132" s="290"/>
      <c r="AI132" s="290"/>
    </row>
    <row r="133" ht="16.5" customHeight="1">
      <c r="A133" s="290"/>
      <c r="B133" s="313"/>
      <c r="C133" s="313"/>
      <c r="D133" s="313"/>
      <c r="E133" s="313"/>
      <c r="F133" s="313"/>
      <c r="G133" s="313"/>
      <c r="H133" s="313"/>
      <c r="I133" s="313"/>
      <c r="J133" s="290"/>
      <c r="K133" s="574"/>
      <c r="L133" s="574"/>
      <c r="M133" s="574"/>
      <c r="N133" s="574"/>
      <c r="O133" s="575"/>
      <c r="P133" s="574"/>
      <c r="Q133" s="574"/>
      <c r="R133" s="290"/>
      <c r="S133" s="290"/>
      <c r="T133" s="290"/>
      <c r="U133" s="290"/>
      <c r="V133" s="290"/>
      <c r="W133" s="290"/>
      <c r="X133" s="290"/>
      <c r="Y133" s="290"/>
      <c r="Z133" s="290"/>
      <c r="AA133" s="290"/>
      <c r="AB133" s="290"/>
      <c r="AC133" s="290"/>
      <c r="AD133" s="290"/>
      <c r="AE133" s="290"/>
      <c r="AF133" s="290"/>
      <c r="AG133" s="290"/>
      <c r="AH133" s="290"/>
      <c r="AI133" s="290"/>
    </row>
    <row r="134" ht="16.5" customHeight="1">
      <c r="A134" s="290"/>
      <c r="B134" s="313"/>
      <c r="C134" s="313"/>
      <c r="D134" s="313"/>
      <c r="E134" s="313"/>
      <c r="F134" s="313"/>
      <c r="G134" s="313"/>
      <c r="H134" s="313"/>
      <c r="I134" s="313"/>
      <c r="J134" s="290"/>
      <c r="K134" s="574"/>
      <c r="L134" s="574"/>
      <c r="M134" s="574"/>
      <c r="N134" s="574"/>
      <c r="O134" s="575"/>
      <c r="P134" s="574"/>
      <c r="Q134" s="574"/>
      <c r="R134" s="290"/>
      <c r="S134" s="290"/>
      <c r="T134" s="290"/>
      <c r="U134" s="290"/>
      <c r="V134" s="290"/>
      <c r="W134" s="290"/>
      <c r="X134" s="290"/>
      <c r="Y134" s="290"/>
      <c r="Z134" s="290"/>
      <c r="AA134" s="290"/>
      <c r="AB134" s="290"/>
      <c r="AC134" s="290"/>
      <c r="AD134" s="290"/>
      <c r="AE134" s="290"/>
      <c r="AF134" s="290"/>
      <c r="AG134" s="290"/>
      <c r="AH134" s="290"/>
      <c r="AI134" s="290"/>
    </row>
    <row r="135" ht="16.5" customHeight="1">
      <c r="A135" s="290"/>
      <c r="B135" s="313"/>
      <c r="C135" s="313"/>
      <c r="D135" s="313"/>
      <c r="E135" s="313"/>
      <c r="F135" s="313"/>
      <c r="G135" s="313"/>
      <c r="H135" s="313"/>
      <c r="I135" s="313"/>
      <c r="J135" s="290"/>
      <c r="K135" s="574"/>
      <c r="L135" s="574"/>
      <c r="M135" s="574"/>
      <c r="N135" s="574"/>
      <c r="O135" s="575"/>
      <c r="P135" s="574"/>
      <c r="Q135" s="574"/>
      <c r="R135" s="290"/>
      <c r="S135" s="290"/>
      <c r="T135" s="290"/>
      <c r="U135" s="290"/>
      <c r="V135" s="290"/>
      <c r="W135" s="290"/>
      <c r="X135" s="290"/>
      <c r="Y135" s="290"/>
      <c r="Z135" s="290"/>
      <c r="AA135" s="290"/>
      <c r="AB135" s="290"/>
      <c r="AC135" s="290"/>
      <c r="AD135" s="290"/>
      <c r="AE135" s="290"/>
      <c r="AF135" s="290"/>
      <c r="AG135" s="290"/>
      <c r="AH135" s="290"/>
      <c r="AI135" s="290"/>
    </row>
    <row r="136" ht="16.5" customHeight="1">
      <c r="A136" s="290"/>
      <c r="B136" s="313"/>
      <c r="C136" s="313"/>
      <c r="D136" s="313"/>
      <c r="E136" s="313"/>
      <c r="F136" s="313"/>
      <c r="G136" s="313"/>
      <c r="H136" s="313"/>
      <c r="I136" s="313"/>
      <c r="J136" s="290"/>
      <c r="K136" s="574"/>
      <c r="L136" s="574"/>
      <c r="M136" s="574"/>
      <c r="N136" s="574"/>
      <c r="O136" s="575"/>
      <c r="P136" s="574"/>
      <c r="Q136" s="574"/>
      <c r="R136" s="290"/>
      <c r="S136" s="290"/>
      <c r="T136" s="290"/>
      <c r="U136" s="290"/>
      <c r="V136" s="290"/>
      <c r="W136" s="290"/>
      <c r="X136" s="290"/>
      <c r="Y136" s="290"/>
      <c r="Z136" s="290"/>
      <c r="AA136" s="290"/>
      <c r="AB136" s="290"/>
      <c r="AC136" s="290"/>
      <c r="AD136" s="290"/>
      <c r="AE136" s="290"/>
      <c r="AF136" s="290"/>
      <c r="AG136" s="290"/>
      <c r="AH136" s="290"/>
      <c r="AI136" s="290"/>
    </row>
    <row r="137" ht="16.5" customHeight="1">
      <c r="A137" s="290"/>
      <c r="B137" s="313"/>
      <c r="C137" s="313"/>
      <c r="D137" s="313"/>
      <c r="E137" s="313"/>
      <c r="F137" s="313"/>
      <c r="G137" s="313"/>
      <c r="H137" s="313"/>
      <c r="I137" s="313"/>
      <c r="J137" s="290"/>
      <c r="K137" s="574"/>
      <c r="L137" s="574"/>
      <c r="M137" s="574"/>
      <c r="N137" s="574"/>
      <c r="O137" s="575"/>
      <c r="P137" s="574"/>
      <c r="Q137" s="574"/>
      <c r="R137" s="290"/>
      <c r="S137" s="290"/>
      <c r="T137" s="290"/>
      <c r="U137" s="290"/>
      <c r="V137" s="290"/>
      <c r="W137" s="290"/>
      <c r="X137" s="290"/>
      <c r="Y137" s="290"/>
      <c r="Z137" s="290"/>
      <c r="AA137" s="290"/>
      <c r="AB137" s="290"/>
      <c r="AC137" s="290"/>
      <c r="AD137" s="290"/>
      <c r="AE137" s="290"/>
      <c r="AF137" s="290"/>
      <c r="AG137" s="290"/>
      <c r="AH137" s="290"/>
      <c r="AI137" s="290"/>
    </row>
    <row r="138" ht="16.5" customHeight="1">
      <c r="A138" s="290"/>
      <c r="B138" s="313"/>
      <c r="C138" s="313"/>
      <c r="D138" s="313"/>
      <c r="E138" s="313"/>
      <c r="F138" s="313"/>
      <c r="G138" s="313"/>
      <c r="H138" s="313"/>
      <c r="I138" s="313"/>
      <c r="J138" s="290"/>
      <c r="K138" s="574"/>
      <c r="L138" s="574"/>
      <c r="M138" s="574"/>
      <c r="N138" s="574"/>
      <c r="O138" s="575"/>
      <c r="P138" s="574"/>
      <c r="Q138" s="574"/>
      <c r="R138" s="290"/>
      <c r="S138" s="290"/>
      <c r="T138" s="290"/>
      <c r="U138" s="290"/>
      <c r="V138" s="290"/>
      <c r="W138" s="290"/>
      <c r="X138" s="290"/>
      <c r="Y138" s="290"/>
      <c r="Z138" s="290"/>
      <c r="AA138" s="290"/>
      <c r="AB138" s="290"/>
      <c r="AC138" s="290"/>
      <c r="AD138" s="290"/>
      <c r="AE138" s="290"/>
      <c r="AF138" s="290"/>
      <c r="AG138" s="290"/>
      <c r="AH138" s="290"/>
      <c r="AI138" s="290"/>
    </row>
    <row r="139" ht="16.5" customHeight="1">
      <c r="A139" s="290"/>
      <c r="B139" s="313"/>
      <c r="C139" s="313"/>
      <c r="D139" s="313"/>
      <c r="E139" s="313"/>
      <c r="F139" s="313"/>
      <c r="G139" s="313"/>
      <c r="H139" s="313"/>
      <c r="I139" s="313"/>
      <c r="J139" s="290"/>
      <c r="K139" s="574"/>
      <c r="L139" s="574"/>
      <c r="M139" s="574"/>
      <c r="N139" s="574"/>
      <c r="O139" s="575"/>
      <c r="P139" s="574"/>
      <c r="Q139" s="574"/>
      <c r="R139" s="290"/>
      <c r="S139" s="290"/>
      <c r="T139" s="290"/>
      <c r="U139" s="290"/>
      <c r="V139" s="290"/>
      <c r="W139" s="290"/>
      <c r="X139" s="290"/>
      <c r="Y139" s="290"/>
      <c r="Z139" s="290"/>
      <c r="AA139" s="290"/>
      <c r="AB139" s="290"/>
      <c r="AC139" s="290"/>
      <c r="AD139" s="290"/>
      <c r="AE139" s="290"/>
      <c r="AF139" s="290"/>
      <c r="AG139" s="290"/>
      <c r="AH139" s="290"/>
      <c r="AI139" s="290"/>
    </row>
    <row r="140" ht="16.5" customHeight="1">
      <c r="A140" s="290"/>
      <c r="B140" s="313"/>
      <c r="C140" s="313"/>
      <c r="D140" s="313"/>
      <c r="E140" s="313"/>
      <c r="F140" s="313"/>
      <c r="G140" s="313"/>
      <c r="H140" s="313"/>
      <c r="I140" s="313"/>
      <c r="J140" s="290"/>
      <c r="K140" s="574"/>
      <c r="L140" s="574"/>
      <c r="M140" s="574"/>
      <c r="N140" s="574"/>
      <c r="O140" s="575"/>
      <c r="P140" s="574"/>
      <c r="Q140" s="574"/>
      <c r="R140" s="290"/>
      <c r="S140" s="290"/>
      <c r="T140" s="290"/>
      <c r="U140" s="290"/>
      <c r="V140" s="290"/>
      <c r="W140" s="290"/>
      <c r="X140" s="290"/>
      <c r="Y140" s="290"/>
      <c r="Z140" s="290"/>
      <c r="AA140" s="290"/>
      <c r="AB140" s="290"/>
      <c r="AC140" s="290"/>
      <c r="AD140" s="290"/>
      <c r="AE140" s="290"/>
      <c r="AF140" s="290"/>
      <c r="AG140" s="290"/>
      <c r="AH140" s="290"/>
      <c r="AI140" s="290"/>
    </row>
    <row r="141" ht="16.5" customHeight="1">
      <c r="A141" s="290"/>
      <c r="B141" s="313"/>
      <c r="C141" s="313"/>
      <c r="D141" s="313"/>
      <c r="E141" s="313"/>
      <c r="F141" s="313"/>
      <c r="G141" s="313"/>
      <c r="H141" s="313"/>
      <c r="I141" s="313"/>
      <c r="J141" s="290"/>
      <c r="K141" s="574"/>
      <c r="L141" s="574"/>
      <c r="M141" s="574"/>
      <c r="N141" s="574"/>
      <c r="O141" s="575"/>
      <c r="P141" s="574"/>
      <c r="Q141" s="574"/>
      <c r="R141" s="290"/>
      <c r="S141" s="290"/>
      <c r="T141" s="290"/>
      <c r="U141" s="290"/>
      <c r="V141" s="290"/>
      <c r="W141" s="290"/>
      <c r="X141" s="290"/>
      <c r="Y141" s="290"/>
      <c r="Z141" s="290"/>
      <c r="AA141" s="290"/>
      <c r="AB141" s="290"/>
      <c r="AC141" s="290"/>
      <c r="AD141" s="290"/>
      <c r="AE141" s="290"/>
      <c r="AF141" s="290"/>
      <c r="AG141" s="290"/>
      <c r="AH141" s="290"/>
      <c r="AI141" s="290"/>
    </row>
    <row r="142" ht="16.5" customHeight="1">
      <c r="A142" s="290"/>
      <c r="B142" s="313"/>
      <c r="C142" s="313"/>
      <c r="D142" s="313"/>
      <c r="E142" s="313"/>
      <c r="F142" s="313"/>
      <c r="G142" s="313"/>
      <c r="H142" s="313"/>
      <c r="I142" s="313"/>
      <c r="J142" s="290"/>
      <c r="K142" s="574"/>
      <c r="L142" s="574"/>
      <c r="M142" s="574"/>
      <c r="N142" s="574"/>
      <c r="O142" s="575"/>
      <c r="P142" s="574"/>
      <c r="Q142" s="574"/>
      <c r="R142" s="290"/>
      <c r="S142" s="290"/>
      <c r="T142" s="290"/>
      <c r="U142" s="290"/>
      <c r="V142" s="290"/>
      <c r="W142" s="290"/>
      <c r="X142" s="290"/>
      <c r="Y142" s="290"/>
      <c r="Z142" s="290"/>
      <c r="AA142" s="290"/>
      <c r="AB142" s="290"/>
      <c r="AC142" s="290"/>
      <c r="AD142" s="290"/>
      <c r="AE142" s="290"/>
      <c r="AF142" s="290"/>
      <c r="AG142" s="290"/>
      <c r="AH142" s="290"/>
      <c r="AI142" s="290"/>
    </row>
    <row r="143" ht="16.5" customHeight="1">
      <c r="A143" s="290"/>
      <c r="B143" s="313"/>
      <c r="C143" s="313"/>
      <c r="D143" s="313"/>
      <c r="E143" s="313"/>
      <c r="F143" s="313"/>
      <c r="G143" s="313"/>
      <c r="H143" s="313"/>
      <c r="I143" s="313"/>
      <c r="J143" s="290"/>
      <c r="K143" s="574"/>
      <c r="L143" s="574"/>
      <c r="M143" s="574"/>
      <c r="N143" s="574"/>
      <c r="O143" s="575"/>
      <c r="P143" s="574"/>
      <c r="Q143" s="574"/>
      <c r="R143" s="290"/>
      <c r="S143" s="290"/>
      <c r="T143" s="290"/>
      <c r="U143" s="290"/>
      <c r="V143" s="290"/>
      <c r="W143" s="290"/>
      <c r="X143" s="290"/>
      <c r="Y143" s="290"/>
      <c r="Z143" s="290"/>
      <c r="AA143" s="290"/>
      <c r="AB143" s="290"/>
      <c r="AC143" s="290"/>
      <c r="AD143" s="290"/>
      <c r="AE143" s="290"/>
      <c r="AF143" s="290"/>
      <c r="AG143" s="290"/>
      <c r="AH143" s="290"/>
      <c r="AI143" s="290"/>
    </row>
    <row r="144" ht="16.5" customHeight="1">
      <c r="A144" s="290"/>
      <c r="B144" s="313"/>
      <c r="C144" s="313"/>
      <c r="D144" s="313"/>
      <c r="E144" s="313"/>
      <c r="F144" s="313"/>
      <c r="G144" s="313"/>
      <c r="H144" s="313"/>
      <c r="I144" s="313"/>
      <c r="J144" s="290"/>
      <c r="K144" s="574"/>
      <c r="L144" s="574"/>
      <c r="M144" s="574"/>
      <c r="N144" s="574"/>
      <c r="O144" s="575"/>
      <c r="P144" s="574"/>
      <c r="Q144" s="574"/>
      <c r="R144" s="290"/>
      <c r="S144" s="290"/>
      <c r="T144" s="290"/>
      <c r="U144" s="290"/>
      <c r="V144" s="290"/>
      <c r="W144" s="290"/>
      <c r="X144" s="290"/>
      <c r="Y144" s="290"/>
      <c r="Z144" s="290"/>
      <c r="AA144" s="290"/>
      <c r="AB144" s="290"/>
      <c r="AC144" s="290"/>
      <c r="AD144" s="290"/>
      <c r="AE144" s="290"/>
      <c r="AF144" s="290"/>
      <c r="AG144" s="290"/>
      <c r="AH144" s="290"/>
      <c r="AI144" s="290"/>
    </row>
    <row r="145" ht="16.5" customHeight="1">
      <c r="A145" s="290"/>
      <c r="B145" s="313"/>
      <c r="C145" s="313"/>
      <c r="D145" s="313"/>
      <c r="E145" s="313"/>
      <c r="F145" s="313"/>
      <c r="G145" s="313"/>
      <c r="H145" s="313"/>
      <c r="I145" s="313"/>
      <c r="J145" s="290"/>
      <c r="K145" s="574"/>
      <c r="L145" s="574"/>
      <c r="M145" s="574"/>
      <c r="N145" s="574"/>
      <c r="O145" s="575"/>
      <c r="P145" s="574"/>
      <c r="Q145" s="574"/>
      <c r="R145" s="290"/>
      <c r="S145" s="290"/>
      <c r="T145" s="290"/>
      <c r="U145" s="290"/>
      <c r="V145" s="290"/>
      <c r="W145" s="290"/>
      <c r="X145" s="290"/>
      <c r="Y145" s="290"/>
      <c r="Z145" s="290"/>
      <c r="AA145" s="290"/>
      <c r="AB145" s="290"/>
      <c r="AC145" s="290"/>
      <c r="AD145" s="290"/>
      <c r="AE145" s="290"/>
      <c r="AF145" s="290"/>
      <c r="AG145" s="290"/>
      <c r="AH145" s="290"/>
      <c r="AI145" s="290"/>
    </row>
    <row r="146" ht="16.5" customHeight="1">
      <c r="A146" s="290"/>
      <c r="B146" s="313"/>
      <c r="C146" s="313"/>
      <c r="D146" s="313"/>
      <c r="E146" s="313"/>
      <c r="F146" s="313"/>
      <c r="G146" s="313"/>
      <c r="H146" s="313"/>
      <c r="I146" s="313"/>
      <c r="J146" s="290"/>
      <c r="K146" s="574"/>
      <c r="L146" s="574"/>
      <c r="M146" s="574"/>
      <c r="N146" s="574"/>
      <c r="O146" s="575"/>
      <c r="P146" s="574"/>
      <c r="Q146" s="574"/>
      <c r="R146" s="290"/>
      <c r="S146" s="290"/>
      <c r="T146" s="290"/>
      <c r="U146" s="290"/>
      <c r="V146" s="290"/>
      <c r="W146" s="290"/>
      <c r="X146" s="290"/>
      <c r="Y146" s="290"/>
      <c r="Z146" s="290"/>
      <c r="AA146" s="290"/>
      <c r="AB146" s="290"/>
      <c r="AC146" s="290"/>
      <c r="AD146" s="290"/>
      <c r="AE146" s="290"/>
      <c r="AF146" s="290"/>
      <c r="AG146" s="290"/>
      <c r="AH146" s="290"/>
      <c r="AI146" s="290"/>
    </row>
    <row r="147" ht="16.5" customHeight="1">
      <c r="A147" s="290"/>
      <c r="B147" s="313"/>
      <c r="C147" s="313"/>
      <c r="D147" s="313"/>
      <c r="E147" s="313"/>
      <c r="F147" s="313"/>
      <c r="G147" s="313"/>
      <c r="H147" s="313"/>
      <c r="I147" s="313"/>
      <c r="J147" s="290"/>
      <c r="K147" s="574"/>
      <c r="L147" s="574"/>
      <c r="M147" s="574"/>
      <c r="N147" s="574"/>
      <c r="O147" s="575"/>
      <c r="P147" s="574"/>
      <c r="Q147" s="574"/>
      <c r="R147" s="290"/>
      <c r="S147" s="290"/>
      <c r="T147" s="290"/>
      <c r="U147" s="290"/>
      <c r="V147" s="290"/>
      <c r="W147" s="290"/>
      <c r="X147" s="290"/>
      <c r="Y147" s="290"/>
      <c r="Z147" s="290"/>
      <c r="AA147" s="290"/>
      <c r="AB147" s="290"/>
      <c r="AC147" s="290"/>
      <c r="AD147" s="290"/>
      <c r="AE147" s="290"/>
      <c r="AF147" s="290"/>
      <c r="AG147" s="290"/>
      <c r="AH147" s="290"/>
      <c r="AI147" s="290"/>
    </row>
    <row r="148" ht="16.5" customHeight="1">
      <c r="A148" s="290"/>
      <c r="B148" s="313"/>
      <c r="C148" s="313"/>
      <c r="D148" s="313"/>
      <c r="E148" s="313"/>
      <c r="F148" s="313"/>
      <c r="G148" s="313"/>
      <c r="H148" s="313"/>
      <c r="I148" s="313"/>
      <c r="J148" s="290"/>
      <c r="K148" s="574"/>
      <c r="L148" s="574"/>
      <c r="M148" s="574"/>
      <c r="N148" s="574"/>
      <c r="O148" s="575"/>
      <c r="P148" s="574"/>
      <c r="Q148" s="574"/>
      <c r="R148" s="290"/>
      <c r="S148" s="290"/>
      <c r="T148" s="290"/>
      <c r="U148" s="290"/>
      <c r="V148" s="290"/>
      <c r="W148" s="290"/>
      <c r="X148" s="290"/>
      <c r="Y148" s="290"/>
      <c r="Z148" s="290"/>
      <c r="AA148" s="290"/>
      <c r="AB148" s="290"/>
      <c r="AC148" s="290"/>
      <c r="AD148" s="290"/>
      <c r="AE148" s="290"/>
      <c r="AF148" s="290"/>
      <c r="AG148" s="290"/>
      <c r="AH148" s="290"/>
      <c r="AI148" s="290"/>
    </row>
    <row r="149" ht="16.5" customHeight="1">
      <c r="A149" s="290"/>
      <c r="B149" s="313"/>
      <c r="C149" s="313"/>
      <c r="D149" s="313"/>
      <c r="E149" s="313"/>
      <c r="F149" s="313"/>
      <c r="G149" s="313"/>
      <c r="H149" s="313"/>
      <c r="I149" s="313"/>
      <c r="J149" s="290"/>
      <c r="K149" s="574"/>
      <c r="L149" s="574"/>
      <c r="M149" s="574"/>
      <c r="N149" s="574"/>
      <c r="O149" s="575"/>
      <c r="P149" s="574"/>
      <c r="Q149" s="574"/>
      <c r="R149" s="290"/>
      <c r="S149" s="290"/>
      <c r="T149" s="290"/>
      <c r="U149" s="290"/>
      <c r="V149" s="290"/>
      <c r="W149" s="290"/>
      <c r="X149" s="290"/>
      <c r="Y149" s="290"/>
      <c r="Z149" s="290"/>
      <c r="AA149" s="290"/>
      <c r="AB149" s="290"/>
      <c r="AC149" s="290"/>
      <c r="AD149" s="290"/>
      <c r="AE149" s="290"/>
      <c r="AF149" s="290"/>
      <c r="AG149" s="290"/>
      <c r="AH149" s="290"/>
      <c r="AI149" s="290"/>
    </row>
    <row r="150" ht="16.5" customHeight="1">
      <c r="A150" s="290"/>
      <c r="B150" s="313"/>
      <c r="C150" s="313"/>
      <c r="D150" s="313"/>
      <c r="E150" s="313"/>
      <c r="F150" s="313"/>
      <c r="G150" s="313"/>
      <c r="H150" s="313"/>
      <c r="I150" s="313"/>
      <c r="J150" s="290"/>
      <c r="K150" s="574"/>
      <c r="L150" s="574"/>
      <c r="M150" s="574"/>
      <c r="N150" s="574"/>
      <c r="O150" s="575"/>
      <c r="P150" s="574"/>
      <c r="Q150" s="574"/>
      <c r="R150" s="290"/>
      <c r="S150" s="290"/>
      <c r="T150" s="290"/>
      <c r="U150" s="290"/>
      <c r="V150" s="290"/>
      <c r="W150" s="290"/>
      <c r="X150" s="290"/>
      <c r="Y150" s="290"/>
      <c r="Z150" s="290"/>
      <c r="AA150" s="290"/>
      <c r="AB150" s="290"/>
      <c r="AC150" s="290"/>
      <c r="AD150" s="290"/>
      <c r="AE150" s="290"/>
      <c r="AF150" s="290"/>
      <c r="AG150" s="290"/>
      <c r="AH150" s="290"/>
      <c r="AI150" s="290"/>
    </row>
    <row r="151" ht="16.5" customHeight="1">
      <c r="A151" s="290"/>
      <c r="B151" s="313"/>
      <c r="C151" s="313"/>
      <c r="D151" s="313"/>
      <c r="E151" s="313"/>
      <c r="F151" s="313"/>
      <c r="G151" s="313"/>
      <c r="H151" s="313"/>
      <c r="I151" s="313"/>
      <c r="J151" s="290"/>
      <c r="K151" s="574"/>
      <c r="L151" s="574"/>
      <c r="M151" s="574"/>
      <c r="N151" s="574"/>
      <c r="O151" s="575"/>
      <c r="P151" s="574"/>
      <c r="Q151" s="574"/>
      <c r="R151" s="290"/>
      <c r="S151" s="290"/>
      <c r="T151" s="290"/>
      <c r="U151" s="290"/>
      <c r="V151" s="290"/>
      <c r="W151" s="290"/>
      <c r="X151" s="290"/>
      <c r="Y151" s="290"/>
      <c r="Z151" s="290"/>
      <c r="AA151" s="290"/>
      <c r="AB151" s="290"/>
      <c r="AC151" s="290"/>
      <c r="AD151" s="290"/>
      <c r="AE151" s="290"/>
      <c r="AF151" s="290"/>
      <c r="AG151" s="290"/>
      <c r="AH151" s="290"/>
      <c r="AI151" s="290"/>
    </row>
    <row r="152" ht="16.5" customHeight="1">
      <c r="A152" s="290"/>
      <c r="B152" s="313"/>
      <c r="C152" s="313"/>
      <c r="D152" s="313"/>
      <c r="E152" s="313"/>
      <c r="F152" s="313"/>
      <c r="G152" s="313"/>
      <c r="H152" s="313"/>
      <c r="I152" s="313"/>
      <c r="J152" s="290"/>
      <c r="K152" s="574"/>
      <c r="L152" s="574"/>
      <c r="M152" s="574"/>
      <c r="N152" s="574"/>
      <c r="O152" s="575"/>
      <c r="P152" s="574"/>
      <c r="Q152" s="574"/>
      <c r="R152" s="290"/>
      <c r="S152" s="290"/>
      <c r="T152" s="290"/>
      <c r="U152" s="290"/>
      <c r="V152" s="290"/>
      <c r="W152" s="290"/>
      <c r="X152" s="290"/>
      <c r="Y152" s="290"/>
      <c r="Z152" s="290"/>
      <c r="AA152" s="290"/>
      <c r="AB152" s="290"/>
      <c r="AC152" s="290"/>
      <c r="AD152" s="290"/>
      <c r="AE152" s="290"/>
      <c r="AF152" s="290"/>
      <c r="AG152" s="290"/>
      <c r="AH152" s="290"/>
      <c r="AI152" s="290"/>
    </row>
    <row r="153" ht="16.5" customHeight="1">
      <c r="A153" s="290"/>
      <c r="B153" s="313"/>
      <c r="C153" s="313"/>
      <c r="D153" s="313"/>
      <c r="E153" s="313"/>
      <c r="F153" s="313"/>
      <c r="G153" s="313"/>
      <c r="H153" s="313"/>
      <c r="I153" s="313"/>
      <c r="J153" s="290"/>
      <c r="K153" s="574"/>
      <c r="L153" s="574"/>
      <c r="M153" s="574"/>
      <c r="N153" s="574"/>
      <c r="O153" s="575"/>
      <c r="P153" s="574"/>
      <c r="Q153" s="574"/>
      <c r="R153" s="290"/>
      <c r="S153" s="290"/>
      <c r="T153" s="290"/>
      <c r="U153" s="290"/>
      <c r="V153" s="290"/>
      <c r="W153" s="290"/>
      <c r="X153" s="290"/>
      <c r="Y153" s="290"/>
      <c r="Z153" s="290"/>
      <c r="AA153" s="290"/>
      <c r="AB153" s="290"/>
      <c r="AC153" s="290"/>
      <c r="AD153" s="290"/>
      <c r="AE153" s="290"/>
      <c r="AF153" s="290"/>
      <c r="AG153" s="290"/>
      <c r="AH153" s="290"/>
      <c r="AI153" s="290"/>
    </row>
    <row r="154" ht="16.5" customHeight="1">
      <c r="A154" s="290"/>
      <c r="B154" s="313"/>
      <c r="C154" s="313"/>
      <c r="D154" s="313"/>
      <c r="E154" s="313"/>
      <c r="F154" s="313"/>
      <c r="G154" s="313"/>
      <c r="H154" s="313"/>
      <c r="I154" s="313"/>
      <c r="J154" s="290"/>
      <c r="K154" s="574"/>
      <c r="L154" s="574"/>
      <c r="M154" s="574"/>
      <c r="N154" s="574"/>
      <c r="O154" s="575"/>
      <c r="P154" s="574"/>
      <c r="Q154" s="574"/>
      <c r="R154" s="290"/>
      <c r="S154" s="290"/>
      <c r="T154" s="290"/>
      <c r="U154" s="290"/>
      <c r="V154" s="290"/>
      <c r="W154" s="290"/>
      <c r="X154" s="290"/>
      <c r="Y154" s="290"/>
      <c r="Z154" s="290"/>
      <c r="AA154" s="290"/>
      <c r="AB154" s="290"/>
      <c r="AC154" s="290"/>
      <c r="AD154" s="290"/>
      <c r="AE154" s="290"/>
      <c r="AF154" s="290"/>
      <c r="AG154" s="290"/>
      <c r="AH154" s="290"/>
      <c r="AI154" s="290"/>
    </row>
    <row r="155" ht="16.5" customHeight="1">
      <c r="A155" s="290"/>
      <c r="B155" s="313"/>
      <c r="C155" s="313"/>
      <c r="D155" s="313"/>
      <c r="E155" s="313"/>
      <c r="F155" s="313"/>
      <c r="G155" s="313"/>
      <c r="H155" s="313"/>
      <c r="I155" s="313"/>
      <c r="J155" s="290"/>
      <c r="K155" s="574"/>
      <c r="L155" s="574"/>
      <c r="M155" s="574"/>
      <c r="N155" s="574"/>
      <c r="O155" s="575"/>
      <c r="P155" s="574"/>
      <c r="Q155" s="574"/>
      <c r="R155" s="290"/>
      <c r="S155" s="290"/>
      <c r="T155" s="290"/>
      <c r="U155" s="290"/>
      <c r="V155" s="290"/>
      <c r="W155" s="290"/>
      <c r="X155" s="290"/>
      <c r="Y155" s="290"/>
      <c r="Z155" s="290"/>
      <c r="AA155" s="290"/>
      <c r="AB155" s="290"/>
      <c r="AC155" s="290"/>
      <c r="AD155" s="290"/>
      <c r="AE155" s="290"/>
      <c r="AF155" s="290"/>
      <c r="AG155" s="290"/>
      <c r="AH155" s="290"/>
      <c r="AI155" s="290"/>
    </row>
    <row r="156" ht="16.5" customHeight="1">
      <c r="A156" s="290"/>
      <c r="B156" s="313"/>
      <c r="C156" s="313"/>
      <c r="D156" s="313"/>
      <c r="E156" s="313"/>
      <c r="F156" s="313"/>
      <c r="G156" s="313"/>
      <c r="H156" s="313"/>
      <c r="I156" s="313"/>
      <c r="J156" s="290"/>
      <c r="K156" s="574"/>
      <c r="L156" s="574"/>
      <c r="M156" s="574"/>
      <c r="N156" s="574"/>
      <c r="O156" s="575"/>
      <c r="P156" s="574"/>
      <c r="Q156" s="574"/>
      <c r="R156" s="290"/>
      <c r="S156" s="290"/>
      <c r="T156" s="290"/>
      <c r="U156" s="290"/>
      <c r="V156" s="290"/>
      <c r="W156" s="290"/>
      <c r="X156" s="290"/>
      <c r="Y156" s="290"/>
      <c r="Z156" s="290"/>
      <c r="AA156" s="290"/>
      <c r="AB156" s="290"/>
      <c r="AC156" s="290"/>
      <c r="AD156" s="290"/>
      <c r="AE156" s="290"/>
      <c r="AF156" s="290"/>
      <c r="AG156" s="290"/>
      <c r="AH156" s="290"/>
      <c r="AI156" s="290"/>
    </row>
    <row r="157" ht="16.5" customHeight="1">
      <c r="A157" s="290"/>
      <c r="B157" s="313"/>
      <c r="C157" s="313"/>
      <c r="D157" s="313"/>
      <c r="E157" s="313"/>
      <c r="F157" s="313"/>
      <c r="G157" s="313"/>
      <c r="H157" s="313"/>
      <c r="I157" s="313"/>
      <c r="J157" s="290"/>
      <c r="K157" s="574"/>
      <c r="L157" s="574"/>
      <c r="M157" s="574"/>
      <c r="N157" s="574"/>
      <c r="O157" s="575"/>
      <c r="P157" s="574"/>
      <c r="Q157" s="574"/>
      <c r="R157" s="290"/>
      <c r="S157" s="290"/>
      <c r="T157" s="290"/>
      <c r="U157" s="290"/>
      <c r="V157" s="290"/>
      <c r="W157" s="290"/>
      <c r="X157" s="290"/>
      <c r="Y157" s="290"/>
      <c r="Z157" s="290"/>
      <c r="AA157" s="290"/>
      <c r="AB157" s="290"/>
      <c r="AC157" s="290"/>
      <c r="AD157" s="290"/>
      <c r="AE157" s="290"/>
      <c r="AF157" s="290"/>
      <c r="AG157" s="290"/>
      <c r="AH157" s="290"/>
      <c r="AI157" s="290"/>
    </row>
    <row r="158" ht="16.5" customHeight="1">
      <c r="A158" s="290"/>
      <c r="B158" s="313"/>
      <c r="C158" s="313"/>
      <c r="D158" s="313"/>
      <c r="E158" s="313"/>
      <c r="F158" s="313"/>
      <c r="G158" s="313"/>
      <c r="H158" s="313"/>
      <c r="I158" s="313"/>
      <c r="J158" s="290"/>
      <c r="K158" s="574"/>
      <c r="L158" s="574"/>
      <c r="M158" s="574"/>
      <c r="N158" s="574"/>
      <c r="O158" s="575"/>
      <c r="P158" s="574"/>
      <c r="Q158" s="574"/>
      <c r="R158" s="290"/>
      <c r="S158" s="290"/>
      <c r="T158" s="290"/>
      <c r="U158" s="290"/>
      <c r="V158" s="290"/>
      <c r="W158" s="290"/>
      <c r="X158" s="290"/>
      <c r="Y158" s="290"/>
      <c r="Z158" s="290"/>
      <c r="AA158" s="290"/>
      <c r="AB158" s="290"/>
      <c r="AC158" s="290"/>
      <c r="AD158" s="290"/>
      <c r="AE158" s="290"/>
      <c r="AF158" s="290"/>
      <c r="AG158" s="290"/>
      <c r="AH158" s="290"/>
      <c r="AI158" s="290"/>
    </row>
    <row r="159" ht="16.5" customHeight="1">
      <c r="A159" s="290"/>
      <c r="B159" s="313"/>
      <c r="C159" s="313"/>
      <c r="D159" s="313"/>
      <c r="E159" s="313"/>
      <c r="F159" s="313"/>
      <c r="G159" s="313"/>
      <c r="H159" s="313"/>
      <c r="I159" s="313"/>
      <c r="J159" s="290"/>
      <c r="K159" s="574"/>
      <c r="L159" s="574"/>
      <c r="M159" s="574"/>
      <c r="N159" s="574"/>
      <c r="O159" s="575"/>
      <c r="P159" s="574"/>
      <c r="Q159" s="574"/>
      <c r="R159" s="290"/>
      <c r="S159" s="290"/>
      <c r="T159" s="290"/>
      <c r="U159" s="290"/>
      <c r="V159" s="290"/>
      <c r="W159" s="290"/>
      <c r="X159" s="290"/>
      <c r="Y159" s="290"/>
      <c r="Z159" s="290"/>
      <c r="AA159" s="290"/>
      <c r="AB159" s="290"/>
      <c r="AC159" s="290"/>
      <c r="AD159" s="290"/>
      <c r="AE159" s="290"/>
      <c r="AF159" s="290"/>
      <c r="AG159" s="290"/>
      <c r="AH159" s="290"/>
      <c r="AI159" s="290"/>
    </row>
    <row r="160" ht="16.5" customHeight="1">
      <c r="A160" s="290"/>
      <c r="B160" s="313"/>
      <c r="C160" s="313"/>
      <c r="D160" s="313"/>
      <c r="E160" s="313"/>
      <c r="F160" s="313"/>
      <c r="G160" s="313"/>
      <c r="H160" s="313"/>
      <c r="I160" s="313"/>
      <c r="J160" s="290"/>
      <c r="K160" s="574"/>
      <c r="L160" s="574"/>
      <c r="M160" s="574"/>
      <c r="N160" s="574"/>
      <c r="O160" s="575"/>
      <c r="P160" s="574"/>
      <c r="Q160" s="574"/>
      <c r="R160" s="290"/>
      <c r="S160" s="290"/>
      <c r="T160" s="290"/>
      <c r="U160" s="290"/>
      <c r="V160" s="290"/>
      <c r="W160" s="290"/>
      <c r="X160" s="290"/>
      <c r="Y160" s="290"/>
      <c r="Z160" s="290"/>
      <c r="AA160" s="290"/>
      <c r="AB160" s="290"/>
      <c r="AC160" s="290"/>
      <c r="AD160" s="290"/>
      <c r="AE160" s="290"/>
      <c r="AF160" s="290"/>
      <c r="AG160" s="290"/>
      <c r="AH160" s="290"/>
      <c r="AI160" s="290"/>
    </row>
    <row r="161" ht="16.5" customHeight="1">
      <c r="A161" s="290"/>
      <c r="B161" s="313"/>
      <c r="C161" s="313"/>
      <c r="D161" s="313"/>
      <c r="E161" s="313"/>
      <c r="F161" s="313"/>
      <c r="G161" s="313"/>
      <c r="H161" s="313"/>
      <c r="I161" s="313"/>
      <c r="J161" s="290"/>
      <c r="K161" s="574"/>
      <c r="L161" s="574"/>
      <c r="M161" s="574"/>
      <c r="N161" s="574"/>
      <c r="O161" s="575"/>
      <c r="P161" s="574"/>
      <c r="Q161" s="574"/>
      <c r="R161" s="290"/>
      <c r="S161" s="290"/>
      <c r="T161" s="290"/>
      <c r="U161" s="290"/>
      <c r="V161" s="290"/>
      <c r="W161" s="290"/>
      <c r="X161" s="290"/>
      <c r="Y161" s="290"/>
      <c r="Z161" s="290"/>
      <c r="AA161" s="290"/>
      <c r="AB161" s="290"/>
      <c r="AC161" s="290"/>
      <c r="AD161" s="290"/>
      <c r="AE161" s="290"/>
      <c r="AF161" s="290"/>
      <c r="AG161" s="290"/>
      <c r="AH161" s="290"/>
      <c r="AI161" s="290"/>
    </row>
    <row r="162" ht="16.5" customHeight="1">
      <c r="A162" s="290"/>
      <c r="B162" s="313"/>
      <c r="C162" s="313"/>
      <c r="D162" s="313"/>
      <c r="E162" s="313"/>
      <c r="F162" s="313"/>
      <c r="G162" s="313"/>
      <c r="H162" s="313"/>
      <c r="I162" s="313"/>
      <c r="J162" s="290"/>
      <c r="K162" s="574"/>
      <c r="L162" s="574"/>
      <c r="M162" s="574"/>
      <c r="N162" s="574"/>
      <c r="O162" s="575"/>
      <c r="P162" s="574"/>
      <c r="Q162" s="574"/>
      <c r="R162" s="290"/>
      <c r="S162" s="290"/>
      <c r="T162" s="290"/>
      <c r="U162" s="290"/>
      <c r="V162" s="290"/>
      <c r="W162" s="290"/>
      <c r="X162" s="290"/>
      <c r="Y162" s="290"/>
      <c r="Z162" s="290"/>
      <c r="AA162" s="290"/>
      <c r="AB162" s="290"/>
      <c r="AC162" s="290"/>
      <c r="AD162" s="290"/>
      <c r="AE162" s="290"/>
      <c r="AF162" s="290"/>
      <c r="AG162" s="290"/>
      <c r="AH162" s="290"/>
      <c r="AI162" s="290"/>
    </row>
    <row r="163" ht="16.5" customHeight="1">
      <c r="A163" s="290"/>
      <c r="B163" s="313"/>
      <c r="C163" s="313"/>
      <c r="D163" s="313"/>
      <c r="E163" s="313"/>
      <c r="F163" s="313"/>
      <c r="G163" s="313"/>
      <c r="H163" s="313"/>
      <c r="I163" s="313"/>
      <c r="J163" s="290"/>
      <c r="K163" s="574"/>
      <c r="L163" s="574"/>
      <c r="M163" s="574"/>
      <c r="N163" s="574"/>
      <c r="O163" s="575"/>
      <c r="P163" s="574"/>
      <c r="Q163" s="574"/>
      <c r="R163" s="290"/>
      <c r="S163" s="290"/>
      <c r="T163" s="290"/>
      <c r="U163" s="290"/>
      <c r="V163" s="290"/>
      <c r="W163" s="290"/>
      <c r="X163" s="290"/>
      <c r="Y163" s="290"/>
      <c r="Z163" s="290"/>
      <c r="AA163" s="290"/>
      <c r="AB163" s="290"/>
      <c r="AC163" s="290"/>
      <c r="AD163" s="290"/>
      <c r="AE163" s="290"/>
      <c r="AF163" s="290"/>
      <c r="AG163" s="290"/>
      <c r="AH163" s="290"/>
      <c r="AI163" s="290"/>
    </row>
    <row r="164" ht="16.5" customHeight="1">
      <c r="A164" s="290"/>
      <c r="B164" s="313"/>
      <c r="C164" s="313"/>
      <c r="D164" s="313"/>
      <c r="E164" s="313"/>
      <c r="F164" s="313"/>
      <c r="G164" s="313"/>
      <c r="H164" s="313"/>
      <c r="I164" s="313"/>
      <c r="J164" s="290"/>
      <c r="K164" s="574"/>
      <c r="L164" s="574"/>
      <c r="M164" s="574"/>
      <c r="N164" s="574"/>
      <c r="O164" s="575"/>
      <c r="P164" s="574"/>
      <c r="Q164" s="574"/>
      <c r="R164" s="290"/>
      <c r="S164" s="290"/>
      <c r="T164" s="290"/>
      <c r="U164" s="290"/>
      <c r="V164" s="290"/>
      <c r="W164" s="290"/>
      <c r="X164" s="290"/>
      <c r="Y164" s="290"/>
      <c r="Z164" s="290"/>
      <c r="AA164" s="290"/>
      <c r="AB164" s="290"/>
      <c r="AC164" s="290"/>
      <c r="AD164" s="290"/>
      <c r="AE164" s="290"/>
      <c r="AF164" s="290"/>
      <c r="AG164" s="290"/>
      <c r="AH164" s="290"/>
      <c r="AI164" s="290"/>
    </row>
    <row r="165" ht="16.5" customHeight="1">
      <c r="A165" s="290"/>
      <c r="B165" s="313"/>
      <c r="C165" s="313"/>
      <c r="D165" s="313"/>
      <c r="E165" s="313"/>
      <c r="F165" s="313"/>
      <c r="G165" s="313"/>
      <c r="H165" s="313"/>
      <c r="I165" s="313"/>
      <c r="J165" s="290"/>
      <c r="K165" s="574"/>
      <c r="L165" s="574"/>
      <c r="M165" s="574"/>
      <c r="N165" s="574"/>
      <c r="O165" s="575"/>
      <c r="P165" s="574"/>
      <c r="Q165" s="574"/>
      <c r="R165" s="290"/>
      <c r="S165" s="290"/>
      <c r="T165" s="290"/>
      <c r="U165" s="290"/>
      <c r="V165" s="290"/>
      <c r="W165" s="290"/>
      <c r="X165" s="290"/>
      <c r="Y165" s="290"/>
      <c r="Z165" s="290"/>
      <c r="AA165" s="290"/>
      <c r="AB165" s="290"/>
      <c r="AC165" s="290"/>
      <c r="AD165" s="290"/>
      <c r="AE165" s="290"/>
      <c r="AF165" s="290"/>
      <c r="AG165" s="290"/>
      <c r="AH165" s="290"/>
      <c r="AI165" s="290"/>
    </row>
    <row r="166" ht="16.5" customHeight="1">
      <c r="A166" s="290"/>
      <c r="B166" s="313"/>
      <c r="C166" s="313"/>
      <c r="D166" s="313"/>
      <c r="E166" s="313"/>
      <c r="F166" s="313"/>
      <c r="G166" s="313"/>
      <c r="H166" s="313"/>
      <c r="I166" s="313"/>
      <c r="J166" s="290"/>
      <c r="K166" s="574"/>
      <c r="L166" s="574"/>
      <c r="M166" s="574"/>
      <c r="N166" s="574"/>
      <c r="O166" s="575"/>
      <c r="P166" s="574"/>
      <c r="Q166" s="574"/>
      <c r="R166" s="290"/>
      <c r="S166" s="290"/>
      <c r="T166" s="290"/>
      <c r="U166" s="290"/>
      <c r="V166" s="290"/>
      <c r="W166" s="290"/>
      <c r="X166" s="290"/>
      <c r="Y166" s="290"/>
      <c r="Z166" s="290"/>
      <c r="AA166" s="290"/>
      <c r="AB166" s="290"/>
      <c r="AC166" s="290"/>
      <c r="AD166" s="290"/>
      <c r="AE166" s="290"/>
      <c r="AF166" s="290"/>
      <c r="AG166" s="290"/>
      <c r="AH166" s="290"/>
      <c r="AI166" s="290"/>
    </row>
    <row r="167" ht="16.5" customHeight="1">
      <c r="A167" s="290"/>
      <c r="B167" s="313"/>
      <c r="C167" s="313"/>
      <c r="D167" s="313"/>
      <c r="E167" s="313"/>
      <c r="F167" s="313"/>
      <c r="G167" s="313"/>
      <c r="H167" s="313"/>
      <c r="I167" s="313"/>
      <c r="J167" s="290"/>
      <c r="K167" s="574"/>
      <c r="L167" s="574"/>
      <c r="M167" s="574"/>
      <c r="N167" s="574"/>
      <c r="O167" s="575"/>
      <c r="P167" s="574"/>
      <c r="Q167" s="574"/>
      <c r="R167" s="290"/>
      <c r="S167" s="290"/>
      <c r="T167" s="290"/>
      <c r="U167" s="290"/>
      <c r="V167" s="290"/>
      <c r="W167" s="290"/>
      <c r="X167" s="290"/>
      <c r="Y167" s="290"/>
      <c r="Z167" s="290"/>
      <c r="AA167" s="290"/>
      <c r="AB167" s="290"/>
      <c r="AC167" s="290"/>
      <c r="AD167" s="290"/>
      <c r="AE167" s="290"/>
      <c r="AF167" s="290"/>
      <c r="AG167" s="290"/>
      <c r="AH167" s="290"/>
      <c r="AI167" s="290"/>
    </row>
    <row r="168" ht="16.5" customHeight="1">
      <c r="A168" s="290"/>
      <c r="B168" s="313"/>
      <c r="C168" s="313"/>
      <c r="D168" s="313"/>
      <c r="E168" s="313"/>
      <c r="F168" s="313"/>
      <c r="G168" s="313"/>
      <c r="H168" s="313"/>
      <c r="I168" s="313"/>
      <c r="J168" s="290"/>
      <c r="K168" s="574"/>
      <c r="L168" s="574"/>
      <c r="M168" s="574"/>
      <c r="N168" s="574"/>
      <c r="O168" s="575"/>
      <c r="P168" s="574"/>
      <c r="Q168" s="574"/>
      <c r="R168" s="290"/>
      <c r="S168" s="290"/>
      <c r="T168" s="290"/>
      <c r="U168" s="290"/>
      <c r="V168" s="290"/>
      <c r="W168" s="290"/>
      <c r="X168" s="290"/>
      <c r="Y168" s="290"/>
      <c r="Z168" s="290"/>
      <c r="AA168" s="290"/>
      <c r="AB168" s="290"/>
      <c r="AC168" s="290"/>
      <c r="AD168" s="290"/>
      <c r="AE168" s="290"/>
      <c r="AF168" s="290"/>
      <c r="AG168" s="290"/>
      <c r="AH168" s="290"/>
      <c r="AI168" s="290"/>
    </row>
    <row r="169" ht="16.5" customHeight="1">
      <c r="A169" s="290"/>
      <c r="B169" s="313"/>
      <c r="C169" s="313"/>
      <c r="D169" s="313"/>
      <c r="E169" s="313"/>
      <c r="F169" s="313"/>
      <c r="G169" s="313"/>
      <c r="H169" s="313"/>
      <c r="I169" s="313"/>
      <c r="J169" s="290"/>
      <c r="K169" s="574"/>
      <c r="L169" s="574"/>
      <c r="M169" s="574"/>
      <c r="N169" s="574"/>
      <c r="O169" s="575"/>
      <c r="P169" s="574"/>
      <c r="Q169" s="574"/>
      <c r="R169" s="290"/>
      <c r="S169" s="290"/>
      <c r="T169" s="290"/>
      <c r="U169" s="290"/>
      <c r="V169" s="290"/>
      <c r="W169" s="290"/>
      <c r="X169" s="290"/>
      <c r="Y169" s="290"/>
      <c r="Z169" s="290"/>
      <c r="AA169" s="290"/>
      <c r="AB169" s="290"/>
      <c r="AC169" s="290"/>
      <c r="AD169" s="290"/>
      <c r="AE169" s="290"/>
      <c r="AF169" s="290"/>
      <c r="AG169" s="290"/>
      <c r="AH169" s="290"/>
      <c r="AI169" s="290"/>
    </row>
    <row r="170" ht="16.5" customHeight="1">
      <c r="A170" s="290"/>
      <c r="B170" s="313"/>
      <c r="C170" s="313"/>
      <c r="D170" s="313"/>
      <c r="E170" s="313"/>
      <c r="F170" s="313"/>
      <c r="G170" s="313"/>
      <c r="H170" s="313"/>
      <c r="I170" s="313"/>
      <c r="J170" s="290"/>
      <c r="K170" s="574"/>
      <c r="L170" s="574"/>
      <c r="M170" s="574"/>
      <c r="N170" s="574"/>
      <c r="O170" s="575"/>
      <c r="P170" s="574"/>
      <c r="Q170" s="574"/>
      <c r="R170" s="290"/>
      <c r="S170" s="290"/>
      <c r="T170" s="290"/>
      <c r="U170" s="290"/>
      <c r="V170" s="290"/>
      <c r="W170" s="290"/>
      <c r="X170" s="290"/>
      <c r="Y170" s="290"/>
      <c r="Z170" s="290"/>
      <c r="AA170" s="290"/>
      <c r="AB170" s="290"/>
      <c r="AC170" s="290"/>
      <c r="AD170" s="290"/>
      <c r="AE170" s="290"/>
      <c r="AF170" s="290"/>
      <c r="AG170" s="290"/>
      <c r="AH170" s="290"/>
      <c r="AI170" s="290"/>
    </row>
    <row r="171" ht="16.5" customHeight="1">
      <c r="A171" s="290"/>
      <c r="B171" s="313"/>
      <c r="C171" s="313"/>
      <c r="D171" s="313"/>
      <c r="E171" s="313"/>
      <c r="F171" s="313"/>
      <c r="G171" s="313"/>
      <c r="H171" s="313"/>
      <c r="I171" s="313"/>
      <c r="J171" s="290"/>
      <c r="K171" s="574"/>
      <c r="L171" s="574"/>
      <c r="M171" s="574"/>
      <c r="N171" s="574"/>
      <c r="O171" s="575"/>
      <c r="P171" s="574"/>
      <c r="Q171" s="574"/>
      <c r="R171" s="290"/>
      <c r="S171" s="290"/>
      <c r="T171" s="290"/>
      <c r="U171" s="290"/>
      <c r="V171" s="290"/>
      <c r="W171" s="290"/>
      <c r="X171" s="290"/>
      <c r="Y171" s="290"/>
      <c r="Z171" s="290"/>
      <c r="AA171" s="290"/>
      <c r="AB171" s="290"/>
      <c r="AC171" s="290"/>
      <c r="AD171" s="290"/>
      <c r="AE171" s="290"/>
      <c r="AF171" s="290"/>
      <c r="AG171" s="290"/>
      <c r="AH171" s="290"/>
      <c r="AI171" s="290"/>
    </row>
    <row r="172" ht="16.5" customHeight="1">
      <c r="A172" s="290"/>
      <c r="B172" s="313"/>
      <c r="C172" s="313"/>
      <c r="D172" s="313"/>
      <c r="E172" s="313"/>
      <c r="F172" s="313"/>
      <c r="G172" s="313"/>
      <c r="H172" s="313"/>
      <c r="I172" s="313"/>
      <c r="J172" s="290"/>
      <c r="K172" s="574"/>
      <c r="L172" s="574"/>
      <c r="M172" s="574"/>
      <c r="N172" s="574"/>
      <c r="O172" s="575"/>
      <c r="P172" s="574"/>
      <c r="Q172" s="574"/>
      <c r="R172" s="290"/>
      <c r="S172" s="290"/>
      <c r="T172" s="290"/>
      <c r="U172" s="290"/>
      <c r="V172" s="290"/>
      <c r="W172" s="290"/>
      <c r="X172" s="290"/>
      <c r="Y172" s="290"/>
      <c r="Z172" s="290"/>
      <c r="AA172" s="290"/>
      <c r="AB172" s="290"/>
      <c r="AC172" s="290"/>
      <c r="AD172" s="290"/>
      <c r="AE172" s="290"/>
      <c r="AF172" s="290"/>
      <c r="AG172" s="290"/>
      <c r="AH172" s="290"/>
      <c r="AI172" s="290"/>
    </row>
    <row r="173" ht="16.5" customHeight="1">
      <c r="A173" s="290"/>
      <c r="B173" s="313"/>
      <c r="C173" s="313"/>
      <c r="D173" s="313"/>
      <c r="E173" s="313"/>
      <c r="F173" s="313"/>
      <c r="G173" s="313"/>
      <c r="H173" s="313"/>
      <c r="I173" s="313"/>
      <c r="J173" s="290"/>
      <c r="K173" s="574"/>
      <c r="L173" s="574"/>
      <c r="M173" s="574"/>
      <c r="N173" s="574"/>
      <c r="O173" s="575"/>
      <c r="P173" s="574"/>
      <c r="Q173" s="574"/>
      <c r="R173" s="290"/>
      <c r="S173" s="290"/>
      <c r="T173" s="290"/>
      <c r="U173" s="290"/>
      <c r="V173" s="290"/>
      <c r="W173" s="290"/>
      <c r="X173" s="290"/>
      <c r="Y173" s="290"/>
      <c r="Z173" s="290"/>
      <c r="AA173" s="290"/>
      <c r="AB173" s="290"/>
      <c r="AC173" s="290"/>
      <c r="AD173" s="290"/>
      <c r="AE173" s="290"/>
      <c r="AF173" s="290"/>
      <c r="AG173" s="290"/>
      <c r="AH173" s="290"/>
      <c r="AI173" s="290"/>
    </row>
    <row r="174" ht="16.5" customHeight="1">
      <c r="A174" s="290"/>
      <c r="B174" s="313"/>
      <c r="C174" s="313"/>
      <c r="D174" s="313"/>
      <c r="E174" s="313"/>
      <c r="F174" s="313"/>
      <c r="G174" s="313"/>
      <c r="H174" s="313"/>
      <c r="I174" s="313"/>
      <c r="J174" s="290"/>
      <c r="K174" s="574"/>
      <c r="L174" s="574"/>
      <c r="M174" s="574"/>
      <c r="N174" s="574"/>
      <c r="O174" s="575"/>
      <c r="P174" s="574"/>
      <c r="Q174" s="574"/>
      <c r="R174" s="290"/>
      <c r="S174" s="290"/>
      <c r="T174" s="290"/>
      <c r="U174" s="290"/>
      <c r="V174" s="290"/>
      <c r="W174" s="290"/>
      <c r="X174" s="290"/>
      <c r="Y174" s="290"/>
      <c r="Z174" s="290"/>
      <c r="AA174" s="290"/>
      <c r="AB174" s="290"/>
      <c r="AC174" s="290"/>
      <c r="AD174" s="290"/>
      <c r="AE174" s="290"/>
      <c r="AF174" s="290"/>
      <c r="AG174" s="290"/>
      <c r="AH174" s="290"/>
      <c r="AI174" s="290"/>
    </row>
    <row r="175" ht="16.5" customHeight="1">
      <c r="A175" s="290"/>
      <c r="B175" s="313"/>
      <c r="C175" s="313"/>
      <c r="D175" s="313"/>
      <c r="E175" s="313"/>
      <c r="F175" s="313"/>
      <c r="G175" s="313"/>
      <c r="H175" s="313"/>
      <c r="I175" s="313"/>
      <c r="J175" s="290"/>
      <c r="K175" s="574"/>
      <c r="L175" s="574"/>
      <c r="M175" s="574"/>
      <c r="N175" s="574"/>
      <c r="O175" s="575"/>
      <c r="P175" s="574"/>
      <c r="Q175" s="574"/>
      <c r="R175" s="290"/>
      <c r="S175" s="290"/>
      <c r="T175" s="290"/>
      <c r="U175" s="290"/>
      <c r="V175" s="290"/>
      <c r="W175" s="290"/>
      <c r="X175" s="290"/>
      <c r="Y175" s="290"/>
      <c r="Z175" s="290"/>
      <c r="AA175" s="290"/>
      <c r="AB175" s="290"/>
      <c r="AC175" s="290"/>
      <c r="AD175" s="290"/>
      <c r="AE175" s="290"/>
      <c r="AF175" s="290"/>
      <c r="AG175" s="290"/>
      <c r="AH175" s="290"/>
      <c r="AI175" s="290"/>
    </row>
    <row r="176" ht="16.5" customHeight="1">
      <c r="A176" s="290"/>
      <c r="B176" s="313"/>
      <c r="C176" s="313"/>
      <c r="D176" s="313"/>
      <c r="E176" s="313"/>
      <c r="F176" s="313"/>
      <c r="G176" s="313"/>
      <c r="H176" s="313"/>
      <c r="I176" s="313"/>
      <c r="J176" s="290"/>
      <c r="K176" s="574"/>
      <c r="L176" s="574"/>
      <c r="M176" s="574"/>
      <c r="N176" s="574"/>
      <c r="O176" s="575"/>
      <c r="P176" s="574"/>
      <c r="Q176" s="574"/>
      <c r="R176" s="290"/>
      <c r="S176" s="290"/>
      <c r="T176" s="290"/>
      <c r="U176" s="290"/>
      <c r="V176" s="290"/>
      <c r="W176" s="290"/>
      <c r="X176" s="290"/>
      <c r="Y176" s="290"/>
      <c r="Z176" s="290"/>
      <c r="AA176" s="290"/>
      <c r="AB176" s="290"/>
      <c r="AC176" s="290"/>
      <c r="AD176" s="290"/>
      <c r="AE176" s="290"/>
      <c r="AF176" s="290"/>
      <c r="AG176" s="290"/>
      <c r="AH176" s="290"/>
      <c r="AI176" s="290"/>
    </row>
    <row r="177" ht="16.5" customHeight="1">
      <c r="A177" s="290"/>
      <c r="B177" s="313"/>
      <c r="C177" s="313"/>
      <c r="D177" s="313"/>
      <c r="E177" s="313"/>
      <c r="F177" s="313"/>
      <c r="G177" s="313"/>
      <c r="H177" s="313"/>
      <c r="I177" s="313"/>
      <c r="J177" s="290"/>
      <c r="K177" s="574"/>
      <c r="L177" s="574"/>
      <c r="M177" s="574"/>
      <c r="N177" s="574"/>
      <c r="O177" s="575"/>
      <c r="P177" s="574"/>
      <c r="Q177" s="574"/>
      <c r="R177" s="290"/>
      <c r="S177" s="290"/>
      <c r="T177" s="290"/>
      <c r="U177" s="290"/>
      <c r="V177" s="290"/>
      <c r="W177" s="290"/>
      <c r="X177" s="290"/>
      <c r="Y177" s="290"/>
      <c r="Z177" s="290"/>
      <c r="AA177" s="290"/>
      <c r="AB177" s="290"/>
      <c r="AC177" s="290"/>
      <c r="AD177" s="290"/>
      <c r="AE177" s="290"/>
      <c r="AF177" s="290"/>
      <c r="AG177" s="290"/>
      <c r="AH177" s="290"/>
      <c r="AI177" s="290"/>
    </row>
    <row r="178" ht="16.5" customHeight="1">
      <c r="A178" s="290"/>
      <c r="B178" s="313"/>
      <c r="C178" s="313"/>
      <c r="D178" s="313"/>
      <c r="E178" s="313"/>
      <c r="F178" s="313"/>
      <c r="G178" s="313"/>
      <c r="H178" s="313"/>
      <c r="I178" s="313"/>
      <c r="J178" s="290"/>
      <c r="K178" s="574"/>
      <c r="L178" s="574"/>
      <c r="M178" s="574"/>
      <c r="N178" s="574"/>
      <c r="O178" s="575"/>
      <c r="P178" s="574"/>
      <c r="Q178" s="574"/>
      <c r="R178" s="290"/>
      <c r="S178" s="290"/>
      <c r="T178" s="290"/>
      <c r="U178" s="290"/>
      <c r="V178" s="290"/>
      <c r="W178" s="290"/>
      <c r="X178" s="290"/>
      <c r="Y178" s="290"/>
      <c r="Z178" s="290"/>
      <c r="AA178" s="290"/>
      <c r="AB178" s="290"/>
      <c r="AC178" s="290"/>
      <c r="AD178" s="290"/>
      <c r="AE178" s="290"/>
      <c r="AF178" s="290"/>
      <c r="AG178" s="290"/>
      <c r="AH178" s="290"/>
      <c r="AI178" s="290"/>
    </row>
    <row r="179" ht="16.5" customHeight="1">
      <c r="A179" s="290"/>
      <c r="B179" s="313"/>
      <c r="C179" s="313"/>
      <c r="D179" s="313"/>
      <c r="E179" s="313"/>
      <c r="F179" s="313"/>
      <c r="G179" s="313"/>
      <c r="H179" s="313"/>
      <c r="I179" s="313"/>
      <c r="J179" s="290"/>
      <c r="K179" s="574"/>
      <c r="L179" s="574"/>
      <c r="M179" s="574"/>
      <c r="N179" s="574"/>
      <c r="O179" s="575"/>
      <c r="P179" s="574"/>
      <c r="Q179" s="574"/>
      <c r="R179" s="290"/>
      <c r="S179" s="290"/>
      <c r="T179" s="290"/>
      <c r="U179" s="290"/>
      <c r="V179" s="290"/>
      <c r="W179" s="290"/>
      <c r="X179" s="290"/>
      <c r="Y179" s="290"/>
      <c r="Z179" s="290"/>
      <c r="AA179" s="290"/>
      <c r="AB179" s="290"/>
      <c r="AC179" s="290"/>
      <c r="AD179" s="290"/>
      <c r="AE179" s="290"/>
      <c r="AF179" s="290"/>
      <c r="AG179" s="290"/>
      <c r="AH179" s="290"/>
      <c r="AI179" s="290"/>
    </row>
    <row r="180" ht="16.5" customHeight="1">
      <c r="A180" s="290"/>
      <c r="B180" s="313"/>
      <c r="C180" s="313"/>
      <c r="D180" s="313"/>
      <c r="E180" s="313"/>
      <c r="F180" s="313"/>
      <c r="G180" s="313"/>
      <c r="H180" s="313"/>
      <c r="I180" s="313"/>
      <c r="J180" s="290"/>
      <c r="K180" s="574"/>
      <c r="L180" s="574"/>
      <c r="M180" s="574"/>
      <c r="N180" s="574"/>
      <c r="O180" s="575"/>
      <c r="P180" s="574"/>
      <c r="Q180" s="574"/>
      <c r="R180" s="290"/>
      <c r="S180" s="290"/>
      <c r="T180" s="290"/>
      <c r="U180" s="290"/>
      <c r="V180" s="290"/>
      <c r="W180" s="290"/>
      <c r="X180" s="290"/>
      <c r="Y180" s="290"/>
      <c r="Z180" s="290"/>
      <c r="AA180" s="290"/>
      <c r="AB180" s="290"/>
      <c r="AC180" s="290"/>
      <c r="AD180" s="290"/>
      <c r="AE180" s="290"/>
      <c r="AF180" s="290"/>
      <c r="AG180" s="290"/>
      <c r="AH180" s="290"/>
      <c r="AI180" s="290"/>
    </row>
    <row r="181" ht="16.5" customHeight="1">
      <c r="A181" s="290"/>
      <c r="B181" s="313"/>
      <c r="C181" s="313"/>
      <c r="D181" s="313"/>
      <c r="E181" s="313"/>
      <c r="F181" s="313"/>
      <c r="G181" s="313"/>
      <c r="H181" s="313"/>
      <c r="I181" s="313"/>
      <c r="J181" s="290"/>
      <c r="K181" s="574"/>
      <c r="L181" s="574"/>
      <c r="M181" s="574"/>
      <c r="N181" s="574"/>
      <c r="O181" s="575"/>
      <c r="P181" s="574"/>
      <c r="Q181" s="574"/>
      <c r="R181" s="290"/>
      <c r="S181" s="290"/>
      <c r="T181" s="290"/>
      <c r="U181" s="290"/>
      <c r="V181" s="290"/>
      <c r="W181" s="290"/>
      <c r="X181" s="290"/>
      <c r="Y181" s="290"/>
      <c r="Z181" s="290"/>
      <c r="AA181" s="290"/>
      <c r="AB181" s="290"/>
      <c r="AC181" s="290"/>
      <c r="AD181" s="290"/>
      <c r="AE181" s="290"/>
      <c r="AF181" s="290"/>
      <c r="AG181" s="290"/>
      <c r="AH181" s="290"/>
      <c r="AI181" s="290"/>
    </row>
    <row r="182" ht="16.5" customHeight="1">
      <c r="A182" s="290"/>
      <c r="B182" s="313"/>
      <c r="C182" s="313"/>
      <c r="D182" s="313"/>
      <c r="E182" s="313"/>
      <c r="F182" s="313"/>
      <c r="G182" s="313"/>
      <c r="H182" s="313"/>
      <c r="I182" s="313"/>
      <c r="J182" s="290"/>
      <c r="K182" s="574"/>
      <c r="L182" s="574"/>
      <c r="M182" s="574"/>
      <c r="N182" s="574"/>
      <c r="O182" s="575"/>
      <c r="P182" s="574"/>
      <c r="Q182" s="574"/>
      <c r="R182" s="290"/>
      <c r="S182" s="290"/>
      <c r="T182" s="290"/>
      <c r="U182" s="290"/>
      <c r="V182" s="290"/>
      <c r="W182" s="290"/>
      <c r="X182" s="290"/>
      <c r="Y182" s="290"/>
      <c r="Z182" s="290"/>
      <c r="AA182" s="290"/>
      <c r="AB182" s="290"/>
      <c r="AC182" s="290"/>
      <c r="AD182" s="290"/>
      <c r="AE182" s="290"/>
      <c r="AF182" s="290"/>
      <c r="AG182" s="290"/>
      <c r="AH182" s="290"/>
      <c r="AI182" s="290"/>
    </row>
    <row r="183" ht="16.5" customHeight="1">
      <c r="A183" s="290"/>
      <c r="B183" s="313"/>
      <c r="C183" s="313"/>
      <c r="D183" s="313"/>
      <c r="E183" s="313"/>
      <c r="F183" s="313"/>
      <c r="G183" s="313"/>
      <c r="H183" s="313"/>
      <c r="I183" s="313"/>
      <c r="J183" s="290"/>
      <c r="K183" s="574"/>
      <c r="L183" s="574"/>
      <c r="M183" s="574"/>
      <c r="N183" s="574"/>
      <c r="O183" s="575"/>
      <c r="P183" s="574"/>
      <c r="Q183" s="574"/>
      <c r="R183" s="290"/>
      <c r="S183" s="290"/>
      <c r="T183" s="290"/>
      <c r="U183" s="290"/>
      <c r="V183" s="290"/>
      <c r="W183" s="290"/>
      <c r="X183" s="290"/>
      <c r="Y183" s="290"/>
      <c r="Z183" s="290"/>
      <c r="AA183" s="290"/>
      <c r="AB183" s="290"/>
      <c r="AC183" s="290"/>
      <c r="AD183" s="290"/>
      <c r="AE183" s="290"/>
      <c r="AF183" s="290"/>
      <c r="AG183" s="290"/>
      <c r="AH183" s="290"/>
      <c r="AI183" s="290"/>
    </row>
    <row r="184" ht="16.5" customHeight="1">
      <c r="A184" s="290"/>
      <c r="B184" s="313"/>
      <c r="C184" s="313"/>
      <c r="D184" s="313"/>
      <c r="E184" s="313"/>
      <c r="F184" s="313"/>
      <c r="G184" s="313"/>
      <c r="H184" s="313"/>
      <c r="I184" s="313"/>
      <c r="J184" s="290"/>
      <c r="K184" s="574"/>
      <c r="L184" s="574"/>
      <c r="M184" s="574"/>
      <c r="N184" s="574"/>
      <c r="O184" s="575"/>
      <c r="P184" s="574"/>
      <c r="Q184" s="574"/>
      <c r="R184" s="290"/>
      <c r="S184" s="290"/>
      <c r="T184" s="290"/>
      <c r="U184" s="290"/>
      <c r="V184" s="290"/>
      <c r="W184" s="290"/>
      <c r="X184" s="290"/>
      <c r="Y184" s="290"/>
      <c r="Z184" s="290"/>
      <c r="AA184" s="290"/>
      <c r="AB184" s="290"/>
      <c r="AC184" s="290"/>
      <c r="AD184" s="290"/>
      <c r="AE184" s="290"/>
      <c r="AF184" s="290"/>
      <c r="AG184" s="290"/>
      <c r="AH184" s="290"/>
      <c r="AI184" s="290"/>
    </row>
    <row r="185" ht="16.5" customHeight="1">
      <c r="A185" s="290"/>
      <c r="B185" s="313"/>
      <c r="C185" s="313"/>
      <c r="D185" s="313"/>
      <c r="E185" s="313"/>
      <c r="F185" s="313"/>
      <c r="G185" s="313"/>
      <c r="H185" s="313"/>
      <c r="I185" s="313"/>
      <c r="J185" s="290"/>
      <c r="K185" s="574"/>
      <c r="L185" s="574"/>
      <c r="M185" s="574"/>
      <c r="N185" s="574"/>
      <c r="O185" s="575"/>
      <c r="P185" s="574"/>
      <c r="Q185" s="574"/>
      <c r="R185" s="290"/>
      <c r="S185" s="290"/>
      <c r="T185" s="290"/>
      <c r="U185" s="290"/>
      <c r="V185" s="290"/>
      <c r="W185" s="290"/>
      <c r="X185" s="290"/>
      <c r="Y185" s="290"/>
      <c r="Z185" s="290"/>
      <c r="AA185" s="290"/>
      <c r="AB185" s="290"/>
      <c r="AC185" s="290"/>
      <c r="AD185" s="290"/>
      <c r="AE185" s="290"/>
      <c r="AF185" s="290"/>
      <c r="AG185" s="290"/>
      <c r="AH185" s="290"/>
      <c r="AI185" s="290"/>
    </row>
    <row r="186" ht="16.5" customHeight="1">
      <c r="A186" s="290"/>
      <c r="B186" s="313"/>
      <c r="C186" s="313"/>
      <c r="D186" s="313"/>
      <c r="E186" s="313"/>
      <c r="F186" s="313"/>
      <c r="G186" s="313"/>
      <c r="H186" s="313"/>
      <c r="I186" s="313"/>
      <c r="J186" s="290"/>
      <c r="K186" s="574"/>
      <c r="L186" s="574"/>
      <c r="M186" s="574"/>
      <c r="N186" s="574"/>
      <c r="O186" s="575"/>
      <c r="P186" s="574"/>
      <c r="Q186" s="574"/>
      <c r="R186" s="290"/>
      <c r="S186" s="290"/>
      <c r="T186" s="290"/>
      <c r="U186" s="290"/>
      <c r="V186" s="290"/>
      <c r="W186" s="290"/>
      <c r="X186" s="290"/>
      <c r="Y186" s="290"/>
      <c r="Z186" s="290"/>
      <c r="AA186" s="290"/>
      <c r="AB186" s="290"/>
      <c r="AC186" s="290"/>
      <c r="AD186" s="290"/>
      <c r="AE186" s="290"/>
      <c r="AF186" s="290"/>
      <c r="AG186" s="290"/>
      <c r="AH186" s="290"/>
      <c r="AI186" s="290"/>
    </row>
    <row r="187" ht="16.5" customHeight="1">
      <c r="A187" s="290"/>
      <c r="B187" s="313"/>
      <c r="C187" s="313"/>
      <c r="D187" s="313"/>
      <c r="E187" s="313"/>
      <c r="F187" s="313"/>
      <c r="G187" s="313"/>
      <c r="H187" s="313"/>
      <c r="I187" s="313"/>
      <c r="J187" s="290"/>
      <c r="K187" s="574"/>
      <c r="L187" s="574"/>
      <c r="M187" s="574"/>
      <c r="N187" s="574"/>
      <c r="O187" s="575"/>
      <c r="P187" s="574"/>
      <c r="Q187" s="574"/>
      <c r="R187" s="290"/>
      <c r="S187" s="290"/>
      <c r="T187" s="290"/>
      <c r="U187" s="290"/>
      <c r="V187" s="290"/>
      <c r="W187" s="290"/>
      <c r="X187" s="290"/>
      <c r="Y187" s="290"/>
      <c r="Z187" s="290"/>
      <c r="AA187" s="290"/>
      <c r="AB187" s="290"/>
      <c r="AC187" s="290"/>
      <c r="AD187" s="290"/>
      <c r="AE187" s="290"/>
      <c r="AF187" s="290"/>
      <c r="AG187" s="290"/>
      <c r="AH187" s="290"/>
      <c r="AI187" s="290"/>
    </row>
    <row r="188" ht="16.5" customHeight="1">
      <c r="A188" s="290"/>
      <c r="B188" s="313"/>
      <c r="C188" s="313"/>
      <c r="D188" s="313"/>
      <c r="E188" s="313"/>
      <c r="F188" s="313"/>
      <c r="G188" s="313"/>
      <c r="H188" s="313"/>
      <c r="I188" s="313"/>
      <c r="J188" s="290"/>
      <c r="K188" s="574"/>
      <c r="L188" s="574"/>
      <c r="M188" s="574"/>
      <c r="N188" s="574"/>
      <c r="O188" s="575"/>
      <c r="P188" s="574"/>
      <c r="Q188" s="574"/>
      <c r="R188" s="290"/>
      <c r="S188" s="290"/>
      <c r="T188" s="290"/>
      <c r="U188" s="290"/>
      <c r="V188" s="290"/>
      <c r="W188" s="290"/>
      <c r="X188" s="290"/>
      <c r="Y188" s="290"/>
      <c r="Z188" s="290"/>
      <c r="AA188" s="290"/>
      <c r="AB188" s="290"/>
      <c r="AC188" s="290"/>
      <c r="AD188" s="290"/>
      <c r="AE188" s="290"/>
      <c r="AF188" s="290"/>
      <c r="AG188" s="290"/>
      <c r="AH188" s="290"/>
      <c r="AI188" s="290"/>
    </row>
    <row r="189" ht="16.5" customHeight="1">
      <c r="A189" s="290"/>
      <c r="B189" s="313"/>
      <c r="C189" s="313"/>
      <c r="D189" s="313"/>
      <c r="E189" s="313"/>
      <c r="F189" s="313"/>
      <c r="G189" s="313"/>
      <c r="H189" s="313"/>
      <c r="I189" s="313"/>
      <c r="J189" s="290"/>
      <c r="K189" s="574"/>
      <c r="L189" s="574"/>
      <c r="M189" s="574"/>
      <c r="N189" s="574"/>
      <c r="O189" s="575"/>
      <c r="P189" s="574"/>
      <c r="Q189" s="574"/>
      <c r="R189" s="290"/>
      <c r="S189" s="290"/>
      <c r="T189" s="290"/>
      <c r="U189" s="290"/>
      <c r="V189" s="290"/>
      <c r="W189" s="290"/>
      <c r="X189" s="290"/>
      <c r="Y189" s="290"/>
      <c r="Z189" s="290"/>
      <c r="AA189" s="290"/>
      <c r="AB189" s="290"/>
      <c r="AC189" s="290"/>
      <c r="AD189" s="290"/>
      <c r="AE189" s="290"/>
      <c r="AF189" s="290"/>
      <c r="AG189" s="290"/>
      <c r="AH189" s="290"/>
      <c r="AI189" s="290"/>
    </row>
    <row r="190" ht="16.5" customHeight="1">
      <c r="A190" s="290"/>
      <c r="B190" s="313"/>
      <c r="C190" s="313"/>
      <c r="D190" s="313"/>
      <c r="E190" s="313"/>
      <c r="F190" s="313"/>
      <c r="G190" s="313"/>
      <c r="H190" s="313"/>
      <c r="I190" s="313"/>
      <c r="J190" s="290"/>
      <c r="K190" s="574"/>
      <c r="L190" s="574"/>
      <c r="M190" s="574"/>
      <c r="N190" s="574"/>
      <c r="O190" s="575"/>
      <c r="P190" s="574"/>
      <c r="Q190" s="574"/>
      <c r="R190" s="290"/>
      <c r="S190" s="290"/>
      <c r="T190" s="290"/>
      <c r="U190" s="290"/>
      <c r="V190" s="290"/>
      <c r="W190" s="290"/>
      <c r="X190" s="290"/>
      <c r="Y190" s="290"/>
      <c r="Z190" s="290"/>
      <c r="AA190" s="290"/>
      <c r="AB190" s="290"/>
      <c r="AC190" s="290"/>
      <c r="AD190" s="290"/>
      <c r="AE190" s="290"/>
      <c r="AF190" s="290"/>
      <c r="AG190" s="290"/>
      <c r="AH190" s="290"/>
      <c r="AI190" s="290"/>
    </row>
    <row r="191" ht="16.5" customHeight="1">
      <c r="A191" s="290"/>
      <c r="B191" s="313"/>
      <c r="C191" s="313"/>
      <c r="D191" s="313"/>
      <c r="E191" s="313"/>
      <c r="F191" s="313"/>
      <c r="G191" s="313"/>
      <c r="H191" s="313"/>
      <c r="I191" s="313"/>
      <c r="J191" s="290"/>
      <c r="K191" s="574"/>
      <c r="L191" s="574"/>
      <c r="M191" s="574"/>
      <c r="N191" s="574"/>
      <c r="O191" s="575"/>
      <c r="P191" s="574"/>
      <c r="Q191" s="574"/>
      <c r="R191" s="290"/>
      <c r="S191" s="290"/>
      <c r="T191" s="290"/>
      <c r="U191" s="290"/>
      <c r="V191" s="290"/>
      <c r="W191" s="290"/>
      <c r="X191" s="290"/>
      <c r="Y191" s="290"/>
      <c r="Z191" s="290"/>
      <c r="AA191" s="290"/>
      <c r="AB191" s="290"/>
      <c r="AC191" s="290"/>
      <c r="AD191" s="290"/>
      <c r="AE191" s="290"/>
      <c r="AF191" s="290"/>
      <c r="AG191" s="290"/>
      <c r="AH191" s="290"/>
      <c r="AI191" s="290"/>
    </row>
    <row r="192" ht="16.5" customHeight="1">
      <c r="A192" s="290"/>
      <c r="B192" s="313"/>
      <c r="C192" s="313"/>
      <c r="D192" s="313"/>
      <c r="E192" s="313"/>
      <c r="F192" s="313"/>
      <c r="G192" s="313"/>
      <c r="H192" s="313"/>
      <c r="I192" s="313"/>
      <c r="J192" s="290"/>
      <c r="K192" s="574"/>
      <c r="L192" s="574"/>
      <c r="M192" s="574"/>
      <c r="N192" s="574"/>
      <c r="O192" s="575"/>
      <c r="P192" s="574"/>
      <c r="Q192" s="574"/>
      <c r="R192" s="290"/>
      <c r="S192" s="290"/>
      <c r="T192" s="290"/>
      <c r="U192" s="290"/>
      <c r="V192" s="290"/>
      <c r="W192" s="290"/>
      <c r="X192" s="290"/>
      <c r="Y192" s="290"/>
      <c r="Z192" s="290"/>
      <c r="AA192" s="290"/>
      <c r="AB192" s="290"/>
      <c r="AC192" s="290"/>
      <c r="AD192" s="290"/>
      <c r="AE192" s="290"/>
      <c r="AF192" s="290"/>
      <c r="AG192" s="290"/>
      <c r="AH192" s="290"/>
      <c r="AI192" s="290"/>
    </row>
    <row r="193" ht="16.5" customHeight="1">
      <c r="A193" s="290"/>
      <c r="B193" s="313"/>
      <c r="C193" s="313"/>
      <c r="D193" s="313"/>
      <c r="E193" s="313"/>
      <c r="F193" s="313"/>
      <c r="G193" s="313"/>
      <c r="H193" s="313"/>
      <c r="I193" s="313"/>
      <c r="J193" s="290"/>
      <c r="K193" s="574"/>
      <c r="L193" s="574"/>
      <c r="M193" s="574"/>
      <c r="N193" s="574"/>
      <c r="O193" s="575"/>
      <c r="P193" s="574"/>
      <c r="Q193" s="574"/>
      <c r="R193" s="290"/>
      <c r="S193" s="290"/>
      <c r="T193" s="290"/>
      <c r="U193" s="290"/>
      <c r="V193" s="290"/>
      <c r="W193" s="290"/>
      <c r="X193" s="290"/>
      <c r="Y193" s="290"/>
      <c r="Z193" s="290"/>
      <c r="AA193" s="290"/>
      <c r="AB193" s="290"/>
      <c r="AC193" s="290"/>
      <c r="AD193" s="290"/>
      <c r="AE193" s="290"/>
      <c r="AF193" s="290"/>
      <c r="AG193" s="290"/>
      <c r="AH193" s="290"/>
      <c r="AI193" s="290"/>
    </row>
    <row r="194" ht="16.5" customHeight="1">
      <c r="A194" s="290"/>
      <c r="B194" s="313"/>
      <c r="C194" s="313"/>
      <c r="D194" s="313"/>
      <c r="E194" s="313"/>
      <c r="F194" s="313"/>
      <c r="G194" s="313"/>
      <c r="H194" s="313"/>
      <c r="I194" s="313"/>
      <c r="J194" s="290"/>
      <c r="K194" s="574"/>
      <c r="L194" s="574"/>
      <c r="M194" s="574"/>
      <c r="N194" s="574"/>
      <c r="O194" s="575"/>
      <c r="P194" s="574"/>
      <c r="Q194" s="574"/>
      <c r="R194" s="290"/>
      <c r="S194" s="290"/>
      <c r="T194" s="290"/>
      <c r="U194" s="290"/>
      <c r="V194" s="290"/>
      <c r="W194" s="290"/>
      <c r="X194" s="290"/>
      <c r="Y194" s="290"/>
      <c r="Z194" s="290"/>
      <c r="AA194" s="290"/>
      <c r="AB194" s="290"/>
      <c r="AC194" s="290"/>
      <c r="AD194" s="290"/>
      <c r="AE194" s="290"/>
      <c r="AF194" s="290"/>
      <c r="AG194" s="290"/>
      <c r="AH194" s="290"/>
      <c r="AI194" s="290"/>
    </row>
    <row r="195" ht="16.5" customHeight="1">
      <c r="A195" s="290"/>
      <c r="B195" s="313"/>
      <c r="C195" s="313"/>
      <c r="D195" s="313"/>
      <c r="E195" s="313"/>
      <c r="F195" s="313"/>
      <c r="G195" s="313"/>
      <c r="H195" s="313"/>
      <c r="I195" s="313"/>
      <c r="J195" s="290"/>
      <c r="K195" s="574"/>
      <c r="L195" s="574"/>
      <c r="M195" s="574"/>
      <c r="N195" s="574"/>
      <c r="O195" s="575"/>
      <c r="P195" s="574"/>
      <c r="Q195" s="574"/>
      <c r="R195" s="290"/>
      <c r="S195" s="290"/>
      <c r="T195" s="290"/>
      <c r="U195" s="290"/>
      <c r="V195" s="290"/>
      <c r="W195" s="290"/>
      <c r="X195" s="290"/>
      <c r="Y195" s="290"/>
      <c r="Z195" s="290"/>
      <c r="AA195" s="290"/>
      <c r="AB195" s="290"/>
      <c r="AC195" s="290"/>
      <c r="AD195" s="290"/>
      <c r="AE195" s="290"/>
      <c r="AF195" s="290"/>
      <c r="AG195" s="290"/>
      <c r="AH195" s="290"/>
      <c r="AI195" s="290"/>
    </row>
    <row r="196" ht="16.5" customHeight="1">
      <c r="A196" s="290"/>
      <c r="B196" s="313"/>
      <c r="C196" s="313"/>
      <c r="D196" s="313"/>
      <c r="E196" s="313"/>
      <c r="F196" s="313"/>
      <c r="G196" s="313"/>
      <c r="H196" s="313"/>
      <c r="I196" s="313"/>
      <c r="J196" s="290"/>
      <c r="K196" s="574"/>
      <c r="L196" s="574"/>
      <c r="M196" s="574"/>
      <c r="N196" s="574"/>
      <c r="O196" s="575"/>
      <c r="P196" s="574"/>
      <c r="Q196" s="574"/>
      <c r="R196" s="290"/>
      <c r="S196" s="290"/>
      <c r="T196" s="290"/>
      <c r="U196" s="290"/>
      <c r="V196" s="290"/>
      <c r="W196" s="290"/>
      <c r="X196" s="290"/>
      <c r="Y196" s="290"/>
      <c r="Z196" s="290"/>
      <c r="AA196" s="290"/>
      <c r="AB196" s="290"/>
      <c r="AC196" s="290"/>
      <c r="AD196" s="290"/>
      <c r="AE196" s="290"/>
      <c r="AF196" s="290"/>
      <c r="AG196" s="290"/>
      <c r="AH196" s="290"/>
      <c r="AI196" s="290"/>
    </row>
    <row r="197" ht="16.5" customHeight="1">
      <c r="A197" s="290"/>
      <c r="B197" s="313"/>
      <c r="C197" s="313"/>
      <c r="D197" s="313"/>
      <c r="E197" s="313"/>
      <c r="F197" s="313"/>
      <c r="G197" s="313"/>
      <c r="H197" s="313"/>
      <c r="I197" s="313"/>
      <c r="J197" s="290"/>
      <c r="K197" s="574"/>
      <c r="L197" s="574"/>
      <c r="M197" s="574"/>
      <c r="N197" s="574"/>
      <c r="O197" s="575"/>
      <c r="P197" s="574"/>
      <c r="Q197" s="574"/>
      <c r="R197" s="290"/>
      <c r="S197" s="290"/>
      <c r="T197" s="290"/>
      <c r="U197" s="290"/>
      <c r="V197" s="290"/>
      <c r="W197" s="290"/>
      <c r="X197" s="290"/>
      <c r="Y197" s="290"/>
      <c r="Z197" s="290"/>
      <c r="AA197" s="290"/>
      <c r="AB197" s="290"/>
      <c r="AC197" s="290"/>
      <c r="AD197" s="290"/>
      <c r="AE197" s="290"/>
      <c r="AF197" s="290"/>
      <c r="AG197" s="290"/>
      <c r="AH197" s="290"/>
      <c r="AI197" s="290"/>
    </row>
    <row r="198" ht="16.5" customHeight="1">
      <c r="A198" s="290"/>
      <c r="B198" s="313"/>
      <c r="C198" s="313"/>
      <c r="D198" s="313"/>
      <c r="E198" s="313"/>
      <c r="F198" s="313"/>
      <c r="G198" s="313"/>
      <c r="H198" s="313"/>
      <c r="I198" s="313"/>
      <c r="J198" s="290"/>
      <c r="K198" s="574"/>
      <c r="L198" s="574"/>
      <c r="M198" s="574"/>
      <c r="N198" s="574"/>
      <c r="O198" s="575"/>
      <c r="P198" s="574"/>
      <c r="Q198" s="574"/>
      <c r="R198" s="290"/>
      <c r="S198" s="290"/>
      <c r="T198" s="290"/>
      <c r="U198" s="290"/>
      <c r="V198" s="290"/>
      <c r="W198" s="290"/>
      <c r="X198" s="290"/>
      <c r="Y198" s="290"/>
      <c r="Z198" s="290"/>
      <c r="AA198" s="290"/>
      <c r="AB198" s="290"/>
      <c r="AC198" s="290"/>
      <c r="AD198" s="290"/>
      <c r="AE198" s="290"/>
      <c r="AF198" s="290"/>
      <c r="AG198" s="290"/>
      <c r="AH198" s="290"/>
      <c r="AI198" s="290"/>
    </row>
    <row r="199" ht="16.5" customHeight="1">
      <c r="A199" s="290"/>
      <c r="B199" s="313"/>
      <c r="C199" s="313"/>
      <c r="D199" s="313"/>
      <c r="E199" s="313"/>
      <c r="F199" s="313"/>
      <c r="G199" s="313"/>
      <c r="H199" s="313"/>
      <c r="I199" s="313"/>
      <c r="J199" s="290"/>
      <c r="K199" s="574"/>
      <c r="L199" s="574"/>
      <c r="M199" s="574"/>
      <c r="N199" s="574"/>
      <c r="O199" s="575"/>
      <c r="P199" s="574"/>
      <c r="Q199" s="574"/>
      <c r="R199" s="290"/>
      <c r="S199" s="290"/>
      <c r="T199" s="290"/>
      <c r="U199" s="290"/>
      <c r="V199" s="290"/>
      <c r="W199" s="290"/>
      <c r="X199" s="290"/>
      <c r="Y199" s="290"/>
      <c r="Z199" s="290"/>
      <c r="AA199" s="290"/>
      <c r="AB199" s="290"/>
      <c r="AC199" s="290"/>
      <c r="AD199" s="290"/>
      <c r="AE199" s="290"/>
      <c r="AF199" s="290"/>
      <c r="AG199" s="290"/>
      <c r="AH199" s="290"/>
      <c r="AI199" s="290"/>
    </row>
    <row r="200" ht="16.5" customHeight="1">
      <c r="A200" s="290"/>
      <c r="B200" s="313"/>
      <c r="C200" s="313"/>
      <c r="D200" s="313"/>
      <c r="E200" s="313"/>
      <c r="F200" s="313"/>
      <c r="G200" s="313"/>
      <c r="H200" s="313"/>
      <c r="I200" s="313"/>
      <c r="J200" s="290"/>
      <c r="K200" s="574"/>
      <c r="L200" s="574"/>
      <c r="M200" s="574"/>
      <c r="N200" s="574"/>
      <c r="O200" s="575"/>
      <c r="P200" s="574"/>
      <c r="Q200" s="574"/>
      <c r="R200" s="290"/>
      <c r="S200" s="290"/>
      <c r="T200" s="290"/>
      <c r="U200" s="290"/>
      <c r="V200" s="290"/>
      <c r="W200" s="290"/>
      <c r="X200" s="290"/>
      <c r="Y200" s="290"/>
      <c r="Z200" s="290"/>
      <c r="AA200" s="290"/>
      <c r="AB200" s="290"/>
      <c r="AC200" s="290"/>
      <c r="AD200" s="290"/>
      <c r="AE200" s="290"/>
      <c r="AF200" s="290"/>
      <c r="AG200" s="290"/>
      <c r="AH200" s="290"/>
      <c r="AI200" s="290"/>
    </row>
    <row r="201" ht="16.5" customHeight="1">
      <c r="A201" s="290"/>
      <c r="B201" s="313"/>
      <c r="C201" s="313"/>
      <c r="D201" s="313"/>
      <c r="E201" s="313"/>
      <c r="F201" s="313"/>
      <c r="G201" s="313"/>
      <c r="H201" s="313"/>
      <c r="I201" s="313"/>
      <c r="J201" s="290"/>
      <c r="K201" s="574"/>
      <c r="L201" s="574"/>
      <c r="M201" s="574"/>
      <c r="N201" s="574"/>
      <c r="O201" s="575"/>
      <c r="P201" s="574"/>
      <c r="Q201" s="574"/>
      <c r="R201" s="290"/>
      <c r="S201" s="290"/>
      <c r="T201" s="290"/>
      <c r="U201" s="290"/>
      <c r="V201" s="290"/>
      <c r="W201" s="290"/>
      <c r="X201" s="290"/>
      <c r="Y201" s="290"/>
      <c r="Z201" s="290"/>
      <c r="AA201" s="290"/>
      <c r="AB201" s="290"/>
      <c r="AC201" s="290"/>
      <c r="AD201" s="290"/>
      <c r="AE201" s="290"/>
      <c r="AF201" s="290"/>
      <c r="AG201" s="290"/>
      <c r="AH201" s="290"/>
      <c r="AI201" s="290"/>
    </row>
    <row r="202" ht="16.5" customHeight="1">
      <c r="A202" s="290"/>
      <c r="B202" s="313"/>
      <c r="C202" s="313"/>
      <c r="D202" s="313"/>
      <c r="E202" s="313"/>
      <c r="F202" s="313"/>
      <c r="G202" s="313"/>
      <c r="H202" s="313"/>
      <c r="I202" s="313"/>
      <c r="J202" s="290"/>
      <c r="K202" s="574"/>
      <c r="L202" s="574"/>
      <c r="M202" s="574"/>
      <c r="N202" s="574"/>
      <c r="O202" s="575"/>
      <c r="P202" s="574"/>
      <c r="Q202" s="574"/>
      <c r="R202" s="290"/>
      <c r="S202" s="290"/>
      <c r="T202" s="290"/>
      <c r="U202" s="290"/>
      <c r="V202" s="290"/>
      <c r="W202" s="290"/>
      <c r="X202" s="290"/>
      <c r="Y202" s="290"/>
      <c r="Z202" s="290"/>
      <c r="AA202" s="290"/>
      <c r="AB202" s="290"/>
      <c r="AC202" s="290"/>
      <c r="AD202" s="290"/>
      <c r="AE202" s="290"/>
      <c r="AF202" s="290"/>
      <c r="AG202" s="290"/>
      <c r="AH202" s="290"/>
      <c r="AI202" s="290"/>
    </row>
    <row r="203" ht="16.5" customHeight="1">
      <c r="A203" s="290"/>
      <c r="B203" s="313"/>
      <c r="C203" s="313"/>
      <c r="D203" s="313"/>
      <c r="E203" s="313"/>
      <c r="F203" s="313"/>
      <c r="G203" s="313"/>
      <c r="H203" s="313"/>
      <c r="I203" s="313"/>
      <c r="J203" s="290"/>
      <c r="K203" s="574"/>
      <c r="L203" s="574"/>
      <c r="M203" s="574"/>
      <c r="N203" s="574"/>
      <c r="O203" s="575"/>
      <c r="P203" s="574"/>
      <c r="Q203" s="574"/>
      <c r="R203" s="290"/>
      <c r="S203" s="290"/>
      <c r="T203" s="290"/>
      <c r="U203" s="290"/>
      <c r="V203" s="290"/>
      <c r="W203" s="290"/>
      <c r="X203" s="290"/>
      <c r="Y203" s="290"/>
      <c r="Z203" s="290"/>
      <c r="AA203" s="290"/>
      <c r="AB203" s="290"/>
      <c r="AC203" s="290"/>
      <c r="AD203" s="290"/>
      <c r="AE203" s="290"/>
      <c r="AF203" s="290"/>
      <c r="AG203" s="290"/>
      <c r="AH203" s="290"/>
      <c r="AI203" s="290"/>
    </row>
    <row r="204" ht="16.5" customHeight="1">
      <c r="A204" s="290"/>
      <c r="B204" s="313"/>
      <c r="C204" s="313"/>
      <c r="D204" s="313"/>
      <c r="E204" s="313"/>
      <c r="F204" s="313"/>
      <c r="G204" s="313"/>
      <c r="H204" s="313"/>
      <c r="I204" s="313"/>
      <c r="J204" s="290"/>
      <c r="K204" s="574"/>
      <c r="L204" s="574"/>
      <c r="M204" s="574"/>
      <c r="N204" s="574"/>
      <c r="O204" s="575"/>
      <c r="P204" s="574"/>
      <c r="Q204" s="574"/>
      <c r="R204" s="290"/>
      <c r="S204" s="290"/>
      <c r="T204" s="290"/>
      <c r="U204" s="290"/>
      <c r="V204" s="290"/>
      <c r="W204" s="290"/>
      <c r="X204" s="290"/>
      <c r="Y204" s="290"/>
      <c r="Z204" s="290"/>
      <c r="AA204" s="290"/>
      <c r="AB204" s="290"/>
      <c r="AC204" s="290"/>
      <c r="AD204" s="290"/>
      <c r="AE204" s="290"/>
      <c r="AF204" s="290"/>
      <c r="AG204" s="290"/>
      <c r="AH204" s="290"/>
      <c r="AI204" s="290"/>
    </row>
    <row r="205" ht="16.5" customHeight="1">
      <c r="A205" s="290"/>
      <c r="B205" s="313"/>
      <c r="C205" s="313"/>
      <c r="D205" s="313"/>
      <c r="E205" s="313"/>
      <c r="F205" s="313"/>
      <c r="G205" s="313"/>
      <c r="H205" s="313"/>
      <c r="I205" s="313"/>
      <c r="J205" s="290"/>
      <c r="K205" s="574"/>
      <c r="L205" s="574"/>
      <c r="M205" s="574"/>
      <c r="N205" s="574"/>
      <c r="O205" s="575"/>
      <c r="P205" s="574"/>
      <c r="Q205" s="574"/>
      <c r="R205" s="290"/>
      <c r="S205" s="290"/>
      <c r="T205" s="290"/>
      <c r="U205" s="290"/>
      <c r="V205" s="290"/>
      <c r="W205" s="290"/>
      <c r="X205" s="290"/>
      <c r="Y205" s="290"/>
      <c r="Z205" s="290"/>
      <c r="AA205" s="290"/>
      <c r="AB205" s="290"/>
      <c r="AC205" s="290"/>
      <c r="AD205" s="290"/>
      <c r="AE205" s="290"/>
      <c r="AF205" s="290"/>
      <c r="AG205" s="290"/>
      <c r="AH205" s="290"/>
      <c r="AI205" s="290"/>
    </row>
    <row r="206" ht="16.5" customHeight="1">
      <c r="A206" s="290"/>
      <c r="B206" s="313"/>
      <c r="C206" s="313"/>
      <c r="D206" s="313"/>
      <c r="E206" s="313"/>
      <c r="F206" s="313"/>
      <c r="G206" s="313"/>
      <c r="H206" s="313"/>
      <c r="I206" s="313"/>
      <c r="J206" s="290"/>
      <c r="K206" s="574"/>
      <c r="L206" s="574"/>
      <c r="M206" s="574"/>
      <c r="N206" s="574"/>
      <c r="O206" s="575"/>
      <c r="P206" s="574"/>
      <c r="Q206" s="574"/>
      <c r="R206" s="290"/>
      <c r="S206" s="290"/>
      <c r="T206" s="290"/>
      <c r="U206" s="290"/>
      <c r="V206" s="290"/>
      <c r="W206" s="290"/>
      <c r="X206" s="290"/>
      <c r="Y206" s="290"/>
      <c r="Z206" s="290"/>
      <c r="AA206" s="290"/>
      <c r="AB206" s="290"/>
      <c r="AC206" s="290"/>
      <c r="AD206" s="290"/>
      <c r="AE206" s="290"/>
      <c r="AF206" s="290"/>
      <c r="AG206" s="290"/>
      <c r="AH206" s="290"/>
      <c r="AI206" s="290"/>
    </row>
    <row r="207" ht="16.5" customHeight="1">
      <c r="A207" s="290"/>
      <c r="B207" s="313"/>
      <c r="C207" s="313"/>
      <c r="D207" s="313"/>
      <c r="E207" s="313"/>
      <c r="F207" s="313"/>
      <c r="G207" s="313"/>
      <c r="H207" s="313"/>
      <c r="I207" s="313"/>
      <c r="J207" s="290"/>
      <c r="K207" s="574"/>
      <c r="L207" s="574"/>
      <c r="M207" s="574"/>
      <c r="N207" s="574"/>
      <c r="O207" s="575"/>
      <c r="P207" s="574"/>
      <c r="Q207" s="574"/>
      <c r="R207" s="290"/>
      <c r="S207" s="290"/>
      <c r="T207" s="290"/>
      <c r="U207" s="290"/>
      <c r="V207" s="290"/>
      <c r="W207" s="290"/>
      <c r="X207" s="290"/>
      <c r="Y207" s="290"/>
      <c r="Z207" s="290"/>
      <c r="AA207" s="290"/>
      <c r="AB207" s="290"/>
      <c r="AC207" s="290"/>
      <c r="AD207" s="290"/>
      <c r="AE207" s="290"/>
      <c r="AF207" s="290"/>
      <c r="AG207" s="290"/>
      <c r="AH207" s="290"/>
      <c r="AI207" s="290"/>
    </row>
    <row r="208" ht="16.5" customHeight="1">
      <c r="A208" s="290"/>
      <c r="B208" s="313"/>
      <c r="C208" s="313"/>
      <c r="D208" s="313"/>
      <c r="E208" s="313"/>
      <c r="F208" s="313"/>
      <c r="G208" s="313"/>
      <c r="H208" s="313"/>
      <c r="I208" s="313"/>
      <c r="J208" s="290"/>
      <c r="K208" s="574"/>
      <c r="L208" s="574"/>
      <c r="M208" s="574"/>
      <c r="N208" s="574"/>
      <c r="O208" s="575"/>
      <c r="P208" s="574"/>
      <c r="Q208" s="574"/>
      <c r="R208" s="290"/>
      <c r="S208" s="290"/>
      <c r="T208" s="290"/>
      <c r="U208" s="290"/>
      <c r="V208" s="290"/>
      <c r="W208" s="290"/>
      <c r="X208" s="290"/>
      <c r="Y208" s="290"/>
      <c r="Z208" s="290"/>
      <c r="AA208" s="290"/>
      <c r="AB208" s="290"/>
      <c r="AC208" s="290"/>
      <c r="AD208" s="290"/>
      <c r="AE208" s="290"/>
      <c r="AF208" s="290"/>
      <c r="AG208" s="290"/>
      <c r="AH208" s="290"/>
      <c r="AI208" s="290"/>
    </row>
    <row r="209" ht="16.5" customHeight="1">
      <c r="A209" s="290"/>
      <c r="B209" s="313"/>
      <c r="C209" s="313"/>
      <c r="D209" s="313"/>
      <c r="E209" s="313"/>
      <c r="F209" s="313"/>
      <c r="G209" s="313"/>
      <c r="H209" s="313"/>
      <c r="I209" s="313"/>
      <c r="J209" s="290"/>
      <c r="K209" s="574"/>
      <c r="L209" s="574"/>
      <c r="M209" s="574"/>
      <c r="N209" s="574"/>
      <c r="O209" s="575"/>
      <c r="P209" s="574"/>
      <c r="Q209" s="574"/>
      <c r="R209" s="290"/>
      <c r="S209" s="290"/>
      <c r="T209" s="290"/>
      <c r="U209" s="290"/>
      <c r="V209" s="290"/>
      <c r="W209" s="290"/>
      <c r="X209" s="290"/>
      <c r="Y209" s="290"/>
      <c r="Z209" s="290"/>
      <c r="AA209" s="290"/>
      <c r="AB209" s="290"/>
      <c r="AC209" s="290"/>
      <c r="AD209" s="290"/>
      <c r="AE209" s="290"/>
      <c r="AF209" s="290"/>
      <c r="AG209" s="290"/>
      <c r="AH209" s="290"/>
      <c r="AI209" s="290"/>
    </row>
    <row r="210" ht="16.5" customHeight="1">
      <c r="A210" s="290"/>
      <c r="B210" s="313"/>
      <c r="C210" s="313"/>
      <c r="D210" s="313"/>
      <c r="E210" s="313"/>
      <c r="F210" s="313"/>
      <c r="G210" s="313"/>
      <c r="H210" s="313"/>
      <c r="I210" s="313"/>
      <c r="J210" s="290"/>
      <c r="K210" s="574"/>
      <c r="L210" s="574"/>
      <c r="M210" s="574"/>
      <c r="N210" s="574"/>
      <c r="O210" s="575"/>
      <c r="P210" s="574"/>
      <c r="Q210" s="574"/>
      <c r="R210" s="290"/>
      <c r="S210" s="290"/>
      <c r="T210" s="290"/>
      <c r="U210" s="290"/>
      <c r="V210" s="290"/>
      <c r="W210" s="290"/>
      <c r="X210" s="290"/>
      <c r="Y210" s="290"/>
      <c r="Z210" s="290"/>
      <c r="AA210" s="290"/>
      <c r="AB210" s="290"/>
      <c r="AC210" s="290"/>
      <c r="AD210" s="290"/>
      <c r="AE210" s="290"/>
      <c r="AF210" s="290"/>
      <c r="AG210" s="290"/>
      <c r="AH210" s="290"/>
      <c r="AI210" s="290"/>
    </row>
    <row r="211" ht="16.5" customHeight="1">
      <c r="A211" s="290"/>
      <c r="B211" s="313"/>
      <c r="C211" s="313"/>
      <c r="D211" s="313"/>
      <c r="E211" s="313"/>
      <c r="F211" s="313"/>
      <c r="G211" s="313"/>
      <c r="H211" s="313"/>
      <c r="I211" s="313"/>
      <c r="J211" s="290"/>
      <c r="K211" s="574"/>
      <c r="L211" s="574"/>
      <c r="M211" s="574"/>
      <c r="N211" s="574"/>
      <c r="O211" s="575"/>
      <c r="P211" s="574"/>
      <c r="Q211" s="574"/>
      <c r="R211" s="290"/>
      <c r="S211" s="290"/>
      <c r="T211" s="290"/>
      <c r="U211" s="290"/>
      <c r="V211" s="290"/>
      <c r="W211" s="290"/>
      <c r="X211" s="290"/>
      <c r="Y211" s="290"/>
      <c r="Z211" s="290"/>
      <c r="AA211" s="290"/>
      <c r="AB211" s="290"/>
      <c r="AC211" s="290"/>
      <c r="AD211" s="290"/>
      <c r="AE211" s="290"/>
      <c r="AF211" s="290"/>
      <c r="AG211" s="290"/>
      <c r="AH211" s="290"/>
      <c r="AI211" s="290"/>
    </row>
    <row r="212" ht="16.5" customHeight="1">
      <c r="A212" s="290"/>
      <c r="B212" s="313"/>
      <c r="C212" s="313"/>
      <c r="D212" s="313"/>
      <c r="E212" s="313"/>
      <c r="F212" s="313"/>
      <c r="G212" s="313"/>
      <c r="H212" s="313"/>
      <c r="I212" s="313"/>
      <c r="J212" s="290"/>
      <c r="K212" s="574"/>
      <c r="L212" s="574"/>
      <c r="M212" s="574"/>
      <c r="N212" s="574"/>
      <c r="O212" s="575"/>
      <c r="P212" s="574"/>
      <c r="Q212" s="574"/>
      <c r="R212" s="290"/>
      <c r="S212" s="290"/>
      <c r="T212" s="290"/>
      <c r="U212" s="290"/>
      <c r="V212" s="290"/>
      <c r="W212" s="290"/>
      <c r="X212" s="290"/>
      <c r="Y212" s="290"/>
      <c r="Z212" s="290"/>
      <c r="AA212" s="290"/>
      <c r="AB212" s="290"/>
      <c r="AC212" s="290"/>
      <c r="AD212" s="290"/>
      <c r="AE212" s="290"/>
      <c r="AF212" s="290"/>
      <c r="AG212" s="290"/>
      <c r="AH212" s="290"/>
      <c r="AI212" s="290"/>
    </row>
    <row r="213" ht="16.5" customHeight="1">
      <c r="A213" s="290"/>
      <c r="B213" s="313"/>
      <c r="C213" s="313"/>
      <c r="D213" s="313"/>
      <c r="E213" s="313"/>
      <c r="F213" s="313"/>
      <c r="G213" s="313"/>
      <c r="H213" s="313"/>
      <c r="I213" s="313"/>
      <c r="J213" s="290"/>
      <c r="K213" s="574"/>
      <c r="L213" s="574"/>
      <c r="M213" s="574"/>
      <c r="N213" s="574"/>
      <c r="O213" s="575"/>
      <c r="P213" s="574"/>
      <c r="Q213" s="574"/>
      <c r="R213" s="290"/>
      <c r="S213" s="290"/>
      <c r="T213" s="290"/>
      <c r="U213" s="290"/>
      <c r="V213" s="290"/>
      <c r="W213" s="290"/>
      <c r="X213" s="290"/>
      <c r="Y213" s="290"/>
      <c r="Z213" s="290"/>
      <c r="AA213" s="290"/>
      <c r="AB213" s="290"/>
      <c r="AC213" s="290"/>
      <c r="AD213" s="290"/>
      <c r="AE213" s="290"/>
      <c r="AF213" s="290"/>
      <c r="AG213" s="290"/>
      <c r="AH213" s="290"/>
      <c r="AI213" s="290"/>
    </row>
    <row r="214" ht="16.5" customHeight="1">
      <c r="A214" s="290"/>
      <c r="B214" s="313"/>
      <c r="C214" s="313"/>
      <c r="D214" s="313"/>
      <c r="E214" s="313"/>
      <c r="F214" s="313"/>
      <c r="G214" s="313"/>
      <c r="H214" s="313"/>
      <c r="I214" s="313"/>
      <c r="J214" s="290"/>
      <c r="K214" s="574"/>
      <c r="L214" s="574"/>
      <c r="M214" s="574"/>
      <c r="N214" s="574"/>
      <c r="O214" s="575"/>
      <c r="P214" s="574"/>
      <c r="Q214" s="574"/>
      <c r="R214" s="290"/>
      <c r="S214" s="290"/>
      <c r="T214" s="290"/>
      <c r="U214" s="290"/>
      <c r="V214" s="290"/>
      <c r="W214" s="290"/>
      <c r="X214" s="290"/>
      <c r="Y214" s="290"/>
      <c r="Z214" s="290"/>
      <c r="AA214" s="290"/>
      <c r="AB214" s="290"/>
      <c r="AC214" s="290"/>
      <c r="AD214" s="290"/>
      <c r="AE214" s="290"/>
      <c r="AF214" s="290"/>
      <c r="AG214" s="290"/>
      <c r="AH214" s="290"/>
      <c r="AI214" s="290"/>
    </row>
    <row r="215" ht="16.5" customHeight="1">
      <c r="A215" s="290"/>
      <c r="B215" s="313"/>
      <c r="C215" s="313"/>
      <c r="D215" s="313"/>
      <c r="E215" s="313"/>
      <c r="F215" s="313"/>
      <c r="G215" s="313"/>
      <c r="H215" s="313"/>
      <c r="I215" s="313"/>
      <c r="J215" s="290"/>
      <c r="K215" s="574"/>
      <c r="L215" s="574"/>
      <c r="M215" s="574"/>
      <c r="N215" s="574"/>
      <c r="O215" s="575"/>
      <c r="P215" s="574"/>
      <c r="Q215" s="574"/>
      <c r="R215" s="290"/>
      <c r="S215" s="290"/>
      <c r="T215" s="290"/>
      <c r="U215" s="290"/>
      <c r="V215" s="290"/>
      <c r="W215" s="290"/>
      <c r="X215" s="290"/>
      <c r="Y215" s="290"/>
      <c r="Z215" s="290"/>
      <c r="AA215" s="290"/>
      <c r="AB215" s="290"/>
      <c r="AC215" s="290"/>
      <c r="AD215" s="290"/>
      <c r="AE215" s="290"/>
      <c r="AF215" s="290"/>
      <c r="AG215" s="290"/>
      <c r="AH215" s="290"/>
      <c r="AI215" s="290"/>
    </row>
    <row r="216" ht="16.5" customHeight="1">
      <c r="A216" s="290"/>
      <c r="B216" s="313"/>
      <c r="C216" s="313"/>
      <c r="D216" s="313"/>
      <c r="E216" s="313"/>
      <c r="F216" s="313"/>
      <c r="G216" s="313"/>
      <c r="H216" s="313"/>
      <c r="I216" s="313"/>
      <c r="J216" s="290"/>
      <c r="K216" s="574"/>
      <c r="L216" s="574"/>
      <c r="M216" s="574"/>
      <c r="N216" s="574"/>
      <c r="O216" s="575"/>
      <c r="P216" s="574"/>
      <c r="Q216" s="574"/>
      <c r="R216" s="290"/>
      <c r="S216" s="290"/>
      <c r="T216" s="290"/>
      <c r="U216" s="290"/>
      <c r="V216" s="290"/>
      <c r="W216" s="290"/>
      <c r="X216" s="290"/>
      <c r="Y216" s="290"/>
      <c r="Z216" s="290"/>
      <c r="AA216" s="290"/>
      <c r="AB216" s="290"/>
      <c r="AC216" s="290"/>
      <c r="AD216" s="290"/>
      <c r="AE216" s="290"/>
      <c r="AF216" s="290"/>
      <c r="AG216" s="290"/>
      <c r="AH216" s="290"/>
      <c r="AI216" s="290"/>
    </row>
    <row r="217" ht="16.5" customHeight="1">
      <c r="A217" s="290"/>
      <c r="B217" s="313"/>
      <c r="C217" s="313"/>
      <c r="D217" s="313"/>
      <c r="E217" s="313"/>
      <c r="F217" s="313"/>
      <c r="G217" s="313"/>
      <c r="H217" s="313"/>
      <c r="I217" s="313"/>
      <c r="J217" s="290"/>
      <c r="K217" s="574"/>
      <c r="L217" s="574"/>
      <c r="M217" s="574"/>
      <c r="N217" s="574"/>
      <c r="O217" s="575"/>
      <c r="P217" s="574"/>
      <c r="Q217" s="574"/>
      <c r="R217" s="290"/>
      <c r="S217" s="290"/>
      <c r="T217" s="290"/>
      <c r="U217" s="290"/>
      <c r="V217" s="290"/>
      <c r="W217" s="290"/>
      <c r="X217" s="290"/>
      <c r="Y217" s="290"/>
      <c r="Z217" s="290"/>
      <c r="AA217" s="290"/>
      <c r="AB217" s="290"/>
      <c r="AC217" s="290"/>
      <c r="AD217" s="290"/>
      <c r="AE217" s="290"/>
      <c r="AF217" s="290"/>
      <c r="AG217" s="290"/>
      <c r="AH217" s="290"/>
      <c r="AI217" s="290"/>
    </row>
    <row r="218" ht="16.5" customHeight="1">
      <c r="A218" s="290"/>
      <c r="B218" s="313"/>
      <c r="C218" s="313"/>
      <c r="D218" s="313"/>
      <c r="E218" s="313"/>
      <c r="F218" s="313"/>
      <c r="G218" s="313"/>
      <c r="H218" s="313"/>
      <c r="I218" s="313"/>
      <c r="J218" s="290"/>
      <c r="K218" s="574"/>
      <c r="L218" s="574"/>
      <c r="M218" s="574"/>
      <c r="N218" s="574"/>
      <c r="O218" s="575"/>
      <c r="P218" s="574"/>
      <c r="Q218" s="574"/>
      <c r="R218" s="290"/>
      <c r="S218" s="290"/>
      <c r="T218" s="290"/>
      <c r="U218" s="290"/>
      <c r="V218" s="290"/>
      <c r="W218" s="290"/>
      <c r="X218" s="290"/>
      <c r="Y218" s="290"/>
      <c r="Z218" s="290"/>
      <c r="AA218" s="290"/>
      <c r="AB218" s="290"/>
      <c r="AC218" s="290"/>
      <c r="AD218" s="290"/>
      <c r="AE218" s="290"/>
      <c r="AF218" s="290"/>
      <c r="AG218" s="290"/>
      <c r="AH218" s="290"/>
      <c r="AI218" s="290"/>
    </row>
    <row r="219" ht="16.5" customHeight="1">
      <c r="A219" s="290"/>
      <c r="B219" s="313"/>
      <c r="C219" s="313"/>
      <c r="D219" s="313"/>
      <c r="E219" s="313"/>
      <c r="F219" s="313"/>
      <c r="G219" s="313"/>
      <c r="H219" s="313"/>
      <c r="I219" s="313"/>
      <c r="J219" s="290"/>
      <c r="K219" s="574"/>
      <c r="L219" s="574"/>
      <c r="M219" s="574"/>
      <c r="N219" s="574"/>
      <c r="O219" s="575"/>
      <c r="P219" s="574"/>
      <c r="Q219" s="574"/>
      <c r="R219" s="290"/>
      <c r="S219" s="290"/>
      <c r="T219" s="290"/>
      <c r="U219" s="290"/>
      <c r="V219" s="290"/>
      <c r="W219" s="290"/>
      <c r="X219" s="290"/>
      <c r="Y219" s="290"/>
      <c r="Z219" s="290"/>
      <c r="AA219" s="290"/>
      <c r="AB219" s="290"/>
      <c r="AC219" s="290"/>
      <c r="AD219" s="290"/>
      <c r="AE219" s="290"/>
      <c r="AF219" s="290"/>
      <c r="AG219" s="290"/>
      <c r="AH219" s="290"/>
      <c r="AI219" s="290"/>
    </row>
    <row r="220" ht="16.5" customHeight="1">
      <c r="A220" s="290"/>
      <c r="B220" s="313"/>
      <c r="C220" s="313"/>
      <c r="D220" s="313"/>
      <c r="E220" s="313"/>
      <c r="F220" s="313"/>
      <c r="G220" s="313"/>
      <c r="H220" s="313"/>
      <c r="I220" s="313"/>
      <c r="J220" s="290"/>
      <c r="K220" s="574"/>
      <c r="L220" s="574"/>
      <c r="M220" s="574"/>
      <c r="N220" s="574"/>
      <c r="O220" s="575"/>
      <c r="P220" s="574"/>
      <c r="Q220" s="574"/>
      <c r="R220" s="290"/>
      <c r="S220" s="290"/>
      <c r="T220" s="290"/>
      <c r="U220" s="290"/>
      <c r="V220" s="290"/>
      <c r="W220" s="290"/>
      <c r="X220" s="290"/>
      <c r="Y220" s="290"/>
      <c r="Z220" s="290"/>
      <c r="AA220" s="290"/>
      <c r="AB220" s="290"/>
      <c r="AC220" s="290"/>
      <c r="AD220" s="290"/>
      <c r="AE220" s="290"/>
      <c r="AF220" s="290"/>
      <c r="AG220" s="290"/>
      <c r="AH220" s="290"/>
      <c r="AI220" s="290"/>
    </row>
    <row r="221" ht="16.5" customHeight="1">
      <c r="A221" s="290"/>
      <c r="B221" s="313"/>
      <c r="C221" s="313"/>
      <c r="D221" s="313"/>
      <c r="E221" s="313"/>
      <c r="F221" s="313"/>
      <c r="G221" s="313"/>
      <c r="H221" s="313"/>
      <c r="I221" s="313"/>
      <c r="J221" s="290"/>
      <c r="K221" s="574"/>
      <c r="L221" s="574"/>
      <c r="M221" s="574"/>
      <c r="N221" s="574"/>
      <c r="O221" s="575"/>
      <c r="P221" s="574"/>
      <c r="Q221" s="574"/>
      <c r="R221" s="290"/>
      <c r="S221" s="290"/>
      <c r="T221" s="290"/>
      <c r="U221" s="290"/>
      <c r="V221" s="290"/>
      <c r="W221" s="290"/>
      <c r="X221" s="290"/>
      <c r="Y221" s="290"/>
      <c r="Z221" s="290"/>
      <c r="AA221" s="290"/>
      <c r="AB221" s="290"/>
      <c r="AC221" s="290"/>
      <c r="AD221" s="290"/>
      <c r="AE221" s="290"/>
      <c r="AF221" s="290"/>
      <c r="AG221" s="290"/>
      <c r="AH221" s="290"/>
      <c r="AI221" s="290"/>
    </row>
    <row r="222" ht="16.5" customHeight="1">
      <c r="A222" s="290"/>
      <c r="B222" s="313"/>
      <c r="C222" s="313"/>
      <c r="D222" s="313"/>
      <c r="E222" s="313"/>
      <c r="F222" s="313"/>
      <c r="G222" s="313"/>
      <c r="H222" s="313"/>
      <c r="I222" s="313"/>
      <c r="J222" s="290"/>
      <c r="K222" s="574"/>
      <c r="L222" s="574"/>
      <c r="M222" s="574"/>
      <c r="N222" s="574"/>
      <c r="O222" s="575"/>
      <c r="P222" s="574"/>
      <c r="Q222" s="574"/>
      <c r="R222" s="290"/>
      <c r="S222" s="290"/>
      <c r="T222" s="290"/>
      <c r="U222" s="290"/>
      <c r="V222" s="290"/>
      <c r="W222" s="290"/>
      <c r="X222" s="290"/>
      <c r="Y222" s="290"/>
      <c r="Z222" s="290"/>
      <c r="AA222" s="290"/>
      <c r="AB222" s="290"/>
      <c r="AC222" s="290"/>
      <c r="AD222" s="290"/>
      <c r="AE222" s="290"/>
      <c r="AF222" s="290"/>
      <c r="AG222" s="290"/>
      <c r="AH222" s="290"/>
      <c r="AI222" s="290"/>
    </row>
    <row r="223" ht="16.5" customHeight="1">
      <c r="A223" s="290"/>
      <c r="B223" s="313"/>
      <c r="C223" s="313"/>
      <c r="D223" s="313"/>
      <c r="E223" s="313"/>
      <c r="F223" s="313"/>
      <c r="G223" s="313"/>
      <c r="H223" s="313"/>
      <c r="I223" s="313"/>
      <c r="J223" s="290"/>
      <c r="K223" s="574"/>
      <c r="L223" s="574"/>
      <c r="M223" s="574"/>
      <c r="N223" s="574"/>
      <c r="O223" s="575"/>
      <c r="P223" s="574"/>
      <c r="Q223" s="574"/>
      <c r="R223" s="290"/>
      <c r="S223" s="290"/>
      <c r="T223" s="290"/>
      <c r="U223" s="290"/>
      <c r="V223" s="290"/>
      <c r="W223" s="290"/>
      <c r="X223" s="290"/>
      <c r="Y223" s="290"/>
      <c r="Z223" s="290"/>
      <c r="AA223" s="290"/>
      <c r="AB223" s="290"/>
      <c r="AC223" s="290"/>
      <c r="AD223" s="290"/>
      <c r="AE223" s="290"/>
      <c r="AF223" s="290"/>
      <c r="AG223" s="290"/>
      <c r="AH223" s="290"/>
      <c r="AI223" s="290"/>
    </row>
    <row r="224" ht="16.5" customHeight="1">
      <c r="A224" s="290"/>
      <c r="B224" s="313"/>
      <c r="C224" s="313"/>
      <c r="D224" s="313"/>
      <c r="E224" s="313"/>
      <c r="F224" s="313"/>
      <c r="G224" s="313"/>
      <c r="H224" s="313"/>
      <c r="I224" s="313"/>
      <c r="J224" s="290"/>
      <c r="K224" s="574"/>
      <c r="L224" s="574"/>
      <c r="M224" s="574"/>
      <c r="N224" s="574"/>
      <c r="O224" s="575"/>
      <c r="P224" s="574"/>
      <c r="Q224" s="574"/>
      <c r="R224" s="290"/>
      <c r="S224" s="290"/>
      <c r="T224" s="290"/>
      <c r="U224" s="290"/>
      <c r="V224" s="290"/>
      <c r="W224" s="290"/>
      <c r="X224" s="290"/>
      <c r="Y224" s="290"/>
      <c r="Z224" s="290"/>
      <c r="AA224" s="290"/>
      <c r="AB224" s="290"/>
      <c r="AC224" s="290"/>
      <c r="AD224" s="290"/>
      <c r="AE224" s="290"/>
      <c r="AF224" s="290"/>
      <c r="AG224" s="290"/>
      <c r="AH224" s="290"/>
      <c r="AI224" s="290"/>
    </row>
    <row r="225" ht="16.5" customHeight="1">
      <c r="A225" s="290"/>
      <c r="B225" s="313"/>
      <c r="C225" s="313"/>
      <c r="D225" s="313"/>
      <c r="E225" s="313"/>
      <c r="F225" s="313"/>
      <c r="G225" s="313"/>
      <c r="H225" s="313"/>
      <c r="I225" s="313"/>
      <c r="J225" s="290"/>
      <c r="K225" s="574"/>
      <c r="L225" s="574"/>
      <c r="M225" s="574"/>
      <c r="N225" s="574"/>
      <c r="O225" s="575"/>
      <c r="P225" s="574"/>
      <c r="Q225" s="574"/>
      <c r="R225" s="290"/>
      <c r="S225" s="290"/>
      <c r="T225" s="290"/>
      <c r="U225" s="290"/>
      <c r="V225" s="290"/>
      <c r="W225" s="290"/>
      <c r="X225" s="290"/>
      <c r="Y225" s="290"/>
      <c r="Z225" s="290"/>
      <c r="AA225" s="290"/>
      <c r="AB225" s="290"/>
      <c r="AC225" s="290"/>
      <c r="AD225" s="290"/>
      <c r="AE225" s="290"/>
      <c r="AF225" s="290"/>
      <c r="AG225" s="290"/>
      <c r="AH225" s="290"/>
      <c r="AI225" s="290"/>
    </row>
    <row r="226" ht="16.5" customHeight="1">
      <c r="A226" s="290"/>
      <c r="B226" s="313"/>
      <c r="C226" s="313"/>
      <c r="D226" s="313"/>
      <c r="E226" s="313"/>
      <c r="F226" s="313"/>
      <c r="G226" s="313"/>
      <c r="H226" s="313"/>
      <c r="I226" s="313"/>
      <c r="J226" s="290"/>
      <c r="K226" s="574"/>
      <c r="L226" s="574"/>
      <c r="M226" s="574"/>
      <c r="N226" s="574"/>
      <c r="O226" s="575"/>
      <c r="P226" s="574"/>
      <c r="Q226" s="574"/>
      <c r="R226" s="290"/>
      <c r="S226" s="290"/>
      <c r="T226" s="290"/>
      <c r="U226" s="290"/>
      <c r="V226" s="290"/>
      <c r="W226" s="290"/>
      <c r="X226" s="290"/>
      <c r="Y226" s="290"/>
      <c r="Z226" s="290"/>
      <c r="AA226" s="290"/>
      <c r="AB226" s="290"/>
      <c r="AC226" s="290"/>
      <c r="AD226" s="290"/>
      <c r="AE226" s="290"/>
      <c r="AF226" s="290"/>
      <c r="AG226" s="290"/>
      <c r="AH226" s="290"/>
      <c r="AI226" s="290"/>
    </row>
    <row r="227" ht="16.5" customHeight="1">
      <c r="A227" s="290"/>
      <c r="B227" s="313"/>
      <c r="C227" s="313"/>
      <c r="D227" s="313"/>
      <c r="E227" s="313"/>
      <c r="F227" s="313"/>
      <c r="G227" s="313"/>
      <c r="H227" s="313"/>
      <c r="I227" s="313"/>
      <c r="J227" s="290"/>
      <c r="K227" s="574"/>
      <c r="L227" s="574"/>
      <c r="M227" s="574"/>
      <c r="N227" s="574"/>
      <c r="O227" s="575"/>
      <c r="P227" s="574"/>
      <c r="Q227" s="574"/>
      <c r="R227" s="290"/>
      <c r="S227" s="290"/>
      <c r="T227" s="290"/>
      <c r="U227" s="290"/>
      <c r="V227" s="290"/>
      <c r="W227" s="290"/>
      <c r="X227" s="290"/>
      <c r="Y227" s="290"/>
      <c r="Z227" s="290"/>
      <c r="AA227" s="290"/>
      <c r="AB227" s="290"/>
      <c r="AC227" s="290"/>
      <c r="AD227" s="290"/>
      <c r="AE227" s="290"/>
      <c r="AF227" s="290"/>
      <c r="AG227" s="290"/>
      <c r="AH227" s="290"/>
      <c r="AI227" s="290"/>
    </row>
    <row r="228" ht="16.5" customHeight="1">
      <c r="A228" s="290"/>
      <c r="B228" s="313"/>
      <c r="C228" s="313"/>
      <c r="D228" s="313"/>
      <c r="E228" s="313"/>
      <c r="F228" s="313"/>
      <c r="G228" s="313"/>
      <c r="H228" s="313"/>
      <c r="I228" s="313"/>
      <c r="J228" s="290"/>
      <c r="K228" s="574"/>
      <c r="L228" s="574"/>
      <c r="M228" s="574"/>
      <c r="N228" s="574"/>
      <c r="O228" s="575"/>
      <c r="P228" s="574"/>
      <c r="Q228" s="574"/>
      <c r="R228" s="290"/>
      <c r="S228" s="290"/>
      <c r="T228" s="290"/>
      <c r="U228" s="290"/>
      <c r="V228" s="290"/>
      <c r="W228" s="290"/>
      <c r="X228" s="290"/>
      <c r="Y228" s="290"/>
      <c r="Z228" s="290"/>
      <c r="AA228" s="290"/>
      <c r="AB228" s="290"/>
      <c r="AC228" s="290"/>
      <c r="AD228" s="290"/>
      <c r="AE228" s="290"/>
      <c r="AF228" s="290"/>
      <c r="AG228" s="290"/>
      <c r="AH228" s="290"/>
      <c r="AI228" s="290"/>
    </row>
    <row r="229" ht="16.5" customHeight="1">
      <c r="A229" s="290"/>
      <c r="B229" s="313"/>
      <c r="C229" s="313"/>
      <c r="D229" s="313"/>
      <c r="E229" s="313"/>
      <c r="F229" s="313"/>
      <c r="G229" s="313"/>
      <c r="H229" s="313"/>
      <c r="I229" s="313"/>
      <c r="J229" s="290"/>
      <c r="K229" s="574"/>
      <c r="L229" s="574"/>
      <c r="M229" s="574"/>
      <c r="N229" s="574"/>
      <c r="O229" s="575"/>
      <c r="P229" s="574"/>
      <c r="Q229" s="574"/>
      <c r="R229" s="290"/>
      <c r="S229" s="290"/>
      <c r="T229" s="290"/>
      <c r="U229" s="290"/>
      <c r="V229" s="290"/>
      <c r="W229" s="290"/>
      <c r="X229" s="290"/>
      <c r="Y229" s="290"/>
      <c r="Z229" s="290"/>
      <c r="AA229" s="290"/>
      <c r="AB229" s="290"/>
      <c r="AC229" s="290"/>
      <c r="AD229" s="290"/>
      <c r="AE229" s="290"/>
      <c r="AF229" s="290"/>
      <c r="AG229" s="290"/>
      <c r="AH229" s="290"/>
      <c r="AI229" s="290"/>
    </row>
    <row r="230" ht="16.5" customHeight="1">
      <c r="A230" s="290"/>
      <c r="B230" s="313"/>
      <c r="C230" s="313"/>
      <c r="D230" s="313"/>
      <c r="E230" s="313"/>
      <c r="F230" s="313"/>
      <c r="G230" s="313"/>
      <c r="H230" s="313"/>
      <c r="I230" s="313"/>
      <c r="J230" s="290"/>
      <c r="K230" s="574"/>
      <c r="L230" s="574"/>
      <c r="M230" s="574"/>
      <c r="N230" s="574"/>
      <c r="O230" s="575"/>
      <c r="P230" s="574"/>
      <c r="Q230" s="574"/>
      <c r="R230" s="290"/>
      <c r="S230" s="290"/>
      <c r="T230" s="290"/>
      <c r="U230" s="290"/>
      <c r="V230" s="290"/>
      <c r="W230" s="290"/>
      <c r="X230" s="290"/>
      <c r="Y230" s="290"/>
      <c r="Z230" s="290"/>
      <c r="AA230" s="290"/>
      <c r="AB230" s="290"/>
      <c r="AC230" s="290"/>
      <c r="AD230" s="290"/>
      <c r="AE230" s="290"/>
      <c r="AF230" s="290"/>
      <c r="AG230" s="290"/>
      <c r="AH230" s="290"/>
      <c r="AI230" s="290"/>
    </row>
    <row r="231" ht="16.5" customHeight="1">
      <c r="A231" s="290"/>
      <c r="B231" s="313"/>
      <c r="C231" s="313"/>
      <c r="D231" s="313"/>
      <c r="E231" s="313"/>
      <c r="F231" s="313"/>
      <c r="G231" s="313"/>
      <c r="H231" s="313"/>
      <c r="I231" s="313"/>
      <c r="J231" s="290"/>
      <c r="K231" s="574"/>
      <c r="L231" s="574"/>
      <c r="M231" s="574"/>
      <c r="N231" s="574"/>
      <c r="O231" s="575"/>
      <c r="P231" s="574"/>
      <c r="Q231" s="574"/>
      <c r="R231" s="290"/>
      <c r="S231" s="290"/>
      <c r="T231" s="290"/>
      <c r="U231" s="290"/>
      <c r="V231" s="290"/>
      <c r="W231" s="290"/>
      <c r="X231" s="290"/>
      <c r="Y231" s="290"/>
      <c r="Z231" s="290"/>
      <c r="AA231" s="290"/>
      <c r="AB231" s="290"/>
      <c r="AC231" s="290"/>
      <c r="AD231" s="290"/>
      <c r="AE231" s="290"/>
      <c r="AF231" s="290"/>
      <c r="AG231" s="290"/>
      <c r="AH231" s="290"/>
      <c r="AI231" s="290"/>
    </row>
    <row r="232" ht="16.5" customHeight="1">
      <c r="A232" s="290"/>
      <c r="B232" s="313"/>
      <c r="C232" s="313"/>
      <c r="D232" s="313"/>
      <c r="E232" s="313"/>
      <c r="F232" s="313"/>
      <c r="G232" s="313"/>
      <c r="H232" s="313"/>
      <c r="I232" s="313"/>
      <c r="J232" s="290"/>
      <c r="K232" s="574"/>
      <c r="L232" s="574"/>
      <c r="M232" s="574"/>
      <c r="N232" s="574"/>
      <c r="O232" s="575"/>
      <c r="P232" s="574"/>
      <c r="Q232" s="574"/>
      <c r="R232" s="290"/>
      <c r="S232" s="290"/>
      <c r="T232" s="290"/>
      <c r="U232" s="290"/>
      <c r="V232" s="290"/>
      <c r="W232" s="290"/>
      <c r="X232" s="290"/>
      <c r="Y232" s="290"/>
      <c r="Z232" s="290"/>
      <c r="AA232" s="290"/>
      <c r="AB232" s="290"/>
      <c r="AC232" s="290"/>
      <c r="AD232" s="290"/>
      <c r="AE232" s="290"/>
      <c r="AF232" s="290"/>
      <c r="AG232" s="290"/>
      <c r="AH232" s="290"/>
      <c r="AI232" s="290"/>
    </row>
    <row r="233" ht="16.5" customHeight="1">
      <c r="A233" s="290"/>
      <c r="B233" s="313"/>
      <c r="C233" s="313"/>
      <c r="D233" s="313"/>
      <c r="E233" s="313"/>
      <c r="F233" s="313"/>
      <c r="G233" s="313"/>
      <c r="H233" s="313"/>
      <c r="I233" s="313"/>
      <c r="J233" s="290"/>
      <c r="K233" s="574"/>
      <c r="L233" s="574"/>
      <c r="M233" s="574"/>
      <c r="N233" s="574"/>
      <c r="O233" s="575"/>
      <c r="P233" s="574"/>
      <c r="Q233" s="574"/>
      <c r="R233" s="290"/>
      <c r="S233" s="290"/>
      <c r="T233" s="290"/>
      <c r="U233" s="290"/>
      <c r="V233" s="290"/>
      <c r="W233" s="290"/>
      <c r="X233" s="290"/>
      <c r="Y233" s="290"/>
      <c r="Z233" s="290"/>
      <c r="AA233" s="290"/>
      <c r="AB233" s="290"/>
      <c r="AC233" s="290"/>
      <c r="AD233" s="290"/>
      <c r="AE233" s="290"/>
      <c r="AF233" s="290"/>
      <c r="AG233" s="290"/>
      <c r="AH233" s="290"/>
      <c r="AI233" s="290"/>
    </row>
    <row r="234" ht="16.5" customHeight="1">
      <c r="A234" s="290"/>
      <c r="B234" s="313"/>
      <c r="C234" s="313"/>
      <c r="D234" s="313"/>
      <c r="E234" s="313"/>
      <c r="F234" s="313"/>
      <c r="G234" s="313"/>
      <c r="H234" s="313"/>
      <c r="I234" s="313"/>
      <c r="J234" s="290"/>
      <c r="K234" s="574"/>
      <c r="L234" s="574"/>
      <c r="M234" s="574"/>
      <c r="N234" s="574"/>
      <c r="O234" s="575"/>
      <c r="P234" s="574"/>
      <c r="Q234" s="574"/>
      <c r="R234" s="290"/>
      <c r="S234" s="290"/>
      <c r="T234" s="290"/>
      <c r="U234" s="290"/>
      <c r="V234" s="290"/>
      <c r="W234" s="290"/>
      <c r="X234" s="290"/>
      <c r="Y234" s="290"/>
      <c r="Z234" s="290"/>
      <c r="AA234" s="290"/>
      <c r="AB234" s="290"/>
      <c r="AC234" s="290"/>
      <c r="AD234" s="290"/>
      <c r="AE234" s="290"/>
      <c r="AF234" s="290"/>
      <c r="AG234" s="290"/>
      <c r="AH234" s="290"/>
      <c r="AI234" s="290"/>
    </row>
    <row r="235" ht="16.5" customHeight="1">
      <c r="A235" s="290"/>
      <c r="B235" s="313"/>
      <c r="C235" s="313"/>
      <c r="D235" s="313"/>
      <c r="E235" s="313"/>
      <c r="F235" s="313"/>
      <c r="G235" s="313"/>
      <c r="H235" s="313"/>
      <c r="I235" s="313"/>
      <c r="J235" s="290"/>
      <c r="K235" s="574"/>
      <c r="L235" s="574"/>
      <c r="M235" s="574"/>
      <c r="N235" s="574"/>
      <c r="O235" s="575"/>
      <c r="P235" s="574"/>
      <c r="Q235" s="574"/>
      <c r="R235" s="290"/>
      <c r="S235" s="290"/>
      <c r="T235" s="290"/>
      <c r="U235" s="290"/>
      <c r="V235" s="290"/>
      <c r="W235" s="290"/>
      <c r="X235" s="290"/>
      <c r="Y235" s="290"/>
      <c r="Z235" s="290"/>
      <c r="AA235" s="290"/>
      <c r="AB235" s="290"/>
      <c r="AC235" s="290"/>
      <c r="AD235" s="290"/>
      <c r="AE235" s="290"/>
      <c r="AF235" s="290"/>
      <c r="AG235" s="290"/>
      <c r="AH235" s="290"/>
      <c r="AI235" s="290"/>
    </row>
    <row r="236" ht="16.5" customHeight="1">
      <c r="A236" s="290"/>
      <c r="B236" s="313"/>
      <c r="C236" s="313"/>
      <c r="D236" s="313"/>
      <c r="E236" s="313"/>
      <c r="F236" s="313"/>
      <c r="G236" s="313"/>
      <c r="H236" s="313"/>
      <c r="I236" s="313"/>
      <c r="J236" s="290"/>
      <c r="K236" s="574"/>
      <c r="L236" s="574"/>
      <c r="M236" s="574"/>
      <c r="N236" s="574"/>
      <c r="O236" s="575"/>
      <c r="P236" s="574"/>
      <c r="Q236" s="574"/>
      <c r="R236" s="290"/>
      <c r="S236" s="290"/>
      <c r="T236" s="290"/>
      <c r="U236" s="290"/>
      <c r="V236" s="290"/>
      <c r="W236" s="290"/>
      <c r="X236" s="290"/>
      <c r="Y236" s="290"/>
      <c r="Z236" s="290"/>
      <c r="AA236" s="290"/>
      <c r="AB236" s="290"/>
      <c r="AC236" s="290"/>
      <c r="AD236" s="290"/>
      <c r="AE236" s="290"/>
      <c r="AF236" s="290"/>
      <c r="AG236" s="290"/>
      <c r="AH236" s="290"/>
      <c r="AI236" s="290"/>
    </row>
    <row r="237" ht="16.5" customHeight="1">
      <c r="A237" s="290"/>
      <c r="B237" s="313"/>
      <c r="C237" s="313"/>
      <c r="D237" s="313"/>
      <c r="E237" s="313"/>
      <c r="F237" s="313"/>
      <c r="G237" s="313"/>
      <c r="H237" s="313"/>
      <c r="I237" s="313"/>
      <c r="J237" s="290"/>
      <c r="K237" s="574"/>
      <c r="L237" s="574"/>
      <c r="M237" s="574"/>
      <c r="N237" s="574"/>
      <c r="O237" s="575"/>
      <c r="P237" s="574"/>
      <c r="Q237" s="574"/>
      <c r="R237" s="290"/>
      <c r="S237" s="290"/>
      <c r="T237" s="290"/>
      <c r="U237" s="290"/>
      <c r="V237" s="290"/>
      <c r="W237" s="290"/>
      <c r="X237" s="290"/>
      <c r="Y237" s="290"/>
      <c r="Z237" s="290"/>
      <c r="AA237" s="290"/>
      <c r="AB237" s="290"/>
      <c r="AC237" s="290"/>
      <c r="AD237" s="290"/>
      <c r="AE237" s="290"/>
      <c r="AF237" s="290"/>
      <c r="AG237" s="290"/>
      <c r="AH237" s="290"/>
      <c r="AI237" s="290"/>
    </row>
    <row r="238" ht="16.5" customHeight="1">
      <c r="A238" s="290"/>
      <c r="B238" s="313"/>
      <c r="C238" s="313"/>
      <c r="D238" s="313"/>
      <c r="E238" s="313"/>
      <c r="F238" s="313"/>
      <c r="G238" s="313"/>
      <c r="H238" s="313"/>
      <c r="I238" s="313"/>
      <c r="J238" s="290"/>
      <c r="K238" s="574"/>
      <c r="L238" s="574"/>
      <c r="M238" s="574"/>
      <c r="N238" s="574"/>
      <c r="O238" s="575"/>
      <c r="P238" s="574"/>
      <c r="Q238" s="574"/>
      <c r="R238" s="290"/>
      <c r="S238" s="290"/>
      <c r="T238" s="290"/>
      <c r="U238" s="290"/>
      <c r="V238" s="290"/>
      <c r="W238" s="290"/>
      <c r="X238" s="290"/>
      <c r="Y238" s="290"/>
      <c r="Z238" s="290"/>
      <c r="AA238" s="290"/>
      <c r="AB238" s="290"/>
      <c r="AC238" s="290"/>
      <c r="AD238" s="290"/>
      <c r="AE238" s="290"/>
      <c r="AF238" s="290"/>
      <c r="AG238" s="290"/>
      <c r="AH238" s="290"/>
      <c r="AI238" s="290"/>
    </row>
    <row r="239" ht="16.5" customHeight="1">
      <c r="A239" s="290"/>
      <c r="B239" s="313"/>
      <c r="C239" s="313"/>
      <c r="D239" s="313"/>
      <c r="E239" s="313"/>
      <c r="F239" s="313"/>
      <c r="G239" s="313"/>
      <c r="H239" s="313"/>
      <c r="I239" s="313"/>
      <c r="J239" s="290"/>
      <c r="K239" s="574"/>
      <c r="L239" s="574"/>
      <c r="M239" s="574"/>
      <c r="N239" s="574"/>
      <c r="O239" s="575"/>
      <c r="P239" s="574"/>
      <c r="Q239" s="574"/>
      <c r="R239" s="290"/>
      <c r="S239" s="290"/>
      <c r="T239" s="290"/>
      <c r="U239" s="290"/>
      <c r="V239" s="290"/>
      <c r="W239" s="290"/>
      <c r="X239" s="290"/>
      <c r="Y239" s="290"/>
      <c r="Z239" s="290"/>
      <c r="AA239" s="290"/>
      <c r="AB239" s="290"/>
      <c r="AC239" s="290"/>
      <c r="AD239" s="290"/>
      <c r="AE239" s="290"/>
      <c r="AF239" s="290"/>
      <c r="AG239" s="290"/>
      <c r="AH239" s="290"/>
      <c r="AI239" s="290"/>
    </row>
    <row r="240" ht="16.5" customHeight="1">
      <c r="A240" s="290"/>
      <c r="B240" s="313"/>
      <c r="C240" s="313"/>
      <c r="D240" s="313"/>
      <c r="E240" s="313"/>
      <c r="F240" s="313"/>
      <c r="G240" s="313"/>
      <c r="H240" s="313"/>
      <c r="I240" s="313"/>
      <c r="J240" s="290"/>
      <c r="K240" s="574"/>
      <c r="L240" s="574"/>
      <c r="M240" s="574"/>
      <c r="N240" s="574"/>
      <c r="O240" s="575"/>
      <c r="P240" s="574"/>
      <c r="Q240" s="574"/>
      <c r="R240" s="290"/>
      <c r="S240" s="290"/>
      <c r="T240" s="290"/>
      <c r="U240" s="290"/>
      <c r="V240" s="290"/>
      <c r="W240" s="290"/>
      <c r="X240" s="290"/>
      <c r="Y240" s="290"/>
      <c r="Z240" s="290"/>
      <c r="AA240" s="290"/>
      <c r="AB240" s="290"/>
      <c r="AC240" s="290"/>
      <c r="AD240" s="290"/>
      <c r="AE240" s="290"/>
      <c r="AF240" s="290"/>
      <c r="AG240" s="290"/>
      <c r="AH240" s="290"/>
      <c r="AI240" s="290"/>
    </row>
    <row r="241" ht="16.5" customHeight="1">
      <c r="A241" s="290"/>
      <c r="B241" s="313"/>
      <c r="C241" s="313"/>
      <c r="D241" s="313"/>
      <c r="E241" s="313"/>
      <c r="F241" s="313"/>
      <c r="G241" s="313"/>
      <c r="H241" s="313"/>
      <c r="I241" s="313"/>
      <c r="J241" s="290"/>
      <c r="K241" s="574"/>
      <c r="L241" s="574"/>
      <c r="M241" s="574"/>
      <c r="N241" s="574"/>
      <c r="O241" s="575"/>
      <c r="P241" s="574"/>
      <c r="Q241" s="574"/>
      <c r="R241" s="290"/>
      <c r="S241" s="290"/>
      <c r="T241" s="290"/>
      <c r="U241" s="290"/>
      <c r="V241" s="290"/>
      <c r="W241" s="290"/>
      <c r="X241" s="290"/>
      <c r="Y241" s="290"/>
      <c r="Z241" s="290"/>
      <c r="AA241" s="290"/>
      <c r="AB241" s="290"/>
      <c r="AC241" s="290"/>
      <c r="AD241" s="290"/>
      <c r="AE241" s="290"/>
      <c r="AF241" s="290"/>
      <c r="AG241" s="290"/>
      <c r="AH241" s="290"/>
      <c r="AI241" s="290"/>
    </row>
    <row r="242" ht="16.5" customHeight="1">
      <c r="A242" s="290"/>
      <c r="B242" s="313"/>
      <c r="C242" s="313"/>
      <c r="D242" s="313"/>
      <c r="E242" s="313"/>
      <c r="F242" s="313"/>
      <c r="G242" s="313"/>
      <c r="H242" s="313"/>
      <c r="I242" s="313"/>
      <c r="J242" s="290"/>
      <c r="K242" s="574"/>
      <c r="L242" s="574"/>
      <c r="M242" s="574"/>
      <c r="N242" s="574"/>
      <c r="O242" s="575"/>
      <c r="P242" s="574"/>
      <c r="Q242" s="574"/>
      <c r="R242" s="290"/>
      <c r="S242" s="290"/>
      <c r="T242" s="290"/>
      <c r="U242" s="290"/>
      <c r="V242" s="290"/>
      <c r="W242" s="290"/>
      <c r="X242" s="290"/>
      <c r="Y242" s="290"/>
      <c r="Z242" s="290"/>
      <c r="AA242" s="290"/>
      <c r="AB242" s="290"/>
      <c r="AC242" s="290"/>
      <c r="AD242" s="290"/>
      <c r="AE242" s="290"/>
      <c r="AF242" s="290"/>
      <c r="AG242" s="290"/>
      <c r="AH242" s="290"/>
      <c r="AI242" s="290"/>
    </row>
    <row r="243" ht="16.5" customHeight="1">
      <c r="A243" s="290"/>
      <c r="B243" s="313"/>
      <c r="C243" s="313"/>
      <c r="D243" s="313"/>
      <c r="E243" s="313"/>
      <c r="F243" s="313"/>
      <c r="G243" s="313"/>
      <c r="H243" s="313"/>
      <c r="I243" s="313"/>
      <c r="J243" s="290"/>
      <c r="K243" s="574"/>
      <c r="L243" s="574"/>
      <c r="M243" s="574"/>
      <c r="N243" s="574"/>
      <c r="O243" s="575"/>
      <c r="P243" s="574"/>
      <c r="Q243" s="574"/>
      <c r="R243" s="290"/>
      <c r="S243" s="290"/>
      <c r="T243" s="290"/>
      <c r="U243" s="290"/>
      <c r="V243" s="290"/>
      <c r="W243" s="290"/>
      <c r="X243" s="290"/>
      <c r="Y243" s="290"/>
      <c r="Z243" s="290"/>
      <c r="AA243" s="290"/>
      <c r="AB243" s="290"/>
      <c r="AC243" s="290"/>
      <c r="AD243" s="290"/>
      <c r="AE243" s="290"/>
      <c r="AF243" s="290"/>
      <c r="AG243" s="290"/>
      <c r="AH243" s="290"/>
      <c r="AI243" s="290"/>
    </row>
    <row r="244" ht="16.5" customHeight="1">
      <c r="A244" s="290"/>
      <c r="B244" s="313"/>
      <c r="C244" s="313"/>
      <c r="D244" s="313"/>
      <c r="E244" s="313"/>
      <c r="F244" s="313"/>
      <c r="G244" s="313"/>
      <c r="H244" s="313"/>
      <c r="I244" s="313"/>
      <c r="J244" s="290"/>
      <c r="K244" s="574"/>
      <c r="L244" s="574"/>
      <c r="M244" s="574"/>
      <c r="N244" s="574"/>
      <c r="O244" s="575"/>
      <c r="P244" s="574"/>
      <c r="Q244" s="574"/>
      <c r="R244" s="290"/>
      <c r="S244" s="290"/>
      <c r="T244" s="290"/>
      <c r="U244" s="290"/>
      <c r="V244" s="290"/>
      <c r="W244" s="290"/>
      <c r="X244" s="290"/>
      <c r="Y244" s="290"/>
      <c r="Z244" s="290"/>
      <c r="AA244" s="290"/>
      <c r="AB244" s="290"/>
      <c r="AC244" s="290"/>
      <c r="AD244" s="290"/>
      <c r="AE244" s="290"/>
      <c r="AF244" s="290"/>
      <c r="AG244" s="290"/>
      <c r="AH244" s="290"/>
      <c r="AI244" s="290"/>
    </row>
    <row r="245" ht="16.5" customHeight="1">
      <c r="A245" s="290"/>
      <c r="B245" s="313"/>
      <c r="C245" s="313"/>
      <c r="D245" s="313"/>
      <c r="E245" s="313"/>
      <c r="F245" s="313"/>
      <c r="G245" s="313"/>
      <c r="H245" s="313"/>
      <c r="I245" s="313"/>
      <c r="J245" s="290"/>
      <c r="K245" s="574"/>
      <c r="L245" s="574"/>
      <c r="M245" s="574"/>
      <c r="N245" s="574"/>
      <c r="O245" s="575"/>
      <c r="P245" s="574"/>
      <c r="Q245" s="574"/>
      <c r="R245" s="290"/>
      <c r="S245" s="290"/>
      <c r="T245" s="290"/>
      <c r="U245" s="290"/>
      <c r="V245" s="290"/>
      <c r="W245" s="290"/>
      <c r="X245" s="290"/>
      <c r="Y245" s="290"/>
      <c r="Z245" s="290"/>
      <c r="AA245" s="290"/>
      <c r="AB245" s="290"/>
      <c r="AC245" s="290"/>
      <c r="AD245" s="290"/>
      <c r="AE245" s="290"/>
      <c r="AF245" s="290"/>
      <c r="AG245" s="290"/>
      <c r="AH245" s="290"/>
      <c r="AI245" s="290"/>
    </row>
    <row r="246" ht="16.5" customHeight="1">
      <c r="A246" s="290"/>
      <c r="B246" s="313"/>
      <c r="C246" s="313"/>
      <c r="D246" s="313"/>
      <c r="E246" s="313"/>
      <c r="F246" s="313"/>
      <c r="G246" s="313"/>
      <c r="H246" s="313"/>
      <c r="I246" s="313"/>
      <c r="J246" s="290"/>
      <c r="K246" s="574"/>
      <c r="L246" s="574"/>
      <c r="M246" s="574"/>
      <c r="N246" s="574"/>
      <c r="O246" s="575"/>
      <c r="P246" s="574"/>
      <c r="Q246" s="574"/>
      <c r="R246" s="290"/>
      <c r="S246" s="290"/>
      <c r="T246" s="290"/>
      <c r="U246" s="290"/>
      <c r="V246" s="290"/>
      <c r="W246" s="290"/>
      <c r="X246" s="290"/>
      <c r="Y246" s="290"/>
      <c r="Z246" s="290"/>
      <c r="AA246" s="290"/>
      <c r="AB246" s="290"/>
      <c r="AC246" s="290"/>
      <c r="AD246" s="290"/>
      <c r="AE246" s="290"/>
      <c r="AF246" s="290"/>
      <c r="AG246" s="290"/>
      <c r="AH246" s="290"/>
      <c r="AI246" s="290"/>
    </row>
    <row r="247" ht="16.5" customHeight="1">
      <c r="A247" s="290"/>
      <c r="B247" s="313"/>
      <c r="C247" s="313"/>
      <c r="D247" s="313"/>
      <c r="E247" s="313"/>
      <c r="F247" s="313"/>
      <c r="G247" s="313"/>
      <c r="H247" s="313"/>
      <c r="I247" s="313"/>
      <c r="J247" s="290"/>
      <c r="K247" s="574"/>
      <c r="L247" s="574"/>
      <c r="M247" s="574"/>
      <c r="N247" s="574"/>
      <c r="O247" s="575"/>
      <c r="P247" s="574"/>
      <c r="Q247" s="574"/>
      <c r="R247" s="290"/>
      <c r="S247" s="290"/>
      <c r="T247" s="290"/>
      <c r="U247" s="290"/>
      <c r="V247" s="290"/>
      <c r="W247" s="290"/>
      <c r="X247" s="290"/>
      <c r="Y247" s="290"/>
      <c r="Z247" s="290"/>
      <c r="AA247" s="290"/>
      <c r="AB247" s="290"/>
      <c r="AC247" s="290"/>
      <c r="AD247" s="290"/>
      <c r="AE247" s="290"/>
      <c r="AF247" s="290"/>
      <c r="AG247" s="290"/>
      <c r="AH247" s="290"/>
      <c r="AI247" s="290"/>
    </row>
    <row r="248" ht="16.5" customHeight="1">
      <c r="A248" s="290"/>
      <c r="B248" s="313"/>
      <c r="C248" s="313"/>
      <c r="D248" s="313"/>
      <c r="E248" s="313"/>
      <c r="F248" s="313"/>
      <c r="G248" s="313"/>
      <c r="H248" s="313"/>
      <c r="I248" s="313"/>
      <c r="J248" s="290"/>
      <c r="K248" s="574"/>
      <c r="L248" s="574"/>
      <c r="M248" s="574"/>
      <c r="N248" s="574"/>
      <c r="O248" s="575"/>
      <c r="P248" s="574"/>
      <c r="Q248" s="574"/>
      <c r="R248" s="290"/>
      <c r="S248" s="290"/>
      <c r="T248" s="290"/>
      <c r="U248" s="290"/>
      <c r="V248" s="290"/>
      <c r="W248" s="290"/>
      <c r="X248" s="290"/>
      <c r="Y248" s="290"/>
      <c r="Z248" s="290"/>
      <c r="AA248" s="290"/>
      <c r="AB248" s="290"/>
      <c r="AC248" s="290"/>
      <c r="AD248" s="290"/>
      <c r="AE248" s="290"/>
      <c r="AF248" s="290"/>
      <c r="AG248" s="290"/>
      <c r="AH248" s="290"/>
      <c r="AI248" s="290"/>
    </row>
    <row r="249" ht="16.5" customHeight="1">
      <c r="A249" s="290"/>
      <c r="B249" s="313"/>
      <c r="C249" s="313"/>
      <c r="D249" s="313"/>
      <c r="E249" s="313"/>
      <c r="F249" s="313"/>
      <c r="G249" s="313"/>
      <c r="H249" s="313"/>
      <c r="I249" s="313"/>
      <c r="J249" s="290"/>
      <c r="K249" s="574"/>
      <c r="L249" s="574"/>
      <c r="M249" s="574"/>
      <c r="N249" s="574"/>
      <c r="O249" s="575"/>
      <c r="P249" s="574"/>
      <c r="Q249" s="574"/>
      <c r="R249" s="290"/>
      <c r="S249" s="290"/>
      <c r="T249" s="290"/>
      <c r="U249" s="290"/>
      <c r="V249" s="290"/>
      <c r="W249" s="290"/>
      <c r="X249" s="290"/>
      <c r="Y249" s="290"/>
      <c r="Z249" s="290"/>
      <c r="AA249" s="290"/>
      <c r="AB249" s="290"/>
      <c r="AC249" s="290"/>
      <c r="AD249" s="290"/>
      <c r="AE249" s="290"/>
      <c r="AF249" s="290"/>
      <c r="AG249" s="290"/>
      <c r="AH249" s="290"/>
      <c r="AI249" s="290"/>
    </row>
    <row r="250" ht="16.5" customHeight="1">
      <c r="A250" s="290"/>
      <c r="B250" s="313"/>
      <c r="C250" s="313"/>
      <c r="D250" s="313"/>
      <c r="E250" s="313"/>
      <c r="F250" s="313"/>
      <c r="G250" s="313"/>
      <c r="H250" s="313"/>
      <c r="I250" s="313"/>
      <c r="J250" s="290"/>
      <c r="K250" s="574"/>
      <c r="L250" s="574"/>
      <c r="M250" s="574"/>
      <c r="N250" s="574"/>
      <c r="O250" s="575"/>
      <c r="P250" s="574"/>
      <c r="Q250" s="574"/>
      <c r="R250" s="290"/>
      <c r="S250" s="290"/>
      <c r="T250" s="290"/>
      <c r="U250" s="290"/>
      <c r="V250" s="290"/>
      <c r="W250" s="290"/>
      <c r="X250" s="290"/>
      <c r="Y250" s="290"/>
      <c r="Z250" s="290"/>
      <c r="AA250" s="290"/>
      <c r="AB250" s="290"/>
      <c r="AC250" s="290"/>
      <c r="AD250" s="290"/>
      <c r="AE250" s="290"/>
      <c r="AF250" s="290"/>
      <c r="AG250" s="290"/>
      <c r="AH250" s="290"/>
      <c r="AI250" s="290"/>
    </row>
    <row r="251" ht="16.5" customHeight="1">
      <c r="A251" s="290"/>
      <c r="B251" s="313"/>
      <c r="C251" s="313"/>
      <c r="D251" s="313"/>
      <c r="E251" s="313"/>
      <c r="F251" s="313"/>
      <c r="G251" s="313"/>
      <c r="H251" s="313"/>
      <c r="I251" s="313"/>
      <c r="J251" s="290"/>
      <c r="K251" s="574"/>
      <c r="L251" s="574"/>
      <c r="M251" s="574"/>
      <c r="N251" s="574"/>
      <c r="O251" s="575"/>
      <c r="P251" s="574"/>
      <c r="Q251" s="574"/>
      <c r="R251" s="290"/>
      <c r="S251" s="290"/>
      <c r="T251" s="290"/>
      <c r="U251" s="290"/>
      <c r="V251" s="290"/>
      <c r="W251" s="290"/>
      <c r="X251" s="290"/>
      <c r="Y251" s="290"/>
      <c r="Z251" s="290"/>
      <c r="AA251" s="290"/>
      <c r="AB251" s="290"/>
      <c r="AC251" s="290"/>
      <c r="AD251" s="290"/>
      <c r="AE251" s="290"/>
      <c r="AF251" s="290"/>
      <c r="AG251" s="290"/>
      <c r="AH251" s="290"/>
      <c r="AI251" s="290"/>
    </row>
    <row r="252" ht="16.5" customHeight="1">
      <c r="A252" s="290"/>
      <c r="B252" s="313"/>
      <c r="C252" s="313"/>
      <c r="D252" s="313"/>
      <c r="E252" s="313"/>
      <c r="F252" s="313"/>
      <c r="G252" s="313"/>
      <c r="H252" s="313"/>
      <c r="I252" s="313"/>
      <c r="J252" s="290"/>
      <c r="K252" s="574"/>
      <c r="L252" s="574"/>
      <c r="M252" s="574"/>
      <c r="N252" s="574"/>
      <c r="O252" s="575"/>
      <c r="P252" s="574"/>
      <c r="Q252" s="574"/>
      <c r="R252" s="290"/>
      <c r="S252" s="290"/>
      <c r="T252" s="290"/>
      <c r="U252" s="290"/>
      <c r="V252" s="290"/>
      <c r="W252" s="290"/>
      <c r="X252" s="290"/>
      <c r="Y252" s="290"/>
      <c r="Z252" s="290"/>
      <c r="AA252" s="290"/>
      <c r="AB252" s="290"/>
      <c r="AC252" s="290"/>
      <c r="AD252" s="290"/>
      <c r="AE252" s="290"/>
      <c r="AF252" s="290"/>
      <c r="AG252" s="290"/>
      <c r="AH252" s="290"/>
      <c r="AI252" s="290"/>
    </row>
    <row r="253" ht="16.5" customHeight="1">
      <c r="A253" s="290"/>
      <c r="B253" s="313"/>
      <c r="C253" s="313"/>
      <c r="D253" s="313"/>
      <c r="E253" s="313"/>
      <c r="F253" s="313"/>
      <c r="G253" s="313"/>
      <c r="H253" s="313"/>
      <c r="I253" s="313"/>
      <c r="J253" s="290"/>
      <c r="K253" s="574"/>
      <c r="L253" s="574"/>
      <c r="M253" s="574"/>
      <c r="N253" s="574"/>
      <c r="O253" s="575"/>
      <c r="P253" s="574"/>
      <c r="Q253" s="574"/>
      <c r="R253" s="290"/>
      <c r="S253" s="290"/>
      <c r="T253" s="290"/>
      <c r="U253" s="290"/>
      <c r="V253" s="290"/>
      <c r="W253" s="290"/>
      <c r="X253" s="290"/>
      <c r="Y253" s="290"/>
      <c r="Z253" s="290"/>
      <c r="AA253" s="290"/>
      <c r="AB253" s="290"/>
      <c r="AC253" s="290"/>
      <c r="AD253" s="290"/>
      <c r="AE253" s="290"/>
      <c r="AF253" s="290"/>
      <c r="AG253" s="290"/>
      <c r="AH253" s="290"/>
      <c r="AI253" s="290"/>
    </row>
    <row r="254" ht="16.5" customHeight="1">
      <c r="A254" s="290"/>
      <c r="B254" s="313"/>
      <c r="C254" s="313"/>
      <c r="D254" s="313"/>
      <c r="E254" s="313"/>
      <c r="F254" s="313"/>
      <c r="G254" s="313"/>
      <c r="H254" s="313"/>
      <c r="I254" s="313"/>
      <c r="J254" s="290"/>
      <c r="K254" s="574"/>
      <c r="L254" s="574"/>
      <c r="M254" s="574"/>
      <c r="N254" s="574"/>
      <c r="O254" s="575"/>
      <c r="P254" s="574"/>
      <c r="Q254" s="574"/>
      <c r="R254" s="290"/>
      <c r="S254" s="290"/>
      <c r="T254" s="290"/>
      <c r="U254" s="290"/>
      <c r="V254" s="290"/>
      <c r="W254" s="290"/>
      <c r="X254" s="290"/>
      <c r="Y254" s="290"/>
      <c r="Z254" s="290"/>
      <c r="AA254" s="290"/>
      <c r="AB254" s="290"/>
      <c r="AC254" s="290"/>
      <c r="AD254" s="290"/>
      <c r="AE254" s="290"/>
      <c r="AF254" s="290"/>
      <c r="AG254" s="290"/>
      <c r="AH254" s="290"/>
      <c r="AI254" s="290"/>
    </row>
    <row r="255" ht="16.5" customHeight="1">
      <c r="A255" s="290"/>
      <c r="B255" s="313"/>
      <c r="C255" s="313"/>
      <c r="D255" s="313"/>
      <c r="E255" s="313"/>
      <c r="F255" s="313"/>
      <c r="G255" s="313"/>
      <c r="H255" s="313"/>
      <c r="I255" s="313"/>
      <c r="J255" s="290"/>
      <c r="K255" s="574"/>
      <c r="L255" s="574"/>
      <c r="M255" s="574"/>
      <c r="N255" s="574"/>
      <c r="O255" s="575"/>
      <c r="P255" s="574"/>
      <c r="Q255" s="574"/>
      <c r="R255" s="290"/>
      <c r="S255" s="290"/>
      <c r="T255" s="290"/>
      <c r="U255" s="290"/>
      <c r="V255" s="290"/>
      <c r="W255" s="290"/>
      <c r="X255" s="290"/>
      <c r="Y255" s="290"/>
      <c r="Z255" s="290"/>
      <c r="AA255" s="290"/>
      <c r="AB255" s="290"/>
      <c r="AC255" s="290"/>
      <c r="AD255" s="290"/>
      <c r="AE255" s="290"/>
      <c r="AF255" s="290"/>
      <c r="AG255" s="290"/>
      <c r="AH255" s="290"/>
      <c r="AI255" s="290"/>
    </row>
    <row r="256" ht="16.5" customHeight="1">
      <c r="A256" s="290"/>
      <c r="B256" s="313"/>
      <c r="C256" s="313"/>
      <c r="D256" s="313"/>
      <c r="E256" s="313"/>
      <c r="F256" s="313"/>
      <c r="G256" s="313"/>
      <c r="H256" s="313"/>
      <c r="I256" s="313"/>
      <c r="J256" s="290"/>
      <c r="K256" s="574"/>
      <c r="L256" s="574"/>
      <c r="M256" s="574"/>
      <c r="N256" s="574"/>
      <c r="O256" s="575"/>
      <c r="P256" s="574"/>
      <c r="Q256" s="574"/>
      <c r="R256" s="290"/>
      <c r="S256" s="290"/>
      <c r="T256" s="290"/>
      <c r="U256" s="290"/>
      <c r="V256" s="290"/>
      <c r="W256" s="290"/>
      <c r="X256" s="290"/>
      <c r="Y256" s="290"/>
      <c r="Z256" s="290"/>
      <c r="AA256" s="290"/>
      <c r="AB256" s="290"/>
      <c r="AC256" s="290"/>
      <c r="AD256" s="290"/>
      <c r="AE256" s="290"/>
      <c r="AF256" s="290"/>
      <c r="AG256" s="290"/>
      <c r="AH256" s="290"/>
      <c r="AI256" s="290"/>
    </row>
    <row r="257" ht="16.5" customHeight="1">
      <c r="A257" s="290"/>
      <c r="B257" s="313"/>
      <c r="C257" s="313"/>
      <c r="D257" s="313"/>
      <c r="E257" s="313"/>
      <c r="F257" s="313"/>
      <c r="G257" s="313"/>
      <c r="H257" s="313"/>
      <c r="I257" s="313"/>
      <c r="J257" s="290"/>
      <c r="K257" s="574"/>
      <c r="L257" s="574"/>
      <c r="M257" s="574"/>
      <c r="N257" s="574"/>
      <c r="O257" s="575"/>
      <c r="P257" s="574"/>
      <c r="Q257" s="574"/>
      <c r="R257" s="290"/>
      <c r="S257" s="290"/>
      <c r="T257" s="290"/>
      <c r="U257" s="290"/>
      <c r="V257" s="290"/>
      <c r="W257" s="290"/>
      <c r="X257" s="290"/>
      <c r="Y257" s="290"/>
      <c r="Z257" s="290"/>
      <c r="AA257" s="290"/>
      <c r="AB257" s="290"/>
      <c r="AC257" s="290"/>
      <c r="AD257" s="290"/>
      <c r="AE257" s="290"/>
      <c r="AF257" s="290"/>
      <c r="AG257" s="290"/>
      <c r="AH257" s="290"/>
      <c r="AI257" s="290"/>
    </row>
    <row r="258" ht="16.5" customHeight="1">
      <c r="A258" s="290"/>
      <c r="B258" s="313"/>
      <c r="C258" s="313"/>
      <c r="D258" s="313"/>
      <c r="E258" s="313"/>
      <c r="F258" s="313"/>
      <c r="G258" s="313"/>
      <c r="H258" s="313"/>
      <c r="I258" s="313"/>
      <c r="J258" s="290"/>
      <c r="K258" s="574"/>
      <c r="L258" s="574"/>
      <c r="M258" s="574"/>
      <c r="N258" s="574"/>
      <c r="O258" s="575"/>
      <c r="P258" s="574"/>
      <c r="Q258" s="574"/>
      <c r="R258" s="290"/>
      <c r="S258" s="290"/>
      <c r="T258" s="290"/>
      <c r="U258" s="290"/>
      <c r="V258" s="290"/>
      <c r="W258" s="290"/>
      <c r="X258" s="290"/>
      <c r="Y258" s="290"/>
      <c r="Z258" s="290"/>
      <c r="AA258" s="290"/>
      <c r="AB258" s="290"/>
      <c r="AC258" s="290"/>
      <c r="AD258" s="290"/>
      <c r="AE258" s="290"/>
      <c r="AF258" s="290"/>
      <c r="AG258" s="290"/>
      <c r="AH258" s="290"/>
      <c r="AI258" s="290"/>
    </row>
    <row r="259" ht="16.5" customHeight="1">
      <c r="A259" s="290"/>
      <c r="B259" s="313"/>
      <c r="C259" s="313"/>
      <c r="D259" s="313"/>
      <c r="E259" s="313"/>
      <c r="F259" s="313"/>
      <c r="G259" s="313"/>
      <c r="H259" s="313"/>
      <c r="I259" s="313"/>
      <c r="J259" s="290"/>
      <c r="K259" s="574"/>
      <c r="L259" s="574"/>
      <c r="M259" s="574"/>
      <c r="N259" s="574"/>
      <c r="O259" s="575"/>
      <c r="P259" s="574"/>
      <c r="Q259" s="574"/>
      <c r="R259" s="290"/>
      <c r="S259" s="290"/>
      <c r="T259" s="290"/>
      <c r="U259" s="290"/>
      <c r="V259" s="290"/>
      <c r="W259" s="290"/>
      <c r="X259" s="290"/>
      <c r="Y259" s="290"/>
      <c r="Z259" s="290"/>
      <c r="AA259" s="290"/>
      <c r="AB259" s="290"/>
      <c r="AC259" s="290"/>
      <c r="AD259" s="290"/>
      <c r="AE259" s="290"/>
      <c r="AF259" s="290"/>
      <c r="AG259" s="290"/>
      <c r="AH259" s="290"/>
      <c r="AI259" s="290"/>
    </row>
    <row r="260" ht="16.5" customHeight="1">
      <c r="A260" s="290"/>
      <c r="B260" s="313"/>
      <c r="C260" s="313"/>
      <c r="D260" s="313"/>
      <c r="E260" s="313"/>
      <c r="F260" s="313"/>
      <c r="G260" s="313"/>
      <c r="H260" s="313"/>
      <c r="I260" s="313"/>
      <c r="J260" s="290"/>
      <c r="K260" s="574"/>
      <c r="L260" s="574"/>
      <c r="M260" s="574"/>
      <c r="N260" s="574"/>
      <c r="O260" s="575"/>
      <c r="P260" s="574"/>
      <c r="Q260" s="574"/>
      <c r="R260" s="290"/>
      <c r="S260" s="290"/>
      <c r="T260" s="290"/>
      <c r="U260" s="290"/>
      <c r="V260" s="290"/>
      <c r="W260" s="290"/>
      <c r="X260" s="290"/>
      <c r="Y260" s="290"/>
      <c r="Z260" s="290"/>
      <c r="AA260" s="290"/>
      <c r="AB260" s="290"/>
      <c r="AC260" s="290"/>
      <c r="AD260" s="290"/>
      <c r="AE260" s="290"/>
      <c r="AF260" s="290"/>
      <c r="AG260" s="290"/>
      <c r="AH260" s="290"/>
      <c r="AI260" s="290"/>
    </row>
    <row r="261" ht="16.5" customHeight="1">
      <c r="A261" s="290"/>
      <c r="B261" s="313"/>
      <c r="C261" s="313"/>
      <c r="D261" s="313"/>
      <c r="E261" s="313"/>
      <c r="F261" s="313"/>
      <c r="G261" s="313"/>
      <c r="H261" s="313"/>
      <c r="I261" s="313"/>
      <c r="J261" s="290"/>
      <c r="K261" s="574"/>
      <c r="L261" s="574"/>
      <c r="M261" s="574"/>
      <c r="N261" s="574"/>
      <c r="O261" s="575"/>
      <c r="P261" s="574"/>
      <c r="Q261" s="574"/>
      <c r="R261" s="290"/>
      <c r="S261" s="290"/>
      <c r="T261" s="290"/>
      <c r="U261" s="290"/>
      <c r="V261" s="290"/>
      <c r="W261" s="290"/>
      <c r="X261" s="290"/>
      <c r="Y261" s="290"/>
      <c r="Z261" s="290"/>
      <c r="AA261" s="290"/>
      <c r="AB261" s="290"/>
      <c r="AC261" s="290"/>
      <c r="AD261" s="290"/>
      <c r="AE261" s="290"/>
      <c r="AF261" s="290"/>
      <c r="AG261" s="290"/>
      <c r="AH261" s="290"/>
      <c r="AI261" s="290"/>
    </row>
    <row r="262" ht="16.5" customHeight="1">
      <c r="A262" s="290"/>
      <c r="B262" s="313"/>
      <c r="C262" s="313"/>
      <c r="D262" s="313"/>
      <c r="E262" s="313"/>
      <c r="F262" s="313"/>
      <c r="G262" s="313"/>
      <c r="H262" s="313"/>
      <c r="I262" s="313"/>
      <c r="J262" s="290"/>
      <c r="K262" s="574"/>
      <c r="L262" s="574"/>
      <c r="M262" s="574"/>
      <c r="N262" s="574"/>
      <c r="O262" s="575"/>
      <c r="P262" s="574"/>
      <c r="Q262" s="574"/>
      <c r="R262" s="290"/>
      <c r="S262" s="290"/>
      <c r="T262" s="290"/>
      <c r="U262" s="290"/>
      <c r="V262" s="290"/>
      <c r="W262" s="290"/>
      <c r="X262" s="290"/>
      <c r="Y262" s="290"/>
      <c r="Z262" s="290"/>
      <c r="AA262" s="290"/>
      <c r="AB262" s="290"/>
      <c r="AC262" s="290"/>
      <c r="AD262" s="290"/>
      <c r="AE262" s="290"/>
      <c r="AF262" s="290"/>
      <c r="AG262" s="290"/>
      <c r="AH262" s="290"/>
      <c r="AI262" s="290"/>
    </row>
    <row r="263" ht="16.5" customHeight="1">
      <c r="A263" s="290"/>
      <c r="B263" s="313"/>
      <c r="C263" s="313"/>
      <c r="D263" s="313"/>
      <c r="E263" s="313"/>
      <c r="F263" s="313"/>
      <c r="G263" s="313"/>
      <c r="H263" s="313"/>
      <c r="I263" s="313"/>
      <c r="J263" s="290"/>
      <c r="K263" s="574"/>
      <c r="L263" s="574"/>
      <c r="M263" s="574"/>
      <c r="N263" s="574"/>
      <c r="O263" s="575"/>
      <c r="P263" s="574"/>
      <c r="Q263" s="574"/>
      <c r="R263" s="290"/>
      <c r="S263" s="290"/>
      <c r="T263" s="290"/>
      <c r="U263" s="290"/>
      <c r="V263" s="290"/>
      <c r="W263" s="290"/>
      <c r="X263" s="290"/>
      <c r="Y263" s="290"/>
      <c r="Z263" s="290"/>
      <c r="AA263" s="290"/>
      <c r="AB263" s="290"/>
      <c r="AC263" s="290"/>
      <c r="AD263" s="290"/>
      <c r="AE263" s="290"/>
      <c r="AF263" s="290"/>
      <c r="AG263" s="290"/>
      <c r="AH263" s="290"/>
      <c r="AI263" s="290"/>
    </row>
    <row r="264" ht="16.5" customHeight="1">
      <c r="A264" s="290"/>
      <c r="B264" s="313"/>
      <c r="C264" s="313"/>
      <c r="D264" s="313"/>
      <c r="E264" s="313"/>
      <c r="F264" s="313"/>
      <c r="G264" s="313"/>
      <c r="H264" s="313"/>
      <c r="I264" s="313"/>
      <c r="J264" s="290"/>
      <c r="K264" s="574"/>
      <c r="L264" s="574"/>
      <c r="M264" s="574"/>
      <c r="N264" s="574"/>
      <c r="O264" s="575"/>
      <c r="P264" s="574"/>
      <c r="Q264" s="574"/>
      <c r="R264" s="290"/>
      <c r="S264" s="290"/>
      <c r="T264" s="290"/>
      <c r="U264" s="290"/>
      <c r="V264" s="290"/>
      <c r="W264" s="290"/>
      <c r="X264" s="290"/>
      <c r="Y264" s="290"/>
      <c r="Z264" s="290"/>
      <c r="AA264" s="290"/>
      <c r="AB264" s="290"/>
      <c r="AC264" s="290"/>
      <c r="AD264" s="290"/>
      <c r="AE264" s="290"/>
      <c r="AF264" s="290"/>
      <c r="AG264" s="290"/>
      <c r="AH264" s="290"/>
      <c r="AI264" s="290"/>
    </row>
    <row r="265" ht="16.5" customHeight="1">
      <c r="A265" s="290"/>
      <c r="B265" s="313"/>
      <c r="C265" s="313"/>
      <c r="D265" s="313"/>
      <c r="E265" s="313"/>
      <c r="F265" s="313"/>
      <c r="G265" s="313"/>
      <c r="H265" s="313"/>
      <c r="I265" s="313"/>
      <c r="J265" s="290"/>
      <c r="K265" s="574"/>
      <c r="L265" s="574"/>
      <c r="M265" s="574"/>
      <c r="N265" s="574"/>
      <c r="O265" s="575"/>
      <c r="P265" s="574"/>
      <c r="Q265" s="574"/>
      <c r="R265" s="290"/>
      <c r="S265" s="290"/>
      <c r="T265" s="290"/>
      <c r="U265" s="290"/>
      <c r="V265" s="290"/>
      <c r="W265" s="290"/>
      <c r="X265" s="290"/>
      <c r="Y265" s="290"/>
      <c r="Z265" s="290"/>
      <c r="AA265" s="290"/>
      <c r="AB265" s="290"/>
      <c r="AC265" s="290"/>
      <c r="AD265" s="290"/>
      <c r="AE265" s="290"/>
      <c r="AF265" s="290"/>
      <c r="AG265" s="290"/>
      <c r="AH265" s="290"/>
      <c r="AI265" s="290"/>
    </row>
    <row r="266" ht="16.5" customHeight="1">
      <c r="A266" s="290"/>
      <c r="B266" s="313"/>
      <c r="C266" s="313"/>
      <c r="D266" s="313"/>
      <c r="E266" s="313"/>
      <c r="F266" s="313"/>
      <c r="G266" s="313"/>
      <c r="H266" s="313"/>
      <c r="I266" s="313"/>
      <c r="J266" s="290"/>
      <c r="K266" s="574"/>
      <c r="L266" s="574"/>
      <c r="M266" s="574"/>
      <c r="N266" s="574"/>
      <c r="O266" s="575"/>
      <c r="P266" s="574"/>
      <c r="Q266" s="574"/>
      <c r="R266" s="290"/>
      <c r="S266" s="290"/>
      <c r="T266" s="290"/>
      <c r="U266" s="290"/>
      <c r="V266" s="290"/>
      <c r="W266" s="290"/>
      <c r="X266" s="290"/>
      <c r="Y266" s="290"/>
      <c r="Z266" s="290"/>
      <c r="AA266" s="290"/>
      <c r="AB266" s="290"/>
      <c r="AC266" s="290"/>
      <c r="AD266" s="290"/>
      <c r="AE266" s="290"/>
      <c r="AF266" s="290"/>
      <c r="AG266" s="290"/>
      <c r="AH266" s="290"/>
      <c r="AI266" s="290"/>
    </row>
    <row r="267" ht="16.5" customHeight="1">
      <c r="A267" s="290"/>
      <c r="B267" s="313"/>
      <c r="C267" s="313"/>
      <c r="D267" s="313"/>
      <c r="E267" s="313"/>
      <c r="F267" s="313"/>
      <c r="G267" s="313"/>
      <c r="H267" s="313"/>
      <c r="I267" s="313"/>
      <c r="J267" s="290"/>
      <c r="K267" s="574"/>
      <c r="L267" s="574"/>
      <c r="M267" s="574"/>
      <c r="N267" s="574"/>
      <c r="O267" s="575"/>
      <c r="P267" s="574"/>
      <c r="Q267" s="574"/>
      <c r="R267" s="290"/>
      <c r="S267" s="290"/>
      <c r="T267" s="290"/>
      <c r="U267" s="290"/>
      <c r="V267" s="290"/>
      <c r="W267" s="290"/>
      <c r="X267" s="290"/>
      <c r="Y267" s="290"/>
      <c r="Z267" s="290"/>
      <c r="AA267" s="290"/>
      <c r="AB267" s="290"/>
      <c r="AC267" s="290"/>
      <c r="AD267" s="290"/>
      <c r="AE267" s="290"/>
      <c r="AF267" s="290"/>
      <c r="AG267" s="290"/>
      <c r="AH267" s="290"/>
      <c r="AI267" s="290"/>
    </row>
    <row r="268" ht="16.5" customHeight="1">
      <c r="A268" s="290"/>
      <c r="B268" s="313"/>
      <c r="C268" s="313"/>
      <c r="D268" s="313"/>
      <c r="E268" s="313"/>
      <c r="F268" s="313"/>
      <c r="G268" s="313"/>
      <c r="H268" s="313"/>
      <c r="I268" s="313"/>
      <c r="J268" s="290"/>
      <c r="K268" s="574"/>
      <c r="L268" s="574"/>
      <c r="M268" s="574"/>
      <c r="N268" s="574"/>
      <c r="O268" s="575"/>
      <c r="P268" s="574"/>
      <c r="Q268" s="574"/>
      <c r="R268" s="290"/>
      <c r="S268" s="290"/>
      <c r="T268" s="290"/>
      <c r="U268" s="290"/>
      <c r="V268" s="290"/>
      <c r="W268" s="290"/>
      <c r="X268" s="290"/>
      <c r="Y268" s="290"/>
      <c r="Z268" s="290"/>
      <c r="AA268" s="290"/>
      <c r="AB268" s="290"/>
      <c r="AC268" s="290"/>
      <c r="AD268" s="290"/>
      <c r="AE268" s="290"/>
      <c r="AF268" s="290"/>
      <c r="AG268" s="290"/>
      <c r="AH268" s="290"/>
      <c r="AI268" s="290"/>
    </row>
    <row r="269" ht="16.5" customHeight="1">
      <c r="A269" s="290"/>
      <c r="B269" s="313"/>
      <c r="C269" s="313"/>
      <c r="D269" s="313"/>
      <c r="E269" s="313"/>
      <c r="F269" s="313"/>
      <c r="G269" s="313"/>
      <c r="H269" s="313"/>
      <c r="I269" s="313"/>
      <c r="J269" s="290"/>
      <c r="K269" s="574"/>
      <c r="L269" s="574"/>
      <c r="M269" s="574"/>
      <c r="N269" s="574"/>
      <c r="O269" s="575"/>
      <c r="P269" s="574"/>
      <c r="Q269" s="574"/>
      <c r="R269" s="290"/>
      <c r="S269" s="290"/>
      <c r="T269" s="290"/>
      <c r="U269" s="290"/>
      <c r="V269" s="290"/>
      <c r="W269" s="290"/>
      <c r="X269" s="290"/>
      <c r="Y269" s="290"/>
      <c r="Z269" s="290"/>
      <c r="AA269" s="290"/>
      <c r="AB269" s="290"/>
      <c r="AC269" s="290"/>
      <c r="AD269" s="290"/>
      <c r="AE269" s="290"/>
      <c r="AF269" s="290"/>
      <c r="AG269" s="290"/>
      <c r="AH269" s="290"/>
      <c r="AI269" s="290"/>
    </row>
    <row r="270" ht="16.5" customHeight="1">
      <c r="A270" s="290"/>
      <c r="B270" s="313"/>
      <c r="C270" s="313"/>
      <c r="D270" s="313"/>
      <c r="E270" s="313"/>
      <c r="F270" s="313"/>
      <c r="G270" s="313"/>
      <c r="H270" s="313"/>
      <c r="I270" s="313"/>
      <c r="J270" s="290"/>
      <c r="K270" s="574"/>
      <c r="L270" s="574"/>
      <c r="M270" s="574"/>
      <c r="N270" s="574"/>
      <c r="O270" s="575"/>
      <c r="P270" s="574"/>
      <c r="Q270" s="574"/>
      <c r="R270" s="290"/>
      <c r="S270" s="290"/>
      <c r="T270" s="290"/>
      <c r="U270" s="290"/>
      <c r="V270" s="290"/>
      <c r="W270" s="290"/>
      <c r="X270" s="290"/>
      <c r="Y270" s="290"/>
      <c r="Z270" s="290"/>
      <c r="AA270" s="290"/>
      <c r="AB270" s="290"/>
      <c r="AC270" s="290"/>
      <c r="AD270" s="290"/>
      <c r="AE270" s="290"/>
      <c r="AF270" s="290"/>
      <c r="AG270" s="290"/>
      <c r="AH270" s="290"/>
      <c r="AI270" s="290"/>
    </row>
    <row r="271" ht="16.5" customHeight="1">
      <c r="A271" s="290"/>
      <c r="B271" s="313"/>
      <c r="C271" s="313"/>
      <c r="D271" s="313"/>
      <c r="E271" s="313"/>
      <c r="F271" s="313"/>
      <c r="G271" s="313"/>
      <c r="H271" s="313"/>
      <c r="I271" s="313"/>
      <c r="J271" s="290"/>
      <c r="K271" s="574"/>
      <c r="L271" s="574"/>
      <c r="M271" s="574"/>
      <c r="N271" s="574"/>
      <c r="O271" s="575"/>
      <c r="P271" s="574"/>
      <c r="Q271" s="574"/>
      <c r="R271" s="290"/>
      <c r="S271" s="290"/>
      <c r="T271" s="290"/>
      <c r="U271" s="290"/>
      <c r="V271" s="290"/>
      <c r="W271" s="290"/>
      <c r="X271" s="290"/>
      <c r="Y271" s="290"/>
      <c r="Z271" s="290"/>
      <c r="AA271" s="290"/>
      <c r="AB271" s="290"/>
      <c r="AC271" s="290"/>
      <c r="AD271" s="290"/>
      <c r="AE271" s="290"/>
      <c r="AF271" s="290"/>
      <c r="AG271" s="290"/>
      <c r="AH271" s="290"/>
      <c r="AI271" s="290"/>
    </row>
    <row r="272" ht="16.5" customHeight="1">
      <c r="A272" s="290"/>
      <c r="B272" s="313"/>
      <c r="C272" s="313"/>
      <c r="D272" s="313"/>
      <c r="E272" s="313"/>
      <c r="F272" s="313"/>
      <c r="G272" s="313"/>
      <c r="H272" s="313"/>
      <c r="I272" s="313"/>
      <c r="J272" s="290"/>
      <c r="K272" s="574"/>
      <c r="L272" s="574"/>
      <c r="M272" s="574"/>
      <c r="N272" s="574"/>
      <c r="O272" s="575"/>
      <c r="P272" s="574"/>
      <c r="Q272" s="574"/>
      <c r="R272" s="290"/>
      <c r="S272" s="290"/>
      <c r="T272" s="290"/>
      <c r="U272" s="290"/>
      <c r="V272" s="290"/>
      <c r="W272" s="290"/>
      <c r="X272" s="290"/>
      <c r="Y272" s="290"/>
      <c r="Z272" s="290"/>
      <c r="AA272" s="290"/>
      <c r="AB272" s="290"/>
      <c r="AC272" s="290"/>
      <c r="AD272" s="290"/>
      <c r="AE272" s="290"/>
      <c r="AF272" s="290"/>
      <c r="AG272" s="290"/>
      <c r="AH272" s="290"/>
      <c r="AI272" s="290"/>
    </row>
    <row r="273" ht="16.5" customHeight="1">
      <c r="A273" s="290"/>
      <c r="B273" s="313"/>
      <c r="C273" s="313"/>
      <c r="D273" s="313"/>
      <c r="E273" s="313"/>
      <c r="F273" s="313"/>
      <c r="G273" s="313"/>
      <c r="H273" s="313"/>
      <c r="I273" s="313"/>
      <c r="J273" s="290"/>
      <c r="K273" s="574"/>
      <c r="L273" s="574"/>
      <c r="M273" s="574"/>
      <c r="N273" s="574"/>
      <c r="O273" s="575"/>
      <c r="P273" s="574"/>
      <c r="Q273" s="574"/>
      <c r="R273" s="290"/>
      <c r="S273" s="290"/>
      <c r="T273" s="290"/>
      <c r="U273" s="290"/>
      <c r="V273" s="290"/>
      <c r="W273" s="290"/>
      <c r="X273" s="290"/>
      <c r="Y273" s="290"/>
      <c r="Z273" s="290"/>
      <c r="AA273" s="290"/>
      <c r="AB273" s="290"/>
      <c r="AC273" s="290"/>
      <c r="AD273" s="290"/>
      <c r="AE273" s="290"/>
      <c r="AF273" s="290"/>
      <c r="AG273" s="290"/>
      <c r="AH273" s="290"/>
      <c r="AI273" s="290"/>
    </row>
    <row r="274" ht="16.5" customHeight="1">
      <c r="A274" s="290"/>
      <c r="B274" s="313"/>
      <c r="C274" s="313"/>
      <c r="D274" s="313"/>
      <c r="E274" s="313"/>
      <c r="F274" s="313"/>
      <c r="G274" s="313"/>
      <c r="H274" s="313"/>
      <c r="I274" s="313"/>
      <c r="J274" s="290"/>
      <c r="K274" s="574"/>
      <c r="L274" s="574"/>
      <c r="M274" s="574"/>
      <c r="N274" s="574"/>
      <c r="O274" s="575"/>
      <c r="P274" s="574"/>
      <c r="Q274" s="574"/>
      <c r="R274" s="290"/>
      <c r="S274" s="290"/>
      <c r="T274" s="290"/>
      <c r="U274" s="290"/>
      <c r="V274" s="290"/>
      <c r="W274" s="290"/>
      <c r="X274" s="290"/>
      <c r="Y274" s="290"/>
      <c r="Z274" s="290"/>
      <c r="AA274" s="290"/>
      <c r="AB274" s="290"/>
      <c r="AC274" s="290"/>
      <c r="AD274" s="290"/>
      <c r="AE274" s="290"/>
      <c r="AF274" s="290"/>
      <c r="AG274" s="290"/>
      <c r="AH274" s="290"/>
      <c r="AI274" s="290"/>
    </row>
    <row r="275" ht="16.5" customHeight="1">
      <c r="A275" s="290"/>
      <c r="B275" s="313"/>
      <c r="C275" s="313"/>
      <c r="D275" s="313"/>
      <c r="E275" s="313"/>
      <c r="F275" s="313"/>
      <c r="G275" s="313"/>
      <c r="H275" s="313"/>
      <c r="I275" s="313"/>
      <c r="J275" s="290"/>
      <c r="K275" s="574"/>
      <c r="L275" s="574"/>
      <c r="M275" s="574"/>
      <c r="N275" s="574"/>
      <c r="O275" s="575"/>
      <c r="P275" s="574"/>
      <c r="Q275" s="574"/>
      <c r="R275" s="290"/>
      <c r="S275" s="290"/>
      <c r="T275" s="290"/>
      <c r="U275" s="290"/>
      <c r="V275" s="290"/>
      <c r="W275" s="290"/>
      <c r="X275" s="290"/>
      <c r="Y275" s="290"/>
      <c r="Z275" s="290"/>
      <c r="AA275" s="290"/>
      <c r="AB275" s="290"/>
      <c r="AC275" s="290"/>
      <c r="AD275" s="290"/>
      <c r="AE275" s="290"/>
      <c r="AF275" s="290"/>
      <c r="AG275" s="290"/>
      <c r="AH275" s="290"/>
      <c r="AI275" s="290"/>
    </row>
    <row r="276" ht="16.5" customHeight="1">
      <c r="A276" s="290"/>
      <c r="B276" s="313"/>
      <c r="C276" s="313"/>
      <c r="D276" s="313"/>
      <c r="E276" s="313"/>
      <c r="F276" s="313"/>
      <c r="G276" s="313"/>
      <c r="H276" s="313"/>
      <c r="I276" s="313"/>
      <c r="J276" s="290"/>
      <c r="K276" s="574"/>
      <c r="L276" s="574"/>
      <c r="M276" s="574"/>
      <c r="N276" s="574"/>
      <c r="O276" s="575"/>
      <c r="P276" s="574"/>
      <c r="Q276" s="574"/>
      <c r="R276" s="290"/>
      <c r="S276" s="290"/>
      <c r="T276" s="290"/>
      <c r="U276" s="290"/>
      <c r="V276" s="290"/>
      <c r="W276" s="290"/>
      <c r="X276" s="290"/>
      <c r="Y276" s="290"/>
      <c r="Z276" s="290"/>
      <c r="AA276" s="290"/>
      <c r="AB276" s="290"/>
      <c r="AC276" s="290"/>
      <c r="AD276" s="290"/>
      <c r="AE276" s="290"/>
      <c r="AF276" s="290"/>
      <c r="AG276" s="290"/>
      <c r="AH276" s="290"/>
      <c r="AI276" s="290"/>
    </row>
    <row r="277" ht="16.5" customHeight="1">
      <c r="A277" s="290"/>
      <c r="B277" s="313"/>
      <c r="C277" s="313"/>
      <c r="D277" s="313"/>
      <c r="E277" s="313"/>
      <c r="F277" s="313"/>
      <c r="G277" s="313"/>
      <c r="H277" s="313"/>
      <c r="I277" s="313"/>
      <c r="J277" s="290"/>
      <c r="K277" s="574"/>
      <c r="L277" s="574"/>
      <c r="M277" s="574"/>
      <c r="N277" s="574"/>
      <c r="O277" s="575"/>
      <c r="P277" s="574"/>
      <c r="Q277" s="574"/>
      <c r="R277" s="290"/>
      <c r="S277" s="290"/>
      <c r="T277" s="290"/>
      <c r="U277" s="290"/>
      <c r="V277" s="290"/>
      <c r="W277" s="290"/>
      <c r="X277" s="290"/>
      <c r="Y277" s="290"/>
      <c r="Z277" s="290"/>
      <c r="AA277" s="290"/>
      <c r="AB277" s="290"/>
      <c r="AC277" s="290"/>
      <c r="AD277" s="290"/>
      <c r="AE277" s="290"/>
      <c r="AF277" s="290"/>
      <c r="AG277" s="290"/>
      <c r="AH277" s="290"/>
      <c r="AI277" s="290"/>
    </row>
    <row r="278" ht="16.5" customHeight="1">
      <c r="A278" s="290"/>
      <c r="B278" s="313"/>
      <c r="C278" s="313"/>
      <c r="D278" s="313"/>
      <c r="E278" s="313"/>
      <c r="F278" s="313"/>
      <c r="G278" s="313"/>
      <c r="H278" s="313"/>
      <c r="I278" s="313"/>
      <c r="J278" s="290"/>
      <c r="K278" s="574"/>
      <c r="L278" s="574"/>
      <c r="M278" s="574"/>
      <c r="N278" s="574"/>
      <c r="O278" s="575"/>
      <c r="P278" s="574"/>
      <c r="Q278" s="574"/>
      <c r="R278" s="290"/>
      <c r="S278" s="290"/>
      <c r="T278" s="290"/>
      <c r="U278" s="290"/>
      <c r="V278" s="290"/>
      <c r="W278" s="290"/>
      <c r="X278" s="290"/>
      <c r="Y278" s="290"/>
      <c r="Z278" s="290"/>
      <c r="AA278" s="290"/>
      <c r="AB278" s="290"/>
      <c r="AC278" s="290"/>
      <c r="AD278" s="290"/>
      <c r="AE278" s="290"/>
      <c r="AF278" s="290"/>
      <c r="AG278" s="290"/>
      <c r="AH278" s="290"/>
      <c r="AI278" s="290"/>
    </row>
    <row r="279" ht="16.5" customHeight="1">
      <c r="A279" s="290"/>
      <c r="B279" s="313"/>
      <c r="C279" s="313"/>
      <c r="D279" s="313"/>
      <c r="E279" s="313"/>
      <c r="F279" s="313"/>
      <c r="G279" s="313"/>
      <c r="H279" s="313"/>
      <c r="I279" s="313"/>
      <c r="J279" s="290"/>
      <c r="K279" s="574"/>
      <c r="L279" s="574"/>
      <c r="M279" s="574"/>
      <c r="N279" s="574"/>
      <c r="O279" s="575"/>
      <c r="P279" s="574"/>
      <c r="Q279" s="574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E279" s="290"/>
      <c r="AF279" s="290"/>
      <c r="AG279" s="290"/>
      <c r="AH279" s="290"/>
      <c r="AI279" s="290"/>
    </row>
    <row r="280" ht="16.5" customHeight="1">
      <c r="A280" s="290"/>
      <c r="B280" s="313"/>
      <c r="C280" s="313"/>
      <c r="D280" s="313"/>
      <c r="E280" s="313"/>
      <c r="F280" s="313"/>
      <c r="G280" s="313"/>
      <c r="H280" s="313"/>
      <c r="I280" s="313"/>
      <c r="J280" s="290"/>
      <c r="K280" s="574"/>
      <c r="L280" s="574"/>
      <c r="M280" s="574"/>
      <c r="N280" s="574"/>
      <c r="O280" s="575"/>
      <c r="P280" s="574"/>
      <c r="Q280" s="574"/>
      <c r="R280" s="290"/>
      <c r="S280" s="290"/>
      <c r="T280" s="290"/>
      <c r="U280" s="290"/>
      <c r="V280" s="290"/>
      <c r="W280" s="290"/>
      <c r="X280" s="290"/>
      <c r="Y280" s="290"/>
      <c r="Z280" s="290"/>
      <c r="AA280" s="290"/>
      <c r="AB280" s="290"/>
      <c r="AC280" s="290"/>
      <c r="AD280" s="290"/>
      <c r="AE280" s="290"/>
      <c r="AF280" s="290"/>
      <c r="AG280" s="290"/>
      <c r="AH280" s="290"/>
      <c r="AI280" s="290"/>
    </row>
    <row r="281" ht="16.5" customHeight="1">
      <c r="A281" s="290"/>
      <c r="B281" s="313"/>
      <c r="C281" s="313"/>
      <c r="D281" s="313"/>
      <c r="E281" s="313"/>
      <c r="F281" s="313"/>
      <c r="G281" s="313"/>
      <c r="H281" s="313"/>
      <c r="I281" s="313"/>
      <c r="J281" s="290"/>
      <c r="K281" s="574"/>
      <c r="L281" s="574"/>
      <c r="M281" s="574"/>
      <c r="N281" s="574"/>
      <c r="O281" s="575"/>
      <c r="P281" s="574"/>
      <c r="Q281" s="574"/>
      <c r="R281" s="290"/>
      <c r="S281" s="290"/>
      <c r="T281" s="290"/>
      <c r="U281" s="290"/>
      <c r="V281" s="290"/>
      <c r="W281" s="290"/>
      <c r="X281" s="290"/>
      <c r="Y281" s="290"/>
      <c r="Z281" s="290"/>
      <c r="AA281" s="290"/>
      <c r="AB281" s="290"/>
      <c r="AC281" s="290"/>
      <c r="AD281" s="290"/>
      <c r="AE281" s="290"/>
      <c r="AF281" s="290"/>
      <c r="AG281" s="290"/>
      <c r="AH281" s="290"/>
      <c r="AI281" s="290"/>
    </row>
    <row r="282" ht="16.5" customHeight="1">
      <c r="A282" s="290"/>
      <c r="B282" s="313"/>
      <c r="C282" s="313"/>
      <c r="D282" s="313"/>
      <c r="E282" s="313"/>
      <c r="F282" s="313"/>
      <c r="G282" s="313"/>
      <c r="H282" s="313"/>
      <c r="I282" s="313"/>
      <c r="J282" s="290"/>
      <c r="K282" s="574"/>
      <c r="L282" s="574"/>
      <c r="M282" s="574"/>
      <c r="N282" s="574"/>
      <c r="O282" s="575"/>
      <c r="P282" s="574"/>
      <c r="Q282" s="574"/>
      <c r="R282" s="290"/>
      <c r="S282" s="290"/>
      <c r="T282" s="290"/>
      <c r="U282" s="290"/>
      <c r="V282" s="290"/>
      <c r="W282" s="290"/>
      <c r="X282" s="290"/>
      <c r="Y282" s="290"/>
      <c r="Z282" s="290"/>
      <c r="AA282" s="290"/>
      <c r="AB282" s="290"/>
      <c r="AC282" s="290"/>
      <c r="AD282" s="290"/>
      <c r="AE282" s="290"/>
      <c r="AF282" s="290"/>
      <c r="AG282" s="290"/>
      <c r="AH282" s="290"/>
      <c r="AI282" s="290"/>
    </row>
    <row r="283" ht="16.5" customHeight="1">
      <c r="A283" s="290"/>
      <c r="B283" s="313"/>
      <c r="C283" s="313"/>
      <c r="D283" s="313"/>
      <c r="E283" s="313"/>
      <c r="F283" s="313"/>
      <c r="G283" s="313"/>
      <c r="H283" s="313"/>
      <c r="I283" s="313"/>
      <c r="J283" s="290"/>
      <c r="K283" s="574"/>
      <c r="L283" s="574"/>
      <c r="M283" s="574"/>
      <c r="N283" s="574"/>
      <c r="O283" s="575"/>
      <c r="P283" s="574"/>
      <c r="Q283" s="574"/>
      <c r="R283" s="290"/>
      <c r="S283" s="290"/>
      <c r="T283" s="290"/>
      <c r="U283" s="290"/>
      <c r="V283" s="290"/>
      <c r="W283" s="290"/>
      <c r="X283" s="290"/>
      <c r="Y283" s="290"/>
      <c r="Z283" s="290"/>
      <c r="AA283" s="290"/>
      <c r="AB283" s="290"/>
      <c r="AC283" s="290"/>
      <c r="AD283" s="290"/>
      <c r="AE283" s="290"/>
      <c r="AF283" s="290"/>
      <c r="AG283" s="290"/>
      <c r="AH283" s="290"/>
      <c r="AI283" s="290"/>
    </row>
    <row r="284" ht="16.5" customHeight="1">
      <c r="A284" s="290"/>
      <c r="B284" s="313"/>
      <c r="C284" s="313"/>
      <c r="D284" s="313"/>
      <c r="E284" s="313"/>
      <c r="F284" s="313"/>
      <c r="G284" s="313"/>
      <c r="H284" s="313"/>
      <c r="I284" s="313"/>
      <c r="J284" s="290"/>
      <c r="K284" s="574"/>
      <c r="L284" s="574"/>
      <c r="M284" s="574"/>
      <c r="N284" s="574"/>
      <c r="O284" s="575"/>
      <c r="P284" s="574"/>
      <c r="Q284" s="574"/>
      <c r="R284" s="290"/>
      <c r="S284" s="290"/>
      <c r="T284" s="290"/>
      <c r="U284" s="290"/>
      <c r="V284" s="290"/>
      <c r="W284" s="290"/>
      <c r="X284" s="290"/>
      <c r="Y284" s="290"/>
      <c r="Z284" s="290"/>
      <c r="AA284" s="290"/>
      <c r="AB284" s="290"/>
      <c r="AC284" s="290"/>
      <c r="AD284" s="290"/>
      <c r="AE284" s="290"/>
      <c r="AF284" s="290"/>
      <c r="AG284" s="290"/>
      <c r="AH284" s="290"/>
      <c r="AI284" s="290"/>
    </row>
    <row r="285" ht="16.5" customHeight="1">
      <c r="A285" s="290"/>
      <c r="B285" s="313"/>
      <c r="C285" s="313"/>
      <c r="D285" s="313"/>
      <c r="E285" s="313"/>
      <c r="F285" s="313"/>
      <c r="G285" s="313"/>
      <c r="H285" s="313"/>
      <c r="I285" s="313"/>
      <c r="J285" s="290"/>
      <c r="K285" s="574"/>
      <c r="L285" s="574"/>
      <c r="M285" s="574"/>
      <c r="N285" s="574"/>
      <c r="O285" s="575"/>
      <c r="P285" s="574"/>
      <c r="Q285" s="574"/>
      <c r="R285" s="290"/>
      <c r="S285" s="290"/>
      <c r="T285" s="290"/>
      <c r="U285" s="290"/>
      <c r="V285" s="290"/>
      <c r="W285" s="290"/>
      <c r="X285" s="290"/>
      <c r="Y285" s="290"/>
      <c r="Z285" s="290"/>
      <c r="AA285" s="290"/>
      <c r="AB285" s="290"/>
      <c r="AC285" s="290"/>
      <c r="AD285" s="290"/>
      <c r="AE285" s="290"/>
      <c r="AF285" s="290"/>
      <c r="AG285" s="290"/>
      <c r="AH285" s="290"/>
      <c r="AI285" s="290"/>
    </row>
    <row r="286" ht="16.5" customHeight="1">
      <c r="A286" s="290"/>
      <c r="B286" s="313"/>
      <c r="C286" s="313"/>
      <c r="D286" s="313"/>
      <c r="E286" s="313"/>
      <c r="F286" s="313"/>
      <c r="G286" s="313"/>
      <c r="H286" s="313"/>
      <c r="I286" s="313"/>
      <c r="J286" s="290"/>
      <c r="K286" s="574"/>
      <c r="L286" s="574"/>
      <c r="M286" s="574"/>
      <c r="N286" s="574"/>
      <c r="O286" s="575"/>
      <c r="P286" s="574"/>
      <c r="Q286" s="574"/>
      <c r="R286" s="290"/>
      <c r="S286" s="290"/>
      <c r="T286" s="290"/>
      <c r="U286" s="290"/>
      <c r="V286" s="290"/>
      <c r="W286" s="290"/>
      <c r="X286" s="290"/>
      <c r="Y286" s="290"/>
      <c r="Z286" s="290"/>
      <c r="AA286" s="290"/>
      <c r="AB286" s="290"/>
      <c r="AC286" s="290"/>
      <c r="AD286" s="290"/>
      <c r="AE286" s="290"/>
      <c r="AF286" s="290"/>
      <c r="AG286" s="290"/>
      <c r="AH286" s="290"/>
      <c r="AI286" s="290"/>
    </row>
    <row r="287" ht="16.5" customHeight="1">
      <c r="A287" s="290"/>
      <c r="B287" s="313"/>
      <c r="C287" s="313"/>
      <c r="D287" s="313"/>
      <c r="E287" s="313"/>
      <c r="F287" s="313"/>
      <c r="G287" s="313"/>
      <c r="H287" s="313"/>
      <c r="I287" s="313"/>
      <c r="J287" s="290"/>
      <c r="K287" s="574"/>
      <c r="L287" s="574"/>
      <c r="M287" s="574"/>
      <c r="N287" s="574"/>
      <c r="O287" s="575"/>
      <c r="P287" s="574"/>
      <c r="Q287" s="574"/>
      <c r="R287" s="290"/>
      <c r="S287" s="290"/>
      <c r="T287" s="290"/>
      <c r="U287" s="290"/>
      <c r="V287" s="290"/>
      <c r="W287" s="290"/>
      <c r="X287" s="290"/>
      <c r="Y287" s="290"/>
      <c r="Z287" s="290"/>
      <c r="AA287" s="290"/>
      <c r="AB287" s="290"/>
      <c r="AC287" s="290"/>
      <c r="AD287" s="290"/>
      <c r="AE287" s="290"/>
      <c r="AF287" s="290"/>
      <c r="AG287" s="290"/>
      <c r="AH287" s="290"/>
      <c r="AI287" s="290"/>
    </row>
    <row r="288" ht="16.5" customHeight="1">
      <c r="A288" s="290"/>
      <c r="B288" s="313"/>
      <c r="C288" s="313"/>
      <c r="D288" s="313"/>
      <c r="E288" s="313"/>
      <c r="F288" s="313"/>
      <c r="G288" s="313"/>
      <c r="H288" s="313"/>
      <c r="I288" s="313"/>
      <c r="J288" s="290"/>
      <c r="K288" s="574"/>
      <c r="L288" s="574"/>
      <c r="M288" s="574"/>
      <c r="N288" s="574"/>
      <c r="O288" s="575"/>
      <c r="P288" s="574"/>
      <c r="Q288" s="574"/>
      <c r="R288" s="290"/>
      <c r="S288" s="290"/>
      <c r="T288" s="290"/>
      <c r="U288" s="290"/>
      <c r="V288" s="290"/>
      <c r="W288" s="290"/>
      <c r="X288" s="290"/>
      <c r="Y288" s="290"/>
      <c r="Z288" s="290"/>
      <c r="AA288" s="290"/>
      <c r="AB288" s="290"/>
      <c r="AC288" s="290"/>
      <c r="AD288" s="290"/>
      <c r="AE288" s="290"/>
      <c r="AF288" s="290"/>
      <c r="AG288" s="290"/>
      <c r="AH288" s="290"/>
      <c r="AI288" s="290"/>
    </row>
    <row r="289" ht="16.5" customHeight="1">
      <c r="A289" s="290"/>
      <c r="B289" s="313"/>
      <c r="C289" s="313"/>
      <c r="D289" s="313"/>
      <c r="E289" s="313"/>
      <c r="F289" s="313"/>
      <c r="G289" s="313"/>
      <c r="H289" s="313"/>
      <c r="I289" s="313"/>
      <c r="J289" s="290"/>
      <c r="K289" s="574"/>
      <c r="L289" s="574"/>
      <c r="M289" s="574"/>
      <c r="N289" s="574"/>
      <c r="O289" s="575"/>
      <c r="P289" s="574"/>
      <c r="Q289" s="574"/>
      <c r="R289" s="290"/>
      <c r="S289" s="290"/>
      <c r="T289" s="290"/>
      <c r="U289" s="290"/>
      <c r="V289" s="290"/>
      <c r="W289" s="290"/>
      <c r="X289" s="290"/>
      <c r="Y289" s="290"/>
      <c r="Z289" s="290"/>
      <c r="AA289" s="290"/>
      <c r="AB289" s="290"/>
      <c r="AC289" s="290"/>
      <c r="AD289" s="290"/>
      <c r="AE289" s="290"/>
      <c r="AF289" s="290"/>
      <c r="AG289" s="290"/>
      <c r="AH289" s="290"/>
      <c r="AI289" s="290"/>
    </row>
    <row r="290" ht="16.5" customHeight="1">
      <c r="A290" s="290"/>
      <c r="B290" s="313"/>
      <c r="C290" s="313"/>
      <c r="D290" s="313"/>
      <c r="E290" s="313"/>
      <c r="F290" s="313"/>
      <c r="G290" s="313"/>
      <c r="H290" s="313"/>
      <c r="I290" s="313"/>
      <c r="J290" s="290"/>
      <c r="K290" s="574"/>
      <c r="L290" s="574"/>
      <c r="M290" s="574"/>
      <c r="N290" s="574"/>
      <c r="O290" s="575"/>
      <c r="P290" s="574"/>
      <c r="Q290" s="574"/>
      <c r="R290" s="290"/>
      <c r="S290" s="290"/>
      <c r="T290" s="290"/>
      <c r="U290" s="290"/>
      <c r="V290" s="290"/>
      <c r="W290" s="290"/>
      <c r="X290" s="290"/>
      <c r="Y290" s="290"/>
      <c r="Z290" s="290"/>
      <c r="AA290" s="290"/>
      <c r="AB290" s="290"/>
      <c r="AC290" s="290"/>
      <c r="AD290" s="290"/>
      <c r="AE290" s="290"/>
      <c r="AF290" s="290"/>
      <c r="AG290" s="290"/>
      <c r="AH290" s="290"/>
      <c r="AI290" s="290"/>
    </row>
    <row r="291" ht="16.5" customHeight="1">
      <c r="A291" s="290"/>
      <c r="B291" s="313"/>
      <c r="C291" s="313"/>
      <c r="D291" s="313"/>
      <c r="E291" s="313"/>
      <c r="F291" s="313"/>
      <c r="G291" s="313"/>
      <c r="H291" s="313"/>
      <c r="I291" s="313"/>
      <c r="J291" s="290"/>
      <c r="K291" s="574"/>
      <c r="L291" s="574"/>
      <c r="M291" s="574"/>
      <c r="N291" s="574"/>
      <c r="O291" s="575"/>
      <c r="P291" s="574"/>
      <c r="Q291" s="574"/>
      <c r="R291" s="290"/>
      <c r="S291" s="290"/>
      <c r="T291" s="290"/>
      <c r="U291" s="290"/>
      <c r="V291" s="290"/>
      <c r="W291" s="290"/>
      <c r="X291" s="290"/>
      <c r="Y291" s="290"/>
      <c r="Z291" s="290"/>
      <c r="AA291" s="290"/>
      <c r="AB291" s="290"/>
      <c r="AC291" s="290"/>
      <c r="AD291" s="290"/>
      <c r="AE291" s="290"/>
      <c r="AF291" s="290"/>
      <c r="AG291" s="290"/>
      <c r="AH291" s="290"/>
      <c r="AI291" s="290"/>
    </row>
    <row r="292" ht="16.5" customHeight="1">
      <c r="A292" s="290"/>
      <c r="B292" s="313"/>
      <c r="C292" s="313"/>
      <c r="D292" s="313"/>
      <c r="E292" s="313"/>
      <c r="F292" s="313"/>
      <c r="G292" s="313"/>
      <c r="H292" s="313"/>
      <c r="I292" s="313"/>
      <c r="J292" s="290"/>
      <c r="K292" s="574"/>
      <c r="L292" s="574"/>
      <c r="M292" s="574"/>
      <c r="N292" s="574"/>
      <c r="O292" s="575"/>
      <c r="P292" s="574"/>
      <c r="Q292" s="574"/>
      <c r="R292" s="290"/>
      <c r="S292" s="290"/>
      <c r="T292" s="290"/>
      <c r="U292" s="290"/>
      <c r="V292" s="290"/>
      <c r="W292" s="290"/>
      <c r="X292" s="290"/>
      <c r="Y292" s="290"/>
      <c r="Z292" s="290"/>
      <c r="AA292" s="290"/>
      <c r="AB292" s="290"/>
      <c r="AC292" s="290"/>
      <c r="AD292" s="290"/>
      <c r="AE292" s="290"/>
      <c r="AF292" s="290"/>
      <c r="AG292" s="290"/>
      <c r="AH292" s="290"/>
      <c r="AI292" s="290"/>
    </row>
    <row r="293" ht="16.5" customHeight="1">
      <c r="A293" s="290"/>
      <c r="B293" s="313"/>
      <c r="C293" s="313"/>
      <c r="D293" s="313"/>
      <c r="E293" s="313"/>
      <c r="F293" s="313"/>
      <c r="G293" s="313"/>
      <c r="H293" s="313"/>
      <c r="I293" s="313"/>
      <c r="J293" s="290"/>
      <c r="K293" s="574"/>
      <c r="L293" s="574"/>
      <c r="M293" s="574"/>
      <c r="N293" s="574"/>
      <c r="O293" s="575"/>
      <c r="P293" s="574"/>
      <c r="Q293" s="574"/>
      <c r="R293" s="290"/>
      <c r="S293" s="290"/>
      <c r="T293" s="290"/>
      <c r="U293" s="290"/>
      <c r="V293" s="290"/>
      <c r="W293" s="290"/>
      <c r="X293" s="290"/>
      <c r="Y293" s="290"/>
      <c r="Z293" s="290"/>
      <c r="AA293" s="290"/>
      <c r="AB293" s="290"/>
      <c r="AC293" s="290"/>
      <c r="AD293" s="290"/>
      <c r="AE293" s="290"/>
      <c r="AF293" s="290"/>
      <c r="AG293" s="290"/>
      <c r="AH293" s="290"/>
      <c r="AI293" s="290"/>
    </row>
    <row r="294" ht="16.5" customHeight="1">
      <c r="A294" s="290"/>
      <c r="B294" s="313"/>
      <c r="C294" s="313"/>
      <c r="D294" s="313"/>
      <c r="E294" s="313"/>
      <c r="F294" s="313"/>
      <c r="G294" s="313"/>
      <c r="H294" s="313"/>
      <c r="I294" s="313"/>
      <c r="J294" s="290"/>
      <c r="K294" s="574"/>
      <c r="L294" s="574"/>
      <c r="M294" s="574"/>
      <c r="N294" s="574"/>
      <c r="O294" s="575"/>
      <c r="P294" s="574"/>
      <c r="Q294" s="574"/>
      <c r="R294" s="290"/>
      <c r="S294" s="290"/>
      <c r="T294" s="290"/>
      <c r="U294" s="290"/>
      <c r="V294" s="290"/>
      <c r="W294" s="290"/>
      <c r="X294" s="290"/>
      <c r="Y294" s="290"/>
      <c r="Z294" s="290"/>
      <c r="AA294" s="290"/>
      <c r="AB294" s="290"/>
      <c r="AC294" s="290"/>
      <c r="AD294" s="290"/>
      <c r="AE294" s="290"/>
      <c r="AF294" s="290"/>
      <c r="AG294" s="290"/>
      <c r="AH294" s="290"/>
      <c r="AI294" s="290"/>
    </row>
    <row r="295" ht="16.5" customHeight="1">
      <c r="A295" s="290"/>
      <c r="B295" s="313"/>
      <c r="C295" s="313"/>
      <c r="D295" s="313"/>
      <c r="E295" s="313"/>
      <c r="F295" s="313"/>
      <c r="G295" s="313"/>
      <c r="H295" s="313"/>
      <c r="I295" s="313"/>
      <c r="J295" s="290"/>
      <c r="K295" s="574"/>
      <c r="L295" s="574"/>
      <c r="M295" s="574"/>
      <c r="N295" s="574"/>
      <c r="O295" s="575"/>
      <c r="P295" s="574"/>
      <c r="Q295" s="574"/>
      <c r="R295" s="290"/>
      <c r="S295" s="290"/>
      <c r="T295" s="290"/>
      <c r="U295" s="290"/>
      <c r="V295" s="290"/>
      <c r="W295" s="290"/>
      <c r="X295" s="290"/>
      <c r="Y295" s="290"/>
      <c r="Z295" s="290"/>
      <c r="AA295" s="290"/>
      <c r="AB295" s="290"/>
      <c r="AC295" s="290"/>
      <c r="AD295" s="290"/>
      <c r="AE295" s="290"/>
      <c r="AF295" s="290"/>
      <c r="AG295" s="290"/>
      <c r="AH295" s="290"/>
      <c r="AI295" s="290"/>
    </row>
    <row r="296" ht="16.5" customHeight="1">
      <c r="A296" s="290"/>
      <c r="B296" s="313"/>
      <c r="C296" s="313"/>
      <c r="D296" s="313"/>
      <c r="E296" s="313"/>
      <c r="F296" s="313"/>
      <c r="G296" s="313"/>
      <c r="H296" s="313"/>
      <c r="I296" s="313"/>
      <c r="J296" s="290"/>
      <c r="K296" s="574"/>
      <c r="L296" s="574"/>
      <c r="M296" s="574"/>
      <c r="N296" s="574"/>
      <c r="O296" s="575"/>
      <c r="P296" s="574"/>
      <c r="Q296" s="574"/>
      <c r="R296" s="290"/>
      <c r="S296" s="290"/>
      <c r="T296" s="290"/>
      <c r="U296" s="290"/>
      <c r="V296" s="290"/>
      <c r="W296" s="290"/>
      <c r="X296" s="290"/>
      <c r="Y296" s="290"/>
      <c r="Z296" s="290"/>
      <c r="AA296" s="290"/>
      <c r="AB296" s="290"/>
      <c r="AC296" s="290"/>
      <c r="AD296" s="290"/>
      <c r="AE296" s="290"/>
      <c r="AF296" s="290"/>
      <c r="AG296" s="290"/>
      <c r="AH296" s="290"/>
      <c r="AI296" s="290"/>
    </row>
    <row r="297" ht="16.5" customHeight="1">
      <c r="A297" s="290"/>
      <c r="B297" s="313"/>
      <c r="C297" s="313"/>
      <c r="D297" s="313"/>
      <c r="E297" s="313"/>
      <c r="F297" s="313"/>
      <c r="G297" s="313"/>
      <c r="H297" s="313"/>
      <c r="I297" s="313"/>
      <c r="J297" s="290"/>
      <c r="K297" s="574"/>
      <c r="L297" s="574"/>
      <c r="M297" s="574"/>
      <c r="N297" s="574"/>
      <c r="O297" s="575"/>
      <c r="P297" s="574"/>
      <c r="Q297" s="574"/>
      <c r="R297" s="290"/>
      <c r="S297" s="290"/>
      <c r="T297" s="290"/>
      <c r="U297" s="290"/>
      <c r="V297" s="290"/>
      <c r="W297" s="290"/>
      <c r="X297" s="290"/>
      <c r="Y297" s="290"/>
      <c r="Z297" s="290"/>
      <c r="AA297" s="290"/>
      <c r="AB297" s="290"/>
      <c r="AC297" s="290"/>
      <c r="AD297" s="290"/>
      <c r="AE297" s="290"/>
      <c r="AF297" s="290"/>
      <c r="AG297" s="290"/>
      <c r="AH297" s="290"/>
      <c r="AI297" s="290"/>
    </row>
    <row r="298" ht="16.5" customHeight="1">
      <c r="A298" s="290"/>
      <c r="B298" s="313"/>
      <c r="C298" s="313"/>
      <c r="D298" s="313"/>
      <c r="E298" s="313"/>
      <c r="F298" s="313"/>
      <c r="G298" s="313"/>
      <c r="H298" s="313"/>
      <c r="I298" s="313"/>
      <c r="J298" s="290"/>
      <c r="K298" s="574"/>
      <c r="L298" s="574"/>
      <c r="M298" s="574"/>
      <c r="N298" s="574"/>
      <c r="O298" s="575"/>
      <c r="P298" s="574"/>
      <c r="Q298" s="574"/>
      <c r="R298" s="290"/>
      <c r="S298" s="290"/>
      <c r="T298" s="290"/>
      <c r="U298" s="290"/>
      <c r="V298" s="290"/>
      <c r="W298" s="290"/>
      <c r="X298" s="290"/>
      <c r="Y298" s="290"/>
      <c r="Z298" s="290"/>
      <c r="AA298" s="290"/>
      <c r="AB298" s="290"/>
      <c r="AC298" s="290"/>
      <c r="AD298" s="290"/>
      <c r="AE298" s="290"/>
      <c r="AF298" s="290"/>
      <c r="AG298" s="290"/>
      <c r="AH298" s="290"/>
      <c r="AI298" s="290"/>
    </row>
    <row r="299" ht="16.5" customHeight="1">
      <c r="A299" s="290"/>
      <c r="B299" s="313"/>
      <c r="C299" s="313"/>
      <c r="D299" s="313"/>
      <c r="E299" s="313"/>
      <c r="F299" s="313"/>
      <c r="G299" s="313"/>
      <c r="H299" s="313"/>
      <c r="I299" s="313"/>
      <c r="J299" s="290"/>
      <c r="K299" s="574"/>
      <c r="L299" s="574"/>
      <c r="M299" s="574"/>
      <c r="N299" s="574"/>
      <c r="O299" s="575"/>
      <c r="P299" s="574"/>
      <c r="Q299" s="574"/>
      <c r="R299" s="290"/>
      <c r="S299" s="290"/>
      <c r="T299" s="290"/>
      <c r="U299" s="290"/>
      <c r="V299" s="290"/>
      <c r="W299" s="290"/>
      <c r="X299" s="290"/>
      <c r="Y299" s="290"/>
      <c r="Z299" s="290"/>
      <c r="AA299" s="290"/>
      <c r="AB299" s="290"/>
      <c r="AC299" s="290"/>
      <c r="AD299" s="290"/>
      <c r="AE299" s="290"/>
      <c r="AF299" s="290"/>
      <c r="AG299" s="290"/>
      <c r="AH299" s="290"/>
      <c r="AI299" s="290"/>
    </row>
    <row r="300" ht="16.5" customHeight="1">
      <c r="A300" s="290"/>
      <c r="B300" s="313"/>
      <c r="C300" s="313"/>
      <c r="D300" s="313"/>
      <c r="E300" s="313"/>
      <c r="F300" s="313"/>
      <c r="G300" s="313"/>
      <c r="H300" s="313"/>
      <c r="I300" s="313"/>
      <c r="J300" s="290"/>
      <c r="K300" s="574"/>
      <c r="L300" s="574"/>
      <c r="M300" s="574"/>
      <c r="N300" s="574"/>
      <c r="O300" s="575"/>
      <c r="P300" s="574"/>
      <c r="Q300" s="574"/>
      <c r="R300" s="290"/>
      <c r="S300" s="290"/>
      <c r="T300" s="290"/>
      <c r="U300" s="290"/>
      <c r="V300" s="290"/>
      <c r="W300" s="290"/>
      <c r="X300" s="290"/>
      <c r="Y300" s="290"/>
      <c r="Z300" s="290"/>
      <c r="AA300" s="290"/>
      <c r="AB300" s="290"/>
      <c r="AC300" s="290"/>
      <c r="AD300" s="290"/>
      <c r="AE300" s="290"/>
      <c r="AF300" s="290"/>
      <c r="AG300" s="290"/>
      <c r="AH300" s="290"/>
      <c r="AI300" s="290"/>
    </row>
    <row r="301" ht="16.5" customHeight="1">
      <c r="A301" s="290"/>
      <c r="B301" s="313"/>
      <c r="C301" s="313"/>
      <c r="D301" s="313"/>
      <c r="E301" s="313"/>
      <c r="F301" s="313"/>
      <c r="G301" s="313"/>
      <c r="H301" s="313"/>
      <c r="I301" s="313"/>
      <c r="J301" s="290"/>
      <c r="K301" s="574"/>
      <c r="L301" s="574"/>
      <c r="M301" s="574"/>
      <c r="N301" s="574"/>
      <c r="O301" s="575"/>
      <c r="P301" s="574"/>
      <c r="Q301" s="574"/>
      <c r="R301" s="290"/>
      <c r="S301" s="290"/>
      <c r="T301" s="290"/>
      <c r="U301" s="290"/>
      <c r="V301" s="290"/>
      <c r="W301" s="290"/>
      <c r="X301" s="290"/>
      <c r="Y301" s="290"/>
      <c r="Z301" s="290"/>
      <c r="AA301" s="290"/>
      <c r="AB301" s="290"/>
      <c r="AC301" s="290"/>
      <c r="AD301" s="290"/>
      <c r="AE301" s="290"/>
      <c r="AF301" s="290"/>
      <c r="AG301" s="290"/>
      <c r="AH301" s="290"/>
      <c r="AI301" s="290"/>
    </row>
    <row r="302" ht="16.5" customHeight="1">
      <c r="A302" s="290"/>
      <c r="B302" s="313"/>
      <c r="C302" s="313"/>
      <c r="D302" s="313"/>
      <c r="E302" s="313"/>
      <c r="F302" s="313"/>
      <c r="G302" s="313"/>
      <c r="H302" s="313"/>
      <c r="I302" s="313"/>
      <c r="J302" s="290"/>
      <c r="K302" s="574"/>
      <c r="L302" s="574"/>
      <c r="M302" s="574"/>
      <c r="N302" s="574"/>
      <c r="O302" s="575"/>
      <c r="P302" s="574"/>
      <c r="Q302" s="574"/>
      <c r="R302" s="290"/>
      <c r="S302" s="290"/>
      <c r="T302" s="290"/>
      <c r="U302" s="290"/>
      <c r="V302" s="290"/>
      <c r="W302" s="290"/>
      <c r="X302" s="290"/>
      <c r="Y302" s="290"/>
      <c r="Z302" s="290"/>
      <c r="AA302" s="290"/>
      <c r="AB302" s="290"/>
      <c r="AC302" s="290"/>
      <c r="AD302" s="290"/>
      <c r="AE302" s="290"/>
      <c r="AF302" s="290"/>
      <c r="AG302" s="290"/>
      <c r="AH302" s="290"/>
      <c r="AI302" s="290"/>
    </row>
    <row r="303" ht="16.5" customHeight="1">
      <c r="A303" s="290"/>
      <c r="B303" s="313"/>
      <c r="C303" s="313"/>
      <c r="D303" s="313"/>
      <c r="E303" s="313"/>
      <c r="F303" s="313"/>
      <c r="G303" s="313"/>
      <c r="H303" s="313"/>
      <c r="I303" s="313"/>
      <c r="J303" s="290"/>
      <c r="K303" s="574"/>
      <c r="L303" s="574"/>
      <c r="M303" s="574"/>
      <c r="N303" s="574"/>
      <c r="O303" s="575"/>
      <c r="P303" s="574"/>
      <c r="Q303" s="574"/>
      <c r="R303" s="290"/>
      <c r="S303" s="290"/>
      <c r="T303" s="290"/>
      <c r="U303" s="290"/>
      <c r="V303" s="290"/>
      <c r="W303" s="290"/>
      <c r="X303" s="290"/>
      <c r="Y303" s="290"/>
      <c r="Z303" s="290"/>
      <c r="AA303" s="290"/>
      <c r="AB303" s="290"/>
      <c r="AC303" s="290"/>
      <c r="AD303" s="290"/>
      <c r="AE303" s="290"/>
      <c r="AF303" s="290"/>
      <c r="AG303" s="290"/>
      <c r="AH303" s="290"/>
      <c r="AI303" s="290"/>
    </row>
    <row r="304" ht="16.5" customHeight="1">
      <c r="A304" s="290"/>
      <c r="B304" s="313"/>
      <c r="C304" s="313"/>
      <c r="D304" s="313"/>
      <c r="E304" s="313"/>
      <c r="F304" s="313"/>
      <c r="G304" s="313"/>
      <c r="H304" s="313"/>
      <c r="I304" s="313"/>
      <c r="J304" s="290"/>
      <c r="K304" s="574"/>
      <c r="L304" s="574"/>
      <c r="M304" s="574"/>
      <c r="N304" s="574"/>
      <c r="O304" s="575"/>
      <c r="P304" s="574"/>
      <c r="Q304" s="574"/>
      <c r="R304" s="290"/>
      <c r="S304" s="290"/>
      <c r="T304" s="290"/>
      <c r="U304" s="290"/>
      <c r="V304" s="290"/>
      <c r="W304" s="290"/>
      <c r="X304" s="290"/>
      <c r="Y304" s="290"/>
      <c r="Z304" s="290"/>
      <c r="AA304" s="290"/>
      <c r="AB304" s="290"/>
      <c r="AC304" s="290"/>
      <c r="AD304" s="290"/>
      <c r="AE304" s="290"/>
      <c r="AF304" s="290"/>
      <c r="AG304" s="290"/>
      <c r="AH304" s="290"/>
      <c r="AI304" s="290"/>
    </row>
    <row r="305" ht="16.5" customHeight="1">
      <c r="A305" s="290"/>
      <c r="B305" s="313"/>
      <c r="C305" s="313"/>
      <c r="D305" s="313"/>
      <c r="E305" s="313"/>
      <c r="F305" s="313"/>
      <c r="G305" s="313"/>
      <c r="H305" s="313"/>
      <c r="I305" s="313"/>
      <c r="J305" s="290"/>
      <c r="K305" s="574"/>
      <c r="L305" s="574"/>
      <c r="M305" s="574"/>
      <c r="N305" s="574"/>
      <c r="O305" s="575"/>
      <c r="P305" s="574"/>
      <c r="Q305" s="574"/>
      <c r="R305" s="290"/>
      <c r="S305" s="290"/>
      <c r="T305" s="290"/>
      <c r="U305" s="290"/>
      <c r="V305" s="290"/>
      <c r="W305" s="290"/>
      <c r="X305" s="290"/>
      <c r="Y305" s="290"/>
      <c r="Z305" s="290"/>
      <c r="AA305" s="290"/>
      <c r="AB305" s="290"/>
      <c r="AC305" s="290"/>
      <c r="AD305" s="290"/>
      <c r="AE305" s="290"/>
      <c r="AF305" s="290"/>
      <c r="AG305" s="290"/>
      <c r="AH305" s="290"/>
      <c r="AI305" s="290"/>
    </row>
    <row r="306" ht="16.5" customHeight="1">
      <c r="A306" s="290"/>
      <c r="B306" s="313"/>
      <c r="C306" s="313"/>
      <c r="D306" s="313"/>
      <c r="E306" s="313"/>
      <c r="F306" s="313"/>
      <c r="G306" s="313"/>
      <c r="H306" s="313"/>
      <c r="I306" s="313"/>
      <c r="J306" s="290"/>
      <c r="K306" s="574"/>
      <c r="L306" s="574"/>
      <c r="M306" s="574"/>
      <c r="N306" s="574"/>
      <c r="O306" s="575"/>
      <c r="P306" s="574"/>
      <c r="Q306" s="574"/>
      <c r="R306" s="290"/>
      <c r="S306" s="290"/>
      <c r="T306" s="290"/>
      <c r="U306" s="290"/>
      <c r="V306" s="290"/>
      <c r="W306" s="290"/>
      <c r="X306" s="290"/>
      <c r="Y306" s="290"/>
      <c r="Z306" s="290"/>
      <c r="AA306" s="290"/>
      <c r="AB306" s="290"/>
      <c r="AC306" s="290"/>
      <c r="AD306" s="290"/>
      <c r="AE306" s="290"/>
      <c r="AF306" s="290"/>
      <c r="AG306" s="290"/>
      <c r="AH306" s="290"/>
      <c r="AI306" s="290"/>
    </row>
    <row r="307" ht="16.5" customHeight="1">
      <c r="A307" s="290"/>
      <c r="B307" s="313"/>
      <c r="C307" s="313"/>
      <c r="D307" s="313"/>
      <c r="E307" s="313"/>
      <c r="F307" s="313"/>
      <c r="G307" s="313"/>
      <c r="H307" s="313"/>
      <c r="I307" s="313"/>
      <c r="J307" s="290"/>
      <c r="K307" s="574"/>
      <c r="L307" s="574"/>
      <c r="M307" s="574"/>
      <c r="N307" s="574"/>
      <c r="O307" s="575"/>
      <c r="P307" s="574"/>
      <c r="Q307" s="574"/>
      <c r="R307" s="290"/>
      <c r="S307" s="290"/>
      <c r="T307" s="290"/>
      <c r="U307" s="290"/>
      <c r="V307" s="290"/>
      <c r="W307" s="290"/>
      <c r="X307" s="290"/>
      <c r="Y307" s="290"/>
      <c r="Z307" s="290"/>
      <c r="AA307" s="290"/>
      <c r="AB307" s="290"/>
      <c r="AC307" s="290"/>
      <c r="AD307" s="290"/>
      <c r="AE307" s="290"/>
      <c r="AF307" s="290"/>
      <c r="AG307" s="290"/>
      <c r="AH307" s="290"/>
      <c r="AI307" s="290"/>
    </row>
    <row r="308" ht="16.5" customHeight="1">
      <c r="A308" s="290"/>
      <c r="B308" s="313"/>
      <c r="C308" s="313"/>
      <c r="D308" s="313"/>
      <c r="E308" s="313"/>
      <c r="F308" s="313"/>
      <c r="G308" s="313"/>
      <c r="H308" s="313"/>
      <c r="I308" s="313"/>
      <c r="J308" s="290"/>
      <c r="K308" s="574"/>
      <c r="L308" s="574"/>
      <c r="M308" s="574"/>
      <c r="N308" s="574"/>
      <c r="O308" s="575"/>
      <c r="P308" s="574"/>
      <c r="Q308" s="574"/>
      <c r="R308" s="290"/>
      <c r="S308" s="290"/>
      <c r="T308" s="290"/>
      <c r="U308" s="290"/>
      <c r="V308" s="290"/>
      <c r="W308" s="290"/>
      <c r="X308" s="290"/>
      <c r="Y308" s="290"/>
      <c r="Z308" s="290"/>
      <c r="AA308" s="290"/>
      <c r="AB308" s="290"/>
      <c r="AC308" s="290"/>
      <c r="AD308" s="290"/>
      <c r="AE308" s="290"/>
      <c r="AF308" s="290"/>
      <c r="AG308" s="290"/>
      <c r="AH308" s="290"/>
      <c r="AI308" s="290"/>
    </row>
    <row r="309" ht="16.5" customHeight="1">
      <c r="A309" s="290"/>
      <c r="B309" s="313"/>
      <c r="C309" s="313"/>
      <c r="D309" s="313"/>
      <c r="E309" s="313"/>
      <c r="F309" s="313"/>
      <c r="G309" s="313"/>
      <c r="H309" s="313"/>
      <c r="I309" s="313"/>
      <c r="J309" s="290"/>
      <c r="K309" s="574"/>
      <c r="L309" s="574"/>
      <c r="M309" s="574"/>
      <c r="N309" s="574"/>
      <c r="O309" s="575"/>
      <c r="P309" s="574"/>
      <c r="Q309" s="574"/>
      <c r="R309" s="290"/>
      <c r="S309" s="290"/>
      <c r="T309" s="290"/>
      <c r="U309" s="290"/>
      <c r="V309" s="290"/>
      <c r="W309" s="290"/>
      <c r="X309" s="290"/>
      <c r="Y309" s="290"/>
      <c r="Z309" s="290"/>
      <c r="AA309" s="290"/>
      <c r="AB309" s="290"/>
      <c r="AC309" s="290"/>
      <c r="AD309" s="290"/>
      <c r="AE309" s="290"/>
      <c r="AF309" s="290"/>
      <c r="AG309" s="290"/>
      <c r="AH309" s="290"/>
      <c r="AI309" s="290"/>
    </row>
    <row r="310" ht="16.5" customHeight="1">
      <c r="A310" s="290"/>
      <c r="B310" s="313"/>
      <c r="C310" s="313"/>
      <c r="D310" s="313"/>
      <c r="E310" s="313"/>
      <c r="F310" s="313"/>
      <c r="G310" s="313"/>
      <c r="H310" s="313"/>
      <c r="I310" s="313"/>
      <c r="J310" s="290"/>
      <c r="K310" s="574"/>
      <c r="L310" s="574"/>
      <c r="M310" s="574"/>
      <c r="N310" s="574"/>
      <c r="O310" s="575"/>
      <c r="P310" s="574"/>
      <c r="Q310" s="574"/>
      <c r="R310" s="290"/>
      <c r="S310" s="290"/>
      <c r="T310" s="290"/>
      <c r="U310" s="290"/>
      <c r="V310" s="290"/>
      <c r="W310" s="290"/>
      <c r="X310" s="290"/>
      <c r="Y310" s="290"/>
      <c r="Z310" s="290"/>
      <c r="AA310" s="290"/>
      <c r="AB310" s="290"/>
      <c r="AC310" s="290"/>
      <c r="AD310" s="290"/>
      <c r="AE310" s="290"/>
      <c r="AF310" s="290"/>
      <c r="AG310" s="290"/>
      <c r="AH310" s="290"/>
      <c r="AI310" s="290"/>
    </row>
    <row r="311" ht="16.5" customHeight="1">
      <c r="A311" s="290"/>
      <c r="B311" s="313"/>
      <c r="C311" s="313"/>
      <c r="D311" s="313"/>
      <c r="E311" s="313"/>
      <c r="F311" s="313"/>
      <c r="G311" s="313"/>
      <c r="H311" s="313"/>
      <c r="I311" s="313"/>
      <c r="J311" s="290"/>
      <c r="K311" s="574"/>
      <c r="L311" s="574"/>
      <c r="M311" s="574"/>
      <c r="N311" s="574"/>
      <c r="O311" s="575"/>
      <c r="P311" s="574"/>
      <c r="Q311" s="574"/>
      <c r="R311" s="290"/>
      <c r="S311" s="290"/>
      <c r="T311" s="290"/>
      <c r="U311" s="290"/>
      <c r="V311" s="290"/>
      <c r="W311" s="290"/>
      <c r="X311" s="290"/>
      <c r="Y311" s="290"/>
      <c r="Z311" s="290"/>
      <c r="AA311" s="290"/>
      <c r="AB311" s="290"/>
      <c r="AC311" s="290"/>
      <c r="AD311" s="290"/>
      <c r="AE311" s="290"/>
      <c r="AF311" s="290"/>
      <c r="AG311" s="290"/>
      <c r="AH311" s="290"/>
      <c r="AI311" s="290"/>
    </row>
    <row r="312" ht="16.5" customHeight="1">
      <c r="A312" s="290"/>
      <c r="B312" s="313"/>
      <c r="C312" s="313"/>
      <c r="D312" s="313"/>
      <c r="E312" s="313"/>
      <c r="F312" s="313"/>
      <c r="G312" s="313"/>
      <c r="H312" s="313"/>
      <c r="I312" s="313"/>
      <c r="J312" s="290"/>
      <c r="K312" s="574"/>
      <c r="L312" s="574"/>
      <c r="M312" s="574"/>
      <c r="N312" s="574"/>
      <c r="O312" s="575"/>
      <c r="P312" s="574"/>
      <c r="Q312" s="574"/>
      <c r="R312" s="290"/>
      <c r="S312" s="290"/>
      <c r="T312" s="290"/>
      <c r="U312" s="290"/>
      <c r="V312" s="290"/>
      <c r="W312" s="290"/>
      <c r="X312" s="290"/>
      <c r="Y312" s="290"/>
      <c r="Z312" s="290"/>
      <c r="AA312" s="290"/>
      <c r="AB312" s="290"/>
      <c r="AC312" s="290"/>
      <c r="AD312" s="290"/>
      <c r="AE312" s="290"/>
      <c r="AF312" s="290"/>
      <c r="AG312" s="290"/>
      <c r="AH312" s="290"/>
      <c r="AI312" s="290"/>
    </row>
    <row r="313" ht="16.5" customHeight="1">
      <c r="A313" s="290"/>
      <c r="B313" s="313"/>
      <c r="C313" s="313"/>
      <c r="D313" s="313"/>
      <c r="E313" s="313"/>
      <c r="F313" s="313"/>
      <c r="G313" s="313"/>
      <c r="H313" s="313"/>
      <c r="I313" s="313"/>
      <c r="J313" s="290"/>
      <c r="K313" s="574"/>
      <c r="L313" s="574"/>
      <c r="M313" s="574"/>
      <c r="N313" s="574"/>
      <c r="O313" s="575"/>
      <c r="P313" s="574"/>
      <c r="Q313" s="574"/>
      <c r="R313" s="290"/>
      <c r="S313" s="290"/>
      <c r="T313" s="290"/>
      <c r="U313" s="290"/>
      <c r="V313" s="290"/>
      <c r="W313" s="290"/>
      <c r="X313" s="290"/>
      <c r="Y313" s="290"/>
      <c r="Z313" s="290"/>
      <c r="AA313" s="290"/>
      <c r="AB313" s="290"/>
      <c r="AC313" s="290"/>
      <c r="AD313" s="290"/>
      <c r="AE313" s="290"/>
      <c r="AF313" s="290"/>
      <c r="AG313" s="290"/>
      <c r="AH313" s="290"/>
      <c r="AI313" s="290"/>
    </row>
    <row r="314" ht="16.5" customHeight="1">
      <c r="A314" s="290"/>
      <c r="B314" s="313"/>
      <c r="C314" s="313"/>
      <c r="D314" s="313"/>
      <c r="E314" s="313"/>
      <c r="F314" s="313"/>
      <c r="G314" s="313"/>
      <c r="H314" s="313"/>
      <c r="I314" s="313"/>
      <c r="J314" s="290"/>
      <c r="K314" s="574"/>
      <c r="L314" s="574"/>
      <c r="M314" s="574"/>
      <c r="N314" s="574"/>
      <c r="O314" s="575"/>
      <c r="P314" s="574"/>
      <c r="Q314" s="574"/>
      <c r="R314" s="290"/>
      <c r="S314" s="290"/>
      <c r="T314" s="290"/>
      <c r="U314" s="290"/>
      <c r="V314" s="290"/>
      <c r="W314" s="290"/>
      <c r="X314" s="290"/>
      <c r="Y314" s="290"/>
      <c r="Z314" s="290"/>
      <c r="AA314" s="290"/>
      <c r="AB314" s="290"/>
      <c r="AC314" s="290"/>
      <c r="AD314" s="290"/>
      <c r="AE314" s="290"/>
      <c r="AF314" s="290"/>
      <c r="AG314" s="290"/>
      <c r="AH314" s="290"/>
      <c r="AI314" s="290"/>
    </row>
    <row r="315" ht="16.5" customHeight="1">
      <c r="A315" s="290"/>
      <c r="B315" s="313"/>
      <c r="C315" s="313"/>
      <c r="D315" s="313"/>
      <c r="E315" s="313"/>
      <c r="F315" s="313"/>
      <c r="G315" s="313"/>
      <c r="H315" s="313"/>
      <c r="I315" s="313"/>
      <c r="J315" s="290"/>
      <c r="K315" s="574"/>
      <c r="L315" s="574"/>
      <c r="M315" s="574"/>
      <c r="N315" s="574"/>
      <c r="O315" s="575"/>
      <c r="P315" s="574"/>
      <c r="Q315" s="574"/>
      <c r="R315" s="290"/>
      <c r="S315" s="290"/>
      <c r="T315" s="290"/>
      <c r="U315" s="290"/>
      <c r="V315" s="290"/>
      <c r="W315" s="290"/>
      <c r="X315" s="290"/>
      <c r="Y315" s="290"/>
      <c r="Z315" s="290"/>
      <c r="AA315" s="290"/>
      <c r="AB315" s="290"/>
      <c r="AC315" s="290"/>
      <c r="AD315" s="290"/>
      <c r="AE315" s="290"/>
      <c r="AF315" s="290"/>
      <c r="AG315" s="290"/>
      <c r="AH315" s="290"/>
      <c r="AI315" s="290"/>
    </row>
    <row r="316" ht="16.5" customHeight="1">
      <c r="A316" s="290"/>
      <c r="B316" s="313"/>
      <c r="C316" s="313"/>
      <c r="D316" s="313"/>
      <c r="E316" s="313"/>
      <c r="F316" s="313"/>
      <c r="G316" s="313"/>
      <c r="H316" s="313"/>
      <c r="I316" s="313"/>
      <c r="J316" s="290"/>
      <c r="K316" s="574"/>
      <c r="L316" s="574"/>
      <c r="M316" s="574"/>
      <c r="N316" s="574"/>
      <c r="O316" s="575"/>
      <c r="P316" s="574"/>
      <c r="Q316" s="574"/>
      <c r="R316" s="290"/>
      <c r="S316" s="290"/>
      <c r="T316" s="290"/>
      <c r="U316" s="290"/>
      <c r="V316" s="290"/>
      <c r="W316" s="290"/>
      <c r="X316" s="290"/>
      <c r="Y316" s="290"/>
      <c r="Z316" s="290"/>
      <c r="AA316" s="290"/>
      <c r="AB316" s="290"/>
      <c r="AC316" s="290"/>
      <c r="AD316" s="290"/>
      <c r="AE316" s="290"/>
      <c r="AF316" s="290"/>
      <c r="AG316" s="290"/>
      <c r="AH316" s="290"/>
      <c r="AI316" s="290"/>
    </row>
    <row r="317" ht="16.5" customHeight="1">
      <c r="A317" s="290"/>
      <c r="B317" s="313"/>
      <c r="C317" s="313"/>
      <c r="D317" s="313"/>
      <c r="E317" s="313"/>
      <c r="F317" s="313"/>
      <c r="G317" s="313"/>
      <c r="H317" s="313"/>
      <c r="I317" s="313"/>
      <c r="J317" s="290"/>
      <c r="K317" s="574"/>
      <c r="L317" s="574"/>
      <c r="M317" s="574"/>
      <c r="N317" s="574"/>
      <c r="O317" s="575"/>
      <c r="P317" s="574"/>
      <c r="Q317" s="574"/>
      <c r="R317" s="290"/>
      <c r="S317" s="290"/>
      <c r="T317" s="290"/>
      <c r="U317" s="290"/>
      <c r="V317" s="290"/>
      <c r="W317" s="290"/>
      <c r="X317" s="290"/>
      <c r="Y317" s="290"/>
      <c r="Z317" s="290"/>
      <c r="AA317" s="290"/>
      <c r="AB317" s="290"/>
      <c r="AC317" s="290"/>
      <c r="AD317" s="290"/>
      <c r="AE317" s="290"/>
      <c r="AF317" s="290"/>
      <c r="AG317" s="290"/>
      <c r="AH317" s="290"/>
      <c r="AI317" s="290"/>
    </row>
    <row r="318" ht="16.5" customHeight="1">
      <c r="A318" s="290"/>
      <c r="B318" s="313"/>
      <c r="C318" s="313"/>
      <c r="D318" s="313"/>
      <c r="E318" s="313"/>
      <c r="F318" s="313"/>
      <c r="G318" s="313"/>
      <c r="H318" s="313"/>
      <c r="I318" s="313"/>
      <c r="J318" s="290"/>
      <c r="K318" s="574"/>
      <c r="L318" s="574"/>
      <c r="M318" s="574"/>
      <c r="N318" s="574"/>
      <c r="O318" s="575"/>
      <c r="P318" s="574"/>
      <c r="Q318" s="574"/>
      <c r="R318" s="290"/>
      <c r="S318" s="290"/>
      <c r="T318" s="290"/>
      <c r="U318" s="290"/>
      <c r="V318" s="290"/>
      <c r="W318" s="290"/>
      <c r="X318" s="290"/>
      <c r="Y318" s="290"/>
      <c r="Z318" s="290"/>
      <c r="AA318" s="290"/>
      <c r="AB318" s="290"/>
      <c r="AC318" s="290"/>
      <c r="AD318" s="290"/>
      <c r="AE318" s="290"/>
      <c r="AF318" s="290"/>
      <c r="AG318" s="290"/>
      <c r="AH318" s="290"/>
      <c r="AI318" s="290"/>
    </row>
    <row r="319" ht="16.5" customHeight="1">
      <c r="A319" s="290"/>
      <c r="B319" s="313"/>
      <c r="C319" s="313"/>
      <c r="D319" s="313"/>
      <c r="E319" s="313"/>
      <c r="F319" s="313"/>
      <c r="G319" s="313"/>
      <c r="H319" s="313"/>
      <c r="I319" s="313"/>
      <c r="J319" s="290"/>
      <c r="K319" s="574"/>
      <c r="L319" s="574"/>
      <c r="M319" s="574"/>
      <c r="N319" s="574"/>
      <c r="O319" s="575"/>
      <c r="P319" s="574"/>
      <c r="Q319" s="574"/>
      <c r="R319" s="290"/>
      <c r="S319" s="290"/>
      <c r="T319" s="290"/>
      <c r="U319" s="290"/>
      <c r="V319" s="290"/>
      <c r="W319" s="290"/>
      <c r="X319" s="290"/>
      <c r="Y319" s="290"/>
      <c r="Z319" s="290"/>
      <c r="AA319" s="290"/>
      <c r="AB319" s="290"/>
      <c r="AC319" s="290"/>
      <c r="AD319" s="290"/>
      <c r="AE319" s="290"/>
      <c r="AF319" s="290"/>
      <c r="AG319" s="290"/>
      <c r="AH319" s="290"/>
      <c r="AI319" s="290"/>
    </row>
    <row r="320" ht="16.5" customHeight="1">
      <c r="A320" s="290"/>
      <c r="B320" s="313"/>
      <c r="C320" s="313"/>
      <c r="D320" s="313"/>
      <c r="E320" s="313"/>
      <c r="F320" s="313"/>
      <c r="G320" s="313"/>
      <c r="H320" s="313"/>
      <c r="I320" s="313"/>
      <c r="J320" s="290"/>
      <c r="K320" s="574"/>
      <c r="L320" s="574"/>
      <c r="M320" s="574"/>
      <c r="N320" s="574"/>
      <c r="O320" s="575"/>
      <c r="P320" s="574"/>
      <c r="Q320" s="574"/>
      <c r="R320" s="290"/>
      <c r="S320" s="290"/>
      <c r="T320" s="290"/>
      <c r="U320" s="290"/>
      <c r="V320" s="290"/>
      <c r="W320" s="290"/>
      <c r="X320" s="290"/>
      <c r="Y320" s="290"/>
      <c r="Z320" s="290"/>
      <c r="AA320" s="290"/>
      <c r="AB320" s="290"/>
      <c r="AC320" s="290"/>
      <c r="AD320" s="290"/>
      <c r="AE320" s="290"/>
      <c r="AF320" s="290"/>
      <c r="AG320" s="290"/>
      <c r="AH320" s="290"/>
      <c r="AI320" s="290"/>
    </row>
    <row r="321" ht="16.5" customHeight="1">
      <c r="A321" s="290"/>
      <c r="B321" s="313"/>
      <c r="C321" s="313"/>
      <c r="D321" s="313"/>
      <c r="E321" s="313"/>
      <c r="F321" s="313"/>
      <c r="G321" s="313"/>
      <c r="H321" s="313"/>
      <c r="I321" s="313"/>
      <c r="J321" s="290"/>
      <c r="K321" s="574"/>
      <c r="L321" s="574"/>
      <c r="M321" s="574"/>
      <c r="N321" s="574"/>
      <c r="O321" s="575"/>
      <c r="P321" s="574"/>
      <c r="Q321" s="574"/>
      <c r="R321" s="290"/>
      <c r="S321" s="290"/>
      <c r="T321" s="290"/>
      <c r="U321" s="290"/>
      <c r="V321" s="290"/>
      <c r="W321" s="290"/>
      <c r="X321" s="290"/>
      <c r="Y321" s="290"/>
      <c r="Z321" s="290"/>
      <c r="AA321" s="290"/>
      <c r="AB321" s="290"/>
      <c r="AC321" s="290"/>
      <c r="AD321" s="290"/>
      <c r="AE321" s="290"/>
      <c r="AF321" s="290"/>
      <c r="AG321" s="290"/>
      <c r="AH321" s="290"/>
      <c r="AI321" s="290"/>
    </row>
    <row r="322" ht="16.5" customHeight="1">
      <c r="A322" s="290"/>
      <c r="B322" s="313"/>
      <c r="C322" s="313"/>
      <c r="D322" s="313"/>
      <c r="E322" s="313"/>
      <c r="F322" s="313"/>
      <c r="G322" s="313"/>
      <c r="H322" s="313"/>
      <c r="I322" s="313"/>
      <c r="J322" s="290"/>
      <c r="K322" s="574"/>
      <c r="L322" s="574"/>
      <c r="M322" s="574"/>
      <c r="N322" s="574"/>
      <c r="O322" s="575"/>
      <c r="P322" s="574"/>
      <c r="Q322" s="574"/>
      <c r="R322" s="290"/>
      <c r="S322" s="290"/>
      <c r="T322" s="290"/>
      <c r="U322" s="290"/>
      <c r="V322" s="290"/>
      <c r="W322" s="290"/>
      <c r="X322" s="290"/>
      <c r="Y322" s="290"/>
      <c r="Z322" s="290"/>
      <c r="AA322" s="290"/>
      <c r="AB322" s="290"/>
      <c r="AC322" s="290"/>
      <c r="AD322" s="290"/>
      <c r="AE322" s="290"/>
      <c r="AF322" s="290"/>
      <c r="AG322" s="290"/>
      <c r="AH322" s="290"/>
      <c r="AI322" s="290"/>
    </row>
    <row r="323" ht="16.5" customHeight="1">
      <c r="A323" s="290"/>
      <c r="B323" s="313"/>
      <c r="C323" s="313"/>
      <c r="D323" s="313"/>
      <c r="E323" s="313"/>
      <c r="F323" s="313"/>
      <c r="G323" s="313"/>
      <c r="H323" s="313"/>
      <c r="I323" s="313"/>
      <c r="J323" s="290"/>
      <c r="K323" s="574"/>
      <c r="L323" s="574"/>
      <c r="M323" s="574"/>
      <c r="N323" s="574"/>
      <c r="O323" s="575"/>
      <c r="P323" s="574"/>
      <c r="Q323" s="574"/>
      <c r="R323" s="290"/>
      <c r="S323" s="290"/>
      <c r="T323" s="290"/>
      <c r="U323" s="290"/>
      <c r="V323" s="290"/>
      <c r="W323" s="290"/>
      <c r="X323" s="290"/>
      <c r="Y323" s="290"/>
      <c r="Z323" s="290"/>
      <c r="AA323" s="290"/>
      <c r="AB323" s="290"/>
      <c r="AC323" s="290"/>
      <c r="AD323" s="290"/>
      <c r="AE323" s="290"/>
      <c r="AF323" s="290"/>
      <c r="AG323" s="290"/>
      <c r="AH323" s="290"/>
      <c r="AI323" s="290"/>
    </row>
    <row r="324" ht="16.5" customHeight="1">
      <c r="A324" s="290"/>
      <c r="B324" s="313"/>
      <c r="C324" s="313"/>
      <c r="D324" s="313"/>
      <c r="E324" s="313"/>
      <c r="F324" s="313"/>
      <c r="G324" s="313"/>
      <c r="H324" s="313"/>
      <c r="I324" s="313"/>
      <c r="J324" s="290"/>
      <c r="K324" s="574"/>
      <c r="L324" s="574"/>
      <c r="M324" s="574"/>
      <c r="N324" s="574"/>
      <c r="O324" s="575"/>
      <c r="P324" s="574"/>
      <c r="Q324" s="574"/>
      <c r="R324" s="290"/>
      <c r="S324" s="290"/>
      <c r="T324" s="290"/>
      <c r="U324" s="290"/>
      <c r="V324" s="290"/>
      <c r="W324" s="290"/>
      <c r="X324" s="290"/>
      <c r="Y324" s="290"/>
      <c r="Z324" s="290"/>
      <c r="AA324" s="290"/>
      <c r="AB324" s="290"/>
      <c r="AC324" s="290"/>
      <c r="AD324" s="290"/>
      <c r="AE324" s="290"/>
      <c r="AF324" s="290"/>
      <c r="AG324" s="290"/>
      <c r="AH324" s="290"/>
      <c r="AI324" s="290"/>
    </row>
    <row r="325" ht="16.5" customHeight="1">
      <c r="A325" s="290"/>
      <c r="B325" s="313"/>
      <c r="C325" s="313"/>
      <c r="D325" s="313"/>
      <c r="E325" s="313"/>
      <c r="F325" s="313"/>
      <c r="G325" s="313"/>
      <c r="H325" s="313"/>
      <c r="I325" s="313"/>
      <c r="J325" s="290"/>
      <c r="K325" s="574"/>
      <c r="L325" s="574"/>
      <c r="M325" s="574"/>
      <c r="N325" s="574"/>
      <c r="O325" s="575"/>
      <c r="P325" s="574"/>
      <c r="Q325" s="574"/>
      <c r="R325" s="290"/>
      <c r="S325" s="290"/>
      <c r="T325" s="290"/>
      <c r="U325" s="290"/>
      <c r="V325" s="290"/>
      <c r="W325" s="290"/>
      <c r="X325" s="290"/>
      <c r="Y325" s="290"/>
      <c r="Z325" s="290"/>
      <c r="AA325" s="290"/>
      <c r="AB325" s="290"/>
      <c r="AC325" s="290"/>
      <c r="AD325" s="290"/>
      <c r="AE325" s="290"/>
      <c r="AF325" s="290"/>
      <c r="AG325" s="290"/>
      <c r="AH325" s="290"/>
      <c r="AI325" s="290"/>
    </row>
    <row r="326" ht="16.5" customHeight="1">
      <c r="A326" s="290"/>
      <c r="B326" s="313"/>
      <c r="C326" s="313"/>
      <c r="D326" s="313"/>
      <c r="E326" s="313"/>
      <c r="F326" s="313"/>
      <c r="G326" s="313"/>
      <c r="H326" s="313"/>
      <c r="I326" s="313"/>
      <c r="J326" s="290"/>
      <c r="K326" s="574"/>
      <c r="L326" s="574"/>
      <c r="M326" s="574"/>
      <c r="N326" s="574"/>
      <c r="O326" s="575"/>
      <c r="P326" s="574"/>
      <c r="Q326" s="574"/>
      <c r="R326" s="290"/>
      <c r="S326" s="290"/>
      <c r="T326" s="290"/>
      <c r="U326" s="290"/>
      <c r="V326" s="290"/>
      <c r="W326" s="290"/>
      <c r="X326" s="290"/>
      <c r="Y326" s="290"/>
      <c r="Z326" s="290"/>
      <c r="AA326" s="290"/>
      <c r="AB326" s="290"/>
      <c r="AC326" s="290"/>
      <c r="AD326" s="290"/>
      <c r="AE326" s="290"/>
      <c r="AF326" s="290"/>
      <c r="AG326" s="290"/>
      <c r="AH326" s="290"/>
      <c r="AI326" s="290"/>
    </row>
    <row r="327" ht="16.5" customHeight="1">
      <c r="A327" s="290"/>
      <c r="B327" s="313"/>
      <c r="C327" s="313"/>
      <c r="D327" s="313"/>
      <c r="E327" s="313"/>
      <c r="F327" s="313"/>
      <c r="G327" s="313"/>
      <c r="H327" s="313"/>
      <c r="I327" s="313"/>
      <c r="J327" s="290"/>
      <c r="K327" s="574"/>
      <c r="L327" s="574"/>
      <c r="M327" s="574"/>
      <c r="N327" s="574"/>
      <c r="O327" s="575"/>
      <c r="P327" s="574"/>
      <c r="Q327" s="574"/>
      <c r="R327" s="290"/>
      <c r="S327" s="290"/>
      <c r="T327" s="290"/>
      <c r="U327" s="290"/>
      <c r="V327" s="290"/>
      <c r="W327" s="290"/>
      <c r="X327" s="290"/>
      <c r="Y327" s="290"/>
      <c r="Z327" s="290"/>
      <c r="AA327" s="290"/>
      <c r="AB327" s="290"/>
      <c r="AC327" s="290"/>
      <c r="AD327" s="290"/>
      <c r="AE327" s="290"/>
      <c r="AF327" s="290"/>
      <c r="AG327" s="290"/>
      <c r="AH327" s="290"/>
      <c r="AI327" s="290"/>
    </row>
    <row r="328" ht="16.5" customHeight="1">
      <c r="A328" s="290"/>
      <c r="B328" s="313"/>
      <c r="C328" s="313"/>
      <c r="D328" s="313"/>
      <c r="E328" s="313"/>
      <c r="F328" s="313"/>
      <c r="G328" s="313"/>
      <c r="H328" s="313"/>
      <c r="I328" s="313"/>
      <c r="J328" s="290"/>
      <c r="K328" s="574"/>
      <c r="L328" s="574"/>
      <c r="M328" s="574"/>
      <c r="N328" s="574"/>
      <c r="O328" s="575"/>
      <c r="P328" s="574"/>
      <c r="Q328" s="574"/>
      <c r="R328" s="290"/>
      <c r="S328" s="290"/>
      <c r="T328" s="290"/>
      <c r="U328" s="290"/>
      <c r="V328" s="290"/>
      <c r="W328" s="290"/>
      <c r="X328" s="290"/>
      <c r="Y328" s="290"/>
      <c r="Z328" s="290"/>
      <c r="AA328" s="290"/>
      <c r="AB328" s="290"/>
      <c r="AC328" s="290"/>
      <c r="AD328" s="290"/>
      <c r="AE328" s="290"/>
      <c r="AF328" s="290"/>
      <c r="AG328" s="290"/>
      <c r="AH328" s="290"/>
      <c r="AI328" s="290"/>
    </row>
    <row r="329" ht="16.5" customHeight="1">
      <c r="A329" s="290"/>
      <c r="B329" s="313"/>
      <c r="C329" s="313"/>
      <c r="D329" s="313"/>
      <c r="E329" s="313"/>
      <c r="F329" s="313"/>
      <c r="G329" s="313"/>
      <c r="H329" s="313"/>
      <c r="I329" s="313"/>
      <c r="J329" s="290"/>
      <c r="K329" s="574"/>
      <c r="L329" s="574"/>
      <c r="M329" s="574"/>
      <c r="N329" s="574"/>
      <c r="O329" s="575"/>
      <c r="P329" s="574"/>
      <c r="Q329" s="574"/>
      <c r="R329" s="290"/>
      <c r="S329" s="290"/>
      <c r="T329" s="290"/>
      <c r="U329" s="290"/>
      <c r="V329" s="290"/>
      <c r="W329" s="290"/>
      <c r="X329" s="290"/>
      <c r="Y329" s="290"/>
      <c r="Z329" s="290"/>
      <c r="AA329" s="290"/>
      <c r="AB329" s="290"/>
      <c r="AC329" s="290"/>
      <c r="AD329" s="290"/>
      <c r="AE329" s="290"/>
      <c r="AF329" s="290"/>
      <c r="AG329" s="290"/>
      <c r="AH329" s="290"/>
      <c r="AI329" s="290"/>
    </row>
    <row r="330" ht="16.5" customHeight="1">
      <c r="A330" s="290"/>
      <c r="B330" s="313"/>
      <c r="C330" s="313"/>
      <c r="D330" s="313"/>
      <c r="E330" s="313"/>
      <c r="F330" s="313"/>
      <c r="G330" s="313"/>
      <c r="H330" s="313"/>
      <c r="I330" s="313"/>
      <c r="J330" s="290"/>
      <c r="K330" s="574"/>
      <c r="L330" s="574"/>
      <c r="M330" s="574"/>
      <c r="N330" s="574"/>
      <c r="O330" s="575"/>
      <c r="P330" s="574"/>
      <c r="Q330" s="574"/>
      <c r="R330" s="290"/>
      <c r="S330" s="290"/>
      <c r="T330" s="290"/>
      <c r="U330" s="290"/>
      <c r="V330" s="290"/>
      <c r="W330" s="290"/>
      <c r="X330" s="290"/>
      <c r="Y330" s="290"/>
      <c r="Z330" s="290"/>
      <c r="AA330" s="290"/>
      <c r="AB330" s="290"/>
      <c r="AC330" s="290"/>
      <c r="AD330" s="290"/>
      <c r="AE330" s="290"/>
      <c r="AF330" s="290"/>
      <c r="AG330" s="290"/>
      <c r="AH330" s="290"/>
      <c r="AI330" s="290"/>
    </row>
    <row r="331" ht="16.5" customHeight="1">
      <c r="A331" s="290"/>
      <c r="B331" s="313"/>
      <c r="C331" s="313"/>
      <c r="D331" s="313"/>
      <c r="E331" s="313"/>
      <c r="F331" s="313"/>
      <c r="G331" s="313"/>
      <c r="H331" s="313"/>
      <c r="I331" s="313"/>
      <c r="J331" s="290"/>
      <c r="K331" s="574"/>
      <c r="L331" s="574"/>
      <c r="M331" s="574"/>
      <c r="N331" s="574"/>
      <c r="O331" s="575"/>
      <c r="P331" s="574"/>
      <c r="Q331" s="574"/>
      <c r="R331" s="290"/>
      <c r="S331" s="290"/>
      <c r="T331" s="290"/>
      <c r="U331" s="290"/>
      <c r="V331" s="290"/>
      <c r="W331" s="290"/>
      <c r="X331" s="290"/>
      <c r="Y331" s="290"/>
      <c r="Z331" s="290"/>
      <c r="AA331" s="290"/>
      <c r="AB331" s="290"/>
      <c r="AC331" s="290"/>
      <c r="AD331" s="290"/>
      <c r="AE331" s="290"/>
      <c r="AF331" s="290"/>
      <c r="AG331" s="290"/>
      <c r="AH331" s="290"/>
      <c r="AI331" s="290"/>
    </row>
    <row r="332" ht="16.5" customHeight="1">
      <c r="A332" s="290"/>
      <c r="B332" s="313"/>
      <c r="C332" s="313"/>
      <c r="D332" s="313"/>
      <c r="E332" s="313"/>
      <c r="F332" s="313"/>
      <c r="G332" s="313"/>
      <c r="H332" s="313"/>
      <c r="I332" s="313"/>
      <c r="J332" s="290"/>
      <c r="K332" s="574"/>
      <c r="L332" s="574"/>
      <c r="M332" s="574"/>
      <c r="N332" s="574"/>
      <c r="O332" s="575"/>
      <c r="P332" s="574"/>
      <c r="Q332" s="574"/>
      <c r="R332" s="290"/>
      <c r="S332" s="290"/>
      <c r="T332" s="290"/>
      <c r="U332" s="290"/>
      <c r="V332" s="290"/>
      <c r="W332" s="290"/>
      <c r="X332" s="290"/>
      <c r="Y332" s="290"/>
      <c r="Z332" s="290"/>
      <c r="AA332" s="290"/>
      <c r="AB332" s="290"/>
      <c r="AC332" s="290"/>
      <c r="AD332" s="290"/>
      <c r="AE332" s="290"/>
      <c r="AF332" s="290"/>
      <c r="AG332" s="290"/>
      <c r="AH332" s="290"/>
      <c r="AI332" s="290"/>
    </row>
    <row r="333" ht="16.5" customHeight="1">
      <c r="A333" s="290"/>
      <c r="B333" s="313"/>
      <c r="C333" s="313"/>
      <c r="D333" s="313"/>
      <c r="E333" s="313"/>
      <c r="F333" s="313"/>
      <c r="G333" s="313"/>
      <c r="H333" s="313"/>
      <c r="I333" s="313"/>
      <c r="J333" s="290"/>
      <c r="K333" s="574"/>
      <c r="L333" s="574"/>
      <c r="M333" s="574"/>
      <c r="N333" s="574"/>
      <c r="O333" s="575"/>
      <c r="P333" s="574"/>
      <c r="Q333" s="574"/>
      <c r="R333" s="290"/>
      <c r="S333" s="290"/>
      <c r="T333" s="290"/>
      <c r="U333" s="290"/>
      <c r="V333" s="290"/>
      <c r="W333" s="290"/>
      <c r="X333" s="290"/>
      <c r="Y333" s="290"/>
      <c r="Z333" s="290"/>
      <c r="AA333" s="290"/>
      <c r="AB333" s="290"/>
      <c r="AC333" s="290"/>
      <c r="AD333" s="290"/>
      <c r="AE333" s="290"/>
      <c r="AF333" s="290"/>
      <c r="AG333" s="290"/>
      <c r="AH333" s="290"/>
      <c r="AI333" s="290"/>
    </row>
    <row r="334" ht="16.5" customHeight="1">
      <c r="A334" s="290"/>
      <c r="B334" s="313"/>
      <c r="C334" s="313"/>
      <c r="D334" s="313"/>
      <c r="E334" s="313"/>
      <c r="F334" s="313"/>
      <c r="G334" s="313"/>
      <c r="H334" s="313"/>
      <c r="I334" s="313"/>
      <c r="J334" s="290"/>
      <c r="K334" s="574"/>
      <c r="L334" s="574"/>
      <c r="M334" s="574"/>
      <c r="N334" s="574"/>
      <c r="O334" s="575"/>
      <c r="P334" s="574"/>
      <c r="Q334" s="574"/>
      <c r="R334" s="290"/>
      <c r="S334" s="290"/>
      <c r="T334" s="290"/>
      <c r="U334" s="290"/>
      <c r="V334" s="290"/>
      <c r="W334" s="290"/>
      <c r="X334" s="290"/>
      <c r="Y334" s="290"/>
      <c r="Z334" s="290"/>
      <c r="AA334" s="290"/>
      <c r="AB334" s="290"/>
      <c r="AC334" s="290"/>
      <c r="AD334" s="290"/>
      <c r="AE334" s="290"/>
      <c r="AF334" s="290"/>
      <c r="AG334" s="290"/>
      <c r="AH334" s="290"/>
      <c r="AI334" s="290"/>
    </row>
    <row r="335" ht="16.5" customHeight="1">
      <c r="A335" s="290"/>
      <c r="B335" s="313"/>
      <c r="C335" s="313"/>
      <c r="D335" s="313"/>
      <c r="E335" s="313"/>
      <c r="F335" s="313"/>
      <c r="G335" s="313"/>
      <c r="H335" s="313"/>
      <c r="I335" s="313"/>
      <c r="J335" s="290"/>
      <c r="K335" s="574"/>
      <c r="L335" s="574"/>
      <c r="M335" s="574"/>
      <c r="N335" s="574"/>
      <c r="O335" s="575"/>
      <c r="P335" s="574"/>
      <c r="Q335" s="574"/>
      <c r="R335" s="290"/>
      <c r="S335" s="290"/>
      <c r="T335" s="290"/>
      <c r="U335" s="290"/>
      <c r="V335" s="290"/>
      <c r="W335" s="290"/>
      <c r="X335" s="290"/>
      <c r="Y335" s="290"/>
      <c r="Z335" s="290"/>
      <c r="AA335" s="290"/>
      <c r="AB335" s="290"/>
      <c r="AC335" s="290"/>
      <c r="AD335" s="290"/>
      <c r="AE335" s="290"/>
      <c r="AF335" s="290"/>
      <c r="AG335" s="290"/>
      <c r="AH335" s="290"/>
      <c r="AI335" s="290"/>
    </row>
    <row r="336" ht="16.5" customHeight="1">
      <c r="A336" s="290"/>
      <c r="B336" s="313"/>
      <c r="C336" s="313"/>
      <c r="D336" s="313"/>
      <c r="E336" s="313"/>
      <c r="F336" s="313"/>
      <c r="G336" s="313"/>
      <c r="H336" s="313"/>
      <c r="I336" s="313"/>
      <c r="J336" s="290"/>
      <c r="K336" s="574"/>
      <c r="L336" s="574"/>
      <c r="M336" s="574"/>
      <c r="N336" s="574"/>
      <c r="O336" s="575"/>
      <c r="P336" s="574"/>
      <c r="Q336" s="574"/>
      <c r="R336" s="290"/>
      <c r="S336" s="290"/>
      <c r="T336" s="290"/>
      <c r="U336" s="290"/>
      <c r="V336" s="290"/>
      <c r="W336" s="290"/>
      <c r="X336" s="290"/>
      <c r="Y336" s="290"/>
      <c r="Z336" s="290"/>
      <c r="AA336" s="290"/>
      <c r="AB336" s="290"/>
      <c r="AC336" s="290"/>
      <c r="AD336" s="290"/>
      <c r="AE336" s="290"/>
      <c r="AF336" s="290"/>
      <c r="AG336" s="290"/>
      <c r="AH336" s="290"/>
      <c r="AI336" s="290"/>
    </row>
    <row r="337" ht="16.5" customHeight="1">
      <c r="A337" s="290"/>
      <c r="B337" s="313"/>
      <c r="C337" s="313"/>
      <c r="D337" s="313"/>
      <c r="E337" s="313"/>
      <c r="F337" s="313"/>
      <c r="G337" s="313"/>
      <c r="H337" s="313"/>
      <c r="I337" s="313"/>
      <c r="J337" s="290"/>
      <c r="K337" s="574"/>
      <c r="L337" s="574"/>
      <c r="M337" s="574"/>
      <c r="N337" s="574"/>
      <c r="O337" s="575"/>
      <c r="P337" s="574"/>
      <c r="Q337" s="574"/>
      <c r="R337" s="290"/>
      <c r="S337" s="290"/>
      <c r="T337" s="290"/>
      <c r="U337" s="290"/>
      <c r="V337" s="290"/>
      <c r="W337" s="290"/>
      <c r="X337" s="290"/>
      <c r="Y337" s="290"/>
      <c r="Z337" s="290"/>
      <c r="AA337" s="290"/>
      <c r="AB337" s="290"/>
      <c r="AC337" s="290"/>
      <c r="AD337" s="290"/>
      <c r="AE337" s="290"/>
      <c r="AF337" s="290"/>
      <c r="AG337" s="290"/>
      <c r="AH337" s="290"/>
      <c r="AI337" s="290"/>
    </row>
    <row r="338" ht="16.5" customHeight="1">
      <c r="A338" s="290"/>
      <c r="B338" s="313"/>
      <c r="C338" s="313"/>
      <c r="D338" s="313"/>
      <c r="E338" s="313"/>
      <c r="F338" s="313"/>
      <c r="G338" s="313"/>
      <c r="H338" s="313"/>
      <c r="I338" s="313"/>
      <c r="J338" s="290"/>
      <c r="K338" s="574"/>
      <c r="L338" s="574"/>
      <c r="M338" s="574"/>
      <c r="N338" s="574"/>
      <c r="O338" s="575"/>
      <c r="P338" s="574"/>
      <c r="Q338" s="574"/>
      <c r="R338" s="290"/>
      <c r="S338" s="290"/>
      <c r="T338" s="290"/>
      <c r="U338" s="290"/>
      <c r="V338" s="290"/>
      <c r="W338" s="290"/>
      <c r="X338" s="290"/>
      <c r="Y338" s="290"/>
      <c r="Z338" s="290"/>
      <c r="AA338" s="290"/>
      <c r="AB338" s="290"/>
      <c r="AC338" s="290"/>
      <c r="AD338" s="290"/>
      <c r="AE338" s="290"/>
      <c r="AF338" s="290"/>
      <c r="AG338" s="290"/>
      <c r="AH338" s="290"/>
      <c r="AI338" s="290"/>
    </row>
    <row r="339" ht="16.5" customHeight="1">
      <c r="A339" s="290"/>
      <c r="B339" s="313"/>
      <c r="C339" s="313"/>
      <c r="D339" s="313"/>
      <c r="E339" s="313"/>
      <c r="F339" s="313"/>
      <c r="G339" s="313"/>
      <c r="H339" s="313"/>
      <c r="I339" s="313"/>
      <c r="J339" s="290"/>
      <c r="K339" s="574"/>
      <c r="L339" s="574"/>
      <c r="M339" s="574"/>
      <c r="N339" s="574"/>
      <c r="O339" s="575"/>
      <c r="P339" s="574"/>
      <c r="Q339" s="574"/>
      <c r="R339" s="290"/>
      <c r="S339" s="290"/>
      <c r="T339" s="290"/>
      <c r="U339" s="290"/>
      <c r="V339" s="290"/>
      <c r="W339" s="290"/>
      <c r="X339" s="290"/>
      <c r="Y339" s="290"/>
      <c r="Z339" s="290"/>
      <c r="AA339" s="290"/>
      <c r="AB339" s="290"/>
      <c r="AC339" s="290"/>
      <c r="AD339" s="290"/>
      <c r="AE339" s="290"/>
      <c r="AF339" s="290"/>
      <c r="AG339" s="290"/>
      <c r="AH339" s="290"/>
      <c r="AI339" s="290"/>
    </row>
    <row r="340" ht="16.5" customHeight="1">
      <c r="A340" s="290"/>
      <c r="B340" s="313"/>
      <c r="C340" s="313"/>
      <c r="D340" s="313"/>
      <c r="E340" s="313"/>
      <c r="F340" s="313"/>
      <c r="G340" s="313"/>
      <c r="H340" s="313"/>
      <c r="I340" s="313"/>
      <c r="J340" s="290"/>
      <c r="K340" s="574"/>
      <c r="L340" s="574"/>
      <c r="M340" s="574"/>
      <c r="N340" s="574"/>
      <c r="O340" s="575"/>
      <c r="P340" s="574"/>
      <c r="Q340" s="574"/>
      <c r="R340" s="290"/>
      <c r="S340" s="290"/>
      <c r="T340" s="290"/>
      <c r="U340" s="290"/>
      <c r="V340" s="290"/>
      <c r="W340" s="290"/>
      <c r="X340" s="290"/>
      <c r="Y340" s="290"/>
      <c r="Z340" s="290"/>
      <c r="AA340" s="290"/>
      <c r="AB340" s="290"/>
      <c r="AC340" s="290"/>
      <c r="AD340" s="290"/>
      <c r="AE340" s="290"/>
      <c r="AF340" s="290"/>
      <c r="AG340" s="290"/>
      <c r="AH340" s="290"/>
      <c r="AI340" s="290"/>
    </row>
    <row r="341" ht="16.5" customHeight="1">
      <c r="A341" s="290"/>
      <c r="B341" s="313"/>
      <c r="C341" s="313"/>
      <c r="D341" s="313"/>
      <c r="E341" s="313"/>
      <c r="F341" s="313"/>
      <c r="G341" s="313"/>
      <c r="H341" s="313"/>
      <c r="I341" s="313"/>
      <c r="J341" s="290"/>
      <c r="K341" s="574"/>
      <c r="L341" s="574"/>
      <c r="M341" s="574"/>
      <c r="N341" s="574"/>
      <c r="O341" s="575"/>
      <c r="P341" s="574"/>
      <c r="Q341" s="574"/>
      <c r="R341" s="290"/>
      <c r="S341" s="290"/>
      <c r="T341" s="290"/>
      <c r="U341" s="290"/>
      <c r="V341" s="290"/>
      <c r="W341" s="290"/>
      <c r="X341" s="290"/>
      <c r="Y341" s="290"/>
      <c r="Z341" s="290"/>
      <c r="AA341" s="290"/>
      <c r="AB341" s="290"/>
      <c r="AC341" s="290"/>
      <c r="AD341" s="290"/>
      <c r="AE341" s="290"/>
      <c r="AF341" s="290"/>
      <c r="AG341" s="290"/>
      <c r="AH341" s="290"/>
      <c r="AI341" s="290"/>
    </row>
    <row r="342" ht="16.5" customHeight="1">
      <c r="A342" s="290"/>
      <c r="B342" s="313"/>
      <c r="C342" s="313"/>
      <c r="D342" s="313"/>
      <c r="E342" s="313"/>
      <c r="F342" s="313"/>
      <c r="G342" s="313"/>
      <c r="H342" s="313"/>
      <c r="I342" s="313"/>
      <c r="J342" s="290"/>
      <c r="K342" s="574"/>
      <c r="L342" s="574"/>
      <c r="M342" s="574"/>
      <c r="N342" s="574"/>
      <c r="O342" s="575"/>
      <c r="P342" s="574"/>
      <c r="Q342" s="574"/>
      <c r="R342" s="290"/>
      <c r="S342" s="290"/>
      <c r="T342" s="290"/>
      <c r="U342" s="290"/>
      <c r="V342" s="290"/>
      <c r="W342" s="290"/>
      <c r="X342" s="290"/>
      <c r="Y342" s="290"/>
      <c r="Z342" s="290"/>
      <c r="AA342" s="290"/>
      <c r="AB342" s="290"/>
      <c r="AC342" s="290"/>
      <c r="AD342" s="290"/>
      <c r="AE342" s="290"/>
      <c r="AF342" s="290"/>
      <c r="AG342" s="290"/>
      <c r="AH342" s="290"/>
      <c r="AI342" s="290"/>
    </row>
    <row r="343" ht="16.5" customHeight="1">
      <c r="A343" s="290"/>
      <c r="B343" s="313"/>
      <c r="C343" s="313"/>
      <c r="D343" s="313"/>
      <c r="E343" s="313"/>
      <c r="F343" s="313"/>
      <c r="G343" s="313"/>
      <c r="H343" s="313"/>
      <c r="I343" s="313"/>
      <c r="J343" s="290"/>
      <c r="K343" s="574"/>
      <c r="L343" s="574"/>
      <c r="M343" s="574"/>
      <c r="N343" s="574"/>
      <c r="O343" s="575"/>
      <c r="P343" s="574"/>
      <c r="Q343" s="574"/>
      <c r="R343" s="290"/>
      <c r="S343" s="290"/>
      <c r="T343" s="290"/>
      <c r="U343" s="290"/>
      <c r="V343" s="290"/>
      <c r="W343" s="290"/>
      <c r="X343" s="290"/>
      <c r="Y343" s="290"/>
      <c r="Z343" s="290"/>
      <c r="AA343" s="290"/>
      <c r="AB343" s="290"/>
      <c r="AC343" s="290"/>
      <c r="AD343" s="290"/>
      <c r="AE343" s="290"/>
      <c r="AF343" s="290"/>
      <c r="AG343" s="290"/>
      <c r="AH343" s="290"/>
      <c r="AI343" s="290"/>
    </row>
    <row r="344" ht="16.5" customHeight="1">
      <c r="A344" s="290"/>
      <c r="B344" s="313"/>
      <c r="C344" s="313"/>
      <c r="D344" s="313"/>
      <c r="E344" s="313"/>
      <c r="F344" s="313"/>
      <c r="G344" s="313"/>
      <c r="H344" s="313"/>
      <c r="I344" s="313"/>
      <c r="J344" s="290"/>
      <c r="K344" s="574"/>
      <c r="L344" s="574"/>
      <c r="M344" s="574"/>
      <c r="N344" s="574"/>
      <c r="O344" s="575"/>
      <c r="P344" s="574"/>
      <c r="Q344" s="574"/>
      <c r="R344" s="290"/>
      <c r="S344" s="290"/>
      <c r="T344" s="290"/>
      <c r="U344" s="290"/>
      <c r="V344" s="290"/>
      <c r="W344" s="290"/>
      <c r="X344" s="290"/>
      <c r="Y344" s="290"/>
      <c r="Z344" s="290"/>
      <c r="AA344" s="290"/>
      <c r="AB344" s="290"/>
      <c r="AC344" s="290"/>
      <c r="AD344" s="290"/>
      <c r="AE344" s="290"/>
      <c r="AF344" s="290"/>
      <c r="AG344" s="290"/>
      <c r="AH344" s="290"/>
      <c r="AI344" s="290"/>
    </row>
    <row r="345" ht="16.5" customHeight="1">
      <c r="A345" s="290"/>
      <c r="B345" s="313"/>
      <c r="C345" s="313"/>
      <c r="D345" s="313"/>
      <c r="E345" s="313"/>
      <c r="F345" s="313"/>
      <c r="G345" s="313"/>
      <c r="H345" s="313"/>
      <c r="I345" s="313"/>
      <c r="J345" s="290"/>
      <c r="K345" s="574"/>
      <c r="L345" s="574"/>
      <c r="M345" s="574"/>
      <c r="N345" s="574"/>
      <c r="O345" s="575"/>
      <c r="P345" s="574"/>
      <c r="Q345" s="574"/>
      <c r="R345" s="290"/>
      <c r="S345" s="290"/>
      <c r="T345" s="290"/>
      <c r="U345" s="290"/>
      <c r="V345" s="290"/>
      <c r="W345" s="290"/>
      <c r="X345" s="290"/>
      <c r="Y345" s="290"/>
      <c r="Z345" s="290"/>
      <c r="AA345" s="290"/>
      <c r="AB345" s="290"/>
      <c r="AC345" s="290"/>
      <c r="AD345" s="290"/>
      <c r="AE345" s="290"/>
      <c r="AF345" s="290"/>
      <c r="AG345" s="290"/>
      <c r="AH345" s="290"/>
      <c r="AI345" s="290"/>
    </row>
    <row r="346" ht="16.5" customHeight="1">
      <c r="A346" s="290"/>
      <c r="B346" s="313"/>
      <c r="C346" s="313"/>
      <c r="D346" s="313"/>
      <c r="E346" s="313"/>
      <c r="F346" s="313"/>
      <c r="G346" s="313"/>
      <c r="H346" s="313"/>
      <c r="I346" s="313"/>
      <c r="J346" s="290"/>
      <c r="K346" s="574"/>
      <c r="L346" s="574"/>
      <c r="M346" s="574"/>
      <c r="N346" s="574"/>
      <c r="O346" s="575"/>
      <c r="P346" s="574"/>
      <c r="Q346" s="574"/>
      <c r="R346" s="290"/>
      <c r="S346" s="290"/>
      <c r="T346" s="290"/>
      <c r="U346" s="290"/>
      <c r="V346" s="290"/>
      <c r="W346" s="290"/>
      <c r="X346" s="290"/>
      <c r="Y346" s="290"/>
      <c r="Z346" s="290"/>
      <c r="AA346" s="290"/>
      <c r="AB346" s="290"/>
      <c r="AC346" s="290"/>
      <c r="AD346" s="290"/>
      <c r="AE346" s="290"/>
      <c r="AF346" s="290"/>
      <c r="AG346" s="290"/>
      <c r="AH346" s="290"/>
      <c r="AI346" s="290"/>
    </row>
    <row r="347" ht="16.5" customHeight="1">
      <c r="A347" s="290"/>
      <c r="B347" s="313"/>
      <c r="C347" s="313"/>
      <c r="D347" s="313"/>
      <c r="E347" s="313"/>
      <c r="F347" s="313"/>
      <c r="G347" s="313"/>
      <c r="H347" s="313"/>
      <c r="I347" s="313"/>
      <c r="J347" s="290"/>
      <c r="K347" s="574"/>
      <c r="L347" s="574"/>
      <c r="M347" s="574"/>
      <c r="N347" s="574"/>
      <c r="O347" s="575"/>
      <c r="P347" s="574"/>
      <c r="Q347" s="574"/>
      <c r="R347" s="290"/>
      <c r="S347" s="290"/>
      <c r="T347" s="290"/>
      <c r="U347" s="290"/>
      <c r="V347" s="290"/>
      <c r="W347" s="290"/>
      <c r="X347" s="290"/>
      <c r="Y347" s="290"/>
      <c r="Z347" s="290"/>
      <c r="AA347" s="290"/>
      <c r="AB347" s="290"/>
      <c r="AC347" s="290"/>
      <c r="AD347" s="290"/>
      <c r="AE347" s="290"/>
      <c r="AF347" s="290"/>
      <c r="AG347" s="290"/>
      <c r="AH347" s="290"/>
      <c r="AI347" s="290"/>
    </row>
    <row r="348" ht="16.5" customHeight="1">
      <c r="A348" s="290"/>
      <c r="B348" s="313"/>
      <c r="C348" s="313"/>
      <c r="D348" s="313"/>
      <c r="E348" s="313"/>
      <c r="F348" s="313"/>
      <c r="G348" s="313"/>
      <c r="H348" s="313"/>
      <c r="I348" s="313"/>
      <c r="J348" s="290"/>
      <c r="K348" s="574"/>
      <c r="L348" s="574"/>
      <c r="M348" s="574"/>
      <c r="N348" s="574"/>
      <c r="O348" s="575"/>
      <c r="P348" s="574"/>
      <c r="Q348" s="574"/>
      <c r="R348" s="290"/>
      <c r="S348" s="290"/>
      <c r="T348" s="290"/>
      <c r="U348" s="290"/>
      <c r="V348" s="290"/>
      <c r="W348" s="290"/>
      <c r="X348" s="290"/>
      <c r="Y348" s="290"/>
      <c r="Z348" s="290"/>
      <c r="AA348" s="290"/>
      <c r="AB348" s="290"/>
      <c r="AC348" s="290"/>
      <c r="AD348" s="290"/>
      <c r="AE348" s="290"/>
      <c r="AF348" s="290"/>
      <c r="AG348" s="290"/>
      <c r="AH348" s="290"/>
      <c r="AI348" s="290"/>
    </row>
    <row r="349" ht="16.5" customHeight="1">
      <c r="A349" s="290"/>
      <c r="B349" s="313"/>
      <c r="C349" s="313"/>
      <c r="D349" s="313"/>
      <c r="E349" s="313"/>
      <c r="F349" s="313"/>
      <c r="G349" s="313"/>
      <c r="H349" s="313"/>
      <c r="I349" s="313"/>
      <c r="J349" s="290"/>
      <c r="K349" s="574"/>
      <c r="L349" s="574"/>
      <c r="M349" s="574"/>
      <c r="N349" s="574"/>
      <c r="O349" s="575"/>
      <c r="P349" s="574"/>
      <c r="Q349" s="574"/>
      <c r="R349" s="290"/>
      <c r="S349" s="290"/>
      <c r="T349" s="290"/>
      <c r="U349" s="290"/>
      <c r="V349" s="290"/>
      <c r="W349" s="290"/>
      <c r="X349" s="290"/>
      <c r="Y349" s="290"/>
      <c r="Z349" s="290"/>
      <c r="AA349" s="290"/>
      <c r="AB349" s="290"/>
      <c r="AC349" s="290"/>
      <c r="AD349" s="290"/>
      <c r="AE349" s="290"/>
      <c r="AF349" s="290"/>
      <c r="AG349" s="290"/>
      <c r="AH349" s="290"/>
      <c r="AI349" s="290"/>
    </row>
    <row r="350" ht="16.5" customHeight="1">
      <c r="A350" s="290"/>
      <c r="B350" s="313"/>
      <c r="C350" s="313"/>
      <c r="D350" s="313"/>
      <c r="E350" s="313"/>
      <c r="F350" s="313"/>
      <c r="G350" s="313"/>
      <c r="H350" s="313"/>
      <c r="I350" s="313"/>
      <c r="J350" s="290"/>
      <c r="K350" s="574"/>
      <c r="L350" s="574"/>
      <c r="M350" s="574"/>
      <c r="N350" s="574"/>
      <c r="O350" s="575"/>
      <c r="P350" s="574"/>
      <c r="Q350" s="574"/>
      <c r="R350" s="290"/>
      <c r="S350" s="290"/>
      <c r="T350" s="290"/>
      <c r="U350" s="290"/>
      <c r="V350" s="290"/>
      <c r="W350" s="290"/>
      <c r="X350" s="290"/>
      <c r="Y350" s="290"/>
      <c r="Z350" s="290"/>
      <c r="AA350" s="290"/>
      <c r="AB350" s="290"/>
      <c r="AC350" s="290"/>
      <c r="AD350" s="290"/>
      <c r="AE350" s="290"/>
      <c r="AF350" s="290"/>
      <c r="AG350" s="290"/>
      <c r="AH350" s="290"/>
      <c r="AI350" s="290"/>
    </row>
    <row r="351" ht="16.5" customHeight="1">
      <c r="A351" s="290"/>
      <c r="B351" s="313"/>
      <c r="C351" s="313"/>
      <c r="D351" s="313"/>
      <c r="E351" s="313"/>
      <c r="F351" s="313"/>
      <c r="G351" s="313"/>
      <c r="H351" s="313"/>
      <c r="I351" s="313"/>
      <c r="J351" s="290"/>
      <c r="K351" s="574"/>
      <c r="L351" s="574"/>
      <c r="M351" s="574"/>
      <c r="N351" s="574"/>
      <c r="O351" s="575"/>
      <c r="P351" s="574"/>
      <c r="Q351" s="574"/>
      <c r="R351" s="290"/>
      <c r="S351" s="290"/>
      <c r="T351" s="290"/>
      <c r="U351" s="290"/>
      <c r="V351" s="290"/>
      <c r="W351" s="290"/>
      <c r="X351" s="290"/>
      <c r="Y351" s="290"/>
      <c r="Z351" s="290"/>
      <c r="AA351" s="290"/>
      <c r="AB351" s="290"/>
      <c r="AC351" s="290"/>
      <c r="AD351" s="290"/>
      <c r="AE351" s="290"/>
      <c r="AF351" s="290"/>
      <c r="AG351" s="290"/>
      <c r="AH351" s="290"/>
      <c r="AI351" s="290"/>
    </row>
    <row r="352" ht="16.5" customHeight="1">
      <c r="A352" s="290"/>
      <c r="B352" s="313"/>
      <c r="C352" s="313"/>
      <c r="D352" s="313"/>
      <c r="E352" s="313"/>
      <c r="F352" s="313"/>
      <c r="G352" s="313"/>
      <c r="H352" s="313"/>
      <c r="I352" s="313"/>
      <c r="J352" s="290"/>
      <c r="K352" s="574"/>
      <c r="L352" s="574"/>
      <c r="M352" s="574"/>
      <c r="N352" s="574"/>
      <c r="O352" s="575"/>
      <c r="P352" s="574"/>
      <c r="Q352" s="574"/>
      <c r="R352" s="290"/>
      <c r="S352" s="290"/>
      <c r="T352" s="290"/>
      <c r="U352" s="290"/>
      <c r="V352" s="290"/>
      <c r="W352" s="290"/>
      <c r="X352" s="290"/>
      <c r="Y352" s="290"/>
      <c r="Z352" s="290"/>
      <c r="AA352" s="290"/>
      <c r="AB352" s="290"/>
      <c r="AC352" s="290"/>
      <c r="AD352" s="290"/>
      <c r="AE352" s="290"/>
      <c r="AF352" s="290"/>
      <c r="AG352" s="290"/>
      <c r="AH352" s="290"/>
      <c r="AI352" s="290"/>
    </row>
    <row r="353" ht="16.5" customHeight="1">
      <c r="A353" s="290"/>
      <c r="B353" s="313"/>
      <c r="C353" s="313"/>
      <c r="D353" s="313"/>
      <c r="E353" s="313"/>
      <c r="F353" s="313"/>
      <c r="G353" s="313"/>
      <c r="H353" s="313"/>
      <c r="I353" s="313"/>
      <c r="J353" s="290"/>
      <c r="K353" s="574"/>
      <c r="L353" s="574"/>
      <c r="M353" s="574"/>
      <c r="N353" s="574"/>
      <c r="O353" s="575"/>
      <c r="P353" s="574"/>
      <c r="Q353" s="574"/>
      <c r="R353" s="290"/>
      <c r="S353" s="290"/>
      <c r="T353" s="290"/>
      <c r="U353" s="290"/>
      <c r="V353" s="290"/>
      <c r="W353" s="290"/>
      <c r="X353" s="290"/>
      <c r="Y353" s="290"/>
      <c r="Z353" s="290"/>
      <c r="AA353" s="290"/>
      <c r="AB353" s="290"/>
      <c r="AC353" s="290"/>
      <c r="AD353" s="290"/>
      <c r="AE353" s="290"/>
      <c r="AF353" s="290"/>
      <c r="AG353" s="290"/>
      <c r="AH353" s="290"/>
      <c r="AI353" s="290"/>
    </row>
    <row r="354" ht="16.5" customHeight="1">
      <c r="A354" s="290"/>
      <c r="B354" s="313"/>
      <c r="C354" s="313"/>
      <c r="D354" s="313"/>
      <c r="E354" s="313"/>
      <c r="F354" s="313"/>
      <c r="G354" s="313"/>
      <c r="H354" s="313"/>
      <c r="I354" s="313"/>
      <c r="J354" s="290"/>
      <c r="K354" s="574"/>
      <c r="L354" s="574"/>
      <c r="M354" s="574"/>
      <c r="N354" s="574"/>
      <c r="O354" s="575"/>
      <c r="P354" s="574"/>
      <c r="Q354" s="574"/>
      <c r="R354" s="290"/>
      <c r="S354" s="290"/>
      <c r="T354" s="290"/>
      <c r="U354" s="290"/>
      <c r="V354" s="290"/>
      <c r="W354" s="290"/>
      <c r="X354" s="290"/>
      <c r="Y354" s="290"/>
      <c r="Z354" s="290"/>
      <c r="AA354" s="290"/>
      <c r="AB354" s="290"/>
      <c r="AC354" s="290"/>
      <c r="AD354" s="290"/>
      <c r="AE354" s="290"/>
      <c r="AF354" s="290"/>
      <c r="AG354" s="290"/>
      <c r="AH354" s="290"/>
      <c r="AI354" s="290"/>
    </row>
    <row r="355" ht="16.5" customHeight="1">
      <c r="A355" s="290"/>
      <c r="B355" s="313"/>
      <c r="C355" s="313"/>
      <c r="D355" s="313"/>
      <c r="E355" s="313"/>
      <c r="F355" s="313"/>
      <c r="G355" s="313"/>
      <c r="H355" s="313"/>
      <c r="I355" s="313"/>
      <c r="J355" s="290"/>
      <c r="K355" s="574"/>
      <c r="L355" s="574"/>
      <c r="M355" s="574"/>
      <c r="N355" s="574"/>
      <c r="O355" s="575"/>
      <c r="P355" s="574"/>
      <c r="Q355" s="574"/>
      <c r="R355" s="290"/>
      <c r="S355" s="290"/>
      <c r="T355" s="290"/>
      <c r="U355" s="290"/>
      <c r="V355" s="290"/>
      <c r="W355" s="290"/>
      <c r="X355" s="290"/>
      <c r="Y355" s="290"/>
      <c r="Z355" s="290"/>
      <c r="AA355" s="290"/>
      <c r="AB355" s="290"/>
      <c r="AC355" s="290"/>
      <c r="AD355" s="290"/>
      <c r="AE355" s="290"/>
      <c r="AF355" s="290"/>
      <c r="AG355" s="290"/>
      <c r="AH355" s="290"/>
      <c r="AI355" s="290"/>
    </row>
    <row r="356" ht="16.5" customHeight="1">
      <c r="A356" s="290"/>
      <c r="B356" s="313"/>
      <c r="C356" s="313"/>
      <c r="D356" s="313"/>
      <c r="E356" s="313"/>
      <c r="F356" s="313"/>
      <c r="G356" s="313"/>
      <c r="H356" s="313"/>
      <c r="I356" s="313"/>
      <c r="J356" s="290"/>
      <c r="K356" s="574"/>
      <c r="L356" s="574"/>
      <c r="M356" s="574"/>
      <c r="N356" s="574"/>
      <c r="O356" s="575"/>
      <c r="P356" s="574"/>
      <c r="Q356" s="574"/>
      <c r="R356" s="290"/>
      <c r="S356" s="290"/>
      <c r="T356" s="290"/>
      <c r="U356" s="290"/>
      <c r="V356" s="290"/>
      <c r="W356" s="290"/>
      <c r="X356" s="290"/>
      <c r="Y356" s="290"/>
      <c r="Z356" s="290"/>
      <c r="AA356" s="290"/>
      <c r="AB356" s="290"/>
      <c r="AC356" s="290"/>
      <c r="AD356" s="290"/>
      <c r="AE356" s="290"/>
      <c r="AF356" s="290"/>
      <c r="AG356" s="290"/>
      <c r="AH356" s="290"/>
      <c r="AI356" s="290"/>
    </row>
    <row r="357" ht="16.5" customHeight="1">
      <c r="A357" s="290"/>
      <c r="B357" s="313"/>
      <c r="C357" s="313"/>
      <c r="D357" s="313"/>
      <c r="E357" s="313"/>
      <c r="F357" s="313"/>
      <c r="G357" s="313"/>
      <c r="H357" s="313"/>
      <c r="I357" s="313"/>
      <c r="J357" s="290"/>
      <c r="K357" s="574"/>
      <c r="L357" s="574"/>
      <c r="M357" s="574"/>
      <c r="N357" s="574"/>
      <c r="O357" s="575"/>
      <c r="P357" s="574"/>
      <c r="Q357" s="574"/>
      <c r="R357" s="290"/>
      <c r="S357" s="290"/>
      <c r="T357" s="290"/>
      <c r="U357" s="290"/>
      <c r="V357" s="290"/>
      <c r="W357" s="290"/>
      <c r="X357" s="290"/>
      <c r="Y357" s="290"/>
      <c r="Z357" s="290"/>
      <c r="AA357" s="290"/>
      <c r="AB357" s="290"/>
      <c r="AC357" s="290"/>
      <c r="AD357" s="290"/>
      <c r="AE357" s="290"/>
      <c r="AF357" s="290"/>
      <c r="AG357" s="290"/>
      <c r="AH357" s="290"/>
      <c r="AI357" s="290"/>
    </row>
    <row r="358" ht="16.5" customHeight="1">
      <c r="A358" s="290"/>
      <c r="B358" s="313"/>
      <c r="C358" s="313"/>
      <c r="D358" s="313"/>
      <c r="E358" s="313"/>
      <c r="F358" s="313"/>
      <c r="G358" s="313"/>
      <c r="H358" s="313"/>
      <c r="I358" s="313"/>
      <c r="J358" s="290"/>
      <c r="K358" s="574"/>
      <c r="L358" s="574"/>
      <c r="M358" s="574"/>
      <c r="N358" s="574"/>
      <c r="O358" s="575"/>
      <c r="P358" s="574"/>
      <c r="Q358" s="574"/>
      <c r="R358" s="290"/>
      <c r="S358" s="290"/>
      <c r="T358" s="290"/>
      <c r="U358" s="290"/>
      <c r="V358" s="290"/>
      <c r="W358" s="290"/>
      <c r="X358" s="290"/>
      <c r="Y358" s="290"/>
      <c r="Z358" s="290"/>
      <c r="AA358" s="290"/>
      <c r="AB358" s="290"/>
      <c r="AC358" s="290"/>
      <c r="AD358" s="290"/>
      <c r="AE358" s="290"/>
      <c r="AF358" s="290"/>
      <c r="AG358" s="290"/>
      <c r="AH358" s="290"/>
      <c r="AI358" s="290"/>
    </row>
    <row r="359" ht="16.5" customHeight="1">
      <c r="A359" s="290"/>
      <c r="B359" s="313"/>
      <c r="C359" s="313"/>
      <c r="D359" s="313"/>
      <c r="E359" s="313"/>
      <c r="F359" s="313"/>
      <c r="G359" s="313"/>
      <c r="H359" s="313"/>
      <c r="I359" s="313"/>
      <c r="J359" s="290"/>
      <c r="K359" s="574"/>
      <c r="L359" s="574"/>
      <c r="M359" s="574"/>
      <c r="N359" s="574"/>
      <c r="O359" s="575"/>
      <c r="P359" s="574"/>
      <c r="Q359" s="574"/>
      <c r="R359" s="290"/>
      <c r="S359" s="290"/>
      <c r="T359" s="290"/>
      <c r="U359" s="290"/>
      <c r="V359" s="290"/>
      <c r="W359" s="290"/>
      <c r="X359" s="290"/>
      <c r="Y359" s="290"/>
      <c r="Z359" s="290"/>
      <c r="AA359" s="290"/>
      <c r="AB359" s="290"/>
      <c r="AC359" s="290"/>
      <c r="AD359" s="290"/>
      <c r="AE359" s="290"/>
      <c r="AF359" s="290"/>
      <c r="AG359" s="290"/>
      <c r="AH359" s="290"/>
      <c r="AI359" s="290"/>
    </row>
    <row r="360" ht="16.5" customHeight="1">
      <c r="A360" s="290"/>
      <c r="B360" s="313"/>
      <c r="C360" s="313"/>
      <c r="D360" s="313"/>
      <c r="E360" s="313"/>
      <c r="F360" s="313"/>
      <c r="G360" s="313"/>
      <c r="H360" s="313"/>
      <c r="I360" s="313"/>
      <c r="J360" s="290"/>
      <c r="K360" s="574"/>
      <c r="L360" s="574"/>
      <c r="M360" s="574"/>
      <c r="N360" s="574"/>
      <c r="O360" s="575"/>
      <c r="P360" s="574"/>
      <c r="Q360" s="574"/>
      <c r="R360" s="290"/>
      <c r="S360" s="290"/>
      <c r="T360" s="290"/>
      <c r="U360" s="290"/>
      <c r="V360" s="290"/>
      <c r="W360" s="290"/>
      <c r="X360" s="290"/>
      <c r="Y360" s="290"/>
      <c r="Z360" s="290"/>
      <c r="AA360" s="290"/>
      <c r="AB360" s="290"/>
      <c r="AC360" s="290"/>
      <c r="AD360" s="290"/>
      <c r="AE360" s="290"/>
      <c r="AF360" s="290"/>
      <c r="AG360" s="290"/>
      <c r="AH360" s="290"/>
      <c r="AI360" s="290"/>
    </row>
    <row r="361" ht="16.5" customHeight="1">
      <c r="A361" s="290"/>
      <c r="B361" s="313"/>
      <c r="C361" s="313"/>
      <c r="D361" s="313"/>
      <c r="E361" s="313"/>
      <c r="F361" s="313"/>
      <c r="G361" s="313"/>
      <c r="H361" s="313"/>
      <c r="I361" s="313"/>
      <c r="J361" s="290"/>
      <c r="K361" s="574"/>
      <c r="L361" s="574"/>
      <c r="M361" s="574"/>
      <c r="N361" s="574"/>
      <c r="O361" s="575"/>
      <c r="P361" s="574"/>
      <c r="Q361" s="574"/>
      <c r="R361" s="290"/>
      <c r="S361" s="290"/>
      <c r="T361" s="290"/>
      <c r="U361" s="290"/>
      <c r="V361" s="290"/>
      <c r="W361" s="290"/>
      <c r="X361" s="290"/>
      <c r="Y361" s="290"/>
      <c r="Z361" s="290"/>
      <c r="AA361" s="290"/>
      <c r="AB361" s="290"/>
      <c r="AC361" s="290"/>
      <c r="AD361" s="290"/>
      <c r="AE361" s="290"/>
      <c r="AF361" s="290"/>
      <c r="AG361" s="290"/>
      <c r="AH361" s="290"/>
      <c r="AI361" s="290"/>
    </row>
    <row r="362" ht="16.5" customHeight="1">
      <c r="A362" s="290"/>
      <c r="B362" s="313"/>
      <c r="C362" s="313"/>
      <c r="D362" s="313"/>
      <c r="E362" s="313"/>
      <c r="F362" s="313"/>
      <c r="G362" s="313"/>
      <c r="H362" s="313"/>
      <c r="I362" s="313"/>
      <c r="J362" s="290"/>
      <c r="K362" s="574"/>
      <c r="L362" s="574"/>
      <c r="M362" s="574"/>
      <c r="N362" s="574"/>
      <c r="O362" s="575"/>
      <c r="P362" s="574"/>
      <c r="Q362" s="574"/>
      <c r="R362" s="290"/>
      <c r="S362" s="290"/>
      <c r="T362" s="290"/>
      <c r="U362" s="290"/>
      <c r="V362" s="290"/>
      <c r="W362" s="290"/>
      <c r="X362" s="290"/>
      <c r="Y362" s="290"/>
      <c r="Z362" s="290"/>
      <c r="AA362" s="290"/>
      <c r="AB362" s="290"/>
      <c r="AC362" s="290"/>
      <c r="AD362" s="290"/>
      <c r="AE362" s="290"/>
      <c r="AF362" s="290"/>
      <c r="AG362" s="290"/>
      <c r="AH362" s="290"/>
      <c r="AI362" s="290"/>
    </row>
    <row r="363" ht="16.5" customHeight="1">
      <c r="A363" s="290"/>
      <c r="B363" s="313"/>
      <c r="C363" s="313"/>
      <c r="D363" s="313"/>
      <c r="E363" s="313"/>
      <c r="F363" s="313"/>
      <c r="G363" s="313"/>
      <c r="H363" s="313"/>
      <c r="I363" s="313"/>
      <c r="J363" s="290"/>
      <c r="K363" s="574"/>
      <c r="L363" s="574"/>
      <c r="M363" s="574"/>
      <c r="N363" s="574"/>
      <c r="O363" s="575"/>
      <c r="P363" s="574"/>
      <c r="Q363" s="574"/>
      <c r="R363" s="290"/>
      <c r="S363" s="290"/>
      <c r="T363" s="290"/>
      <c r="U363" s="290"/>
      <c r="V363" s="290"/>
      <c r="W363" s="290"/>
      <c r="X363" s="290"/>
      <c r="Y363" s="290"/>
      <c r="Z363" s="290"/>
      <c r="AA363" s="290"/>
      <c r="AB363" s="290"/>
      <c r="AC363" s="290"/>
      <c r="AD363" s="290"/>
      <c r="AE363" s="290"/>
      <c r="AF363" s="290"/>
      <c r="AG363" s="290"/>
      <c r="AH363" s="290"/>
      <c r="AI363" s="290"/>
    </row>
    <row r="364" ht="16.5" customHeight="1">
      <c r="A364" s="290"/>
      <c r="B364" s="313"/>
      <c r="C364" s="313"/>
      <c r="D364" s="313"/>
      <c r="E364" s="313"/>
      <c r="F364" s="313"/>
      <c r="G364" s="313"/>
      <c r="H364" s="313"/>
      <c r="I364" s="313"/>
      <c r="J364" s="290"/>
      <c r="K364" s="574"/>
      <c r="L364" s="574"/>
      <c r="M364" s="574"/>
      <c r="N364" s="574"/>
      <c r="O364" s="575"/>
      <c r="P364" s="574"/>
      <c r="Q364" s="574"/>
      <c r="R364" s="290"/>
      <c r="S364" s="290"/>
      <c r="T364" s="290"/>
      <c r="U364" s="290"/>
      <c r="V364" s="290"/>
      <c r="W364" s="290"/>
      <c r="X364" s="290"/>
      <c r="Y364" s="290"/>
      <c r="Z364" s="290"/>
      <c r="AA364" s="290"/>
      <c r="AB364" s="290"/>
      <c r="AC364" s="290"/>
      <c r="AD364" s="290"/>
      <c r="AE364" s="290"/>
      <c r="AF364" s="290"/>
      <c r="AG364" s="290"/>
      <c r="AH364" s="290"/>
      <c r="AI364" s="290"/>
    </row>
    <row r="365" ht="16.5" customHeight="1">
      <c r="A365" s="290"/>
      <c r="B365" s="313"/>
      <c r="C365" s="313"/>
      <c r="D365" s="313"/>
      <c r="E365" s="313"/>
      <c r="F365" s="313"/>
      <c r="G365" s="313"/>
      <c r="H365" s="313"/>
      <c r="I365" s="313"/>
      <c r="J365" s="290"/>
      <c r="K365" s="574"/>
      <c r="L365" s="574"/>
      <c r="M365" s="574"/>
      <c r="N365" s="574"/>
      <c r="O365" s="575"/>
      <c r="P365" s="574"/>
      <c r="Q365" s="574"/>
      <c r="R365" s="290"/>
      <c r="S365" s="290"/>
      <c r="T365" s="290"/>
      <c r="U365" s="290"/>
      <c r="V365" s="290"/>
      <c r="W365" s="290"/>
      <c r="X365" s="290"/>
      <c r="Y365" s="290"/>
      <c r="Z365" s="290"/>
      <c r="AA365" s="290"/>
      <c r="AB365" s="290"/>
      <c r="AC365" s="290"/>
      <c r="AD365" s="290"/>
      <c r="AE365" s="290"/>
      <c r="AF365" s="290"/>
      <c r="AG365" s="290"/>
      <c r="AH365" s="290"/>
      <c r="AI365" s="290"/>
    </row>
    <row r="366" ht="16.5" customHeight="1">
      <c r="A366" s="290"/>
      <c r="B366" s="313"/>
      <c r="C366" s="313"/>
      <c r="D366" s="313"/>
      <c r="E366" s="313"/>
      <c r="F366" s="313"/>
      <c r="G366" s="313"/>
      <c r="H366" s="313"/>
      <c r="I366" s="313"/>
      <c r="J366" s="290"/>
      <c r="K366" s="574"/>
      <c r="L366" s="574"/>
      <c r="M366" s="574"/>
      <c r="N366" s="574"/>
      <c r="O366" s="575"/>
      <c r="P366" s="574"/>
      <c r="Q366" s="574"/>
      <c r="R366" s="290"/>
      <c r="S366" s="290"/>
      <c r="T366" s="290"/>
      <c r="U366" s="290"/>
      <c r="V366" s="290"/>
      <c r="W366" s="290"/>
      <c r="X366" s="290"/>
      <c r="Y366" s="290"/>
      <c r="Z366" s="290"/>
      <c r="AA366" s="290"/>
      <c r="AB366" s="290"/>
      <c r="AC366" s="290"/>
      <c r="AD366" s="290"/>
      <c r="AE366" s="290"/>
      <c r="AF366" s="290"/>
      <c r="AG366" s="290"/>
      <c r="AH366" s="290"/>
      <c r="AI366" s="290"/>
    </row>
    <row r="367" ht="16.5" customHeight="1">
      <c r="A367" s="290"/>
      <c r="B367" s="313"/>
      <c r="C367" s="313"/>
      <c r="D367" s="313"/>
      <c r="E367" s="313"/>
      <c r="F367" s="313"/>
      <c r="G367" s="313"/>
      <c r="H367" s="313"/>
      <c r="I367" s="313"/>
      <c r="J367" s="290"/>
      <c r="K367" s="574"/>
      <c r="L367" s="574"/>
      <c r="M367" s="574"/>
      <c r="N367" s="574"/>
      <c r="O367" s="575"/>
      <c r="P367" s="574"/>
      <c r="Q367" s="574"/>
      <c r="R367" s="290"/>
      <c r="S367" s="290"/>
      <c r="T367" s="290"/>
      <c r="U367" s="290"/>
      <c r="V367" s="290"/>
      <c r="W367" s="290"/>
      <c r="X367" s="290"/>
      <c r="Y367" s="290"/>
      <c r="Z367" s="290"/>
      <c r="AA367" s="290"/>
      <c r="AB367" s="290"/>
      <c r="AC367" s="290"/>
      <c r="AD367" s="290"/>
      <c r="AE367" s="290"/>
      <c r="AF367" s="290"/>
      <c r="AG367" s="290"/>
      <c r="AH367" s="290"/>
      <c r="AI367" s="290"/>
    </row>
    <row r="368" ht="16.5" customHeight="1">
      <c r="A368" s="290"/>
      <c r="B368" s="313"/>
      <c r="C368" s="313"/>
      <c r="D368" s="313"/>
      <c r="E368" s="313"/>
      <c r="F368" s="313"/>
      <c r="G368" s="313"/>
      <c r="H368" s="313"/>
      <c r="I368" s="313"/>
      <c r="J368" s="290"/>
      <c r="K368" s="574"/>
      <c r="L368" s="574"/>
      <c r="M368" s="574"/>
      <c r="N368" s="574"/>
      <c r="O368" s="575"/>
      <c r="P368" s="574"/>
      <c r="Q368" s="574"/>
      <c r="R368" s="290"/>
      <c r="S368" s="290"/>
      <c r="T368" s="290"/>
      <c r="U368" s="290"/>
      <c r="V368" s="290"/>
      <c r="W368" s="290"/>
      <c r="X368" s="290"/>
      <c r="Y368" s="290"/>
      <c r="Z368" s="290"/>
      <c r="AA368" s="290"/>
      <c r="AB368" s="290"/>
      <c r="AC368" s="290"/>
      <c r="AD368" s="290"/>
      <c r="AE368" s="290"/>
      <c r="AF368" s="290"/>
      <c r="AG368" s="290"/>
      <c r="AH368" s="290"/>
      <c r="AI368" s="290"/>
    </row>
    <row r="369" ht="16.5" customHeight="1">
      <c r="A369" s="290"/>
      <c r="B369" s="313"/>
      <c r="C369" s="313"/>
      <c r="D369" s="313"/>
      <c r="E369" s="313"/>
      <c r="F369" s="313"/>
      <c r="G369" s="313"/>
      <c r="H369" s="313"/>
      <c r="I369" s="313"/>
      <c r="J369" s="290"/>
      <c r="K369" s="574"/>
      <c r="L369" s="574"/>
      <c r="M369" s="574"/>
      <c r="N369" s="574"/>
      <c r="O369" s="575"/>
      <c r="P369" s="574"/>
      <c r="Q369" s="574"/>
      <c r="R369" s="290"/>
      <c r="S369" s="290"/>
      <c r="T369" s="290"/>
      <c r="U369" s="290"/>
      <c r="V369" s="290"/>
      <c r="W369" s="290"/>
      <c r="X369" s="290"/>
      <c r="Y369" s="290"/>
      <c r="Z369" s="290"/>
      <c r="AA369" s="290"/>
      <c r="AB369" s="290"/>
      <c r="AC369" s="290"/>
      <c r="AD369" s="290"/>
      <c r="AE369" s="290"/>
      <c r="AF369" s="290"/>
      <c r="AG369" s="290"/>
      <c r="AH369" s="290"/>
      <c r="AI369" s="290"/>
    </row>
    <row r="370" ht="16.5" customHeight="1">
      <c r="A370" s="290"/>
      <c r="B370" s="313"/>
      <c r="C370" s="313"/>
      <c r="D370" s="313"/>
      <c r="E370" s="313"/>
      <c r="F370" s="313"/>
      <c r="G370" s="313"/>
      <c r="H370" s="313"/>
      <c r="I370" s="313"/>
      <c r="J370" s="290"/>
      <c r="K370" s="574"/>
      <c r="L370" s="574"/>
      <c r="M370" s="574"/>
      <c r="N370" s="574"/>
      <c r="O370" s="575"/>
      <c r="P370" s="574"/>
      <c r="Q370" s="574"/>
      <c r="R370" s="290"/>
      <c r="S370" s="290"/>
      <c r="T370" s="290"/>
      <c r="U370" s="290"/>
      <c r="V370" s="290"/>
      <c r="W370" s="290"/>
      <c r="X370" s="290"/>
      <c r="Y370" s="290"/>
      <c r="Z370" s="290"/>
      <c r="AA370" s="290"/>
      <c r="AB370" s="290"/>
      <c r="AC370" s="290"/>
      <c r="AD370" s="290"/>
      <c r="AE370" s="290"/>
      <c r="AF370" s="290"/>
      <c r="AG370" s="290"/>
      <c r="AH370" s="290"/>
      <c r="AI370" s="290"/>
    </row>
    <row r="371" ht="16.5" customHeight="1">
      <c r="A371" s="290"/>
      <c r="B371" s="313"/>
      <c r="C371" s="313"/>
      <c r="D371" s="313"/>
      <c r="E371" s="313"/>
      <c r="F371" s="313"/>
      <c r="G371" s="313"/>
      <c r="H371" s="313"/>
      <c r="I371" s="313"/>
      <c r="J371" s="290"/>
      <c r="K371" s="574"/>
      <c r="L371" s="574"/>
      <c r="M371" s="574"/>
      <c r="N371" s="574"/>
      <c r="O371" s="575"/>
      <c r="P371" s="574"/>
      <c r="Q371" s="574"/>
      <c r="R371" s="290"/>
      <c r="S371" s="290"/>
      <c r="T371" s="290"/>
      <c r="U371" s="290"/>
      <c r="V371" s="290"/>
      <c r="W371" s="290"/>
      <c r="X371" s="290"/>
      <c r="Y371" s="290"/>
      <c r="Z371" s="290"/>
      <c r="AA371" s="290"/>
      <c r="AB371" s="290"/>
      <c r="AC371" s="290"/>
      <c r="AD371" s="290"/>
      <c r="AE371" s="290"/>
      <c r="AF371" s="290"/>
      <c r="AG371" s="290"/>
      <c r="AH371" s="290"/>
      <c r="AI371" s="290"/>
    </row>
    <row r="372" ht="16.5" customHeight="1">
      <c r="A372" s="290"/>
      <c r="B372" s="313"/>
      <c r="C372" s="313"/>
      <c r="D372" s="313"/>
      <c r="E372" s="313"/>
      <c r="F372" s="313"/>
      <c r="G372" s="313"/>
      <c r="H372" s="313"/>
      <c r="I372" s="313"/>
      <c r="J372" s="290"/>
      <c r="K372" s="574"/>
      <c r="L372" s="574"/>
      <c r="M372" s="574"/>
      <c r="N372" s="574"/>
      <c r="O372" s="575"/>
      <c r="P372" s="574"/>
      <c r="Q372" s="574"/>
      <c r="R372" s="290"/>
      <c r="S372" s="290"/>
      <c r="T372" s="290"/>
      <c r="U372" s="290"/>
      <c r="V372" s="290"/>
      <c r="W372" s="290"/>
      <c r="X372" s="290"/>
      <c r="Y372" s="290"/>
      <c r="Z372" s="290"/>
      <c r="AA372" s="290"/>
      <c r="AB372" s="290"/>
      <c r="AC372" s="290"/>
      <c r="AD372" s="290"/>
      <c r="AE372" s="290"/>
      <c r="AF372" s="290"/>
      <c r="AG372" s="290"/>
      <c r="AH372" s="290"/>
      <c r="AI372" s="290"/>
    </row>
    <row r="373" ht="16.5" customHeight="1">
      <c r="A373" s="290"/>
      <c r="B373" s="313"/>
      <c r="C373" s="313"/>
      <c r="D373" s="313"/>
      <c r="E373" s="313"/>
      <c r="F373" s="313"/>
      <c r="G373" s="313"/>
      <c r="H373" s="313"/>
      <c r="I373" s="313"/>
      <c r="J373" s="290"/>
      <c r="K373" s="574"/>
      <c r="L373" s="574"/>
      <c r="M373" s="574"/>
      <c r="N373" s="574"/>
      <c r="O373" s="575"/>
      <c r="P373" s="574"/>
      <c r="Q373" s="574"/>
      <c r="R373" s="290"/>
      <c r="S373" s="290"/>
      <c r="T373" s="290"/>
      <c r="U373" s="290"/>
      <c r="V373" s="290"/>
      <c r="W373" s="290"/>
      <c r="X373" s="290"/>
      <c r="Y373" s="290"/>
      <c r="Z373" s="290"/>
      <c r="AA373" s="290"/>
      <c r="AB373" s="290"/>
      <c r="AC373" s="290"/>
      <c r="AD373" s="290"/>
      <c r="AE373" s="290"/>
      <c r="AF373" s="290"/>
      <c r="AG373" s="290"/>
      <c r="AH373" s="290"/>
      <c r="AI373" s="290"/>
    </row>
    <row r="374" ht="16.5" customHeight="1">
      <c r="A374" s="290"/>
      <c r="B374" s="313"/>
      <c r="C374" s="313"/>
      <c r="D374" s="313"/>
      <c r="E374" s="313"/>
      <c r="F374" s="313"/>
      <c r="G374" s="313"/>
      <c r="H374" s="313"/>
      <c r="I374" s="313"/>
      <c r="J374" s="290"/>
      <c r="K374" s="574"/>
      <c r="L374" s="574"/>
      <c r="M374" s="574"/>
      <c r="N374" s="574"/>
      <c r="O374" s="575"/>
      <c r="P374" s="574"/>
      <c r="Q374" s="574"/>
      <c r="R374" s="290"/>
      <c r="S374" s="290"/>
      <c r="T374" s="290"/>
      <c r="U374" s="290"/>
      <c r="V374" s="290"/>
      <c r="W374" s="290"/>
      <c r="X374" s="290"/>
      <c r="Y374" s="290"/>
      <c r="Z374" s="290"/>
      <c r="AA374" s="290"/>
      <c r="AB374" s="290"/>
      <c r="AC374" s="290"/>
      <c r="AD374" s="290"/>
      <c r="AE374" s="290"/>
      <c r="AF374" s="290"/>
      <c r="AG374" s="290"/>
      <c r="AH374" s="290"/>
      <c r="AI374" s="290"/>
    </row>
    <row r="375" ht="16.5" customHeight="1">
      <c r="A375" s="290"/>
      <c r="B375" s="313"/>
      <c r="C375" s="313"/>
      <c r="D375" s="313"/>
      <c r="E375" s="313"/>
      <c r="F375" s="313"/>
      <c r="G375" s="313"/>
      <c r="H375" s="313"/>
      <c r="I375" s="313"/>
      <c r="J375" s="290"/>
      <c r="K375" s="574"/>
      <c r="L375" s="574"/>
      <c r="M375" s="574"/>
      <c r="N375" s="574"/>
      <c r="O375" s="575"/>
      <c r="P375" s="574"/>
      <c r="Q375" s="574"/>
      <c r="R375" s="290"/>
      <c r="S375" s="290"/>
      <c r="T375" s="290"/>
      <c r="U375" s="290"/>
      <c r="V375" s="290"/>
      <c r="W375" s="290"/>
      <c r="X375" s="290"/>
      <c r="Y375" s="290"/>
      <c r="Z375" s="290"/>
      <c r="AA375" s="290"/>
      <c r="AB375" s="290"/>
      <c r="AC375" s="290"/>
      <c r="AD375" s="290"/>
      <c r="AE375" s="290"/>
      <c r="AF375" s="290"/>
      <c r="AG375" s="290"/>
      <c r="AH375" s="290"/>
      <c r="AI375" s="290"/>
    </row>
    <row r="376" ht="16.5" customHeight="1">
      <c r="A376" s="290"/>
      <c r="B376" s="313"/>
      <c r="C376" s="313"/>
      <c r="D376" s="313"/>
      <c r="E376" s="313"/>
      <c r="F376" s="313"/>
      <c r="G376" s="313"/>
      <c r="H376" s="313"/>
      <c r="I376" s="313"/>
      <c r="J376" s="290"/>
      <c r="K376" s="574"/>
      <c r="L376" s="574"/>
      <c r="M376" s="574"/>
      <c r="N376" s="574"/>
      <c r="O376" s="575"/>
      <c r="P376" s="574"/>
      <c r="Q376" s="574"/>
      <c r="R376" s="290"/>
      <c r="S376" s="290"/>
      <c r="T376" s="290"/>
      <c r="U376" s="290"/>
      <c r="V376" s="290"/>
      <c r="W376" s="290"/>
      <c r="X376" s="290"/>
      <c r="Y376" s="290"/>
      <c r="Z376" s="290"/>
      <c r="AA376" s="290"/>
      <c r="AB376" s="290"/>
      <c r="AC376" s="290"/>
      <c r="AD376" s="290"/>
      <c r="AE376" s="290"/>
      <c r="AF376" s="290"/>
      <c r="AG376" s="290"/>
      <c r="AH376" s="290"/>
      <c r="AI376" s="290"/>
    </row>
    <row r="377" ht="16.5" customHeight="1">
      <c r="A377" s="290"/>
      <c r="B377" s="313"/>
      <c r="C377" s="313"/>
      <c r="D377" s="313"/>
      <c r="E377" s="313"/>
      <c r="F377" s="313"/>
      <c r="G377" s="313"/>
      <c r="H377" s="313"/>
      <c r="I377" s="313"/>
      <c r="J377" s="290"/>
      <c r="K377" s="574"/>
      <c r="L377" s="574"/>
      <c r="M377" s="574"/>
      <c r="N377" s="574"/>
      <c r="O377" s="575"/>
      <c r="P377" s="574"/>
      <c r="Q377" s="574"/>
      <c r="R377" s="290"/>
      <c r="S377" s="290"/>
      <c r="T377" s="290"/>
      <c r="U377" s="290"/>
      <c r="V377" s="290"/>
      <c r="W377" s="290"/>
      <c r="X377" s="290"/>
      <c r="Y377" s="290"/>
      <c r="Z377" s="290"/>
      <c r="AA377" s="290"/>
      <c r="AB377" s="290"/>
      <c r="AC377" s="290"/>
      <c r="AD377" s="290"/>
      <c r="AE377" s="290"/>
      <c r="AF377" s="290"/>
      <c r="AG377" s="290"/>
      <c r="AH377" s="290"/>
      <c r="AI377" s="290"/>
    </row>
    <row r="378" ht="16.5" customHeight="1">
      <c r="A378" s="290"/>
      <c r="B378" s="313"/>
      <c r="C378" s="313"/>
      <c r="D378" s="313"/>
      <c r="E378" s="313"/>
      <c r="F378" s="313"/>
      <c r="G378" s="313"/>
      <c r="H378" s="313"/>
      <c r="I378" s="313"/>
      <c r="J378" s="290"/>
      <c r="K378" s="574"/>
      <c r="L378" s="574"/>
      <c r="M378" s="574"/>
      <c r="N378" s="574"/>
      <c r="O378" s="575"/>
      <c r="P378" s="574"/>
      <c r="Q378" s="574"/>
      <c r="R378" s="290"/>
      <c r="S378" s="290"/>
      <c r="T378" s="290"/>
      <c r="U378" s="290"/>
      <c r="V378" s="290"/>
      <c r="W378" s="290"/>
      <c r="X378" s="290"/>
      <c r="Y378" s="290"/>
      <c r="Z378" s="290"/>
      <c r="AA378" s="290"/>
      <c r="AB378" s="290"/>
      <c r="AC378" s="290"/>
      <c r="AD378" s="290"/>
      <c r="AE378" s="290"/>
      <c r="AF378" s="290"/>
      <c r="AG378" s="290"/>
      <c r="AH378" s="290"/>
      <c r="AI378" s="290"/>
    </row>
    <row r="379" ht="16.5" customHeight="1">
      <c r="A379" s="290"/>
      <c r="B379" s="313"/>
      <c r="C379" s="313"/>
      <c r="D379" s="313"/>
      <c r="E379" s="313"/>
      <c r="F379" s="313"/>
      <c r="G379" s="313"/>
      <c r="H379" s="313"/>
      <c r="I379" s="313"/>
      <c r="J379" s="290"/>
      <c r="K379" s="574"/>
      <c r="L379" s="574"/>
      <c r="M379" s="574"/>
      <c r="N379" s="574"/>
      <c r="O379" s="575"/>
      <c r="P379" s="574"/>
      <c r="Q379" s="574"/>
      <c r="R379" s="290"/>
      <c r="S379" s="290"/>
      <c r="T379" s="290"/>
      <c r="U379" s="290"/>
      <c r="V379" s="290"/>
      <c r="W379" s="290"/>
      <c r="X379" s="290"/>
      <c r="Y379" s="290"/>
      <c r="Z379" s="290"/>
      <c r="AA379" s="290"/>
      <c r="AB379" s="290"/>
      <c r="AC379" s="290"/>
      <c r="AD379" s="290"/>
      <c r="AE379" s="290"/>
      <c r="AF379" s="290"/>
      <c r="AG379" s="290"/>
      <c r="AH379" s="290"/>
      <c r="AI379" s="290"/>
    </row>
    <row r="380" ht="16.5" customHeight="1">
      <c r="A380" s="290"/>
      <c r="B380" s="313"/>
      <c r="C380" s="313"/>
      <c r="D380" s="313"/>
      <c r="E380" s="313"/>
      <c r="F380" s="313"/>
      <c r="G380" s="313"/>
      <c r="H380" s="313"/>
      <c r="I380" s="313"/>
      <c r="J380" s="290"/>
      <c r="K380" s="574"/>
      <c r="L380" s="574"/>
      <c r="M380" s="574"/>
      <c r="N380" s="574"/>
      <c r="O380" s="575"/>
      <c r="P380" s="574"/>
      <c r="Q380" s="574"/>
      <c r="R380" s="290"/>
      <c r="S380" s="290"/>
      <c r="T380" s="290"/>
      <c r="U380" s="290"/>
      <c r="V380" s="290"/>
      <c r="W380" s="290"/>
      <c r="X380" s="290"/>
      <c r="Y380" s="290"/>
      <c r="Z380" s="290"/>
      <c r="AA380" s="290"/>
      <c r="AB380" s="290"/>
      <c r="AC380" s="290"/>
      <c r="AD380" s="290"/>
      <c r="AE380" s="290"/>
      <c r="AF380" s="290"/>
      <c r="AG380" s="290"/>
      <c r="AH380" s="290"/>
      <c r="AI380" s="290"/>
    </row>
    <row r="381" ht="16.5" customHeight="1">
      <c r="A381" s="290"/>
      <c r="B381" s="313"/>
      <c r="C381" s="313"/>
      <c r="D381" s="313"/>
      <c r="E381" s="313"/>
      <c r="F381" s="313"/>
      <c r="G381" s="313"/>
      <c r="H381" s="313"/>
      <c r="I381" s="313"/>
      <c r="J381" s="290"/>
      <c r="K381" s="574"/>
      <c r="L381" s="574"/>
      <c r="M381" s="574"/>
      <c r="N381" s="574"/>
      <c r="O381" s="575"/>
      <c r="P381" s="574"/>
      <c r="Q381" s="574"/>
      <c r="R381" s="290"/>
      <c r="S381" s="290"/>
      <c r="T381" s="290"/>
      <c r="U381" s="290"/>
      <c r="V381" s="290"/>
      <c r="W381" s="290"/>
      <c r="X381" s="290"/>
      <c r="Y381" s="290"/>
      <c r="Z381" s="290"/>
      <c r="AA381" s="290"/>
      <c r="AB381" s="290"/>
      <c r="AC381" s="290"/>
      <c r="AD381" s="290"/>
      <c r="AE381" s="290"/>
      <c r="AF381" s="290"/>
      <c r="AG381" s="290"/>
      <c r="AH381" s="290"/>
      <c r="AI381" s="290"/>
    </row>
    <row r="382" ht="16.5" customHeight="1">
      <c r="A382" s="290"/>
      <c r="B382" s="313"/>
      <c r="C382" s="313"/>
      <c r="D382" s="313"/>
      <c r="E382" s="313"/>
      <c r="F382" s="313"/>
      <c r="G382" s="313"/>
      <c r="H382" s="313"/>
      <c r="I382" s="313"/>
      <c r="J382" s="290"/>
      <c r="K382" s="574"/>
      <c r="L382" s="574"/>
      <c r="M382" s="574"/>
      <c r="N382" s="574"/>
      <c r="O382" s="575"/>
      <c r="P382" s="574"/>
      <c r="Q382" s="574"/>
      <c r="R382" s="290"/>
      <c r="S382" s="290"/>
      <c r="T382" s="290"/>
      <c r="U382" s="290"/>
      <c r="V382" s="290"/>
      <c r="W382" s="290"/>
      <c r="X382" s="290"/>
      <c r="Y382" s="290"/>
      <c r="Z382" s="290"/>
      <c r="AA382" s="290"/>
      <c r="AB382" s="290"/>
      <c r="AC382" s="290"/>
      <c r="AD382" s="290"/>
      <c r="AE382" s="290"/>
      <c r="AF382" s="290"/>
      <c r="AG382" s="290"/>
      <c r="AH382" s="290"/>
      <c r="AI382" s="290"/>
    </row>
    <row r="383" ht="16.5" customHeight="1">
      <c r="A383" s="290"/>
      <c r="B383" s="313"/>
      <c r="C383" s="313"/>
      <c r="D383" s="313"/>
      <c r="E383" s="313"/>
      <c r="F383" s="313"/>
      <c r="G383" s="313"/>
      <c r="H383" s="313"/>
      <c r="I383" s="313"/>
      <c r="J383" s="290"/>
      <c r="K383" s="574"/>
      <c r="L383" s="574"/>
      <c r="M383" s="574"/>
      <c r="N383" s="574"/>
      <c r="O383" s="575"/>
      <c r="P383" s="574"/>
      <c r="Q383" s="574"/>
      <c r="R383" s="290"/>
      <c r="S383" s="290"/>
      <c r="T383" s="290"/>
      <c r="U383" s="290"/>
      <c r="V383" s="290"/>
      <c r="W383" s="290"/>
      <c r="X383" s="290"/>
      <c r="Y383" s="290"/>
      <c r="Z383" s="290"/>
      <c r="AA383" s="290"/>
      <c r="AB383" s="290"/>
      <c r="AC383" s="290"/>
      <c r="AD383" s="290"/>
      <c r="AE383" s="290"/>
      <c r="AF383" s="290"/>
      <c r="AG383" s="290"/>
      <c r="AH383" s="290"/>
      <c r="AI383" s="290"/>
    </row>
    <row r="384" ht="16.5" customHeight="1">
      <c r="A384" s="290"/>
      <c r="B384" s="313"/>
      <c r="C384" s="313"/>
      <c r="D384" s="313"/>
      <c r="E384" s="313"/>
      <c r="F384" s="313"/>
      <c r="G384" s="313"/>
      <c r="H384" s="313"/>
      <c r="I384" s="313"/>
      <c r="J384" s="290"/>
      <c r="K384" s="574"/>
      <c r="L384" s="574"/>
      <c r="M384" s="574"/>
      <c r="N384" s="574"/>
      <c r="O384" s="575"/>
      <c r="P384" s="574"/>
      <c r="Q384" s="574"/>
      <c r="R384" s="290"/>
      <c r="S384" s="290"/>
      <c r="T384" s="290"/>
      <c r="U384" s="290"/>
      <c r="V384" s="290"/>
      <c r="W384" s="290"/>
      <c r="X384" s="290"/>
      <c r="Y384" s="290"/>
      <c r="Z384" s="290"/>
      <c r="AA384" s="290"/>
      <c r="AB384" s="290"/>
      <c r="AC384" s="290"/>
      <c r="AD384" s="290"/>
      <c r="AE384" s="290"/>
      <c r="AF384" s="290"/>
      <c r="AG384" s="290"/>
      <c r="AH384" s="290"/>
      <c r="AI384" s="290"/>
    </row>
    <row r="385" ht="16.5" customHeight="1">
      <c r="A385" s="290"/>
      <c r="B385" s="313"/>
      <c r="C385" s="313"/>
      <c r="D385" s="313"/>
      <c r="E385" s="313"/>
      <c r="F385" s="313"/>
      <c r="G385" s="313"/>
      <c r="H385" s="313"/>
      <c r="I385" s="313"/>
      <c r="J385" s="290"/>
      <c r="K385" s="574"/>
      <c r="L385" s="574"/>
      <c r="M385" s="574"/>
      <c r="N385" s="574"/>
      <c r="O385" s="575"/>
      <c r="P385" s="574"/>
      <c r="Q385" s="574"/>
      <c r="R385" s="290"/>
      <c r="S385" s="290"/>
      <c r="T385" s="290"/>
      <c r="U385" s="290"/>
      <c r="V385" s="290"/>
      <c r="W385" s="290"/>
      <c r="X385" s="290"/>
      <c r="Y385" s="290"/>
      <c r="Z385" s="290"/>
      <c r="AA385" s="290"/>
      <c r="AB385" s="290"/>
      <c r="AC385" s="290"/>
      <c r="AD385" s="290"/>
      <c r="AE385" s="290"/>
      <c r="AF385" s="290"/>
      <c r="AG385" s="290"/>
      <c r="AH385" s="290"/>
      <c r="AI385" s="290"/>
    </row>
    <row r="386" ht="16.5" customHeight="1">
      <c r="A386" s="290"/>
      <c r="B386" s="313"/>
      <c r="C386" s="313"/>
      <c r="D386" s="313"/>
      <c r="E386" s="313"/>
      <c r="F386" s="313"/>
      <c r="G386" s="313"/>
      <c r="H386" s="313"/>
      <c r="I386" s="313"/>
      <c r="J386" s="290"/>
      <c r="K386" s="574"/>
      <c r="L386" s="574"/>
      <c r="M386" s="574"/>
      <c r="N386" s="574"/>
      <c r="O386" s="575"/>
      <c r="P386" s="574"/>
      <c r="Q386" s="574"/>
      <c r="R386" s="290"/>
      <c r="S386" s="290"/>
      <c r="T386" s="290"/>
      <c r="U386" s="290"/>
      <c r="V386" s="290"/>
      <c r="W386" s="290"/>
      <c r="X386" s="290"/>
      <c r="Y386" s="290"/>
      <c r="Z386" s="290"/>
      <c r="AA386" s="290"/>
      <c r="AB386" s="290"/>
      <c r="AC386" s="290"/>
      <c r="AD386" s="290"/>
      <c r="AE386" s="290"/>
      <c r="AF386" s="290"/>
      <c r="AG386" s="290"/>
      <c r="AH386" s="290"/>
      <c r="AI386" s="290"/>
    </row>
    <row r="387" ht="16.5" customHeight="1">
      <c r="A387" s="290"/>
      <c r="B387" s="313"/>
      <c r="C387" s="313"/>
      <c r="D387" s="313"/>
      <c r="E387" s="313"/>
      <c r="F387" s="313"/>
      <c r="G387" s="313"/>
      <c r="H387" s="313"/>
      <c r="I387" s="313"/>
      <c r="J387" s="290"/>
      <c r="K387" s="574"/>
      <c r="L387" s="574"/>
      <c r="M387" s="574"/>
      <c r="N387" s="574"/>
      <c r="O387" s="575"/>
      <c r="P387" s="574"/>
      <c r="Q387" s="574"/>
      <c r="R387" s="290"/>
      <c r="S387" s="290"/>
      <c r="T387" s="290"/>
      <c r="U387" s="290"/>
      <c r="V387" s="290"/>
      <c r="W387" s="290"/>
      <c r="X387" s="290"/>
      <c r="Y387" s="290"/>
      <c r="Z387" s="290"/>
      <c r="AA387" s="290"/>
      <c r="AB387" s="290"/>
      <c r="AC387" s="290"/>
      <c r="AD387" s="290"/>
      <c r="AE387" s="290"/>
      <c r="AF387" s="290"/>
      <c r="AG387" s="290"/>
      <c r="AH387" s="290"/>
      <c r="AI387" s="290"/>
    </row>
    <row r="388" ht="16.5" customHeight="1">
      <c r="A388" s="290"/>
      <c r="B388" s="313"/>
      <c r="C388" s="313"/>
      <c r="D388" s="313"/>
      <c r="E388" s="313"/>
      <c r="F388" s="313"/>
      <c r="G388" s="313"/>
      <c r="H388" s="313"/>
      <c r="I388" s="313"/>
      <c r="J388" s="290"/>
      <c r="K388" s="574"/>
      <c r="L388" s="574"/>
      <c r="M388" s="574"/>
      <c r="N388" s="574"/>
      <c r="O388" s="575"/>
      <c r="P388" s="574"/>
      <c r="Q388" s="574"/>
      <c r="R388" s="290"/>
      <c r="S388" s="290"/>
      <c r="T388" s="290"/>
      <c r="U388" s="290"/>
      <c r="V388" s="290"/>
      <c r="W388" s="290"/>
      <c r="X388" s="290"/>
      <c r="Y388" s="290"/>
      <c r="Z388" s="290"/>
      <c r="AA388" s="290"/>
      <c r="AB388" s="290"/>
      <c r="AC388" s="290"/>
      <c r="AD388" s="290"/>
      <c r="AE388" s="290"/>
      <c r="AF388" s="290"/>
      <c r="AG388" s="290"/>
      <c r="AH388" s="290"/>
      <c r="AI388" s="290"/>
    </row>
    <row r="389" ht="16.5" customHeight="1">
      <c r="A389" s="290"/>
      <c r="B389" s="313"/>
      <c r="C389" s="313"/>
      <c r="D389" s="313"/>
      <c r="E389" s="313"/>
      <c r="F389" s="313"/>
      <c r="G389" s="313"/>
      <c r="H389" s="313"/>
      <c r="I389" s="313"/>
      <c r="J389" s="290"/>
      <c r="K389" s="574"/>
      <c r="L389" s="574"/>
      <c r="M389" s="574"/>
      <c r="N389" s="574"/>
      <c r="O389" s="575"/>
      <c r="P389" s="574"/>
      <c r="Q389" s="574"/>
      <c r="R389" s="290"/>
      <c r="S389" s="290"/>
      <c r="T389" s="290"/>
      <c r="U389" s="290"/>
      <c r="V389" s="290"/>
      <c r="W389" s="290"/>
      <c r="X389" s="290"/>
      <c r="Y389" s="290"/>
      <c r="Z389" s="290"/>
      <c r="AA389" s="290"/>
      <c r="AB389" s="290"/>
      <c r="AC389" s="290"/>
      <c r="AD389" s="290"/>
      <c r="AE389" s="290"/>
      <c r="AF389" s="290"/>
      <c r="AG389" s="290"/>
      <c r="AH389" s="290"/>
      <c r="AI389" s="290"/>
    </row>
    <row r="390" ht="16.5" customHeight="1">
      <c r="A390" s="290"/>
      <c r="B390" s="313"/>
      <c r="C390" s="313"/>
      <c r="D390" s="313"/>
      <c r="E390" s="313"/>
      <c r="F390" s="313"/>
      <c r="G390" s="313"/>
      <c r="H390" s="313"/>
      <c r="I390" s="313"/>
      <c r="J390" s="290"/>
      <c r="K390" s="574"/>
      <c r="L390" s="574"/>
      <c r="M390" s="574"/>
      <c r="N390" s="574"/>
      <c r="O390" s="575"/>
      <c r="P390" s="574"/>
      <c r="Q390" s="574"/>
      <c r="R390" s="290"/>
      <c r="S390" s="290"/>
      <c r="T390" s="290"/>
      <c r="U390" s="290"/>
      <c r="V390" s="290"/>
      <c r="W390" s="290"/>
      <c r="X390" s="290"/>
      <c r="Y390" s="290"/>
      <c r="Z390" s="290"/>
      <c r="AA390" s="290"/>
      <c r="AB390" s="290"/>
      <c r="AC390" s="290"/>
      <c r="AD390" s="290"/>
      <c r="AE390" s="290"/>
      <c r="AF390" s="290"/>
      <c r="AG390" s="290"/>
      <c r="AH390" s="290"/>
      <c r="AI390" s="290"/>
    </row>
    <row r="391" ht="16.5" customHeight="1">
      <c r="A391" s="290"/>
      <c r="B391" s="313"/>
      <c r="C391" s="313"/>
      <c r="D391" s="313"/>
      <c r="E391" s="313"/>
      <c r="F391" s="313"/>
      <c r="G391" s="313"/>
      <c r="H391" s="313"/>
      <c r="I391" s="313"/>
      <c r="J391" s="290"/>
      <c r="K391" s="574"/>
      <c r="L391" s="574"/>
      <c r="M391" s="574"/>
      <c r="N391" s="574"/>
      <c r="O391" s="575"/>
      <c r="P391" s="574"/>
      <c r="Q391" s="574"/>
      <c r="R391" s="290"/>
      <c r="S391" s="290"/>
      <c r="T391" s="290"/>
      <c r="U391" s="290"/>
      <c r="V391" s="290"/>
      <c r="W391" s="290"/>
      <c r="X391" s="290"/>
      <c r="Y391" s="290"/>
      <c r="Z391" s="290"/>
      <c r="AA391" s="290"/>
      <c r="AB391" s="290"/>
      <c r="AC391" s="290"/>
      <c r="AD391" s="290"/>
      <c r="AE391" s="290"/>
      <c r="AF391" s="290"/>
      <c r="AG391" s="290"/>
      <c r="AH391" s="290"/>
      <c r="AI391" s="290"/>
    </row>
    <row r="392" ht="16.5" customHeight="1">
      <c r="A392" s="290"/>
      <c r="B392" s="313"/>
      <c r="C392" s="313"/>
      <c r="D392" s="313"/>
      <c r="E392" s="313"/>
      <c r="F392" s="313"/>
      <c r="G392" s="313"/>
      <c r="H392" s="313"/>
      <c r="I392" s="313"/>
      <c r="J392" s="290"/>
      <c r="K392" s="574"/>
      <c r="L392" s="574"/>
      <c r="M392" s="574"/>
      <c r="N392" s="574"/>
      <c r="O392" s="575"/>
      <c r="P392" s="574"/>
      <c r="Q392" s="574"/>
      <c r="R392" s="290"/>
      <c r="S392" s="290"/>
      <c r="T392" s="290"/>
      <c r="U392" s="290"/>
      <c r="V392" s="290"/>
      <c r="W392" s="290"/>
      <c r="X392" s="290"/>
      <c r="Y392" s="290"/>
      <c r="Z392" s="290"/>
      <c r="AA392" s="290"/>
      <c r="AB392" s="290"/>
      <c r="AC392" s="290"/>
      <c r="AD392" s="290"/>
      <c r="AE392" s="290"/>
      <c r="AF392" s="290"/>
      <c r="AG392" s="290"/>
      <c r="AH392" s="290"/>
      <c r="AI392" s="290"/>
    </row>
    <row r="393" ht="16.5" customHeight="1">
      <c r="A393" s="290"/>
      <c r="B393" s="313"/>
      <c r="C393" s="313"/>
      <c r="D393" s="313"/>
      <c r="E393" s="313"/>
      <c r="F393" s="313"/>
      <c r="G393" s="313"/>
      <c r="H393" s="313"/>
      <c r="I393" s="313"/>
      <c r="J393" s="290"/>
      <c r="K393" s="574"/>
      <c r="L393" s="574"/>
      <c r="M393" s="574"/>
      <c r="N393" s="574"/>
      <c r="O393" s="575"/>
      <c r="P393" s="574"/>
      <c r="Q393" s="574"/>
      <c r="R393" s="290"/>
      <c r="S393" s="290"/>
      <c r="T393" s="290"/>
      <c r="U393" s="290"/>
      <c r="V393" s="290"/>
      <c r="W393" s="290"/>
      <c r="X393" s="290"/>
      <c r="Y393" s="290"/>
      <c r="Z393" s="290"/>
      <c r="AA393" s="290"/>
      <c r="AB393" s="290"/>
      <c r="AC393" s="290"/>
      <c r="AD393" s="290"/>
      <c r="AE393" s="290"/>
      <c r="AF393" s="290"/>
      <c r="AG393" s="290"/>
      <c r="AH393" s="290"/>
      <c r="AI393" s="290"/>
    </row>
    <row r="394" ht="16.5" customHeight="1">
      <c r="A394" s="290"/>
      <c r="B394" s="313"/>
      <c r="C394" s="313"/>
      <c r="D394" s="313"/>
      <c r="E394" s="313"/>
      <c r="F394" s="313"/>
      <c r="G394" s="313"/>
      <c r="H394" s="313"/>
      <c r="I394" s="313"/>
      <c r="J394" s="290"/>
      <c r="K394" s="574"/>
      <c r="L394" s="574"/>
      <c r="M394" s="574"/>
      <c r="N394" s="574"/>
      <c r="O394" s="575"/>
      <c r="P394" s="574"/>
      <c r="Q394" s="574"/>
      <c r="R394" s="290"/>
      <c r="S394" s="290"/>
      <c r="T394" s="290"/>
      <c r="U394" s="290"/>
      <c r="V394" s="290"/>
      <c r="W394" s="290"/>
      <c r="X394" s="290"/>
      <c r="Y394" s="290"/>
      <c r="Z394" s="290"/>
      <c r="AA394" s="290"/>
      <c r="AB394" s="290"/>
      <c r="AC394" s="290"/>
      <c r="AD394" s="290"/>
      <c r="AE394" s="290"/>
      <c r="AF394" s="290"/>
      <c r="AG394" s="290"/>
      <c r="AH394" s="290"/>
      <c r="AI394" s="290"/>
    </row>
    <row r="395" ht="16.5" customHeight="1">
      <c r="A395" s="290"/>
      <c r="B395" s="313"/>
      <c r="C395" s="313"/>
      <c r="D395" s="313"/>
      <c r="E395" s="313"/>
      <c r="F395" s="313"/>
      <c r="G395" s="313"/>
      <c r="H395" s="313"/>
      <c r="I395" s="313"/>
      <c r="J395" s="290"/>
      <c r="K395" s="574"/>
      <c r="L395" s="574"/>
      <c r="M395" s="574"/>
      <c r="N395" s="574"/>
      <c r="O395" s="575"/>
      <c r="P395" s="574"/>
      <c r="Q395" s="574"/>
      <c r="R395" s="290"/>
      <c r="S395" s="290"/>
      <c r="T395" s="290"/>
      <c r="U395" s="290"/>
      <c r="V395" s="290"/>
      <c r="W395" s="290"/>
      <c r="X395" s="290"/>
      <c r="Y395" s="290"/>
      <c r="Z395" s="290"/>
      <c r="AA395" s="290"/>
      <c r="AB395" s="290"/>
      <c r="AC395" s="290"/>
      <c r="AD395" s="290"/>
      <c r="AE395" s="290"/>
      <c r="AF395" s="290"/>
      <c r="AG395" s="290"/>
      <c r="AH395" s="290"/>
      <c r="AI395" s="290"/>
    </row>
    <row r="396" ht="16.5" customHeight="1">
      <c r="A396" s="290"/>
      <c r="B396" s="313"/>
      <c r="C396" s="313"/>
      <c r="D396" s="313"/>
      <c r="E396" s="313"/>
      <c r="F396" s="313"/>
      <c r="G396" s="313"/>
      <c r="H396" s="313"/>
      <c r="I396" s="313"/>
      <c r="J396" s="290"/>
      <c r="K396" s="574"/>
      <c r="L396" s="574"/>
      <c r="M396" s="574"/>
      <c r="N396" s="574"/>
      <c r="O396" s="575"/>
      <c r="P396" s="574"/>
      <c r="Q396" s="574"/>
      <c r="R396" s="290"/>
      <c r="S396" s="290"/>
      <c r="T396" s="290"/>
      <c r="U396" s="290"/>
      <c r="V396" s="290"/>
      <c r="W396" s="290"/>
      <c r="X396" s="290"/>
      <c r="Y396" s="290"/>
      <c r="Z396" s="290"/>
      <c r="AA396" s="290"/>
      <c r="AB396" s="290"/>
      <c r="AC396" s="290"/>
      <c r="AD396" s="290"/>
      <c r="AE396" s="290"/>
      <c r="AF396" s="290"/>
      <c r="AG396" s="290"/>
      <c r="AH396" s="290"/>
      <c r="AI396" s="290"/>
    </row>
    <row r="397" ht="16.5" customHeight="1">
      <c r="A397" s="290"/>
      <c r="B397" s="313"/>
      <c r="C397" s="313"/>
      <c r="D397" s="313"/>
      <c r="E397" s="313"/>
      <c r="F397" s="313"/>
      <c r="G397" s="313"/>
      <c r="H397" s="313"/>
      <c r="I397" s="313"/>
      <c r="J397" s="290"/>
      <c r="K397" s="574"/>
      <c r="L397" s="574"/>
      <c r="M397" s="574"/>
      <c r="N397" s="574"/>
      <c r="O397" s="575"/>
      <c r="P397" s="574"/>
      <c r="Q397" s="574"/>
      <c r="R397" s="290"/>
      <c r="S397" s="290"/>
      <c r="T397" s="290"/>
      <c r="U397" s="290"/>
      <c r="V397" s="290"/>
      <c r="W397" s="290"/>
      <c r="X397" s="290"/>
      <c r="Y397" s="290"/>
      <c r="Z397" s="290"/>
      <c r="AA397" s="290"/>
      <c r="AB397" s="290"/>
      <c r="AC397" s="290"/>
      <c r="AD397" s="290"/>
      <c r="AE397" s="290"/>
      <c r="AF397" s="290"/>
      <c r="AG397" s="290"/>
      <c r="AH397" s="290"/>
      <c r="AI397" s="290"/>
    </row>
    <row r="398" ht="16.5" customHeight="1">
      <c r="A398" s="290"/>
      <c r="B398" s="313"/>
      <c r="C398" s="313"/>
      <c r="D398" s="313"/>
      <c r="E398" s="313"/>
      <c r="F398" s="313"/>
      <c r="G398" s="313"/>
      <c r="H398" s="313"/>
      <c r="I398" s="313"/>
      <c r="J398" s="290"/>
      <c r="K398" s="574"/>
      <c r="L398" s="574"/>
      <c r="M398" s="574"/>
      <c r="N398" s="574"/>
      <c r="O398" s="575"/>
      <c r="P398" s="574"/>
      <c r="Q398" s="574"/>
      <c r="R398" s="290"/>
      <c r="S398" s="290"/>
      <c r="T398" s="290"/>
      <c r="U398" s="290"/>
      <c r="V398" s="290"/>
      <c r="W398" s="290"/>
      <c r="X398" s="290"/>
      <c r="Y398" s="290"/>
      <c r="Z398" s="290"/>
      <c r="AA398" s="290"/>
      <c r="AB398" s="290"/>
      <c r="AC398" s="290"/>
      <c r="AD398" s="290"/>
      <c r="AE398" s="290"/>
      <c r="AF398" s="290"/>
      <c r="AG398" s="290"/>
      <c r="AH398" s="290"/>
      <c r="AI398" s="290"/>
    </row>
    <row r="399" ht="16.5" customHeight="1">
      <c r="A399" s="290"/>
      <c r="B399" s="313"/>
      <c r="C399" s="313"/>
      <c r="D399" s="313"/>
      <c r="E399" s="313"/>
      <c r="F399" s="313"/>
      <c r="G399" s="313"/>
      <c r="H399" s="313"/>
      <c r="I399" s="313"/>
      <c r="J399" s="290"/>
      <c r="K399" s="574"/>
      <c r="L399" s="574"/>
      <c r="M399" s="574"/>
      <c r="N399" s="574"/>
      <c r="O399" s="575"/>
      <c r="P399" s="574"/>
      <c r="Q399" s="574"/>
      <c r="R399" s="290"/>
      <c r="S399" s="290"/>
      <c r="T399" s="290"/>
      <c r="U399" s="290"/>
      <c r="V399" s="290"/>
      <c r="W399" s="290"/>
      <c r="X399" s="290"/>
      <c r="Y399" s="290"/>
      <c r="Z399" s="290"/>
      <c r="AA399" s="290"/>
      <c r="AB399" s="290"/>
      <c r="AC399" s="290"/>
      <c r="AD399" s="290"/>
      <c r="AE399" s="290"/>
      <c r="AF399" s="290"/>
      <c r="AG399" s="290"/>
      <c r="AH399" s="290"/>
      <c r="AI399" s="290"/>
    </row>
    <row r="400" ht="16.5" customHeight="1">
      <c r="A400" s="290"/>
      <c r="B400" s="313"/>
      <c r="C400" s="313"/>
      <c r="D400" s="313"/>
      <c r="E400" s="313"/>
      <c r="F400" s="313"/>
      <c r="G400" s="313"/>
      <c r="H400" s="313"/>
      <c r="I400" s="313"/>
      <c r="J400" s="290"/>
      <c r="K400" s="574"/>
      <c r="L400" s="574"/>
      <c r="M400" s="574"/>
      <c r="N400" s="574"/>
      <c r="O400" s="575"/>
      <c r="P400" s="574"/>
      <c r="Q400" s="574"/>
      <c r="R400" s="290"/>
      <c r="S400" s="290"/>
      <c r="T400" s="290"/>
      <c r="U400" s="290"/>
      <c r="V400" s="290"/>
      <c r="W400" s="290"/>
      <c r="X400" s="290"/>
      <c r="Y400" s="290"/>
      <c r="Z400" s="290"/>
      <c r="AA400" s="290"/>
      <c r="AB400" s="290"/>
      <c r="AC400" s="290"/>
      <c r="AD400" s="290"/>
      <c r="AE400" s="290"/>
      <c r="AF400" s="290"/>
      <c r="AG400" s="290"/>
      <c r="AH400" s="290"/>
      <c r="AI400" s="290"/>
    </row>
    <row r="401" ht="16.5" customHeight="1">
      <c r="A401" s="290"/>
      <c r="B401" s="313"/>
      <c r="C401" s="313"/>
      <c r="D401" s="313"/>
      <c r="E401" s="313"/>
      <c r="F401" s="313"/>
      <c r="G401" s="313"/>
      <c r="H401" s="313"/>
      <c r="I401" s="313"/>
      <c r="J401" s="290"/>
      <c r="K401" s="574"/>
      <c r="L401" s="574"/>
      <c r="M401" s="574"/>
      <c r="N401" s="574"/>
      <c r="O401" s="575"/>
      <c r="P401" s="574"/>
      <c r="Q401" s="574"/>
      <c r="R401" s="290"/>
      <c r="S401" s="290"/>
      <c r="T401" s="290"/>
      <c r="U401" s="290"/>
      <c r="V401" s="290"/>
      <c r="W401" s="290"/>
      <c r="X401" s="290"/>
      <c r="Y401" s="290"/>
      <c r="Z401" s="290"/>
      <c r="AA401" s="290"/>
      <c r="AB401" s="290"/>
      <c r="AC401" s="290"/>
      <c r="AD401" s="290"/>
      <c r="AE401" s="290"/>
      <c r="AF401" s="290"/>
      <c r="AG401" s="290"/>
      <c r="AH401" s="290"/>
      <c r="AI401" s="290"/>
    </row>
    <row r="402" ht="16.5" customHeight="1">
      <c r="A402" s="290"/>
      <c r="B402" s="313"/>
      <c r="C402" s="313"/>
      <c r="D402" s="313"/>
      <c r="E402" s="313"/>
      <c r="F402" s="313"/>
      <c r="G402" s="313"/>
      <c r="H402" s="313"/>
      <c r="I402" s="313"/>
      <c r="J402" s="290"/>
      <c r="K402" s="574"/>
      <c r="L402" s="574"/>
      <c r="M402" s="574"/>
      <c r="N402" s="574"/>
      <c r="O402" s="575"/>
      <c r="P402" s="574"/>
      <c r="Q402" s="574"/>
      <c r="R402" s="290"/>
      <c r="S402" s="290"/>
      <c r="T402" s="290"/>
      <c r="U402" s="290"/>
      <c r="V402" s="290"/>
      <c r="W402" s="290"/>
      <c r="X402" s="290"/>
      <c r="Y402" s="290"/>
      <c r="Z402" s="290"/>
      <c r="AA402" s="290"/>
      <c r="AB402" s="290"/>
      <c r="AC402" s="290"/>
      <c r="AD402" s="290"/>
      <c r="AE402" s="290"/>
      <c r="AF402" s="290"/>
      <c r="AG402" s="290"/>
      <c r="AH402" s="290"/>
      <c r="AI402" s="290"/>
    </row>
    <row r="403" ht="16.5" customHeight="1">
      <c r="A403" s="290"/>
      <c r="B403" s="313"/>
      <c r="C403" s="313"/>
      <c r="D403" s="313"/>
      <c r="E403" s="313"/>
      <c r="F403" s="313"/>
      <c r="G403" s="313"/>
      <c r="H403" s="313"/>
      <c r="I403" s="313"/>
      <c r="J403" s="290"/>
      <c r="K403" s="574"/>
      <c r="L403" s="574"/>
      <c r="M403" s="574"/>
      <c r="N403" s="574"/>
      <c r="O403" s="575"/>
      <c r="P403" s="574"/>
      <c r="Q403" s="574"/>
      <c r="R403" s="290"/>
      <c r="S403" s="290"/>
      <c r="T403" s="290"/>
      <c r="U403" s="290"/>
      <c r="V403" s="290"/>
      <c r="W403" s="290"/>
      <c r="X403" s="290"/>
      <c r="Y403" s="290"/>
      <c r="Z403" s="290"/>
      <c r="AA403" s="290"/>
      <c r="AB403" s="290"/>
      <c r="AC403" s="290"/>
      <c r="AD403" s="290"/>
      <c r="AE403" s="290"/>
      <c r="AF403" s="290"/>
      <c r="AG403" s="290"/>
      <c r="AH403" s="290"/>
      <c r="AI403" s="290"/>
    </row>
    <row r="404" ht="16.5" customHeight="1">
      <c r="A404" s="290"/>
      <c r="B404" s="313"/>
      <c r="C404" s="313"/>
      <c r="D404" s="313"/>
      <c r="E404" s="313"/>
      <c r="F404" s="313"/>
      <c r="G404" s="313"/>
      <c r="H404" s="313"/>
      <c r="I404" s="313"/>
      <c r="J404" s="290"/>
      <c r="K404" s="574"/>
      <c r="L404" s="574"/>
      <c r="M404" s="574"/>
      <c r="N404" s="574"/>
      <c r="O404" s="575"/>
      <c r="P404" s="574"/>
      <c r="Q404" s="574"/>
      <c r="R404" s="290"/>
      <c r="S404" s="290"/>
      <c r="T404" s="290"/>
      <c r="U404" s="290"/>
      <c r="V404" s="290"/>
      <c r="W404" s="290"/>
      <c r="X404" s="290"/>
      <c r="Y404" s="290"/>
      <c r="Z404" s="290"/>
      <c r="AA404" s="290"/>
      <c r="AB404" s="290"/>
      <c r="AC404" s="290"/>
      <c r="AD404" s="290"/>
      <c r="AE404" s="290"/>
      <c r="AF404" s="290"/>
      <c r="AG404" s="290"/>
      <c r="AH404" s="290"/>
      <c r="AI404" s="290"/>
    </row>
    <row r="405" ht="16.5" customHeight="1">
      <c r="A405" s="290"/>
      <c r="B405" s="313"/>
      <c r="C405" s="313"/>
      <c r="D405" s="313"/>
      <c r="E405" s="313"/>
      <c r="F405" s="313"/>
      <c r="G405" s="313"/>
      <c r="H405" s="313"/>
      <c r="I405" s="313"/>
      <c r="J405" s="290"/>
      <c r="K405" s="574"/>
      <c r="L405" s="574"/>
      <c r="M405" s="574"/>
      <c r="N405" s="574"/>
      <c r="O405" s="575"/>
      <c r="P405" s="574"/>
      <c r="Q405" s="574"/>
      <c r="R405" s="290"/>
      <c r="S405" s="290"/>
      <c r="T405" s="290"/>
      <c r="U405" s="290"/>
      <c r="V405" s="290"/>
      <c r="W405" s="290"/>
      <c r="X405" s="290"/>
      <c r="Y405" s="290"/>
      <c r="Z405" s="290"/>
      <c r="AA405" s="290"/>
      <c r="AB405" s="290"/>
      <c r="AC405" s="290"/>
      <c r="AD405" s="290"/>
      <c r="AE405" s="290"/>
      <c r="AF405" s="290"/>
      <c r="AG405" s="290"/>
      <c r="AH405" s="290"/>
      <c r="AI405" s="290"/>
    </row>
    <row r="406" ht="16.5" customHeight="1">
      <c r="A406" s="290"/>
      <c r="B406" s="313"/>
      <c r="C406" s="313"/>
      <c r="D406" s="313"/>
      <c r="E406" s="313"/>
      <c r="F406" s="313"/>
      <c r="G406" s="313"/>
      <c r="H406" s="313"/>
      <c r="I406" s="313"/>
      <c r="J406" s="290"/>
      <c r="K406" s="574"/>
      <c r="L406" s="574"/>
      <c r="M406" s="574"/>
      <c r="N406" s="574"/>
      <c r="O406" s="575"/>
      <c r="P406" s="574"/>
      <c r="Q406" s="574"/>
      <c r="R406" s="290"/>
      <c r="S406" s="290"/>
      <c r="T406" s="290"/>
      <c r="U406" s="290"/>
      <c r="V406" s="290"/>
      <c r="W406" s="290"/>
      <c r="X406" s="290"/>
      <c r="Y406" s="290"/>
      <c r="Z406" s="290"/>
      <c r="AA406" s="290"/>
      <c r="AB406" s="290"/>
      <c r="AC406" s="290"/>
      <c r="AD406" s="290"/>
      <c r="AE406" s="290"/>
      <c r="AF406" s="290"/>
      <c r="AG406" s="290"/>
      <c r="AH406" s="290"/>
      <c r="AI406" s="290"/>
    </row>
    <row r="407" ht="16.5" customHeight="1">
      <c r="A407" s="290"/>
      <c r="B407" s="313"/>
      <c r="C407" s="313"/>
      <c r="D407" s="313"/>
      <c r="E407" s="313"/>
      <c r="F407" s="313"/>
      <c r="G407" s="313"/>
      <c r="H407" s="313"/>
      <c r="I407" s="313"/>
      <c r="J407" s="290"/>
      <c r="K407" s="574"/>
      <c r="L407" s="574"/>
      <c r="M407" s="574"/>
      <c r="N407" s="574"/>
      <c r="O407" s="575"/>
      <c r="P407" s="574"/>
      <c r="Q407" s="574"/>
      <c r="R407" s="290"/>
      <c r="S407" s="290"/>
      <c r="T407" s="290"/>
      <c r="U407" s="290"/>
      <c r="V407" s="290"/>
      <c r="W407" s="290"/>
      <c r="X407" s="290"/>
      <c r="Y407" s="290"/>
      <c r="Z407" s="290"/>
      <c r="AA407" s="290"/>
      <c r="AB407" s="290"/>
      <c r="AC407" s="290"/>
      <c r="AD407" s="290"/>
      <c r="AE407" s="290"/>
      <c r="AF407" s="290"/>
      <c r="AG407" s="290"/>
      <c r="AH407" s="290"/>
      <c r="AI407" s="290"/>
    </row>
    <row r="408" ht="16.5" customHeight="1">
      <c r="A408" s="290"/>
      <c r="B408" s="313"/>
      <c r="C408" s="313"/>
      <c r="D408" s="313"/>
      <c r="E408" s="313"/>
      <c r="F408" s="313"/>
      <c r="G408" s="313"/>
      <c r="H408" s="313"/>
      <c r="I408" s="313"/>
      <c r="J408" s="290"/>
      <c r="K408" s="574"/>
      <c r="L408" s="574"/>
      <c r="M408" s="574"/>
      <c r="N408" s="574"/>
      <c r="O408" s="575"/>
      <c r="P408" s="574"/>
      <c r="Q408" s="574"/>
      <c r="R408" s="290"/>
      <c r="S408" s="290"/>
      <c r="T408" s="290"/>
      <c r="U408" s="290"/>
      <c r="V408" s="290"/>
      <c r="W408" s="290"/>
      <c r="X408" s="290"/>
      <c r="Y408" s="290"/>
      <c r="Z408" s="290"/>
      <c r="AA408" s="290"/>
      <c r="AB408" s="290"/>
      <c r="AC408" s="290"/>
      <c r="AD408" s="290"/>
      <c r="AE408" s="290"/>
      <c r="AF408" s="290"/>
      <c r="AG408" s="290"/>
      <c r="AH408" s="290"/>
      <c r="AI408" s="290"/>
    </row>
    <row r="409" ht="16.5" customHeight="1">
      <c r="A409" s="290"/>
      <c r="B409" s="313"/>
      <c r="C409" s="313"/>
      <c r="D409" s="313"/>
      <c r="E409" s="313"/>
      <c r="F409" s="313"/>
      <c r="G409" s="313"/>
      <c r="H409" s="313"/>
      <c r="I409" s="313"/>
      <c r="J409" s="290"/>
      <c r="K409" s="574"/>
      <c r="L409" s="574"/>
      <c r="M409" s="574"/>
      <c r="N409" s="574"/>
      <c r="O409" s="575"/>
      <c r="P409" s="574"/>
      <c r="Q409" s="574"/>
      <c r="R409" s="290"/>
      <c r="S409" s="290"/>
      <c r="T409" s="290"/>
      <c r="U409" s="290"/>
      <c r="V409" s="290"/>
      <c r="W409" s="290"/>
      <c r="X409" s="290"/>
      <c r="Y409" s="290"/>
      <c r="Z409" s="290"/>
      <c r="AA409" s="290"/>
      <c r="AB409" s="290"/>
      <c r="AC409" s="290"/>
      <c r="AD409" s="290"/>
      <c r="AE409" s="290"/>
      <c r="AF409" s="290"/>
      <c r="AG409" s="290"/>
      <c r="AH409" s="290"/>
      <c r="AI409" s="290"/>
    </row>
    <row r="410" ht="16.5" customHeight="1">
      <c r="A410" s="290"/>
      <c r="B410" s="313"/>
      <c r="C410" s="313"/>
      <c r="D410" s="313"/>
      <c r="E410" s="313"/>
      <c r="F410" s="313"/>
      <c r="G410" s="313"/>
      <c r="H410" s="313"/>
      <c r="I410" s="313"/>
      <c r="J410" s="290"/>
      <c r="K410" s="574"/>
      <c r="L410" s="574"/>
      <c r="M410" s="574"/>
      <c r="N410" s="574"/>
      <c r="O410" s="575"/>
      <c r="P410" s="574"/>
      <c r="Q410" s="574"/>
      <c r="R410" s="290"/>
      <c r="S410" s="290"/>
      <c r="T410" s="290"/>
      <c r="U410" s="290"/>
      <c r="V410" s="290"/>
      <c r="W410" s="290"/>
      <c r="X410" s="290"/>
      <c r="Y410" s="290"/>
      <c r="Z410" s="290"/>
      <c r="AA410" s="290"/>
      <c r="AB410" s="290"/>
      <c r="AC410" s="290"/>
      <c r="AD410" s="290"/>
      <c r="AE410" s="290"/>
      <c r="AF410" s="290"/>
      <c r="AG410" s="290"/>
      <c r="AH410" s="290"/>
      <c r="AI410" s="290"/>
    </row>
    <row r="411" ht="16.5" customHeight="1">
      <c r="A411" s="290"/>
      <c r="B411" s="313"/>
      <c r="C411" s="313"/>
      <c r="D411" s="313"/>
      <c r="E411" s="313"/>
      <c r="F411" s="313"/>
      <c r="G411" s="313"/>
      <c r="H411" s="313"/>
      <c r="I411" s="313"/>
      <c r="J411" s="290"/>
      <c r="K411" s="574"/>
      <c r="L411" s="574"/>
      <c r="M411" s="574"/>
      <c r="N411" s="574"/>
      <c r="O411" s="575"/>
      <c r="P411" s="574"/>
      <c r="Q411" s="574"/>
      <c r="R411" s="290"/>
      <c r="S411" s="290"/>
      <c r="T411" s="290"/>
      <c r="U411" s="290"/>
      <c r="V411" s="290"/>
      <c r="W411" s="290"/>
      <c r="X411" s="290"/>
      <c r="Y411" s="290"/>
      <c r="Z411" s="290"/>
      <c r="AA411" s="290"/>
      <c r="AB411" s="290"/>
      <c r="AC411" s="290"/>
      <c r="AD411" s="290"/>
      <c r="AE411" s="290"/>
      <c r="AF411" s="290"/>
      <c r="AG411" s="290"/>
      <c r="AH411" s="290"/>
      <c r="AI411" s="290"/>
    </row>
    <row r="412" ht="16.5" customHeight="1">
      <c r="A412" s="290"/>
      <c r="B412" s="313"/>
      <c r="C412" s="313"/>
      <c r="D412" s="313"/>
      <c r="E412" s="313"/>
      <c r="F412" s="313"/>
      <c r="G412" s="313"/>
      <c r="H412" s="313"/>
      <c r="I412" s="313"/>
      <c r="J412" s="290"/>
      <c r="K412" s="574"/>
      <c r="L412" s="574"/>
      <c r="M412" s="574"/>
      <c r="N412" s="574"/>
      <c r="O412" s="575"/>
      <c r="P412" s="574"/>
      <c r="Q412" s="574"/>
      <c r="R412" s="290"/>
      <c r="S412" s="290"/>
      <c r="T412" s="290"/>
      <c r="U412" s="290"/>
      <c r="V412" s="290"/>
      <c r="W412" s="290"/>
      <c r="X412" s="290"/>
      <c r="Y412" s="290"/>
      <c r="Z412" s="290"/>
      <c r="AA412" s="290"/>
      <c r="AB412" s="290"/>
      <c r="AC412" s="290"/>
      <c r="AD412" s="290"/>
      <c r="AE412" s="290"/>
      <c r="AF412" s="290"/>
      <c r="AG412" s="290"/>
      <c r="AH412" s="290"/>
      <c r="AI412" s="290"/>
    </row>
    <row r="413" ht="16.5" customHeight="1">
      <c r="A413" s="290"/>
      <c r="B413" s="313"/>
      <c r="C413" s="313"/>
      <c r="D413" s="313"/>
      <c r="E413" s="313"/>
      <c r="F413" s="313"/>
      <c r="G413" s="313"/>
      <c r="H413" s="313"/>
      <c r="I413" s="313"/>
      <c r="J413" s="290"/>
      <c r="K413" s="574"/>
      <c r="L413" s="574"/>
      <c r="M413" s="574"/>
      <c r="N413" s="574"/>
      <c r="O413" s="575"/>
      <c r="P413" s="574"/>
      <c r="Q413" s="574"/>
      <c r="R413" s="290"/>
      <c r="S413" s="290"/>
      <c r="T413" s="290"/>
      <c r="U413" s="290"/>
      <c r="V413" s="290"/>
      <c r="W413" s="290"/>
      <c r="X413" s="290"/>
      <c r="Y413" s="290"/>
      <c r="Z413" s="290"/>
      <c r="AA413" s="290"/>
      <c r="AB413" s="290"/>
      <c r="AC413" s="290"/>
      <c r="AD413" s="290"/>
      <c r="AE413" s="290"/>
      <c r="AF413" s="290"/>
      <c r="AG413" s="290"/>
      <c r="AH413" s="290"/>
      <c r="AI413" s="290"/>
    </row>
    <row r="414" ht="16.5" customHeight="1">
      <c r="A414" s="290"/>
      <c r="B414" s="313"/>
      <c r="C414" s="313"/>
      <c r="D414" s="313"/>
      <c r="E414" s="313"/>
      <c r="F414" s="313"/>
      <c r="G414" s="313"/>
      <c r="H414" s="313"/>
      <c r="I414" s="313"/>
      <c r="J414" s="290"/>
      <c r="K414" s="574"/>
      <c r="L414" s="574"/>
      <c r="M414" s="574"/>
      <c r="N414" s="574"/>
      <c r="O414" s="575"/>
      <c r="P414" s="574"/>
      <c r="Q414" s="574"/>
      <c r="R414" s="290"/>
      <c r="S414" s="290"/>
      <c r="T414" s="290"/>
      <c r="U414" s="290"/>
      <c r="V414" s="290"/>
      <c r="W414" s="290"/>
      <c r="X414" s="290"/>
      <c r="Y414" s="290"/>
      <c r="Z414" s="290"/>
      <c r="AA414" s="290"/>
      <c r="AB414" s="290"/>
      <c r="AC414" s="290"/>
      <c r="AD414" s="290"/>
      <c r="AE414" s="290"/>
      <c r="AF414" s="290"/>
      <c r="AG414" s="290"/>
      <c r="AH414" s="290"/>
      <c r="AI414" s="290"/>
    </row>
    <row r="415" ht="16.5" customHeight="1">
      <c r="A415" s="290"/>
      <c r="B415" s="313"/>
      <c r="C415" s="313"/>
      <c r="D415" s="313"/>
      <c r="E415" s="313"/>
      <c r="F415" s="313"/>
      <c r="G415" s="313"/>
      <c r="H415" s="313"/>
      <c r="I415" s="313"/>
      <c r="J415" s="290"/>
      <c r="K415" s="574"/>
      <c r="L415" s="574"/>
      <c r="M415" s="574"/>
      <c r="N415" s="574"/>
      <c r="O415" s="575"/>
      <c r="P415" s="574"/>
      <c r="Q415" s="574"/>
      <c r="R415" s="290"/>
      <c r="S415" s="290"/>
      <c r="T415" s="290"/>
      <c r="U415" s="290"/>
      <c r="V415" s="290"/>
      <c r="W415" s="290"/>
      <c r="X415" s="290"/>
      <c r="Y415" s="290"/>
      <c r="Z415" s="290"/>
      <c r="AA415" s="290"/>
      <c r="AB415" s="290"/>
      <c r="AC415" s="290"/>
      <c r="AD415" s="290"/>
      <c r="AE415" s="290"/>
      <c r="AF415" s="290"/>
      <c r="AG415" s="290"/>
      <c r="AH415" s="290"/>
      <c r="AI415" s="290"/>
    </row>
    <row r="416" ht="16.5" customHeight="1">
      <c r="A416" s="290"/>
      <c r="B416" s="313"/>
      <c r="C416" s="313"/>
      <c r="D416" s="313"/>
      <c r="E416" s="313"/>
      <c r="F416" s="313"/>
      <c r="G416" s="313"/>
      <c r="H416" s="313"/>
      <c r="I416" s="313"/>
      <c r="J416" s="290"/>
      <c r="K416" s="574"/>
      <c r="L416" s="574"/>
      <c r="M416" s="574"/>
      <c r="N416" s="574"/>
      <c r="O416" s="575"/>
      <c r="P416" s="574"/>
      <c r="Q416" s="574"/>
      <c r="R416" s="290"/>
      <c r="S416" s="290"/>
      <c r="T416" s="290"/>
      <c r="U416" s="290"/>
      <c r="V416" s="290"/>
      <c r="W416" s="290"/>
      <c r="X416" s="290"/>
      <c r="Y416" s="290"/>
      <c r="Z416" s="290"/>
      <c r="AA416" s="290"/>
      <c r="AB416" s="290"/>
      <c r="AC416" s="290"/>
      <c r="AD416" s="290"/>
      <c r="AE416" s="290"/>
      <c r="AF416" s="290"/>
      <c r="AG416" s="290"/>
      <c r="AH416" s="290"/>
      <c r="AI416" s="290"/>
    </row>
    <row r="417" ht="16.5" customHeight="1">
      <c r="A417" s="290"/>
      <c r="B417" s="313"/>
      <c r="C417" s="313"/>
      <c r="D417" s="313"/>
      <c r="E417" s="313"/>
      <c r="F417" s="313"/>
      <c r="G417" s="313"/>
      <c r="H417" s="313"/>
      <c r="I417" s="313"/>
      <c r="J417" s="290"/>
      <c r="K417" s="574"/>
      <c r="L417" s="574"/>
      <c r="M417" s="574"/>
      <c r="N417" s="574"/>
      <c r="O417" s="575"/>
      <c r="P417" s="574"/>
      <c r="Q417" s="574"/>
      <c r="R417" s="290"/>
      <c r="S417" s="290"/>
      <c r="T417" s="290"/>
      <c r="U417" s="290"/>
      <c r="V417" s="290"/>
      <c r="W417" s="290"/>
      <c r="X417" s="290"/>
      <c r="Y417" s="290"/>
      <c r="Z417" s="290"/>
      <c r="AA417" s="290"/>
      <c r="AB417" s="290"/>
      <c r="AC417" s="290"/>
      <c r="AD417" s="290"/>
      <c r="AE417" s="290"/>
      <c r="AF417" s="290"/>
      <c r="AG417" s="290"/>
      <c r="AH417" s="290"/>
      <c r="AI417" s="290"/>
    </row>
    <row r="418" ht="16.5" customHeight="1">
      <c r="A418" s="290"/>
      <c r="B418" s="313"/>
      <c r="C418" s="313"/>
      <c r="D418" s="313"/>
      <c r="E418" s="313"/>
      <c r="F418" s="313"/>
      <c r="G418" s="313"/>
      <c r="H418" s="313"/>
      <c r="I418" s="313"/>
      <c r="J418" s="290"/>
      <c r="K418" s="574"/>
      <c r="L418" s="574"/>
      <c r="M418" s="574"/>
      <c r="N418" s="574"/>
      <c r="O418" s="575"/>
      <c r="P418" s="574"/>
      <c r="Q418" s="574"/>
      <c r="R418" s="290"/>
      <c r="S418" s="290"/>
      <c r="T418" s="290"/>
      <c r="U418" s="290"/>
      <c r="V418" s="290"/>
      <c r="W418" s="290"/>
      <c r="X418" s="290"/>
      <c r="Y418" s="290"/>
      <c r="Z418" s="290"/>
      <c r="AA418" s="290"/>
      <c r="AB418" s="290"/>
      <c r="AC418" s="290"/>
      <c r="AD418" s="290"/>
      <c r="AE418" s="290"/>
      <c r="AF418" s="290"/>
      <c r="AG418" s="290"/>
      <c r="AH418" s="290"/>
      <c r="AI418" s="290"/>
    </row>
    <row r="419" ht="16.5" customHeight="1">
      <c r="A419" s="290"/>
      <c r="B419" s="313"/>
      <c r="C419" s="313"/>
      <c r="D419" s="313"/>
      <c r="E419" s="313"/>
      <c r="F419" s="313"/>
      <c r="G419" s="313"/>
      <c r="H419" s="313"/>
      <c r="I419" s="313"/>
      <c r="J419" s="290"/>
      <c r="K419" s="574"/>
      <c r="L419" s="574"/>
      <c r="M419" s="574"/>
      <c r="N419" s="574"/>
      <c r="O419" s="575"/>
      <c r="P419" s="574"/>
      <c r="Q419" s="574"/>
      <c r="R419" s="290"/>
      <c r="S419" s="290"/>
      <c r="T419" s="290"/>
      <c r="U419" s="290"/>
      <c r="V419" s="290"/>
      <c r="W419" s="290"/>
      <c r="X419" s="290"/>
      <c r="Y419" s="290"/>
      <c r="Z419" s="290"/>
      <c r="AA419" s="290"/>
      <c r="AB419" s="290"/>
      <c r="AC419" s="290"/>
      <c r="AD419" s="290"/>
      <c r="AE419" s="290"/>
      <c r="AF419" s="290"/>
      <c r="AG419" s="290"/>
      <c r="AH419" s="290"/>
      <c r="AI419" s="290"/>
    </row>
    <row r="420" ht="16.5" customHeight="1">
      <c r="A420" s="290"/>
      <c r="B420" s="313"/>
      <c r="C420" s="313"/>
      <c r="D420" s="313"/>
      <c r="E420" s="313"/>
      <c r="F420" s="313"/>
      <c r="G420" s="313"/>
      <c r="H420" s="313"/>
      <c r="I420" s="313"/>
      <c r="J420" s="290"/>
      <c r="K420" s="574"/>
      <c r="L420" s="574"/>
      <c r="M420" s="574"/>
      <c r="N420" s="574"/>
      <c r="O420" s="575"/>
      <c r="P420" s="574"/>
      <c r="Q420" s="574"/>
      <c r="R420" s="290"/>
      <c r="S420" s="290"/>
      <c r="T420" s="290"/>
      <c r="U420" s="290"/>
      <c r="V420" s="290"/>
      <c r="W420" s="290"/>
      <c r="X420" s="290"/>
      <c r="Y420" s="290"/>
      <c r="Z420" s="290"/>
      <c r="AA420" s="290"/>
      <c r="AB420" s="290"/>
      <c r="AC420" s="290"/>
      <c r="AD420" s="290"/>
      <c r="AE420" s="290"/>
      <c r="AF420" s="290"/>
      <c r="AG420" s="290"/>
      <c r="AH420" s="290"/>
      <c r="AI420" s="290"/>
    </row>
    <row r="421" ht="16.5" customHeight="1">
      <c r="A421" s="290"/>
      <c r="B421" s="313"/>
      <c r="C421" s="313"/>
      <c r="D421" s="313"/>
      <c r="E421" s="313"/>
      <c r="F421" s="313"/>
      <c r="G421" s="313"/>
      <c r="H421" s="313"/>
      <c r="I421" s="313"/>
      <c r="J421" s="290"/>
      <c r="K421" s="574"/>
      <c r="L421" s="574"/>
      <c r="M421" s="574"/>
      <c r="N421" s="574"/>
      <c r="O421" s="575"/>
      <c r="P421" s="574"/>
      <c r="Q421" s="574"/>
      <c r="R421" s="290"/>
      <c r="S421" s="290"/>
      <c r="T421" s="290"/>
      <c r="U421" s="290"/>
      <c r="V421" s="290"/>
      <c r="W421" s="290"/>
      <c r="X421" s="290"/>
      <c r="Y421" s="290"/>
      <c r="Z421" s="290"/>
      <c r="AA421" s="290"/>
      <c r="AB421" s="290"/>
      <c r="AC421" s="290"/>
      <c r="AD421" s="290"/>
      <c r="AE421" s="290"/>
      <c r="AF421" s="290"/>
      <c r="AG421" s="290"/>
      <c r="AH421" s="290"/>
      <c r="AI421" s="290"/>
    </row>
    <row r="422" ht="16.5" customHeight="1">
      <c r="A422" s="290"/>
      <c r="B422" s="313"/>
      <c r="C422" s="313"/>
      <c r="D422" s="313"/>
      <c r="E422" s="313"/>
      <c r="F422" s="313"/>
      <c r="G422" s="313"/>
      <c r="H422" s="313"/>
      <c r="I422" s="313"/>
      <c r="J422" s="290"/>
      <c r="K422" s="574"/>
      <c r="L422" s="574"/>
      <c r="M422" s="574"/>
      <c r="N422" s="574"/>
      <c r="O422" s="575"/>
      <c r="P422" s="574"/>
      <c r="Q422" s="574"/>
      <c r="R422" s="290"/>
      <c r="S422" s="290"/>
      <c r="T422" s="290"/>
      <c r="U422" s="290"/>
      <c r="V422" s="290"/>
      <c r="W422" s="290"/>
      <c r="X422" s="290"/>
      <c r="Y422" s="290"/>
      <c r="Z422" s="290"/>
      <c r="AA422" s="290"/>
      <c r="AB422" s="290"/>
      <c r="AC422" s="290"/>
      <c r="AD422" s="290"/>
      <c r="AE422" s="290"/>
      <c r="AF422" s="290"/>
      <c r="AG422" s="290"/>
      <c r="AH422" s="290"/>
      <c r="AI422" s="290"/>
    </row>
    <row r="423" ht="16.5" customHeight="1">
      <c r="A423" s="290"/>
      <c r="B423" s="313"/>
      <c r="C423" s="313"/>
      <c r="D423" s="313"/>
      <c r="E423" s="313"/>
      <c r="F423" s="313"/>
      <c r="G423" s="313"/>
      <c r="H423" s="313"/>
      <c r="I423" s="313"/>
      <c r="J423" s="290"/>
      <c r="K423" s="574"/>
      <c r="L423" s="574"/>
      <c r="M423" s="574"/>
      <c r="N423" s="574"/>
      <c r="O423" s="575"/>
      <c r="P423" s="574"/>
      <c r="Q423" s="574"/>
      <c r="R423" s="290"/>
      <c r="S423" s="290"/>
      <c r="T423" s="290"/>
      <c r="U423" s="290"/>
      <c r="V423" s="290"/>
      <c r="W423" s="290"/>
      <c r="X423" s="290"/>
      <c r="Y423" s="290"/>
      <c r="Z423" s="290"/>
      <c r="AA423" s="290"/>
      <c r="AB423" s="290"/>
      <c r="AC423" s="290"/>
      <c r="AD423" s="290"/>
      <c r="AE423" s="290"/>
      <c r="AF423" s="290"/>
      <c r="AG423" s="290"/>
      <c r="AH423" s="290"/>
      <c r="AI423" s="290"/>
    </row>
    <row r="424" ht="16.5" customHeight="1">
      <c r="A424" s="290"/>
      <c r="B424" s="313"/>
      <c r="C424" s="313"/>
      <c r="D424" s="313"/>
      <c r="E424" s="313"/>
      <c r="F424" s="313"/>
      <c r="G424" s="313"/>
      <c r="H424" s="313"/>
      <c r="I424" s="313"/>
      <c r="J424" s="290"/>
      <c r="K424" s="574"/>
      <c r="L424" s="574"/>
      <c r="M424" s="574"/>
      <c r="N424" s="574"/>
      <c r="O424" s="575"/>
      <c r="P424" s="574"/>
      <c r="Q424" s="574"/>
      <c r="R424" s="290"/>
      <c r="S424" s="290"/>
      <c r="T424" s="290"/>
      <c r="U424" s="290"/>
      <c r="V424" s="290"/>
      <c r="W424" s="290"/>
      <c r="X424" s="290"/>
      <c r="Y424" s="290"/>
      <c r="Z424" s="290"/>
      <c r="AA424" s="290"/>
      <c r="AB424" s="290"/>
      <c r="AC424" s="290"/>
      <c r="AD424" s="290"/>
      <c r="AE424" s="290"/>
      <c r="AF424" s="290"/>
      <c r="AG424" s="290"/>
      <c r="AH424" s="290"/>
      <c r="AI424" s="290"/>
    </row>
    <row r="425" ht="16.5" customHeight="1">
      <c r="A425" s="290"/>
      <c r="B425" s="313"/>
      <c r="C425" s="313"/>
      <c r="D425" s="313"/>
      <c r="E425" s="313"/>
      <c r="F425" s="313"/>
      <c r="G425" s="313"/>
      <c r="H425" s="313"/>
      <c r="I425" s="313"/>
      <c r="J425" s="290"/>
      <c r="K425" s="574"/>
      <c r="L425" s="574"/>
      <c r="M425" s="574"/>
      <c r="N425" s="574"/>
      <c r="O425" s="575"/>
      <c r="P425" s="574"/>
      <c r="Q425" s="574"/>
      <c r="R425" s="290"/>
      <c r="S425" s="290"/>
      <c r="T425" s="290"/>
      <c r="U425" s="290"/>
      <c r="V425" s="290"/>
      <c r="W425" s="290"/>
      <c r="X425" s="290"/>
      <c r="Y425" s="290"/>
      <c r="Z425" s="290"/>
      <c r="AA425" s="290"/>
      <c r="AB425" s="290"/>
      <c r="AC425" s="290"/>
      <c r="AD425" s="290"/>
      <c r="AE425" s="290"/>
      <c r="AF425" s="290"/>
      <c r="AG425" s="290"/>
      <c r="AH425" s="290"/>
      <c r="AI425" s="290"/>
    </row>
    <row r="426" ht="16.5" customHeight="1">
      <c r="A426" s="290"/>
      <c r="B426" s="313"/>
      <c r="C426" s="313"/>
      <c r="D426" s="313"/>
      <c r="E426" s="313"/>
      <c r="F426" s="313"/>
      <c r="G426" s="313"/>
      <c r="H426" s="313"/>
      <c r="I426" s="313"/>
      <c r="J426" s="290"/>
      <c r="K426" s="574"/>
      <c r="L426" s="574"/>
      <c r="M426" s="574"/>
      <c r="N426" s="574"/>
      <c r="O426" s="575"/>
      <c r="P426" s="574"/>
      <c r="Q426" s="574"/>
      <c r="R426" s="290"/>
      <c r="S426" s="290"/>
      <c r="T426" s="290"/>
      <c r="U426" s="290"/>
      <c r="V426" s="290"/>
      <c r="W426" s="290"/>
      <c r="X426" s="290"/>
      <c r="Y426" s="290"/>
      <c r="Z426" s="290"/>
      <c r="AA426" s="290"/>
      <c r="AB426" s="290"/>
      <c r="AC426" s="290"/>
      <c r="AD426" s="290"/>
      <c r="AE426" s="290"/>
      <c r="AF426" s="290"/>
      <c r="AG426" s="290"/>
      <c r="AH426" s="290"/>
      <c r="AI426" s="290"/>
    </row>
    <row r="427" ht="16.5" customHeight="1">
      <c r="A427" s="290"/>
      <c r="B427" s="313"/>
      <c r="C427" s="313"/>
      <c r="D427" s="313"/>
      <c r="E427" s="313"/>
      <c r="F427" s="313"/>
      <c r="G427" s="313"/>
      <c r="H427" s="313"/>
      <c r="I427" s="313"/>
      <c r="J427" s="290"/>
      <c r="K427" s="574"/>
      <c r="L427" s="574"/>
      <c r="M427" s="574"/>
      <c r="N427" s="574"/>
      <c r="O427" s="575"/>
      <c r="P427" s="574"/>
      <c r="Q427" s="574"/>
      <c r="R427" s="290"/>
      <c r="S427" s="290"/>
      <c r="T427" s="290"/>
      <c r="U427" s="290"/>
      <c r="V427" s="290"/>
      <c r="W427" s="290"/>
      <c r="X427" s="290"/>
      <c r="Y427" s="290"/>
      <c r="Z427" s="290"/>
      <c r="AA427" s="290"/>
      <c r="AB427" s="290"/>
      <c r="AC427" s="290"/>
      <c r="AD427" s="290"/>
      <c r="AE427" s="290"/>
      <c r="AF427" s="290"/>
      <c r="AG427" s="290"/>
      <c r="AH427" s="290"/>
      <c r="AI427" s="290"/>
    </row>
    <row r="428" ht="16.5" customHeight="1">
      <c r="A428" s="290"/>
      <c r="B428" s="313"/>
      <c r="C428" s="313"/>
      <c r="D428" s="313"/>
      <c r="E428" s="313"/>
      <c r="F428" s="313"/>
      <c r="G428" s="313"/>
      <c r="H428" s="313"/>
      <c r="I428" s="313"/>
      <c r="J428" s="290"/>
      <c r="K428" s="574"/>
      <c r="L428" s="574"/>
      <c r="M428" s="574"/>
      <c r="N428" s="574"/>
      <c r="O428" s="575"/>
      <c r="P428" s="574"/>
      <c r="Q428" s="574"/>
      <c r="R428" s="290"/>
      <c r="S428" s="290"/>
      <c r="T428" s="290"/>
      <c r="U428" s="290"/>
      <c r="V428" s="290"/>
      <c r="W428" s="290"/>
      <c r="X428" s="290"/>
      <c r="Y428" s="290"/>
      <c r="Z428" s="290"/>
      <c r="AA428" s="290"/>
      <c r="AB428" s="290"/>
      <c r="AC428" s="290"/>
      <c r="AD428" s="290"/>
      <c r="AE428" s="290"/>
      <c r="AF428" s="290"/>
      <c r="AG428" s="290"/>
      <c r="AH428" s="290"/>
      <c r="AI428" s="290"/>
    </row>
    <row r="429" ht="16.5" customHeight="1">
      <c r="A429" s="290"/>
      <c r="B429" s="313"/>
      <c r="C429" s="313"/>
      <c r="D429" s="313"/>
      <c r="E429" s="313"/>
      <c r="F429" s="313"/>
      <c r="G429" s="313"/>
      <c r="H429" s="313"/>
      <c r="I429" s="313"/>
      <c r="J429" s="290"/>
      <c r="K429" s="574"/>
      <c r="L429" s="574"/>
      <c r="M429" s="574"/>
      <c r="N429" s="574"/>
      <c r="O429" s="575"/>
      <c r="P429" s="574"/>
      <c r="Q429" s="574"/>
      <c r="R429" s="290"/>
      <c r="S429" s="290"/>
      <c r="T429" s="290"/>
      <c r="U429" s="290"/>
      <c r="V429" s="290"/>
      <c r="W429" s="290"/>
      <c r="X429" s="290"/>
      <c r="Y429" s="290"/>
      <c r="Z429" s="290"/>
      <c r="AA429" s="290"/>
      <c r="AB429" s="290"/>
      <c r="AC429" s="290"/>
      <c r="AD429" s="290"/>
      <c r="AE429" s="290"/>
      <c r="AF429" s="290"/>
      <c r="AG429" s="290"/>
      <c r="AH429" s="290"/>
      <c r="AI429" s="290"/>
    </row>
    <row r="430" ht="16.5" customHeight="1">
      <c r="A430" s="290"/>
      <c r="B430" s="313"/>
      <c r="C430" s="313"/>
      <c r="D430" s="313"/>
      <c r="E430" s="313"/>
      <c r="F430" s="313"/>
      <c r="G430" s="313"/>
      <c r="H430" s="313"/>
      <c r="I430" s="313"/>
      <c r="J430" s="290"/>
      <c r="K430" s="574"/>
      <c r="L430" s="574"/>
      <c r="M430" s="574"/>
      <c r="N430" s="574"/>
      <c r="O430" s="575"/>
      <c r="P430" s="574"/>
      <c r="Q430" s="574"/>
      <c r="R430" s="290"/>
      <c r="S430" s="290"/>
      <c r="T430" s="290"/>
      <c r="U430" s="290"/>
      <c r="V430" s="290"/>
      <c r="W430" s="290"/>
      <c r="X430" s="290"/>
      <c r="Y430" s="290"/>
      <c r="Z430" s="290"/>
      <c r="AA430" s="290"/>
      <c r="AB430" s="290"/>
      <c r="AC430" s="290"/>
      <c r="AD430" s="290"/>
      <c r="AE430" s="290"/>
      <c r="AF430" s="290"/>
      <c r="AG430" s="290"/>
      <c r="AH430" s="290"/>
      <c r="AI430" s="290"/>
    </row>
    <row r="431" ht="16.5" customHeight="1">
      <c r="A431" s="290"/>
      <c r="B431" s="313"/>
      <c r="C431" s="313"/>
      <c r="D431" s="313"/>
      <c r="E431" s="313"/>
      <c r="F431" s="313"/>
      <c r="G431" s="313"/>
      <c r="H431" s="313"/>
      <c r="I431" s="313"/>
      <c r="J431" s="290"/>
      <c r="K431" s="574"/>
      <c r="L431" s="574"/>
      <c r="M431" s="574"/>
      <c r="N431" s="574"/>
      <c r="O431" s="575"/>
      <c r="P431" s="574"/>
      <c r="Q431" s="574"/>
      <c r="R431" s="290"/>
      <c r="S431" s="290"/>
      <c r="T431" s="290"/>
      <c r="U431" s="290"/>
      <c r="V431" s="290"/>
      <c r="W431" s="290"/>
      <c r="X431" s="290"/>
      <c r="Y431" s="290"/>
      <c r="Z431" s="290"/>
      <c r="AA431" s="290"/>
      <c r="AB431" s="290"/>
      <c r="AC431" s="290"/>
      <c r="AD431" s="290"/>
      <c r="AE431" s="290"/>
      <c r="AF431" s="290"/>
      <c r="AG431" s="290"/>
      <c r="AH431" s="290"/>
      <c r="AI431" s="290"/>
    </row>
    <row r="432" ht="16.5" customHeight="1">
      <c r="A432" s="290"/>
      <c r="B432" s="313"/>
      <c r="C432" s="313"/>
      <c r="D432" s="313"/>
      <c r="E432" s="313"/>
      <c r="F432" s="313"/>
      <c r="G432" s="313"/>
      <c r="H432" s="313"/>
      <c r="I432" s="313"/>
      <c r="J432" s="290"/>
      <c r="K432" s="574"/>
      <c r="L432" s="574"/>
      <c r="M432" s="574"/>
      <c r="N432" s="574"/>
      <c r="O432" s="575"/>
      <c r="P432" s="574"/>
      <c r="Q432" s="574"/>
      <c r="R432" s="290"/>
      <c r="S432" s="290"/>
      <c r="T432" s="290"/>
      <c r="U432" s="290"/>
      <c r="V432" s="290"/>
      <c r="W432" s="290"/>
      <c r="X432" s="290"/>
      <c r="Y432" s="290"/>
      <c r="Z432" s="290"/>
      <c r="AA432" s="290"/>
      <c r="AB432" s="290"/>
      <c r="AC432" s="290"/>
      <c r="AD432" s="290"/>
      <c r="AE432" s="290"/>
      <c r="AF432" s="290"/>
      <c r="AG432" s="290"/>
      <c r="AH432" s="290"/>
      <c r="AI432" s="290"/>
    </row>
    <row r="433" ht="16.5" customHeight="1">
      <c r="A433" s="290"/>
      <c r="B433" s="313"/>
      <c r="C433" s="313"/>
      <c r="D433" s="313"/>
      <c r="E433" s="313"/>
      <c r="F433" s="313"/>
      <c r="G433" s="313"/>
      <c r="H433" s="313"/>
      <c r="I433" s="313"/>
      <c r="J433" s="290"/>
      <c r="K433" s="574"/>
      <c r="L433" s="574"/>
      <c r="M433" s="574"/>
      <c r="N433" s="574"/>
      <c r="O433" s="575"/>
      <c r="P433" s="574"/>
      <c r="Q433" s="574"/>
      <c r="R433" s="290"/>
      <c r="S433" s="290"/>
      <c r="T433" s="290"/>
      <c r="U433" s="290"/>
      <c r="V433" s="290"/>
      <c r="W433" s="290"/>
      <c r="X433" s="290"/>
      <c r="Y433" s="290"/>
      <c r="Z433" s="290"/>
      <c r="AA433" s="290"/>
      <c r="AB433" s="290"/>
      <c r="AC433" s="290"/>
      <c r="AD433" s="290"/>
      <c r="AE433" s="290"/>
      <c r="AF433" s="290"/>
      <c r="AG433" s="290"/>
      <c r="AH433" s="290"/>
      <c r="AI433" s="290"/>
    </row>
    <row r="434" ht="16.5" customHeight="1">
      <c r="A434" s="290"/>
      <c r="B434" s="313"/>
      <c r="C434" s="313"/>
      <c r="D434" s="313"/>
      <c r="E434" s="313"/>
      <c r="F434" s="313"/>
      <c r="G434" s="313"/>
      <c r="H434" s="313"/>
      <c r="I434" s="313"/>
      <c r="J434" s="290"/>
      <c r="K434" s="574"/>
      <c r="L434" s="574"/>
      <c r="M434" s="574"/>
      <c r="N434" s="574"/>
      <c r="O434" s="575"/>
      <c r="P434" s="574"/>
      <c r="Q434" s="574"/>
      <c r="R434" s="290"/>
      <c r="S434" s="290"/>
      <c r="T434" s="290"/>
      <c r="U434" s="290"/>
      <c r="V434" s="290"/>
      <c r="W434" s="290"/>
      <c r="X434" s="290"/>
      <c r="Y434" s="290"/>
      <c r="Z434" s="290"/>
      <c r="AA434" s="290"/>
      <c r="AB434" s="290"/>
      <c r="AC434" s="290"/>
      <c r="AD434" s="290"/>
      <c r="AE434" s="290"/>
      <c r="AF434" s="290"/>
      <c r="AG434" s="290"/>
      <c r="AH434" s="290"/>
      <c r="AI434" s="290"/>
    </row>
    <row r="435" ht="16.5" customHeight="1">
      <c r="A435" s="290"/>
      <c r="B435" s="313"/>
      <c r="C435" s="313"/>
      <c r="D435" s="313"/>
      <c r="E435" s="313"/>
      <c r="F435" s="313"/>
      <c r="G435" s="313"/>
      <c r="H435" s="313"/>
      <c r="I435" s="313"/>
      <c r="J435" s="290"/>
      <c r="K435" s="574"/>
      <c r="L435" s="574"/>
      <c r="M435" s="574"/>
      <c r="N435" s="574"/>
      <c r="O435" s="575"/>
      <c r="P435" s="574"/>
      <c r="Q435" s="574"/>
      <c r="R435" s="290"/>
      <c r="S435" s="290"/>
      <c r="T435" s="290"/>
      <c r="U435" s="290"/>
      <c r="V435" s="290"/>
      <c r="W435" s="290"/>
      <c r="X435" s="290"/>
      <c r="Y435" s="290"/>
      <c r="Z435" s="290"/>
      <c r="AA435" s="290"/>
      <c r="AB435" s="290"/>
      <c r="AC435" s="290"/>
      <c r="AD435" s="290"/>
      <c r="AE435" s="290"/>
      <c r="AF435" s="290"/>
      <c r="AG435" s="290"/>
      <c r="AH435" s="290"/>
      <c r="AI435" s="290"/>
    </row>
    <row r="436" ht="16.5" customHeight="1">
      <c r="A436" s="290"/>
      <c r="B436" s="313"/>
      <c r="C436" s="313"/>
      <c r="D436" s="313"/>
      <c r="E436" s="313"/>
      <c r="F436" s="313"/>
      <c r="G436" s="313"/>
      <c r="H436" s="313"/>
      <c r="I436" s="313"/>
      <c r="J436" s="290"/>
      <c r="K436" s="574"/>
      <c r="L436" s="574"/>
      <c r="M436" s="574"/>
      <c r="N436" s="574"/>
      <c r="O436" s="575"/>
      <c r="P436" s="574"/>
      <c r="Q436" s="574"/>
      <c r="R436" s="290"/>
      <c r="S436" s="290"/>
      <c r="T436" s="290"/>
      <c r="U436" s="290"/>
      <c r="V436" s="290"/>
      <c r="W436" s="290"/>
      <c r="X436" s="290"/>
      <c r="Y436" s="290"/>
      <c r="Z436" s="290"/>
      <c r="AA436" s="290"/>
      <c r="AB436" s="290"/>
      <c r="AC436" s="290"/>
      <c r="AD436" s="290"/>
      <c r="AE436" s="290"/>
      <c r="AF436" s="290"/>
      <c r="AG436" s="290"/>
      <c r="AH436" s="290"/>
      <c r="AI436" s="290"/>
    </row>
    <row r="437" ht="16.5" customHeight="1">
      <c r="A437" s="290"/>
      <c r="B437" s="313"/>
      <c r="C437" s="313"/>
      <c r="D437" s="313"/>
      <c r="E437" s="313"/>
      <c r="F437" s="313"/>
      <c r="G437" s="313"/>
      <c r="H437" s="313"/>
      <c r="I437" s="313"/>
      <c r="J437" s="290"/>
      <c r="K437" s="574"/>
      <c r="L437" s="574"/>
      <c r="M437" s="574"/>
      <c r="N437" s="574"/>
      <c r="O437" s="575"/>
      <c r="P437" s="574"/>
      <c r="Q437" s="574"/>
      <c r="R437" s="290"/>
      <c r="S437" s="290"/>
      <c r="T437" s="290"/>
      <c r="U437" s="290"/>
      <c r="V437" s="290"/>
      <c r="W437" s="290"/>
      <c r="X437" s="290"/>
      <c r="Y437" s="290"/>
      <c r="Z437" s="290"/>
      <c r="AA437" s="290"/>
      <c r="AB437" s="290"/>
      <c r="AC437" s="290"/>
      <c r="AD437" s="290"/>
      <c r="AE437" s="290"/>
      <c r="AF437" s="290"/>
      <c r="AG437" s="290"/>
      <c r="AH437" s="290"/>
      <c r="AI437" s="290"/>
    </row>
    <row r="438" ht="16.5" customHeight="1">
      <c r="A438" s="290"/>
      <c r="B438" s="313"/>
      <c r="C438" s="313"/>
      <c r="D438" s="313"/>
      <c r="E438" s="313"/>
      <c r="F438" s="313"/>
      <c r="G438" s="313"/>
      <c r="H438" s="313"/>
      <c r="I438" s="313"/>
      <c r="J438" s="290"/>
      <c r="K438" s="574"/>
      <c r="L438" s="574"/>
      <c r="M438" s="574"/>
      <c r="N438" s="574"/>
      <c r="O438" s="575"/>
      <c r="P438" s="574"/>
      <c r="Q438" s="574"/>
      <c r="R438" s="290"/>
      <c r="S438" s="290"/>
      <c r="T438" s="290"/>
      <c r="U438" s="290"/>
      <c r="V438" s="290"/>
      <c r="W438" s="290"/>
      <c r="X438" s="290"/>
      <c r="Y438" s="290"/>
      <c r="Z438" s="290"/>
      <c r="AA438" s="290"/>
      <c r="AB438" s="290"/>
      <c r="AC438" s="290"/>
      <c r="AD438" s="290"/>
      <c r="AE438" s="290"/>
      <c r="AF438" s="290"/>
      <c r="AG438" s="290"/>
      <c r="AH438" s="290"/>
      <c r="AI438" s="290"/>
    </row>
    <row r="439" ht="16.5" customHeight="1">
      <c r="A439" s="290"/>
      <c r="B439" s="313"/>
      <c r="C439" s="313"/>
      <c r="D439" s="313"/>
      <c r="E439" s="313"/>
      <c r="F439" s="313"/>
      <c r="G439" s="313"/>
      <c r="H439" s="313"/>
      <c r="I439" s="313"/>
      <c r="J439" s="290"/>
      <c r="K439" s="574"/>
      <c r="L439" s="574"/>
      <c r="M439" s="574"/>
      <c r="N439" s="574"/>
      <c r="O439" s="575"/>
      <c r="P439" s="574"/>
      <c r="Q439" s="574"/>
      <c r="R439" s="290"/>
      <c r="S439" s="290"/>
      <c r="T439" s="290"/>
      <c r="U439" s="290"/>
      <c r="V439" s="290"/>
      <c r="W439" s="290"/>
      <c r="X439" s="290"/>
      <c r="Y439" s="290"/>
      <c r="Z439" s="290"/>
      <c r="AA439" s="290"/>
      <c r="AB439" s="290"/>
      <c r="AC439" s="290"/>
      <c r="AD439" s="290"/>
      <c r="AE439" s="290"/>
      <c r="AF439" s="290"/>
      <c r="AG439" s="290"/>
      <c r="AH439" s="290"/>
      <c r="AI439" s="290"/>
    </row>
    <row r="440" ht="16.5" customHeight="1">
      <c r="A440" s="290"/>
      <c r="B440" s="313"/>
      <c r="C440" s="313"/>
      <c r="D440" s="313"/>
      <c r="E440" s="313"/>
      <c r="F440" s="313"/>
      <c r="G440" s="313"/>
      <c r="H440" s="313"/>
      <c r="I440" s="313"/>
      <c r="J440" s="290"/>
      <c r="K440" s="574"/>
      <c r="L440" s="574"/>
      <c r="M440" s="574"/>
      <c r="N440" s="574"/>
      <c r="O440" s="575"/>
      <c r="P440" s="574"/>
      <c r="Q440" s="574"/>
      <c r="R440" s="290"/>
      <c r="S440" s="290"/>
      <c r="T440" s="290"/>
      <c r="U440" s="290"/>
      <c r="V440" s="290"/>
      <c r="W440" s="290"/>
      <c r="X440" s="290"/>
      <c r="Y440" s="290"/>
      <c r="Z440" s="290"/>
      <c r="AA440" s="290"/>
      <c r="AB440" s="290"/>
      <c r="AC440" s="290"/>
      <c r="AD440" s="290"/>
      <c r="AE440" s="290"/>
      <c r="AF440" s="290"/>
      <c r="AG440" s="290"/>
      <c r="AH440" s="290"/>
      <c r="AI440" s="290"/>
    </row>
    <row r="441" ht="16.5" customHeight="1">
      <c r="A441" s="290"/>
      <c r="B441" s="313"/>
      <c r="C441" s="313"/>
      <c r="D441" s="313"/>
      <c r="E441" s="313"/>
      <c r="F441" s="313"/>
      <c r="G441" s="313"/>
      <c r="H441" s="313"/>
      <c r="I441" s="313"/>
      <c r="J441" s="290"/>
      <c r="K441" s="574"/>
      <c r="L441" s="574"/>
      <c r="M441" s="574"/>
      <c r="N441" s="574"/>
      <c r="O441" s="575"/>
      <c r="P441" s="574"/>
      <c r="Q441" s="574"/>
      <c r="R441" s="290"/>
      <c r="S441" s="290"/>
      <c r="T441" s="290"/>
      <c r="U441" s="290"/>
      <c r="V441" s="290"/>
      <c r="W441" s="290"/>
      <c r="X441" s="290"/>
      <c r="Y441" s="290"/>
      <c r="Z441" s="290"/>
      <c r="AA441" s="290"/>
      <c r="AB441" s="290"/>
      <c r="AC441" s="290"/>
      <c r="AD441" s="290"/>
      <c r="AE441" s="290"/>
      <c r="AF441" s="290"/>
      <c r="AG441" s="290"/>
      <c r="AH441" s="290"/>
      <c r="AI441" s="290"/>
    </row>
    <row r="442" ht="16.5" customHeight="1">
      <c r="A442" s="290"/>
      <c r="B442" s="313"/>
      <c r="C442" s="313"/>
      <c r="D442" s="313"/>
      <c r="E442" s="313"/>
      <c r="F442" s="313"/>
      <c r="G442" s="313"/>
      <c r="H442" s="313"/>
      <c r="I442" s="313"/>
      <c r="J442" s="290"/>
      <c r="K442" s="574"/>
      <c r="L442" s="574"/>
      <c r="M442" s="574"/>
      <c r="N442" s="574"/>
      <c r="O442" s="575"/>
      <c r="P442" s="574"/>
      <c r="Q442" s="574"/>
      <c r="R442" s="290"/>
      <c r="S442" s="290"/>
      <c r="T442" s="290"/>
      <c r="U442" s="290"/>
      <c r="V442" s="290"/>
      <c r="W442" s="290"/>
      <c r="X442" s="290"/>
      <c r="Y442" s="290"/>
      <c r="Z442" s="290"/>
      <c r="AA442" s="290"/>
      <c r="AB442" s="290"/>
      <c r="AC442" s="290"/>
      <c r="AD442" s="290"/>
      <c r="AE442" s="290"/>
      <c r="AF442" s="290"/>
      <c r="AG442" s="290"/>
      <c r="AH442" s="290"/>
      <c r="AI442" s="290"/>
    </row>
    <row r="443" ht="16.5" customHeight="1">
      <c r="A443" s="290"/>
      <c r="B443" s="313"/>
      <c r="C443" s="313"/>
      <c r="D443" s="313"/>
      <c r="E443" s="313"/>
      <c r="F443" s="313"/>
      <c r="G443" s="313"/>
      <c r="H443" s="313"/>
      <c r="I443" s="313"/>
      <c r="J443" s="290"/>
      <c r="K443" s="574"/>
      <c r="L443" s="574"/>
      <c r="M443" s="574"/>
      <c r="N443" s="574"/>
      <c r="O443" s="575"/>
      <c r="P443" s="574"/>
      <c r="Q443" s="574"/>
      <c r="R443" s="290"/>
      <c r="S443" s="290"/>
      <c r="T443" s="290"/>
      <c r="U443" s="290"/>
      <c r="V443" s="290"/>
      <c r="W443" s="290"/>
      <c r="X443" s="290"/>
      <c r="Y443" s="290"/>
      <c r="Z443" s="290"/>
      <c r="AA443" s="290"/>
      <c r="AB443" s="290"/>
      <c r="AC443" s="290"/>
      <c r="AD443" s="290"/>
      <c r="AE443" s="290"/>
      <c r="AF443" s="290"/>
      <c r="AG443" s="290"/>
      <c r="AH443" s="290"/>
      <c r="AI443" s="290"/>
    </row>
    <row r="444" ht="16.5" customHeight="1">
      <c r="A444" s="290"/>
      <c r="B444" s="313"/>
      <c r="C444" s="313"/>
      <c r="D444" s="313"/>
      <c r="E444" s="313"/>
      <c r="F444" s="313"/>
      <c r="G444" s="313"/>
      <c r="H444" s="313"/>
      <c r="I444" s="313"/>
      <c r="J444" s="290"/>
      <c r="K444" s="574"/>
      <c r="L444" s="574"/>
      <c r="M444" s="574"/>
      <c r="N444" s="574"/>
      <c r="O444" s="575"/>
      <c r="P444" s="574"/>
      <c r="Q444" s="574"/>
      <c r="R444" s="290"/>
      <c r="S444" s="290"/>
      <c r="T444" s="290"/>
      <c r="U444" s="290"/>
      <c r="V444" s="290"/>
      <c r="W444" s="290"/>
      <c r="X444" s="290"/>
      <c r="Y444" s="290"/>
      <c r="Z444" s="290"/>
      <c r="AA444" s="290"/>
      <c r="AB444" s="290"/>
      <c r="AC444" s="290"/>
      <c r="AD444" s="290"/>
      <c r="AE444" s="290"/>
      <c r="AF444" s="290"/>
      <c r="AG444" s="290"/>
      <c r="AH444" s="290"/>
      <c r="AI444" s="290"/>
    </row>
    <row r="445" ht="16.5" customHeight="1">
      <c r="A445" s="290"/>
      <c r="B445" s="313"/>
      <c r="C445" s="313"/>
      <c r="D445" s="313"/>
      <c r="E445" s="313"/>
      <c r="F445" s="313"/>
      <c r="G445" s="313"/>
      <c r="H445" s="313"/>
      <c r="I445" s="313"/>
      <c r="J445" s="290"/>
      <c r="K445" s="574"/>
      <c r="L445" s="574"/>
      <c r="M445" s="574"/>
      <c r="N445" s="574"/>
      <c r="O445" s="575"/>
      <c r="P445" s="574"/>
      <c r="Q445" s="574"/>
      <c r="R445" s="290"/>
      <c r="S445" s="290"/>
      <c r="T445" s="290"/>
      <c r="U445" s="290"/>
      <c r="V445" s="290"/>
      <c r="W445" s="290"/>
      <c r="X445" s="290"/>
      <c r="Y445" s="290"/>
      <c r="Z445" s="290"/>
      <c r="AA445" s="290"/>
      <c r="AB445" s="290"/>
      <c r="AC445" s="290"/>
      <c r="AD445" s="290"/>
      <c r="AE445" s="290"/>
      <c r="AF445" s="290"/>
      <c r="AG445" s="290"/>
      <c r="AH445" s="290"/>
      <c r="AI445" s="290"/>
    </row>
    <row r="446" ht="16.5" customHeight="1">
      <c r="A446" s="290"/>
      <c r="B446" s="313"/>
      <c r="C446" s="313"/>
      <c r="D446" s="313"/>
      <c r="E446" s="313"/>
      <c r="F446" s="313"/>
      <c r="G446" s="313"/>
      <c r="H446" s="313"/>
      <c r="I446" s="313"/>
      <c r="J446" s="290"/>
      <c r="K446" s="574"/>
      <c r="L446" s="574"/>
      <c r="M446" s="574"/>
      <c r="N446" s="574"/>
      <c r="O446" s="575"/>
      <c r="P446" s="574"/>
      <c r="Q446" s="574"/>
      <c r="R446" s="290"/>
      <c r="S446" s="290"/>
      <c r="T446" s="290"/>
      <c r="U446" s="290"/>
      <c r="V446" s="290"/>
      <c r="W446" s="290"/>
      <c r="X446" s="290"/>
      <c r="Y446" s="290"/>
      <c r="Z446" s="290"/>
      <c r="AA446" s="290"/>
      <c r="AB446" s="290"/>
      <c r="AC446" s="290"/>
      <c r="AD446" s="290"/>
      <c r="AE446" s="290"/>
      <c r="AF446" s="290"/>
      <c r="AG446" s="290"/>
      <c r="AH446" s="290"/>
      <c r="AI446" s="290"/>
    </row>
    <row r="447" ht="16.5" customHeight="1">
      <c r="A447" s="290"/>
      <c r="B447" s="313"/>
      <c r="C447" s="313"/>
      <c r="D447" s="313"/>
      <c r="E447" s="313"/>
      <c r="F447" s="313"/>
      <c r="G447" s="313"/>
      <c r="H447" s="313"/>
      <c r="I447" s="313"/>
      <c r="J447" s="290"/>
      <c r="K447" s="574"/>
      <c r="L447" s="574"/>
      <c r="M447" s="574"/>
      <c r="N447" s="574"/>
      <c r="O447" s="575"/>
      <c r="P447" s="574"/>
      <c r="Q447" s="574"/>
      <c r="R447" s="290"/>
      <c r="S447" s="290"/>
      <c r="T447" s="290"/>
      <c r="U447" s="290"/>
      <c r="V447" s="290"/>
      <c r="W447" s="290"/>
      <c r="X447" s="290"/>
      <c r="Y447" s="290"/>
      <c r="Z447" s="290"/>
      <c r="AA447" s="290"/>
      <c r="AB447" s="290"/>
      <c r="AC447" s="290"/>
      <c r="AD447" s="290"/>
      <c r="AE447" s="290"/>
      <c r="AF447" s="290"/>
      <c r="AG447" s="290"/>
      <c r="AH447" s="290"/>
      <c r="AI447" s="290"/>
    </row>
    <row r="448" ht="16.5" customHeight="1">
      <c r="A448" s="290"/>
      <c r="B448" s="313"/>
      <c r="C448" s="313"/>
      <c r="D448" s="313"/>
      <c r="E448" s="313"/>
      <c r="F448" s="313"/>
      <c r="G448" s="313"/>
      <c r="H448" s="313"/>
      <c r="I448" s="313"/>
      <c r="J448" s="290"/>
      <c r="K448" s="574"/>
      <c r="L448" s="574"/>
      <c r="M448" s="574"/>
      <c r="N448" s="574"/>
      <c r="O448" s="575"/>
      <c r="P448" s="574"/>
      <c r="Q448" s="574"/>
      <c r="R448" s="290"/>
      <c r="S448" s="290"/>
      <c r="T448" s="290"/>
      <c r="U448" s="290"/>
      <c r="V448" s="290"/>
      <c r="W448" s="290"/>
      <c r="X448" s="290"/>
      <c r="Y448" s="290"/>
      <c r="Z448" s="290"/>
      <c r="AA448" s="290"/>
      <c r="AB448" s="290"/>
      <c r="AC448" s="290"/>
      <c r="AD448" s="290"/>
      <c r="AE448" s="290"/>
      <c r="AF448" s="290"/>
      <c r="AG448" s="290"/>
      <c r="AH448" s="290"/>
      <c r="AI448" s="290"/>
    </row>
    <row r="449" ht="16.5" customHeight="1">
      <c r="A449" s="290"/>
      <c r="B449" s="313"/>
      <c r="C449" s="313"/>
      <c r="D449" s="313"/>
      <c r="E449" s="313"/>
      <c r="F449" s="313"/>
      <c r="G449" s="313"/>
      <c r="H449" s="313"/>
      <c r="I449" s="313"/>
      <c r="J449" s="290"/>
      <c r="K449" s="574"/>
      <c r="L449" s="574"/>
      <c r="M449" s="574"/>
      <c r="N449" s="574"/>
      <c r="O449" s="575"/>
      <c r="P449" s="574"/>
      <c r="Q449" s="574"/>
      <c r="R449" s="290"/>
      <c r="S449" s="290"/>
      <c r="T449" s="290"/>
      <c r="U449" s="290"/>
      <c r="V449" s="290"/>
      <c r="W449" s="290"/>
      <c r="X449" s="290"/>
      <c r="Y449" s="290"/>
      <c r="Z449" s="290"/>
      <c r="AA449" s="290"/>
      <c r="AB449" s="290"/>
      <c r="AC449" s="290"/>
      <c r="AD449" s="290"/>
      <c r="AE449" s="290"/>
      <c r="AF449" s="290"/>
      <c r="AG449" s="290"/>
      <c r="AH449" s="290"/>
      <c r="AI449" s="290"/>
    </row>
    <row r="450" ht="16.5" customHeight="1">
      <c r="A450" s="290"/>
      <c r="B450" s="313"/>
      <c r="C450" s="313"/>
      <c r="D450" s="313"/>
      <c r="E450" s="313"/>
      <c r="F450" s="313"/>
      <c r="G450" s="313"/>
      <c r="H450" s="313"/>
      <c r="I450" s="313"/>
      <c r="J450" s="290"/>
      <c r="K450" s="574"/>
      <c r="L450" s="574"/>
      <c r="M450" s="574"/>
      <c r="N450" s="574"/>
      <c r="O450" s="575"/>
      <c r="P450" s="574"/>
      <c r="Q450" s="574"/>
      <c r="R450" s="290"/>
      <c r="S450" s="290"/>
      <c r="T450" s="290"/>
      <c r="U450" s="290"/>
      <c r="V450" s="290"/>
      <c r="W450" s="290"/>
      <c r="X450" s="290"/>
      <c r="Y450" s="290"/>
      <c r="Z450" s="290"/>
      <c r="AA450" s="290"/>
      <c r="AB450" s="290"/>
      <c r="AC450" s="290"/>
      <c r="AD450" s="290"/>
      <c r="AE450" s="290"/>
      <c r="AF450" s="290"/>
      <c r="AG450" s="290"/>
      <c r="AH450" s="290"/>
      <c r="AI450" s="290"/>
    </row>
    <row r="451" ht="16.5" customHeight="1">
      <c r="A451" s="290"/>
      <c r="B451" s="313"/>
      <c r="C451" s="313"/>
      <c r="D451" s="313"/>
      <c r="E451" s="313"/>
      <c r="F451" s="313"/>
      <c r="G451" s="313"/>
      <c r="H451" s="313"/>
      <c r="I451" s="313"/>
      <c r="J451" s="290"/>
      <c r="K451" s="574"/>
      <c r="L451" s="574"/>
      <c r="M451" s="574"/>
      <c r="N451" s="574"/>
      <c r="O451" s="575"/>
      <c r="P451" s="574"/>
      <c r="Q451" s="574"/>
      <c r="R451" s="290"/>
      <c r="S451" s="290"/>
      <c r="T451" s="290"/>
      <c r="U451" s="290"/>
      <c r="V451" s="290"/>
      <c r="W451" s="290"/>
      <c r="X451" s="290"/>
      <c r="Y451" s="290"/>
      <c r="Z451" s="290"/>
      <c r="AA451" s="290"/>
      <c r="AB451" s="290"/>
      <c r="AC451" s="290"/>
      <c r="AD451" s="290"/>
      <c r="AE451" s="290"/>
      <c r="AF451" s="290"/>
      <c r="AG451" s="290"/>
      <c r="AH451" s="290"/>
      <c r="AI451" s="290"/>
    </row>
    <row r="452" ht="16.5" customHeight="1">
      <c r="A452" s="290"/>
      <c r="B452" s="313"/>
      <c r="C452" s="313"/>
      <c r="D452" s="313"/>
      <c r="E452" s="313"/>
      <c r="F452" s="313"/>
      <c r="G452" s="313"/>
      <c r="H452" s="313"/>
      <c r="I452" s="313"/>
      <c r="J452" s="290"/>
      <c r="K452" s="574"/>
      <c r="L452" s="574"/>
      <c r="M452" s="574"/>
      <c r="N452" s="574"/>
      <c r="O452" s="575"/>
      <c r="P452" s="574"/>
      <c r="Q452" s="574"/>
      <c r="R452" s="290"/>
      <c r="S452" s="290"/>
      <c r="T452" s="290"/>
      <c r="U452" s="290"/>
      <c r="V452" s="290"/>
      <c r="W452" s="290"/>
      <c r="X452" s="290"/>
      <c r="Y452" s="290"/>
      <c r="Z452" s="290"/>
      <c r="AA452" s="290"/>
      <c r="AB452" s="290"/>
      <c r="AC452" s="290"/>
      <c r="AD452" s="290"/>
      <c r="AE452" s="290"/>
      <c r="AF452" s="290"/>
      <c r="AG452" s="290"/>
      <c r="AH452" s="290"/>
      <c r="AI452" s="290"/>
    </row>
    <row r="453" ht="16.5" customHeight="1">
      <c r="A453" s="290"/>
      <c r="B453" s="313"/>
      <c r="C453" s="313"/>
      <c r="D453" s="313"/>
      <c r="E453" s="313"/>
      <c r="F453" s="313"/>
      <c r="G453" s="313"/>
      <c r="H453" s="313"/>
      <c r="I453" s="313"/>
      <c r="J453" s="290"/>
      <c r="K453" s="574"/>
      <c r="L453" s="574"/>
      <c r="M453" s="574"/>
      <c r="N453" s="574"/>
      <c r="O453" s="575"/>
      <c r="P453" s="574"/>
      <c r="Q453" s="574"/>
      <c r="R453" s="290"/>
      <c r="S453" s="290"/>
      <c r="T453" s="290"/>
      <c r="U453" s="290"/>
      <c r="V453" s="290"/>
      <c r="W453" s="290"/>
      <c r="X453" s="290"/>
      <c r="Y453" s="290"/>
      <c r="Z453" s="290"/>
      <c r="AA453" s="290"/>
      <c r="AB453" s="290"/>
      <c r="AC453" s="290"/>
      <c r="AD453" s="290"/>
      <c r="AE453" s="290"/>
      <c r="AF453" s="290"/>
      <c r="AG453" s="290"/>
      <c r="AH453" s="290"/>
      <c r="AI453" s="290"/>
    </row>
    <row r="454" ht="16.5" customHeight="1">
      <c r="A454" s="290"/>
      <c r="B454" s="313"/>
      <c r="C454" s="313"/>
      <c r="D454" s="313"/>
      <c r="E454" s="313"/>
      <c r="F454" s="313"/>
      <c r="G454" s="313"/>
      <c r="H454" s="313"/>
      <c r="I454" s="313"/>
      <c r="J454" s="290"/>
      <c r="K454" s="574"/>
      <c r="L454" s="574"/>
      <c r="M454" s="574"/>
      <c r="N454" s="574"/>
      <c r="O454" s="575"/>
      <c r="P454" s="574"/>
      <c r="Q454" s="574"/>
      <c r="R454" s="290"/>
      <c r="S454" s="290"/>
      <c r="T454" s="290"/>
      <c r="U454" s="290"/>
      <c r="V454" s="290"/>
      <c r="W454" s="290"/>
      <c r="X454" s="290"/>
      <c r="Y454" s="290"/>
      <c r="Z454" s="290"/>
      <c r="AA454" s="290"/>
      <c r="AB454" s="290"/>
      <c r="AC454" s="290"/>
      <c r="AD454" s="290"/>
      <c r="AE454" s="290"/>
      <c r="AF454" s="290"/>
      <c r="AG454" s="290"/>
      <c r="AH454" s="290"/>
      <c r="AI454" s="290"/>
    </row>
    <row r="455" ht="16.5" customHeight="1">
      <c r="A455" s="290"/>
      <c r="B455" s="313"/>
      <c r="C455" s="313"/>
      <c r="D455" s="313"/>
      <c r="E455" s="313"/>
      <c r="F455" s="313"/>
      <c r="G455" s="313"/>
      <c r="H455" s="313"/>
      <c r="I455" s="313"/>
      <c r="J455" s="290"/>
      <c r="K455" s="574"/>
      <c r="L455" s="574"/>
      <c r="M455" s="574"/>
      <c r="N455" s="574"/>
      <c r="O455" s="575"/>
      <c r="P455" s="574"/>
      <c r="Q455" s="574"/>
      <c r="R455" s="290"/>
      <c r="S455" s="290"/>
      <c r="T455" s="290"/>
      <c r="U455" s="290"/>
      <c r="V455" s="290"/>
      <c r="W455" s="290"/>
      <c r="X455" s="290"/>
      <c r="Y455" s="290"/>
      <c r="Z455" s="290"/>
      <c r="AA455" s="290"/>
      <c r="AB455" s="290"/>
      <c r="AC455" s="290"/>
      <c r="AD455" s="290"/>
      <c r="AE455" s="290"/>
      <c r="AF455" s="290"/>
      <c r="AG455" s="290"/>
      <c r="AH455" s="290"/>
      <c r="AI455" s="290"/>
    </row>
    <row r="456" ht="16.5" customHeight="1">
      <c r="A456" s="290"/>
      <c r="B456" s="313"/>
      <c r="C456" s="313"/>
      <c r="D456" s="313"/>
      <c r="E456" s="313"/>
      <c r="F456" s="313"/>
      <c r="G456" s="313"/>
      <c r="H456" s="313"/>
      <c r="I456" s="313"/>
      <c r="J456" s="290"/>
      <c r="K456" s="574"/>
      <c r="L456" s="574"/>
      <c r="M456" s="574"/>
      <c r="N456" s="574"/>
      <c r="O456" s="575"/>
      <c r="P456" s="574"/>
      <c r="Q456" s="574"/>
      <c r="R456" s="290"/>
      <c r="S456" s="290"/>
      <c r="T456" s="290"/>
      <c r="U456" s="290"/>
      <c r="V456" s="290"/>
      <c r="W456" s="290"/>
      <c r="X456" s="290"/>
      <c r="Y456" s="290"/>
      <c r="Z456" s="290"/>
      <c r="AA456" s="290"/>
      <c r="AB456" s="290"/>
      <c r="AC456" s="290"/>
      <c r="AD456" s="290"/>
      <c r="AE456" s="290"/>
      <c r="AF456" s="290"/>
      <c r="AG456" s="290"/>
      <c r="AH456" s="290"/>
      <c r="AI456" s="290"/>
    </row>
    <row r="457" ht="16.5" customHeight="1">
      <c r="A457" s="290"/>
      <c r="B457" s="313"/>
      <c r="C457" s="313"/>
      <c r="D457" s="313"/>
      <c r="E457" s="313"/>
      <c r="F457" s="313"/>
      <c r="G457" s="313"/>
      <c r="H457" s="313"/>
      <c r="I457" s="313"/>
      <c r="J457" s="290"/>
      <c r="K457" s="574"/>
      <c r="L457" s="574"/>
      <c r="M457" s="574"/>
      <c r="N457" s="574"/>
      <c r="O457" s="575"/>
      <c r="P457" s="574"/>
      <c r="Q457" s="574"/>
      <c r="R457" s="290"/>
      <c r="S457" s="290"/>
      <c r="T457" s="290"/>
      <c r="U457" s="290"/>
      <c r="V457" s="290"/>
      <c r="W457" s="290"/>
      <c r="X457" s="290"/>
      <c r="Y457" s="290"/>
      <c r="Z457" s="290"/>
      <c r="AA457" s="290"/>
      <c r="AB457" s="290"/>
      <c r="AC457" s="290"/>
      <c r="AD457" s="290"/>
      <c r="AE457" s="290"/>
      <c r="AF457" s="290"/>
      <c r="AG457" s="290"/>
      <c r="AH457" s="290"/>
      <c r="AI457" s="290"/>
    </row>
    <row r="458" ht="16.5" customHeight="1">
      <c r="A458" s="290"/>
      <c r="B458" s="313"/>
      <c r="C458" s="313"/>
      <c r="D458" s="313"/>
      <c r="E458" s="313"/>
      <c r="F458" s="313"/>
      <c r="G458" s="313"/>
      <c r="H458" s="313"/>
      <c r="I458" s="313"/>
      <c r="J458" s="290"/>
      <c r="K458" s="574"/>
      <c r="L458" s="574"/>
      <c r="M458" s="574"/>
      <c r="N458" s="574"/>
      <c r="O458" s="575"/>
      <c r="P458" s="574"/>
      <c r="Q458" s="574"/>
      <c r="R458" s="290"/>
      <c r="S458" s="290"/>
      <c r="T458" s="290"/>
      <c r="U458" s="290"/>
      <c r="V458" s="290"/>
      <c r="W458" s="290"/>
      <c r="X458" s="290"/>
      <c r="Y458" s="290"/>
      <c r="Z458" s="290"/>
      <c r="AA458" s="290"/>
      <c r="AB458" s="290"/>
      <c r="AC458" s="290"/>
      <c r="AD458" s="290"/>
      <c r="AE458" s="290"/>
      <c r="AF458" s="290"/>
      <c r="AG458" s="290"/>
      <c r="AH458" s="290"/>
      <c r="AI458" s="290"/>
    </row>
    <row r="459" ht="16.5" customHeight="1">
      <c r="A459" s="290"/>
      <c r="B459" s="313"/>
      <c r="C459" s="313"/>
      <c r="D459" s="313"/>
      <c r="E459" s="313"/>
      <c r="F459" s="313"/>
      <c r="G459" s="313"/>
      <c r="H459" s="313"/>
      <c r="I459" s="313"/>
      <c r="J459" s="290"/>
      <c r="K459" s="574"/>
      <c r="L459" s="574"/>
      <c r="M459" s="574"/>
      <c r="N459" s="574"/>
      <c r="O459" s="575"/>
      <c r="P459" s="574"/>
      <c r="Q459" s="574"/>
      <c r="R459" s="290"/>
      <c r="S459" s="290"/>
      <c r="T459" s="290"/>
      <c r="U459" s="290"/>
      <c r="V459" s="290"/>
      <c r="W459" s="290"/>
      <c r="X459" s="290"/>
      <c r="Y459" s="290"/>
      <c r="Z459" s="290"/>
      <c r="AA459" s="290"/>
      <c r="AB459" s="290"/>
      <c r="AC459" s="290"/>
      <c r="AD459" s="290"/>
      <c r="AE459" s="290"/>
      <c r="AF459" s="290"/>
      <c r="AG459" s="290"/>
      <c r="AH459" s="290"/>
      <c r="AI459" s="290"/>
    </row>
    <row r="460" ht="16.5" customHeight="1">
      <c r="A460" s="290"/>
      <c r="B460" s="313"/>
      <c r="C460" s="313"/>
      <c r="D460" s="313"/>
      <c r="E460" s="313"/>
      <c r="F460" s="313"/>
      <c r="G460" s="313"/>
      <c r="H460" s="313"/>
      <c r="I460" s="313"/>
      <c r="J460" s="290"/>
      <c r="K460" s="574"/>
      <c r="L460" s="574"/>
      <c r="M460" s="574"/>
      <c r="N460" s="574"/>
      <c r="O460" s="575"/>
      <c r="P460" s="574"/>
      <c r="Q460" s="574"/>
      <c r="R460" s="290"/>
      <c r="S460" s="290"/>
      <c r="T460" s="290"/>
      <c r="U460" s="290"/>
      <c r="V460" s="290"/>
      <c r="W460" s="290"/>
      <c r="X460" s="290"/>
      <c r="Y460" s="290"/>
      <c r="Z460" s="290"/>
      <c r="AA460" s="290"/>
      <c r="AB460" s="290"/>
      <c r="AC460" s="290"/>
      <c r="AD460" s="290"/>
      <c r="AE460" s="290"/>
      <c r="AF460" s="290"/>
      <c r="AG460" s="290"/>
      <c r="AH460" s="290"/>
      <c r="AI460" s="290"/>
    </row>
    <row r="461" ht="16.5" customHeight="1">
      <c r="A461" s="290"/>
      <c r="B461" s="313"/>
      <c r="C461" s="313"/>
      <c r="D461" s="313"/>
      <c r="E461" s="313"/>
      <c r="F461" s="313"/>
      <c r="G461" s="313"/>
      <c r="H461" s="313"/>
      <c r="I461" s="313"/>
      <c r="J461" s="290"/>
      <c r="K461" s="574"/>
      <c r="L461" s="574"/>
      <c r="M461" s="574"/>
      <c r="N461" s="574"/>
      <c r="O461" s="575"/>
      <c r="P461" s="574"/>
      <c r="Q461" s="574"/>
      <c r="R461" s="290"/>
      <c r="S461" s="290"/>
      <c r="T461" s="290"/>
      <c r="U461" s="290"/>
      <c r="V461" s="290"/>
      <c r="W461" s="290"/>
      <c r="X461" s="290"/>
      <c r="Y461" s="290"/>
      <c r="Z461" s="290"/>
      <c r="AA461" s="290"/>
      <c r="AB461" s="290"/>
      <c r="AC461" s="290"/>
      <c r="AD461" s="290"/>
      <c r="AE461" s="290"/>
      <c r="AF461" s="290"/>
      <c r="AG461" s="290"/>
      <c r="AH461" s="290"/>
      <c r="AI461" s="290"/>
    </row>
    <row r="462" ht="16.5" customHeight="1">
      <c r="A462" s="290"/>
      <c r="B462" s="313"/>
      <c r="C462" s="313"/>
      <c r="D462" s="313"/>
      <c r="E462" s="313"/>
      <c r="F462" s="313"/>
      <c r="G462" s="313"/>
      <c r="H462" s="313"/>
      <c r="I462" s="313"/>
      <c r="J462" s="290"/>
      <c r="K462" s="574"/>
      <c r="L462" s="574"/>
      <c r="M462" s="574"/>
      <c r="N462" s="574"/>
      <c r="O462" s="575"/>
      <c r="P462" s="574"/>
      <c r="Q462" s="574"/>
      <c r="R462" s="290"/>
      <c r="S462" s="290"/>
      <c r="T462" s="290"/>
      <c r="U462" s="290"/>
      <c r="V462" s="290"/>
      <c r="W462" s="290"/>
      <c r="X462" s="290"/>
      <c r="Y462" s="290"/>
      <c r="Z462" s="290"/>
      <c r="AA462" s="290"/>
      <c r="AB462" s="290"/>
      <c r="AC462" s="290"/>
      <c r="AD462" s="290"/>
      <c r="AE462" s="290"/>
      <c r="AF462" s="290"/>
      <c r="AG462" s="290"/>
      <c r="AH462" s="290"/>
      <c r="AI462" s="290"/>
    </row>
    <row r="463" ht="16.5" customHeight="1">
      <c r="A463" s="290"/>
      <c r="B463" s="313"/>
      <c r="C463" s="313"/>
      <c r="D463" s="313"/>
      <c r="E463" s="313"/>
      <c r="F463" s="313"/>
      <c r="G463" s="313"/>
      <c r="H463" s="313"/>
      <c r="I463" s="313"/>
      <c r="J463" s="290"/>
      <c r="K463" s="574"/>
      <c r="L463" s="574"/>
      <c r="M463" s="574"/>
      <c r="N463" s="574"/>
      <c r="O463" s="575"/>
      <c r="P463" s="574"/>
      <c r="Q463" s="574"/>
      <c r="R463" s="290"/>
      <c r="S463" s="290"/>
      <c r="T463" s="290"/>
      <c r="U463" s="290"/>
      <c r="V463" s="290"/>
      <c r="W463" s="290"/>
      <c r="X463" s="290"/>
      <c r="Y463" s="290"/>
      <c r="Z463" s="290"/>
      <c r="AA463" s="290"/>
      <c r="AB463" s="290"/>
      <c r="AC463" s="290"/>
      <c r="AD463" s="290"/>
      <c r="AE463" s="290"/>
      <c r="AF463" s="290"/>
      <c r="AG463" s="290"/>
      <c r="AH463" s="290"/>
      <c r="AI463" s="290"/>
    </row>
    <row r="464" ht="16.5" customHeight="1">
      <c r="A464" s="290"/>
      <c r="B464" s="313"/>
      <c r="C464" s="313"/>
      <c r="D464" s="313"/>
      <c r="E464" s="313"/>
      <c r="F464" s="313"/>
      <c r="G464" s="313"/>
      <c r="H464" s="313"/>
      <c r="I464" s="313"/>
      <c r="J464" s="290"/>
      <c r="K464" s="574"/>
      <c r="L464" s="574"/>
      <c r="M464" s="574"/>
      <c r="N464" s="574"/>
      <c r="O464" s="575"/>
      <c r="P464" s="574"/>
      <c r="Q464" s="574"/>
      <c r="R464" s="290"/>
      <c r="S464" s="290"/>
      <c r="T464" s="290"/>
      <c r="U464" s="290"/>
      <c r="V464" s="290"/>
      <c r="W464" s="290"/>
      <c r="X464" s="290"/>
      <c r="Y464" s="290"/>
      <c r="Z464" s="290"/>
      <c r="AA464" s="290"/>
      <c r="AB464" s="290"/>
      <c r="AC464" s="290"/>
      <c r="AD464" s="290"/>
      <c r="AE464" s="290"/>
      <c r="AF464" s="290"/>
      <c r="AG464" s="290"/>
      <c r="AH464" s="290"/>
      <c r="AI464" s="290"/>
    </row>
    <row r="465" ht="16.5" customHeight="1">
      <c r="A465" s="290"/>
      <c r="B465" s="313"/>
      <c r="C465" s="313"/>
      <c r="D465" s="313"/>
      <c r="E465" s="313"/>
      <c r="F465" s="313"/>
      <c r="G465" s="313"/>
      <c r="H465" s="313"/>
      <c r="I465" s="313"/>
      <c r="J465" s="290"/>
      <c r="K465" s="574"/>
      <c r="L465" s="574"/>
      <c r="M465" s="574"/>
      <c r="N465" s="574"/>
      <c r="O465" s="575"/>
      <c r="P465" s="574"/>
      <c r="Q465" s="574"/>
      <c r="R465" s="290"/>
      <c r="S465" s="290"/>
      <c r="T465" s="290"/>
      <c r="U465" s="290"/>
      <c r="V465" s="290"/>
      <c r="W465" s="290"/>
      <c r="X465" s="290"/>
      <c r="Y465" s="290"/>
      <c r="Z465" s="290"/>
      <c r="AA465" s="290"/>
      <c r="AB465" s="290"/>
      <c r="AC465" s="290"/>
      <c r="AD465" s="290"/>
      <c r="AE465" s="290"/>
      <c r="AF465" s="290"/>
      <c r="AG465" s="290"/>
      <c r="AH465" s="290"/>
      <c r="AI465" s="290"/>
    </row>
    <row r="466" ht="16.5" customHeight="1">
      <c r="A466" s="290"/>
      <c r="B466" s="313"/>
      <c r="C466" s="313"/>
      <c r="D466" s="313"/>
      <c r="E466" s="313"/>
      <c r="F466" s="313"/>
      <c r="G466" s="313"/>
      <c r="H466" s="313"/>
      <c r="I466" s="313"/>
      <c r="J466" s="290"/>
      <c r="K466" s="574"/>
      <c r="L466" s="574"/>
      <c r="M466" s="574"/>
      <c r="N466" s="574"/>
      <c r="O466" s="575"/>
      <c r="P466" s="574"/>
      <c r="Q466" s="574"/>
      <c r="R466" s="290"/>
      <c r="S466" s="290"/>
      <c r="T466" s="290"/>
      <c r="U466" s="290"/>
      <c r="V466" s="290"/>
      <c r="W466" s="290"/>
      <c r="X466" s="290"/>
      <c r="Y466" s="290"/>
      <c r="Z466" s="290"/>
      <c r="AA466" s="290"/>
      <c r="AB466" s="290"/>
      <c r="AC466" s="290"/>
      <c r="AD466" s="290"/>
      <c r="AE466" s="290"/>
      <c r="AF466" s="290"/>
      <c r="AG466" s="290"/>
      <c r="AH466" s="290"/>
      <c r="AI466" s="290"/>
    </row>
    <row r="467" ht="16.5" customHeight="1">
      <c r="A467" s="290"/>
      <c r="B467" s="313"/>
      <c r="C467" s="313"/>
      <c r="D467" s="313"/>
      <c r="E467" s="313"/>
      <c r="F467" s="313"/>
      <c r="G467" s="313"/>
      <c r="H467" s="313"/>
      <c r="I467" s="313"/>
      <c r="J467" s="290"/>
      <c r="K467" s="574"/>
      <c r="L467" s="574"/>
      <c r="M467" s="574"/>
      <c r="N467" s="574"/>
      <c r="O467" s="575"/>
      <c r="P467" s="574"/>
      <c r="Q467" s="574"/>
      <c r="R467" s="290"/>
      <c r="S467" s="290"/>
      <c r="T467" s="290"/>
      <c r="U467" s="290"/>
      <c r="V467" s="290"/>
      <c r="W467" s="290"/>
      <c r="X467" s="290"/>
      <c r="Y467" s="290"/>
      <c r="Z467" s="290"/>
      <c r="AA467" s="290"/>
      <c r="AB467" s="290"/>
      <c r="AC467" s="290"/>
      <c r="AD467" s="290"/>
      <c r="AE467" s="290"/>
      <c r="AF467" s="290"/>
      <c r="AG467" s="290"/>
      <c r="AH467" s="290"/>
      <c r="AI467" s="290"/>
    </row>
    <row r="468" ht="16.5" customHeight="1">
      <c r="A468" s="290"/>
      <c r="B468" s="313"/>
      <c r="C468" s="313"/>
      <c r="D468" s="313"/>
      <c r="E468" s="313"/>
      <c r="F468" s="313"/>
      <c r="G468" s="313"/>
      <c r="H468" s="313"/>
      <c r="I468" s="313"/>
      <c r="J468" s="290"/>
      <c r="K468" s="574"/>
      <c r="L468" s="574"/>
      <c r="M468" s="574"/>
      <c r="N468" s="574"/>
      <c r="O468" s="575"/>
      <c r="P468" s="574"/>
      <c r="Q468" s="574"/>
      <c r="R468" s="290"/>
      <c r="S468" s="290"/>
      <c r="T468" s="290"/>
      <c r="U468" s="290"/>
      <c r="V468" s="290"/>
      <c r="W468" s="290"/>
      <c r="X468" s="290"/>
      <c r="Y468" s="290"/>
      <c r="Z468" s="290"/>
      <c r="AA468" s="290"/>
      <c r="AB468" s="290"/>
      <c r="AC468" s="290"/>
      <c r="AD468" s="290"/>
      <c r="AE468" s="290"/>
      <c r="AF468" s="290"/>
      <c r="AG468" s="290"/>
      <c r="AH468" s="290"/>
      <c r="AI468" s="290"/>
    </row>
    <row r="469" ht="16.5" customHeight="1">
      <c r="A469" s="290"/>
      <c r="B469" s="313"/>
      <c r="C469" s="313"/>
      <c r="D469" s="313"/>
      <c r="E469" s="313"/>
      <c r="F469" s="313"/>
      <c r="G469" s="313"/>
      <c r="H469" s="313"/>
      <c r="I469" s="313"/>
      <c r="J469" s="290"/>
      <c r="K469" s="574"/>
      <c r="L469" s="574"/>
      <c r="M469" s="574"/>
      <c r="N469" s="574"/>
      <c r="O469" s="575"/>
      <c r="P469" s="574"/>
      <c r="Q469" s="574"/>
      <c r="R469" s="290"/>
      <c r="S469" s="290"/>
      <c r="T469" s="290"/>
      <c r="U469" s="290"/>
      <c r="V469" s="290"/>
      <c r="W469" s="290"/>
      <c r="X469" s="290"/>
      <c r="Y469" s="290"/>
      <c r="Z469" s="290"/>
      <c r="AA469" s="290"/>
      <c r="AB469" s="290"/>
      <c r="AC469" s="290"/>
      <c r="AD469" s="290"/>
      <c r="AE469" s="290"/>
      <c r="AF469" s="290"/>
      <c r="AG469" s="290"/>
      <c r="AH469" s="290"/>
      <c r="AI469" s="290"/>
    </row>
    <row r="470" ht="16.5" customHeight="1">
      <c r="A470" s="290"/>
      <c r="B470" s="313"/>
      <c r="C470" s="313"/>
      <c r="D470" s="313"/>
      <c r="E470" s="313"/>
      <c r="F470" s="313"/>
      <c r="G470" s="313"/>
      <c r="H470" s="313"/>
      <c r="I470" s="313"/>
      <c r="J470" s="290"/>
      <c r="K470" s="574"/>
      <c r="L470" s="574"/>
      <c r="M470" s="574"/>
      <c r="N470" s="574"/>
      <c r="O470" s="575"/>
      <c r="P470" s="574"/>
      <c r="Q470" s="574"/>
      <c r="R470" s="290"/>
      <c r="S470" s="290"/>
      <c r="T470" s="290"/>
      <c r="U470" s="290"/>
      <c r="V470" s="290"/>
      <c r="W470" s="290"/>
      <c r="X470" s="290"/>
      <c r="Y470" s="290"/>
      <c r="Z470" s="290"/>
      <c r="AA470" s="290"/>
      <c r="AB470" s="290"/>
      <c r="AC470" s="290"/>
      <c r="AD470" s="290"/>
      <c r="AE470" s="290"/>
      <c r="AF470" s="290"/>
      <c r="AG470" s="290"/>
      <c r="AH470" s="290"/>
      <c r="AI470" s="290"/>
    </row>
    <row r="471" ht="16.5" customHeight="1">
      <c r="A471" s="290"/>
      <c r="B471" s="313"/>
      <c r="C471" s="313"/>
      <c r="D471" s="313"/>
      <c r="E471" s="313"/>
      <c r="F471" s="313"/>
      <c r="G471" s="313"/>
      <c r="H471" s="313"/>
      <c r="I471" s="313"/>
      <c r="J471" s="290"/>
      <c r="K471" s="574"/>
      <c r="L471" s="574"/>
      <c r="M471" s="574"/>
      <c r="N471" s="574"/>
      <c r="O471" s="575"/>
      <c r="P471" s="574"/>
      <c r="Q471" s="574"/>
      <c r="R471" s="290"/>
      <c r="S471" s="290"/>
      <c r="T471" s="290"/>
      <c r="U471" s="290"/>
      <c r="V471" s="290"/>
      <c r="W471" s="290"/>
      <c r="X471" s="290"/>
      <c r="Y471" s="290"/>
      <c r="Z471" s="290"/>
      <c r="AA471" s="290"/>
      <c r="AB471" s="290"/>
      <c r="AC471" s="290"/>
      <c r="AD471" s="290"/>
      <c r="AE471" s="290"/>
      <c r="AF471" s="290"/>
      <c r="AG471" s="290"/>
      <c r="AH471" s="290"/>
      <c r="AI471" s="290"/>
    </row>
    <row r="472" ht="16.5" customHeight="1">
      <c r="A472" s="290"/>
      <c r="B472" s="313"/>
      <c r="C472" s="313"/>
      <c r="D472" s="313"/>
      <c r="E472" s="313"/>
      <c r="F472" s="313"/>
      <c r="G472" s="313"/>
      <c r="H472" s="313"/>
      <c r="I472" s="313"/>
      <c r="J472" s="290"/>
      <c r="K472" s="574"/>
      <c r="L472" s="574"/>
      <c r="M472" s="574"/>
      <c r="N472" s="574"/>
      <c r="O472" s="575"/>
      <c r="P472" s="574"/>
      <c r="Q472" s="574"/>
      <c r="R472" s="290"/>
      <c r="S472" s="290"/>
      <c r="T472" s="290"/>
      <c r="U472" s="290"/>
      <c r="V472" s="290"/>
      <c r="W472" s="290"/>
      <c r="X472" s="290"/>
      <c r="Y472" s="290"/>
      <c r="Z472" s="290"/>
      <c r="AA472" s="290"/>
      <c r="AB472" s="290"/>
      <c r="AC472" s="290"/>
      <c r="AD472" s="290"/>
      <c r="AE472" s="290"/>
      <c r="AF472" s="290"/>
      <c r="AG472" s="290"/>
      <c r="AH472" s="290"/>
      <c r="AI472" s="290"/>
    </row>
    <row r="473" ht="16.5" customHeight="1">
      <c r="A473" s="290"/>
      <c r="B473" s="313"/>
      <c r="C473" s="313"/>
      <c r="D473" s="313"/>
      <c r="E473" s="313"/>
      <c r="F473" s="313"/>
      <c r="G473" s="313"/>
      <c r="H473" s="313"/>
      <c r="I473" s="313"/>
      <c r="J473" s="290"/>
      <c r="K473" s="574"/>
      <c r="L473" s="574"/>
      <c r="M473" s="574"/>
      <c r="N473" s="574"/>
      <c r="O473" s="575"/>
      <c r="P473" s="574"/>
      <c r="Q473" s="574"/>
      <c r="R473" s="290"/>
      <c r="S473" s="290"/>
      <c r="T473" s="290"/>
      <c r="U473" s="290"/>
      <c r="V473" s="290"/>
      <c r="W473" s="290"/>
      <c r="X473" s="290"/>
      <c r="Y473" s="290"/>
      <c r="Z473" s="290"/>
      <c r="AA473" s="290"/>
      <c r="AB473" s="290"/>
      <c r="AC473" s="290"/>
      <c r="AD473" s="290"/>
      <c r="AE473" s="290"/>
      <c r="AF473" s="290"/>
      <c r="AG473" s="290"/>
      <c r="AH473" s="290"/>
      <c r="AI473" s="290"/>
    </row>
    <row r="474" ht="16.5" customHeight="1">
      <c r="A474" s="290"/>
      <c r="B474" s="313"/>
      <c r="C474" s="313"/>
      <c r="D474" s="313"/>
      <c r="E474" s="313"/>
      <c r="F474" s="313"/>
      <c r="G474" s="313"/>
      <c r="H474" s="313"/>
      <c r="I474" s="313"/>
      <c r="J474" s="290"/>
      <c r="K474" s="574"/>
      <c r="L474" s="574"/>
      <c r="M474" s="574"/>
      <c r="N474" s="574"/>
      <c r="O474" s="575"/>
      <c r="P474" s="574"/>
      <c r="Q474" s="574"/>
      <c r="R474" s="290"/>
      <c r="S474" s="290"/>
      <c r="T474" s="290"/>
      <c r="U474" s="290"/>
      <c r="V474" s="290"/>
      <c r="W474" s="290"/>
      <c r="X474" s="290"/>
      <c r="Y474" s="290"/>
      <c r="Z474" s="290"/>
      <c r="AA474" s="290"/>
      <c r="AB474" s="290"/>
      <c r="AC474" s="290"/>
      <c r="AD474" s="290"/>
      <c r="AE474" s="290"/>
      <c r="AF474" s="290"/>
      <c r="AG474" s="290"/>
      <c r="AH474" s="290"/>
      <c r="AI474" s="290"/>
    </row>
    <row r="475" ht="16.5" customHeight="1">
      <c r="A475" s="290"/>
      <c r="B475" s="313"/>
      <c r="C475" s="313"/>
      <c r="D475" s="313"/>
      <c r="E475" s="313"/>
      <c r="F475" s="313"/>
      <c r="G475" s="313"/>
      <c r="H475" s="313"/>
      <c r="I475" s="313"/>
      <c r="J475" s="290"/>
      <c r="K475" s="574"/>
      <c r="L475" s="574"/>
      <c r="M475" s="574"/>
      <c r="N475" s="574"/>
      <c r="O475" s="575"/>
      <c r="P475" s="574"/>
      <c r="Q475" s="574"/>
      <c r="R475" s="290"/>
      <c r="S475" s="290"/>
      <c r="T475" s="290"/>
      <c r="U475" s="290"/>
      <c r="V475" s="290"/>
      <c r="W475" s="290"/>
      <c r="X475" s="290"/>
      <c r="Y475" s="290"/>
      <c r="Z475" s="290"/>
      <c r="AA475" s="290"/>
      <c r="AB475" s="290"/>
      <c r="AC475" s="290"/>
      <c r="AD475" s="290"/>
      <c r="AE475" s="290"/>
      <c r="AF475" s="290"/>
      <c r="AG475" s="290"/>
      <c r="AH475" s="290"/>
      <c r="AI475" s="290"/>
    </row>
    <row r="476" ht="16.5" customHeight="1">
      <c r="A476" s="290"/>
      <c r="B476" s="313"/>
      <c r="C476" s="313"/>
      <c r="D476" s="313"/>
      <c r="E476" s="313"/>
      <c r="F476" s="313"/>
      <c r="G476" s="313"/>
      <c r="H476" s="313"/>
      <c r="I476" s="313"/>
      <c r="J476" s="290"/>
      <c r="K476" s="574"/>
      <c r="L476" s="574"/>
      <c r="M476" s="574"/>
      <c r="N476" s="574"/>
      <c r="O476" s="575"/>
      <c r="P476" s="574"/>
      <c r="Q476" s="574"/>
      <c r="R476" s="290"/>
      <c r="S476" s="290"/>
      <c r="T476" s="290"/>
      <c r="U476" s="290"/>
      <c r="V476" s="290"/>
      <c r="W476" s="290"/>
      <c r="X476" s="290"/>
      <c r="Y476" s="290"/>
      <c r="Z476" s="290"/>
      <c r="AA476" s="290"/>
      <c r="AB476" s="290"/>
      <c r="AC476" s="290"/>
      <c r="AD476" s="290"/>
      <c r="AE476" s="290"/>
      <c r="AF476" s="290"/>
      <c r="AG476" s="290"/>
      <c r="AH476" s="290"/>
      <c r="AI476" s="290"/>
    </row>
    <row r="477" ht="16.5" customHeight="1">
      <c r="A477" s="290"/>
      <c r="B477" s="313"/>
      <c r="C477" s="313"/>
      <c r="D477" s="313"/>
      <c r="E477" s="313"/>
      <c r="F477" s="313"/>
      <c r="G477" s="313"/>
      <c r="H477" s="313"/>
      <c r="I477" s="313"/>
      <c r="J477" s="290"/>
      <c r="K477" s="574"/>
      <c r="L477" s="574"/>
      <c r="M477" s="574"/>
      <c r="N477" s="574"/>
      <c r="O477" s="575"/>
      <c r="P477" s="574"/>
      <c r="Q477" s="574"/>
      <c r="R477" s="290"/>
      <c r="S477" s="290"/>
      <c r="T477" s="290"/>
      <c r="U477" s="290"/>
      <c r="V477" s="290"/>
      <c r="W477" s="290"/>
      <c r="X477" s="290"/>
      <c r="Y477" s="290"/>
      <c r="Z477" s="290"/>
      <c r="AA477" s="290"/>
      <c r="AB477" s="290"/>
      <c r="AC477" s="290"/>
      <c r="AD477" s="290"/>
      <c r="AE477" s="290"/>
      <c r="AF477" s="290"/>
      <c r="AG477" s="290"/>
      <c r="AH477" s="290"/>
      <c r="AI477" s="290"/>
    </row>
    <row r="478" ht="16.5" customHeight="1">
      <c r="A478" s="290"/>
      <c r="B478" s="313"/>
      <c r="C478" s="313"/>
      <c r="D478" s="313"/>
      <c r="E478" s="313"/>
      <c r="F478" s="313"/>
      <c r="G478" s="313"/>
      <c r="H478" s="313"/>
      <c r="I478" s="313"/>
      <c r="J478" s="290"/>
      <c r="K478" s="574"/>
      <c r="L478" s="574"/>
      <c r="M478" s="574"/>
      <c r="N478" s="574"/>
      <c r="O478" s="575"/>
      <c r="P478" s="574"/>
      <c r="Q478" s="574"/>
      <c r="R478" s="290"/>
      <c r="S478" s="290"/>
      <c r="T478" s="290"/>
      <c r="U478" s="290"/>
      <c r="V478" s="290"/>
      <c r="W478" s="290"/>
      <c r="X478" s="290"/>
      <c r="Y478" s="290"/>
      <c r="Z478" s="290"/>
      <c r="AA478" s="290"/>
      <c r="AB478" s="290"/>
      <c r="AC478" s="290"/>
      <c r="AD478" s="290"/>
      <c r="AE478" s="290"/>
      <c r="AF478" s="290"/>
      <c r="AG478" s="290"/>
      <c r="AH478" s="290"/>
      <c r="AI478" s="290"/>
    </row>
    <row r="479" ht="16.5" customHeight="1">
      <c r="A479" s="290"/>
      <c r="B479" s="313"/>
      <c r="C479" s="313"/>
      <c r="D479" s="313"/>
      <c r="E479" s="313"/>
      <c r="F479" s="313"/>
      <c r="G479" s="313"/>
      <c r="H479" s="313"/>
      <c r="I479" s="313"/>
      <c r="J479" s="290"/>
      <c r="K479" s="574"/>
      <c r="L479" s="574"/>
      <c r="M479" s="574"/>
      <c r="N479" s="574"/>
      <c r="O479" s="575"/>
      <c r="P479" s="574"/>
      <c r="Q479" s="574"/>
      <c r="R479" s="290"/>
      <c r="S479" s="290"/>
      <c r="T479" s="290"/>
      <c r="U479" s="290"/>
      <c r="V479" s="290"/>
      <c r="W479" s="290"/>
      <c r="X479" s="290"/>
      <c r="Y479" s="290"/>
      <c r="Z479" s="290"/>
      <c r="AA479" s="290"/>
      <c r="AB479" s="290"/>
      <c r="AC479" s="290"/>
      <c r="AD479" s="290"/>
      <c r="AE479" s="290"/>
      <c r="AF479" s="290"/>
      <c r="AG479" s="290"/>
      <c r="AH479" s="290"/>
      <c r="AI479" s="290"/>
    </row>
    <row r="480" ht="16.5" customHeight="1">
      <c r="A480" s="290"/>
      <c r="B480" s="313"/>
      <c r="C480" s="313"/>
      <c r="D480" s="313"/>
      <c r="E480" s="313"/>
      <c r="F480" s="313"/>
      <c r="G480" s="313"/>
      <c r="H480" s="313"/>
      <c r="I480" s="313"/>
      <c r="J480" s="290"/>
      <c r="K480" s="574"/>
      <c r="L480" s="574"/>
      <c r="M480" s="574"/>
      <c r="N480" s="574"/>
      <c r="O480" s="575"/>
      <c r="P480" s="574"/>
      <c r="Q480" s="574"/>
      <c r="R480" s="290"/>
      <c r="S480" s="290"/>
      <c r="T480" s="290"/>
      <c r="U480" s="290"/>
      <c r="V480" s="290"/>
      <c r="W480" s="290"/>
      <c r="X480" s="290"/>
      <c r="Y480" s="290"/>
      <c r="Z480" s="290"/>
      <c r="AA480" s="290"/>
      <c r="AB480" s="290"/>
      <c r="AC480" s="290"/>
      <c r="AD480" s="290"/>
      <c r="AE480" s="290"/>
      <c r="AF480" s="290"/>
      <c r="AG480" s="290"/>
      <c r="AH480" s="290"/>
      <c r="AI480" s="290"/>
    </row>
    <row r="481" ht="16.5" customHeight="1">
      <c r="A481" s="290"/>
      <c r="B481" s="313"/>
      <c r="C481" s="313"/>
      <c r="D481" s="313"/>
      <c r="E481" s="313"/>
      <c r="F481" s="313"/>
      <c r="G481" s="313"/>
      <c r="H481" s="313"/>
      <c r="I481" s="313"/>
      <c r="J481" s="290"/>
      <c r="K481" s="574"/>
      <c r="L481" s="574"/>
      <c r="M481" s="574"/>
      <c r="N481" s="574"/>
      <c r="O481" s="575"/>
      <c r="P481" s="574"/>
      <c r="Q481" s="574"/>
      <c r="R481" s="290"/>
      <c r="S481" s="290"/>
      <c r="T481" s="290"/>
      <c r="U481" s="290"/>
      <c r="V481" s="290"/>
      <c r="W481" s="290"/>
      <c r="X481" s="290"/>
      <c r="Y481" s="290"/>
      <c r="Z481" s="290"/>
      <c r="AA481" s="290"/>
      <c r="AB481" s="290"/>
      <c r="AC481" s="290"/>
      <c r="AD481" s="290"/>
      <c r="AE481" s="290"/>
      <c r="AF481" s="290"/>
      <c r="AG481" s="290"/>
      <c r="AH481" s="290"/>
      <c r="AI481" s="290"/>
    </row>
    <row r="482" ht="16.5" customHeight="1">
      <c r="A482" s="290"/>
      <c r="B482" s="313"/>
      <c r="C482" s="313"/>
      <c r="D482" s="313"/>
      <c r="E482" s="313"/>
      <c r="F482" s="313"/>
      <c r="G482" s="313"/>
      <c r="H482" s="313"/>
      <c r="I482" s="313"/>
      <c r="J482" s="290"/>
      <c r="K482" s="574"/>
      <c r="L482" s="574"/>
      <c r="M482" s="574"/>
      <c r="N482" s="574"/>
      <c r="O482" s="575"/>
      <c r="P482" s="574"/>
      <c r="Q482" s="574"/>
      <c r="R482" s="290"/>
      <c r="S482" s="290"/>
      <c r="T482" s="290"/>
      <c r="U482" s="290"/>
      <c r="V482" s="290"/>
      <c r="W482" s="290"/>
      <c r="X482" s="290"/>
      <c r="Y482" s="290"/>
      <c r="Z482" s="290"/>
      <c r="AA482" s="290"/>
      <c r="AB482" s="290"/>
      <c r="AC482" s="290"/>
      <c r="AD482" s="290"/>
      <c r="AE482" s="290"/>
      <c r="AF482" s="290"/>
      <c r="AG482" s="290"/>
      <c r="AH482" s="290"/>
      <c r="AI482" s="290"/>
    </row>
    <row r="483" ht="16.5" customHeight="1">
      <c r="A483" s="290"/>
      <c r="B483" s="313"/>
      <c r="C483" s="313"/>
      <c r="D483" s="313"/>
      <c r="E483" s="313"/>
      <c r="F483" s="313"/>
      <c r="G483" s="313"/>
      <c r="H483" s="313"/>
      <c r="I483" s="313"/>
      <c r="J483" s="290"/>
      <c r="K483" s="574"/>
      <c r="L483" s="574"/>
      <c r="M483" s="574"/>
      <c r="N483" s="574"/>
      <c r="O483" s="575"/>
      <c r="P483" s="574"/>
      <c r="Q483" s="574"/>
      <c r="R483" s="290"/>
      <c r="S483" s="290"/>
      <c r="T483" s="290"/>
      <c r="U483" s="290"/>
      <c r="V483" s="290"/>
      <c r="W483" s="290"/>
      <c r="X483" s="290"/>
      <c r="Y483" s="290"/>
      <c r="Z483" s="290"/>
      <c r="AA483" s="290"/>
      <c r="AB483" s="290"/>
      <c r="AC483" s="290"/>
      <c r="AD483" s="290"/>
      <c r="AE483" s="290"/>
      <c r="AF483" s="290"/>
      <c r="AG483" s="290"/>
      <c r="AH483" s="290"/>
      <c r="AI483" s="290"/>
    </row>
    <row r="484" ht="16.5" customHeight="1">
      <c r="A484" s="290"/>
      <c r="B484" s="313"/>
      <c r="C484" s="313"/>
      <c r="D484" s="313"/>
      <c r="E484" s="313"/>
      <c r="F484" s="313"/>
      <c r="G484" s="313"/>
      <c r="H484" s="313"/>
      <c r="I484" s="313"/>
      <c r="J484" s="290"/>
      <c r="K484" s="574"/>
      <c r="L484" s="574"/>
      <c r="M484" s="574"/>
      <c r="N484" s="574"/>
      <c r="O484" s="575"/>
      <c r="P484" s="574"/>
      <c r="Q484" s="574"/>
      <c r="R484" s="290"/>
      <c r="S484" s="290"/>
      <c r="T484" s="290"/>
      <c r="U484" s="290"/>
      <c r="V484" s="290"/>
      <c r="W484" s="290"/>
      <c r="X484" s="290"/>
      <c r="Y484" s="290"/>
      <c r="Z484" s="290"/>
      <c r="AA484" s="290"/>
      <c r="AB484" s="290"/>
      <c r="AC484" s="290"/>
      <c r="AD484" s="290"/>
      <c r="AE484" s="290"/>
      <c r="AF484" s="290"/>
      <c r="AG484" s="290"/>
      <c r="AH484" s="290"/>
      <c r="AI484" s="290"/>
    </row>
    <row r="485" ht="16.5" customHeight="1">
      <c r="A485" s="290"/>
      <c r="B485" s="313"/>
      <c r="C485" s="313"/>
      <c r="D485" s="313"/>
      <c r="E485" s="313"/>
      <c r="F485" s="313"/>
      <c r="G485" s="313"/>
      <c r="H485" s="313"/>
      <c r="I485" s="313"/>
      <c r="J485" s="290"/>
      <c r="K485" s="574"/>
      <c r="L485" s="574"/>
      <c r="M485" s="574"/>
      <c r="N485" s="574"/>
      <c r="O485" s="575"/>
      <c r="P485" s="574"/>
      <c r="Q485" s="574"/>
      <c r="R485" s="290"/>
      <c r="S485" s="290"/>
      <c r="T485" s="290"/>
      <c r="U485" s="290"/>
      <c r="V485" s="290"/>
      <c r="W485" s="290"/>
      <c r="X485" s="290"/>
      <c r="Y485" s="290"/>
      <c r="Z485" s="290"/>
      <c r="AA485" s="290"/>
      <c r="AB485" s="290"/>
      <c r="AC485" s="290"/>
      <c r="AD485" s="290"/>
      <c r="AE485" s="290"/>
      <c r="AF485" s="290"/>
      <c r="AG485" s="290"/>
      <c r="AH485" s="290"/>
      <c r="AI485" s="290"/>
    </row>
    <row r="486" ht="16.5" customHeight="1">
      <c r="A486" s="290"/>
      <c r="B486" s="313"/>
      <c r="C486" s="313"/>
      <c r="D486" s="313"/>
      <c r="E486" s="313"/>
      <c r="F486" s="313"/>
      <c r="G486" s="313"/>
      <c r="H486" s="313"/>
      <c r="I486" s="313"/>
      <c r="J486" s="290"/>
      <c r="K486" s="574"/>
      <c r="L486" s="574"/>
      <c r="M486" s="574"/>
      <c r="N486" s="574"/>
      <c r="O486" s="575"/>
      <c r="P486" s="574"/>
      <c r="Q486" s="574"/>
      <c r="R486" s="290"/>
      <c r="S486" s="290"/>
      <c r="T486" s="290"/>
      <c r="U486" s="290"/>
      <c r="V486" s="290"/>
      <c r="W486" s="290"/>
      <c r="X486" s="290"/>
      <c r="Y486" s="290"/>
      <c r="Z486" s="290"/>
      <c r="AA486" s="290"/>
      <c r="AB486" s="290"/>
      <c r="AC486" s="290"/>
      <c r="AD486" s="290"/>
      <c r="AE486" s="290"/>
      <c r="AF486" s="290"/>
      <c r="AG486" s="290"/>
      <c r="AH486" s="290"/>
      <c r="AI486" s="290"/>
    </row>
    <row r="487" ht="16.5" customHeight="1">
      <c r="A487" s="290"/>
      <c r="B487" s="313"/>
      <c r="C487" s="313"/>
      <c r="D487" s="313"/>
      <c r="E487" s="313"/>
      <c r="F487" s="313"/>
      <c r="G487" s="313"/>
      <c r="H487" s="313"/>
      <c r="I487" s="313"/>
      <c r="J487" s="290"/>
      <c r="K487" s="574"/>
      <c r="L487" s="574"/>
      <c r="M487" s="574"/>
      <c r="N487" s="574"/>
      <c r="O487" s="575"/>
      <c r="P487" s="574"/>
      <c r="Q487" s="574"/>
      <c r="R487" s="290"/>
      <c r="S487" s="290"/>
      <c r="T487" s="290"/>
      <c r="U487" s="290"/>
      <c r="V487" s="290"/>
      <c r="W487" s="290"/>
      <c r="X487" s="290"/>
      <c r="Y487" s="290"/>
      <c r="Z487" s="290"/>
      <c r="AA487" s="290"/>
      <c r="AB487" s="290"/>
      <c r="AC487" s="290"/>
      <c r="AD487" s="290"/>
      <c r="AE487" s="290"/>
      <c r="AF487" s="290"/>
      <c r="AG487" s="290"/>
      <c r="AH487" s="290"/>
      <c r="AI487" s="290"/>
    </row>
    <row r="488" ht="16.5" customHeight="1">
      <c r="A488" s="290"/>
      <c r="B488" s="313"/>
      <c r="C488" s="313"/>
      <c r="D488" s="313"/>
      <c r="E488" s="313"/>
      <c r="F488" s="313"/>
      <c r="G488" s="313"/>
      <c r="H488" s="313"/>
      <c r="I488" s="313"/>
      <c r="J488" s="290"/>
      <c r="K488" s="574"/>
      <c r="L488" s="574"/>
      <c r="M488" s="574"/>
      <c r="N488" s="574"/>
      <c r="O488" s="575"/>
      <c r="P488" s="574"/>
      <c r="Q488" s="574"/>
      <c r="R488" s="290"/>
      <c r="S488" s="290"/>
      <c r="T488" s="290"/>
      <c r="U488" s="290"/>
      <c r="V488" s="290"/>
      <c r="W488" s="290"/>
      <c r="X488" s="290"/>
      <c r="Y488" s="290"/>
      <c r="Z488" s="290"/>
      <c r="AA488" s="290"/>
      <c r="AB488" s="290"/>
      <c r="AC488" s="290"/>
      <c r="AD488" s="290"/>
      <c r="AE488" s="290"/>
      <c r="AF488" s="290"/>
      <c r="AG488" s="290"/>
      <c r="AH488" s="290"/>
      <c r="AI488" s="290"/>
    </row>
    <row r="489" ht="16.5" customHeight="1">
      <c r="A489" s="290"/>
      <c r="B489" s="313"/>
      <c r="C489" s="313"/>
      <c r="D489" s="313"/>
      <c r="E489" s="313"/>
      <c r="F489" s="313"/>
      <c r="G489" s="313"/>
      <c r="H489" s="313"/>
      <c r="I489" s="313"/>
      <c r="J489" s="290"/>
      <c r="K489" s="574"/>
      <c r="L489" s="574"/>
      <c r="M489" s="574"/>
      <c r="N489" s="574"/>
      <c r="O489" s="575"/>
      <c r="P489" s="574"/>
      <c r="Q489" s="574"/>
      <c r="R489" s="290"/>
      <c r="S489" s="290"/>
      <c r="T489" s="290"/>
      <c r="U489" s="290"/>
      <c r="V489" s="290"/>
      <c r="W489" s="290"/>
      <c r="X489" s="290"/>
      <c r="Y489" s="290"/>
      <c r="Z489" s="290"/>
      <c r="AA489" s="290"/>
      <c r="AB489" s="290"/>
      <c r="AC489" s="290"/>
      <c r="AD489" s="290"/>
      <c r="AE489" s="290"/>
      <c r="AF489" s="290"/>
      <c r="AG489" s="290"/>
      <c r="AH489" s="290"/>
      <c r="AI489" s="290"/>
    </row>
    <row r="490" ht="16.5" customHeight="1">
      <c r="A490" s="290"/>
      <c r="B490" s="313"/>
      <c r="C490" s="313"/>
      <c r="D490" s="313"/>
      <c r="E490" s="313"/>
      <c r="F490" s="313"/>
      <c r="G490" s="313"/>
      <c r="H490" s="313"/>
      <c r="I490" s="313"/>
      <c r="J490" s="290"/>
      <c r="K490" s="574"/>
      <c r="L490" s="574"/>
      <c r="M490" s="574"/>
      <c r="N490" s="574"/>
      <c r="O490" s="575"/>
      <c r="P490" s="574"/>
      <c r="Q490" s="574"/>
      <c r="R490" s="290"/>
      <c r="S490" s="290"/>
      <c r="T490" s="290"/>
      <c r="U490" s="290"/>
      <c r="V490" s="290"/>
      <c r="W490" s="290"/>
      <c r="X490" s="290"/>
      <c r="Y490" s="290"/>
      <c r="Z490" s="290"/>
      <c r="AA490" s="290"/>
      <c r="AB490" s="290"/>
      <c r="AC490" s="290"/>
      <c r="AD490" s="290"/>
      <c r="AE490" s="290"/>
      <c r="AF490" s="290"/>
      <c r="AG490" s="290"/>
      <c r="AH490" s="290"/>
      <c r="AI490" s="290"/>
    </row>
    <row r="491" ht="16.5" customHeight="1">
      <c r="A491" s="290"/>
      <c r="B491" s="313"/>
      <c r="C491" s="313"/>
      <c r="D491" s="313"/>
      <c r="E491" s="313"/>
      <c r="F491" s="313"/>
      <c r="G491" s="313"/>
      <c r="H491" s="313"/>
      <c r="I491" s="313"/>
      <c r="J491" s="290"/>
      <c r="K491" s="574"/>
      <c r="L491" s="574"/>
      <c r="M491" s="574"/>
      <c r="N491" s="574"/>
      <c r="O491" s="575"/>
      <c r="P491" s="574"/>
      <c r="Q491" s="574"/>
      <c r="R491" s="290"/>
      <c r="S491" s="290"/>
      <c r="T491" s="290"/>
      <c r="U491" s="290"/>
      <c r="V491" s="290"/>
      <c r="W491" s="290"/>
      <c r="X491" s="290"/>
      <c r="Y491" s="290"/>
      <c r="Z491" s="290"/>
      <c r="AA491" s="290"/>
      <c r="AB491" s="290"/>
      <c r="AC491" s="290"/>
      <c r="AD491" s="290"/>
      <c r="AE491" s="290"/>
      <c r="AF491" s="290"/>
      <c r="AG491" s="290"/>
      <c r="AH491" s="290"/>
      <c r="AI491" s="290"/>
    </row>
    <row r="492" ht="16.5" customHeight="1">
      <c r="A492" s="290"/>
      <c r="B492" s="313"/>
      <c r="C492" s="313"/>
      <c r="D492" s="313"/>
      <c r="E492" s="313"/>
      <c r="F492" s="313"/>
      <c r="G492" s="313"/>
      <c r="H492" s="313"/>
      <c r="I492" s="313"/>
      <c r="J492" s="290"/>
      <c r="K492" s="574"/>
      <c r="L492" s="574"/>
      <c r="M492" s="574"/>
      <c r="N492" s="574"/>
      <c r="O492" s="575"/>
      <c r="P492" s="574"/>
      <c r="Q492" s="574"/>
      <c r="R492" s="290"/>
      <c r="S492" s="290"/>
      <c r="T492" s="290"/>
      <c r="U492" s="290"/>
      <c r="V492" s="290"/>
      <c r="W492" s="290"/>
      <c r="X492" s="290"/>
      <c r="Y492" s="290"/>
      <c r="Z492" s="290"/>
      <c r="AA492" s="290"/>
      <c r="AB492" s="290"/>
      <c r="AC492" s="290"/>
      <c r="AD492" s="290"/>
      <c r="AE492" s="290"/>
      <c r="AF492" s="290"/>
      <c r="AG492" s="290"/>
      <c r="AH492" s="290"/>
      <c r="AI492" s="290"/>
    </row>
    <row r="493" ht="16.5" customHeight="1">
      <c r="A493" s="290"/>
      <c r="B493" s="313"/>
      <c r="C493" s="313"/>
      <c r="D493" s="313"/>
      <c r="E493" s="313"/>
      <c r="F493" s="313"/>
      <c r="G493" s="313"/>
      <c r="H493" s="313"/>
      <c r="I493" s="313"/>
      <c r="J493" s="290"/>
      <c r="K493" s="574"/>
      <c r="L493" s="574"/>
      <c r="M493" s="574"/>
      <c r="N493" s="574"/>
      <c r="O493" s="575"/>
      <c r="P493" s="574"/>
      <c r="Q493" s="574"/>
      <c r="R493" s="290"/>
      <c r="S493" s="290"/>
      <c r="T493" s="290"/>
      <c r="U493" s="290"/>
      <c r="V493" s="290"/>
      <c r="W493" s="290"/>
      <c r="X493" s="290"/>
      <c r="Y493" s="290"/>
      <c r="Z493" s="290"/>
      <c r="AA493" s="290"/>
      <c r="AB493" s="290"/>
      <c r="AC493" s="290"/>
      <c r="AD493" s="290"/>
      <c r="AE493" s="290"/>
      <c r="AF493" s="290"/>
      <c r="AG493" s="290"/>
      <c r="AH493" s="290"/>
      <c r="AI493" s="290"/>
    </row>
    <row r="494" ht="16.5" customHeight="1">
      <c r="A494" s="290"/>
      <c r="B494" s="313"/>
      <c r="C494" s="313"/>
      <c r="D494" s="313"/>
      <c r="E494" s="313"/>
      <c r="F494" s="313"/>
      <c r="G494" s="313"/>
      <c r="H494" s="313"/>
      <c r="I494" s="313"/>
      <c r="J494" s="290"/>
      <c r="K494" s="574"/>
      <c r="L494" s="574"/>
      <c r="M494" s="574"/>
      <c r="N494" s="574"/>
      <c r="O494" s="575"/>
      <c r="P494" s="574"/>
      <c r="Q494" s="574"/>
      <c r="R494" s="290"/>
      <c r="S494" s="290"/>
      <c r="T494" s="290"/>
      <c r="U494" s="290"/>
      <c r="V494" s="290"/>
      <c r="W494" s="290"/>
      <c r="X494" s="290"/>
      <c r="Y494" s="290"/>
      <c r="Z494" s="290"/>
      <c r="AA494" s="290"/>
      <c r="AB494" s="290"/>
      <c r="AC494" s="290"/>
      <c r="AD494" s="290"/>
      <c r="AE494" s="290"/>
      <c r="AF494" s="290"/>
      <c r="AG494" s="290"/>
      <c r="AH494" s="290"/>
      <c r="AI494" s="290"/>
    </row>
    <row r="495" ht="16.5" customHeight="1">
      <c r="A495" s="290"/>
      <c r="B495" s="313"/>
      <c r="C495" s="313"/>
      <c r="D495" s="313"/>
      <c r="E495" s="313"/>
      <c r="F495" s="313"/>
      <c r="G495" s="313"/>
      <c r="H495" s="313"/>
      <c r="I495" s="313"/>
      <c r="J495" s="290"/>
      <c r="K495" s="574"/>
      <c r="L495" s="574"/>
      <c r="M495" s="574"/>
      <c r="N495" s="574"/>
      <c r="O495" s="575"/>
      <c r="P495" s="574"/>
      <c r="Q495" s="574"/>
      <c r="R495" s="290"/>
      <c r="S495" s="290"/>
      <c r="T495" s="290"/>
      <c r="U495" s="290"/>
      <c r="V495" s="290"/>
      <c r="W495" s="290"/>
      <c r="X495" s="290"/>
      <c r="Y495" s="290"/>
      <c r="Z495" s="290"/>
      <c r="AA495" s="290"/>
      <c r="AB495" s="290"/>
      <c r="AC495" s="290"/>
      <c r="AD495" s="290"/>
      <c r="AE495" s="290"/>
      <c r="AF495" s="290"/>
      <c r="AG495" s="290"/>
      <c r="AH495" s="290"/>
      <c r="AI495" s="290"/>
    </row>
    <row r="496" ht="16.5" customHeight="1">
      <c r="A496" s="290"/>
      <c r="B496" s="313"/>
      <c r="C496" s="313"/>
      <c r="D496" s="313"/>
      <c r="E496" s="313"/>
      <c r="F496" s="313"/>
      <c r="G496" s="313"/>
      <c r="H496" s="313"/>
      <c r="I496" s="313"/>
      <c r="J496" s="290"/>
      <c r="K496" s="574"/>
      <c r="L496" s="574"/>
      <c r="M496" s="574"/>
      <c r="N496" s="574"/>
      <c r="O496" s="575"/>
      <c r="P496" s="574"/>
      <c r="Q496" s="574"/>
      <c r="R496" s="290"/>
      <c r="S496" s="290"/>
      <c r="T496" s="290"/>
      <c r="U496" s="290"/>
      <c r="V496" s="290"/>
      <c r="W496" s="290"/>
      <c r="X496" s="290"/>
      <c r="Y496" s="290"/>
      <c r="Z496" s="290"/>
      <c r="AA496" s="290"/>
      <c r="AB496" s="290"/>
      <c r="AC496" s="290"/>
      <c r="AD496" s="290"/>
      <c r="AE496" s="290"/>
      <c r="AF496" s="290"/>
      <c r="AG496" s="290"/>
      <c r="AH496" s="290"/>
      <c r="AI496" s="290"/>
    </row>
    <row r="497" ht="16.5" customHeight="1">
      <c r="A497" s="290"/>
      <c r="B497" s="313"/>
      <c r="C497" s="313"/>
      <c r="D497" s="313"/>
      <c r="E497" s="313"/>
      <c r="F497" s="313"/>
      <c r="G497" s="313"/>
      <c r="H497" s="313"/>
      <c r="I497" s="313"/>
      <c r="J497" s="290"/>
      <c r="K497" s="574"/>
      <c r="L497" s="574"/>
      <c r="M497" s="574"/>
      <c r="N497" s="574"/>
      <c r="O497" s="575"/>
      <c r="P497" s="574"/>
      <c r="Q497" s="574"/>
      <c r="R497" s="290"/>
      <c r="S497" s="290"/>
      <c r="T497" s="290"/>
      <c r="U497" s="290"/>
      <c r="V497" s="290"/>
      <c r="W497" s="290"/>
      <c r="X497" s="290"/>
      <c r="Y497" s="290"/>
      <c r="Z497" s="290"/>
      <c r="AA497" s="290"/>
      <c r="AB497" s="290"/>
      <c r="AC497" s="290"/>
      <c r="AD497" s="290"/>
      <c r="AE497" s="290"/>
      <c r="AF497" s="290"/>
      <c r="AG497" s="290"/>
      <c r="AH497" s="290"/>
      <c r="AI497" s="290"/>
    </row>
    <row r="498" ht="16.5" customHeight="1">
      <c r="A498" s="290"/>
      <c r="B498" s="313"/>
      <c r="C498" s="313"/>
      <c r="D498" s="313"/>
      <c r="E498" s="313"/>
      <c r="F498" s="313"/>
      <c r="G498" s="313"/>
      <c r="H498" s="313"/>
      <c r="I498" s="313"/>
      <c r="J498" s="290"/>
      <c r="K498" s="574"/>
      <c r="L498" s="574"/>
      <c r="M498" s="574"/>
      <c r="N498" s="574"/>
      <c r="O498" s="575"/>
      <c r="P498" s="574"/>
      <c r="Q498" s="574"/>
      <c r="R498" s="290"/>
      <c r="S498" s="290"/>
      <c r="T498" s="290"/>
      <c r="U498" s="290"/>
      <c r="V498" s="290"/>
      <c r="W498" s="290"/>
      <c r="X498" s="290"/>
      <c r="Y498" s="290"/>
      <c r="Z498" s="290"/>
      <c r="AA498" s="290"/>
      <c r="AB498" s="290"/>
      <c r="AC498" s="290"/>
      <c r="AD498" s="290"/>
      <c r="AE498" s="290"/>
      <c r="AF498" s="290"/>
      <c r="AG498" s="290"/>
      <c r="AH498" s="290"/>
      <c r="AI498" s="290"/>
    </row>
    <row r="499" ht="16.5" customHeight="1">
      <c r="A499" s="290"/>
      <c r="B499" s="313"/>
      <c r="C499" s="313"/>
      <c r="D499" s="313"/>
      <c r="E499" s="313"/>
      <c r="F499" s="313"/>
      <c r="G499" s="313"/>
      <c r="H499" s="313"/>
      <c r="I499" s="313"/>
      <c r="J499" s="290"/>
      <c r="K499" s="574"/>
      <c r="L499" s="574"/>
      <c r="M499" s="574"/>
      <c r="N499" s="574"/>
      <c r="O499" s="575"/>
      <c r="P499" s="574"/>
      <c r="Q499" s="574"/>
      <c r="R499" s="290"/>
      <c r="S499" s="290"/>
      <c r="T499" s="290"/>
      <c r="U499" s="290"/>
      <c r="V499" s="290"/>
      <c r="W499" s="290"/>
      <c r="X499" s="290"/>
      <c r="Y499" s="290"/>
      <c r="Z499" s="290"/>
      <c r="AA499" s="290"/>
      <c r="AB499" s="290"/>
      <c r="AC499" s="290"/>
      <c r="AD499" s="290"/>
      <c r="AE499" s="290"/>
      <c r="AF499" s="290"/>
      <c r="AG499" s="290"/>
      <c r="AH499" s="290"/>
      <c r="AI499" s="290"/>
    </row>
    <row r="500" ht="16.5" customHeight="1">
      <c r="A500" s="290"/>
      <c r="B500" s="313"/>
      <c r="C500" s="313"/>
      <c r="D500" s="313"/>
      <c r="E500" s="313"/>
      <c r="F500" s="313"/>
      <c r="G500" s="313"/>
      <c r="H500" s="313"/>
      <c r="I500" s="313"/>
      <c r="J500" s="290"/>
      <c r="K500" s="574"/>
      <c r="L500" s="574"/>
      <c r="M500" s="574"/>
      <c r="N500" s="574"/>
      <c r="O500" s="575"/>
      <c r="P500" s="574"/>
      <c r="Q500" s="574"/>
      <c r="R500" s="290"/>
      <c r="S500" s="290"/>
      <c r="T500" s="290"/>
      <c r="U500" s="290"/>
      <c r="V500" s="290"/>
      <c r="W500" s="290"/>
      <c r="X500" s="290"/>
      <c r="Y500" s="290"/>
      <c r="Z500" s="290"/>
      <c r="AA500" s="290"/>
      <c r="AB500" s="290"/>
      <c r="AC500" s="290"/>
      <c r="AD500" s="290"/>
      <c r="AE500" s="290"/>
      <c r="AF500" s="290"/>
      <c r="AG500" s="290"/>
      <c r="AH500" s="290"/>
      <c r="AI500" s="290"/>
    </row>
    <row r="501" ht="16.5" customHeight="1">
      <c r="A501" s="290"/>
      <c r="B501" s="313"/>
      <c r="C501" s="313"/>
      <c r="D501" s="313"/>
      <c r="E501" s="313"/>
      <c r="F501" s="313"/>
      <c r="G501" s="313"/>
      <c r="H501" s="313"/>
      <c r="I501" s="313"/>
      <c r="J501" s="290"/>
      <c r="K501" s="574"/>
      <c r="L501" s="574"/>
      <c r="M501" s="574"/>
      <c r="N501" s="574"/>
      <c r="O501" s="575"/>
      <c r="P501" s="574"/>
      <c r="Q501" s="574"/>
      <c r="R501" s="290"/>
      <c r="S501" s="290"/>
      <c r="T501" s="290"/>
      <c r="U501" s="290"/>
      <c r="V501" s="290"/>
      <c r="W501" s="290"/>
      <c r="X501" s="290"/>
      <c r="Y501" s="290"/>
      <c r="Z501" s="290"/>
      <c r="AA501" s="290"/>
      <c r="AB501" s="290"/>
      <c r="AC501" s="290"/>
      <c r="AD501" s="290"/>
      <c r="AE501" s="290"/>
      <c r="AF501" s="290"/>
      <c r="AG501" s="290"/>
      <c r="AH501" s="290"/>
      <c r="AI501" s="290"/>
    </row>
    <row r="502" ht="16.5" customHeight="1">
      <c r="A502" s="290"/>
      <c r="B502" s="313"/>
      <c r="C502" s="313"/>
      <c r="D502" s="313"/>
      <c r="E502" s="313"/>
      <c r="F502" s="313"/>
      <c r="G502" s="313"/>
      <c r="H502" s="313"/>
      <c r="I502" s="313"/>
      <c r="J502" s="290"/>
      <c r="K502" s="574"/>
      <c r="L502" s="574"/>
      <c r="M502" s="574"/>
      <c r="N502" s="574"/>
      <c r="O502" s="575"/>
      <c r="P502" s="574"/>
      <c r="Q502" s="574"/>
      <c r="R502" s="290"/>
      <c r="S502" s="290"/>
      <c r="T502" s="290"/>
      <c r="U502" s="290"/>
      <c r="V502" s="290"/>
      <c r="W502" s="290"/>
      <c r="X502" s="290"/>
      <c r="Y502" s="290"/>
      <c r="Z502" s="290"/>
      <c r="AA502" s="290"/>
      <c r="AB502" s="290"/>
      <c r="AC502" s="290"/>
      <c r="AD502" s="290"/>
      <c r="AE502" s="290"/>
      <c r="AF502" s="290"/>
      <c r="AG502" s="290"/>
      <c r="AH502" s="290"/>
      <c r="AI502" s="290"/>
    </row>
    <row r="503" ht="16.5" customHeight="1">
      <c r="A503" s="290"/>
      <c r="B503" s="313"/>
      <c r="C503" s="313"/>
      <c r="D503" s="313"/>
      <c r="E503" s="313"/>
      <c r="F503" s="313"/>
      <c r="G503" s="313"/>
      <c r="H503" s="313"/>
      <c r="I503" s="313"/>
      <c r="J503" s="290"/>
      <c r="K503" s="574"/>
      <c r="L503" s="574"/>
      <c r="M503" s="574"/>
      <c r="N503" s="574"/>
      <c r="O503" s="575"/>
      <c r="P503" s="574"/>
      <c r="Q503" s="574"/>
      <c r="R503" s="290"/>
      <c r="S503" s="290"/>
      <c r="T503" s="290"/>
      <c r="U503" s="290"/>
      <c r="V503" s="290"/>
      <c r="W503" s="290"/>
      <c r="X503" s="290"/>
      <c r="Y503" s="290"/>
      <c r="Z503" s="290"/>
      <c r="AA503" s="290"/>
      <c r="AB503" s="290"/>
      <c r="AC503" s="290"/>
      <c r="AD503" s="290"/>
      <c r="AE503" s="290"/>
      <c r="AF503" s="290"/>
      <c r="AG503" s="290"/>
      <c r="AH503" s="290"/>
      <c r="AI503" s="290"/>
    </row>
    <row r="504" ht="16.5" customHeight="1">
      <c r="A504" s="290"/>
      <c r="B504" s="313"/>
      <c r="C504" s="313"/>
      <c r="D504" s="313"/>
      <c r="E504" s="313"/>
      <c r="F504" s="313"/>
      <c r="G504" s="313"/>
      <c r="H504" s="313"/>
      <c r="I504" s="313"/>
      <c r="J504" s="290"/>
      <c r="K504" s="574"/>
      <c r="L504" s="574"/>
      <c r="M504" s="574"/>
      <c r="N504" s="574"/>
      <c r="O504" s="575"/>
      <c r="P504" s="574"/>
      <c r="Q504" s="574"/>
      <c r="R504" s="290"/>
      <c r="S504" s="290"/>
      <c r="T504" s="290"/>
      <c r="U504" s="290"/>
      <c r="V504" s="290"/>
      <c r="W504" s="290"/>
      <c r="X504" s="290"/>
      <c r="Y504" s="290"/>
      <c r="Z504" s="290"/>
      <c r="AA504" s="290"/>
      <c r="AB504" s="290"/>
      <c r="AC504" s="290"/>
      <c r="AD504" s="290"/>
      <c r="AE504" s="290"/>
      <c r="AF504" s="290"/>
      <c r="AG504" s="290"/>
      <c r="AH504" s="290"/>
      <c r="AI504" s="290"/>
    </row>
    <row r="505" ht="16.5" customHeight="1">
      <c r="A505" s="290"/>
      <c r="B505" s="313"/>
      <c r="C505" s="313"/>
      <c r="D505" s="313"/>
      <c r="E505" s="313"/>
      <c r="F505" s="313"/>
      <c r="G505" s="313"/>
      <c r="H505" s="313"/>
      <c r="I505" s="313"/>
      <c r="J505" s="290"/>
      <c r="K505" s="574"/>
      <c r="L505" s="574"/>
      <c r="M505" s="574"/>
      <c r="N505" s="574"/>
      <c r="O505" s="575"/>
      <c r="P505" s="574"/>
      <c r="Q505" s="574"/>
      <c r="R505" s="290"/>
      <c r="S505" s="290"/>
      <c r="T505" s="290"/>
      <c r="U505" s="290"/>
      <c r="V505" s="290"/>
      <c r="W505" s="290"/>
      <c r="X505" s="290"/>
      <c r="Y505" s="290"/>
      <c r="Z505" s="290"/>
      <c r="AA505" s="290"/>
      <c r="AB505" s="290"/>
      <c r="AC505" s="290"/>
      <c r="AD505" s="290"/>
      <c r="AE505" s="290"/>
      <c r="AF505" s="290"/>
      <c r="AG505" s="290"/>
      <c r="AH505" s="290"/>
      <c r="AI505" s="290"/>
    </row>
    <row r="506" ht="16.5" customHeight="1">
      <c r="A506" s="290"/>
      <c r="B506" s="313"/>
      <c r="C506" s="313"/>
      <c r="D506" s="313"/>
      <c r="E506" s="313"/>
      <c r="F506" s="313"/>
      <c r="G506" s="313"/>
      <c r="H506" s="313"/>
      <c r="I506" s="313"/>
      <c r="J506" s="290"/>
      <c r="K506" s="574"/>
      <c r="L506" s="574"/>
      <c r="M506" s="574"/>
      <c r="N506" s="574"/>
      <c r="O506" s="575"/>
      <c r="P506" s="574"/>
      <c r="Q506" s="574"/>
      <c r="R506" s="290"/>
      <c r="S506" s="290"/>
      <c r="T506" s="290"/>
      <c r="U506" s="290"/>
      <c r="V506" s="290"/>
      <c r="W506" s="290"/>
      <c r="X506" s="290"/>
      <c r="Y506" s="290"/>
      <c r="Z506" s="290"/>
      <c r="AA506" s="290"/>
      <c r="AB506" s="290"/>
      <c r="AC506" s="290"/>
      <c r="AD506" s="290"/>
      <c r="AE506" s="290"/>
      <c r="AF506" s="290"/>
      <c r="AG506" s="290"/>
      <c r="AH506" s="290"/>
      <c r="AI506" s="290"/>
    </row>
    <row r="507" ht="16.5" customHeight="1">
      <c r="A507" s="290"/>
      <c r="B507" s="313"/>
      <c r="C507" s="313"/>
      <c r="D507" s="313"/>
      <c r="E507" s="313"/>
      <c r="F507" s="313"/>
      <c r="G507" s="313"/>
      <c r="H507" s="313"/>
      <c r="I507" s="313"/>
      <c r="J507" s="290"/>
      <c r="K507" s="574"/>
      <c r="L507" s="574"/>
      <c r="M507" s="574"/>
      <c r="N507" s="574"/>
      <c r="O507" s="575"/>
      <c r="P507" s="574"/>
      <c r="Q507" s="574"/>
      <c r="R507" s="290"/>
      <c r="S507" s="290"/>
      <c r="T507" s="290"/>
      <c r="U507" s="290"/>
      <c r="V507" s="290"/>
      <c r="W507" s="290"/>
      <c r="X507" s="290"/>
      <c r="Y507" s="290"/>
      <c r="Z507" s="290"/>
      <c r="AA507" s="290"/>
      <c r="AB507" s="290"/>
      <c r="AC507" s="290"/>
      <c r="AD507" s="290"/>
      <c r="AE507" s="290"/>
      <c r="AF507" s="290"/>
      <c r="AG507" s="290"/>
      <c r="AH507" s="290"/>
      <c r="AI507" s="290"/>
    </row>
    <row r="508" ht="16.5" customHeight="1">
      <c r="A508" s="290"/>
      <c r="B508" s="313"/>
      <c r="C508" s="313"/>
      <c r="D508" s="313"/>
      <c r="E508" s="313"/>
      <c r="F508" s="313"/>
      <c r="G508" s="313"/>
      <c r="H508" s="313"/>
      <c r="I508" s="313"/>
      <c r="J508" s="290"/>
      <c r="K508" s="574"/>
      <c r="L508" s="574"/>
      <c r="M508" s="574"/>
      <c r="N508" s="574"/>
      <c r="O508" s="575"/>
      <c r="P508" s="574"/>
      <c r="Q508" s="574"/>
      <c r="R508" s="290"/>
      <c r="S508" s="290"/>
      <c r="T508" s="290"/>
      <c r="U508" s="290"/>
      <c r="V508" s="290"/>
      <c r="W508" s="290"/>
      <c r="X508" s="290"/>
      <c r="Y508" s="290"/>
      <c r="Z508" s="290"/>
      <c r="AA508" s="290"/>
      <c r="AB508" s="290"/>
      <c r="AC508" s="290"/>
      <c r="AD508" s="290"/>
      <c r="AE508" s="290"/>
      <c r="AF508" s="290"/>
      <c r="AG508" s="290"/>
      <c r="AH508" s="290"/>
      <c r="AI508" s="290"/>
    </row>
    <row r="509" ht="16.5" customHeight="1">
      <c r="A509" s="290"/>
      <c r="B509" s="313"/>
      <c r="C509" s="313"/>
      <c r="D509" s="313"/>
      <c r="E509" s="313"/>
      <c r="F509" s="313"/>
      <c r="G509" s="313"/>
      <c r="H509" s="313"/>
      <c r="I509" s="313"/>
      <c r="J509" s="290"/>
      <c r="K509" s="574"/>
      <c r="L509" s="574"/>
      <c r="M509" s="574"/>
      <c r="N509" s="574"/>
      <c r="O509" s="575"/>
      <c r="P509" s="574"/>
      <c r="Q509" s="574"/>
      <c r="R509" s="290"/>
      <c r="S509" s="290"/>
      <c r="T509" s="290"/>
      <c r="U509" s="290"/>
      <c r="V509" s="290"/>
      <c r="W509" s="290"/>
      <c r="X509" s="290"/>
      <c r="Y509" s="290"/>
      <c r="Z509" s="290"/>
      <c r="AA509" s="290"/>
      <c r="AB509" s="290"/>
      <c r="AC509" s="290"/>
      <c r="AD509" s="290"/>
      <c r="AE509" s="290"/>
      <c r="AF509" s="290"/>
      <c r="AG509" s="290"/>
      <c r="AH509" s="290"/>
      <c r="AI509" s="290"/>
    </row>
    <row r="510" ht="16.5" customHeight="1">
      <c r="A510" s="290"/>
      <c r="B510" s="313"/>
      <c r="C510" s="313"/>
      <c r="D510" s="313"/>
      <c r="E510" s="313"/>
      <c r="F510" s="313"/>
      <c r="G510" s="313"/>
      <c r="H510" s="313"/>
      <c r="I510" s="313"/>
      <c r="J510" s="290"/>
      <c r="K510" s="574"/>
      <c r="L510" s="574"/>
      <c r="M510" s="574"/>
      <c r="N510" s="574"/>
      <c r="O510" s="575"/>
      <c r="P510" s="574"/>
      <c r="Q510" s="574"/>
      <c r="R510" s="290"/>
      <c r="S510" s="290"/>
      <c r="T510" s="290"/>
      <c r="U510" s="290"/>
      <c r="V510" s="290"/>
      <c r="W510" s="290"/>
      <c r="X510" s="290"/>
      <c r="Y510" s="290"/>
      <c r="Z510" s="290"/>
      <c r="AA510" s="290"/>
      <c r="AB510" s="290"/>
      <c r="AC510" s="290"/>
      <c r="AD510" s="290"/>
      <c r="AE510" s="290"/>
      <c r="AF510" s="290"/>
      <c r="AG510" s="290"/>
      <c r="AH510" s="290"/>
      <c r="AI510" s="290"/>
    </row>
    <row r="511" ht="16.5" customHeight="1">
      <c r="A511" s="290"/>
      <c r="B511" s="313"/>
      <c r="C511" s="313"/>
      <c r="D511" s="313"/>
      <c r="E511" s="313"/>
      <c r="F511" s="313"/>
      <c r="G511" s="313"/>
      <c r="H511" s="313"/>
      <c r="I511" s="313"/>
      <c r="J511" s="290"/>
      <c r="K511" s="574"/>
      <c r="L511" s="574"/>
      <c r="M511" s="574"/>
      <c r="N511" s="574"/>
      <c r="O511" s="575"/>
      <c r="P511" s="574"/>
      <c r="Q511" s="574"/>
      <c r="R511" s="290"/>
      <c r="S511" s="290"/>
      <c r="T511" s="290"/>
      <c r="U511" s="290"/>
      <c r="V511" s="290"/>
      <c r="W511" s="290"/>
      <c r="X511" s="290"/>
      <c r="Y511" s="290"/>
      <c r="Z511" s="290"/>
      <c r="AA511" s="290"/>
      <c r="AB511" s="290"/>
      <c r="AC511" s="290"/>
      <c r="AD511" s="290"/>
      <c r="AE511" s="290"/>
      <c r="AF511" s="290"/>
      <c r="AG511" s="290"/>
      <c r="AH511" s="290"/>
      <c r="AI511" s="290"/>
    </row>
    <row r="512" ht="16.5" customHeight="1">
      <c r="A512" s="290"/>
      <c r="B512" s="313"/>
      <c r="C512" s="313"/>
      <c r="D512" s="313"/>
      <c r="E512" s="313"/>
      <c r="F512" s="313"/>
      <c r="G512" s="313"/>
      <c r="H512" s="313"/>
      <c r="I512" s="313"/>
      <c r="J512" s="290"/>
      <c r="K512" s="574"/>
      <c r="L512" s="574"/>
      <c r="M512" s="574"/>
      <c r="N512" s="574"/>
      <c r="O512" s="575"/>
      <c r="P512" s="574"/>
      <c r="Q512" s="574"/>
      <c r="R512" s="290"/>
      <c r="S512" s="290"/>
      <c r="T512" s="290"/>
      <c r="U512" s="290"/>
      <c r="V512" s="290"/>
      <c r="W512" s="290"/>
      <c r="X512" s="290"/>
      <c r="Y512" s="290"/>
      <c r="Z512" s="290"/>
      <c r="AA512" s="290"/>
      <c r="AB512" s="290"/>
      <c r="AC512" s="290"/>
      <c r="AD512" s="290"/>
      <c r="AE512" s="290"/>
      <c r="AF512" s="290"/>
      <c r="AG512" s="290"/>
      <c r="AH512" s="290"/>
      <c r="AI512" s="290"/>
    </row>
    <row r="513" ht="16.5" customHeight="1">
      <c r="A513" s="290"/>
      <c r="B513" s="313"/>
      <c r="C513" s="313"/>
      <c r="D513" s="313"/>
      <c r="E513" s="313"/>
      <c r="F513" s="313"/>
      <c r="G513" s="313"/>
      <c r="H513" s="313"/>
      <c r="I513" s="313"/>
      <c r="J513" s="290"/>
      <c r="K513" s="574"/>
      <c r="L513" s="574"/>
      <c r="M513" s="574"/>
      <c r="N513" s="574"/>
      <c r="O513" s="575"/>
      <c r="P513" s="574"/>
      <c r="Q513" s="574"/>
      <c r="R513" s="290"/>
      <c r="S513" s="290"/>
      <c r="T513" s="290"/>
      <c r="U513" s="290"/>
      <c r="V513" s="290"/>
      <c r="W513" s="290"/>
      <c r="X513" s="290"/>
      <c r="Y513" s="290"/>
      <c r="Z513" s="290"/>
      <c r="AA513" s="290"/>
      <c r="AB513" s="290"/>
      <c r="AC513" s="290"/>
      <c r="AD513" s="290"/>
      <c r="AE513" s="290"/>
      <c r="AF513" s="290"/>
      <c r="AG513" s="290"/>
      <c r="AH513" s="290"/>
      <c r="AI513" s="290"/>
    </row>
    <row r="514" ht="16.5" customHeight="1">
      <c r="A514" s="290"/>
      <c r="B514" s="313"/>
      <c r="C514" s="313"/>
      <c r="D514" s="313"/>
      <c r="E514" s="313"/>
      <c r="F514" s="313"/>
      <c r="G514" s="313"/>
      <c r="H514" s="313"/>
      <c r="I514" s="313"/>
      <c r="J514" s="290"/>
      <c r="K514" s="574"/>
      <c r="L514" s="574"/>
      <c r="M514" s="574"/>
      <c r="N514" s="574"/>
      <c r="O514" s="575"/>
      <c r="P514" s="574"/>
      <c r="Q514" s="574"/>
      <c r="R514" s="290"/>
      <c r="S514" s="290"/>
      <c r="T514" s="290"/>
      <c r="U514" s="290"/>
      <c r="V514" s="290"/>
      <c r="W514" s="290"/>
      <c r="X514" s="290"/>
      <c r="Y514" s="290"/>
      <c r="Z514" s="290"/>
      <c r="AA514" s="290"/>
      <c r="AB514" s="290"/>
      <c r="AC514" s="290"/>
      <c r="AD514" s="290"/>
      <c r="AE514" s="290"/>
      <c r="AF514" s="290"/>
      <c r="AG514" s="290"/>
      <c r="AH514" s="290"/>
      <c r="AI514" s="290"/>
    </row>
    <row r="515" ht="16.5" customHeight="1">
      <c r="A515" s="290"/>
      <c r="B515" s="313"/>
      <c r="C515" s="313"/>
      <c r="D515" s="313"/>
      <c r="E515" s="313"/>
      <c r="F515" s="313"/>
      <c r="G515" s="313"/>
      <c r="H515" s="313"/>
      <c r="I515" s="313"/>
      <c r="J515" s="290"/>
      <c r="K515" s="574"/>
      <c r="L515" s="574"/>
      <c r="M515" s="574"/>
      <c r="N515" s="574"/>
      <c r="O515" s="575"/>
      <c r="P515" s="574"/>
      <c r="Q515" s="574"/>
      <c r="R515" s="290"/>
      <c r="S515" s="290"/>
      <c r="T515" s="290"/>
      <c r="U515" s="290"/>
      <c r="V515" s="290"/>
      <c r="W515" s="290"/>
      <c r="X515" s="290"/>
      <c r="Y515" s="290"/>
      <c r="Z515" s="290"/>
      <c r="AA515" s="290"/>
      <c r="AB515" s="290"/>
      <c r="AC515" s="290"/>
      <c r="AD515" s="290"/>
      <c r="AE515" s="290"/>
      <c r="AF515" s="290"/>
      <c r="AG515" s="290"/>
      <c r="AH515" s="290"/>
      <c r="AI515" s="290"/>
    </row>
    <row r="516" ht="16.5" customHeight="1">
      <c r="A516" s="290"/>
      <c r="B516" s="313"/>
      <c r="C516" s="313"/>
      <c r="D516" s="313"/>
      <c r="E516" s="313"/>
      <c r="F516" s="313"/>
      <c r="G516" s="313"/>
      <c r="H516" s="313"/>
      <c r="I516" s="313"/>
      <c r="J516" s="290"/>
      <c r="K516" s="574"/>
      <c r="L516" s="574"/>
      <c r="M516" s="574"/>
      <c r="N516" s="574"/>
      <c r="O516" s="575"/>
      <c r="P516" s="574"/>
      <c r="Q516" s="574"/>
      <c r="R516" s="290"/>
      <c r="S516" s="290"/>
      <c r="T516" s="290"/>
      <c r="U516" s="290"/>
      <c r="V516" s="290"/>
      <c r="W516" s="290"/>
      <c r="X516" s="290"/>
      <c r="Y516" s="290"/>
      <c r="Z516" s="290"/>
      <c r="AA516" s="290"/>
      <c r="AB516" s="290"/>
      <c r="AC516" s="290"/>
      <c r="AD516" s="290"/>
      <c r="AE516" s="290"/>
      <c r="AF516" s="290"/>
      <c r="AG516" s="290"/>
      <c r="AH516" s="290"/>
      <c r="AI516" s="290"/>
    </row>
    <row r="517" ht="16.5" customHeight="1">
      <c r="A517" s="290"/>
      <c r="B517" s="313"/>
      <c r="C517" s="313"/>
      <c r="D517" s="313"/>
      <c r="E517" s="313"/>
      <c r="F517" s="313"/>
      <c r="G517" s="313"/>
      <c r="H517" s="313"/>
      <c r="I517" s="313"/>
      <c r="J517" s="290"/>
      <c r="K517" s="574"/>
      <c r="L517" s="574"/>
      <c r="M517" s="574"/>
      <c r="N517" s="574"/>
      <c r="O517" s="575"/>
      <c r="P517" s="574"/>
      <c r="Q517" s="574"/>
      <c r="R517" s="290"/>
      <c r="S517" s="290"/>
      <c r="T517" s="290"/>
      <c r="U517" s="290"/>
      <c r="V517" s="290"/>
      <c r="W517" s="290"/>
      <c r="X517" s="290"/>
      <c r="Y517" s="290"/>
      <c r="Z517" s="290"/>
      <c r="AA517" s="290"/>
      <c r="AB517" s="290"/>
      <c r="AC517" s="290"/>
      <c r="AD517" s="290"/>
      <c r="AE517" s="290"/>
      <c r="AF517" s="290"/>
      <c r="AG517" s="290"/>
      <c r="AH517" s="290"/>
      <c r="AI517" s="290"/>
    </row>
    <row r="518" ht="16.5" customHeight="1">
      <c r="A518" s="290"/>
      <c r="B518" s="313"/>
      <c r="C518" s="313"/>
      <c r="D518" s="313"/>
      <c r="E518" s="313"/>
      <c r="F518" s="313"/>
      <c r="G518" s="313"/>
      <c r="H518" s="313"/>
      <c r="I518" s="313"/>
      <c r="J518" s="290"/>
      <c r="K518" s="574"/>
      <c r="L518" s="574"/>
      <c r="M518" s="574"/>
      <c r="N518" s="574"/>
      <c r="O518" s="575"/>
      <c r="P518" s="574"/>
      <c r="Q518" s="574"/>
      <c r="R518" s="290"/>
      <c r="S518" s="290"/>
      <c r="T518" s="290"/>
      <c r="U518" s="290"/>
      <c r="V518" s="290"/>
      <c r="W518" s="290"/>
      <c r="X518" s="290"/>
      <c r="Y518" s="290"/>
      <c r="Z518" s="290"/>
      <c r="AA518" s="290"/>
      <c r="AB518" s="290"/>
      <c r="AC518" s="290"/>
      <c r="AD518" s="290"/>
      <c r="AE518" s="290"/>
      <c r="AF518" s="290"/>
      <c r="AG518" s="290"/>
      <c r="AH518" s="290"/>
      <c r="AI518" s="290"/>
    </row>
    <row r="519" ht="16.5" customHeight="1">
      <c r="A519" s="290"/>
      <c r="B519" s="313"/>
      <c r="C519" s="313"/>
      <c r="D519" s="313"/>
      <c r="E519" s="313"/>
      <c r="F519" s="313"/>
      <c r="G519" s="313"/>
      <c r="H519" s="313"/>
      <c r="I519" s="313"/>
      <c r="J519" s="290"/>
      <c r="K519" s="574"/>
      <c r="L519" s="574"/>
      <c r="M519" s="574"/>
      <c r="N519" s="574"/>
      <c r="O519" s="575"/>
      <c r="P519" s="574"/>
      <c r="Q519" s="574"/>
      <c r="R519" s="290"/>
      <c r="S519" s="290"/>
      <c r="T519" s="290"/>
      <c r="U519" s="290"/>
      <c r="V519" s="290"/>
      <c r="W519" s="290"/>
      <c r="X519" s="290"/>
      <c r="Y519" s="290"/>
      <c r="Z519" s="290"/>
      <c r="AA519" s="290"/>
      <c r="AB519" s="290"/>
      <c r="AC519" s="290"/>
      <c r="AD519" s="290"/>
      <c r="AE519" s="290"/>
      <c r="AF519" s="290"/>
      <c r="AG519" s="290"/>
      <c r="AH519" s="290"/>
      <c r="AI519" s="290"/>
    </row>
    <row r="520" ht="16.5" customHeight="1">
      <c r="A520" s="290"/>
      <c r="B520" s="313"/>
      <c r="C520" s="313"/>
      <c r="D520" s="313"/>
      <c r="E520" s="313"/>
      <c r="F520" s="313"/>
      <c r="G520" s="313"/>
      <c r="H520" s="313"/>
      <c r="I520" s="313"/>
      <c r="J520" s="290"/>
      <c r="K520" s="574"/>
      <c r="L520" s="574"/>
      <c r="M520" s="574"/>
      <c r="N520" s="574"/>
      <c r="O520" s="575"/>
      <c r="P520" s="574"/>
      <c r="Q520" s="574"/>
      <c r="R520" s="290"/>
      <c r="S520" s="290"/>
      <c r="T520" s="290"/>
      <c r="U520" s="290"/>
      <c r="V520" s="290"/>
      <c r="W520" s="290"/>
      <c r="X520" s="290"/>
      <c r="Y520" s="290"/>
      <c r="Z520" s="290"/>
      <c r="AA520" s="290"/>
      <c r="AB520" s="290"/>
      <c r="AC520" s="290"/>
      <c r="AD520" s="290"/>
      <c r="AE520" s="290"/>
      <c r="AF520" s="290"/>
      <c r="AG520" s="290"/>
      <c r="AH520" s="290"/>
      <c r="AI520" s="290"/>
    </row>
    <row r="521" ht="16.5" customHeight="1">
      <c r="A521" s="290"/>
      <c r="B521" s="313"/>
      <c r="C521" s="313"/>
      <c r="D521" s="313"/>
      <c r="E521" s="313"/>
      <c r="F521" s="313"/>
      <c r="G521" s="313"/>
      <c r="H521" s="313"/>
      <c r="I521" s="313"/>
      <c r="J521" s="290"/>
      <c r="K521" s="574"/>
      <c r="L521" s="574"/>
      <c r="M521" s="574"/>
      <c r="N521" s="574"/>
      <c r="O521" s="575"/>
      <c r="P521" s="574"/>
      <c r="Q521" s="574"/>
      <c r="R521" s="290"/>
      <c r="S521" s="290"/>
      <c r="T521" s="290"/>
      <c r="U521" s="290"/>
      <c r="V521" s="290"/>
      <c r="W521" s="290"/>
      <c r="X521" s="290"/>
      <c r="Y521" s="290"/>
      <c r="Z521" s="290"/>
      <c r="AA521" s="290"/>
      <c r="AB521" s="290"/>
      <c r="AC521" s="290"/>
      <c r="AD521" s="290"/>
      <c r="AE521" s="290"/>
      <c r="AF521" s="290"/>
      <c r="AG521" s="290"/>
      <c r="AH521" s="290"/>
      <c r="AI521" s="290"/>
    </row>
    <row r="522" ht="16.5" customHeight="1">
      <c r="A522" s="290"/>
      <c r="B522" s="313"/>
      <c r="C522" s="313"/>
      <c r="D522" s="313"/>
      <c r="E522" s="313"/>
      <c r="F522" s="313"/>
      <c r="G522" s="313"/>
      <c r="H522" s="313"/>
      <c r="I522" s="313"/>
      <c r="J522" s="290"/>
      <c r="K522" s="574"/>
      <c r="L522" s="574"/>
      <c r="M522" s="574"/>
      <c r="N522" s="574"/>
      <c r="O522" s="575"/>
      <c r="P522" s="574"/>
      <c r="Q522" s="574"/>
      <c r="R522" s="290"/>
      <c r="S522" s="290"/>
      <c r="T522" s="290"/>
      <c r="U522" s="290"/>
      <c r="V522" s="290"/>
      <c r="W522" s="290"/>
      <c r="X522" s="290"/>
      <c r="Y522" s="290"/>
      <c r="Z522" s="290"/>
      <c r="AA522" s="290"/>
      <c r="AB522" s="290"/>
      <c r="AC522" s="290"/>
      <c r="AD522" s="290"/>
      <c r="AE522" s="290"/>
      <c r="AF522" s="290"/>
      <c r="AG522" s="290"/>
      <c r="AH522" s="290"/>
      <c r="AI522" s="290"/>
    </row>
    <row r="523" ht="16.5" customHeight="1">
      <c r="A523" s="290"/>
      <c r="B523" s="313"/>
      <c r="C523" s="313"/>
      <c r="D523" s="313"/>
      <c r="E523" s="313"/>
      <c r="F523" s="313"/>
      <c r="G523" s="313"/>
      <c r="H523" s="313"/>
      <c r="I523" s="313"/>
      <c r="J523" s="290"/>
      <c r="K523" s="574"/>
      <c r="L523" s="574"/>
      <c r="M523" s="574"/>
      <c r="N523" s="574"/>
      <c r="O523" s="575"/>
      <c r="P523" s="574"/>
      <c r="Q523" s="574"/>
      <c r="R523" s="290"/>
      <c r="S523" s="290"/>
      <c r="T523" s="290"/>
      <c r="U523" s="290"/>
      <c r="V523" s="290"/>
      <c r="W523" s="290"/>
      <c r="X523" s="290"/>
      <c r="Y523" s="290"/>
      <c r="Z523" s="290"/>
      <c r="AA523" s="290"/>
      <c r="AB523" s="290"/>
      <c r="AC523" s="290"/>
      <c r="AD523" s="290"/>
      <c r="AE523" s="290"/>
      <c r="AF523" s="290"/>
      <c r="AG523" s="290"/>
      <c r="AH523" s="290"/>
      <c r="AI523" s="290"/>
    </row>
    <row r="524" ht="16.5" customHeight="1">
      <c r="A524" s="290"/>
      <c r="B524" s="313"/>
      <c r="C524" s="313"/>
      <c r="D524" s="313"/>
      <c r="E524" s="313"/>
      <c r="F524" s="313"/>
      <c r="G524" s="313"/>
      <c r="H524" s="313"/>
      <c r="I524" s="313"/>
      <c r="J524" s="290"/>
      <c r="K524" s="574"/>
      <c r="L524" s="574"/>
      <c r="M524" s="574"/>
      <c r="N524" s="574"/>
      <c r="O524" s="575"/>
      <c r="P524" s="574"/>
      <c r="Q524" s="574"/>
      <c r="R524" s="290"/>
      <c r="S524" s="290"/>
      <c r="T524" s="290"/>
      <c r="U524" s="290"/>
      <c r="V524" s="290"/>
      <c r="W524" s="290"/>
      <c r="X524" s="290"/>
      <c r="Y524" s="290"/>
      <c r="Z524" s="290"/>
      <c r="AA524" s="290"/>
      <c r="AB524" s="290"/>
      <c r="AC524" s="290"/>
      <c r="AD524" s="290"/>
      <c r="AE524" s="290"/>
      <c r="AF524" s="290"/>
      <c r="AG524" s="290"/>
      <c r="AH524" s="290"/>
      <c r="AI524" s="290"/>
    </row>
    <row r="525" ht="16.5" customHeight="1">
      <c r="A525" s="290"/>
      <c r="B525" s="313"/>
      <c r="C525" s="313"/>
      <c r="D525" s="313"/>
      <c r="E525" s="313"/>
      <c r="F525" s="313"/>
      <c r="G525" s="313"/>
      <c r="H525" s="313"/>
      <c r="I525" s="313"/>
      <c r="J525" s="290"/>
      <c r="K525" s="574"/>
      <c r="L525" s="574"/>
      <c r="M525" s="574"/>
      <c r="N525" s="574"/>
      <c r="O525" s="575"/>
      <c r="P525" s="574"/>
      <c r="Q525" s="574"/>
      <c r="R525" s="290"/>
      <c r="S525" s="290"/>
      <c r="T525" s="290"/>
      <c r="U525" s="290"/>
      <c r="V525" s="290"/>
      <c r="W525" s="290"/>
      <c r="X525" s="290"/>
      <c r="Y525" s="290"/>
      <c r="Z525" s="290"/>
      <c r="AA525" s="290"/>
      <c r="AB525" s="290"/>
      <c r="AC525" s="290"/>
      <c r="AD525" s="290"/>
      <c r="AE525" s="290"/>
      <c r="AF525" s="290"/>
      <c r="AG525" s="290"/>
      <c r="AH525" s="290"/>
      <c r="AI525" s="290"/>
    </row>
    <row r="526" ht="16.5" customHeight="1">
      <c r="A526" s="290"/>
      <c r="B526" s="313"/>
      <c r="C526" s="313"/>
      <c r="D526" s="313"/>
      <c r="E526" s="313"/>
      <c r="F526" s="313"/>
      <c r="G526" s="313"/>
      <c r="H526" s="313"/>
      <c r="I526" s="313"/>
      <c r="J526" s="290"/>
      <c r="K526" s="574"/>
      <c r="L526" s="574"/>
      <c r="M526" s="574"/>
      <c r="N526" s="574"/>
      <c r="O526" s="575"/>
      <c r="P526" s="574"/>
      <c r="Q526" s="574"/>
      <c r="R526" s="290"/>
      <c r="S526" s="290"/>
      <c r="T526" s="290"/>
      <c r="U526" s="290"/>
      <c r="V526" s="290"/>
      <c r="W526" s="290"/>
      <c r="X526" s="290"/>
      <c r="Y526" s="290"/>
      <c r="Z526" s="290"/>
      <c r="AA526" s="290"/>
      <c r="AB526" s="290"/>
      <c r="AC526" s="290"/>
      <c r="AD526" s="290"/>
      <c r="AE526" s="290"/>
      <c r="AF526" s="290"/>
      <c r="AG526" s="290"/>
      <c r="AH526" s="290"/>
      <c r="AI526" s="290"/>
    </row>
    <row r="527" ht="16.5" customHeight="1">
      <c r="A527" s="290"/>
      <c r="B527" s="313"/>
      <c r="C527" s="313"/>
      <c r="D527" s="313"/>
      <c r="E527" s="313"/>
      <c r="F527" s="313"/>
      <c r="G527" s="313"/>
      <c r="H527" s="313"/>
      <c r="I527" s="313"/>
      <c r="J527" s="290"/>
      <c r="K527" s="574"/>
      <c r="L527" s="574"/>
      <c r="M527" s="574"/>
      <c r="N527" s="574"/>
      <c r="O527" s="575"/>
      <c r="P527" s="574"/>
      <c r="Q527" s="574"/>
      <c r="R527" s="290"/>
      <c r="S527" s="290"/>
      <c r="T527" s="290"/>
      <c r="U527" s="290"/>
      <c r="V527" s="290"/>
      <c r="W527" s="290"/>
      <c r="X527" s="290"/>
      <c r="Y527" s="290"/>
      <c r="Z527" s="290"/>
      <c r="AA527" s="290"/>
      <c r="AB527" s="290"/>
      <c r="AC527" s="290"/>
      <c r="AD527" s="290"/>
      <c r="AE527" s="290"/>
      <c r="AF527" s="290"/>
      <c r="AG527" s="290"/>
      <c r="AH527" s="290"/>
      <c r="AI527" s="290"/>
    </row>
    <row r="528" ht="16.5" customHeight="1">
      <c r="A528" s="290"/>
      <c r="B528" s="313"/>
      <c r="C528" s="313"/>
      <c r="D528" s="313"/>
      <c r="E528" s="313"/>
      <c r="F528" s="313"/>
      <c r="G528" s="313"/>
      <c r="H528" s="313"/>
      <c r="I528" s="313"/>
      <c r="J528" s="290"/>
      <c r="K528" s="574"/>
      <c r="L528" s="574"/>
      <c r="M528" s="574"/>
      <c r="N528" s="574"/>
      <c r="O528" s="575"/>
      <c r="P528" s="574"/>
      <c r="Q528" s="574"/>
      <c r="R528" s="290"/>
      <c r="S528" s="290"/>
      <c r="T528" s="290"/>
      <c r="U528" s="290"/>
      <c r="V528" s="290"/>
      <c r="W528" s="290"/>
      <c r="X528" s="290"/>
      <c r="Y528" s="290"/>
      <c r="Z528" s="290"/>
      <c r="AA528" s="290"/>
      <c r="AB528" s="290"/>
      <c r="AC528" s="290"/>
      <c r="AD528" s="290"/>
      <c r="AE528" s="290"/>
      <c r="AF528" s="290"/>
      <c r="AG528" s="290"/>
      <c r="AH528" s="290"/>
      <c r="AI528" s="290"/>
    </row>
    <row r="529" ht="16.5" customHeight="1">
      <c r="A529" s="290"/>
      <c r="B529" s="313"/>
      <c r="C529" s="313"/>
      <c r="D529" s="313"/>
      <c r="E529" s="313"/>
      <c r="F529" s="313"/>
      <c r="G529" s="313"/>
      <c r="H529" s="313"/>
      <c r="I529" s="313"/>
      <c r="J529" s="290"/>
      <c r="K529" s="574"/>
      <c r="L529" s="574"/>
      <c r="M529" s="574"/>
      <c r="N529" s="574"/>
      <c r="O529" s="575"/>
      <c r="P529" s="574"/>
      <c r="Q529" s="574"/>
      <c r="R529" s="290"/>
      <c r="S529" s="290"/>
      <c r="T529" s="290"/>
      <c r="U529" s="290"/>
      <c r="V529" s="290"/>
      <c r="W529" s="290"/>
      <c r="X529" s="290"/>
      <c r="Y529" s="290"/>
      <c r="Z529" s="290"/>
      <c r="AA529" s="290"/>
      <c r="AB529" s="290"/>
      <c r="AC529" s="290"/>
      <c r="AD529" s="290"/>
      <c r="AE529" s="290"/>
      <c r="AF529" s="290"/>
      <c r="AG529" s="290"/>
      <c r="AH529" s="290"/>
      <c r="AI529" s="290"/>
    </row>
    <row r="530" ht="16.5" customHeight="1">
      <c r="A530" s="290"/>
      <c r="B530" s="313"/>
      <c r="C530" s="313"/>
      <c r="D530" s="313"/>
      <c r="E530" s="313"/>
      <c r="F530" s="313"/>
      <c r="G530" s="313"/>
      <c r="H530" s="313"/>
      <c r="I530" s="313"/>
      <c r="J530" s="290"/>
      <c r="K530" s="574"/>
      <c r="L530" s="574"/>
      <c r="M530" s="574"/>
      <c r="N530" s="574"/>
      <c r="O530" s="575"/>
      <c r="P530" s="574"/>
      <c r="Q530" s="574"/>
      <c r="R530" s="290"/>
      <c r="S530" s="290"/>
      <c r="T530" s="290"/>
      <c r="U530" s="290"/>
      <c r="V530" s="290"/>
      <c r="W530" s="290"/>
      <c r="X530" s="290"/>
      <c r="Y530" s="290"/>
      <c r="Z530" s="290"/>
      <c r="AA530" s="290"/>
      <c r="AB530" s="290"/>
      <c r="AC530" s="290"/>
      <c r="AD530" s="290"/>
      <c r="AE530" s="290"/>
      <c r="AF530" s="290"/>
      <c r="AG530" s="290"/>
      <c r="AH530" s="290"/>
      <c r="AI530" s="290"/>
    </row>
    <row r="531" ht="16.5" customHeight="1">
      <c r="A531" s="290"/>
      <c r="B531" s="313"/>
      <c r="C531" s="313"/>
      <c r="D531" s="313"/>
      <c r="E531" s="313"/>
      <c r="F531" s="313"/>
      <c r="G531" s="313"/>
      <c r="H531" s="313"/>
      <c r="I531" s="313"/>
      <c r="J531" s="290"/>
      <c r="K531" s="574"/>
      <c r="L531" s="574"/>
      <c r="M531" s="574"/>
      <c r="N531" s="574"/>
      <c r="O531" s="575"/>
      <c r="P531" s="574"/>
      <c r="Q531" s="574"/>
      <c r="R531" s="290"/>
      <c r="S531" s="290"/>
      <c r="T531" s="290"/>
      <c r="U531" s="290"/>
      <c r="V531" s="290"/>
      <c r="W531" s="290"/>
      <c r="X531" s="290"/>
      <c r="Y531" s="290"/>
      <c r="Z531" s="290"/>
      <c r="AA531" s="290"/>
      <c r="AB531" s="290"/>
      <c r="AC531" s="290"/>
      <c r="AD531" s="290"/>
      <c r="AE531" s="290"/>
      <c r="AF531" s="290"/>
      <c r="AG531" s="290"/>
      <c r="AH531" s="290"/>
      <c r="AI531" s="290"/>
    </row>
    <row r="532" ht="16.5" customHeight="1">
      <c r="A532" s="290"/>
      <c r="B532" s="313"/>
      <c r="C532" s="313"/>
      <c r="D532" s="313"/>
      <c r="E532" s="313"/>
      <c r="F532" s="313"/>
      <c r="G532" s="313"/>
      <c r="H532" s="313"/>
      <c r="I532" s="313"/>
      <c r="J532" s="290"/>
      <c r="K532" s="574"/>
      <c r="L532" s="574"/>
      <c r="M532" s="574"/>
      <c r="N532" s="574"/>
      <c r="O532" s="575"/>
      <c r="P532" s="574"/>
      <c r="Q532" s="574"/>
      <c r="R532" s="290"/>
      <c r="S532" s="290"/>
      <c r="T532" s="290"/>
      <c r="U532" s="290"/>
      <c r="V532" s="290"/>
      <c r="W532" s="290"/>
      <c r="X532" s="290"/>
      <c r="Y532" s="290"/>
      <c r="Z532" s="290"/>
      <c r="AA532" s="290"/>
      <c r="AB532" s="290"/>
      <c r="AC532" s="290"/>
      <c r="AD532" s="290"/>
      <c r="AE532" s="290"/>
      <c r="AF532" s="290"/>
      <c r="AG532" s="290"/>
      <c r="AH532" s="290"/>
      <c r="AI532" s="290"/>
    </row>
    <row r="533" ht="16.5" customHeight="1">
      <c r="A533" s="290"/>
      <c r="B533" s="313"/>
      <c r="C533" s="313"/>
      <c r="D533" s="313"/>
      <c r="E533" s="313"/>
      <c r="F533" s="313"/>
      <c r="G533" s="313"/>
      <c r="H533" s="313"/>
      <c r="I533" s="313"/>
      <c r="J533" s="290"/>
      <c r="K533" s="574"/>
      <c r="L533" s="574"/>
      <c r="M533" s="574"/>
      <c r="N533" s="574"/>
      <c r="O533" s="575"/>
      <c r="P533" s="574"/>
      <c r="Q533" s="574"/>
      <c r="R533" s="290"/>
      <c r="S533" s="290"/>
      <c r="T533" s="290"/>
      <c r="U533" s="290"/>
      <c r="V533" s="290"/>
      <c r="W533" s="290"/>
      <c r="X533" s="290"/>
      <c r="Y533" s="290"/>
      <c r="Z533" s="290"/>
      <c r="AA533" s="290"/>
      <c r="AB533" s="290"/>
      <c r="AC533" s="290"/>
      <c r="AD533" s="290"/>
      <c r="AE533" s="290"/>
      <c r="AF533" s="290"/>
      <c r="AG533" s="290"/>
      <c r="AH533" s="290"/>
      <c r="AI533" s="290"/>
    </row>
    <row r="534" ht="16.5" customHeight="1">
      <c r="A534" s="290"/>
      <c r="B534" s="313"/>
      <c r="C534" s="313"/>
      <c r="D534" s="313"/>
      <c r="E534" s="313"/>
      <c r="F534" s="313"/>
      <c r="G534" s="313"/>
      <c r="H534" s="313"/>
      <c r="I534" s="313"/>
      <c r="J534" s="290"/>
      <c r="K534" s="574"/>
      <c r="L534" s="574"/>
      <c r="M534" s="574"/>
      <c r="N534" s="574"/>
      <c r="O534" s="575"/>
      <c r="P534" s="574"/>
      <c r="Q534" s="574"/>
      <c r="R534" s="290"/>
      <c r="S534" s="290"/>
      <c r="T534" s="290"/>
      <c r="U534" s="290"/>
      <c r="V534" s="290"/>
      <c r="W534" s="290"/>
      <c r="X534" s="290"/>
      <c r="Y534" s="290"/>
      <c r="Z534" s="290"/>
      <c r="AA534" s="290"/>
      <c r="AB534" s="290"/>
      <c r="AC534" s="290"/>
      <c r="AD534" s="290"/>
      <c r="AE534" s="290"/>
      <c r="AF534" s="290"/>
      <c r="AG534" s="290"/>
      <c r="AH534" s="290"/>
      <c r="AI534" s="290"/>
    </row>
    <row r="535" ht="16.5" customHeight="1">
      <c r="A535" s="290"/>
      <c r="B535" s="313"/>
      <c r="C535" s="313"/>
      <c r="D535" s="313"/>
      <c r="E535" s="313"/>
      <c r="F535" s="313"/>
      <c r="G535" s="313"/>
      <c r="H535" s="313"/>
      <c r="I535" s="313"/>
      <c r="J535" s="290"/>
      <c r="K535" s="574"/>
      <c r="L535" s="574"/>
      <c r="M535" s="574"/>
      <c r="N535" s="574"/>
      <c r="O535" s="575"/>
      <c r="P535" s="574"/>
      <c r="Q535" s="574"/>
      <c r="R535" s="290"/>
      <c r="S535" s="290"/>
      <c r="T535" s="290"/>
      <c r="U535" s="290"/>
      <c r="V535" s="290"/>
      <c r="W535" s="290"/>
      <c r="X535" s="290"/>
      <c r="Y535" s="290"/>
      <c r="Z535" s="290"/>
      <c r="AA535" s="290"/>
      <c r="AB535" s="290"/>
      <c r="AC535" s="290"/>
      <c r="AD535" s="290"/>
      <c r="AE535" s="290"/>
      <c r="AF535" s="290"/>
      <c r="AG535" s="290"/>
      <c r="AH535" s="290"/>
      <c r="AI535" s="290"/>
    </row>
    <row r="536" ht="16.5" customHeight="1">
      <c r="A536" s="290"/>
      <c r="B536" s="313"/>
      <c r="C536" s="313"/>
      <c r="D536" s="313"/>
      <c r="E536" s="313"/>
      <c r="F536" s="313"/>
      <c r="G536" s="313"/>
      <c r="H536" s="313"/>
      <c r="I536" s="313"/>
      <c r="J536" s="290"/>
      <c r="K536" s="574"/>
      <c r="L536" s="574"/>
      <c r="M536" s="574"/>
      <c r="N536" s="574"/>
      <c r="O536" s="575"/>
      <c r="P536" s="574"/>
      <c r="Q536" s="574"/>
      <c r="R536" s="290"/>
      <c r="S536" s="290"/>
      <c r="T536" s="290"/>
      <c r="U536" s="290"/>
      <c r="V536" s="290"/>
      <c r="W536" s="290"/>
      <c r="X536" s="290"/>
      <c r="Y536" s="290"/>
      <c r="Z536" s="290"/>
      <c r="AA536" s="290"/>
      <c r="AB536" s="290"/>
      <c r="AC536" s="290"/>
      <c r="AD536" s="290"/>
      <c r="AE536" s="290"/>
      <c r="AF536" s="290"/>
      <c r="AG536" s="290"/>
      <c r="AH536" s="290"/>
      <c r="AI536" s="290"/>
    </row>
    <row r="537" ht="16.5" customHeight="1">
      <c r="A537" s="290"/>
      <c r="B537" s="313"/>
      <c r="C537" s="313"/>
      <c r="D537" s="313"/>
      <c r="E537" s="313"/>
      <c r="F537" s="313"/>
      <c r="G537" s="313"/>
      <c r="H537" s="313"/>
      <c r="I537" s="313"/>
      <c r="J537" s="290"/>
      <c r="K537" s="574"/>
      <c r="L537" s="574"/>
      <c r="M537" s="574"/>
      <c r="N537" s="574"/>
      <c r="O537" s="575"/>
      <c r="P537" s="574"/>
      <c r="Q537" s="574"/>
      <c r="R537" s="290"/>
      <c r="S537" s="290"/>
      <c r="T537" s="290"/>
      <c r="U537" s="290"/>
      <c r="V537" s="290"/>
      <c r="W537" s="290"/>
      <c r="X537" s="290"/>
      <c r="Y537" s="290"/>
      <c r="Z537" s="290"/>
      <c r="AA537" s="290"/>
      <c r="AB537" s="290"/>
      <c r="AC537" s="290"/>
      <c r="AD537" s="290"/>
      <c r="AE537" s="290"/>
      <c r="AF537" s="290"/>
      <c r="AG537" s="290"/>
      <c r="AH537" s="290"/>
      <c r="AI537" s="290"/>
    </row>
    <row r="538" ht="16.5" customHeight="1">
      <c r="A538" s="290"/>
      <c r="B538" s="313"/>
      <c r="C538" s="313"/>
      <c r="D538" s="313"/>
      <c r="E538" s="313"/>
      <c r="F538" s="313"/>
      <c r="G538" s="313"/>
      <c r="H538" s="313"/>
      <c r="I538" s="313"/>
      <c r="J538" s="290"/>
      <c r="K538" s="574"/>
      <c r="L538" s="574"/>
      <c r="M538" s="574"/>
      <c r="N538" s="574"/>
      <c r="O538" s="575"/>
      <c r="P538" s="574"/>
      <c r="Q538" s="574"/>
      <c r="R538" s="290"/>
      <c r="S538" s="290"/>
      <c r="T538" s="290"/>
      <c r="U538" s="290"/>
      <c r="V538" s="290"/>
      <c r="W538" s="290"/>
      <c r="X538" s="290"/>
      <c r="Y538" s="290"/>
      <c r="Z538" s="290"/>
      <c r="AA538" s="290"/>
      <c r="AB538" s="290"/>
      <c r="AC538" s="290"/>
      <c r="AD538" s="290"/>
      <c r="AE538" s="290"/>
      <c r="AF538" s="290"/>
      <c r="AG538" s="290"/>
      <c r="AH538" s="290"/>
      <c r="AI538" s="290"/>
    </row>
    <row r="539" ht="16.5" customHeight="1">
      <c r="A539" s="290"/>
      <c r="B539" s="313"/>
      <c r="C539" s="313"/>
      <c r="D539" s="313"/>
      <c r="E539" s="313"/>
      <c r="F539" s="313"/>
      <c r="G539" s="313"/>
      <c r="H539" s="313"/>
      <c r="I539" s="313"/>
      <c r="J539" s="290"/>
      <c r="K539" s="574"/>
      <c r="L539" s="574"/>
      <c r="M539" s="574"/>
      <c r="N539" s="574"/>
      <c r="O539" s="575"/>
      <c r="P539" s="574"/>
      <c r="Q539" s="574"/>
      <c r="R539" s="290"/>
      <c r="S539" s="290"/>
      <c r="T539" s="290"/>
      <c r="U539" s="290"/>
      <c r="V539" s="290"/>
      <c r="W539" s="290"/>
      <c r="X539" s="290"/>
      <c r="Y539" s="290"/>
      <c r="Z539" s="290"/>
      <c r="AA539" s="290"/>
      <c r="AB539" s="290"/>
      <c r="AC539" s="290"/>
      <c r="AD539" s="290"/>
      <c r="AE539" s="290"/>
      <c r="AF539" s="290"/>
      <c r="AG539" s="290"/>
      <c r="AH539" s="290"/>
      <c r="AI539" s="290"/>
    </row>
    <row r="540" ht="16.5" customHeight="1">
      <c r="A540" s="290"/>
      <c r="B540" s="313"/>
      <c r="C540" s="313"/>
      <c r="D540" s="313"/>
      <c r="E540" s="313"/>
      <c r="F540" s="313"/>
      <c r="G540" s="313"/>
      <c r="H540" s="313"/>
      <c r="I540" s="313"/>
      <c r="J540" s="290"/>
      <c r="K540" s="574"/>
      <c r="L540" s="574"/>
      <c r="M540" s="574"/>
      <c r="N540" s="574"/>
      <c r="O540" s="575"/>
      <c r="P540" s="574"/>
      <c r="Q540" s="574"/>
      <c r="R540" s="290"/>
      <c r="S540" s="290"/>
      <c r="T540" s="290"/>
      <c r="U540" s="290"/>
      <c r="V540" s="290"/>
      <c r="W540" s="290"/>
      <c r="X540" s="290"/>
      <c r="Y540" s="290"/>
      <c r="Z540" s="290"/>
      <c r="AA540" s="290"/>
      <c r="AB540" s="290"/>
      <c r="AC540" s="290"/>
      <c r="AD540" s="290"/>
      <c r="AE540" s="290"/>
      <c r="AF540" s="290"/>
      <c r="AG540" s="290"/>
      <c r="AH540" s="290"/>
      <c r="AI540" s="290"/>
    </row>
    <row r="541" ht="16.5" customHeight="1">
      <c r="A541" s="290"/>
      <c r="B541" s="313"/>
      <c r="C541" s="313"/>
      <c r="D541" s="313"/>
      <c r="E541" s="313"/>
      <c r="F541" s="313"/>
      <c r="G541" s="313"/>
      <c r="H541" s="313"/>
      <c r="I541" s="313"/>
      <c r="J541" s="290"/>
      <c r="K541" s="574"/>
      <c r="L541" s="574"/>
      <c r="M541" s="574"/>
      <c r="N541" s="574"/>
      <c r="O541" s="575"/>
      <c r="P541" s="574"/>
      <c r="Q541" s="574"/>
      <c r="R541" s="290"/>
      <c r="S541" s="290"/>
      <c r="T541" s="290"/>
      <c r="U541" s="290"/>
      <c r="V541" s="290"/>
      <c r="W541" s="290"/>
      <c r="X541" s="290"/>
      <c r="Y541" s="290"/>
      <c r="Z541" s="290"/>
      <c r="AA541" s="290"/>
      <c r="AB541" s="290"/>
      <c r="AC541" s="290"/>
      <c r="AD541" s="290"/>
      <c r="AE541" s="290"/>
      <c r="AF541" s="290"/>
      <c r="AG541" s="290"/>
      <c r="AH541" s="290"/>
      <c r="AI541" s="290"/>
    </row>
    <row r="542" ht="16.5" customHeight="1">
      <c r="A542" s="290"/>
      <c r="B542" s="313"/>
      <c r="C542" s="313"/>
      <c r="D542" s="313"/>
      <c r="E542" s="313"/>
      <c r="F542" s="313"/>
      <c r="G542" s="313"/>
      <c r="H542" s="313"/>
      <c r="I542" s="313"/>
      <c r="J542" s="290"/>
      <c r="K542" s="574"/>
      <c r="L542" s="574"/>
      <c r="M542" s="574"/>
      <c r="N542" s="574"/>
      <c r="O542" s="575"/>
      <c r="P542" s="574"/>
      <c r="Q542" s="574"/>
      <c r="R542" s="290"/>
      <c r="S542" s="290"/>
      <c r="T542" s="290"/>
      <c r="U542" s="290"/>
      <c r="V542" s="290"/>
      <c r="W542" s="290"/>
      <c r="X542" s="290"/>
      <c r="Y542" s="290"/>
      <c r="Z542" s="290"/>
      <c r="AA542" s="290"/>
      <c r="AB542" s="290"/>
      <c r="AC542" s="290"/>
      <c r="AD542" s="290"/>
      <c r="AE542" s="290"/>
      <c r="AF542" s="290"/>
      <c r="AG542" s="290"/>
      <c r="AH542" s="290"/>
      <c r="AI542" s="290"/>
    </row>
    <row r="543" ht="16.5" customHeight="1">
      <c r="A543" s="290"/>
      <c r="B543" s="313"/>
      <c r="C543" s="313"/>
      <c r="D543" s="313"/>
      <c r="E543" s="313"/>
      <c r="F543" s="313"/>
      <c r="G543" s="313"/>
      <c r="H543" s="313"/>
      <c r="I543" s="313"/>
      <c r="J543" s="290"/>
      <c r="K543" s="574"/>
      <c r="L543" s="574"/>
      <c r="M543" s="574"/>
      <c r="N543" s="574"/>
      <c r="O543" s="575"/>
      <c r="P543" s="574"/>
      <c r="Q543" s="574"/>
      <c r="R543" s="290"/>
      <c r="S543" s="290"/>
      <c r="T543" s="290"/>
      <c r="U543" s="290"/>
      <c r="V543" s="290"/>
      <c r="W543" s="290"/>
      <c r="X543" s="290"/>
      <c r="Y543" s="290"/>
      <c r="Z543" s="290"/>
      <c r="AA543" s="290"/>
      <c r="AB543" s="290"/>
      <c r="AC543" s="290"/>
      <c r="AD543" s="290"/>
      <c r="AE543" s="290"/>
      <c r="AF543" s="290"/>
      <c r="AG543" s="290"/>
      <c r="AH543" s="290"/>
      <c r="AI543" s="290"/>
    </row>
    <row r="544" ht="16.5" customHeight="1">
      <c r="A544" s="290"/>
      <c r="B544" s="313"/>
      <c r="C544" s="313"/>
      <c r="D544" s="313"/>
      <c r="E544" s="313"/>
      <c r="F544" s="313"/>
      <c r="G544" s="313"/>
      <c r="H544" s="313"/>
      <c r="I544" s="313"/>
      <c r="J544" s="290"/>
      <c r="K544" s="574"/>
      <c r="L544" s="574"/>
      <c r="M544" s="574"/>
      <c r="N544" s="574"/>
      <c r="O544" s="575"/>
      <c r="P544" s="574"/>
      <c r="Q544" s="574"/>
      <c r="R544" s="290"/>
      <c r="S544" s="290"/>
      <c r="T544" s="290"/>
      <c r="U544" s="290"/>
      <c r="V544" s="290"/>
      <c r="W544" s="290"/>
      <c r="X544" s="290"/>
      <c r="Y544" s="290"/>
      <c r="Z544" s="290"/>
      <c r="AA544" s="290"/>
      <c r="AB544" s="290"/>
      <c r="AC544" s="290"/>
      <c r="AD544" s="290"/>
      <c r="AE544" s="290"/>
      <c r="AF544" s="290"/>
      <c r="AG544" s="290"/>
      <c r="AH544" s="290"/>
      <c r="AI544" s="290"/>
    </row>
    <row r="545" ht="16.5" customHeight="1">
      <c r="A545" s="290"/>
      <c r="B545" s="313"/>
      <c r="C545" s="313"/>
      <c r="D545" s="313"/>
      <c r="E545" s="313"/>
      <c r="F545" s="313"/>
      <c r="G545" s="313"/>
      <c r="H545" s="313"/>
      <c r="I545" s="313"/>
      <c r="J545" s="290"/>
      <c r="K545" s="574"/>
      <c r="L545" s="574"/>
      <c r="M545" s="574"/>
      <c r="N545" s="574"/>
      <c r="O545" s="575"/>
      <c r="P545" s="574"/>
      <c r="Q545" s="574"/>
      <c r="R545" s="290"/>
      <c r="S545" s="290"/>
      <c r="T545" s="290"/>
      <c r="U545" s="290"/>
      <c r="V545" s="290"/>
      <c r="W545" s="290"/>
      <c r="X545" s="290"/>
      <c r="Y545" s="290"/>
      <c r="Z545" s="290"/>
      <c r="AA545" s="290"/>
      <c r="AB545" s="290"/>
      <c r="AC545" s="290"/>
      <c r="AD545" s="290"/>
      <c r="AE545" s="290"/>
      <c r="AF545" s="290"/>
      <c r="AG545" s="290"/>
      <c r="AH545" s="290"/>
      <c r="AI545" s="290"/>
    </row>
    <row r="546" ht="16.5" customHeight="1">
      <c r="A546" s="290"/>
      <c r="B546" s="313"/>
      <c r="C546" s="313"/>
      <c r="D546" s="313"/>
      <c r="E546" s="313"/>
      <c r="F546" s="313"/>
      <c r="G546" s="313"/>
      <c r="H546" s="313"/>
      <c r="I546" s="313"/>
      <c r="J546" s="290"/>
      <c r="K546" s="574"/>
      <c r="L546" s="574"/>
      <c r="M546" s="574"/>
      <c r="N546" s="574"/>
      <c r="O546" s="575"/>
      <c r="P546" s="574"/>
      <c r="Q546" s="574"/>
      <c r="R546" s="290"/>
      <c r="S546" s="290"/>
      <c r="T546" s="290"/>
      <c r="U546" s="290"/>
      <c r="V546" s="290"/>
      <c r="W546" s="290"/>
      <c r="X546" s="290"/>
      <c r="Y546" s="290"/>
      <c r="Z546" s="290"/>
      <c r="AA546" s="290"/>
      <c r="AB546" s="290"/>
      <c r="AC546" s="290"/>
      <c r="AD546" s="290"/>
      <c r="AE546" s="290"/>
      <c r="AF546" s="290"/>
      <c r="AG546" s="290"/>
      <c r="AH546" s="290"/>
      <c r="AI546" s="290"/>
    </row>
    <row r="547" ht="16.5" customHeight="1">
      <c r="A547" s="290"/>
      <c r="B547" s="313"/>
      <c r="C547" s="313"/>
      <c r="D547" s="313"/>
      <c r="E547" s="313"/>
      <c r="F547" s="313"/>
      <c r="G547" s="313"/>
      <c r="H547" s="313"/>
      <c r="I547" s="313"/>
      <c r="J547" s="290"/>
      <c r="K547" s="574"/>
      <c r="L547" s="574"/>
      <c r="M547" s="574"/>
      <c r="N547" s="574"/>
      <c r="O547" s="575"/>
      <c r="P547" s="574"/>
      <c r="Q547" s="574"/>
      <c r="R547" s="290"/>
      <c r="S547" s="290"/>
      <c r="T547" s="290"/>
      <c r="U547" s="290"/>
      <c r="V547" s="290"/>
      <c r="W547" s="290"/>
      <c r="X547" s="290"/>
      <c r="Y547" s="290"/>
      <c r="Z547" s="290"/>
      <c r="AA547" s="290"/>
      <c r="AB547" s="290"/>
      <c r="AC547" s="290"/>
      <c r="AD547" s="290"/>
      <c r="AE547" s="290"/>
      <c r="AF547" s="290"/>
      <c r="AG547" s="290"/>
      <c r="AH547" s="290"/>
      <c r="AI547" s="290"/>
    </row>
    <row r="548" ht="16.5" customHeight="1">
      <c r="A548" s="290"/>
      <c r="B548" s="313"/>
      <c r="C548" s="313"/>
      <c r="D548" s="313"/>
      <c r="E548" s="313"/>
      <c r="F548" s="313"/>
      <c r="G548" s="313"/>
      <c r="H548" s="313"/>
      <c r="I548" s="313"/>
      <c r="J548" s="290"/>
      <c r="K548" s="574"/>
      <c r="L548" s="574"/>
      <c r="M548" s="574"/>
      <c r="N548" s="574"/>
      <c r="O548" s="575"/>
      <c r="P548" s="574"/>
      <c r="Q548" s="574"/>
      <c r="R548" s="290"/>
      <c r="S548" s="290"/>
      <c r="T548" s="290"/>
      <c r="U548" s="290"/>
      <c r="V548" s="290"/>
      <c r="W548" s="290"/>
      <c r="X548" s="290"/>
      <c r="Y548" s="290"/>
      <c r="Z548" s="290"/>
      <c r="AA548" s="290"/>
      <c r="AB548" s="290"/>
      <c r="AC548" s="290"/>
      <c r="AD548" s="290"/>
      <c r="AE548" s="290"/>
      <c r="AF548" s="290"/>
      <c r="AG548" s="290"/>
      <c r="AH548" s="290"/>
      <c r="AI548" s="290"/>
    </row>
    <row r="549" ht="16.5" customHeight="1">
      <c r="A549" s="290"/>
      <c r="B549" s="313"/>
      <c r="C549" s="313"/>
      <c r="D549" s="313"/>
      <c r="E549" s="313"/>
      <c r="F549" s="313"/>
      <c r="G549" s="313"/>
      <c r="H549" s="313"/>
      <c r="I549" s="313"/>
      <c r="J549" s="290"/>
      <c r="K549" s="574"/>
      <c r="L549" s="574"/>
      <c r="M549" s="574"/>
      <c r="N549" s="574"/>
      <c r="O549" s="575"/>
      <c r="P549" s="574"/>
      <c r="Q549" s="574"/>
      <c r="R549" s="290"/>
      <c r="S549" s="290"/>
      <c r="T549" s="290"/>
      <c r="U549" s="290"/>
      <c r="V549" s="290"/>
      <c r="W549" s="290"/>
      <c r="X549" s="290"/>
      <c r="Y549" s="290"/>
      <c r="Z549" s="290"/>
      <c r="AA549" s="290"/>
      <c r="AB549" s="290"/>
      <c r="AC549" s="290"/>
      <c r="AD549" s="290"/>
      <c r="AE549" s="290"/>
      <c r="AF549" s="290"/>
      <c r="AG549" s="290"/>
      <c r="AH549" s="290"/>
      <c r="AI549" s="290"/>
    </row>
    <row r="550" ht="16.5" customHeight="1">
      <c r="A550" s="290"/>
      <c r="B550" s="313"/>
      <c r="C550" s="313"/>
      <c r="D550" s="313"/>
      <c r="E550" s="313"/>
      <c r="F550" s="313"/>
      <c r="G550" s="313"/>
      <c r="H550" s="313"/>
      <c r="I550" s="313"/>
      <c r="J550" s="290"/>
      <c r="K550" s="574"/>
      <c r="L550" s="574"/>
      <c r="M550" s="574"/>
      <c r="N550" s="574"/>
      <c r="O550" s="575"/>
      <c r="P550" s="574"/>
      <c r="Q550" s="574"/>
      <c r="R550" s="290"/>
      <c r="S550" s="290"/>
      <c r="T550" s="290"/>
      <c r="U550" s="290"/>
      <c r="V550" s="290"/>
      <c r="W550" s="290"/>
      <c r="X550" s="290"/>
      <c r="Y550" s="290"/>
      <c r="Z550" s="290"/>
      <c r="AA550" s="290"/>
      <c r="AB550" s="290"/>
      <c r="AC550" s="290"/>
      <c r="AD550" s="290"/>
      <c r="AE550" s="290"/>
      <c r="AF550" s="290"/>
      <c r="AG550" s="290"/>
      <c r="AH550" s="290"/>
      <c r="AI550" s="290"/>
    </row>
    <row r="551" ht="16.5" customHeight="1">
      <c r="A551" s="290"/>
      <c r="B551" s="313"/>
      <c r="C551" s="313"/>
      <c r="D551" s="313"/>
      <c r="E551" s="313"/>
      <c r="F551" s="313"/>
      <c r="G551" s="313"/>
      <c r="H551" s="313"/>
      <c r="I551" s="313"/>
      <c r="J551" s="290"/>
      <c r="K551" s="574"/>
      <c r="L551" s="574"/>
      <c r="M551" s="574"/>
      <c r="N551" s="574"/>
      <c r="O551" s="575"/>
      <c r="P551" s="574"/>
      <c r="Q551" s="574"/>
      <c r="R551" s="290"/>
      <c r="S551" s="290"/>
      <c r="T551" s="290"/>
      <c r="U551" s="290"/>
      <c r="V551" s="290"/>
      <c r="W551" s="290"/>
      <c r="X551" s="290"/>
      <c r="Y551" s="290"/>
      <c r="Z551" s="290"/>
      <c r="AA551" s="290"/>
      <c r="AB551" s="290"/>
      <c r="AC551" s="290"/>
      <c r="AD551" s="290"/>
      <c r="AE551" s="290"/>
      <c r="AF551" s="290"/>
      <c r="AG551" s="290"/>
      <c r="AH551" s="290"/>
      <c r="AI551" s="290"/>
    </row>
    <row r="552" ht="16.5" customHeight="1">
      <c r="A552" s="290"/>
      <c r="B552" s="313"/>
      <c r="C552" s="313"/>
      <c r="D552" s="313"/>
      <c r="E552" s="313"/>
      <c r="F552" s="313"/>
      <c r="G552" s="313"/>
      <c r="H552" s="313"/>
      <c r="I552" s="313"/>
      <c r="J552" s="290"/>
      <c r="K552" s="574"/>
      <c r="L552" s="574"/>
      <c r="M552" s="574"/>
      <c r="N552" s="574"/>
      <c r="O552" s="575"/>
      <c r="P552" s="574"/>
      <c r="Q552" s="574"/>
      <c r="R552" s="290"/>
      <c r="S552" s="290"/>
      <c r="T552" s="290"/>
      <c r="U552" s="290"/>
      <c r="V552" s="290"/>
      <c r="W552" s="290"/>
      <c r="X552" s="290"/>
      <c r="Y552" s="290"/>
      <c r="Z552" s="290"/>
      <c r="AA552" s="290"/>
      <c r="AB552" s="290"/>
      <c r="AC552" s="290"/>
      <c r="AD552" s="290"/>
      <c r="AE552" s="290"/>
      <c r="AF552" s="290"/>
      <c r="AG552" s="290"/>
      <c r="AH552" s="290"/>
      <c r="AI552" s="290"/>
    </row>
    <row r="553" ht="16.5" customHeight="1">
      <c r="A553" s="290"/>
      <c r="B553" s="313"/>
      <c r="C553" s="313"/>
      <c r="D553" s="313"/>
      <c r="E553" s="313"/>
      <c r="F553" s="313"/>
      <c r="G553" s="313"/>
      <c r="H553" s="313"/>
      <c r="I553" s="313"/>
      <c r="J553" s="290"/>
      <c r="K553" s="574"/>
      <c r="L553" s="574"/>
      <c r="M553" s="574"/>
      <c r="N553" s="574"/>
      <c r="O553" s="575"/>
      <c r="P553" s="574"/>
      <c r="Q553" s="574"/>
      <c r="R553" s="290"/>
      <c r="S553" s="290"/>
      <c r="T553" s="290"/>
      <c r="U553" s="290"/>
      <c r="V553" s="290"/>
      <c r="W553" s="290"/>
      <c r="X553" s="290"/>
      <c r="Y553" s="290"/>
      <c r="Z553" s="290"/>
      <c r="AA553" s="290"/>
      <c r="AB553" s="290"/>
      <c r="AC553" s="290"/>
      <c r="AD553" s="290"/>
      <c r="AE553" s="290"/>
      <c r="AF553" s="290"/>
      <c r="AG553" s="290"/>
      <c r="AH553" s="290"/>
      <c r="AI553" s="290"/>
    </row>
    <row r="554" ht="16.5" customHeight="1">
      <c r="A554" s="290"/>
      <c r="B554" s="313"/>
      <c r="C554" s="313"/>
      <c r="D554" s="313"/>
      <c r="E554" s="313"/>
      <c r="F554" s="313"/>
      <c r="G554" s="313"/>
      <c r="H554" s="313"/>
      <c r="I554" s="313"/>
      <c r="J554" s="290"/>
      <c r="K554" s="574"/>
      <c r="L554" s="574"/>
      <c r="M554" s="574"/>
      <c r="N554" s="574"/>
      <c r="O554" s="575"/>
      <c r="P554" s="574"/>
      <c r="Q554" s="574"/>
      <c r="R554" s="290"/>
      <c r="S554" s="290"/>
      <c r="T554" s="290"/>
      <c r="U554" s="290"/>
      <c r="V554" s="290"/>
      <c r="W554" s="290"/>
      <c r="X554" s="290"/>
      <c r="Y554" s="290"/>
      <c r="Z554" s="290"/>
      <c r="AA554" s="290"/>
      <c r="AB554" s="290"/>
      <c r="AC554" s="290"/>
      <c r="AD554" s="290"/>
      <c r="AE554" s="290"/>
      <c r="AF554" s="290"/>
      <c r="AG554" s="290"/>
      <c r="AH554" s="290"/>
      <c r="AI554" s="290"/>
    </row>
    <row r="555" ht="16.5" customHeight="1">
      <c r="A555" s="290"/>
      <c r="B555" s="313"/>
      <c r="C555" s="313"/>
      <c r="D555" s="313"/>
      <c r="E555" s="313"/>
      <c r="F555" s="313"/>
      <c r="G555" s="313"/>
      <c r="H555" s="313"/>
      <c r="I555" s="313"/>
      <c r="J555" s="290"/>
      <c r="K555" s="574"/>
      <c r="L555" s="574"/>
      <c r="M555" s="574"/>
      <c r="N555" s="574"/>
      <c r="O555" s="575"/>
      <c r="P555" s="574"/>
      <c r="Q555" s="574"/>
      <c r="R555" s="290"/>
      <c r="S555" s="290"/>
      <c r="T555" s="290"/>
      <c r="U555" s="290"/>
      <c r="V555" s="290"/>
      <c r="W555" s="290"/>
      <c r="X555" s="290"/>
      <c r="Y555" s="290"/>
      <c r="Z555" s="290"/>
      <c r="AA555" s="290"/>
      <c r="AB555" s="290"/>
      <c r="AC555" s="290"/>
      <c r="AD555" s="290"/>
      <c r="AE555" s="290"/>
      <c r="AF555" s="290"/>
      <c r="AG555" s="290"/>
      <c r="AH555" s="290"/>
      <c r="AI555" s="290"/>
    </row>
    <row r="556" ht="16.5" customHeight="1">
      <c r="A556" s="290"/>
      <c r="B556" s="313"/>
      <c r="C556" s="313"/>
      <c r="D556" s="313"/>
      <c r="E556" s="313"/>
      <c r="F556" s="313"/>
      <c r="G556" s="313"/>
      <c r="H556" s="313"/>
      <c r="I556" s="313"/>
      <c r="J556" s="290"/>
      <c r="K556" s="574"/>
      <c r="L556" s="574"/>
      <c r="M556" s="574"/>
      <c r="N556" s="574"/>
      <c r="O556" s="575"/>
      <c r="P556" s="574"/>
      <c r="Q556" s="574"/>
      <c r="R556" s="290"/>
      <c r="S556" s="290"/>
      <c r="T556" s="290"/>
      <c r="U556" s="290"/>
      <c r="V556" s="290"/>
      <c r="W556" s="290"/>
      <c r="X556" s="290"/>
      <c r="Y556" s="290"/>
      <c r="Z556" s="290"/>
      <c r="AA556" s="290"/>
      <c r="AB556" s="290"/>
      <c r="AC556" s="290"/>
      <c r="AD556" s="290"/>
      <c r="AE556" s="290"/>
      <c r="AF556" s="290"/>
      <c r="AG556" s="290"/>
      <c r="AH556" s="290"/>
      <c r="AI556" s="290"/>
    </row>
    <row r="557" ht="16.5" customHeight="1">
      <c r="A557" s="290"/>
      <c r="B557" s="313"/>
      <c r="C557" s="313"/>
      <c r="D557" s="313"/>
      <c r="E557" s="313"/>
      <c r="F557" s="313"/>
      <c r="G557" s="313"/>
      <c r="H557" s="313"/>
      <c r="I557" s="313"/>
      <c r="J557" s="290"/>
      <c r="K557" s="574"/>
      <c r="L557" s="574"/>
      <c r="M557" s="574"/>
      <c r="N557" s="574"/>
      <c r="O557" s="575"/>
      <c r="P557" s="574"/>
      <c r="Q557" s="574"/>
      <c r="R557" s="290"/>
      <c r="S557" s="290"/>
      <c r="T557" s="290"/>
      <c r="U557" s="290"/>
      <c r="V557" s="290"/>
      <c r="W557" s="290"/>
      <c r="X557" s="290"/>
      <c r="Y557" s="290"/>
      <c r="Z557" s="290"/>
      <c r="AA557" s="290"/>
      <c r="AB557" s="290"/>
      <c r="AC557" s="290"/>
      <c r="AD557" s="290"/>
      <c r="AE557" s="290"/>
      <c r="AF557" s="290"/>
      <c r="AG557" s="290"/>
      <c r="AH557" s="290"/>
      <c r="AI557" s="290"/>
    </row>
    <row r="558" ht="16.5" customHeight="1">
      <c r="A558" s="290"/>
      <c r="B558" s="313"/>
      <c r="C558" s="313"/>
      <c r="D558" s="313"/>
      <c r="E558" s="313"/>
      <c r="F558" s="313"/>
      <c r="G558" s="313"/>
      <c r="H558" s="313"/>
      <c r="I558" s="313"/>
      <c r="J558" s="290"/>
      <c r="K558" s="574"/>
      <c r="L558" s="574"/>
      <c r="M558" s="574"/>
      <c r="N558" s="574"/>
      <c r="O558" s="575"/>
      <c r="P558" s="574"/>
      <c r="Q558" s="574"/>
      <c r="R558" s="290"/>
      <c r="S558" s="290"/>
      <c r="T558" s="290"/>
      <c r="U558" s="290"/>
      <c r="V558" s="290"/>
      <c r="W558" s="290"/>
      <c r="X558" s="290"/>
      <c r="Y558" s="290"/>
      <c r="Z558" s="290"/>
      <c r="AA558" s="290"/>
      <c r="AB558" s="290"/>
      <c r="AC558" s="290"/>
      <c r="AD558" s="290"/>
      <c r="AE558" s="290"/>
      <c r="AF558" s="290"/>
      <c r="AG558" s="290"/>
      <c r="AH558" s="290"/>
      <c r="AI558" s="290"/>
    </row>
    <row r="559" ht="16.5" customHeight="1">
      <c r="A559" s="290"/>
      <c r="B559" s="313"/>
      <c r="C559" s="313"/>
      <c r="D559" s="313"/>
      <c r="E559" s="313"/>
      <c r="F559" s="313"/>
      <c r="G559" s="313"/>
      <c r="H559" s="313"/>
      <c r="I559" s="313"/>
      <c r="J559" s="290"/>
      <c r="K559" s="574"/>
      <c r="L559" s="574"/>
      <c r="M559" s="574"/>
      <c r="N559" s="574"/>
      <c r="O559" s="575"/>
      <c r="P559" s="574"/>
      <c r="Q559" s="574"/>
      <c r="R559" s="290"/>
      <c r="S559" s="290"/>
      <c r="T559" s="290"/>
      <c r="U559" s="290"/>
      <c r="V559" s="290"/>
      <c r="W559" s="290"/>
      <c r="X559" s="290"/>
      <c r="Y559" s="290"/>
      <c r="Z559" s="290"/>
      <c r="AA559" s="290"/>
      <c r="AB559" s="290"/>
      <c r="AC559" s="290"/>
      <c r="AD559" s="290"/>
      <c r="AE559" s="290"/>
      <c r="AF559" s="290"/>
      <c r="AG559" s="290"/>
      <c r="AH559" s="290"/>
      <c r="AI559" s="290"/>
    </row>
    <row r="560" ht="16.5" customHeight="1">
      <c r="A560" s="290"/>
      <c r="B560" s="313"/>
      <c r="C560" s="313"/>
      <c r="D560" s="313"/>
      <c r="E560" s="313"/>
      <c r="F560" s="313"/>
      <c r="G560" s="313"/>
      <c r="H560" s="313"/>
      <c r="I560" s="313"/>
      <c r="J560" s="290"/>
      <c r="K560" s="574"/>
      <c r="L560" s="574"/>
      <c r="M560" s="574"/>
      <c r="N560" s="574"/>
      <c r="O560" s="575"/>
      <c r="P560" s="574"/>
      <c r="Q560" s="574"/>
      <c r="R560" s="290"/>
      <c r="S560" s="290"/>
      <c r="T560" s="290"/>
      <c r="U560" s="290"/>
      <c r="V560" s="290"/>
      <c r="W560" s="290"/>
      <c r="X560" s="290"/>
      <c r="Y560" s="290"/>
      <c r="Z560" s="290"/>
      <c r="AA560" s="290"/>
      <c r="AB560" s="290"/>
      <c r="AC560" s="290"/>
      <c r="AD560" s="290"/>
      <c r="AE560" s="290"/>
      <c r="AF560" s="290"/>
      <c r="AG560" s="290"/>
      <c r="AH560" s="290"/>
      <c r="AI560" s="290"/>
    </row>
    <row r="561" ht="16.5" customHeight="1">
      <c r="A561" s="290"/>
      <c r="B561" s="313"/>
      <c r="C561" s="313"/>
      <c r="D561" s="313"/>
      <c r="E561" s="313"/>
      <c r="F561" s="313"/>
      <c r="G561" s="313"/>
      <c r="H561" s="313"/>
      <c r="I561" s="313"/>
      <c r="J561" s="290"/>
      <c r="K561" s="574"/>
      <c r="L561" s="574"/>
      <c r="M561" s="574"/>
      <c r="N561" s="574"/>
      <c r="O561" s="575"/>
      <c r="P561" s="574"/>
      <c r="Q561" s="574"/>
      <c r="R561" s="290"/>
      <c r="S561" s="290"/>
      <c r="T561" s="290"/>
      <c r="U561" s="290"/>
      <c r="V561" s="290"/>
      <c r="W561" s="290"/>
      <c r="X561" s="290"/>
      <c r="Y561" s="290"/>
      <c r="Z561" s="290"/>
      <c r="AA561" s="290"/>
      <c r="AB561" s="290"/>
      <c r="AC561" s="290"/>
      <c r="AD561" s="290"/>
      <c r="AE561" s="290"/>
      <c r="AF561" s="290"/>
      <c r="AG561" s="290"/>
      <c r="AH561" s="290"/>
      <c r="AI561" s="290"/>
    </row>
    <row r="562" ht="16.5" customHeight="1">
      <c r="A562" s="290"/>
      <c r="B562" s="313"/>
      <c r="C562" s="313"/>
      <c r="D562" s="313"/>
      <c r="E562" s="313"/>
      <c r="F562" s="313"/>
      <c r="G562" s="313"/>
      <c r="H562" s="313"/>
      <c r="I562" s="313"/>
      <c r="J562" s="290"/>
      <c r="K562" s="574"/>
      <c r="L562" s="574"/>
      <c r="M562" s="574"/>
      <c r="N562" s="574"/>
      <c r="O562" s="575"/>
      <c r="P562" s="574"/>
      <c r="Q562" s="574"/>
      <c r="R562" s="290"/>
      <c r="S562" s="290"/>
      <c r="T562" s="290"/>
      <c r="U562" s="290"/>
      <c r="V562" s="290"/>
      <c r="W562" s="290"/>
      <c r="X562" s="290"/>
      <c r="Y562" s="290"/>
      <c r="Z562" s="290"/>
      <c r="AA562" s="290"/>
      <c r="AB562" s="290"/>
      <c r="AC562" s="290"/>
      <c r="AD562" s="290"/>
      <c r="AE562" s="290"/>
      <c r="AF562" s="290"/>
      <c r="AG562" s="290"/>
      <c r="AH562" s="290"/>
      <c r="AI562" s="290"/>
    </row>
    <row r="563" ht="16.5" customHeight="1">
      <c r="A563" s="290"/>
      <c r="B563" s="313"/>
      <c r="C563" s="313"/>
      <c r="D563" s="313"/>
      <c r="E563" s="313"/>
      <c r="F563" s="313"/>
      <c r="G563" s="313"/>
      <c r="H563" s="313"/>
      <c r="I563" s="313"/>
      <c r="J563" s="290"/>
      <c r="K563" s="574"/>
      <c r="L563" s="574"/>
      <c r="M563" s="574"/>
      <c r="N563" s="574"/>
      <c r="O563" s="575"/>
      <c r="P563" s="574"/>
      <c r="Q563" s="574"/>
      <c r="R563" s="290"/>
      <c r="S563" s="290"/>
      <c r="T563" s="290"/>
      <c r="U563" s="290"/>
      <c r="V563" s="290"/>
      <c r="W563" s="290"/>
      <c r="X563" s="290"/>
      <c r="Y563" s="290"/>
      <c r="Z563" s="290"/>
      <c r="AA563" s="290"/>
      <c r="AB563" s="290"/>
      <c r="AC563" s="290"/>
      <c r="AD563" s="290"/>
      <c r="AE563" s="290"/>
      <c r="AF563" s="290"/>
      <c r="AG563" s="290"/>
      <c r="AH563" s="290"/>
      <c r="AI563" s="290"/>
    </row>
    <row r="564" ht="16.5" customHeight="1">
      <c r="A564" s="290"/>
      <c r="B564" s="313"/>
      <c r="C564" s="313"/>
      <c r="D564" s="313"/>
      <c r="E564" s="313"/>
      <c r="F564" s="313"/>
      <c r="G564" s="313"/>
      <c r="H564" s="313"/>
      <c r="I564" s="313"/>
      <c r="J564" s="290"/>
      <c r="K564" s="574"/>
      <c r="L564" s="574"/>
      <c r="M564" s="574"/>
      <c r="N564" s="574"/>
      <c r="O564" s="575"/>
      <c r="P564" s="574"/>
      <c r="Q564" s="574"/>
      <c r="R564" s="290"/>
      <c r="S564" s="290"/>
      <c r="T564" s="290"/>
      <c r="U564" s="290"/>
      <c r="V564" s="290"/>
      <c r="W564" s="290"/>
      <c r="X564" s="290"/>
      <c r="Y564" s="290"/>
      <c r="Z564" s="290"/>
      <c r="AA564" s="290"/>
      <c r="AB564" s="290"/>
      <c r="AC564" s="290"/>
      <c r="AD564" s="290"/>
      <c r="AE564" s="290"/>
      <c r="AF564" s="290"/>
      <c r="AG564" s="290"/>
      <c r="AH564" s="290"/>
      <c r="AI564" s="290"/>
    </row>
    <row r="565" ht="16.5" customHeight="1">
      <c r="A565" s="290"/>
      <c r="B565" s="313"/>
      <c r="C565" s="313"/>
      <c r="D565" s="313"/>
      <c r="E565" s="313"/>
      <c r="F565" s="313"/>
      <c r="G565" s="313"/>
      <c r="H565" s="313"/>
      <c r="I565" s="313"/>
      <c r="J565" s="290"/>
      <c r="K565" s="574"/>
      <c r="L565" s="574"/>
      <c r="M565" s="574"/>
      <c r="N565" s="574"/>
      <c r="O565" s="575"/>
      <c r="P565" s="574"/>
      <c r="Q565" s="574"/>
      <c r="R565" s="290"/>
      <c r="S565" s="290"/>
      <c r="T565" s="290"/>
      <c r="U565" s="290"/>
      <c r="V565" s="290"/>
      <c r="W565" s="290"/>
      <c r="X565" s="290"/>
      <c r="Y565" s="290"/>
      <c r="Z565" s="290"/>
      <c r="AA565" s="290"/>
      <c r="AB565" s="290"/>
      <c r="AC565" s="290"/>
      <c r="AD565" s="290"/>
      <c r="AE565" s="290"/>
      <c r="AF565" s="290"/>
      <c r="AG565" s="290"/>
      <c r="AH565" s="290"/>
      <c r="AI565" s="290"/>
    </row>
    <row r="566" ht="16.5" customHeight="1">
      <c r="A566" s="290"/>
      <c r="B566" s="313"/>
      <c r="C566" s="313"/>
      <c r="D566" s="313"/>
      <c r="E566" s="313"/>
      <c r="F566" s="313"/>
      <c r="G566" s="313"/>
      <c r="H566" s="313"/>
      <c r="I566" s="313"/>
      <c r="J566" s="290"/>
      <c r="K566" s="574"/>
      <c r="L566" s="574"/>
      <c r="M566" s="574"/>
      <c r="N566" s="574"/>
      <c r="O566" s="575"/>
      <c r="P566" s="574"/>
      <c r="Q566" s="574"/>
      <c r="R566" s="290"/>
      <c r="S566" s="290"/>
      <c r="T566" s="290"/>
      <c r="U566" s="290"/>
      <c r="V566" s="290"/>
      <c r="W566" s="290"/>
      <c r="X566" s="290"/>
      <c r="Y566" s="290"/>
      <c r="Z566" s="290"/>
      <c r="AA566" s="290"/>
      <c r="AB566" s="290"/>
      <c r="AC566" s="290"/>
      <c r="AD566" s="290"/>
      <c r="AE566" s="290"/>
      <c r="AF566" s="290"/>
      <c r="AG566" s="290"/>
      <c r="AH566" s="290"/>
      <c r="AI566" s="290"/>
    </row>
    <row r="567" ht="16.5" customHeight="1">
      <c r="A567" s="290"/>
      <c r="B567" s="313"/>
      <c r="C567" s="313"/>
      <c r="D567" s="313"/>
      <c r="E567" s="313"/>
      <c r="F567" s="313"/>
      <c r="G567" s="313"/>
      <c r="H567" s="313"/>
      <c r="I567" s="313"/>
      <c r="J567" s="290"/>
      <c r="K567" s="574"/>
      <c r="L567" s="574"/>
      <c r="M567" s="574"/>
      <c r="N567" s="574"/>
      <c r="O567" s="575"/>
      <c r="P567" s="574"/>
      <c r="Q567" s="574"/>
      <c r="R567" s="290"/>
      <c r="S567" s="290"/>
      <c r="T567" s="290"/>
      <c r="U567" s="290"/>
      <c r="V567" s="290"/>
      <c r="W567" s="290"/>
      <c r="X567" s="290"/>
      <c r="Y567" s="290"/>
      <c r="Z567" s="290"/>
      <c r="AA567" s="290"/>
      <c r="AB567" s="290"/>
      <c r="AC567" s="290"/>
      <c r="AD567" s="290"/>
      <c r="AE567" s="290"/>
      <c r="AF567" s="290"/>
      <c r="AG567" s="290"/>
      <c r="AH567" s="290"/>
      <c r="AI567" s="290"/>
    </row>
    <row r="568" ht="16.5" customHeight="1">
      <c r="A568" s="290"/>
      <c r="B568" s="313"/>
      <c r="C568" s="313"/>
      <c r="D568" s="313"/>
      <c r="E568" s="313"/>
      <c r="F568" s="313"/>
      <c r="G568" s="313"/>
      <c r="H568" s="313"/>
      <c r="I568" s="313"/>
      <c r="J568" s="290"/>
      <c r="K568" s="574"/>
      <c r="L568" s="574"/>
      <c r="M568" s="574"/>
      <c r="N568" s="574"/>
      <c r="O568" s="575"/>
      <c r="P568" s="574"/>
      <c r="Q568" s="574"/>
      <c r="R568" s="290"/>
      <c r="S568" s="290"/>
      <c r="T568" s="290"/>
      <c r="U568" s="290"/>
      <c r="V568" s="290"/>
      <c r="W568" s="290"/>
      <c r="X568" s="290"/>
      <c r="Y568" s="290"/>
      <c r="Z568" s="290"/>
      <c r="AA568" s="290"/>
      <c r="AB568" s="290"/>
      <c r="AC568" s="290"/>
      <c r="AD568" s="290"/>
      <c r="AE568" s="290"/>
      <c r="AF568" s="290"/>
      <c r="AG568" s="290"/>
      <c r="AH568" s="290"/>
      <c r="AI568" s="290"/>
    </row>
    <row r="569" ht="16.5" customHeight="1">
      <c r="A569" s="290"/>
      <c r="B569" s="313"/>
      <c r="C569" s="313"/>
      <c r="D569" s="313"/>
      <c r="E569" s="313"/>
      <c r="F569" s="313"/>
      <c r="G569" s="313"/>
      <c r="H569" s="313"/>
      <c r="I569" s="313"/>
      <c r="J569" s="290"/>
      <c r="K569" s="574"/>
      <c r="L569" s="574"/>
      <c r="M569" s="574"/>
      <c r="N569" s="574"/>
      <c r="O569" s="575"/>
      <c r="P569" s="574"/>
      <c r="Q569" s="574"/>
      <c r="R569" s="290"/>
      <c r="S569" s="290"/>
      <c r="T569" s="290"/>
      <c r="U569" s="290"/>
      <c r="V569" s="290"/>
      <c r="W569" s="290"/>
      <c r="X569" s="290"/>
      <c r="Y569" s="290"/>
      <c r="Z569" s="290"/>
      <c r="AA569" s="290"/>
      <c r="AB569" s="290"/>
      <c r="AC569" s="290"/>
      <c r="AD569" s="290"/>
      <c r="AE569" s="290"/>
      <c r="AF569" s="290"/>
      <c r="AG569" s="290"/>
      <c r="AH569" s="290"/>
      <c r="AI569" s="290"/>
    </row>
    <row r="570" ht="16.5" customHeight="1">
      <c r="A570" s="290"/>
      <c r="B570" s="313"/>
      <c r="C570" s="313"/>
      <c r="D570" s="313"/>
      <c r="E570" s="313"/>
      <c r="F570" s="313"/>
      <c r="G570" s="313"/>
      <c r="H570" s="313"/>
      <c r="I570" s="313"/>
      <c r="J570" s="290"/>
      <c r="K570" s="574"/>
      <c r="L570" s="574"/>
      <c r="M570" s="574"/>
      <c r="N570" s="574"/>
      <c r="O570" s="575"/>
      <c r="P570" s="574"/>
      <c r="Q570" s="574"/>
      <c r="R570" s="290"/>
      <c r="S570" s="290"/>
      <c r="T570" s="290"/>
      <c r="U570" s="290"/>
      <c r="V570" s="290"/>
      <c r="W570" s="290"/>
      <c r="X570" s="290"/>
      <c r="Y570" s="290"/>
      <c r="Z570" s="290"/>
      <c r="AA570" s="290"/>
      <c r="AB570" s="290"/>
      <c r="AC570" s="290"/>
      <c r="AD570" s="290"/>
      <c r="AE570" s="290"/>
      <c r="AF570" s="290"/>
      <c r="AG570" s="290"/>
      <c r="AH570" s="290"/>
      <c r="AI570" s="290"/>
    </row>
    <row r="571" ht="16.5" customHeight="1">
      <c r="A571" s="290"/>
      <c r="B571" s="313"/>
      <c r="C571" s="313"/>
      <c r="D571" s="313"/>
      <c r="E571" s="313"/>
      <c r="F571" s="313"/>
      <c r="G571" s="313"/>
      <c r="H571" s="313"/>
      <c r="I571" s="313"/>
      <c r="J571" s="290"/>
      <c r="K571" s="574"/>
      <c r="L571" s="574"/>
      <c r="M571" s="574"/>
      <c r="N571" s="574"/>
      <c r="O571" s="575"/>
      <c r="P571" s="574"/>
      <c r="Q571" s="574"/>
      <c r="R571" s="290"/>
      <c r="S571" s="290"/>
      <c r="T571" s="290"/>
      <c r="U571" s="290"/>
      <c r="V571" s="290"/>
      <c r="W571" s="290"/>
      <c r="X571" s="290"/>
      <c r="Y571" s="290"/>
      <c r="Z571" s="290"/>
      <c r="AA571" s="290"/>
      <c r="AB571" s="290"/>
      <c r="AC571" s="290"/>
      <c r="AD571" s="290"/>
      <c r="AE571" s="290"/>
      <c r="AF571" s="290"/>
      <c r="AG571" s="290"/>
      <c r="AH571" s="290"/>
      <c r="AI571" s="290"/>
    </row>
    <row r="572" ht="16.5" customHeight="1">
      <c r="A572" s="290"/>
      <c r="B572" s="313"/>
      <c r="C572" s="313"/>
      <c r="D572" s="313"/>
      <c r="E572" s="313"/>
      <c r="F572" s="313"/>
      <c r="G572" s="313"/>
      <c r="H572" s="313"/>
      <c r="I572" s="313"/>
      <c r="J572" s="290"/>
      <c r="K572" s="574"/>
      <c r="L572" s="574"/>
      <c r="M572" s="574"/>
      <c r="N572" s="574"/>
      <c r="O572" s="575"/>
      <c r="P572" s="574"/>
      <c r="Q572" s="574"/>
      <c r="R572" s="290"/>
      <c r="S572" s="290"/>
      <c r="T572" s="290"/>
      <c r="U572" s="290"/>
      <c r="V572" s="290"/>
      <c r="W572" s="290"/>
      <c r="X572" s="290"/>
      <c r="Y572" s="290"/>
      <c r="Z572" s="290"/>
      <c r="AA572" s="290"/>
      <c r="AB572" s="290"/>
      <c r="AC572" s="290"/>
      <c r="AD572" s="290"/>
      <c r="AE572" s="290"/>
      <c r="AF572" s="290"/>
      <c r="AG572" s="290"/>
      <c r="AH572" s="290"/>
      <c r="AI572" s="290"/>
    </row>
    <row r="573" ht="16.5" customHeight="1">
      <c r="A573" s="290"/>
      <c r="B573" s="313"/>
      <c r="C573" s="313"/>
      <c r="D573" s="313"/>
      <c r="E573" s="313"/>
      <c r="F573" s="313"/>
      <c r="G573" s="313"/>
      <c r="H573" s="313"/>
      <c r="I573" s="313"/>
      <c r="J573" s="290"/>
      <c r="K573" s="574"/>
      <c r="L573" s="574"/>
      <c r="M573" s="574"/>
      <c r="N573" s="574"/>
      <c r="O573" s="575"/>
      <c r="P573" s="574"/>
      <c r="Q573" s="574"/>
      <c r="R573" s="290"/>
      <c r="S573" s="290"/>
      <c r="T573" s="290"/>
      <c r="U573" s="290"/>
      <c r="V573" s="290"/>
      <c r="W573" s="290"/>
      <c r="X573" s="290"/>
      <c r="Y573" s="290"/>
      <c r="Z573" s="290"/>
      <c r="AA573" s="290"/>
      <c r="AB573" s="290"/>
      <c r="AC573" s="290"/>
      <c r="AD573" s="290"/>
      <c r="AE573" s="290"/>
      <c r="AF573" s="290"/>
      <c r="AG573" s="290"/>
      <c r="AH573" s="290"/>
      <c r="AI573" s="290"/>
    </row>
    <row r="574" ht="16.5" customHeight="1">
      <c r="A574" s="290"/>
      <c r="B574" s="313"/>
      <c r="C574" s="313"/>
      <c r="D574" s="313"/>
      <c r="E574" s="313"/>
      <c r="F574" s="313"/>
      <c r="G574" s="313"/>
      <c r="H574" s="313"/>
      <c r="I574" s="313"/>
      <c r="J574" s="290"/>
      <c r="K574" s="574"/>
      <c r="L574" s="574"/>
      <c r="M574" s="574"/>
      <c r="N574" s="574"/>
      <c r="O574" s="575"/>
      <c r="P574" s="574"/>
      <c r="Q574" s="574"/>
      <c r="R574" s="290"/>
      <c r="S574" s="290"/>
      <c r="T574" s="290"/>
      <c r="U574" s="290"/>
      <c r="V574" s="290"/>
      <c r="W574" s="290"/>
      <c r="X574" s="290"/>
      <c r="Y574" s="290"/>
      <c r="Z574" s="290"/>
      <c r="AA574" s="290"/>
      <c r="AB574" s="290"/>
      <c r="AC574" s="290"/>
      <c r="AD574" s="290"/>
      <c r="AE574" s="290"/>
      <c r="AF574" s="290"/>
      <c r="AG574" s="290"/>
      <c r="AH574" s="290"/>
      <c r="AI574" s="290"/>
    </row>
    <row r="575" ht="16.5" customHeight="1">
      <c r="A575" s="290"/>
      <c r="B575" s="313"/>
      <c r="C575" s="313"/>
      <c r="D575" s="313"/>
      <c r="E575" s="313"/>
      <c r="F575" s="313"/>
      <c r="G575" s="313"/>
      <c r="H575" s="313"/>
      <c r="I575" s="313"/>
      <c r="J575" s="290"/>
      <c r="K575" s="574"/>
      <c r="L575" s="574"/>
      <c r="M575" s="574"/>
      <c r="N575" s="574"/>
      <c r="O575" s="575"/>
      <c r="P575" s="574"/>
      <c r="Q575" s="574"/>
      <c r="R575" s="290"/>
      <c r="S575" s="290"/>
      <c r="T575" s="290"/>
      <c r="U575" s="290"/>
      <c r="V575" s="290"/>
      <c r="W575" s="290"/>
      <c r="X575" s="290"/>
      <c r="Y575" s="290"/>
      <c r="Z575" s="290"/>
      <c r="AA575" s="290"/>
      <c r="AB575" s="290"/>
      <c r="AC575" s="290"/>
      <c r="AD575" s="290"/>
      <c r="AE575" s="290"/>
      <c r="AF575" s="290"/>
      <c r="AG575" s="290"/>
      <c r="AH575" s="290"/>
      <c r="AI575" s="290"/>
    </row>
    <row r="576" ht="16.5" customHeight="1">
      <c r="A576" s="290"/>
      <c r="B576" s="313"/>
      <c r="C576" s="313"/>
      <c r="D576" s="313"/>
      <c r="E576" s="313"/>
      <c r="F576" s="313"/>
      <c r="G576" s="313"/>
      <c r="H576" s="313"/>
      <c r="I576" s="313"/>
      <c r="J576" s="290"/>
      <c r="K576" s="574"/>
      <c r="L576" s="574"/>
      <c r="M576" s="574"/>
      <c r="N576" s="574"/>
      <c r="O576" s="575"/>
      <c r="P576" s="574"/>
      <c r="Q576" s="574"/>
      <c r="R576" s="290"/>
      <c r="S576" s="290"/>
      <c r="T576" s="290"/>
      <c r="U576" s="290"/>
      <c r="V576" s="290"/>
      <c r="W576" s="290"/>
      <c r="X576" s="290"/>
      <c r="Y576" s="290"/>
      <c r="Z576" s="290"/>
      <c r="AA576" s="290"/>
      <c r="AB576" s="290"/>
      <c r="AC576" s="290"/>
      <c r="AD576" s="290"/>
      <c r="AE576" s="290"/>
      <c r="AF576" s="290"/>
      <c r="AG576" s="290"/>
      <c r="AH576" s="290"/>
      <c r="AI576" s="290"/>
    </row>
    <row r="577" ht="16.5" customHeight="1">
      <c r="A577" s="290"/>
      <c r="B577" s="313"/>
      <c r="C577" s="313"/>
      <c r="D577" s="313"/>
      <c r="E577" s="313"/>
      <c r="F577" s="313"/>
      <c r="G577" s="313"/>
      <c r="H577" s="313"/>
      <c r="I577" s="313"/>
      <c r="J577" s="290"/>
      <c r="K577" s="574"/>
      <c r="L577" s="574"/>
      <c r="M577" s="574"/>
      <c r="N577" s="574"/>
      <c r="O577" s="575"/>
      <c r="P577" s="574"/>
      <c r="Q577" s="574"/>
      <c r="R577" s="290"/>
      <c r="S577" s="290"/>
      <c r="T577" s="290"/>
      <c r="U577" s="290"/>
      <c r="V577" s="290"/>
      <c r="W577" s="290"/>
      <c r="X577" s="290"/>
      <c r="Y577" s="290"/>
      <c r="Z577" s="290"/>
      <c r="AA577" s="290"/>
      <c r="AB577" s="290"/>
      <c r="AC577" s="290"/>
      <c r="AD577" s="290"/>
      <c r="AE577" s="290"/>
      <c r="AF577" s="290"/>
      <c r="AG577" s="290"/>
      <c r="AH577" s="290"/>
      <c r="AI577" s="290"/>
    </row>
    <row r="578" ht="16.5" customHeight="1">
      <c r="A578" s="290"/>
      <c r="B578" s="313"/>
      <c r="C578" s="313"/>
      <c r="D578" s="313"/>
      <c r="E578" s="313"/>
      <c r="F578" s="313"/>
      <c r="G578" s="313"/>
      <c r="H578" s="313"/>
      <c r="I578" s="313"/>
      <c r="J578" s="290"/>
      <c r="K578" s="574"/>
      <c r="L578" s="574"/>
      <c r="M578" s="574"/>
      <c r="N578" s="574"/>
      <c r="O578" s="575"/>
      <c r="P578" s="574"/>
      <c r="Q578" s="574"/>
      <c r="R578" s="290"/>
      <c r="S578" s="290"/>
      <c r="T578" s="290"/>
      <c r="U578" s="290"/>
      <c r="V578" s="290"/>
      <c r="W578" s="290"/>
      <c r="X578" s="290"/>
      <c r="Y578" s="290"/>
      <c r="Z578" s="290"/>
      <c r="AA578" s="290"/>
      <c r="AB578" s="290"/>
      <c r="AC578" s="290"/>
      <c r="AD578" s="290"/>
      <c r="AE578" s="290"/>
      <c r="AF578" s="290"/>
      <c r="AG578" s="290"/>
      <c r="AH578" s="290"/>
      <c r="AI578" s="290"/>
    </row>
    <row r="579" ht="16.5" customHeight="1">
      <c r="A579" s="290"/>
      <c r="B579" s="313"/>
      <c r="C579" s="313"/>
      <c r="D579" s="313"/>
      <c r="E579" s="313"/>
      <c r="F579" s="313"/>
      <c r="G579" s="313"/>
      <c r="H579" s="313"/>
      <c r="I579" s="313"/>
      <c r="J579" s="290"/>
      <c r="K579" s="574"/>
      <c r="L579" s="574"/>
      <c r="M579" s="574"/>
      <c r="N579" s="574"/>
      <c r="O579" s="575"/>
      <c r="P579" s="574"/>
      <c r="Q579" s="574"/>
      <c r="R579" s="290"/>
      <c r="S579" s="290"/>
      <c r="T579" s="290"/>
      <c r="U579" s="290"/>
      <c r="V579" s="290"/>
      <c r="W579" s="290"/>
      <c r="X579" s="290"/>
      <c r="Y579" s="290"/>
      <c r="Z579" s="290"/>
      <c r="AA579" s="290"/>
      <c r="AB579" s="290"/>
      <c r="AC579" s="290"/>
      <c r="AD579" s="290"/>
      <c r="AE579" s="290"/>
      <c r="AF579" s="290"/>
      <c r="AG579" s="290"/>
      <c r="AH579" s="290"/>
      <c r="AI579" s="290"/>
    </row>
    <row r="580" ht="16.5" customHeight="1">
      <c r="A580" s="290"/>
      <c r="B580" s="313"/>
      <c r="C580" s="313"/>
      <c r="D580" s="313"/>
      <c r="E580" s="313"/>
      <c r="F580" s="313"/>
      <c r="G580" s="313"/>
      <c r="H580" s="313"/>
      <c r="I580" s="313"/>
      <c r="J580" s="290"/>
      <c r="K580" s="574"/>
      <c r="L580" s="574"/>
      <c r="M580" s="574"/>
      <c r="N580" s="574"/>
      <c r="O580" s="575"/>
      <c r="P580" s="574"/>
      <c r="Q580" s="574"/>
      <c r="R580" s="290"/>
      <c r="S580" s="290"/>
      <c r="T580" s="290"/>
      <c r="U580" s="290"/>
      <c r="V580" s="290"/>
      <c r="W580" s="290"/>
      <c r="X580" s="290"/>
      <c r="Y580" s="290"/>
      <c r="Z580" s="290"/>
      <c r="AA580" s="290"/>
      <c r="AB580" s="290"/>
      <c r="AC580" s="290"/>
      <c r="AD580" s="290"/>
      <c r="AE580" s="290"/>
      <c r="AF580" s="290"/>
      <c r="AG580" s="290"/>
      <c r="AH580" s="290"/>
      <c r="AI580" s="290"/>
    </row>
    <row r="581" ht="16.5" customHeight="1">
      <c r="A581" s="290"/>
      <c r="B581" s="313"/>
      <c r="C581" s="313"/>
      <c r="D581" s="313"/>
      <c r="E581" s="313"/>
      <c r="F581" s="313"/>
      <c r="G581" s="313"/>
      <c r="H581" s="313"/>
      <c r="I581" s="313"/>
      <c r="J581" s="290"/>
      <c r="K581" s="574"/>
      <c r="L581" s="574"/>
      <c r="M581" s="574"/>
      <c r="N581" s="574"/>
      <c r="O581" s="575"/>
      <c r="P581" s="574"/>
      <c r="Q581" s="574"/>
      <c r="R581" s="290"/>
      <c r="S581" s="290"/>
      <c r="T581" s="290"/>
      <c r="U581" s="290"/>
      <c r="V581" s="290"/>
      <c r="W581" s="290"/>
      <c r="X581" s="290"/>
      <c r="Y581" s="290"/>
      <c r="Z581" s="290"/>
      <c r="AA581" s="290"/>
      <c r="AB581" s="290"/>
      <c r="AC581" s="290"/>
      <c r="AD581" s="290"/>
      <c r="AE581" s="290"/>
      <c r="AF581" s="290"/>
      <c r="AG581" s="290"/>
      <c r="AH581" s="290"/>
      <c r="AI581" s="290"/>
    </row>
    <row r="582" ht="16.5" customHeight="1">
      <c r="A582" s="290"/>
      <c r="B582" s="313"/>
      <c r="C582" s="313"/>
      <c r="D582" s="313"/>
      <c r="E582" s="313"/>
      <c r="F582" s="313"/>
      <c r="G582" s="313"/>
      <c r="H582" s="313"/>
      <c r="I582" s="313"/>
      <c r="J582" s="290"/>
      <c r="K582" s="574"/>
      <c r="L582" s="574"/>
      <c r="M582" s="574"/>
      <c r="N582" s="574"/>
      <c r="O582" s="575"/>
      <c r="P582" s="574"/>
      <c r="Q582" s="574"/>
      <c r="R582" s="290"/>
      <c r="S582" s="290"/>
      <c r="T582" s="290"/>
      <c r="U582" s="290"/>
      <c r="V582" s="290"/>
      <c r="W582" s="290"/>
      <c r="X582" s="290"/>
      <c r="Y582" s="290"/>
      <c r="Z582" s="290"/>
      <c r="AA582" s="290"/>
      <c r="AB582" s="290"/>
      <c r="AC582" s="290"/>
      <c r="AD582" s="290"/>
      <c r="AE582" s="290"/>
      <c r="AF582" s="290"/>
      <c r="AG582" s="290"/>
      <c r="AH582" s="290"/>
      <c r="AI582" s="290"/>
    </row>
    <row r="583" ht="16.5" customHeight="1">
      <c r="A583" s="290"/>
      <c r="B583" s="313"/>
      <c r="C583" s="313"/>
      <c r="D583" s="313"/>
      <c r="E583" s="313"/>
      <c r="F583" s="313"/>
      <c r="G583" s="313"/>
      <c r="H583" s="313"/>
      <c r="I583" s="313"/>
      <c r="J583" s="290"/>
      <c r="K583" s="574"/>
      <c r="L583" s="574"/>
      <c r="M583" s="574"/>
      <c r="N583" s="574"/>
      <c r="O583" s="575"/>
      <c r="P583" s="574"/>
      <c r="Q583" s="574"/>
      <c r="R583" s="290"/>
      <c r="S583" s="290"/>
      <c r="T583" s="290"/>
      <c r="U583" s="290"/>
      <c r="V583" s="290"/>
      <c r="W583" s="290"/>
      <c r="X583" s="290"/>
      <c r="Y583" s="290"/>
      <c r="Z583" s="290"/>
      <c r="AA583" s="290"/>
      <c r="AB583" s="290"/>
      <c r="AC583" s="290"/>
      <c r="AD583" s="290"/>
      <c r="AE583" s="290"/>
      <c r="AF583" s="290"/>
      <c r="AG583" s="290"/>
      <c r="AH583" s="290"/>
      <c r="AI583" s="290"/>
    </row>
    <row r="584" ht="16.5" customHeight="1">
      <c r="A584" s="290"/>
      <c r="B584" s="313"/>
      <c r="C584" s="313"/>
      <c r="D584" s="313"/>
      <c r="E584" s="313"/>
      <c r="F584" s="313"/>
      <c r="G584" s="313"/>
      <c r="H584" s="313"/>
      <c r="I584" s="313"/>
      <c r="J584" s="290"/>
      <c r="K584" s="574"/>
      <c r="L584" s="574"/>
      <c r="M584" s="574"/>
      <c r="N584" s="574"/>
      <c r="O584" s="575"/>
      <c r="P584" s="574"/>
      <c r="Q584" s="574"/>
      <c r="R584" s="290"/>
      <c r="S584" s="290"/>
      <c r="T584" s="290"/>
      <c r="U584" s="290"/>
      <c r="V584" s="290"/>
      <c r="W584" s="290"/>
      <c r="X584" s="290"/>
      <c r="Y584" s="290"/>
      <c r="Z584" s="290"/>
      <c r="AA584" s="290"/>
      <c r="AB584" s="290"/>
      <c r="AC584" s="290"/>
      <c r="AD584" s="290"/>
      <c r="AE584" s="290"/>
      <c r="AF584" s="290"/>
      <c r="AG584" s="290"/>
      <c r="AH584" s="290"/>
      <c r="AI584" s="290"/>
    </row>
    <row r="585" ht="16.5" customHeight="1">
      <c r="A585" s="290"/>
      <c r="B585" s="313"/>
      <c r="C585" s="313"/>
      <c r="D585" s="313"/>
      <c r="E585" s="313"/>
      <c r="F585" s="313"/>
      <c r="G585" s="313"/>
      <c r="H585" s="313"/>
      <c r="I585" s="313"/>
      <c r="J585" s="290"/>
      <c r="K585" s="574"/>
      <c r="L585" s="574"/>
      <c r="M585" s="574"/>
      <c r="N585" s="574"/>
      <c r="O585" s="575"/>
      <c r="P585" s="574"/>
      <c r="Q585" s="574"/>
      <c r="R585" s="290"/>
      <c r="S585" s="290"/>
      <c r="T585" s="290"/>
      <c r="U585" s="290"/>
      <c r="V585" s="290"/>
      <c r="W585" s="290"/>
      <c r="X585" s="290"/>
      <c r="Y585" s="290"/>
      <c r="Z585" s="290"/>
      <c r="AA585" s="290"/>
      <c r="AB585" s="290"/>
      <c r="AC585" s="290"/>
      <c r="AD585" s="290"/>
      <c r="AE585" s="290"/>
      <c r="AF585" s="290"/>
      <c r="AG585" s="290"/>
      <c r="AH585" s="290"/>
      <c r="AI585" s="290"/>
    </row>
    <row r="586" ht="16.5" customHeight="1">
      <c r="A586" s="290"/>
      <c r="B586" s="313"/>
      <c r="C586" s="313"/>
      <c r="D586" s="313"/>
      <c r="E586" s="313"/>
      <c r="F586" s="313"/>
      <c r="G586" s="313"/>
      <c r="H586" s="313"/>
      <c r="I586" s="313"/>
      <c r="J586" s="290"/>
      <c r="K586" s="574"/>
      <c r="L586" s="574"/>
      <c r="M586" s="574"/>
      <c r="N586" s="574"/>
      <c r="O586" s="575"/>
      <c r="P586" s="574"/>
      <c r="Q586" s="574"/>
      <c r="R586" s="290"/>
      <c r="S586" s="290"/>
      <c r="T586" s="290"/>
      <c r="U586" s="290"/>
      <c r="V586" s="290"/>
      <c r="W586" s="290"/>
      <c r="X586" s="290"/>
      <c r="Y586" s="290"/>
      <c r="Z586" s="290"/>
      <c r="AA586" s="290"/>
      <c r="AB586" s="290"/>
      <c r="AC586" s="290"/>
      <c r="AD586" s="290"/>
      <c r="AE586" s="290"/>
      <c r="AF586" s="290"/>
      <c r="AG586" s="290"/>
      <c r="AH586" s="290"/>
      <c r="AI586" s="290"/>
    </row>
    <row r="587" ht="16.5" customHeight="1">
      <c r="A587" s="290"/>
      <c r="B587" s="313"/>
      <c r="C587" s="313"/>
      <c r="D587" s="313"/>
      <c r="E587" s="313"/>
      <c r="F587" s="313"/>
      <c r="G587" s="313"/>
      <c r="H587" s="313"/>
      <c r="I587" s="313"/>
      <c r="J587" s="290"/>
      <c r="K587" s="574"/>
      <c r="L587" s="574"/>
      <c r="M587" s="574"/>
      <c r="N587" s="574"/>
      <c r="O587" s="575"/>
      <c r="P587" s="574"/>
      <c r="Q587" s="574"/>
      <c r="R587" s="290"/>
      <c r="S587" s="290"/>
      <c r="T587" s="290"/>
      <c r="U587" s="290"/>
      <c r="V587" s="290"/>
      <c r="W587" s="290"/>
      <c r="X587" s="290"/>
      <c r="Y587" s="290"/>
      <c r="Z587" s="290"/>
      <c r="AA587" s="290"/>
      <c r="AB587" s="290"/>
      <c r="AC587" s="290"/>
      <c r="AD587" s="290"/>
      <c r="AE587" s="290"/>
      <c r="AF587" s="290"/>
      <c r="AG587" s="290"/>
      <c r="AH587" s="290"/>
      <c r="AI587" s="290"/>
    </row>
    <row r="588" ht="16.5" customHeight="1">
      <c r="A588" s="290"/>
      <c r="B588" s="313"/>
      <c r="C588" s="313"/>
      <c r="D588" s="313"/>
      <c r="E588" s="313"/>
      <c r="F588" s="313"/>
      <c r="G588" s="313"/>
      <c r="H588" s="313"/>
      <c r="I588" s="313"/>
      <c r="J588" s="290"/>
      <c r="K588" s="574"/>
      <c r="L588" s="574"/>
      <c r="M588" s="574"/>
      <c r="N588" s="574"/>
      <c r="O588" s="575"/>
      <c r="P588" s="574"/>
      <c r="Q588" s="574"/>
      <c r="R588" s="290"/>
      <c r="S588" s="290"/>
      <c r="T588" s="290"/>
      <c r="U588" s="290"/>
      <c r="V588" s="290"/>
      <c r="W588" s="290"/>
      <c r="X588" s="290"/>
      <c r="Y588" s="290"/>
      <c r="Z588" s="290"/>
      <c r="AA588" s="290"/>
      <c r="AB588" s="290"/>
      <c r="AC588" s="290"/>
      <c r="AD588" s="290"/>
      <c r="AE588" s="290"/>
      <c r="AF588" s="290"/>
      <c r="AG588" s="290"/>
      <c r="AH588" s="290"/>
      <c r="AI588" s="290"/>
    </row>
    <row r="589" ht="16.5" customHeight="1">
      <c r="A589" s="290"/>
      <c r="B589" s="313"/>
      <c r="C589" s="313"/>
      <c r="D589" s="313"/>
      <c r="E589" s="313"/>
      <c r="F589" s="313"/>
      <c r="G589" s="313"/>
      <c r="H589" s="313"/>
      <c r="I589" s="313"/>
      <c r="J589" s="290"/>
      <c r="K589" s="574"/>
      <c r="L589" s="574"/>
      <c r="M589" s="574"/>
      <c r="N589" s="574"/>
      <c r="O589" s="575"/>
      <c r="P589" s="574"/>
      <c r="Q589" s="574"/>
      <c r="R589" s="290"/>
      <c r="S589" s="290"/>
      <c r="T589" s="290"/>
      <c r="U589" s="290"/>
      <c r="V589" s="290"/>
      <c r="W589" s="290"/>
      <c r="X589" s="290"/>
      <c r="Y589" s="290"/>
      <c r="Z589" s="290"/>
      <c r="AA589" s="290"/>
      <c r="AB589" s="290"/>
      <c r="AC589" s="290"/>
      <c r="AD589" s="290"/>
      <c r="AE589" s="290"/>
      <c r="AF589" s="290"/>
      <c r="AG589" s="290"/>
      <c r="AH589" s="290"/>
      <c r="AI589" s="290"/>
    </row>
    <row r="590" ht="16.5" customHeight="1">
      <c r="A590" s="290"/>
      <c r="B590" s="313"/>
      <c r="C590" s="313"/>
      <c r="D590" s="313"/>
      <c r="E590" s="313"/>
      <c r="F590" s="313"/>
      <c r="G590" s="313"/>
      <c r="H590" s="313"/>
      <c r="I590" s="313"/>
      <c r="J590" s="290"/>
      <c r="K590" s="574"/>
      <c r="L590" s="574"/>
      <c r="M590" s="574"/>
      <c r="N590" s="574"/>
      <c r="O590" s="575"/>
      <c r="P590" s="574"/>
      <c r="Q590" s="574"/>
      <c r="R590" s="290"/>
      <c r="S590" s="290"/>
      <c r="T590" s="290"/>
      <c r="U590" s="290"/>
      <c r="V590" s="290"/>
      <c r="W590" s="290"/>
      <c r="X590" s="290"/>
      <c r="Y590" s="290"/>
      <c r="Z590" s="290"/>
      <c r="AA590" s="290"/>
      <c r="AB590" s="290"/>
      <c r="AC590" s="290"/>
      <c r="AD590" s="290"/>
      <c r="AE590" s="290"/>
      <c r="AF590" s="290"/>
      <c r="AG590" s="290"/>
      <c r="AH590" s="290"/>
      <c r="AI590" s="290"/>
    </row>
    <row r="591" ht="16.5" customHeight="1">
      <c r="A591" s="290"/>
      <c r="B591" s="313"/>
      <c r="C591" s="313"/>
      <c r="D591" s="313"/>
      <c r="E591" s="313"/>
      <c r="F591" s="313"/>
      <c r="G591" s="313"/>
      <c r="H591" s="313"/>
      <c r="I591" s="313"/>
      <c r="J591" s="290"/>
      <c r="K591" s="574"/>
      <c r="L591" s="574"/>
      <c r="M591" s="574"/>
      <c r="N591" s="574"/>
      <c r="O591" s="575"/>
      <c r="P591" s="574"/>
      <c r="Q591" s="574"/>
      <c r="R591" s="290"/>
      <c r="S591" s="290"/>
      <c r="T591" s="290"/>
      <c r="U591" s="290"/>
      <c r="V591" s="290"/>
      <c r="W591" s="290"/>
      <c r="X591" s="290"/>
      <c r="Y591" s="290"/>
      <c r="Z591" s="290"/>
      <c r="AA591" s="290"/>
      <c r="AB591" s="290"/>
      <c r="AC591" s="290"/>
      <c r="AD591" s="290"/>
      <c r="AE591" s="290"/>
      <c r="AF591" s="290"/>
      <c r="AG591" s="290"/>
      <c r="AH591" s="290"/>
      <c r="AI591" s="290"/>
    </row>
    <row r="592" ht="16.5" customHeight="1">
      <c r="A592" s="290"/>
      <c r="B592" s="313"/>
      <c r="C592" s="313"/>
      <c r="D592" s="313"/>
      <c r="E592" s="313"/>
      <c r="F592" s="313"/>
      <c r="G592" s="313"/>
      <c r="H592" s="313"/>
      <c r="I592" s="313"/>
      <c r="J592" s="290"/>
      <c r="K592" s="574"/>
      <c r="L592" s="574"/>
      <c r="M592" s="574"/>
      <c r="N592" s="574"/>
      <c r="O592" s="575"/>
      <c r="P592" s="574"/>
      <c r="Q592" s="574"/>
      <c r="R592" s="290"/>
      <c r="S592" s="290"/>
      <c r="T592" s="290"/>
      <c r="U592" s="290"/>
      <c r="V592" s="290"/>
      <c r="W592" s="290"/>
      <c r="X592" s="290"/>
      <c r="Y592" s="290"/>
      <c r="Z592" s="290"/>
      <c r="AA592" s="290"/>
      <c r="AB592" s="290"/>
      <c r="AC592" s="290"/>
      <c r="AD592" s="290"/>
      <c r="AE592" s="290"/>
      <c r="AF592" s="290"/>
      <c r="AG592" s="290"/>
      <c r="AH592" s="290"/>
      <c r="AI592" s="290"/>
    </row>
    <row r="593" ht="16.5" customHeight="1">
      <c r="A593" s="290"/>
      <c r="B593" s="313"/>
      <c r="C593" s="313"/>
      <c r="D593" s="313"/>
      <c r="E593" s="313"/>
      <c r="F593" s="313"/>
      <c r="G593" s="313"/>
      <c r="H593" s="313"/>
      <c r="I593" s="313"/>
      <c r="J593" s="290"/>
      <c r="K593" s="574"/>
      <c r="L593" s="574"/>
      <c r="M593" s="574"/>
      <c r="N593" s="574"/>
      <c r="O593" s="575"/>
      <c r="P593" s="574"/>
      <c r="Q593" s="574"/>
      <c r="R593" s="290"/>
      <c r="S593" s="290"/>
      <c r="T593" s="290"/>
      <c r="U593" s="290"/>
      <c r="V593" s="290"/>
      <c r="W593" s="290"/>
      <c r="X593" s="290"/>
      <c r="Y593" s="290"/>
      <c r="Z593" s="290"/>
      <c r="AA593" s="290"/>
      <c r="AB593" s="290"/>
      <c r="AC593" s="290"/>
      <c r="AD593" s="290"/>
      <c r="AE593" s="290"/>
      <c r="AF593" s="290"/>
      <c r="AG593" s="290"/>
      <c r="AH593" s="290"/>
      <c r="AI593" s="290"/>
    </row>
    <row r="594" ht="16.5" customHeight="1">
      <c r="A594" s="290"/>
      <c r="B594" s="313"/>
      <c r="C594" s="313"/>
      <c r="D594" s="313"/>
      <c r="E594" s="313"/>
      <c r="F594" s="313"/>
      <c r="G594" s="313"/>
      <c r="H594" s="313"/>
      <c r="I594" s="313"/>
      <c r="J594" s="290"/>
      <c r="K594" s="574"/>
      <c r="L594" s="574"/>
      <c r="M594" s="574"/>
      <c r="N594" s="574"/>
      <c r="O594" s="575"/>
      <c r="P594" s="574"/>
      <c r="Q594" s="574"/>
      <c r="R594" s="290"/>
      <c r="S594" s="290"/>
      <c r="T594" s="290"/>
      <c r="U594" s="290"/>
      <c r="V594" s="290"/>
      <c r="W594" s="290"/>
      <c r="X594" s="290"/>
      <c r="Y594" s="290"/>
      <c r="Z594" s="290"/>
      <c r="AA594" s="290"/>
      <c r="AB594" s="290"/>
      <c r="AC594" s="290"/>
      <c r="AD594" s="290"/>
      <c r="AE594" s="290"/>
      <c r="AF594" s="290"/>
      <c r="AG594" s="290"/>
      <c r="AH594" s="290"/>
      <c r="AI594" s="290"/>
    </row>
    <row r="595" ht="16.5" customHeight="1">
      <c r="A595" s="290"/>
      <c r="B595" s="313"/>
      <c r="C595" s="313"/>
      <c r="D595" s="313"/>
      <c r="E595" s="313"/>
      <c r="F595" s="313"/>
      <c r="G595" s="313"/>
      <c r="H595" s="313"/>
      <c r="I595" s="313"/>
      <c r="J595" s="290"/>
      <c r="K595" s="574"/>
      <c r="L595" s="574"/>
      <c r="M595" s="574"/>
      <c r="N595" s="574"/>
      <c r="O595" s="575"/>
      <c r="P595" s="574"/>
      <c r="Q595" s="574"/>
      <c r="R595" s="290"/>
      <c r="S595" s="290"/>
      <c r="T595" s="290"/>
      <c r="U595" s="290"/>
      <c r="V595" s="290"/>
      <c r="W595" s="290"/>
      <c r="X595" s="290"/>
      <c r="Y595" s="290"/>
      <c r="Z595" s="290"/>
      <c r="AA595" s="290"/>
      <c r="AB595" s="290"/>
      <c r="AC595" s="290"/>
      <c r="AD595" s="290"/>
      <c r="AE595" s="290"/>
      <c r="AF595" s="290"/>
      <c r="AG595" s="290"/>
      <c r="AH595" s="290"/>
      <c r="AI595" s="290"/>
    </row>
    <row r="596" ht="16.5" customHeight="1">
      <c r="A596" s="290"/>
      <c r="B596" s="313"/>
      <c r="C596" s="313"/>
      <c r="D596" s="313"/>
      <c r="E596" s="313"/>
      <c r="F596" s="313"/>
      <c r="G596" s="313"/>
      <c r="H596" s="313"/>
      <c r="I596" s="313"/>
      <c r="J596" s="290"/>
      <c r="K596" s="574"/>
      <c r="L596" s="574"/>
      <c r="M596" s="574"/>
      <c r="N596" s="574"/>
      <c r="O596" s="575"/>
      <c r="P596" s="574"/>
      <c r="Q596" s="574"/>
      <c r="R596" s="290"/>
      <c r="S596" s="290"/>
      <c r="T596" s="290"/>
      <c r="U596" s="290"/>
      <c r="V596" s="290"/>
      <c r="W596" s="290"/>
      <c r="X596" s="290"/>
      <c r="Y596" s="290"/>
      <c r="Z596" s="290"/>
      <c r="AA596" s="290"/>
      <c r="AB596" s="290"/>
      <c r="AC596" s="290"/>
      <c r="AD596" s="290"/>
      <c r="AE596" s="290"/>
      <c r="AF596" s="290"/>
      <c r="AG596" s="290"/>
      <c r="AH596" s="290"/>
      <c r="AI596" s="290"/>
    </row>
    <row r="597" ht="16.5" customHeight="1">
      <c r="A597" s="290"/>
      <c r="B597" s="313"/>
      <c r="C597" s="313"/>
      <c r="D597" s="313"/>
      <c r="E597" s="313"/>
      <c r="F597" s="313"/>
      <c r="G597" s="313"/>
      <c r="H597" s="313"/>
      <c r="I597" s="313"/>
      <c r="J597" s="290"/>
      <c r="K597" s="574"/>
      <c r="L597" s="574"/>
      <c r="M597" s="574"/>
      <c r="N597" s="574"/>
      <c r="O597" s="575"/>
      <c r="P597" s="574"/>
      <c r="Q597" s="574"/>
      <c r="R597" s="290"/>
      <c r="S597" s="290"/>
      <c r="T597" s="290"/>
      <c r="U597" s="290"/>
      <c r="V597" s="290"/>
      <c r="W597" s="290"/>
      <c r="X597" s="290"/>
      <c r="Y597" s="290"/>
      <c r="Z597" s="290"/>
      <c r="AA597" s="290"/>
      <c r="AB597" s="290"/>
      <c r="AC597" s="290"/>
      <c r="AD597" s="290"/>
      <c r="AE597" s="290"/>
      <c r="AF597" s="290"/>
      <c r="AG597" s="290"/>
      <c r="AH597" s="290"/>
      <c r="AI597" s="290"/>
    </row>
    <row r="598" ht="16.5" customHeight="1">
      <c r="A598" s="290"/>
      <c r="B598" s="313"/>
      <c r="C598" s="313"/>
      <c r="D598" s="313"/>
      <c r="E598" s="313"/>
      <c r="F598" s="313"/>
      <c r="G598" s="313"/>
      <c r="H598" s="313"/>
      <c r="I598" s="313"/>
      <c r="J598" s="290"/>
      <c r="K598" s="574"/>
      <c r="L598" s="574"/>
      <c r="M598" s="574"/>
      <c r="N598" s="574"/>
      <c r="O598" s="575"/>
      <c r="P598" s="574"/>
      <c r="Q598" s="574"/>
      <c r="R598" s="290"/>
      <c r="S598" s="290"/>
      <c r="T598" s="290"/>
      <c r="U598" s="290"/>
      <c r="V598" s="290"/>
      <c r="W598" s="290"/>
      <c r="X598" s="290"/>
      <c r="Y598" s="290"/>
      <c r="Z598" s="290"/>
      <c r="AA598" s="290"/>
      <c r="AB598" s="290"/>
      <c r="AC598" s="290"/>
      <c r="AD598" s="290"/>
      <c r="AE598" s="290"/>
      <c r="AF598" s="290"/>
      <c r="AG598" s="290"/>
      <c r="AH598" s="290"/>
      <c r="AI598" s="290"/>
    </row>
    <row r="599" ht="16.5" customHeight="1">
      <c r="A599" s="290"/>
      <c r="B599" s="313"/>
      <c r="C599" s="313"/>
      <c r="D599" s="313"/>
      <c r="E599" s="313"/>
      <c r="F599" s="313"/>
      <c r="G599" s="313"/>
      <c r="H599" s="313"/>
      <c r="I599" s="313"/>
      <c r="J599" s="290"/>
      <c r="K599" s="574"/>
      <c r="L599" s="574"/>
      <c r="M599" s="574"/>
      <c r="N599" s="574"/>
      <c r="O599" s="575"/>
      <c r="P599" s="574"/>
      <c r="Q599" s="574"/>
      <c r="R599" s="290"/>
      <c r="S599" s="290"/>
      <c r="T599" s="290"/>
      <c r="U599" s="290"/>
      <c r="V599" s="290"/>
      <c r="W599" s="290"/>
      <c r="X599" s="290"/>
      <c r="Y599" s="290"/>
      <c r="Z599" s="290"/>
      <c r="AA599" s="290"/>
      <c r="AB599" s="290"/>
      <c r="AC599" s="290"/>
      <c r="AD599" s="290"/>
      <c r="AE599" s="290"/>
      <c r="AF599" s="290"/>
      <c r="AG599" s="290"/>
      <c r="AH599" s="290"/>
      <c r="AI599" s="290"/>
    </row>
    <row r="600" ht="16.5" customHeight="1">
      <c r="A600" s="290"/>
      <c r="B600" s="313"/>
      <c r="C600" s="313"/>
      <c r="D600" s="313"/>
      <c r="E600" s="313"/>
      <c r="F600" s="313"/>
      <c r="G600" s="313"/>
      <c r="H600" s="313"/>
      <c r="I600" s="313"/>
      <c r="J600" s="290"/>
      <c r="K600" s="574"/>
      <c r="L600" s="574"/>
      <c r="M600" s="574"/>
      <c r="N600" s="574"/>
      <c r="O600" s="575"/>
      <c r="P600" s="574"/>
      <c r="Q600" s="574"/>
      <c r="R600" s="290"/>
      <c r="S600" s="290"/>
      <c r="T600" s="290"/>
      <c r="U600" s="290"/>
      <c r="V600" s="290"/>
      <c r="W600" s="290"/>
      <c r="X600" s="290"/>
      <c r="Y600" s="290"/>
      <c r="Z600" s="290"/>
      <c r="AA600" s="290"/>
      <c r="AB600" s="290"/>
      <c r="AC600" s="290"/>
      <c r="AD600" s="290"/>
      <c r="AE600" s="290"/>
      <c r="AF600" s="290"/>
      <c r="AG600" s="290"/>
      <c r="AH600" s="290"/>
      <c r="AI600" s="290"/>
    </row>
    <row r="601" ht="16.5" customHeight="1">
      <c r="A601" s="290"/>
      <c r="B601" s="313"/>
      <c r="C601" s="313"/>
      <c r="D601" s="313"/>
      <c r="E601" s="313"/>
      <c r="F601" s="313"/>
      <c r="G601" s="313"/>
      <c r="H601" s="313"/>
      <c r="I601" s="313"/>
      <c r="J601" s="290"/>
      <c r="K601" s="574"/>
      <c r="L601" s="574"/>
      <c r="M601" s="574"/>
      <c r="N601" s="574"/>
      <c r="O601" s="575"/>
      <c r="P601" s="574"/>
      <c r="Q601" s="574"/>
      <c r="R601" s="290"/>
      <c r="S601" s="290"/>
      <c r="T601" s="290"/>
      <c r="U601" s="290"/>
      <c r="V601" s="290"/>
      <c r="W601" s="290"/>
      <c r="X601" s="290"/>
      <c r="Y601" s="290"/>
      <c r="Z601" s="290"/>
      <c r="AA601" s="290"/>
      <c r="AB601" s="290"/>
      <c r="AC601" s="290"/>
      <c r="AD601" s="290"/>
      <c r="AE601" s="290"/>
      <c r="AF601" s="290"/>
      <c r="AG601" s="290"/>
      <c r="AH601" s="290"/>
      <c r="AI601" s="290"/>
    </row>
    <row r="602" ht="16.5" customHeight="1">
      <c r="A602" s="290"/>
      <c r="B602" s="313"/>
      <c r="C602" s="313"/>
      <c r="D602" s="313"/>
      <c r="E602" s="313"/>
      <c r="F602" s="313"/>
      <c r="G602" s="313"/>
      <c r="H602" s="313"/>
      <c r="I602" s="313"/>
      <c r="J602" s="290"/>
      <c r="K602" s="574"/>
      <c r="L602" s="574"/>
      <c r="M602" s="574"/>
      <c r="N602" s="574"/>
      <c r="O602" s="575"/>
      <c r="P602" s="574"/>
      <c r="Q602" s="574"/>
      <c r="R602" s="290"/>
      <c r="S602" s="290"/>
      <c r="T602" s="290"/>
      <c r="U602" s="290"/>
      <c r="V602" s="290"/>
      <c r="W602" s="290"/>
      <c r="X602" s="290"/>
      <c r="Y602" s="290"/>
      <c r="Z602" s="290"/>
      <c r="AA602" s="290"/>
      <c r="AB602" s="290"/>
      <c r="AC602" s="290"/>
      <c r="AD602" s="290"/>
      <c r="AE602" s="290"/>
      <c r="AF602" s="290"/>
      <c r="AG602" s="290"/>
      <c r="AH602" s="290"/>
      <c r="AI602" s="290"/>
    </row>
    <row r="603" ht="16.5" customHeight="1">
      <c r="A603" s="290"/>
      <c r="B603" s="313"/>
      <c r="C603" s="313"/>
      <c r="D603" s="313"/>
      <c r="E603" s="313"/>
      <c r="F603" s="313"/>
      <c r="G603" s="313"/>
      <c r="H603" s="313"/>
      <c r="I603" s="313"/>
      <c r="J603" s="290"/>
      <c r="K603" s="574"/>
      <c r="L603" s="574"/>
      <c r="M603" s="574"/>
      <c r="N603" s="574"/>
      <c r="O603" s="575"/>
      <c r="P603" s="574"/>
      <c r="Q603" s="574"/>
      <c r="R603" s="290"/>
      <c r="S603" s="290"/>
      <c r="T603" s="290"/>
      <c r="U603" s="290"/>
      <c r="V603" s="290"/>
      <c r="W603" s="290"/>
      <c r="X603" s="290"/>
      <c r="Y603" s="290"/>
      <c r="Z603" s="290"/>
      <c r="AA603" s="290"/>
      <c r="AB603" s="290"/>
      <c r="AC603" s="290"/>
      <c r="AD603" s="290"/>
      <c r="AE603" s="290"/>
      <c r="AF603" s="290"/>
      <c r="AG603" s="290"/>
      <c r="AH603" s="290"/>
      <c r="AI603" s="290"/>
    </row>
    <row r="604" ht="16.5" customHeight="1">
      <c r="A604" s="290"/>
      <c r="B604" s="313"/>
      <c r="C604" s="313"/>
      <c r="D604" s="313"/>
      <c r="E604" s="313"/>
      <c r="F604" s="313"/>
      <c r="G604" s="313"/>
      <c r="H604" s="313"/>
      <c r="I604" s="313"/>
      <c r="J604" s="290"/>
      <c r="K604" s="574"/>
      <c r="L604" s="574"/>
      <c r="M604" s="574"/>
      <c r="N604" s="574"/>
      <c r="O604" s="575"/>
      <c r="P604" s="574"/>
      <c r="Q604" s="574"/>
      <c r="R604" s="290"/>
      <c r="S604" s="290"/>
      <c r="T604" s="290"/>
      <c r="U604" s="290"/>
      <c r="V604" s="290"/>
      <c r="W604" s="290"/>
      <c r="X604" s="290"/>
      <c r="Y604" s="290"/>
      <c r="Z604" s="290"/>
      <c r="AA604" s="290"/>
      <c r="AB604" s="290"/>
      <c r="AC604" s="290"/>
      <c r="AD604" s="290"/>
      <c r="AE604" s="290"/>
      <c r="AF604" s="290"/>
      <c r="AG604" s="290"/>
      <c r="AH604" s="290"/>
      <c r="AI604" s="290"/>
    </row>
    <row r="605" ht="16.5" customHeight="1">
      <c r="A605" s="290"/>
      <c r="B605" s="313"/>
      <c r="C605" s="313"/>
      <c r="D605" s="313"/>
      <c r="E605" s="313"/>
      <c r="F605" s="313"/>
      <c r="G605" s="313"/>
      <c r="H605" s="313"/>
      <c r="I605" s="313"/>
      <c r="J605" s="290"/>
      <c r="K605" s="574"/>
      <c r="L605" s="574"/>
      <c r="M605" s="574"/>
      <c r="N605" s="574"/>
      <c r="O605" s="575"/>
      <c r="P605" s="574"/>
      <c r="Q605" s="574"/>
      <c r="R605" s="290"/>
      <c r="S605" s="290"/>
      <c r="T605" s="290"/>
      <c r="U605" s="290"/>
      <c r="V605" s="290"/>
      <c r="W605" s="290"/>
      <c r="X605" s="290"/>
      <c r="Y605" s="290"/>
      <c r="Z605" s="290"/>
      <c r="AA605" s="290"/>
      <c r="AB605" s="290"/>
      <c r="AC605" s="290"/>
      <c r="AD605" s="290"/>
      <c r="AE605" s="290"/>
      <c r="AF605" s="290"/>
      <c r="AG605" s="290"/>
      <c r="AH605" s="290"/>
      <c r="AI605" s="290"/>
    </row>
    <row r="606" ht="16.5" customHeight="1">
      <c r="A606" s="290"/>
      <c r="B606" s="313"/>
      <c r="C606" s="313"/>
      <c r="D606" s="313"/>
      <c r="E606" s="313"/>
      <c r="F606" s="313"/>
      <c r="G606" s="313"/>
      <c r="H606" s="313"/>
      <c r="I606" s="313"/>
      <c r="J606" s="290"/>
      <c r="K606" s="574"/>
      <c r="L606" s="574"/>
      <c r="M606" s="574"/>
      <c r="N606" s="574"/>
      <c r="O606" s="575"/>
      <c r="P606" s="574"/>
      <c r="Q606" s="574"/>
      <c r="R606" s="290"/>
      <c r="S606" s="290"/>
      <c r="T606" s="290"/>
      <c r="U606" s="290"/>
      <c r="V606" s="290"/>
      <c r="W606" s="290"/>
      <c r="X606" s="290"/>
      <c r="Y606" s="290"/>
      <c r="Z606" s="290"/>
      <c r="AA606" s="290"/>
      <c r="AB606" s="290"/>
      <c r="AC606" s="290"/>
      <c r="AD606" s="290"/>
      <c r="AE606" s="290"/>
      <c r="AF606" s="290"/>
      <c r="AG606" s="290"/>
      <c r="AH606" s="290"/>
      <c r="AI606" s="290"/>
    </row>
    <row r="607" ht="16.5" customHeight="1">
      <c r="A607" s="290"/>
      <c r="B607" s="313"/>
      <c r="C607" s="313"/>
      <c r="D607" s="313"/>
      <c r="E607" s="313"/>
      <c r="F607" s="313"/>
      <c r="G607" s="313"/>
      <c r="H607" s="313"/>
      <c r="I607" s="313"/>
      <c r="J607" s="290"/>
      <c r="K607" s="574"/>
      <c r="L607" s="574"/>
      <c r="M607" s="574"/>
      <c r="N607" s="574"/>
      <c r="O607" s="575"/>
      <c r="P607" s="574"/>
      <c r="Q607" s="574"/>
      <c r="R607" s="290"/>
      <c r="S607" s="290"/>
      <c r="T607" s="290"/>
      <c r="U607" s="290"/>
      <c r="V607" s="290"/>
      <c r="W607" s="290"/>
      <c r="X607" s="290"/>
      <c r="Y607" s="290"/>
      <c r="Z607" s="290"/>
      <c r="AA607" s="290"/>
      <c r="AB607" s="290"/>
      <c r="AC607" s="290"/>
      <c r="AD607" s="290"/>
      <c r="AE607" s="290"/>
      <c r="AF607" s="290"/>
      <c r="AG607" s="290"/>
      <c r="AH607" s="290"/>
      <c r="AI607" s="290"/>
    </row>
    <row r="608" ht="16.5" customHeight="1">
      <c r="A608" s="290"/>
      <c r="B608" s="313"/>
      <c r="C608" s="313"/>
      <c r="D608" s="313"/>
      <c r="E608" s="313"/>
      <c r="F608" s="313"/>
      <c r="G608" s="313"/>
      <c r="H608" s="313"/>
      <c r="I608" s="313"/>
      <c r="J608" s="290"/>
      <c r="K608" s="574"/>
      <c r="L608" s="574"/>
      <c r="M608" s="574"/>
      <c r="N608" s="574"/>
      <c r="O608" s="575"/>
      <c r="P608" s="574"/>
      <c r="Q608" s="574"/>
      <c r="R608" s="290"/>
      <c r="S608" s="290"/>
      <c r="T608" s="290"/>
      <c r="U608" s="290"/>
      <c r="V608" s="290"/>
      <c r="W608" s="290"/>
      <c r="X608" s="290"/>
      <c r="Y608" s="290"/>
      <c r="Z608" s="290"/>
      <c r="AA608" s="290"/>
      <c r="AB608" s="290"/>
      <c r="AC608" s="290"/>
      <c r="AD608" s="290"/>
      <c r="AE608" s="290"/>
      <c r="AF608" s="290"/>
      <c r="AG608" s="290"/>
      <c r="AH608" s="290"/>
      <c r="AI608" s="290"/>
    </row>
    <row r="609" ht="16.5" customHeight="1">
      <c r="A609" s="290"/>
      <c r="B609" s="313"/>
      <c r="C609" s="313"/>
      <c r="D609" s="313"/>
      <c r="E609" s="313"/>
      <c r="F609" s="313"/>
      <c r="G609" s="313"/>
      <c r="H609" s="313"/>
      <c r="I609" s="313"/>
      <c r="J609" s="290"/>
      <c r="K609" s="574"/>
      <c r="L609" s="574"/>
      <c r="M609" s="574"/>
      <c r="N609" s="574"/>
      <c r="O609" s="575"/>
      <c r="P609" s="574"/>
      <c r="Q609" s="574"/>
      <c r="R609" s="290"/>
      <c r="S609" s="290"/>
      <c r="T609" s="290"/>
      <c r="U609" s="290"/>
      <c r="V609" s="290"/>
      <c r="W609" s="290"/>
      <c r="X609" s="290"/>
      <c r="Y609" s="290"/>
      <c r="Z609" s="290"/>
      <c r="AA609" s="290"/>
      <c r="AB609" s="290"/>
      <c r="AC609" s="290"/>
      <c r="AD609" s="290"/>
      <c r="AE609" s="290"/>
      <c r="AF609" s="290"/>
      <c r="AG609" s="290"/>
      <c r="AH609" s="290"/>
      <c r="AI609" s="290"/>
    </row>
    <row r="610" ht="16.5" customHeight="1">
      <c r="A610" s="290"/>
      <c r="B610" s="313"/>
      <c r="C610" s="313"/>
      <c r="D610" s="313"/>
      <c r="E610" s="313"/>
      <c r="F610" s="313"/>
      <c r="G610" s="313"/>
      <c r="H610" s="313"/>
      <c r="I610" s="313"/>
      <c r="J610" s="290"/>
      <c r="K610" s="574"/>
      <c r="L610" s="574"/>
      <c r="M610" s="574"/>
      <c r="N610" s="574"/>
      <c r="O610" s="575"/>
      <c r="P610" s="574"/>
      <c r="Q610" s="574"/>
      <c r="R610" s="290"/>
      <c r="S610" s="290"/>
      <c r="T610" s="290"/>
      <c r="U610" s="290"/>
      <c r="V610" s="290"/>
      <c r="W610" s="290"/>
      <c r="X610" s="290"/>
      <c r="Y610" s="290"/>
      <c r="Z610" s="290"/>
      <c r="AA610" s="290"/>
      <c r="AB610" s="290"/>
      <c r="AC610" s="290"/>
      <c r="AD610" s="290"/>
      <c r="AE610" s="290"/>
      <c r="AF610" s="290"/>
      <c r="AG610" s="290"/>
      <c r="AH610" s="290"/>
      <c r="AI610" s="290"/>
    </row>
    <row r="611" ht="16.5" customHeight="1">
      <c r="A611" s="290"/>
      <c r="B611" s="313"/>
      <c r="C611" s="313"/>
      <c r="D611" s="313"/>
      <c r="E611" s="313"/>
      <c r="F611" s="313"/>
      <c r="G611" s="313"/>
      <c r="H611" s="313"/>
      <c r="I611" s="313"/>
      <c r="J611" s="290"/>
      <c r="K611" s="574"/>
      <c r="L611" s="574"/>
      <c r="M611" s="574"/>
      <c r="N611" s="574"/>
      <c r="O611" s="575"/>
      <c r="P611" s="574"/>
      <c r="Q611" s="574"/>
      <c r="R611" s="290"/>
      <c r="S611" s="290"/>
      <c r="T611" s="290"/>
      <c r="U611" s="290"/>
      <c r="V611" s="290"/>
      <c r="W611" s="290"/>
      <c r="X611" s="290"/>
      <c r="Y611" s="290"/>
      <c r="Z611" s="290"/>
      <c r="AA611" s="290"/>
      <c r="AB611" s="290"/>
      <c r="AC611" s="290"/>
      <c r="AD611" s="290"/>
      <c r="AE611" s="290"/>
      <c r="AF611" s="290"/>
      <c r="AG611" s="290"/>
      <c r="AH611" s="290"/>
      <c r="AI611" s="290"/>
    </row>
    <row r="612" ht="16.5" customHeight="1">
      <c r="A612" s="290"/>
      <c r="B612" s="313"/>
      <c r="C612" s="313"/>
      <c r="D612" s="313"/>
      <c r="E612" s="313"/>
      <c r="F612" s="313"/>
      <c r="G612" s="313"/>
      <c r="H612" s="313"/>
      <c r="I612" s="313"/>
      <c r="J612" s="290"/>
      <c r="K612" s="574"/>
      <c r="L612" s="574"/>
      <c r="M612" s="574"/>
      <c r="N612" s="574"/>
      <c r="O612" s="575"/>
      <c r="P612" s="574"/>
      <c r="Q612" s="574"/>
      <c r="R612" s="290"/>
      <c r="S612" s="290"/>
      <c r="T612" s="290"/>
      <c r="U612" s="290"/>
      <c r="V612" s="290"/>
      <c r="W612" s="290"/>
      <c r="X612" s="290"/>
      <c r="Y612" s="290"/>
      <c r="Z612" s="290"/>
      <c r="AA612" s="290"/>
      <c r="AB612" s="290"/>
      <c r="AC612" s="290"/>
      <c r="AD612" s="290"/>
      <c r="AE612" s="290"/>
      <c r="AF612" s="290"/>
      <c r="AG612" s="290"/>
      <c r="AH612" s="290"/>
      <c r="AI612" s="290"/>
    </row>
    <row r="613" ht="16.5" customHeight="1">
      <c r="A613" s="290"/>
      <c r="B613" s="313"/>
      <c r="C613" s="313"/>
      <c r="D613" s="313"/>
      <c r="E613" s="313"/>
      <c r="F613" s="313"/>
      <c r="G613" s="313"/>
      <c r="H613" s="313"/>
      <c r="I613" s="313"/>
      <c r="J613" s="290"/>
      <c r="K613" s="574"/>
      <c r="L613" s="574"/>
      <c r="M613" s="574"/>
      <c r="N613" s="574"/>
      <c r="O613" s="575"/>
      <c r="P613" s="574"/>
      <c r="Q613" s="574"/>
      <c r="R613" s="290"/>
      <c r="S613" s="290"/>
      <c r="T613" s="290"/>
      <c r="U613" s="290"/>
      <c r="V613" s="290"/>
      <c r="W613" s="290"/>
      <c r="X613" s="290"/>
      <c r="Y613" s="290"/>
      <c r="Z613" s="290"/>
      <c r="AA613" s="290"/>
      <c r="AB613" s="290"/>
      <c r="AC613" s="290"/>
      <c r="AD613" s="290"/>
      <c r="AE613" s="290"/>
      <c r="AF613" s="290"/>
      <c r="AG613" s="290"/>
      <c r="AH613" s="290"/>
      <c r="AI613" s="290"/>
    </row>
    <row r="614" ht="16.5" customHeight="1">
      <c r="A614" s="290"/>
      <c r="B614" s="313"/>
      <c r="C614" s="313"/>
      <c r="D614" s="313"/>
      <c r="E614" s="313"/>
      <c r="F614" s="313"/>
      <c r="G614" s="313"/>
      <c r="H614" s="313"/>
      <c r="I614" s="313"/>
      <c r="J614" s="290"/>
      <c r="K614" s="574"/>
      <c r="L614" s="574"/>
      <c r="M614" s="574"/>
      <c r="N614" s="574"/>
      <c r="O614" s="575"/>
      <c r="P614" s="574"/>
      <c r="Q614" s="574"/>
      <c r="R614" s="290"/>
      <c r="S614" s="290"/>
      <c r="T614" s="290"/>
      <c r="U614" s="290"/>
      <c r="V614" s="290"/>
      <c r="W614" s="290"/>
      <c r="X614" s="290"/>
      <c r="Y614" s="290"/>
      <c r="Z614" s="290"/>
      <c r="AA614" s="290"/>
      <c r="AB614" s="290"/>
      <c r="AC614" s="290"/>
      <c r="AD614" s="290"/>
      <c r="AE614" s="290"/>
      <c r="AF614" s="290"/>
      <c r="AG614" s="290"/>
      <c r="AH614" s="290"/>
      <c r="AI614" s="290"/>
    </row>
    <row r="615" ht="16.5" customHeight="1">
      <c r="A615" s="290"/>
      <c r="B615" s="313"/>
      <c r="C615" s="313"/>
      <c r="D615" s="313"/>
      <c r="E615" s="313"/>
      <c r="F615" s="313"/>
      <c r="G615" s="313"/>
      <c r="H615" s="313"/>
      <c r="I615" s="313"/>
      <c r="J615" s="290"/>
      <c r="K615" s="574"/>
      <c r="L615" s="574"/>
      <c r="M615" s="574"/>
      <c r="N615" s="574"/>
      <c r="O615" s="575"/>
      <c r="P615" s="574"/>
      <c r="Q615" s="574"/>
      <c r="R615" s="290"/>
      <c r="S615" s="290"/>
      <c r="T615" s="290"/>
      <c r="U615" s="290"/>
      <c r="V615" s="290"/>
      <c r="W615" s="290"/>
      <c r="X615" s="290"/>
      <c r="Y615" s="290"/>
      <c r="Z615" s="290"/>
      <c r="AA615" s="290"/>
      <c r="AB615" s="290"/>
      <c r="AC615" s="290"/>
      <c r="AD615" s="290"/>
      <c r="AE615" s="290"/>
      <c r="AF615" s="290"/>
      <c r="AG615" s="290"/>
      <c r="AH615" s="290"/>
      <c r="AI615" s="290"/>
    </row>
    <row r="616" ht="16.5" customHeight="1">
      <c r="A616" s="290"/>
      <c r="B616" s="313"/>
      <c r="C616" s="313"/>
      <c r="D616" s="313"/>
      <c r="E616" s="313"/>
      <c r="F616" s="313"/>
      <c r="G616" s="313"/>
      <c r="H616" s="313"/>
      <c r="I616" s="313"/>
      <c r="J616" s="290"/>
      <c r="K616" s="574"/>
      <c r="L616" s="574"/>
      <c r="M616" s="574"/>
      <c r="N616" s="574"/>
      <c r="O616" s="575"/>
      <c r="P616" s="574"/>
      <c r="Q616" s="574"/>
      <c r="R616" s="290"/>
      <c r="S616" s="290"/>
      <c r="T616" s="290"/>
      <c r="U616" s="290"/>
      <c r="V616" s="290"/>
      <c r="W616" s="290"/>
      <c r="X616" s="290"/>
      <c r="Y616" s="290"/>
      <c r="Z616" s="290"/>
      <c r="AA616" s="290"/>
      <c r="AB616" s="290"/>
      <c r="AC616" s="290"/>
      <c r="AD616" s="290"/>
      <c r="AE616" s="290"/>
      <c r="AF616" s="290"/>
      <c r="AG616" s="290"/>
      <c r="AH616" s="290"/>
      <c r="AI616" s="290"/>
    </row>
    <row r="617" ht="16.5" customHeight="1">
      <c r="A617" s="290"/>
      <c r="B617" s="313"/>
      <c r="C617" s="313"/>
      <c r="D617" s="313"/>
      <c r="E617" s="313"/>
      <c r="F617" s="313"/>
      <c r="G617" s="313"/>
      <c r="H617" s="313"/>
      <c r="I617" s="313"/>
      <c r="J617" s="290"/>
      <c r="K617" s="574"/>
      <c r="L617" s="574"/>
      <c r="M617" s="574"/>
      <c r="N617" s="574"/>
      <c r="O617" s="575"/>
      <c r="P617" s="574"/>
      <c r="Q617" s="574"/>
      <c r="R617" s="290"/>
      <c r="S617" s="290"/>
      <c r="T617" s="290"/>
      <c r="U617" s="290"/>
      <c r="V617" s="290"/>
      <c r="W617" s="290"/>
      <c r="X617" s="290"/>
      <c r="Y617" s="290"/>
      <c r="Z617" s="290"/>
      <c r="AA617" s="290"/>
      <c r="AB617" s="290"/>
      <c r="AC617" s="290"/>
      <c r="AD617" s="290"/>
      <c r="AE617" s="290"/>
      <c r="AF617" s="290"/>
      <c r="AG617" s="290"/>
      <c r="AH617" s="290"/>
      <c r="AI617" s="290"/>
    </row>
    <row r="618" ht="16.5" customHeight="1">
      <c r="A618" s="290"/>
      <c r="B618" s="313"/>
      <c r="C618" s="313"/>
      <c r="D618" s="313"/>
      <c r="E618" s="313"/>
      <c r="F618" s="313"/>
      <c r="G618" s="313"/>
      <c r="H618" s="313"/>
      <c r="I618" s="313"/>
      <c r="J618" s="290"/>
      <c r="K618" s="574"/>
      <c r="L618" s="574"/>
      <c r="M618" s="574"/>
      <c r="N618" s="574"/>
      <c r="O618" s="575"/>
      <c r="P618" s="574"/>
      <c r="Q618" s="574"/>
      <c r="R618" s="290"/>
      <c r="S618" s="290"/>
      <c r="T618" s="290"/>
      <c r="U618" s="290"/>
      <c r="V618" s="290"/>
      <c r="W618" s="290"/>
      <c r="X618" s="290"/>
      <c r="Y618" s="290"/>
      <c r="Z618" s="290"/>
      <c r="AA618" s="290"/>
      <c r="AB618" s="290"/>
      <c r="AC618" s="290"/>
      <c r="AD618" s="290"/>
      <c r="AE618" s="290"/>
      <c r="AF618" s="290"/>
      <c r="AG618" s="290"/>
      <c r="AH618" s="290"/>
      <c r="AI618" s="290"/>
    </row>
    <row r="619" ht="16.5" customHeight="1">
      <c r="A619" s="290"/>
      <c r="B619" s="313"/>
      <c r="C619" s="313"/>
      <c r="D619" s="313"/>
      <c r="E619" s="313"/>
      <c r="F619" s="313"/>
      <c r="G619" s="313"/>
      <c r="H619" s="313"/>
      <c r="I619" s="313"/>
      <c r="J619" s="290"/>
      <c r="K619" s="574"/>
      <c r="L619" s="574"/>
      <c r="M619" s="574"/>
      <c r="N619" s="574"/>
      <c r="O619" s="575"/>
      <c r="P619" s="574"/>
      <c r="Q619" s="574"/>
      <c r="R619" s="290"/>
      <c r="S619" s="290"/>
      <c r="T619" s="290"/>
      <c r="U619" s="290"/>
      <c r="V619" s="290"/>
      <c r="W619" s="290"/>
      <c r="X619" s="290"/>
      <c r="Y619" s="290"/>
      <c r="Z619" s="290"/>
      <c r="AA619" s="290"/>
      <c r="AB619" s="290"/>
      <c r="AC619" s="290"/>
      <c r="AD619" s="290"/>
      <c r="AE619" s="290"/>
      <c r="AF619" s="290"/>
      <c r="AG619" s="290"/>
      <c r="AH619" s="290"/>
      <c r="AI619" s="290"/>
    </row>
    <row r="620" ht="16.5" customHeight="1">
      <c r="A620" s="290"/>
      <c r="B620" s="313"/>
      <c r="C620" s="313"/>
      <c r="D620" s="313"/>
      <c r="E620" s="313"/>
      <c r="F620" s="313"/>
      <c r="G620" s="313"/>
      <c r="H620" s="313"/>
      <c r="I620" s="313"/>
      <c r="J620" s="290"/>
      <c r="K620" s="574"/>
      <c r="L620" s="574"/>
      <c r="M620" s="574"/>
      <c r="N620" s="574"/>
      <c r="O620" s="575"/>
      <c r="P620" s="574"/>
      <c r="Q620" s="574"/>
      <c r="R620" s="290"/>
      <c r="S620" s="290"/>
      <c r="T620" s="290"/>
      <c r="U620" s="290"/>
      <c r="V620" s="290"/>
      <c r="W620" s="290"/>
      <c r="X620" s="290"/>
      <c r="Y620" s="290"/>
      <c r="Z620" s="290"/>
      <c r="AA620" s="290"/>
      <c r="AB620" s="290"/>
      <c r="AC620" s="290"/>
      <c r="AD620" s="290"/>
      <c r="AE620" s="290"/>
      <c r="AF620" s="290"/>
      <c r="AG620" s="290"/>
      <c r="AH620" s="290"/>
      <c r="AI620" s="290"/>
    </row>
    <row r="621" ht="16.5" customHeight="1">
      <c r="A621" s="290"/>
      <c r="B621" s="313"/>
      <c r="C621" s="313"/>
      <c r="D621" s="313"/>
      <c r="E621" s="313"/>
      <c r="F621" s="313"/>
      <c r="G621" s="313"/>
      <c r="H621" s="313"/>
      <c r="I621" s="313"/>
      <c r="J621" s="290"/>
      <c r="K621" s="574"/>
      <c r="L621" s="574"/>
      <c r="M621" s="574"/>
      <c r="N621" s="574"/>
      <c r="O621" s="575"/>
      <c r="P621" s="574"/>
      <c r="Q621" s="574"/>
      <c r="R621" s="290"/>
      <c r="S621" s="290"/>
      <c r="T621" s="290"/>
      <c r="U621" s="290"/>
      <c r="V621" s="290"/>
      <c r="W621" s="290"/>
      <c r="X621" s="290"/>
      <c r="Y621" s="290"/>
      <c r="Z621" s="290"/>
      <c r="AA621" s="290"/>
      <c r="AB621" s="290"/>
      <c r="AC621" s="290"/>
      <c r="AD621" s="290"/>
      <c r="AE621" s="290"/>
      <c r="AF621" s="290"/>
      <c r="AG621" s="290"/>
      <c r="AH621" s="290"/>
      <c r="AI621" s="290"/>
    </row>
    <row r="622" ht="16.5" customHeight="1">
      <c r="A622" s="290"/>
      <c r="B622" s="313"/>
      <c r="C622" s="313"/>
      <c r="D622" s="313"/>
      <c r="E622" s="313"/>
      <c r="F622" s="313"/>
      <c r="G622" s="313"/>
      <c r="H622" s="313"/>
      <c r="I622" s="313"/>
      <c r="J622" s="290"/>
      <c r="K622" s="574"/>
      <c r="L622" s="574"/>
      <c r="M622" s="574"/>
      <c r="N622" s="574"/>
      <c r="O622" s="575"/>
      <c r="P622" s="574"/>
      <c r="Q622" s="574"/>
      <c r="R622" s="290"/>
      <c r="S622" s="290"/>
      <c r="T622" s="290"/>
      <c r="U622" s="290"/>
      <c r="V622" s="290"/>
      <c r="W622" s="290"/>
      <c r="X622" s="290"/>
      <c r="Y622" s="290"/>
      <c r="Z622" s="290"/>
      <c r="AA622" s="290"/>
      <c r="AB622" s="290"/>
      <c r="AC622" s="290"/>
      <c r="AD622" s="290"/>
      <c r="AE622" s="290"/>
      <c r="AF622" s="290"/>
      <c r="AG622" s="290"/>
      <c r="AH622" s="290"/>
      <c r="AI622" s="290"/>
    </row>
    <row r="623" ht="16.5" customHeight="1">
      <c r="A623" s="290"/>
      <c r="B623" s="313"/>
      <c r="C623" s="313"/>
      <c r="D623" s="313"/>
      <c r="E623" s="313"/>
      <c r="F623" s="313"/>
      <c r="G623" s="313"/>
      <c r="H623" s="313"/>
      <c r="I623" s="313"/>
      <c r="J623" s="290"/>
      <c r="K623" s="574"/>
      <c r="L623" s="574"/>
      <c r="M623" s="574"/>
      <c r="N623" s="574"/>
      <c r="O623" s="575"/>
      <c r="P623" s="574"/>
      <c r="Q623" s="574"/>
      <c r="R623" s="290"/>
      <c r="S623" s="290"/>
      <c r="T623" s="290"/>
      <c r="U623" s="290"/>
      <c r="V623" s="290"/>
      <c r="W623" s="290"/>
      <c r="X623" s="290"/>
      <c r="Y623" s="290"/>
      <c r="Z623" s="290"/>
      <c r="AA623" s="290"/>
      <c r="AB623" s="290"/>
      <c r="AC623" s="290"/>
      <c r="AD623" s="290"/>
      <c r="AE623" s="290"/>
      <c r="AF623" s="290"/>
      <c r="AG623" s="290"/>
      <c r="AH623" s="290"/>
      <c r="AI623" s="290"/>
    </row>
    <row r="624" ht="16.5" customHeight="1">
      <c r="A624" s="290"/>
      <c r="B624" s="313"/>
      <c r="C624" s="313"/>
      <c r="D624" s="313"/>
      <c r="E624" s="313"/>
      <c r="F624" s="313"/>
      <c r="G624" s="313"/>
      <c r="H624" s="313"/>
      <c r="I624" s="313"/>
      <c r="J624" s="290"/>
      <c r="K624" s="574"/>
      <c r="L624" s="574"/>
      <c r="M624" s="574"/>
      <c r="N624" s="574"/>
      <c r="O624" s="575"/>
      <c r="P624" s="574"/>
      <c r="Q624" s="574"/>
      <c r="R624" s="290"/>
      <c r="S624" s="290"/>
      <c r="T624" s="290"/>
      <c r="U624" s="290"/>
      <c r="V624" s="290"/>
      <c r="W624" s="290"/>
      <c r="X624" s="290"/>
      <c r="Y624" s="290"/>
      <c r="Z624" s="290"/>
      <c r="AA624" s="290"/>
      <c r="AB624" s="290"/>
      <c r="AC624" s="290"/>
      <c r="AD624" s="290"/>
      <c r="AE624" s="290"/>
      <c r="AF624" s="290"/>
      <c r="AG624" s="290"/>
      <c r="AH624" s="290"/>
      <c r="AI624" s="290"/>
    </row>
    <row r="625" ht="16.5" customHeight="1">
      <c r="A625" s="290"/>
      <c r="B625" s="313"/>
      <c r="C625" s="313"/>
      <c r="D625" s="313"/>
      <c r="E625" s="313"/>
      <c r="F625" s="313"/>
      <c r="G625" s="313"/>
      <c r="H625" s="313"/>
      <c r="I625" s="313"/>
      <c r="J625" s="290"/>
      <c r="K625" s="574"/>
      <c r="L625" s="574"/>
      <c r="M625" s="574"/>
      <c r="N625" s="574"/>
      <c r="O625" s="575"/>
      <c r="P625" s="574"/>
      <c r="Q625" s="574"/>
      <c r="R625" s="290"/>
      <c r="S625" s="290"/>
      <c r="T625" s="290"/>
      <c r="U625" s="290"/>
      <c r="V625" s="290"/>
      <c r="W625" s="290"/>
      <c r="X625" s="290"/>
      <c r="Y625" s="290"/>
      <c r="Z625" s="290"/>
      <c r="AA625" s="290"/>
      <c r="AB625" s="290"/>
      <c r="AC625" s="290"/>
      <c r="AD625" s="290"/>
      <c r="AE625" s="290"/>
      <c r="AF625" s="290"/>
      <c r="AG625" s="290"/>
      <c r="AH625" s="290"/>
      <c r="AI625" s="290"/>
    </row>
    <row r="626" ht="16.5" customHeight="1">
      <c r="A626" s="290"/>
      <c r="B626" s="313"/>
      <c r="C626" s="313"/>
      <c r="D626" s="313"/>
      <c r="E626" s="313"/>
      <c r="F626" s="313"/>
      <c r="G626" s="313"/>
      <c r="H626" s="313"/>
      <c r="I626" s="313"/>
      <c r="J626" s="290"/>
      <c r="K626" s="574"/>
      <c r="L626" s="574"/>
      <c r="M626" s="574"/>
      <c r="N626" s="574"/>
      <c r="O626" s="575"/>
      <c r="P626" s="574"/>
      <c r="Q626" s="574"/>
      <c r="R626" s="290"/>
      <c r="S626" s="290"/>
      <c r="T626" s="290"/>
      <c r="U626" s="290"/>
      <c r="V626" s="290"/>
      <c r="W626" s="290"/>
      <c r="X626" s="290"/>
      <c r="Y626" s="290"/>
      <c r="Z626" s="290"/>
      <c r="AA626" s="290"/>
      <c r="AB626" s="290"/>
      <c r="AC626" s="290"/>
      <c r="AD626" s="290"/>
      <c r="AE626" s="290"/>
      <c r="AF626" s="290"/>
      <c r="AG626" s="290"/>
      <c r="AH626" s="290"/>
      <c r="AI626" s="290"/>
    </row>
    <row r="627" ht="16.5" customHeight="1">
      <c r="A627" s="290"/>
      <c r="B627" s="313"/>
      <c r="C627" s="313"/>
      <c r="D627" s="313"/>
      <c r="E627" s="313"/>
      <c r="F627" s="313"/>
      <c r="G627" s="313"/>
      <c r="H627" s="313"/>
      <c r="I627" s="313"/>
      <c r="J627" s="290"/>
      <c r="K627" s="574"/>
      <c r="L627" s="574"/>
      <c r="M627" s="574"/>
      <c r="N627" s="574"/>
      <c r="O627" s="575"/>
      <c r="P627" s="574"/>
      <c r="Q627" s="574"/>
      <c r="R627" s="290"/>
      <c r="S627" s="290"/>
      <c r="T627" s="290"/>
      <c r="U627" s="290"/>
      <c r="V627" s="290"/>
      <c r="W627" s="290"/>
      <c r="X627" s="290"/>
      <c r="Y627" s="290"/>
      <c r="Z627" s="290"/>
      <c r="AA627" s="290"/>
      <c r="AB627" s="290"/>
      <c r="AC627" s="290"/>
      <c r="AD627" s="290"/>
      <c r="AE627" s="290"/>
      <c r="AF627" s="290"/>
      <c r="AG627" s="290"/>
      <c r="AH627" s="290"/>
      <c r="AI627" s="290"/>
    </row>
    <row r="628" ht="16.5" customHeight="1">
      <c r="A628" s="290"/>
      <c r="B628" s="313"/>
      <c r="C628" s="313"/>
      <c r="D628" s="313"/>
      <c r="E628" s="313"/>
      <c r="F628" s="313"/>
      <c r="G628" s="313"/>
      <c r="H628" s="313"/>
      <c r="I628" s="313"/>
      <c r="J628" s="290"/>
      <c r="K628" s="574"/>
      <c r="L628" s="574"/>
      <c r="M628" s="574"/>
      <c r="N628" s="574"/>
      <c r="O628" s="575"/>
      <c r="P628" s="574"/>
      <c r="Q628" s="574"/>
      <c r="R628" s="290"/>
      <c r="S628" s="290"/>
      <c r="T628" s="290"/>
      <c r="U628" s="290"/>
      <c r="V628" s="290"/>
      <c r="W628" s="290"/>
      <c r="X628" s="290"/>
      <c r="Y628" s="290"/>
      <c r="Z628" s="290"/>
      <c r="AA628" s="290"/>
      <c r="AB628" s="290"/>
      <c r="AC628" s="290"/>
      <c r="AD628" s="290"/>
      <c r="AE628" s="290"/>
      <c r="AF628" s="290"/>
      <c r="AG628" s="290"/>
      <c r="AH628" s="290"/>
      <c r="AI628" s="290"/>
    </row>
    <row r="629" ht="16.5" customHeight="1">
      <c r="A629" s="290"/>
      <c r="B629" s="313"/>
      <c r="C629" s="313"/>
      <c r="D629" s="313"/>
      <c r="E629" s="313"/>
      <c r="F629" s="313"/>
      <c r="G629" s="313"/>
      <c r="H629" s="313"/>
      <c r="I629" s="313"/>
      <c r="J629" s="290"/>
      <c r="K629" s="574"/>
      <c r="L629" s="574"/>
      <c r="M629" s="574"/>
      <c r="N629" s="574"/>
      <c r="O629" s="575"/>
      <c r="P629" s="574"/>
      <c r="Q629" s="574"/>
      <c r="R629" s="290"/>
      <c r="S629" s="290"/>
      <c r="T629" s="290"/>
      <c r="U629" s="290"/>
      <c r="V629" s="290"/>
      <c r="W629" s="290"/>
      <c r="X629" s="290"/>
      <c r="Y629" s="290"/>
      <c r="Z629" s="290"/>
      <c r="AA629" s="290"/>
      <c r="AB629" s="290"/>
      <c r="AC629" s="290"/>
      <c r="AD629" s="290"/>
      <c r="AE629" s="290"/>
      <c r="AF629" s="290"/>
      <c r="AG629" s="290"/>
      <c r="AH629" s="290"/>
      <c r="AI629" s="290"/>
    </row>
    <row r="630" ht="16.5" customHeight="1">
      <c r="A630" s="290"/>
      <c r="B630" s="313"/>
      <c r="C630" s="313"/>
      <c r="D630" s="313"/>
      <c r="E630" s="313"/>
      <c r="F630" s="313"/>
      <c r="G630" s="313"/>
      <c r="H630" s="313"/>
      <c r="I630" s="313"/>
      <c r="J630" s="290"/>
      <c r="K630" s="574"/>
      <c r="L630" s="574"/>
      <c r="M630" s="574"/>
      <c r="N630" s="574"/>
      <c r="O630" s="575"/>
      <c r="P630" s="574"/>
      <c r="Q630" s="574"/>
      <c r="R630" s="290"/>
      <c r="S630" s="290"/>
      <c r="T630" s="290"/>
      <c r="U630" s="290"/>
      <c r="V630" s="290"/>
      <c r="W630" s="290"/>
      <c r="X630" s="290"/>
      <c r="Y630" s="290"/>
      <c r="Z630" s="290"/>
      <c r="AA630" s="290"/>
      <c r="AB630" s="290"/>
      <c r="AC630" s="290"/>
      <c r="AD630" s="290"/>
      <c r="AE630" s="290"/>
      <c r="AF630" s="290"/>
      <c r="AG630" s="290"/>
      <c r="AH630" s="290"/>
      <c r="AI630" s="290"/>
    </row>
    <row r="631" ht="16.5" customHeight="1">
      <c r="A631" s="290"/>
      <c r="B631" s="313"/>
      <c r="C631" s="313"/>
      <c r="D631" s="313"/>
      <c r="E631" s="313"/>
      <c r="F631" s="313"/>
      <c r="G631" s="313"/>
      <c r="H631" s="313"/>
      <c r="I631" s="313"/>
      <c r="J631" s="290"/>
      <c r="K631" s="574"/>
      <c r="L631" s="574"/>
      <c r="M631" s="574"/>
      <c r="N631" s="574"/>
      <c r="O631" s="575"/>
      <c r="P631" s="574"/>
      <c r="Q631" s="574"/>
      <c r="R631" s="290"/>
      <c r="S631" s="290"/>
      <c r="T631" s="290"/>
      <c r="U631" s="290"/>
      <c r="V631" s="290"/>
      <c r="W631" s="290"/>
      <c r="X631" s="290"/>
      <c r="Y631" s="290"/>
      <c r="Z631" s="290"/>
      <c r="AA631" s="290"/>
      <c r="AB631" s="290"/>
      <c r="AC631" s="290"/>
      <c r="AD631" s="290"/>
      <c r="AE631" s="290"/>
      <c r="AF631" s="290"/>
      <c r="AG631" s="290"/>
      <c r="AH631" s="290"/>
      <c r="AI631" s="290"/>
    </row>
    <row r="632" ht="16.5" customHeight="1">
      <c r="A632" s="290"/>
      <c r="B632" s="313"/>
      <c r="C632" s="313"/>
      <c r="D632" s="313"/>
      <c r="E632" s="313"/>
      <c r="F632" s="313"/>
      <c r="G632" s="313"/>
      <c r="H632" s="313"/>
      <c r="I632" s="313"/>
      <c r="J632" s="290"/>
      <c r="K632" s="574"/>
      <c r="L632" s="574"/>
      <c r="M632" s="574"/>
      <c r="N632" s="574"/>
      <c r="O632" s="575"/>
      <c r="P632" s="574"/>
      <c r="Q632" s="574"/>
      <c r="R632" s="290"/>
      <c r="S632" s="290"/>
      <c r="T632" s="290"/>
      <c r="U632" s="290"/>
      <c r="V632" s="290"/>
      <c r="W632" s="290"/>
      <c r="X632" s="290"/>
      <c r="Y632" s="290"/>
      <c r="Z632" s="290"/>
      <c r="AA632" s="290"/>
      <c r="AB632" s="290"/>
      <c r="AC632" s="290"/>
      <c r="AD632" s="290"/>
      <c r="AE632" s="290"/>
      <c r="AF632" s="290"/>
      <c r="AG632" s="290"/>
      <c r="AH632" s="290"/>
      <c r="AI632" s="290"/>
    </row>
    <row r="633" ht="16.5" customHeight="1">
      <c r="A633" s="290"/>
      <c r="B633" s="313"/>
      <c r="C633" s="313"/>
      <c r="D633" s="313"/>
      <c r="E633" s="313"/>
      <c r="F633" s="313"/>
      <c r="G633" s="313"/>
      <c r="H633" s="313"/>
      <c r="I633" s="313"/>
      <c r="J633" s="290"/>
      <c r="K633" s="574"/>
      <c r="L633" s="574"/>
      <c r="M633" s="574"/>
      <c r="N633" s="574"/>
      <c r="O633" s="575"/>
      <c r="P633" s="574"/>
      <c r="Q633" s="574"/>
      <c r="R633" s="290"/>
      <c r="S633" s="290"/>
      <c r="T633" s="290"/>
      <c r="U633" s="290"/>
      <c r="V633" s="290"/>
      <c r="W633" s="290"/>
      <c r="X633" s="290"/>
      <c r="Y633" s="290"/>
      <c r="Z633" s="290"/>
      <c r="AA633" s="290"/>
      <c r="AB633" s="290"/>
      <c r="AC633" s="290"/>
      <c r="AD633" s="290"/>
      <c r="AE633" s="290"/>
      <c r="AF633" s="290"/>
      <c r="AG633" s="290"/>
      <c r="AH633" s="290"/>
      <c r="AI633" s="290"/>
    </row>
    <row r="634" ht="16.5" customHeight="1">
      <c r="A634" s="290"/>
      <c r="B634" s="313"/>
      <c r="C634" s="313"/>
      <c r="D634" s="313"/>
      <c r="E634" s="313"/>
      <c r="F634" s="313"/>
      <c r="G634" s="313"/>
      <c r="H634" s="313"/>
      <c r="I634" s="313"/>
      <c r="J634" s="290"/>
      <c r="K634" s="574"/>
      <c r="L634" s="574"/>
      <c r="M634" s="574"/>
      <c r="N634" s="574"/>
      <c r="O634" s="575"/>
      <c r="P634" s="574"/>
      <c r="Q634" s="574"/>
      <c r="R634" s="290"/>
      <c r="S634" s="290"/>
      <c r="T634" s="290"/>
      <c r="U634" s="290"/>
      <c r="V634" s="290"/>
      <c r="W634" s="290"/>
      <c r="X634" s="290"/>
      <c r="Y634" s="290"/>
      <c r="Z634" s="290"/>
      <c r="AA634" s="290"/>
      <c r="AB634" s="290"/>
      <c r="AC634" s="290"/>
      <c r="AD634" s="290"/>
      <c r="AE634" s="290"/>
      <c r="AF634" s="290"/>
      <c r="AG634" s="290"/>
      <c r="AH634" s="290"/>
      <c r="AI634" s="290"/>
    </row>
    <row r="635" ht="16.5" customHeight="1">
      <c r="A635" s="290"/>
      <c r="B635" s="313"/>
      <c r="C635" s="313"/>
      <c r="D635" s="313"/>
      <c r="E635" s="313"/>
      <c r="F635" s="313"/>
      <c r="G635" s="313"/>
      <c r="H635" s="313"/>
      <c r="I635" s="313"/>
      <c r="J635" s="290"/>
      <c r="K635" s="574"/>
      <c r="L635" s="574"/>
      <c r="M635" s="574"/>
      <c r="N635" s="574"/>
      <c r="O635" s="575"/>
      <c r="P635" s="574"/>
      <c r="Q635" s="574"/>
      <c r="R635" s="290"/>
      <c r="S635" s="290"/>
      <c r="T635" s="290"/>
      <c r="U635" s="290"/>
      <c r="V635" s="290"/>
      <c r="W635" s="290"/>
      <c r="X635" s="290"/>
      <c r="Y635" s="290"/>
      <c r="Z635" s="290"/>
      <c r="AA635" s="290"/>
      <c r="AB635" s="290"/>
      <c r="AC635" s="290"/>
      <c r="AD635" s="290"/>
      <c r="AE635" s="290"/>
      <c r="AF635" s="290"/>
      <c r="AG635" s="290"/>
      <c r="AH635" s="290"/>
      <c r="AI635" s="290"/>
    </row>
    <row r="636" ht="16.5" customHeight="1">
      <c r="A636" s="290"/>
      <c r="B636" s="313"/>
      <c r="C636" s="313"/>
      <c r="D636" s="313"/>
      <c r="E636" s="313"/>
      <c r="F636" s="313"/>
      <c r="G636" s="313"/>
      <c r="H636" s="313"/>
      <c r="I636" s="313"/>
      <c r="J636" s="290"/>
      <c r="K636" s="574"/>
      <c r="L636" s="574"/>
      <c r="M636" s="574"/>
      <c r="N636" s="574"/>
      <c r="O636" s="575"/>
      <c r="P636" s="574"/>
      <c r="Q636" s="574"/>
      <c r="R636" s="290"/>
      <c r="S636" s="290"/>
      <c r="T636" s="290"/>
      <c r="U636" s="290"/>
      <c r="V636" s="290"/>
      <c r="W636" s="290"/>
      <c r="X636" s="290"/>
      <c r="Y636" s="290"/>
      <c r="Z636" s="290"/>
      <c r="AA636" s="290"/>
      <c r="AB636" s="290"/>
      <c r="AC636" s="290"/>
      <c r="AD636" s="290"/>
      <c r="AE636" s="290"/>
      <c r="AF636" s="290"/>
      <c r="AG636" s="290"/>
      <c r="AH636" s="290"/>
      <c r="AI636" s="290"/>
    </row>
    <row r="637" ht="16.5" customHeight="1">
      <c r="A637" s="290"/>
      <c r="B637" s="313"/>
      <c r="C637" s="313"/>
      <c r="D637" s="313"/>
      <c r="E637" s="313"/>
      <c r="F637" s="313"/>
      <c r="G637" s="313"/>
      <c r="H637" s="313"/>
      <c r="I637" s="313"/>
      <c r="J637" s="290"/>
      <c r="K637" s="574"/>
      <c r="L637" s="574"/>
      <c r="M637" s="574"/>
      <c r="N637" s="574"/>
      <c r="O637" s="575"/>
      <c r="P637" s="574"/>
      <c r="Q637" s="574"/>
      <c r="R637" s="290"/>
      <c r="S637" s="290"/>
      <c r="T637" s="290"/>
      <c r="U637" s="290"/>
      <c r="V637" s="290"/>
      <c r="W637" s="290"/>
      <c r="X637" s="290"/>
      <c r="Y637" s="290"/>
      <c r="Z637" s="290"/>
      <c r="AA637" s="290"/>
      <c r="AB637" s="290"/>
      <c r="AC637" s="290"/>
      <c r="AD637" s="290"/>
      <c r="AE637" s="290"/>
      <c r="AF637" s="290"/>
      <c r="AG637" s="290"/>
      <c r="AH637" s="290"/>
      <c r="AI637" s="290"/>
    </row>
    <row r="638" ht="16.5" customHeight="1">
      <c r="A638" s="290"/>
      <c r="B638" s="313"/>
      <c r="C638" s="313"/>
      <c r="D638" s="313"/>
      <c r="E638" s="313"/>
      <c r="F638" s="313"/>
      <c r="G638" s="313"/>
      <c r="H638" s="313"/>
      <c r="I638" s="313"/>
      <c r="J638" s="290"/>
      <c r="K638" s="574"/>
      <c r="L638" s="574"/>
      <c r="M638" s="574"/>
      <c r="N638" s="574"/>
      <c r="O638" s="575"/>
      <c r="P638" s="574"/>
      <c r="Q638" s="574"/>
      <c r="R638" s="290"/>
      <c r="S638" s="290"/>
      <c r="T638" s="290"/>
      <c r="U638" s="290"/>
      <c r="V638" s="290"/>
      <c r="W638" s="290"/>
      <c r="X638" s="290"/>
      <c r="Y638" s="290"/>
      <c r="Z638" s="290"/>
      <c r="AA638" s="290"/>
      <c r="AB638" s="290"/>
      <c r="AC638" s="290"/>
      <c r="AD638" s="290"/>
      <c r="AE638" s="290"/>
      <c r="AF638" s="290"/>
      <c r="AG638" s="290"/>
      <c r="AH638" s="290"/>
      <c r="AI638" s="290"/>
    </row>
    <row r="639" ht="16.5" customHeight="1">
      <c r="A639" s="290"/>
      <c r="B639" s="313"/>
      <c r="C639" s="313"/>
      <c r="D639" s="313"/>
      <c r="E639" s="313"/>
      <c r="F639" s="313"/>
      <c r="G639" s="313"/>
      <c r="H639" s="313"/>
      <c r="I639" s="313"/>
      <c r="J639" s="290"/>
      <c r="K639" s="574"/>
      <c r="L639" s="574"/>
      <c r="M639" s="574"/>
      <c r="N639" s="574"/>
      <c r="O639" s="575"/>
      <c r="P639" s="574"/>
      <c r="Q639" s="574"/>
      <c r="R639" s="290"/>
      <c r="S639" s="290"/>
      <c r="T639" s="290"/>
      <c r="U639" s="290"/>
      <c r="V639" s="290"/>
      <c r="W639" s="290"/>
      <c r="X639" s="290"/>
      <c r="Y639" s="290"/>
      <c r="Z639" s="290"/>
      <c r="AA639" s="290"/>
      <c r="AB639" s="290"/>
      <c r="AC639" s="290"/>
      <c r="AD639" s="290"/>
      <c r="AE639" s="290"/>
      <c r="AF639" s="290"/>
      <c r="AG639" s="290"/>
      <c r="AH639" s="290"/>
      <c r="AI639" s="290"/>
    </row>
    <row r="640" ht="16.5" customHeight="1">
      <c r="A640" s="290"/>
      <c r="B640" s="313"/>
      <c r="C640" s="313"/>
      <c r="D640" s="313"/>
      <c r="E640" s="313"/>
      <c r="F640" s="313"/>
      <c r="G640" s="313"/>
      <c r="H640" s="313"/>
      <c r="I640" s="313"/>
      <c r="J640" s="290"/>
      <c r="K640" s="574"/>
      <c r="L640" s="574"/>
      <c r="M640" s="574"/>
      <c r="N640" s="574"/>
      <c r="O640" s="575"/>
      <c r="P640" s="574"/>
      <c r="Q640" s="574"/>
      <c r="R640" s="290"/>
      <c r="S640" s="290"/>
      <c r="T640" s="290"/>
      <c r="U640" s="290"/>
      <c r="V640" s="290"/>
      <c r="W640" s="290"/>
      <c r="X640" s="290"/>
      <c r="Y640" s="290"/>
      <c r="Z640" s="290"/>
      <c r="AA640" s="290"/>
      <c r="AB640" s="290"/>
      <c r="AC640" s="290"/>
      <c r="AD640" s="290"/>
      <c r="AE640" s="290"/>
      <c r="AF640" s="290"/>
      <c r="AG640" s="290"/>
      <c r="AH640" s="290"/>
      <c r="AI640" s="290"/>
    </row>
    <row r="641" ht="16.5" customHeight="1">
      <c r="A641" s="290"/>
      <c r="B641" s="313"/>
      <c r="C641" s="313"/>
      <c r="D641" s="313"/>
      <c r="E641" s="313"/>
      <c r="F641" s="313"/>
      <c r="G641" s="313"/>
      <c r="H641" s="313"/>
      <c r="I641" s="313"/>
      <c r="J641" s="290"/>
      <c r="K641" s="574"/>
      <c r="L641" s="574"/>
      <c r="M641" s="574"/>
      <c r="N641" s="574"/>
      <c r="O641" s="575"/>
      <c r="P641" s="574"/>
      <c r="Q641" s="574"/>
      <c r="R641" s="290"/>
      <c r="S641" s="290"/>
      <c r="T641" s="290"/>
      <c r="U641" s="290"/>
      <c r="V641" s="290"/>
      <c r="W641" s="290"/>
      <c r="X641" s="290"/>
      <c r="Y641" s="290"/>
      <c r="Z641" s="290"/>
      <c r="AA641" s="290"/>
      <c r="AB641" s="290"/>
      <c r="AC641" s="290"/>
      <c r="AD641" s="290"/>
      <c r="AE641" s="290"/>
      <c r="AF641" s="290"/>
      <c r="AG641" s="290"/>
      <c r="AH641" s="290"/>
      <c r="AI641" s="290"/>
    </row>
    <row r="642" ht="16.5" customHeight="1">
      <c r="A642" s="290"/>
      <c r="B642" s="313"/>
      <c r="C642" s="313"/>
      <c r="D642" s="313"/>
      <c r="E642" s="313"/>
      <c r="F642" s="313"/>
      <c r="G642" s="313"/>
      <c r="H642" s="313"/>
      <c r="I642" s="313"/>
      <c r="J642" s="290"/>
      <c r="K642" s="574"/>
      <c r="L642" s="574"/>
      <c r="M642" s="574"/>
      <c r="N642" s="574"/>
      <c r="O642" s="575"/>
      <c r="P642" s="574"/>
      <c r="Q642" s="574"/>
      <c r="R642" s="290"/>
      <c r="S642" s="290"/>
      <c r="T642" s="290"/>
      <c r="U642" s="290"/>
      <c r="V642" s="290"/>
      <c r="W642" s="290"/>
      <c r="X642" s="290"/>
      <c r="Y642" s="290"/>
      <c r="Z642" s="290"/>
      <c r="AA642" s="290"/>
      <c r="AB642" s="290"/>
      <c r="AC642" s="290"/>
      <c r="AD642" s="290"/>
      <c r="AE642" s="290"/>
      <c r="AF642" s="290"/>
      <c r="AG642" s="290"/>
      <c r="AH642" s="290"/>
      <c r="AI642" s="290"/>
    </row>
    <row r="643" ht="16.5" customHeight="1">
      <c r="A643" s="290"/>
      <c r="B643" s="313"/>
      <c r="C643" s="313"/>
      <c r="D643" s="313"/>
      <c r="E643" s="313"/>
      <c r="F643" s="313"/>
      <c r="G643" s="313"/>
      <c r="H643" s="313"/>
      <c r="I643" s="313"/>
      <c r="J643" s="290"/>
      <c r="K643" s="574"/>
      <c r="L643" s="574"/>
      <c r="M643" s="574"/>
      <c r="N643" s="574"/>
      <c r="O643" s="575"/>
      <c r="P643" s="574"/>
      <c r="Q643" s="574"/>
      <c r="R643" s="290"/>
      <c r="S643" s="290"/>
      <c r="T643" s="290"/>
      <c r="U643" s="290"/>
      <c r="V643" s="290"/>
      <c r="W643" s="290"/>
      <c r="X643" s="290"/>
      <c r="Y643" s="290"/>
      <c r="Z643" s="290"/>
      <c r="AA643" s="290"/>
      <c r="AB643" s="290"/>
      <c r="AC643" s="290"/>
      <c r="AD643" s="290"/>
      <c r="AE643" s="290"/>
      <c r="AF643" s="290"/>
      <c r="AG643" s="290"/>
      <c r="AH643" s="290"/>
      <c r="AI643" s="290"/>
    </row>
    <row r="644" ht="16.5" customHeight="1">
      <c r="A644" s="290"/>
      <c r="B644" s="313"/>
      <c r="C644" s="313"/>
      <c r="D644" s="313"/>
      <c r="E644" s="313"/>
      <c r="F644" s="313"/>
      <c r="G644" s="313"/>
      <c r="H644" s="313"/>
      <c r="I644" s="313"/>
      <c r="J644" s="290"/>
      <c r="K644" s="574"/>
      <c r="L644" s="574"/>
      <c r="M644" s="574"/>
      <c r="N644" s="574"/>
      <c r="O644" s="575"/>
      <c r="P644" s="574"/>
      <c r="Q644" s="574"/>
      <c r="R644" s="290"/>
      <c r="S644" s="290"/>
      <c r="T644" s="290"/>
      <c r="U644" s="290"/>
      <c r="V644" s="290"/>
      <c r="W644" s="290"/>
      <c r="X644" s="290"/>
      <c r="Y644" s="290"/>
      <c r="Z644" s="290"/>
      <c r="AA644" s="290"/>
      <c r="AB644" s="290"/>
      <c r="AC644" s="290"/>
      <c r="AD644" s="290"/>
      <c r="AE644" s="290"/>
      <c r="AF644" s="290"/>
      <c r="AG644" s="290"/>
      <c r="AH644" s="290"/>
      <c r="AI644" s="290"/>
    </row>
    <row r="645" ht="16.5" customHeight="1">
      <c r="A645" s="290"/>
      <c r="B645" s="313"/>
      <c r="C645" s="313"/>
      <c r="D645" s="313"/>
      <c r="E645" s="313"/>
      <c r="F645" s="313"/>
      <c r="G645" s="313"/>
      <c r="H645" s="313"/>
      <c r="I645" s="313"/>
      <c r="J645" s="290"/>
      <c r="K645" s="574"/>
      <c r="L645" s="574"/>
      <c r="M645" s="574"/>
      <c r="N645" s="574"/>
      <c r="O645" s="575"/>
      <c r="P645" s="574"/>
      <c r="Q645" s="574"/>
      <c r="R645" s="290"/>
      <c r="S645" s="290"/>
      <c r="T645" s="290"/>
      <c r="U645" s="290"/>
      <c r="V645" s="290"/>
      <c r="W645" s="290"/>
      <c r="X645" s="290"/>
      <c r="Y645" s="290"/>
      <c r="Z645" s="290"/>
      <c r="AA645" s="290"/>
      <c r="AB645" s="290"/>
      <c r="AC645" s="290"/>
      <c r="AD645" s="290"/>
      <c r="AE645" s="290"/>
      <c r="AF645" s="290"/>
      <c r="AG645" s="290"/>
      <c r="AH645" s="290"/>
      <c r="AI645" s="290"/>
    </row>
    <row r="646" ht="16.5" customHeight="1">
      <c r="A646" s="290"/>
      <c r="B646" s="313"/>
      <c r="C646" s="313"/>
      <c r="D646" s="313"/>
      <c r="E646" s="313"/>
      <c r="F646" s="313"/>
      <c r="G646" s="313"/>
      <c r="H646" s="313"/>
      <c r="I646" s="313"/>
      <c r="J646" s="290"/>
      <c r="K646" s="574"/>
      <c r="L646" s="574"/>
      <c r="M646" s="574"/>
      <c r="N646" s="574"/>
      <c r="O646" s="575"/>
      <c r="P646" s="574"/>
      <c r="Q646" s="574"/>
      <c r="R646" s="290"/>
      <c r="S646" s="290"/>
      <c r="T646" s="290"/>
      <c r="U646" s="290"/>
      <c r="V646" s="290"/>
      <c r="W646" s="290"/>
      <c r="X646" s="290"/>
      <c r="Y646" s="290"/>
      <c r="Z646" s="290"/>
      <c r="AA646" s="290"/>
      <c r="AB646" s="290"/>
      <c r="AC646" s="290"/>
      <c r="AD646" s="290"/>
      <c r="AE646" s="290"/>
      <c r="AF646" s="290"/>
      <c r="AG646" s="290"/>
      <c r="AH646" s="290"/>
      <c r="AI646" s="290"/>
    </row>
    <row r="647" ht="16.5" customHeight="1">
      <c r="A647" s="290"/>
      <c r="B647" s="313"/>
      <c r="C647" s="313"/>
      <c r="D647" s="313"/>
      <c r="E647" s="313"/>
      <c r="F647" s="313"/>
      <c r="G647" s="313"/>
      <c r="H647" s="313"/>
      <c r="I647" s="313"/>
      <c r="J647" s="290"/>
      <c r="K647" s="574"/>
      <c r="L647" s="574"/>
      <c r="M647" s="574"/>
      <c r="N647" s="574"/>
      <c r="O647" s="575"/>
      <c r="P647" s="574"/>
      <c r="Q647" s="574"/>
      <c r="R647" s="290"/>
      <c r="S647" s="290"/>
      <c r="T647" s="290"/>
      <c r="U647" s="290"/>
      <c r="V647" s="290"/>
      <c r="W647" s="290"/>
      <c r="X647" s="290"/>
      <c r="Y647" s="290"/>
      <c r="Z647" s="290"/>
      <c r="AA647" s="290"/>
      <c r="AB647" s="290"/>
      <c r="AC647" s="290"/>
      <c r="AD647" s="290"/>
      <c r="AE647" s="290"/>
      <c r="AF647" s="290"/>
      <c r="AG647" s="290"/>
      <c r="AH647" s="290"/>
      <c r="AI647" s="290"/>
    </row>
    <row r="648" ht="16.5" customHeight="1">
      <c r="A648" s="290"/>
      <c r="B648" s="313"/>
      <c r="C648" s="313"/>
      <c r="D648" s="313"/>
      <c r="E648" s="313"/>
      <c r="F648" s="313"/>
      <c r="G648" s="313"/>
      <c r="H648" s="313"/>
      <c r="I648" s="313"/>
      <c r="J648" s="290"/>
      <c r="K648" s="574"/>
      <c r="L648" s="574"/>
      <c r="M648" s="574"/>
      <c r="N648" s="574"/>
      <c r="O648" s="575"/>
      <c r="P648" s="574"/>
      <c r="Q648" s="574"/>
      <c r="R648" s="290"/>
      <c r="S648" s="290"/>
      <c r="T648" s="290"/>
      <c r="U648" s="290"/>
      <c r="V648" s="290"/>
      <c r="W648" s="290"/>
      <c r="X648" s="290"/>
      <c r="Y648" s="290"/>
      <c r="Z648" s="290"/>
      <c r="AA648" s="290"/>
      <c r="AB648" s="290"/>
      <c r="AC648" s="290"/>
      <c r="AD648" s="290"/>
      <c r="AE648" s="290"/>
      <c r="AF648" s="290"/>
      <c r="AG648" s="290"/>
      <c r="AH648" s="290"/>
      <c r="AI648" s="290"/>
    </row>
    <row r="649" ht="16.5" customHeight="1">
      <c r="A649" s="290"/>
      <c r="B649" s="313"/>
      <c r="C649" s="313"/>
      <c r="D649" s="313"/>
      <c r="E649" s="313"/>
      <c r="F649" s="313"/>
      <c r="G649" s="313"/>
      <c r="H649" s="313"/>
      <c r="I649" s="313"/>
      <c r="J649" s="290"/>
      <c r="K649" s="574"/>
      <c r="L649" s="574"/>
      <c r="M649" s="574"/>
      <c r="N649" s="574"/>
      <c r="O649" s="575"/>
      <c r="P649" s="574"/>
      <c r="Q649" s="574"/>
      <c r="R649" s="290"/>
      <c r="S649" s="290"/>
      <c r="T649" s="290"/>
      <c r="U649" s="290"/>
      <c r="V649" s="290"/>
      <c r="W649" s="290"/>
      <c r="X649" s="290"/>
      <c r="Y649" s="290"/>
      <c r="Z649" s="290"/>
      <c r="AA649" s="290"/>
      <c r="AB649" s="290"/>
      <c r="AC649" s="290"/>
      <c r="AD649" s="290"/>
      <c r="AE649" s="290"/>
      <c r="AF649" s="290"/>
      <c r="AG649" s="290"/>
      <c r="AH649" s="290"/>
      <c r="AI649" s="290"/>
    </row>
    <row r="650" ht="16.5" customHeight="1">
      <c r="A650" s="290"/>
      <c r="B650" s="313"/>
      <c r="C650" s="313"/>
      <c r="D650" s="313"/>
      <c r="E650" s="313"/>
      <c r="F650" s="313"/>
      <c r="G650" s="313"/>
      <c r="H650" s="313"/>
      <c r="I650" s="313"/>
      <c r="J650" s="290"/>
      <c r="K650" s="574"/>
      <c r="L650" s="574"/>
      <c r="M650" s="574"/>
      <c r="N650" s="574"/>
      <c r="O650" s="575"/>
      <c r="P650" s="574"/>
      <c r="Q650" s="574"/>
      <c r="R650" s="290"/>
      <c r="S650" s="290"/>
      <c r="T650" s="290"/>
      <c r="U650" s="290"/>
      <c r="V650" s="290"/>
      <c r="W650" s="290"/>
      <c r="X650" s="290"/>
      <c r="Y650" s="290"/>
      <c r="Z650" s="290"/>
      <c r="AA650" s="290"/>
      <c r="AB650" s="290"/>
      <c r="AC650" s="290"/>
      <c r="AD650" s="290"/>
      <c r="AE650" s="290"/>
      <c r="AF650" s="290"/>
      <c r="AG650" s="290"/>
      <c r="AH650" s="290"/>
      <c r="AI650" s="290"/>
    </row>
    <row r="651" ht="16.5" customHeight="1">
      <c r="A651" s="290"/>
      <c r="B651" s="313"/>
      <c r="C651" s="313"/>
      <c r="D651" s="313"/>
      <c r="E651" s="313"/>
      <c r="F651" s="313"/>
      <c r="G651" s="313"/>
      <c r="H651" s="313"/>
      <c r="I651" s="313"/>
      <c r="J651" s="290"/>
      <c r="K651" s="574"/>
      <c r="L651" s="574"/>
      <c r="M651" s="574"/>
      <c r="N651" s="574"/>
      <c r="O651" s="575"/>
      <c r="P651" s="574"/>
      <c r="Q651" s="574"/>
      <c r="R651" s="290"/>
      <c r="S651" s="290"/>
      <c r="T651" s="290"/>
      <c r="U651" s="290"/>
      <c r="V651" s="290"/>
      <c r="W651" s="290"/>
      <c r="X651" s="290"/>
      <c r="Y651" s="290"/>
      <c r="Z651" s="290"/>
      <c r="AA651" s="290"/>
      <c r="AB651" s="290"/>
      <c r="AC651" s="290"/>
      <c r="AD651" s="290"/>
      <c r="AE651" s="290"/>
      <c r="AF651" s="290"/>
      <c r="AG651" s="290"/>
      <c r="AH651" s="290"/>
      <c r="AI651" s="290"/>
    </row>
    <row r="652" ht="16.5" customHeight="1">
      <c r="A652" s="290"/>
      <c r="B652" s="313"/>
      <c r="C652" s="313"/>
      <c r="D652" s="313"/>
      <c r="E652" s="313"/>
      <c r="F652" s="313"/>
      <c r="G652" s="313"/>
      <c r="H652" s="313"/>
      <c r="I652" s="313"/>
      <c r="J652" s="290"/>
      <c r="K652" s="574"/>
      <c r="L652" s="574"/>
      <c r="M652" s="574"/>
      <c r="N652" s="574"/>
      <c r="O652" s="575"/>
      <c r="P652" s="574"/>
      <c r="Q652" s="574"/>
      <c r="R652" s="290"/>
      <c r="S652" s="290"/>
      <c r="T652" s="290"/>
      <c r="U652" s="290"/>
      <c r="V652" s="290"/>
      <c r="W652" s="290"/>
      <c r="X652" s="290"/>
      <c r="Y652" s="290"/>
      <c r="Z652" s="290"/>
      <c r="AA652" s="290"/>
      <c r="AB652" s="290"/>
      <c r="AC652" s="290"/>
      <c r="AD652" s="290"/>
      <c r="AE652" s="290"/>
      <c r="AF652" s="290"/>
      <c r="AG652" s="290"/>
      <c r="AH652" s="290"/>
      <c r="AI652" s="290"/>
    </row>
    <row r="653" ht="16.5" customHeight="1">
      <c r="A653" s="290"/>
      <c r="B653" s="313"/>
      <c r="C653" s="313"/>
      <c r="D653" s="313"/>
      <c r="E653" s="313"/>
      <c r="F653" s="313"/>
      <c r="G653" s="313"/>
      <c r="H653" s="313"/>
      <c r="I653" s="313"/>
      <c r="J653" s="290"/>
      <c r="K653" s="574"/>
      <c r="L653" s="574"/>
      <c r="M653" s="574"/>
      <c r="N653" s="574"/>
      <c r="O653" s="575"/>
      <c r="P653" s="574"/>
      <c r="Q653" s="574"/>
      <c r="R653" s="290"/>
      <c r="S653" s="290"/>
      <c r="T653" s="290"/>
      <c r="U653" s="290"/>
      <c r="V653" s="290"/>
      <c r="W653" s="290"/>
      <c r="X653" s="290"/>
      <c r="Y653" s="290"/>
      <c r="Z653" s="290"/>
      <c r="AA653" s="290"/>
      <c r="AB653" s="290"/>
      <c r="AC653" s="290"/>
      <c r="AD653" s="290"/>
      <c r="AE653" s="290"/>
      <c r="AF653" s="290"/>
      <c r="AG653" s="290"/>
      <c r="AH653" s="290"/>
      <c r="AI653" s="290"/>
    </row>
    <row r="654" ht="16.5" customHeight="1">
      <c r="A654" s="290"/>
      <c r="B654" s="313"/>
      <c r="C654" s="313"/>
      <c r="D654" s="313"/>
      <c r="E654" s="313"/>
      <c r="F654" s="313"/>
      <c r="G654" s="313"/>
      <c r="H654" s="313"/>
      <c r="I654" s="313"/>
      <c r="J654" s="290"/>
      <c r="K654" s="574"/>
      <c r="L654" s="574"/>
      <c r="M654" s="574"/>
      <c r="N654" s="574"/>
      <c r="O654" s="575"/>
      <c r="P654" s="574"/>
      <c r="Q654" s="574"/>
      <c r="R654" s="290"/>
      <c r="S654" s="290"/>
      <c r="T654" s="290"/>
      <c r="U654" s="290"/>
      <c r="V654" s="290"/>
      <c r="W654" s="290"/>
      <c r="X654" s="290"/>
      <c r="Y654" s="290"/>
      <c r="Z654" s="290"/>
      <c r="AA654" s="290"/>
      <c r="AB654" s="290"/>
      <c r="AC654" s="290"/>
      <c r="AD654" s="290"/>
      <c r="AE654" s="290"/>
      <c r="AF654" s="290"/>
      <c r="AG654" s="290"/>
      <c r="AH654" s="290"/>
      <c r="AI654" s="290"/>
    </row>
    <row r="655" ht="16.5" customHeight="1">
      <c r="A655" s="290"/>
      <c r="B655" s="313"/>
      <c r="C655" s="313"/>
      <c r="D655" s="313"/>
      <c r="E655" s="313"/>
      <c r="F655" s="313"/>
      <c r="G655" s="313"/>
      <c r="H655" s="313"/>
      <c r="I655" s="313"/>
      <c r="J655" s="290"/>
      <c r="K655" s="574"/>
      <c r="L655" s="574"/>
      <c r="M655" s="574"/>
      <c r="N655" s="574"/>
      <c r="O655" s="575"/>
      <c r="P655" s="574"/>
      <c r="Q655" s="574"/>
      <c r="R655" s="290"/>
      <c r="S655" s="290"/>
      <c r="T655" s="290"/>
      <c r="U655" s="290"/>
      <c r="V655" s="290"/>
      <c r="W655" s="290"/>
      <c r="X655" s="290"/>
      <c r="Y655" s="290"/>
      <c r="Z655" s="290"/>
      <c r="AA655" s="290"/>
      <c r="AB655" s="290"/>
      <c r="AC655" s="290"/>
      <c r="AD655" s="290"/>
      <c r="AE655" s="290"/>
      <c r="AF655" s="290"/>
      <c r="AG655" s="290"/>
      <c r="AH655" s="290"/>
      <c r="AI655" s="290"/>
    </row>
    <row r="656" ht="16.5" customHeight="1">
      <c r="A656" s="290"/>
      <c r="B656" s="313"/>
      <c r="C656" s="313"/>
      <c r="D656" s="313"/>
      <c r="E656" s="313"/>
      <c r="F656" s="313"/>
      <c r="G656" s="313"/>
      <c r="H656" s="313"/>
      <c r="I656" s="313"/>
      <c r="J656" s="290"/>
      <c r="K656" s="574"/>
      <c r="L656" s="574"/>
      <c r="M656" s="574"/>
      <c r="N656" s="574"/>
      <c r="O656" s="575"/>
      <c r="P656" s="574"/>
      <c r="Q656" s="574"/>
      <c r="R656" s="290"/>
      <c r="S656" s="290"/>
      <c r="T656" s="290"/>
      <c r="U656" s="290"/>
      <c r="V656" s="290"/>
      <c r="W656" s="290"/>
      <c r="X656" s="290"/>
      <c r="Y656" s="290"/>
      <c r="Z656" s="290"/>
      <c r="AA656" s="290"/>
      <c r="AB656" s="290"/>
      <c r="AC656" s="290"/>
      <c r="AD656" s="290"/>
      <c r="AE656" s="290"/>
      <c r="AF656" s="290"/>
      <c r="AG656" s="290"/>
      <c r="AH656" s="290"/>
      <c r="AI656" s="290"/>
    </row>
    <row r="657" ht="16.5" customHeight="1">
      <c r="A657" s="290"/>
      <c r="B657" s="313"/>
      <c r="C657" s="313"/>
      <c r="D657" s="313"/>
      <c r="E657" s="313"/>
      <c r="F657" s="313"/>
      <c r="G657" s="313"/>
      <c r="H657" s="313"/>
      <c r="I657" s="313"/>
      <c r="J657" s="290"/>
      <c r="K657" s="574"/>
      <c r="L657" s="574"/>
      <c r="M657" s="574"/>
      <c r="N657" s="574"/>
      <c r="O657" s="575"/>
      <c r="P657" s="574"/>
      <c r="Q657" s="574"/>
      <c r="R657" s="290"/>
      <c r="S657" s="290"/>
      <c r="T657" s="290"/>
      <c r="U657" s="290"/>
      <c r="V657" s="290"/>
      <c r="W657" s="290"/>
      <c r="X657" s="290"/>
      <c r="Y657" s="290"/>
      <c r="Z657" s="290"/>
      <c r="AA657" s="290"/>
      <c r="AB657" s="290"/>
      <c r="AC657" s="290"/>
      <c r="AD657" s="290"/>
      <c r="AE657" s="290"/>
      <c r="AF657" s="290"/>
      <c r="AG657" s="290"/>
      <c r="AH657" s="290"/>
      <c r="AI657" s="290"/>
    </row>
    <row r="658" ht="16.5" customHeight="1">
      <c r="A658" s="290"/>
      <c r="B658" s="313"/>
      <c r="C658" s="313"/>
      <c r="D658" s="313"/>
      <c r="E658" s="313"/>
      <c r="F658" s="313"/>
      <c r="G658" s="313"/>
      <c r="H658" s="313"/>
      <c r="I658" s="313"/>
      <c r="J658" s="290"/>
      <c r="K658" s="574"/>
      <c r="L658" s="574"/>
      <c r="M658" s="574"/>
      <c r="N658" s="574"/>
      <c r="O658" s="575"/>
      <c r="P658" s="574"/>
      <c r="Q658" s="574"/>
      <c r="R658" s="290"/>
      <c r="S658" s="290"/>
      <c r="T658" s="290"/>
      <c r="U658" s="290"/>
      <c r="V658" s="290"/>
      <c r="W658" s="290"/>
      <c r="X658" s="290"/>
      <c r="Y658" s="290"/>
      <c r="Z658" s="290"/>
      <c r="AA658" s="290"/>
      <c r="AB658" s="290"/>
      <c r="AC658" s="290"/>
      <c r="AD658" s="290"/>
      <c r="AE658" s="290"/>
      <c r="AF658" s="290"/>
      <c r="AG658" s="290"/>
      <c r="AH658" s="290"/>
      <c r="AI658" s="290"/>
    </row>
    <row r="659" ht="16.5" customHeight="1">
      <c r="A659" s="290"/>
      <c r="B659" s="313"/>
      <c r="C659" s="313"/>
      <c r="D659" s="313"/>
      <c r="E659" s="313"/>
      <c r="F659" s="313"/>
      <c r="G659" s="313"/>
      <c r="H659" s="313"/>
      <c r="I659" s="313"/>
      <c r="J659" s="290"/>
      <c r="K659" s="574"/>
      <c r="L659" s="574"/>
      <c r="M659" s="574"/>
      <c r="N659" s="574"/>
      <c r="O659" s="575"/>
      <c r="P659" s="574"/>
      <c r="Q659" s="574"/>
      <c r="R659" s="290"/>
      <c r="S659" s="290"/>
      <c r="T659" s="290"/>
      <c r="U659" s="290"/>
      <c r="V659" s="290"/>
      <c r="W659" s="290"/>
      <c r="X659" s="290"/>
      <c r="Y659" s="290"/>
      <c r="Z659" s="290"/>
      <c r="AA659" s="290"/>
      <c r="AB659" s="290"/>
      <c r="AC659" s="290"/>
      <c r="AD659" s="290"/>
      <c r="AE659" s="290"/>
      <c r="AF659" s="290"/>
      <c r="AG659" s="290"/>
      <c r="AH659" s="290"/>
      <c r="AI659" s="290"/>
    </row>
    <row r="660" ht="16.5" customHeight="1">
      <c r="A660" s="290"/>
      <c r="B660" s="313"/>
      <c r="C660" s="313"/>
      <c r="D660" s="313"/>
      <c r="E660" s="313"/>
      <c r="F660" s="313"/>
      <c r="G660" s="313"/>
      <c r="H660" s="313"/>
      <c r="I660" s="313"/>
      <c r="J660" s="290"/>
      <c r="K660" s="574"/>
      <c r="L660" s="574"/>
      <c r="M660" s="574"/>
      <c r="N660" s="574"/>
      <c r="O660" s="575"/>
      <c r="P660" s="574"/>
      <c r="Q660" s="574"/>
      <c r="R660" s="290"/>
      <c r="S660" s="290"/>
      <c r="T660" s="290"/>
      <c r="U660" s="290"/>
      <c r="V660" s="290"/>
      <c r="W660" s="290"/>
      <c r="X660" s="290"/>
      <c r="Y660" s="290"/>
      <c r="Z660" s="290"/>
      <c r="AA660" s="290"/>
      <c r="AB660" s="290"/>
      <c r="AC660" s="290"/>
      <c r="AD660" s="290"/>
      <c r="AE660" s="290"/>
      <c r="AF660" s="290"/>
      <c r="AG660" s="290"/>
      <c r="AH660" s="290"/>
      <c r="AI660" s="290"/>
    </row>
    <row r="661" ht="16.5" customHeight="1">
      <c r="A661" s="290"/>
      <c r="B661" s="313"/>
      <c r="C661" s="313"/>
      <c r="D661" s="313"/>
      <c r="E661" s="313"/>
      <c r="F661" s="313"/>
      <c r="G661" s="313"/>
      <c r="H661" s="313"/>
      <c r="I661" s="313"/>
      <c r="J661" s="290"/>
      <c r="K661" s="574"/>
      <c r="L661" s="574"/>
      <c r="M661" s="574"/>
      <c r="N661" s="574"/>
      <c r="O661" s="575"/>
      <c r="P661" s="574"/>
      <c r="Q661" s="574"/>
      <c r="R661" s="290"/>
      <c r="S661" s="290"/>
      <c r="T661" s="290"/>
      <c r="U661" s="290"/>
      <c r="V661" s="290"/>
      <c r="W661" s="290"/>
      <c r="X661" s="290"/>
      <c r="Y661" s="290"/>
      <c r="Z661" s="290"/>
      <c r="AA661" s="290"/>
      <c r="AB661" s="290"/>
      <c r="AC661" s="290"/>
      <c r="AD661" s="290"/>
      <c r="AE661" s="290"/>
      <c r="AF661" s="290"/>
      <c r="AG661" s="290"/>
      <c r="AH661" s="290"/>
      <c r="AI661" s="290"/>
    </row>
    <row r="662" ht="16.5" customHeight="1">
      <c r="A662" s="290"/>
      <c r="B662" s="313"/>
      <c r="C662" s="313"/>
      <c r="D662" s="313"/>
      <c r="E662" s="313"/>
      <c r="F662" s="313"/>
      <c r="G662" s="313"/>
      <c r="H662" s="313"/>
      <c r="I662" s="313"/>
      <c r="J662" s="290"/>
      <c r="K662" s="574"/>
      <c r="L662" s="574"/>
      <c r="M662" s="574"/>
      <c r="N662" s="574"/>
      <c r="O662" s="575"/>
      <c r="P662" s="574"/>
      <c r="Q662" s="574"/>
      <c r="R662" s="290"/>
      <c r="S662" s="290"/>
      <c r="T662" s="290"/>
      <c r="U662" s="290"/>
      <c r="V662" s="290"/>
      <c r="W662" s="290"/>
      <c r="X662" s="290"/>
      <c r="Y662" s="290"/>
      <c r="Z662" s="290"/>
      <c r="AA662" s="290"/>
      <c r="AB662" s="290"/>
      <c r="AC662" s="290"/>
      <c r="AD662" s="290"/>
      <c r="AE662" s="290"/>
      <c r="AF662" s="290"/>
      <c r="AG662" s="290"/>
      <c r="AH662" s="290"/>
      <c r="AI662" s="290"/>
    </row>
    <row r="663" ht="16.5" customHeight="1">
      <c r="A663" s="290"/>
      <c r="B663" s="313"/>
      <c r="C663" s="313"/>
      <c r="D663" s="313"/>
      <c r="E663" s="313"/>
      <c r="F663" s="313"/>
      <c r="G663" s="313"/>
      <c r="H663" s="313"/>
      <c r="I663" s="313"/>
      <c r="J663" s="290"/>
      <c r="K663" s="574"/>
      <c r="L663" s="574"/>
      <c r="M663" s="574"/>
      <c r="N663" s="574"/>
      <c r="O663" s="575"/>
      <c r="P663" s="574"/>
      <c r="Q663" s="574"/>
      <c r="R663" s="290"/>
      <c r="S663" s="290"/>
      <c r="T663" s="290"/>
      <c r="U663" s="290"/>
      <c r="V663" s="290"/>
      <c r="W663" s="290"/>
      <c r="X663" s="290"/>
      <c r="Y663" s="290"/>
      <c r="Z663" s="290"/>
      <c r="AA663" s="290"/>
      <c r="AB663" s="290"/>
      <c r="AC663" s="290"/>
      <c r="AD663" s="290"/>
      <c r="AE663" s="290"/>
      <c r="AF663" s="290"/>
      <c r="AG663" s="290"/>
      <c r="AH663" s="290"/>
      <c r="AI663" s="290"/>
    </row>
    <row r="664" ht="16.5" customHeight="1">
      <c r="A664" s="290"/>
      <c r="B664" s="313"/>
      <c r="C664" s="313"/>
      <c r="D664" s="313"/>
      <c r="E664" s="313"/>
      <c r="F664" s="313"/>
      <c r="G664" s="313"/>
      <c r="H664" s="313"/>
      <c r="I664" s="313"/>
      <c r="J664" s="290"/>
      <c r="K664" s="574"/>
      <c r="L664" s="574"/>
      <c r="M664" s="574"/>
      <c r="N664" s="574"/>
      <c r="O664" s="575"/>
      <c r="P664" s="574"/>
      <c r="Q664" s="574"/>
      <c r="R664" s="290"/>
      <c r="S664" s="290"/>
      <c r="T664" s="290"/>
      <c r="U664" s="290"/>
      <c r="V664" s="290"/>
      <c r="W664" s="290"/>
      <c r="X664" s="290"/>
      <c r="Y664" s="290"/>
      <c r="Z664" s="290"/>
      <c r="AA664" s="290"/>
      <c r="AB664" s="290"/>
      <c r="AC664" s="290"/>
      <c r="AD664" s="290"/>
      <c r="AE664" s="290"/>
      <c r="AF664" s="290"/>
      <c r="AG664" s="290"/>
      <c r="AH664" s="290"/>
      <c r="AI664" s="290"/>
    </row>
    <row r="665" ht="16.5" customHeight="1">
      <c r="A665" s="290"/>
      <c r="B665" s="313"/>
      <c r="C665" s="313"/>
      <c r="D665" s="313"/>
      <c r="E665" s="313"/>
      <c r="F665" s="313"/>
      <c r="G665" s="313"/>
      <c r="H665" s="313"/>
      <c r="I665" s="313"/>
      <c r="J665" s="290"/>
      <c r="K665" s="574"/>
      <c r="L665" s="574"/>
      <c r="M665" s="574"/>
      <c r="N665" s="574"/>
      <c r="O665" s="575"/>
      <c r="P665" s="574"/>
      <c r="Q665" s="574"/>
      <c r="R665" s="290"/>
      <c r="S665" s="290"/>
      <c r="T665" s="290"/>
      <c r="U665" s="290"/>
      <c r="V665" s="290"/>
      <c r="W665" s="290"/>
      <c r="X665" s="290"/>
      <c r="Y665" s="290"/>
      <c r="Z665" s="290"/>
      <c r="AA665" s="290"/>
      <c r="AB665" s="290"/>
      <c r="AC665" s="290"/>
      <c r="AD665" s="290"/>
      <c r="AE665" s="290"/>
      <c r="AF665" s="290"/>
      <c r="AG665" s="290"/>
      <c r="AH665" s="290"/>
      <c r="AI665" s="290"/>
    </row>
    <row r="666" ht="16.5" customHeight="1">
      <c r="A666" s="290"/>
      <c r="B666" s="313"/>
      <c r="C666" s="313"/>
      <c r="D666" s="313"/>
      <c r="E666" s="313"/>
      <c r="F666" s="313"/>
      <c r="G666" s="313"/>
      <c r="H666" s="313"/>
      <c r="I666" s="313"/>
      <c r="J666" s="290"/>
      <c r="K666" s="574"/>
      <c r="L666" s="574"/>
      <c r="M666" s="574"/>
      <c r="N666" s="574"/>
      <c r="O666" s="575"/>
      <c r="P666" s="574"/>
      <c r="Q666" s="574"/>
      <c r="R666" s="290"/>
      <c r="S666" s="290"/>
      <c r="T666" s="290"/>
      <c r="U666" s="290"/>
      <c r="V666" s="290"/>
      <c r="W666" s="290"/>
      <c r="X666" s="290"/>
      <c r="Y666" s="290"/>
      <c r="Z666" s="290"/>
      <c r="AA666" s="290"/>
      <c r="AB666" s="290"/>
      <c r="AC666" s="290"/>
      <c r="AD666" s="290"/>
      <c r="AE666" s="290"/>
      <c r="AF666" s="290"/>
      <c r="AG666" s="290"/>
      <c r="AH666" s="290"/>
      <c r="AI666" s="290"/>
    </row>
    <row r="667" ht="16.5" customHeight="1">
      <c r="A667" s="290"/>
      <c r="B667" s="313"/>
      <c r="C667" s="313"/>
      <c r="D667" s="313"/>
      <c r="E667" s="313"/>
      <c r="F667" s="313"/>
      <c r="G667" s="313"/>
      <c r="H667" s="313"/>
      <c r="I667" s="313"/>
      <c r="J667" s="290"/>
      <c r="K667" s="574"/>
      <c r="L667" s="574"/>
      <c r="M667" s="574"/>
      <c r="N667" s="574"/>
      <c r="O667" s="575"/>
      <c r="P667" s="574"/>
      <c r="Q667" s="574"/>
      <c r="R667" s="290"/>
      <c r="S667" s="290"/>
      <c r="T667" s="290"/>
      <c r="U667" s="290"/>
      <c r="V667" s="290"/>
      <c r="W667" s="290"/>
      <c r="X667" s="290"/>
      <c r="Y667" s="290"/>
      <c r="Z667" s="290"/>
      <c r="AA667" s="290"/>
      <c r="AB667" s="290"/>
      <c r="AC667" s="290"/>
      <c r="AD667" s="290"/>
      <c r="AE667" s="290"/>
      <c r="AF667" s="290"/>
      <c r="AG667" s="290"/>
      <c r="AH667" s="290"/>
      <c r="AI667" s="290"/>
    </row>
    <row r="668" ht="16.5" customHeight="1">
      <c r="A668" s="290"/>
      <c r="B668" s="313"/>
      <c r="C668" s="313"/>
      <c r="D668" s="313"/>
      <c r="E668" s="313"/>
      <c r="F668" s="313"/>
      <c r="G668" s="313"/>
      <c r="H668" s="313"/>
      <c r="I668" s="313"/>
      <c r="J668" s="290"/>
      <c r="K668" s="574"/>
      <c r="L668" s="574"/>
      <c r="M668" s="574"/>
      <c r="N668" s="574"/>
      <c r="O668" s="575"/>
      <c r="P668" s="574"/>
      <c r="Q668" s="574"/>
      <c r="R668" s="290"/>
      <c r="S668" s="290"/>
      <c r="T668" s="290"/>
      <c r="U668" s="290"/>
      <c r="V668" s="290"/>
      <c r="W668" s="290"/>
      <c r="X668" s="290"/>
      <c r="Y668" s="290"/>
      <c r="Z668" s="290"/>
      <c r="AA668" s="290"/>
      <c r="AB668" s="290"/>
      <c r="AC668" s="290"/>
      <c r="AD668" s="290"/>
      <c r="AE668" s="290"/>
      <c r="AF668" s="290"/>
      <c r="AG668" s="290"/>
      <c r="AH668" s="290"/>
      <c r="AI668" s="290"/>
    </row>
    <row r="669" ht="16.5" customHeight="1">
      <c r="A669" s="290"/>
      <c r="B669" s="313"/>
      <c r="C669" s="313"/>
      <c r="D669" s="313"/>
      <c r="E669" s="313"/>
      <c r="F669" s="313"/>
      <c r="G669" s="313"/>
      <c r="H669" s="313"/>
      <c r="I669" s="313"/>
      <c r="J669" s="290"/>
      <c r="K669" s="574"/>
      <c r="L669" s="574"/>
      <c r="M669" s="574"/>
      <c r="N669" s="574"/>
      <c r="O669" s="575"/>
      <c r="P669" s="574"/>
      <c r="Q669" s="574"/>
      <c r="R669" s="290"/>
      <c r="S669" s="290"/>
      <c r="T669" s="290"/>
      <c r="U669" s="290"/>
      <c r="V669" s="290"/>
      <c r="W669" s="290"/>
      <c r="X669" s="290"/>
      <c r="Y669" s="290"/>
      <c r="Z669" s="290"/>
      <c r="AA669" s="290"/>
      <c r="AB669" s="290"/>
      <c r="AC669" s="290"/>
      <c r="AD669" s="290"/>
      <c r="AE669" s="290"/>
      <c r="AF669" s="290"/>
      <c r="AG669" s="290"/>
      <c r="AH669" s="290"/>
      <c r="AI669" s="290"/>
    </row>
    <row r="670" ht="16.5" customHeight="1">
      <c r="A670" s="290"/>
      <c r="B670" s="313"/>
      <c r="C670" s="313"/>
      <c r="D670" s="313"/>
      <c r="E670" s="313"/>
      <c r="F670" s="313"/>
      <c r="G670" s="313"/>
      <c r="H670" s="313"/>
      <c r="I670" s="313"/>
      <c r="J670" s="290"/>
      <c r="K670" s="574"/>
      <c r="L670" s="574"/>
      <c r="M670" s="574"/>
      <c r="N670" s="574"/>
      <c r="O670" s="575"/>
      <c r="P670" s="574"/>
      <c r="Q670" s="574"/>
      <c r="R670" s="290"/>
      <c r="S670" s="290"/>
      <c r="T670" s="290"/>
      <c r="U670" s="290"/>
      <c r="V670" s="290"/>
      <c r="W670" s="290"/>
      <c r="X670" s="290"/>
      <c r="Y670" s="290"/>
      <c r="Z670" s="290"/>
      <c r="AA670" s="290"/>
      <c r="AB670" s="290"/>
      <c r="AC670" s="290"/>
      <c r="AD670" s="290"/>
      <c r="AE670" s="290"/>
      <c r="AF670" s="290"/>
      <c r="AG670" s="290"/>
      <c r="AH670" s="290"/>
      <c r="AI670" s="290"/>
    </row>
    <row r="671" ht="16.5" customHeight="1">
      <c r="A671" s="290"/>
      <c r="B671" s="313"/>
      <c r="C671" s="313"/>
      <c r="D671" s="313"/>
      <c r="E671" s="313"/>
      <c r="F671" s="313"/>
      <c r="G671" s="313"/>
      <c r="H671" s="313"/>
      <c r="I671" s="313"/>
      <c r="J671" s="290"/>
      <c r="K671" s="574"/>
      <c r="L671" s="574"/>
      <c r="M671" s="574"/>
      <c r="N671" s="574"/>
      <c r="O671" s="575"/>
      <c r="P671" s="574"/>
      <c r="Q671" s="574"/>
      <c r="R671" s="290"/>
      <c r="S671" s="290"/>
      <c r="T671" s="290"/>
      <c r="U671" s="290"/>
      <c r="V671" s="290"/>
      <c r="W671" s="290"/>
      <c r="X671" s="290"/>
      <c r="Y671" s="290"/>
      <c r="Z671" s="290"/>
      <c r="AA671" s="290"/>
      <c r="AB671" s="290"/>
      <c r="AC671" s="290"/>
      <c r="AD671" s="290"/>
      <c r="AE671" s="290"/>
      <c r="AF671" s="290"/>
      <c r="AG671" s="290"/>
      <c r="AH671" s="290"/>
      <c r="AI671" s="290"/>
    </row>
    <row r="672" ht="16.5" customHeight="1">
      <c r="A672" s="290"/>
      <c r="B672" s="313"/>
      <c r="C672" s="313"/>
      <c r="D672" s="313"/>
      <c r="E672" s="313"/>
      <c r="F672" s="313"/>
      <c r="G672" s="313"/>
      <c r="H672" s="313"/>
      <c r="I672" s="313"/>
      <c r="J672" s="290"/>
      <c r="K672" s="574"/>
      <c r="L672" s="574"/>
      <c r="M672" s="574"/>
      <c r="N672" s="574"/>
      <c r="O672" s="575"/>
      <c r="P672" s="574"/>
      <c r="Q672" s="574"/>
      <c r="R672" s="290"/>
      <c r="S672" s="290"/>
      <c r="T672" s="290"/>
      <c r="U672" s="290"/>
      <c r="V672" s="290"/>
      <c r="W672" s="290"/>
      <c r="X672" s="290"/>
      <c r="Y672" s="290"/>
      <c r="Z672" s="290"/>
      <c r="AA672" s="290"/>
      <c r="AB672" s="290"/>
      <c r="AC672" s="290"/>
      <c r="AD672" s="290"/>
      <c r="AE672" s="290"/>
      <c r="AF672" s="290"/>
      <c r="AG672" s="290"/>
      <c r="AH672" s="290"/>
      <c r="AI672" s="290"/>
    </row>
    <row r="673" ht="16.5" customHeight="1">
      <c r="A673" s="290"/>
      <c r="B673" s="313"/>
      <c r="C673" s="313"/>
      <c r="D673" s="313"/>
      <c r="E673" s="313"/>
      <c r="F673" s="313"/>
      <c r="G673" s="313"/>
      <c r="H673" s="313"/>
      <c r="I673" s="313"/>
      <c r="J673" s="290"/>
      <c r="K673" s="574"/>
      <c r="L673" s="574"/>
      <c r="M673" s="574"/>
      <c r="N673" s="574"/>
      <c r="O673" s="575"/>
      <c r="P673" s="574"/>
      <c r="Q673" s="574"/>
      <c r="R673" s="290"/>
      <c r="S673" s="290"/>
      <c r="T673" s="290"/>
      <c r="U673" s="290"/>
      <c r="V673" s="290"/>
      <c r="W673" s="290"/>
      <c r="X673" s="290"/>
      <c r="Y673" s="290"/>
      <c r="Z673" s="290"/>
      <c r="AA673" s="290"/>
      <c r="AB673" s="290"/>
      <c r="AC673" s="290"/>
      <c r="AD673" s="290"/>
      <c r="AE673" s="290"/>
      <c r="AF673" s="290"/>
      <c r="AG673" s="290"/>
      <c r="AH673" s="290"/>
      <c r="AI673" s="290"/>
    </row>
    <row r="674" ht="16.5" customHeight="1">
      <c r="A674" s="290"/>
      <c r="B674" s="313"/>
      <c r="C674" s="313"/>
      <c r="D674" s="313"/>
      <c r="E674" s="313"/>
      <c r="F674" s="313"/>
      <c r="G674" s="313"/>
      <c r="H674" s="313"/>
      <c r="I674" s="313"/>
      <c r="J674" s="290"/>
      <c r="K674" s="574"/>
      <c r="L674" s="574"/>
      <c r="M674" s="574"/>
      <c r="N674" s="574"/>
      <c r="O674" s="575"/>
      <c r="P674" s="574"/>
      <c r="Q674" s="574"/>
      <c r="R674" s="290"/>
      <c r="S674" s="290"/>
      <c r="T674" s="290"/>
      <c r="U674" s="290"/>
      <c r="V674" s="290"/>
      <c r="W674" s="290"/>
      <c r="X674" s="290"/>
      <c r="Y674" s="290"/>
      <c r="Z674" s="290"/>
      <c r="AA674" s="290"/>
      <c r="AB674" s="290"/>
      <c r="AC674" s="290"/>
      <c r="AD674" s="290"/>
      <c r="AE674" s="290"/>
      <c r="AF674" s="290"/>
      <c r="AG674" s="290"/>
      <c r="AH674" s="290"/>
      <c r="AI674" s="290"/>
    </row>
    <row r="675" ht="16.5" customHeight="1">
      <c r="A675" s="290"/>
      <c r="B675" s="313"/>
      <c r="C675" s="313"/>
      <c r="D675" s="313"/>
      <c r="E675" s="313"/>
      <c r="F675" s="313"/>
      <c r="G675" s="313"/>
      <c r="H675" s="313"/>
      <c r="I675" s="313"/>
      <c r="J675" s="290"/>
      <c r="K675" s="574"/>
      <c r="L675" s="574"/>
      <c r="M675" s="574"/>
      <c r="N675" s="574"/>
      <c r="O675" s="575"/>
      <c r="P675" s="574"/>
      <c r="Q675" s="574"/>
      <c r="R675" s="290"/>
      <c r="S675" s="290"/>
      <c r="T675" s="290"/>
      <c r="U675" s="290"/>
      <c r="V675" s="290"/>
      <c r="W675" s="290"/>
      <c r="X675" s="290"/>
      <c r="Y675" s="290"/>
      <c r="Z675" s="290"/>
      <c r="AA675" s="290"/>
      <c r="AB675" s="290"/>
      <c r="AC675" s="290"/>
      <c r="AD675" s="290"/>
      <c r="AE675" s="290"/>
      <c r="AF675" s="290"/>
      <c r="AG675" s="290"/>
      <c r="AH675" s="290"/>
      <c r="AI675" s="290"/>
    </row>
    <row r="676" ht="16.5" customHeight="1">
      <c r="A676" s="290"/>
      <c r="B676" s="313"/>
      <c r="C676" s="313"/>
      <c r="D676" s="313"/>
      <c r="E676" s="313"/>
      <c r="F676" s="313"/>
      <c r="G676" s="313"/>
      <c r="H676" s="313"/>
      <c r="I676" s="313"/>
      <c r="J676" s="290"/>
      <c r="K676" s="574"/>
      <c r="L676" s="574"/>
      <c r="M676" s="574"/>
      <c r="N676" s="574"/>
      <c r="O676" s="575"/>
      <c r="P676" s="574"/>
      <c r="Q676" s="574"/>
      <c r="R676" s="290"/>
      <c r="S676" s="290"/>
      <c r="T676" s="290"/>
      <c r="U676" s="290"/>
      <c r="V676" s="290"/>
      <c r="W676" s="290"/>
      <c r="X676" s="290"/>
      <c r="Y676" s="290"/>
      <c r="Z676" s="290"/>
      <c r="AA676" s="290"/>
      <c r="AB676" s="290"/>
      <c r="AC676" s="290"/>
      <c r="AD676" s="290"/>
      <c r="AE676" s="290"/>
      <c r="AF676" s="290"/>
      <c r="AG676" s="290"/>
      <c r="AH676" s="290"/>
      <c r="AI676" s="290"/>
    </row>
    <row r="677" ht="16.5" customHeight="1">
      <c r="A677" s="290"/>
      <c r="B677" s="313"/>
      <c r="C677" s="313"/>
      <c r="D677" s="313"/>
      <c r="E677" s="313"/>
      <c r="F677" s="313"/>
      <c r="G677" s="313"/>
      <c r="H677" s="313"/>
      <c r="I677" s="313"/>
      <c r="J677" s="290"/>
      <c r="K677" s="574"/>
      <c r="L677" s="574"/>
      <c r="M677" s="574"/>
      <c r="N677" s="574"/>
      <c r="O677" s="575"/>
      <c r="P677" s="574"/>
      <c r="Q677" s="574"/>
      <c r="R677" s="290"/>
      <c r="S677" s="290"/>
      <c r="T677" s="290"/>
      <c r="U677" s="290"/>
      <c r="V677" s="290"/>
      <c r="W677" s="290"/>
      <c r="X677" s="290"/>
      <c r="Y677" s="290"/>
      <c r="Z677" s="290"/>
      <c r="AA677" s="290"/>
      <c r="AB677" s="290"/>
      <c r="AC677" s="290"/>
      <c r="AD677" s="290"/>
      <c r="AE677" s="290"/>
      <c r="AF677" s="290"/>
      <c r="AG677" s="290"/>
      <c r="AH677" s="290"/>
      <c r="AI677" s="290"/>
    </row>
    <row r="678" ht="16.5" customHeight="1">
      <c r="A678" s="290"/>
      <c r="B678" s="313"/>
      <c r="C678" s="313"/>
      <c r="D678" s="313"/>
      <c r="E678" s="313"/>
      <c r="F678" s="313"/>
      <c r="G678" s="313"/>
      <c r="H678" s="313"/>
      <c r="I678" s="313"/>
      <c r="J678" s="290"/>
      <c r="K678" s="574"/>
      <c r="L678" s="574"/>
      <c r="M678" s="574"/>
      <c r="N678" s="574"/>
      <c r="O678" s="575"/>
      <c r="P678" s="574"/>
      <c r="Q678" s="574"/>
      <c r="R678" s="290"/>
      <c r="S678" s="290"/>
      <c r="T678" s="290"/>
      <c r="U678" s="290"/>
      <c r="V678" s="290"/>
      <c r="W678" s="290"/>
      <c r="X678" s="290"/>
      <c r="Y678" s="290"/>
      <c r="Z678" s="290"/>
      <c r="AA678" s="290"/>
      <c r="AB678" s="290"/>
      <c r="AC678" s="290"/>
      <c r="AD678" s="290"/>
      <c r="AE678" s="290"/>
      <c r="AF678" s="290"/>
      <c r="AG678" s="290"/>
      <c r="AH678" s="290"/>
      <c r="AI678" s="290"/>
    </row>
    <row r="679" ht="16.5" customHeight="1">
      <c r="A679" s="290"/>
      <c r="B679" s="313"/>
      <c r="C679" s="313"/>
      <c r="D679" s="313"/>
      <c r="E679" s="313"/>
      <c r="F679" s="313"/>
      <c r="G679" s="313"/>
      <c r="H679" s="313"/>
      <c r="I679" s="313"/>
      <c r="J679" s="290"/>
      <c r="K679" s="574"/>
      <c r="L679" s="574"/>
      <c r="M679" s="574"/>
      <c r="N679" s="574"/>
      <c r="O679" s="575"/>
      <c r="P679" s="574"/>
      <c r="Q679" s="574"/>
      <c r="R679" s="290"/>
      <c r="S679" s="290"/>
      <c r="T679" s="290"/>
      <c r="U679" s="290"/>
      <c r="V679" s="290"/>
      <c r="W679" s="290"/>
      <c r="X679" s="290"/>
      <c r="Y679" s="290"/>
      <c r="Z679" s="290"/>
      <c r="AA679" s="290"/>
      <c r="AB679" s="290"/>
      <c r="AC679" s="290"/>
      <c r="AD679" s="290"/>
      <c r="AE679" s="290"/>
      <c r="AF679" s="290"/>
      <c r="AG679" s="290"/>
      <c r="AH679" s="290"/>
      <c r="AI679" s="290"/>
    </row>
    <row r="680" ht="16.5" customHeight="1">
      <c r="A680" s="290"/>
      <c r="B680" s="313"/>
      <c r="C680" s="313"/>
      <c r="D680" s="313"/>
      <c r="E680" s="313"/>
      <c r="F680" s="313"/>
      <c r="G680" s="313"/>
      <c r="H680" s="313"/>
      <c r="I680" s="313"/>
      <c r="J680" s="290"/>
      <c r="K680" s="574"/>
      <c r="L680" s="574"/>
      <c r="M680" s="574"/>
      <c r="N680" s="574"/>
      <c r="O680" s="575"/>
      <c r="P680" s="574"/>
      <c r="Q680" s="574"/>
      <c r="R680" s="290"/>
      <c r="S680" s="290"/>
      <c r="T680" s="290"/>
      <c r="U680" s="290"/>
      <c r="V680" s="290"/>
      <c r="W680" s="290"/>
      <c r="X680" s="290"/>
      <c r="Y680" s="290"/>
      <c r="Z680" s="290"/>
      <c r="AA680" s="290"/>
      <c r="AB680" s="290"/>
      <c r="AC680" s="290"/>
      <c r="AD680" s="290"/>
      <c r="AE680" s="290"/>
      <c r="AF680" s="290"/>
      <c r="AG680" s="290"/>
      <c r="AH680" s="290"/>
      <c r="AI680" s="290"/>
    </row>
    <row r="681" ht="16.5" customHeight="1">
      <c r="A681" s="290"/>
      <c r="B681" s="313"/>
      <c r="C681" s="313"/>
      <c r="D681" s="313"/>
      <c r="E681" s="313"/>
      <c r="F681" s="313"/>
      <c r="G681" s="313"/>
      <c r="H681" s="313"/>
      <c r="I681" s="313"/>
      <c r="J681" s="290"/>
      <c r="K681" s="574"/>
      <c r="L681" s="574"/>
      <c r="M681" s="574"/>
      <c r="N681" s="574"/>
      <c r="O681" s="575"/>
      <c r="P681" s="574"/>
      <c r="Q681" s="574"/>
      <c r="R681" s="290"/>
      <c r="S681" s="290"/>
      <c r="T681" s="290"/>
      <c r="U681" s="290"/>
      <c r="V681" s="290"/>
      <c r="W681" s="290"/>
      <c r="X681" s="290"/>
      <c r="Y681" s="290"/>
      <c r="Z681" s="290"/>
      <c r="AA681" s="290"/>
      <c r="AB681" s="290"/>
      <c r="AC681" s="290"/>
      <c r="AD681" s="290"/>
      <c r="AE681" s="290"/>
      <c r="AF681" s="290"/>
      <c r="AG681" s="290"/>
      <c r="AH681" s="290"/>
      <c r="AI681" s="290"/>
    </row>
    <row r="682" ht="16.5" customHeight="1">
      <c r="A682" s="290"/>
      <c r="B682" s="313"/>
      <c r="C682" s="313"/>
      <c r="D682" s="313"/>
      <c r="E682" s="313"/>
      <c r="F682" s="313"/>
      <c r="G682" s="313"/>
      <c r="H682" s="313"/>
      <c r="I682" s="313"/>
      <c r="J682" s="290"/>
      <c r="K682" s="574"/>
      <c r="L682" s="574"/>
      <c r="M682" s="574"/>
      <c r="N682" s="574"/>
      <c r="O682" s="575"/>
      <c r="P682" s="574"/>
      <c r="Q682" s="574"/>
      <c r="R682" s="290"/>
      <c r="S682" s="290"/>
      <c r="T682" s="290"/>
      <c r="U682" s="290"/>
      <c r="V682" s="290"/>
      <c r="W682" s="290"/>
      <c r="X682" s="290"/>
      <c r="Y682" s="290"/>
      <c r="Z682" s="290"/>
      <c r="AA682" s="290"/>
      <c r="AB682" s="290"/>
      <c r="AC682" s="290"/>
      <c r="AD682" s="290"/>
      <c r="AE682" s="290"/>
      <c r="AF682" s="290"/>
      <c r="AG682" s="290"/>
      <c r="AH682" s="290"/>
      <c r="AI682" s="290"/>
    </row>
    <row r="683" ht="16.5" customHeight="1">
      <c r="A683" s="290"/>
      <c r="B683" s="313"/>
      <c r="C683" s="313"/>
      <c r="D683" s="313"/>
      <c r="E683" s="313"/>
      <c r="F683" s="313"/>
      <c r="G683" s="313"/>
      <c r="H683" s="313"/>
      <c r="I683" s="313"/>
      <c r="J683" s="290"/>
      <c r="K683" s="574"/>
      <c r="L683" s="574"/>
      <c r="M683" s="574"/>
      <c r="N683" s="574"/>
      <c r="O683" s="575"/>
      <c r="P683" s="574"/>
      <c r="Q683" s="574"/>
      <c r="R683" s="290"/>
      <c r="S683" s="290"/>
      <c r="T683" s="290"/>
      <c r="U683" s="290"/>
      <c r="V683" s="290"/>
      <c r="W683" s="290"/>
      <c r="X683" s="290"/>
      <c r="Y683" s="290"/>
      <c r="Z683" s="290"/>
      <c r="AA683" s="290"/>
      <c r="AB683" s="290"/>
      <c r="AC683" s="290"/>
      <c r="AD683" s="290"/>
      <c r="AE683" s="290"/>
      <c r="AF683" s="290"/>
      <c r="AG683" s="290"/>
      <c r="AH683" s="290"/>
      <c r="AI683" s="290"/>
    </row>
    <row r="684" ht="16.5" customHeight="1">
      <c r="A684" s="290"/>
      <c r="B684" s="313"/>
      <c r="C684" s="313"/>
      <c r="D684" s="313"/>
      <c r="E684" s="313"/>
      <c r="F684" s="313"/>
      <c r="G684" s="313"/>
      <c r="H684" s="313"/>
      <c r="I684" s="313"/>
      <c r="J684" s="290"/>
      <c r="K684" s="574"/>
      <c r="L684" s="574"/>
      <c r="M684" s="574"/>
      <c r="N684" s="574"/>
      <c r="O684" s="575"/>
      <c r="P684" s="574"/>
      <c r="Q684" s="574"/>
      <c r="R684" s="290"/>
      <c r="S684" s="290"/>
      <c r="T684" s="290"/>
      <c r="U684" s="290"/>
      <c r="V684" s="290"/>
      <c r="W684" s="290"/>
      <c r="X684" s="290"/>
      <c r="Y684" s="290"/>
      <c r="Z684" s="290"/>
      <c r="AA684" s="290"/>
      <c r="AB684" s="290"/>
      <c r="AC684" s="290"/>
      <c r="AD684" s="290"/>
      <c r="AE684" s="290"/>
      <c r="AF684" s="290"/>
      <c r="AG684" s="290"/>
      <c r="AH684" s="290"/>
      <c r="AI684" s="290"/>
    </row>
    <row r="685" ht="16.5" customHeight="1">
      <c r="A685" s="290"/>
      <c r="B685" s="313"/>
      <c r="C685" s="313"/>
      <c r="D685" s="313"/>
      <c r="E685" s="313"/>
      <c r="F685" s="313"/>
      <c r="G685" s="313"/>
      <c r="H685" s="313"/>
      <c r="I685" s="313"/>
      <c r="J685" s="290"/>
      <c r="K685" s="574"/>
      <c r="L685" s="574"/>
      <c r="M685" s="574"/>
      <c r="N685" s="574"/>
      <c r="O685" s="575"/>
      <c r="P685" s="574"/>
      <c r="Q685" s="574"/>
      <c r="R685" s="290"/>
      <c r="S685" s="290"/>
      <c r="T685" s="290"/>
      <c r="U685" s="290"/>
      <c r="V685" s="290"/>
      <c r="W685" s="290"/>
      <c r="X685" s="290"/>
      <c r="Y685" s="290"/>
      <c r="Z685" s="290"/>
      <c r="AA685" s="290"/>
      <c r="AB685" s="290"/>
      <c r="AC685" s="290"/>
      <c r="AD685" s="290"/>
      <c r="AE685" s="290"/>
      <c r="AF685" s="290"/>
      <c r="AG685" s="290"/>
      <c r="AH685" s="290"/>
      <c r="AI685" s="290"/>
    </row>
    <row r="686" ht="16.5" customHeight="1">
      <c r="A686" s="290"/>
      <c r="B686" s="313"/>
      <c r="C686" s="313"/>
      <c r="D686" s="313"/>
      <c r="E686" s="313"/>
      <c r="F686" s="313"/>
      <c r="G686" s="313"/>
      <c r="H686" s="313"/>
      <c r="I686" s="313"/>
      <c r="J686" s="290"/>
      <c r="K686" s="574"/>
      <c r="L686" s="574"/>
      <c r="M686" s="574"/>
      <c r="N686" s="574"/>
      <c r="O686" s="575"/>
      <c r="P686" s="574"/>
      <c r="Q686" s="574"/>
      <c r="R686" s="290"/>
      <c r="S686" s="290"/>
      <c r="T686" s="290"/>
      <c r="U686" s="290"/>
      <c r="V686" s="290"/>
      <c r="W686" s="290"/>
      <c r="X686" s="290"/>
      <c r="Y686" s="290"/>
      <c r="Z686" s="290"/>
      <c r="AA686" s="290"/>
      <c r="AB686" s="290"/>
      <c r="AC686" s="290"/>
      <c r="AD686" s="290"/>
      <c r="AE686" s="290"/>
      <c r="AF686" s="290"/>
      <c r="AG686" s="290"/>
      <c r="AH686" s="290"/>
      <c r="AI686" s="290"/>
    </row>
    <row r="687" ht="16.5" customHeight="1">
      <c r="A687" s="290"/>
      <c r="B687" s="313"/>
      <c r="C687" s="313"/>
      <c r="D687" s="313"/>
      <c r="E687" s="313"/>
      <c r="F687" s="313"/>
      <c r="G687" s="313"/>
      <c r="H687" s="313"/>
      <c r="I687" s="313"/>
      <c r="J687" s="290"/>
      <c r="K687" s="574"/>
      <c r="L687" s="574"/>
      <c r="M687" s="574"/>
      <c r="N687" s="574"/>
      <c r="O687" s="575"/>
      <c r="P687" s="574"/>
      <c r="Q687" s="574"/>
      <c r="R687" s="290"/>
      <c r="S687" s="290"/>
      <c r="T687" s="290"/>
      <c r="U687" s="290"/>
      <c r="V687" s="290"/>
      <c r="W687" s="290"/>
      <c r="X687" s="290"/>
      <c r="Y687" s="290"/>
      <c r="Z687" s="290"/>
      <c r="AA687" s="290"/>
      <c r="AB687" s="290"/>
      <c r="AC687" s="290"/>
      <c r="AD687" s="290"/>
      <c r="AE687" s="290"/>
      <c r="AF687" s="290"/>
      <c r="AG687" s="290"/>
      <c r="AH687" s="290"/>
      <c r="AI687" s="290"/>
    </row>
    <row r="688" ht="16.5" customHeight="1">
      <c r="A688" s="290"/>
      <c r="B688" s="313"/>
      <c r="C688" s="313"/>
      <c r="D688" s="313"/>
      <c r="E688" s="313"/>
      <c r="F688" s="313"/>
      <c r="G688" s="313"/>
      <c r="H688" s="313"/>
      <c r="I688" s="313"/>
      <c r="J688" s="290"/>
      <c r="K688" s="574"/>
      <c r="L688" s="574"/>
      <c r="M688" s="574"/>
      <c r="N688" s="574"/>
      <c r="O688" s="575"/>
      <c r="P688" s="574"/>
      <c r="Q688" s="574"/>
      <c r="R688" s="290"/>
      <c r="S688" s="290"/>
      <c r="T688" s="290"/>
      <c r="U688" s="290"/>
      <c r="V688" s="290"/>
      <c r="W688" s="290"/>
      <c r="X688" s="290"/>
      <c r="Y688" s="290"/>
      <c r="Z688" s="290"/>
      <c r="AA688" s="290"/>
      <c r="AB688" s="290"/>
      <c r="AC688" s="290"/>
      <c r="AD688" s="290"/>
      <c r="AE688" s="290"/>
      <c r="AF688" s="290"/>
      <c r="AG688" s="290"/>
      <c r="AH688" s="290"/>
      <c r="AI688" s="290"/>
    </row>
    <row r="689" ht="16.5" customHeight="1">
      <c r="A689" s="290"/>
      <c r="B689" s="313"/>
      <c r="C689" s="313"/>
      <c r="D689" s="313"/>
      <c r="E689" s="313"/>
      <c r="F689" s="313"/>
      <c r="G689" s="313"/>
      <c r="H689" s="313"/>
      <c r="I689" s="313"/>
      <c r="J689" s="290"/>
      <c r="K689" s="574"/>
      <c r="L689" s="574"/>
      <c r="M689" s="574"/>
      <c r="N689" s="574"/>
      <c r="O689" s="575"/>
      <c r="P689" s="574"/>
      <c r="Q689" s="574"/>
      <c r="R689" s="290"/>
      <c r="S689" s="290"/>
      <c r="T689" s="290"/>
      <c r="U689" s="290"/>
      <c r="V689" s="290"/>
      <c r="W689" s="290"/>
      <c r="X689" s="290"/>
      <c r="Y689" s="290"/>
      <c r="Z689" s="290"/>
      <c r="AA689" s="290"/>
      <c r="AB689" s="290"/>
      <c r="AC689" s="290"/>
      <c r="AD689" s="290"/>
      <c r="AE689" s="290"/>
      <c r="AF689" s="290"/>
      <c r="AG689" s="290"/>
      <c r="AH689" s="290"/>
      <c r="AI689" s="290"/>
    </row>
    <row r="690" ht="16.5" customHeight="1">
      <c r="A690" s="290"/>
      <c r="B690" s="313"/>
      <c r="C690" s="313"/>
      <c r="D690" s="313"/>
      <c r="E690" s="313"/>
      <c r="F690" s="313"/>
      <c r="G690" s="313"/>
      <c r="H690" s="313"/>
      <c r="I690" s="313"/>
      <c r="J690" s="290"/>
      <c r="K690" s="574"/>
      <c r="L690" s="574"/>
      <c r="M690" s="574"/>
      <c r="N690" s="574"/>
      <c r="O690" s="575"/>
      <c r="P690" s="574"/>
      <c r="Q690" s="574"/>
      <c r="R690" s="290"/>
      <c r="S690" s="290"/>
      <c r="T690" s="290"/>
      <c r="U690" s="290"/>
      <c r="V690" s="290"/>
      <c r="W690" s="290"/>
      <c r="X690" s="290"/>
      <c r="Y690" s="290"/>
      <c r="Z690" s="290"/>
      <c r="AA690" s="290"/>
      <c r="AB690" s="290"/>
      <c r="AC690" s="290"/>
      <c r="AD690" s="290"/>
      <c r="AE690" s="290"/>
      <c r="AF690" s="290"/>
      <c r="AG690" s="290"/>
      <c r="AH690" s="290"/>
      <c r="AI690" s="290"/>
    </row>
    <row r="691" ht="16.5" customHeight="1">
      <c r="A691" s="290"/>
      <c r="B691" s="313"/>
      <c r="C691" s="313"/>
      <c r="D691" s="313"/>
      <c r="E691" s="313"/>
      <c r="F691" s="313"/>
      <c r="G691" s="313"/>
      <c r="H691" s="313"/>
      <c r="I691" s="313"/>
      <c r="J691" s="290"/>
      <c r="K691" s="574"/>
      <c r="L691" s="574"/>
      <c r="M691" s="574"/>
      <c r="N691" s="574"/>
      <c r="O691" s="575"/>
      <c r="P691" s="574"/>
      <c r="Q691" s="574"/>
      <c r="R691" s="290"/>
      <c r="S691" s="290"/>
      <c r="T691" s="290"/>
      <c r="U691" s="290"/>
      <c r="V691" s="290"/>
      <c r="W691" s="290"/>
      <c r="X691" s="290"/>
      <c r="Y691" s="290"/>
      <c r="Z691" s="290"/>
      <c r="AA691" s="290"/>
      <c r="AB691" s="290"/>
      <c r="AC691" s="290"/>
      <c r="AD691" s="290"/>
      <c r="AE691" s="290"/>
      <c r="AF691" s="290"/>
      <c r="AG691" s="290"/>
      <c r="AH691" s="290"/>
      <c r="AI691" s="290"/>
    </row>
    <row r="692" ht="16.5" customHeight="1">
      <c r="A692" s="290"/>
      <c r="B692" s="313"/>
      <c r="C692" s="313"/>
      <c r="D692" s="313"/>
      <c r="E692" s="313"/>
      <c r="F692" s="313"/>
      <c r="G692" s="313"/>
      <c r="H692" s="313"/>
      <c r="I692" s="313"/>
      <c r="J692" s="290"/>
      <c r="K692" s="574"/>
      <c r="L692" s="574"/>
      <c r="M692" s="574"/>
      <c r="N692" s="574"/>
      <c r="O692" s="575"/>
      <c r="P692" s="574"/>
      <c r="Q692" s="574"/>
      <c r="R692" s="290"/>
      <c r="S692" s="290"/>
      <c r="T692" s="290"/>
      <c r="U692" s="290"/>
      <c r="V692" s="290"/>
      <c r="W692" s="290"/>
      <c r="X692" s="290"/>
      <c r="Y692" s="290"/>
      <c r="Z692" s="290"/>
      <c r="AA692" s="290"/>
      <c r="AB692" s="290"/>
      <c r="AC692" s="290"/>
      <c r="AD692" s="290"/>
      <c r="AE692" s="290"/>
      <c r="AF692" s="290"/>
      <c r="AG692" s="290"/>
      <c r="AH692" s="290"/>
      <c r="AI692" s="290"/>
    </row>
    <row r="693" ht="16.5" customHeight="1">
      <c r="A693" s="290"/>
      <c r="B693" s="313"/>
      <c r="C693" s="313"/>
      <c r="D693" s="313"/>
      <c r="E693" s="313"/>
      <c r="F693" s="313"/>
      <c r="G693" s="313"/>
      <c r="H693" s="313"/>
      <c r="I693" s="313"/>
      <c r="J693" s="290"/>
      <c r="K693" s="574"/>
      <c r="L693" s="574"/>
      <c r="M693" s="574"/>
      <c r="N693" s="574"/>
      <c r="O693" s="575"/>
      <c r="P693" s="574"/>
      <c r="Q693" s="574"/>
      <c r="R693" s="290"/>
      <c r="S693" s="290"/>
      <c r="T693" s="290"/>
      <c r="U693" s="290"/>
      <c r="V693" s="290"/>
      <c r="W693" s="290"/>
      <c r="X693" s="290"/>
      <c r="Y693" s="290"/>
      <c r="Z693" s="290"/>
      <c r="AA693" s="290"/>
      <c r="AB693" s="290"/>
      <c r="AC693" s="290"/>
      <c r="AD693" s="290"/>
      <c r="AE693" s="290"/>
      <c r="AF693" s="290"/>
      <c r="AG693" s="290"/>
      <c r="AH693" s="290"/>
      <c r="AI693" s="290"/>
    </row>
    <row r="694" ht="16.5" customHeight="1">
      <c r="A694" s="290"/>
      <c r="B694" s="313"/>
      <c r="C694" s="313"/>
      <c r="D694" s="313"/>
      <c r="E694" s="313"/>
      <c r="F694" s="313"/>
      <c r="G694" s="313"/>
      <c r="H694" s="313"/>
      <c r="I694" s="313"/>
      <c r="J694" s="290"/>
      <c r="K694" s="574"/>
      <c r="L694" s="574"/>
      <c r="M694" s="574"/>
      <c r="N694" s="574"/>
      <c r="O694" s="575"/>
      <c r="P694" s="574"/>
      <c r="Q694" s="574"/>
      <c r="R694" s="290"/>
      <c r="S694" s="290"/>
      <c r="T694" s="290"/>
      <c r="U694" s="290"/>
      <c r="V694" s="290"/>
      <c r="W694" s="290"/>
      <c r="X694" s="290"/>
      <c r="Y694" s="290"/>
      <c r="Z694" s="290"/>
      <c r="AA694" s="290"/>
      <c r="AB694" s="290"/>
      <c r="AC694" s="290"/>
      <c r="AD694" s="290"/>
      <c r="AE694" s="290"/>
      <c r="AF694" s="290"/>
      <c r="AG694" s="290"/>
      <c r="AH694" s="290"/>
      <c r="AI694" s="290"/>
    </row>
    <row r="695" ht="16.5" customHeight="1">
      <c r="A695" s="290"/>
      <c r="B695" s="313"/>
      <c r="C695" s="313"/>
      <c r="D695" s="313"/>
      <c r="E695" s="313"/>
      <c r="F695" s="313"/>
      <c r="G695" s="313"/>
      <c r="H695" s="313"/>
      <c r="I695" s="313"/>
      <c r="J695" s="290"/>
      <c r="K695" s="574"/>
      <c r="L695" s="574"/>
      <c r="M695" s="574"/>
      <c r="N695" s="574"/>
      <c r="O695" s="575"/>
      <c r="P695" s="574"/>
      <c r="Q695" s="574"/>
      <c r="R695" s="290"/>
      <c r="S695" s="290"/>
      <c r="T695" s="290"/>
      <c r="U695" s="290"/>
      <c r="V695" s="290"/>
      <c r="W695" s="290"/>
      <c r="X695" s="290"/>
      <c r="Y695" s="290"/>
      <c r="Z695" s="290"/>
      <c r="AA695" s="290"/>
      <c r="AB695" s="290"/>
      <c r="AC695" s="290"/>
      <c r="AD695" s="290"/>
      <c r="AE695" s="290"/>
      <c r="AF695" s="290"/>
      <c r="AG695" s="290"/>
      <c r="AH695" s="290"/>
      <c r="AI695" s="290"/>
    </row>
    <row r="696" ht="16.5" customHeight="1">
      <c r="A696" s="290"/>
      <c r="B696" s="313"/>
      <c r="C696" s="313"/>
      <c r="D696" s="313"/>
      <c r="E696" s="313"/>
      <c r="F696" s="313"/>
      <c r="G696" s="313"/>
      <c r="H696" s="313"/>
      <c r="I696" s="313"/>
      <c r="J696" s="290"/>
      <c r="K696" s="574"/>
      <c r="L696" s="574"/>
      <c r="M696" s="574"/>
      <c r="N696" s="574"/>
      <c r="O696" s="575"/>
      <c r="P696" s="574"/>
      <c r="Q696" s="574"/>
      <c r="R696" s="290"/>
      <c r="S696" s="290"/>
      <c r="T696" s="290"/>
      <c r="U696" s="290"/>
      <c r="V696" s="290"/>
      <c r="W696" s="290"/>
      <c r="X696" s="290"/>
      <c r="Y696" s="290"/>
      <c r="Z696" s="290"/>
      <c r="AA696" s="290"/>
      <c r="AB696" s="290"/>
      <c r="AC696" s="290"/>
      <c r="AD696" s="290"/>
      <c r="AE696" s="290"/>
      <c r="AF696" s="290"/>
      <c r="AG696" s="290"/>
      <c r="AH696" s="290"/>
      <c r="AI696" s="290"/>
    </row>
    <row r="697" ht="16.5" customHeight="1">
      <c r="A697" s="290"/>
      <c r="B697" s="313"/>
      <c r="C697" s="313"/>
      <c r="D697" s="313"/>
      <c r="E697" s="313"/>
      <c r="F697" s="313"/>
      <c r="G697" s="313"/>
      <c r="H697" s="313"/>
      <c r="I697" s="313"/>
      <c r="J697" s="290"/>
      <c r="K697" s="574"/>
      <c r="L697" s="574"/>
      <c r="M697" s="574"/>
      <c r="N697" s="574"/>
      <c r="O697" s="575"/>
      <c r="P697" s="574"/>
      <c r="Q697" s="574"/>
      <c r="R697" s="290"/>
      <c r="S697" s="290"/>
      <c r="T697" s="290"/>
      <c r="U697" s="290"/>
      <c r="V697" s="290"/>
      <c r="W697" s="290"/>
      <c r="X697" s="290"/>
      <c r="Y697" s="290"/>
      <c r="Z697" s="290"/>
      <c r="AA697" s="290"/>
      <c r="AB697" s="290"/>
      <c r="AC697" s="290"/>
      <c r="AD697" s="290"/>
      <c r="AE697" s="290"/>
      <c r="AF697" s="290"/>
      <c r="AG697" s="290"/>
      <c r="AH697" s="290"/>
      <c r="AI697" s="290"/>
    </row>
    <row r="698" ht="16.5" customHeight="1">
      <c r="A698" s="290"/>
      <c r="B698" s="313"/>
      <c r="C698" s="313"/>
      <c r="D698" s="313"/>
      <c r="E698" s="313"/>
      <c r="F698" s="313"/>
      <c r="G698" s="313"/>
      <c r="H698" s="313"/>
      <c r="I698" s="313"/>
      <c r="J698" s="290"/>
      <c r="K698" s="574"/>
      <c r="L698" s="574"/>
      <c r="M698" s="574"/>
      <c r="N698" s="574"/>
      <c r="O698" s="575"/>
      <c r="P698" s="574"/>
      <c r="Q698" s="574"/>
      <c r="R698" s="290"/>
      <c r="S698" s="290"/>
      <c r="T698" s="290"/>
      <c r="U698" s="290"/>
      <c r="V698" s="290"/>
      <c r="W698" s="290"/>
      <c r="X698" s="290"/>
      <c r="Y698" s="290"/>
      <c r="Z698" s="290"/>
      <c r="AA698" s="290"/>
      <c r="AB698" s="290"/>
      <c r="AC698" s="290"/>
      <c r="AD698" s="290"/>
      <c r="AE698" s="290"/>
      <c r="AF698" s="290"/>
      <c r="AG698" s="290"/>
      <c r="AH698" s="290"/>
      <c r="AI698" s="290"/>
    </row>
    <row r="699" ht="16.5" customHeight="1">
      <c r="A699" s="290"/>
      <c r="B699" s="313"/>
      <c r="C699" s="313"/>
      <c r="D699" s="313"/>
      <c r="E699" s="313"/>
      <c r="F699" s="313"/>
      <c r="G699" s="313"/>
      <c r="H699" s="313"/>
      <c r="I699" s="313"/>
      <c r="J699" s="290"/>
      <c r="K699" s="574"/>
      <c r="L699" s="574"/>
      <c r="M699" s="574"/>
      <c r="N699" s="574"/>
      <c r="O699" s="575"/>
      <c r="P699" s="574"/>
      <c r="Q699" s="574"/>
      <c r="R699" s="290"/>
      <c r="S699" s="290"/>
      <c r="T699" s="290"/>
      <c r="U699" s="290"/>
      <c r="V699" s="290"/>
      <c r="W699" s="290"/>
      <c r="X699" s="290"/>
      <c r="Y699" s="290"/>
      <c r="Z699" s="290"/>
      <c r="AA699" s="290"/>
      <c r="AB699" s="290"/>
      <c r="AC699" s="290"/>
      <c r="AD699" s="290"/>
      <c r="AE699" s="290"/>
      <c r="AF699" s="290"/>
      <c r="AG699" s="290"/>
      <c r="AH699" s="290"/>
      <c r="AI699" s="290"/>
    </row>
    <row r="700" ht="16.5" customHeight="1">
      <c r="A700" s="290"/>
      <c r="B700" s="313"/>
      <c r="C700" s="313"/>
      <c r="D700" s="313"/>
      <c r="E700" s="313"/>
      <c r="F700" s="313"/>
      <c r="G700" s="313"/>
      <c r="H700" s="313"/>
      <c r="I700" s="313"/>
      <c r="J700" s="290"/>
      <c r="K700" s="574"/>
      <c r="L700" s="574"/>
      <c r="M700" s="574"/>
      <c r="N700" s="574"/>
      <c r="O700" s="575"/>
      <c r="P700" s="574"/>
      <c r="Q700" s="574"/>
      <c r="R700" s="290"/>
      <c r="S700" s="290"/>
      <c r="T700" s="290"/>
      <c r="U700" s="290"/>
      <c r="V700" s="290"/>
      <c r="W700" s="290"/>
      <c r="X700" s="290"/>
      <c r="Y700" s="290"/>
      <c r="Z700" s="290"/>
      <c r="AA700" s="290"/>
      <c r="AB700" s="290"/>
      <c r="AC700" s="290"/>
      <c r="AD700" s="290"/>
      <c r="AE700" s="290"/>
      <c r="AF700" s="290"/>
      <c r="AG700" s="290"/>
      <c r="AH700" s="290"/>
      <c r="AI700" s="290"/>
    </row>
    <row r="701" ht="16.5" customHeight="1">
      <c r="A701" s="290"/>
      <c r="B701" s="313"/>
      <c r="C701" s="313"/>
      <c r="D701" s="313"/>
      <c r="E701" s="313"/>
      <c r="F701" s="313"/>
      <c r="G701" s="313"/>
      <c r="H701" s="313"/>
      <c r="I701" s="313"/>
      <c r="J701" s="290"/>
      <c r="K701" s="574"/>
      <c r="L701" s="574"/>
      <c r="M701" s="574"/>
      <c r="N701" s="574"/>
      <c r="O701" s="575"/>
      <c r="P701" s="574"/>
      <c r="Q701" s="574"/>
      <c r="R701" s="290"/>
      <c r="S701" s="290"/>
      <c r="T701" s="290"/>
      <c r="U701" s="290"/>
      <c r="V701" s="290"/>
      <c r="W701" s="290"/>
      <c r="X701" s="290"/>
      <c r="Y701" s="290"/>
      <c r="Z701" s="290"/>
      <c r="AA701" s="290"/>
      <c r="AB701" s="290"/>
      <c r="AC701" s="290"/>
      <c r="AD701" s="290"/>
      <c r="AE701" s="290"/>
      <c r="AF701" s="290"/>
      <c r="AG701" s="290"/>
      <c r="AH701" s="290"/>
      <c r="AI701" s="290"/>
    </row>
    <row r="702" ht="16.5" customHeight="1">
      <c r="A702" s="290"/>
      <c r="B702" s="313"/>
      <c r="C702" s="313"/>
      <c r="D702" s="313"/>
      <c r="E702" s="313"/>
      <c r="F702" s="313"/>
      <c r="G702" s="313"/>
      <c r="H702" s="313"/>
      <c r="I702" s="313"/>
      <c r="J702" s="290"/>
      <c r="K702" s="574"/>
      <c r="L702" s="574"/>
      <c r="M702" s="574"/>
      <c r="N702" s="574"/>
      <c r="O702" s="575"/>
      <c r="P702" s="574"/>
      <c r="Q702" s="574"/>
      <c r="R702" s="290"/>
      <c r="S702" s="290"/>
      <c r="T702" s="290"/>
      <c r="U702" s="290"/>
      <c r="V702" s="290"/>
      <c r="W702" s="290"/>
      <c r="X702" s="290"/>
      <c r="Y702" s="290"/>
      <c r="Z702" s="290"/>
      <c r="AA702" s="290"/>
      <c r="AB702" s="290"/>
      <c r="AC702" s="290"/>
      <c r="AD702" s="290"/>
      <c r="AE702" s="290"/>
      <c r="AF702" s="290"/>
      <c r="AG702" s="290"/>
      <c r="AH702" s="290"/>
      <c r="AI702" s="290"/>
    </row>
    <row r="703" ht="16.5" customHeight="1">
      <c r="A703" s="290"/>
      <c r="B703" s="313"/>
      <c r="C703" s="313"/>
      <c r="D703" s="313"/>
      <c r="E703" s="313"/>
      <c r="F703" s="313"/>
      <c r="G703" s="313"/>
      <c r="H703" s="313"/>
      <c r="I703" s="313"/>
      <c r="J703" s="290"/>
      <c r="K703" s="574"/>
      <c r="L703" s="574"/>
      <c r="M703" s="574"/>
      <c r="N703" s="574"/>
      <c r="O703" s="575"/>
      <c r="P703" s="574"/>
      <c r="Q703" s="574"/>
      <c r="R703" s="290"/>
      <c r="S703" s="290"/>
      <c r="T703" s="290"/>
      <c r="U703" s="290"/>
      <c r="V703" s="290"/>
      <c r="W703" s="290"/>
      <c r="X703" s="290"/>
      <c r="Y703" s="290"/>
      <c r="Z703" s="290"/>
      <c r="AA703" s="290"/>
      <c r="AB703" s="290"/>
      <c r="AC703" s="290"/>
      <c r="AD703" s="290"/>
      <c r="AE703" s="290"/>
      <c r="AF703" s="290"/>
      <c r="AG703" s="290"/>
      <c r="AH703" s="290"/>
      <c r="AI703" s="290"/>
    </row>
    <row r="704" ht="16.5" customHeight="1">
      <c r="A704" s="290"/>
      <c r="B704" s="313"/>
      <c r="C704" s="313"/>
      <c r="D704" s="313"/>
      <c r="E704" s="313"/>
      <c r="F704" s="313"/>
      <c r="G704" s="313"/>
      <c r="H704" s="313"/>
      <c r="I704" s="313"/>
      <c r="J704" s="290"/>
      <c r="K704" s="574"/>
      <c r="L704" s="574"/>
      <c r="M704" s="574"/>
      <c r="N704" s="574"/>
      <c r="O704" s="575"/>
      <c r="P704" s="574"/>
      <c r="Q704" s="574"/>
      <c r="R704" s="290"/>
      <c r="S704" s="290"/>
      <c r="T704" s="290"/>
      <c r="U704" s="290"/>
      <c r="V704" s="290"/>
      <c r="W704" s="290"/>
      <c r="X704" s="290"/>
      <c r="Y704" s="290"/>
      <c r="Z704" s="290"/>
      <c r="AA704" s="290"/>
      <c r="AB704" s="290"/>
      <c r="AC704" s="290"/>
      <c r="AD704" s="290"/>
      <c r="AE704" s="290"/>
      <c r="AF704" s="290"/>
      <c r="AG704" s="290"/>
      <c r="AH704" s="290"/>
      <c r="AI704" s="290"/>
    </row>
    <row r="705" ht="16.5" customHeight="1">
      <c r="A705" s="290"/>
      <c r="B705" s="313"/>
      <c r="C705" s="313"/>
      <c r="D705" s="313"/>
      <c r="E705" s="313"/>
      <c r="F705" s="313"/>
      <c r="G705" s="313"/>
      <c r="H705" s="313"/>
      <c r="I705" s="313"/>
      <c r="J705" s="290"/>
      <c r="K705" s="574"/>
      <c r="L705" s="574"/>
      <c r="M705" s="574"/>
      <c r="N705" s="574"/>
      <c r="O705" s="575"/>
      <c r="P705" s="574"/>
      <c r="Q705" s="574"/>
      <c r="R705" s="290"/>
      <c r="S705" s="290"/>
      <c r="T705" s="290"/>
      <c r="U705" s="290"/>
      <c r="V705" s="290"/>
      <c r="W705" s="290"/>
      <c r="X705" s="290"/>
      <c r="Y705" s="290"/>
      <c r="Z705" s="290"/>
      <c r="AA705" s="290"/>
      <c r="AB705" s="290"/>
      <c r="AC705" s="290"/>
      <c r="AD705" s="290"/>
      <c r="AE705" s="290"/>
      <c r="AF705" s="290"/>
      <c r="AG705" s="290"/>
      <c r="AH705" s="290"/>
      <c r="AI705" s="290"/>
    </row>
    <row r="706" ht="16.5" customHeight="1">
      <c r="A706" s="290"/>
      <c r="B706" s="313"/>
      <c r="C706" s="313"/>
      <c r="D706" s="313"/>
      <c r="E706" s="313"/>
      <c r="F706" s="313"/>
      <c r="G706" s="313"/>
      <c r="H706" s="313"/>
      <c r="I706" s="313"/>
      <c r="J706" s="290"/>
      <c r="K706" s="574"/>
      <c r="L706" s="574"/>
      <c r="M706" s="574"/>
      <c r="N706" s="574"/>
      <c r="O706" s="575"/>
      <c r="P706" s="574"/>
      <c r="Q706" s="574"/>
      <c r="R706" s="290"/>
      <c r="S706" s="290"/>
      <c r="T706" s="290"/>
      <c r="U706" s="290"/>
      <c r="V706" s="290"/>
      <c r="W706" s="290"/>
      <c r="X706" s="290"/>
      <c r="Y706" s="290"/>
      <c r="Z706" s="290"/>
      <c r="AA706" s="290"/>
      <c r="AB706" s="290"/>
      <c r="AC706" s="290"/>
      <c r="AD706" s="290"/>
      <c r="AE706" s="290"/>
      <c r="AF706" s="290"/>
      <c r="AG706" s="290"/>
      <c r="AH706" s="290"/>
      <c r="AI706" s="290"/>
    </row>
    <row r="707" ht="16.5" customHeight="1">
      <c r="A707" s="290"/>
      <c r="B707" s="313"/>
      <c r="C707" s="313"/>
      <c r="D707" s="313"/>
      <c r="E707" s="313"/>
      <c r="F707" s="313"/>
      <c r="G707" s="313"/>
      <c r="H707" s="313"/>
      <c r="I707" s="313"/>
      <c r="J707" s="290"/>
      <c r="K707" s="574"/>
      <c r="L707" s="574"/>
      <c r="M707" s="574"/>
      <c r="N707" s="574"/>
      <c r="O707" s="575"/>
      <c r="P707" s="574"/>
      <c r="Q707" s="574"/>
      <c r="R707" s="290"/>
      <c r="S707" s="290"/>
      <c r="T707" s="290"/>
      <c r="U707" s="290"/>
      <c r="V707" s="290"/>
      <c r="W707" s="290"/>
      <c r="X707" s="290"/>
      <c r="Y707" s="290"/>
      <c r="Z707" s="290"/>
      <c r="AA707" s="290"/>
      <c r="AB707" s="290"/>
      <c r="AC707" s="290"/>
      <c r="AD707" s="290"/>
      <c r="AE707" s="290"/>
      <c r="AF707" s="290"/>
      <c r="AG707" s="290"/>
      <c r="AH707" s="290"/>
      <c r="AI707" s="290"/>
    </row>
    <row r="708" ht="16.5" customHeight="1">
      <c r="A708" s="290"/>
      <c r="B708" s="313"/>
      <c r="C708" s="313"/>
      <c r="D708" s="313"/>
      <c r="E708" s="313"/>
      <c r="F708" s="313"/>
      <c r="G708" s="313"/>
      <c r="H708" s="313"/>
      <c r="I708" s="313"/>
      <c r="J708" s="290"/>
      <c r="K708" s="574"/>
      <c r="L708" s="574"/>
      <c r="M708" s="574"/>
      <c r="N708" s="574"/>
      <c r="O708" s="575"/>
      <c r="P708" s="574"/>
      <c r="Q708" s="574"/>
      <c r="R708" s="290"/>
      <c r="S708" s="290"/>
      <c r="T708" s="290"/>
      <c r="U708" s="290"/>
      <c r="V708" s="290"/>
      <c r="W708" s="290"/>
      <c r="X708" s="290"/>
      <c r="Y708" s="290"/>
      <c r="Z708" s="290"/>
      <c r="AA708" s="290"/>
      <c r="AB708" s="290"/>
      <c r="AC708" s="290"/>
      <c r="AD708" s="290"/>
      <c r="AE708" s="290"/>
      <c r="AF708" s="290"/>
      <c r="AG708" s="290"/>
      <c r="AH708" s="290"/>
      <c r="AI708" s="290"/>
    </row>
    <row r="709" ht="16.5" customHeight="1">
      <c r="A709" s="290"/>
      <c r="B709" s="313"/>
      <c r="C709" s="313"/>
      <c r="D709" s="313"/>
      <c r="E709" s="313"/>
      <c r="F709" s="313"/>
      <c r="G709" s="313"/>
      <c r="H709" s="313"/>
      <c r="I709" s="313"/>
      <c r="J709" s="290"/>
      <c r="K709" s="574"/>
      <c r="L709" s="574"/>
      <c r="M709" s="574"/>
      <c r="N709" s="574"/>
      <c r="O709" s="575"/>
      <c r="P709" s="574"/>
      <c r="Q709" s="574"/>
      <c r="R709" s="290"/>
      <c r="S709" s="290"/>
      <c r="T709" s="290"/>
      <c r="U709" s="290"/>
      <c r="V709" s="290"/>
      <c r="W709" s="290"/>
      <c r="X709" s="290"/>
      <c r="Y709" s="290"/>
      <c r="Z709" s="290"/>
      <c r="AA709" s="290"/>
      <c r="AB709" s="290"/>
      <c r="AC709" s="290"/>
      <c r="AD709" s="290"/>
      <c r="AE709" s="290"/>
      <c r="AF709" s="290"/>
      <c r="AG709" s="290"/>
      <c r="AH709" s="290"/>
      <c r="AI709" s="290"/>
    </row>
    <row r="710" ht="16.5" customHeight="1">
      <c r="A710" s="290"/>
      <c r="B710" s="313"/>
      <c r="C710" s="313"/>
      <c r="D710" s="313"/>
      <c r="E710" s="313"/>
      <c r="F710" s="313"/>
      <c r="G710" s="313"/>
      <c r="H710" s="313"/>
      <c r="I710" s="313"/>
      <c r="J710" s="290"/>
      <c r="K710" s="574"/>
      <c r="L710" s="574"/>
      <c r="M710" s="574"/>
      <c r="N710" s="574"/>
      <c r="O710" s="575"/>
      <c r="P710" s="574"/>
      <c r="Q710" s="574"/>
      <c r="R710" s="290"/>
      <c r="S710" s="290"/>
      <c r="T710" s="290"/>
      <c r="U710" s="290"/>
      <c r="V710" s="290"/>
      <c r="W710" s="290"/>
      <c r="X710" s="290"/>
      <c r="Y710" s="290"/>
      <c r="Z710" s="290"/>
      <c r="AA710" s="290"/>
      <c r="AB710" s="290"/>
      <c r="AC710" s="290"/>
      <c r="AD710" s="290"/>
      <c r="AE710" s="290"/>
      <c r="AF710" s="290"/>
      <c r="AG710" s="290"/>
      <c r="AH710" s="290"/>
      <c r="AI710" s="290"/>
    </row>
    <row r="711" ht="16.5" customHeight="1">
      <c r="A711" s="290"/>
      <c r="B711" s="313"/>
      <c r="C711" s="313"/>
      <c r="D711" s="313"/>
      <c r="E711" s="313"/>
      <c r="F711" s="313"/>
      <c r="G711" s="313"/>
      <c r="H711" s="313"/>
      <c r="I711" s="313"/>
      <c r="J711" s="290"/>
      <c r="K711" s="574"/>
      <c r="L711" s="574"/>
      <c r="M711" s="574"/>
      <c r="N711" s="574"/>
      <c r="O711" s="575"/>
      <c r="P711" s="574"/>
      <c r="Q711" s="574"/>
      <c r="R711" s="290"/>
      <c r="S711" s="290"/>
      <c r="T711" s="290"/>
      <c r="U711" s="290"/>
      <c r="V711" s="290"/>
      <c r="W711" s="290"/>
      <c r="X711" s="290"/>
      <c r="Y711" s="290"/>
      <c r="Z711" s="290"/>
      <c r="AA711" s="290"/>
      <c r="AB711" s="290"/>
      <c r="AC711" s="290"/>
      <c r="AD711" s="290"/>
      <c r="AE711" s="290"/>
      <c r="AF711" s="290"/>
      <c r="AG711" s="290"/>
      <c r="AH711" s="290"/>
      <c r="AI711" s="290"/>
    </row>
    <row r="712" ht="16.5" customHeight="1">
      <c r="A712" s="290"/>
      <c r="B712" s="313"/>
      <c r="C712" s="313"/>
      <c r="D712" s="313"/>
      <c r="E712" s="313"/>
      <c r="F712" s="313"/>
      <c r="G712" s="313"/>
      <c r="H712" s="313"/>
      <c r="I712" s="313"/>
      <c r="J712" s="290"/>
      <c r="K712" s="574"/>
      <c r="L712" s="574"/>
      <c r="M712" s="574"/>
      <c r="N712" s="574"/>
      <c r="O712" s="575"/>
      <c r="P712" s="574"/>
      <c r="Q712" s="574"/>
      <c r="R712" s="290"/>
      <c r="S712" s="290"/>
      <c r="T712" s="290"/>
      <c r="U712" s="290"/>
      <c r="V712" s="290"/>
      <c r="W712" s="290"/>
      <c r="X712" s="290"/>
      <c r="Y712" s="290"/>
      <c r="Z712" s="290"/>
      <c r="AA712" s="290"/>
      <c r="AB712" s="290"/>
      <c r="AC712" s="290"/>
      <c r="AD712" s="290"/>
      <c r="AE712" s="290"/>
      <c r="AF712" s="290"/>
      <c r="AG712" s="290"/>
      <c r="AH712" s="290"/>
      <c r="AI712" s="290"/>
    </row>
    <row r="713" ht="16.5" customHeight="1">
      <c r="A713" s="290"/>
      <c r="B713" s="313"/>
      <c r="C713" s="313"/>
      <c r="D713" s="313"/>
      <c r="E713" s="313"/>
      <c r="F713" s="313"/>
      <c r="G713" s="313"/>
      <c r="H713" s="313"/>
      <c r="I713" s="313"/>
      <c r="J713" s="290"/>
      <c r="K713" s="574"/>
      <c r="L713" s="574"/>
      <c r="M713" s="574"/>
      <c r="N713" s="574"/>
      <c r="O713" s="575"/>
      <c r="P713" s="574"/>
      <c r="Q713" s="574"/>
      <c r="R713" s="290"/>
      <c r="S713" s="290"/>
      <c r="T713" s="290"/>
      <c r="U713" s="290"/>
      <c r="V713" s="290"/>
      <c r="W713" s="290"/>
      <c r="X713" s="290"/>
      <c r="Y713" s="290"/>
      <c r="Z713" s="290"/>
      <c r="AA713" s="290"/>
      <c r="AB713" s="290"/>
      <c r="AC713" s="290"/>
      <c r="AD713" s="290"/>
      <c r="AE713" s="290"/>
      <c r="AF713" s="290"/>
      <c r="AG713" s="290"/>
      <c r="AH713" s="290"/>
      <c r="AI713" s="290"/>
    </row>
    <row r="714" ht="16.5" customHeight="1">
      <c r="A714" s="290"/>
      <c r="B714" s="313"/>
      <c r="C714" s="313"/>
      <c r="D714" s="313"/>
      <c r="E714" s="313"/>
      <c r="F714" s="313"/>
      <c r="G714" s="313"/>
      <c r="H714" s="313"/>
      <c r="I714" s="313"/>
      <c r="J714" s="290"/>
      <c r="K714" s="574"/>
      <c r="L714" s="574"/>
      <c r="M714" s="574"/>
      <c r="N714" s="574"/>
      <c r="O714" s="575"/>
      <c r="P714" s="574"/>
      <c r="Q714" s="574"/>
      <c r="R714" s="290"/>
      <c r="S714" s="290"/>
      <c r="T714" s="290"/>
      <c r="U714" s="290"/>
      <c r="V714" s="290"/>
      <c r="W714" s="290"/>
      <c r="X714" s="290"/>
      <c r="Y714" s="290"/>
      <c r="Z714" s="290"/>
      <c r="AA714" s="290"/>
      <c r="AB714" s="290"/>
      <c r="AC714" s="290"/>
      <c r="AD714" s="290"/>
      <c r="AE714" s="290"/>
      <c r="AF714" s="290"/>
      <c r="AG714" s="290"/>
      <c r="AH714" s="290"/>
      <c r="AI714" s="290"/>
    </row>
    <row r="715" ht="16.5" customHeight="1">
      <c r="A715" s="290"/>
      <c r="B715" s="313"/>
      <c r="C715" s="313"/>
      <c r="D715" s="313"/>
      <c r="E715" s="313"/>
      <c r="F715" s="313"/>
      <c r="G715" s="313"/>
      <c r="H715" s="313"/>
      <c r="I715" s="313"/>
      <c r="J715" s="290"/>
      <c r="K715" s="574"/>
      <c r="L715" s="574"/>
      <c r="M715" s="574"/>
      <c r="N715" s="574"/>
      <c r="O715" s="575"/>
      <c r="P715" s="574"/>
      <c r="Q715" s="574"/>
      <c r="R715" s="290"/>
      <c r="S715" s="290"/>
      <c r="T715" s="290"/>
      <c r="U715" s="290"/>
      <c r="V715" s="290"/>
      <c r="W715" s="290"/>
      <c r="X715" s="290"/>
      <c r="Y715" s="290"/>
      <c r="Z715" s="290"/>
      <c r="AA715" s="290"/>
      <c r="AB715" s="290"/>
      <c r="AC715" s="290"/>
      <c r="AD715" s="290"/>
      <c r="AE715" s="290"/>
      <c r="AF715" s="290"/>
      <c r="AG715" s="290"/>
      <c r="AH715" s="290"/>
      <c r="AI715" s="290"/>
    </row>
    <row r="716" ht="16.5" customHeight="1">
      <c r="A716" s="290"/>
      <c r="B716" s="313"/>
      <c r="C716" s="313"/>
      <c r="D716" s="313"/>
      <c r="E716" s="313"/>
      <c r="F716" s="313"/>
      <c r="G716" s="313"/>
      <c r="H716" s="313"/>
      <c r="I716" s="313"/>
      <c r="J716" s="290"/>
      <c r="K716" s="574"/>
      <c r="L716" s="574"/>
      <c r="M716" s="574"/>
      <c r="N716" s="574"/>
      <c r="O716" s="575"/>
      <c r="P716" s="574"/>
      <c r="Q716" s="574"/>
      <c r="R716" s="290"/>
      <c r="S716" s="290"/>
      <c r="T716" s="290"/>
      <c r="U716" s="290"/>
      <c r="V716" s="290"/>
      <c r="W716" s="290"/>
      <c r="X716" s="290"/>
      <c r="Y716" s="290"/>
      <c r="Z716" s="290"/>
      <c r="AA716" s="290"/>
      <c r="AB716" s="290"/>
      <c r="AC716" s="290"/>
      <c r="AD716" s="290"/>
      <c r="AE716" s="290"/>
      <c r="AF716" s="290"/>
      <c r="AG716" s="290"/>
      <c r="AH716" s="290"/>
      <c r="AI716" s="290"/>
    </row>
    <row r="717" ht="16.5" customHeight="1">
      <c r="A717" s="290"/>
      <c r="B717" s="313"/>
      <c r="C717" s="313"/>
      <c r="D717" s="313"/>
      <c r="E717" s="313"/>
      <c r="F717" s="313"/>
      <c r="G717" s="313"/>
      <c r="H717" s="313"/>
      <c r="I717" s="313"/>
      <c r="J717" s="290"/>
      <c r="K717" s="574"/>
      <c r="L717" s="574"/>
      <c r="M717" s="574"/>
      <c r="N717" s="574"/>
      <c r="O717" s="575"/>
      <c r="P717" s="574"/>
      <c r="Q717" s="574"/>
      <c r="R717" s="290"/>
      <c r="S717" s="290"/>
      <c r="T717" s="290"/>
      <c r="U717" s="290"/>
      <c r="V717" s="290"/>
      <c r="W717" s="290"/>
      <c r="X717" s="290"/>
      <c r="Y717" s="290"/>
      <c r="Z717" s="290"/>
      <c r="AA717" s="290"/>
      <c r="AB717" s="290"/>
      <c r="AC717" s="290"/>
      <c r="AD717" s="290"/>
      <c r="AE717" s="290"/>
      <c r="AF717" s="290"/>
      <c r="AG717" s="290"/>
      <c r="AH717" s="290"/>
      <c r="AI717" s="290"/>
    </row>
    <row r="718" ht="16.5" customHeight="1">
      <c r="A718" s="290"/>
      <c r="B718" s="313"/>
      <c r="C718" s="313"/>
      <c r="D718" s="313"/>
      <c r="E718" s="313"/>
      <c r="F718" s="313"/>
      <c r="G718" s="313"/>
      <c r="H718" s="313"/>
      <c r="I718" s="313"/>
      <c r="J718" s="290"/>
      <c r="K718" s="574"/>
      <c r="L718" s="574"/>
      <c r="M718" s="574"/>
      <c r="N718" s="574"/>
      <c r="O718" s="575"/>
      <c r="P718" s="574"/>
      <c r="Q718" s="574"/>
      <c r="R718" s="290"/>
      <c r="S718" s="290"/>
      <c r="T718" s="290"/>
      <c r="U718" s="290"/>
      <c r="V718" s="290"/>
      <c r="W718" s="290"/>
      <c r="X718" s="290"/>
      <c r="Y718" s="290"/>
      <c r="Z718" s="290"/>
      <c r="AA718" s="290"/>
      <c r="AB718" s="290"/>
      <c r="AC718" s="290"/>
      <c r="AD718" s="290"/>
      <c r="AE718" s="290"/>
      <c r="AF718" s="290"/>
      <c r="AG718" s="290"/>
      <c r="AH718" s="290"/>
      <c r="AI718" s="290"/>
    </row>
    <row r="719" ht="16.5" customHeight="1">
      <c r="A719" s="290"/>
      <c r="B719" s="313"/>
      <c r="C719" s="313"/>
      <c r="D719" s="313"/>
      <c r="E719" s="313"/>
      <c r="F719" s="313"/>
      <c r="G719" s="313"/>
      <c r="H719" s="313"/>
      <c r="I719" s="313"/>
      <c r="J719" s="290"/>
      <c r="K719" s="574"/>
      <c r="L719" s="574"/>
      <c r="M719" s="574"/>
      <c r="N719" s="574"/>
      <c r="O719" s="575"/>
      <c r="P719" s="574"/>
      <c r="Q719" s="574"/>
      <c r="R719" s="290"/>
      <c r="S719" s="290"/>
      <c r="T719" s="290"/>
      <c r="U719" s="290"/>
      <c r="V719" s="290"/>
      <c r="W719" s="290"/>
      <c r="X719" s="290"/>
      <c r="Y719" s="290"/>
      <c r="Z719" s="290"/>
      <c r="AA719" s="290"/>
      <c r="AB719" s="290"/>
      <c r="AC719" s="290"/>
      <c r="AD719" s="290"/>
      <c r="AE719" s="290"/>
      <c r="AF719" s="290"/>
      <c r="AG719" s="290"/>
      <c r="AH719" s="290"/>
      <c r="AI719" s="290"/>
    </row>
    <row r="720" ht="16.5" customHeight="1">
      <c r="A720" s="290"/>
      <c r="B720" s="313"/>
      <c r="C720" s="313"/>
      <c r="D720" s="313"/>
      <c r="E720" s="313"/>
      <c r="F720" s="313"/>
      <c r="G720" s="313"/>
      <c r="H720" s="313"/>
      <c r="I720" s="313"/>
      <c r="J720" s="290"/>
      <c r="K720" s="574"/>
      <c r="L720" s="574"/>
      <c r="M720" s="574"/>
      <c r="N720" s="574"/>
      <c r="O720" s="575"/>
      <c r="P720" s="574"/>
      <c r="Q720" s="574"/>
      <c r="R720" s="290"/>
      <c r="S720" s="290"/>
      <c r="T720" s="290"/>
      <c r="U720" s="290"/>
      <c r="V720" s="290"/>
      <c r="W720" s="290"/>
      <c r="X720" s="290"/>
      <c r="Y720" s="290"/>
      <c r="Z720" s="290"/>
      <c r="AA720" s="290"/>
      <c r="AB720" s="290"/>
      <c r="AC720" s="290"/>
      <c r="AD720" s="290"/>
      <c r="AE720" s="290"/>
      <c r="AF720" s="290"/>
      <c r="AG720" s="290"/>
      <c r="AH720" s="290"/>
      <c r="AI720" s="290"/>
    </row>
    <row r="721" ht="16.5" customHeight="1">
      <c r="A721" s="290"/>
      <c r="B721" s="313"/>
      <c r="C721" s="313"/>
      <c r="D721" s="313"/>
      <c r="E721" s="313"/>
      <c r="F721" s="313"/>
      <c r="G721" s="313"/>
      <c r="H721" s="313"/>
      <c r="I721" s="313"/>
      <c r="J721" s="290"/>
      <c r="K721" s="574"/>
      <c r="L721" s="574"/>
      <c r="M721" s="574"/>
      <c r="N721" s="574"/>
      <c r="O721" s="575"/>
      <c r="P721" s="574"/>
      <c r="Q721" s="574"/>
      <c r="R721" s="290"/>
      <c r="S721" s="290"/>
      <c r="T721" s="290"/>
      <c r="U721" s="290"/>
      <c r="V721" s="290"/>
      <c r="W721" s="290"/>
      <c r="X721" s="290"/>
      <c r="Y721" s="290"/>
      <c r="Z721" s="290"/>
      <c r="AA721" s="290"/>
      <c r="AB721" s="290"/>
      <c r="AC721" s="290"/>
      <c r="AD721" s="290"/>
      <c r="AE721" s="290"/>
      <c r="AF721" s="290"/>
      <c r="AG721" s="290"/>
      <c r="AH721" s="290"/>
      <c r="AI721" s="290"/>
    </row>
    <row r="722" ht="16.5" customHeight="1">
      <c r="A722" s="290"/>
      <c r="B722" s="313"/>
      <c r="C722" s="313"/>
      <c r="D722" s="313"/>
      <c r="E722" s="313"/>
      <c r="F722" s="313"/>
      <c r="G722" s="313"/>
      <c r="H722" s="313"/>
      <c r="I722" s="313"/>
      <c r="J722" s="290"/>
      <c r="K722" s="574"/>
      <c r="L722" s="574"/>
      <c r="M722" s="574"/>
      <c r="N722" s="574"/>
      <c r="O722" s="575"/>
      <c r="P722" s="574"/>
      <c r="Q722" s="574"/>
      <c r="R722" s="290"/>
      <c r="S722" s="290"/>
      <c r="T722" s="290"/>
      <c r="U722" s="290"/>
      <c r="V722" s="290"/>
      <c r="W722" s="290"/>
      <c r="X722" s="290"/>
      <c r="Y722" s="290"/>
      <c r="Z722" s="290"/>
      <c r="AA722" s="290"/>
      <c r="AB722" s="290"/>
      <c r="AC722" s="290"/>
      <c r="AD722" s="290"/>
      <c r="AE722" s="290"/>
      <c r="AF722" s="290"/>
      <c r="AG722" s="290"/>
      <c r="AH722" s="290"/>
      <c r="AI722" s="290"/>
    </row>
    <row r="723" ht="16.5" customHeight="1">
      <c r="A723" s="290"/>
      <c r="B723" s="313"/>
      <c r="C723" s="313"/>
      <c r="D723" s="313"/>
      <c r="E723" s="313"/>
      <c r="F723" s="313"/>
      <c r="G723" s="313"/>
      <c r="H723" s="313"/>
      <c r="I723" s="313"/>
      <c r="J723" s="290"/>
      <c r="K723" s="574"/>
      <c r="L723" s="574"/>
      <c r="M723" s="574"/>
      <c r="N723" s="574"/>
      <c r="O723" s="575"/>
      <c r="P723" s="574"/>
      <c r="Q723" s="574"/>
      <c r="R723" s="290"/>
      <c r="S723" s="290"/>
      <c r="T723" s="290"/>
      <c r="U723" s="290"/>
      <c r="V723" s="290"/>
      <c r="W723" s="290"/>
      <c r="X723" s="290"/>
      <c r="Y723" s="290"/>
      <c r="Z723" s="290"/>
      <c r="AA723" s="290"/>
      <c r="AB723" s="290"/>
      <c r="AC723" s="290"/>
      <c r="AD723" s="290"/>
      <c r="AE723" s="290"/>
      <c r="AF723" s="290"/>
      <c r="AG723" s="290"/>
      <c r="AH723" s="290"/>
      <c r="AI723" s="290"/>
    </row>
    <row r="724" ht="16.5" customHeight="1">
      <c r="A724" s="290"/>
      <c r="B724" s="313"/>
      <c r="C724" s="313"/>
      <c r="D724" s="313"/>
      <c r="E724" s="313"/>
      <c r="F724" s="313"/>
      <c r="G724" s="313"/>
      <c r="H724" s="313"/>
      <c r="I724" s="313"/>
      <c r="J724" s="290"/>
      <c r="K724" s="574"/>
      <c r="L724" s="574"/>
      <c r="M724" s="574"/>
      <c r="N724" s="574"/>
      <c r="O724" s="575"/>
      <c r="P724" s="574"/>
      <c r="Q724" s="574"/>
      <c r="R724" s="290"/>
      <c r="S724" s="290"/>
      <c r="T724" s="290"/>
      <c r="U724" s="290"/>
      <c r="V724" s="290"/>
      <c r="W724" s="290"/>
      <c r="X724" s="290"/>
      <c r="Y724" s="290"/>
      <c r="Z724" s="290"/>
      <c r="AA724" s="290"/>
      <c r="AB724" s="290"/>
      <c r="AC724" s="290"/>
      <c r="AD724" s="290"/>
      <c r="AE724" s="290"/>
      <c r="AF724" s="290"/>
      <c r="AG724" s="290"/>
      <c r="AH724" s="290"/>
      <c r="AI724" s="290"/>
    </row>
    <row r="725" ht="16.5" customHeight="1">
      <c r="A725" s="290"/>
      <c r="B725" s="313"/>
      <c r="C725" s="313"/>
      <c r="D725" s="313"/>
      <c r="E725" s="313"/>
      <c r="F725" s="313"/>
      <c r="G725" s="313"/>
      <c r="H725" s="313"/>
      <c r="I725" s="313"/>
      <c r="J725" s="290"/>
      <c r="K725" s="574"/>
      <c r="L725" s="574"/>
      <c r="M725" s="574"/>
      <c r="N725" s="574"/>
      <c r="O725" s="575"/>
      <c r="P725" s="574"/>
      <c r="Q725" s="574"/>
      <c r="R725" s="290"/>
      <c r="S725" s="290"/>
      <c r="T725" s="290"/>
      <c r="U725" s="290"/>
      <c r="V725" s="290"/>
      <c r="W725" s="290"/>
      <c r="X725" s="290"/>
      <c r="Y725" s="290"/>
      <c r="Z725" s="290"/>
      <c r="AA725" s="290"/>
      <c r="AB725" s="290"/>
      <c r="AC725" s="290"/>
      <c r="AD725" s="290"/>
      <c r="AE725" s="290"/>
      <c r="AF725" s="290"/>
      <c r="AG725" s="290"/>
      <c r="AH725" s="290"/>
      <c r="AI725" s="290"/>
    </row>
    <row r="726" ht="16.5" customHeight="1">
      <c r="A726" s="290"/>
      <c r="B726" s="313"/>
      <c r="C726" s="313"/>
      <c r="D726" s="313"/>
      <c r="E726" s="313"/>
      <c r="F726" s="313"/>
      <c r="G726" s="313"/>
      <c r="H726" s="313"/>
      <c r="I726" s="313"/>
      <c r="J726" s="290"/>
      <c r="K726" s="574"/>
      <c r="L726" s="574"/>
      <c r="M726" s="574"/>
      <c r="N726" s="574"/>
      <c r="O726" s="575"/>
      <c r="P726" s="574"/>
      <c r="Q726" s="574"/>
      <c r="R726" s="290"/>
      <c r="S726" s="290"/>
      <c r="T726" s="290"/>
      <c r="U726" s="290"/>
      <c r="V726" s="290"/>
      <c r="W726" s="290"/>
      <c r="X726" s="290"/>
      <c r="Y726" s="290"/>
      <c r="Z726" s="290"/>
      <c r="AA726" s="290"/>
      <c r="AB726" s="290"/>
      <c r="AC726" s="290"/>
      <c r="AD726" s="290"/>
      <c r="AE726" s="290"/>
      <c r="AF726" s="290"/>
      <c r="AG726" s="290"/>
      <c r="AH726" s="290"/>
      <c r="AI726" s="290"/>
    </row>
    <row r="727" ht="16.5" customHeight="1">
      <c r="A727" s="290"/>
      <c r="B727" s="313"/>
      <c r="C727" s="313"/>
      <c r="D727" s="313"/>
      <c r="E727" s="313"/>
      <c r="F727" s="313"/>
      <c r="G727" s="313"/>
      <c r="H727" s="313"/>
      <c r="I727" s="313"/>
      <c r="J727" s="290"/>
      <c r="K727" s="574"/>
      <c r="L727" s="574"/>
      <c r="M727" s="574"/>
      <c r="N727" s="574"/>
      <c r="O727" s="575"/>
      <c r="P727" s="574"/>
      <c r="Q727" s="574"/>
      <c r="R727" s="290"/>
      <c r="S727" s="290"/>
      <c r="T727" s="290"/>
      <c r="U727" s="290"/>
      <c r="V727" s="290"/>
      <c r="W727" s="290"/>
      <c r="X727" s="290"/>
      <c r="Y727" s="290"/>
      <c r="Z727" s="290"/>
      <c r="AA727" s="290"/>
      <c r="AB727" s="290"/>
      <c r="AC727" s="290"/>
      <c r="AD727" s="290"/>
      <c r="AE727" s="290"/>
      <c r="AF727" s="290"/>
      <c r="AG727" s="290"/>
      <c r="AH727" s="290"/>
      <c r="AI727" s="290"/>
    </row>
    <row r="728" ht="16.5" customHeight="1">
      <c r="A728" s="290"/>
      <c r="B728" s="313"/>
      <c r="C728" s="313"/>
      <c r="D728" s="313"/>
      <c r="E728" s="313"/>
      <c r="F728" s="313"/>
      <c r="G728" s="313"/>
      <c r="H728" s="313"/>
      <c r="I728" s="313"/>
      <c r="J728" s="290"/>
      <c r="K728" s="574"/>
      <c r="L728" s="574"/>
      <c r="M728" s="574"/>
      <c r="N728" s="574"/>
      <c r="O728" s="575"/>
      <c r="P728" s="574"/>
      <c r="Q728" s="574"/>
      <c r="R728" s="290"/>
      <c r="S728" s="290"/>
      <c r="T728" s="290"/>
      <c r="U728" s="290"/>
      <c r="V728" s="290"/>
      <c r="W728" s="290"/>
      <c r="X728" s="290"/>
      <c r="Y728" s="290"/>
      <c r="Z728" s="290"/>
      <c r="AA728" s="290"/>
      <c r="AB728" s="290"/>
      <c r="AC728" s="290"/>
      <c r="AD728" s="290"/>
      <c r="AE728" s="290"/>
      <c r="AF728" s="290"/>
      <c r="AG728" s="290"/>
      <c r="AH728" s="290"/>
      <c r="AI728" s="290"/>
    </row>
    <row r="729" ht="16.5" customHeight="1">
      <c r="A729" s="290"/>
      <c r="B729" s="313"/>
      <c r="C729" s="313"/>
      <c r="D729" s="313"/>
      <c r="E729" s="313"/>
      <c r="F729" s="313"/>
      <c r="G729" s="313"/>
      <c r="H729" s="313"/>
      <c r="I729" s="313"/>
      <c r="J729" s="290"/>
      <c r="K729" s="574"/>
      <c r="L729" s="574"/>
      <c r="M729" s="574"/>
      <c r="N729" s="574"/>
      <c r="O729" s="575"/>
      <c r="P729" s="574"/>
      <c r="Q729" s="574"/>
      <c r="R729" s="290"/>
      <c r="S729" s="290"/>
      <c r="T729" s="290"/>
      <c r="U729" s="290"/>
      <c r="V729" s="290"/>
      <c r="W729" s="290"/>
      <c r="X729" s="290"/>
      <c r="Y729" s="290"/>
      <c r="Z729" s="290"/>
      <c r="AA729" s="290"/>
      <c r="AB729" s="290"/>
      <c r="AC729" s="290"/>
      <c r="AD729" s="290"/>
      <c r="AE729" s="290"/>
      <c r="AF729" s="290"/>
      <c r="AG729" s="290"/>
      <c r="AH729" s="290"/>
      <c r="AI729" s="290"/>
    </row>
    <row r="730" ht="16.5" customHeight="1">
      <c r="A730" s="290"/>
      <c r="B730" s="313"/>
      <c r="C730" s="313"/>
      <c r="D730" s="313"/>
      <c r="E730" s="313"/>
      <c r="F730" s="313"/>
      <c r="G730" s="313"/>
      <c r="H730" s="313"/>
      <c r="I730" s="313"/>
      <c r="J730" s="290"/>
      <c r="K730" s="574"/>
      <c r="L730" s="574"/>
      <c r="M730" s="574"/>
      <c r="N730" s="574"/>
      <c r="O730" s="575"/>
      <c r="P730" s="574"/>
      <c r="Q730" s="574"/>
      <c r="R730" s="290"/>
      <c r="S730" s="290"/>
      <c r="T730" s="290"/>
      <c r="U730" s="290"/>
      <c r="V730" s="290"/>
      <c r="W730" s="290"/>
      <c r="X730" s="290"/>
      <c r="Y730" s="290"/>
      <c r="Z730" s="290"/>
      <c r="AA730" s="290"/>
      <c r="AB730" s="290"/>
      <c r="AC730" s="290"/>
      <c r="AD730" s="290"/>
      <c r="AE730" s="290"/>
      <c r="AF730" s="290"/>
      <c r="AG730" s="290"/>
      <c r="AH730" s="290"/>
      <c r="AI730" s="290"/>
    </row>
    <row r="731" ht="16.5" customHeight="1">
      <c r="A731" s="290"/>
      <c r="B731" s="313"/>
      <c r="C731" s="313"/>
      <c r="D731" s="313"/>
      <c r="E731" s="313"/>
      <c r="F731" s="313"/>
      <c r="G731" s="313"/>
      <c r="H731" s="313"/>
      <c r="I731" s="313"/>
      <c r="J731" s="290"/>
      <c r="K731" s="574"/>
      <c r="L731" s="574"/>
      <c r="M731" s="574"/>
      <c r="N731" s="574"/>
      <c r="O731" s="575"/>
      <c r="P731" s="574"/>
      <c r="Q731" s="574"/>
      <c r="R731" s="290"/>
      <c r="S731" s="290"/>
      <c r="T731" s="290"/>
      <c r="U731" s="290"/>
      <c r="V731" s="290"/>
      <c r="W731" s="290"/>
      <c r="X731" s="290"/>
      <c r="Y731" s="290"/>
      <c r="Z731" s="290"/>
      <c r="AA731" s="290"/>
      <c r="AB731" s="290"/>
      <c r="AC731" s="290"/>
      <c r="AD731" s="290"/>
      <c r="AE731" s="290"/>
      <c r="AF731" s="290"/>
      <c r="AG731" s="290"/>
      <c r="AH731" s="290"/>
      <c r="AI731" s="290"/>
    </row>
    <row r="732" ht="16.5" customHeight="1">
      <c r="A732" s="290"/>
      <c r="B732" s="313"/>
      <c r="C732" s="313"/>
      <c r="D732" s="313"/>
      <c r="E732" s="313"/>
      <c r="F732" s="313"/>
      <c r="G732" s="313"/>
      <c r="H732" s="313"/>
      <c r="I732" s="313"/>
      <c r="J732" s="290"/>
      <c r="K732" s="574"/>
      <c r="L732" s="574"/>
      <c r="M732" s="574"/>
      <c r="N732" s="574"/>
      <c r="O732" s="575"/>
      <c r="P732" s="574"/>
      <c r="Q732" s="574"/>
      <c r="R732" s="290"/>
      <c r="S732" s="290"/>
      <c r="T732" s="290"/>
      <c r="U732" s="290"/>
      <c r="V732" s="290"/>
      <c r="W732" s="290"/>
      <c r="X732" s="290"/>
      <c r="Y732" s="290"/>
      <c r="Z732" s="290"/>
      <c r="AA732" s="290"/>
      <c r="AB732" s="290"/>
      <c r="AC732" s="290"/>
      <c r="AD732" s="290"/>
      <c r="AE732" s="290"/>
      <c r="AF732" s="290"/>
      <c r="AG732" s="290"/>
      <c r="AH732" s="290"/>
      <c r="AI732" s="290"/>
    </row>
    <row r="733" ht="16.5" customHeight="1">
      <c r="A733" s="290"/>
      <c r="B733" s="313"/>
      <c r="C733" s="313"/>
      <c r="D733" s="313"/>
      <c r="E733" s="313"/>
      <c r="F733" s="313"/>
      <c r="G733" s="313"/>
      <c r="H733" s="313"/>
      <c r="I733" s="313"/>
      <c r="J733" s="290"/>
      <c r="K733" s="574"/>
      <c r="L733" s="574"/>
      <c r="M733" s="574"/>
      <c r="N733" s="574"/>
      <c r="O733" s="575"/>
      <c r="P733" s="574"/>
      <c r="Q733" s="574"/>
      <c r="R733" s="290"/>
      <c r="S733" s="290"/>
      <c r="T733" s="290"/>
      <c r="U733" s="290"/>
      <c r="V733" s="290"/>
      <c r="W733" s="290"/>
      <c r="X733" s="290"/>
      <c r="Y733" s="290"/>
      <c r="Z733" s="290"/>
      <c r="AA733" s="290"/>
      <c r="AB733" s="290"/>
      <c r="AC733" s="290"/>
      <c r="AD733" s="290"/>
      <c r="AE733" s="290"/>
      <c r="AF733" s="290"/>
      <c r="AG733" s="290"/>
      <c r="AH733" s="290"/>
      <c r="AI733" s="290"/>
    </row>
    <row r="734" ht="16.5" customHeight="1">
      <c r="A734" s="290"/>
      <c r="B734" s="313"/>
      <c r="C734" s="313"/>
      <c r="D734" s="313"/>
      <c r="E734" s="313"/>
      <c r="F734" s="313"/>
      <c r="G734" s="313"/>
      <c r="H734" s="313"/>
      <c r="I734" s="313"/>
      <c r="J734" s="290"/>
      <c r="K734" s="574"/>
      <c r="L734" s="574"/>
      <c r="M734" s="574"/>
      <c r="N734" s="574"/>
      <c r="O734" s="575"/>
      <c r="P734" s="574"/>
      <c r="Q734" s="574"/>
      <c r="R734" s="290"/>
      <c r="S734" s="290"/>
      <c r="T734" s="290"/>
      <c r="U734" s="290"/>
      <c r="V734" s="290"/>
      <c r="W734" s="290"/>
      <c r="X734" s="290"/>
      <c r="Y734" s="290"/>
      <c r="Z734" s="290"/>
      <c r="AA734" s="290"/>
      <c r="AB734" s="290"/>
      <c r="AC734" s="290"/>
      <c r="AD734" s="290"/>
      <c r="AE734" s="290"/>
      <c r="AF734" s="290"/>
      <c r="AG734" s="290"/>
      <c r="AH734" s="290"/>
      <c r="AI734" s="290"/>
    </row>
    <row r="735" ht="16.5" customHeight="1">
      <c r="A735" s="290"/>
      <c r="B735" s="313"/>
      <c r="C735" s="313"/>
      <c r="D735" s="313"/>
      <c r="E735" s="313"/>
      <c r="F735" s="313"/>
      <c r="G735" s="313"/>
      <c r="H735" s="313"/>
      <c r="I735" s="313"/>
      <c r="J735" s="290"/>
      <c r="K735" s="574"/>
      <c r="L735" s="574"/>
      <c r="M735" s="574"/>
      <c r="N735" s="574"/>
      <c r="O735" s="575"/>
      <c r="P735" s="574"/>
      <c r="Q735" s="574"/>
      <c r="R735" s="290"/>
      <c r="S735" s="290"/>
      <c r="T735" s="290"/>
      <c r="U735" s="290"/>
      <c r="V735" s="290"/>
      <c r="W735" s="290"/>
      <c r="X735" s="290"/>
      <c r="Y735" s="290"/>
      <c r="Z735" s="290"/>
      <c r="AA735" s="290"/>
      <c r="AB735" s="290"/>
      <c r="AC735" s="290"/>
      <c r="AD735" s="290"/>
      <c r="AE735" s="290"/>
      <c r="AF735" s="290"/>
      <c r="AG735" s="290"/>
      <c r="AH735" s="290"/>
      <c r="AI735" s="290"/>
    </row>
    <row r="736" ht="16.5" customHeight="1">
      <c r="A736" s="290"/>
      <c r="B736" s="313"/>
      <c r="C736" s="313"/>
      <c r="D736" s="313"/>
      <c r="E736" s="313"/>
      <c r="F736" s="313"/>
      <c r="G736" s="313"/>
      <c r="H736" s="313"/>
      <c r="I736" s="313"/>
      <c r="J736" s="290"/>
      <c r="K736" s="574"/>
      <c r="L736" s="574"/>
      <c r="M736" s="574"/>
      <c r="N736" s="574"/>
      <c r="O736" s="575"/>
      <c r="P736" s="574"/>
      <c r="Q736" s="574"/>
      <c r="R736" s="290"/>
      <c r="S736" s="290"/>
      <c r="T736" s="290"/>
      <c r="U736" s="290"/>
      <c r="V736" s="290"/>
      <c r="W736" s="290"/>
      <c r="X736" s="290"/>
      <c r="Y736" s="290"/>
      <c r="Z736" s="290"/>
      <c r="AA736" s="290"/>
      <c r="AB736" s="290"/>
      <c r="AC736" s="290"/>
      <c r="AD736" s="290"/>
      <c r="AE736" s="290"/>
      <c r="AF736" s="290"/>
      <c r="AG736" s="290"/>
      <c r="AH736" s="290"/>
      <c r="AI736" s="290"/>
    </row>
    <row r="737" ht="16.5" customHeight="1">
      <c r="A737" s="290"/>
      <c r="B737" s="313"/>
      <c r="C737" s="313"/>
      <c r="D737" s="313"/>
      <c r="E737" s="313"/>
      <c r="F737" s="313"/>
      <c r="G737" s="313"/>
      <c r="H737" s="313"/>
      <c r="I737" s="313"/>
      <c r="J737" s="290"/>
      <c r="K737" s="574"/>
      <c r="L737" s="574"/>
      <c r="M737" s="574"/>
      <c r="N737" s="574"/>
      <c r="O737" s="575"/>
      <c r="P737" s="574"/>
      <c r="Q737" s="574"/>
      <c r="R737" s="290"/>
      <c r="S737" s="290"/>
      <c r="T737" s="290"/>
      <c r="U737" s="290"/>
      <c r="V737" s="290"/>
      <c r="W737" s="290"/>
      <c r="X737" s="290"/>
      <c r="Y737" s="290"/>
      <c r="Z737" s="290"/>
      <c r="AA737" s="290"/>
      <c r="AB737" s="290"/>
      <c r="AC737" s="290"/>
      <c r="AD737" s="290"/>
      <c r="AE737" s="290"/>
      <c r="AF737" s="290"/>
      <c r="AG737" s="290"/>
      <c r="AH737" s="290"/>
      <c r="AI737" s="290"/>
    </row>
    <row r="738" ht="16.5" customHeight="1">
      <c r="A738" s="290"/>
      <c r="B738" s="313"/>
      <c r="C738" s="313"/>
      <c r="D738" s="313"/>
      <c r="E738" s="313"/>
      <c r="F738" s="313"/>
      <c r="G738" s="313"/>
      <c r="H738" s="313"/>
      <c r="I738" s="313"/>
      <c r="J738" s="290"/>
      <c r="K738" s="574"/>
      <c r="L738" s="574"/>
      <c r="M738" s="574"/>
      <c r="N738" s="574"/>
      <c r="O738" s="575"/>
      <c r="P738" s="574"/>
      <c r="Q738" s="574"/>
      <c r="R738" s="290"/>
      <c r="S738" s="290"/>
      <c r="T738" s="290"/>
      <c r="U738" s="290"/>
      <c r="V738" s="290"/>
      <c r="W738" s="290"/>
      <c r="X738" s="290"/>
      <c r="Y738" s="290"/>
      <c r="Z738" s="290"/>
      <c r="AA738" s="290"/>
      <c r="AB738" s="290"/>
      <c r="AC738" s="290"/>
      <c r="AD738" s="290"/>
      <c r="AE738" s="290"/>
      <c r="AF738" s="290"/>
      <c r="AG738" s="290"/>
      <c r="AH738" s="290"/>
      <c r="AI738" s="290"/>
    </row>
    <row r="739" ht="16.5" customHeight="1">
      <c r="A739" s="290"/>
      <c r="B739" s="313"/>
      <c r="C739" s="313"/>
      <c r="D739" s="313"/>
      <c r="E739" s="313"/>
      <c r="F739" s="313"/>
      <c r="G739" s="313"/>
      <c r="H739" s="313"/>
      <c r="I739" s="313"/>
      <c r="J739" s="290"/>
      <c r="K739" s="574"/>
      <c r="L739" s="574"/>
      <c r="M739" s="574"/>
      <c r="N739" s="574"/>
      <c r="O739" s="575"/>
      <c r="P739" s="574"/>
      <c r="Q739" s="574"/>
      <c r="R739" s="290"/>
      <c r="S739" s="290"/>
      <c r="T739" s="290"/>
      <c r="U739" s="290"/>
      <c r="V739" s="290"/>
      <c r="W739" s="290"/>
      <c r="X739" s="290"/>
      <c r="Y739" s="290"/>
      <c r="Z739" s="290"/>
      <c r="AA739" s="290"/>
      <c r="AB739" s="290"/>
      <c r="AC739" s="290"/>
      <c r="AD739" s="290"/>
      <c r="AE739" s="290"/>
      <c r="AF739" s="290"/>
      <c r="AG739" s="290"/>
      <c r="AH739" s="290"/>
      <c r="AI739" s="290"/>
    </row>
    <row r="740" ht="16.5" customHeight="1">
      <c r="A740" s="290"/>
      <c r="B740" s="313"/>
      <c r="C740" s="313"/>
      <c r="D740" s="313"/>
      <c r="E740" s="313"/>
      <c r="F740" s="313"/>
      <c r="G740" s="313"/>
      <c r="H740" s="313"/>
      <c r="I740" s="313"/>
      <c r="J740" s="290"/>
      <c r="K740" s="574"/>
      <c r="L740" s="574"/>
      <c r="M740" s="574"/>
      <c r="N740" s="574"/>
      <c r="O740" s="575"/>
      <c r="P740" s="574"/>
      <c r="Q740" s="574"/>
      <c r="R740" s="290"/>
      <c r="S740" s="290"/>
      <c r="T740" s="290"/>
      <c r="U740" s="290"/>
      <c r="V740" s="290"/>
      <c r="W740" s="290"/>
      <c r="X740" s="290"/>
      <c r="Y740" s="290"/>
      <c r="Z740" s="290"/>
      <c r="AA740" s="290"/>
      <c r="AB740" s="290"/>
      <c r="AC740" s="290"/>
      <c r="AD740" s="290"/>
      <c r="AE740" s="290"/>
      <c r="AF740" s="290"/>
      <c r="AG740" s="290"/>
      <c r="AH740" s="290"/>
      <c r="AI740" s="290"/>
    </row>
    <row r="741" ht="16.5" customHeight="1">
      <c r="A741" s="290"/>
      <c r="B741" s="313"/>
      <c r="C741" s="313"/>
      <c r="D741" s="313"/>
      <c r="E741" s="313"/>
      <c r="F741" s="313"/>
      <c r="G741" s="313"/>
      <c r="H741" s="313"/>
      <c r="I741" s="313"/>
      <c r="J741" s="290"/>
      <c r="K741" s="574"/>
      <c r="L741" s="574"/>
      <c r="M741" s="574"/>
      <c r="N741" s="574"/>
      <c r="O741" s="575"/>
      <c r="P741" s="574"/>
      <c r="Q741" s="574"/>
      <c r="R741" s="290"/>
      <c r="S741" s="290"/>
      <c r="T741" s="290"/>
      <c r="U741" s="290"/>
      <c r="V741" s="290"/>
      <c r="W741" s="290"/>
      <c r="X741" s="290"/>
      <c r="Y741" s="290"/>
      <c r="Z741" s="290"/>
      <c r="AA741" s="290"/>
      <c r="AB741" s="290"/>
      <c r="AC741" s="290"/>
      <c r="AD741" s="290"/>
      <c r="AE741" s="290"/>
      <c r="AF741" s="290"/>
      <c r="AG741" s="290"/>
      <c r="AH741" s="290"/>
      <c r="AI741" s="290"/>
    </row>
    <row r="742" ht="16.5" customHeight="1">
      <c r="A742" s="290"/>
      <c r="B742" s="313"/>
      <c r="C742" s="313"/>
      <c r="D742" s="313"/>
      <c r="E742" s="313"/>
      <c r="F742" s="313"/>
      <c r="G742" s="313"/>
      <c r="H742" s="313"/>
      <c r="I742" s="313"/>
      <c r="J742" s="290"/>
      <c r="K742" s="574"/>
      <c r="L742" s="574"/>
      <c r="M742" s="574"/>
      <c r="N742" s="574"/>
      <c r="O742" s="575"/>
      <c r="P742" s="574"/>
      <c r="Q742" s="574"/>
      <c r="R742" s="290"/>
      <c r="S742" s="290"/>
      <c r="T742" s="290"/>
      <c r="U742" s="290"/>
      <c r="V742" s="290"/>
      <c r="W742" s="290"/>
      <c r="X742" s="290"/>
      <c r="Y742" s="290"/>
      <c r="Z742" s="290"/>
      <c r="AA742" s="290"/>
      <c r="AB742" s="290"/>
      <c r="AC742" s="290"/>
      <c r="AD742" s="290"/>
      <c r="AE742" s="290"/>
      <c r="AF742" s="290"/>
      <c r="AG742" s="290"/>
      <c r="AH742" s="290"/>
      <c r="AI742" s="290"/>
    </row>
    <row r="743" ht="16.5" customHeight="1">
      <c r="A743" s="290"/>
      <c r="B743" s="313"/>
      <c r="C743" s="313"/>
      <c r="D743" s="313"/>
      <c r="E743" s="313"/>
      <c r="F743" s="313"/>
      <c r="G743" s="313"/>
      <c r="H743" s="313"/>
      <c r="I743" s="313"/>
      <c r="J743" s="290"/>
      <c r="K743" s="574"/>
      <c r="L743" s="574"/>
      <c r="M743" s="574"/>
      <c r="N743" s="574"/>
      <c r="O743" s="575"/>
      <c r="P743" s="574"/>
      <c r="Q743" s="574"/>
      <c r="R743" s="290"/>
      <c r="S743" s="290"/>
      <c r="T743" s="290"/>
      <c r="U743" s="290"/>
      <c r="V743" s="290"/>
      <c r="W743" s="290"/>
      <c r="X743" s="290"/>
      <c r="Y743" s="290"/>
      <c r="Z743" s="290"/>
      <c r="AA743" s="290"/>
      <c r="AB743" s="290"/>
      <c r="AC743" s="290"/>
      <c r="AD743" s="290"/>
      <c r="AE743" s="290"/>
      <c r="AF743" s="290"/>
      <c r="AG743" s="290"/>
      <c r="AH743" s="290"/>
      <c r="AI743" s="290"/>
    </row>
    <row r="744" ht="16.5" customHeight="1">
      <c r="A744" s="290"/>
      <c r="B744" s="313"/>
      <c r="C744" s="313"/>
      <c r="D744" s="313"/>
      <c r="E744" s="313"/>
      <c r="F744" s="313"/>
      <c r="G744" s="313"/>
      <c r="H744" s="313"/>
      <c r="I744" s="313"/>
      <c r="J744" s="290"/>
      <c r="K744" s="574"/>
      <c r="L744" s="574"/>
      <c r="M744" s="574"/>
      <c r="N744" s="574"/>
      <c r="O744" s="575"/>
      <c r="P744" s="574"/>
      <c r="Q744" s="574"/>
      <c r="R744" s="290"/>
      <c r="S744" s="290"/>
      <c r="T744" s="290"/>
      <c r="U744" s="290"/>
      <c r="V744" s="290"/>
      <c r="W744" s="290"/>
      <c r="X744" s="290"/>
      <c r="Y744" s="290"/>
      <c r="Z744" s="290"/>
      <c r="AA744" s="290"/>
      <c r="AB744" s="290"/>
      <c r="AC744" s="290"/>
      <c r="AD744" s="290"/>
      <c r="AE744" s="290"/>
      <c r="AF744" s="290"/>
      <c r="AG744" s="290"/>
      <c r="AH744" s="290"/>
      <c r="AI744" s="290"/>
    </row>
    <row r="745" ht="16.5" customHeight="1">
      <c r="A745" s="290"/>
      <c r="B745" s="313"/>
      <c r="C745" s="313"/>
      <c r="D745" s="313"/>
      <c r="E745" s="313"/>
      <c r="F745" s="313"/>
      <c r="G745" s="313"/>
      <c r="H745" s="313"/>
      <c r="I745" s="313"/>
      <c r="J745" s="290"/>
      <c r="K745" s="574"/>
      <c r="L745" s="574"/>
      <c r="M745" s="574"/>
      <c r="N745" s="574"/>
      <c r="O745" s="575"/>
      <c r="P745" s="574"/>
      <c r="Q745" s="574"/>
      <c r="R745" s="290"/>
      <c r="S745" s="290"/>
      <c r="T745" s="290"/>
      <c r="U745" s="290"/>
      <c r="V745" s="290"/>
      <c r="W745" s="290"/>
      <c r="X745" s="290"/>
      <c r="Y745" s="290"/>
      <c r="Z745" s="290"/>
      <c r="AA745" s="290"/>
      <c r="AB745" s="290"/>
      <c r="AC745" s="290"/>
      <c r="AD745" s="290"/>
      <c r="AE745" s="290"/>
      <c r="AF745" s="290"/>
      <c r="AG745" s="290"/>
      <c r="AH745" s="290"/>
      <c r="AI745" s="290"/>
    </row>
    <row r="746" ht="16.5" customHeight="1">
      <c r="A746" s="290"/>
      <c r="B746" s="313"/>
      <c r="C746" s="313"/>
      <c r="D746" s="313"/>
      <c r="E746" s="313"/>
      <c r="F746" s="313"/>
      <c r="G746" s="313"/>
      <c r="H746" s="313"/>
      <c r="I746" s="313"/>
      <c r="J746" s="290"/>
      <c r="K746" s="574"/>
      <c r="L746" s="574"/>
      <c r="M746" s="574"/>
      <c r="N746" s="574"/>
      <c r="O746" s="575"/>
      <c r="P746" s="574"/>
      <c r="Q746" s="574"/>
      <c r="R746" s="290"/>
      <c r="S746" s="290"/>
      <c r="T746" s="290"/>
      <c r="U746" s="290"/>
      <c r="V746" s="290"/>
      <c r="W746" s="290"/>
      <c r="X746" s="290"/>
      <c r="Y746" s="290"/>
      <c r="Z746" s="290"/>
      <c r="AA746" s="290"/>
      <c r="AB746" s="290"/>
      <c r="AC746" s="290"/>
      <c r="AD746" s="290"/>
      <c r="AE746" s="290"/>
      <c r="AF746" s="290"/>
      <c r="AG746" s="290"/>
      <c r="AH746" s="290"/>
      <c r="AI746" s="290"/>
    </row>
    <row r="747" ht="16.5" customHeight="1">
      <c r="A747" s="290"/>
      <c r="B747" s="313"/>
      <c r="C747" s="313"/>
      <c r="D747" s="313"/>
      <c r="E747" s="313"/>
      <c r="F747" s="313"/>
      <c r="G747" s="313"/>
      <c r="H747" s="313"/>
      <c r="I747" s="313"/>
      <c r="J747" s="290"/>
      <c r="K747" s="574"/>
      <c r="L747" s="574"/>
      <c r="M747" s="574"/>
      <c r="N747" s="574"/>
      <c r="O747" s="575"/>
      <c r="P747" s="574"/>
      <c r="Q747" s="574"/>
      <c r="R747" s="290"/>
      <c r="S747" s="290"/>
      <c r="T747" s="290"/>
      <c r="U747" s="290"/>
      <c r="V747" s="290"/>
      <c r="W747" s="290"/>
      <c r="X747" s="290"/>
      <c r="Y747" s="290"/>
      <c r="Z747" s="290"/>
      <c r="AA747" s="290"/>
      <c r="AB747" s="290"/>
      <c r="AC747" s="290"/>
      <c r="AD747" s="290"/>
      <c r="AE747" s="290"/>
      <c r="AF747" s="290"/>
      <c r="AG747" s="290"/>
      <c r="AH747" s="290"/>
      <c r="AI747" s="290"/>
    </row>
    <row r="748" ht="16.5" customHeight="1">
      <c r="A748" s="290"/>
      <c r="B748" s="313"/>
      <c r="C748" s="313"/>
      <c r="D748" s="313"/>
      <c r="E748" s="313"/>
      <c r="F748" s="313"/>
      <c r="G748" s="313"/>
      <c r="H748" s="313"/>
      <c r="I748" s="313"/>
      <c r="J748" s="290"/>
      <c r="K748" s="574"/>
      <c r="L748" s="574"/>
      <c r="M748" s="574"/>
      <c r="N748" s="574"/>
      <c r="O748" s="575"/>
      <c r="P748" s="574"/>
      <c r="Q748" s="574"/>
      <c r="R748" s="290"/>
      <c r="S748" s="290"/>
      <c r="T748" s="290"/>
      <c r="U748" s="290"/>
      <c r="V748" s="290"/>
      <c r="W748" s="290"/>
      <c r="X748" s="290"/>
      <c r="Y748" s="290"/>
      <c r="Z748" s="290"/>
      <c r="AA748" s="290"/>
      <c r="AB748" s="290"/>
      <c r="AC748" s="290"/>
      <c r="AD748" s="290"/>
      <c r="AE748" s="290"/>
      <c r="AF748" s="290"/>
      <c r="AG748" s="290"/>
      <c r="AH748" s="290"/>
      <c r="AI748" s="290"/>
    </row>
    <row r="749" ht="16.5" customHeight="1">
      <c r="A749" s="290"/>
      <c r="B749" s="313"/>
      <c r="C749" s="313"/>
      <c r="D749" s="313"/>
      <c r="E749" s="313"/>
      <c r="F749" s="313"/>
      <c r="G749" s="313"/>
      <c r="H749" s="313"/>
      <c r="I749" s="313"/>
      <c r="J749" s="290"/>
      <c r="K749" s="574"/>
      <c r="L749" s="574"/>
      <c r="M749" s="574"/>
      <c r="N749" s="574"/>
      <c r="O749" s="575"/>
      <c r="P749" s="574"/>
      <c r="Q749" s="574"/>
      <c r="R749" s="290"/>
      <c r="S749" s="290"/>
      <c r="T749" s="290"/>
      <c r="U749" s="290"/>
      <c r="V749" s="290"/>
      <c r="W749" s="290"/>
      <c r="X749" s="290"/>
      <c r="Y749" s="290"/>
      <c r="Z749" s="290"/>
      <c r="AA749" s="290"/>
      <c r="AB749" s="290"/>
      <c r="AC749" s="290"/>
      <c r="AD749" s="290"/>
      <c r="AE749" s="290"/>
      <c r="AF749" s="290"/>
      <c r="AG749" s="290"/>
      <c r="AH749" s="290"/>
      <c r="AI749" s="290"/>
    </row>
    <row r="750" ht="16.5" customHeight="1">
      <c r="A750" s="290"/>
      <c r="B750" s="313"/>
      <c r="C750" s="313"/>
      <c r="D750" s="313"/>
      <c r="E750" s="313"/>
      <c r="F750" s="313"/>
      <c r="G750" s="313"/>
      <c r="H750" s="313"/>
      <c r="I750" s="313"/>
      <c r="J750" s="290"/>
      <c r="K750" s="574"/>
      <c r="L750" s="574"/>
      <c r="M750" s="574"/>
      <c r="N750" s="574"/>
      <c r="O750" s="575"/>
      <c r="P750" s="574"/>
      <c r="Q750" s="574"/>
      <c r="R750" s="290"/>
      <c r="S750" s="290"/>
      <c r="T750" s="290"/>
      <c r="U750" s="290"/>
      <c r="V750" s="290"/>
      <c r="W750" s="290"/>
      <c r="X750" s="290"/>
      <c r="Y750" s="290"/>
      <c r="Z750" s="290"/>
      <c r="AA750" s="290"/>
      <c r="AB750" s="290"/>
      <c r="AC750" s="290"/>
      <c r="AD750" s="290"/>
      <c r="AE750" s="290"/>
      <c r="AF750" s="290"/>
      <c r="AG750" s="290"/>
      <c r="AH750" s="290"/>
      <c r="AI750" s="290"/>
    </row>
    <row r="751" ht="16.5" customHeight="1">
      <c r="A751" s="290"/>
      <c r="B751" s="313"/>
      <c r="C751" s="313"/>
      <c r="D751" s="313"/>
      <c r="E751" s="313"/>
      <c r="F751" s="313"/>
      <c r="G751" s="313"/>
      <c r="H751" s="313"/>
      <c r="I751" s="313"/>
      <c r="J751" s="290"/>
      <c r="K751" s="574"/>
      <c r="L751" s="574"/>
      <c r="M751" s="574"/>
      <c r="N751" s="574"/>
      <c r="O751" s="575"/>
      <c r="P751" s="574"/>
      <c r="Q751" s="574"/>
      <c r="R751" s="290"/>
      <c r="S751" s="290"/>
      <c r="T751" s="290"/>
      <c r="U751" s="290"/>
      <c r="V751" s="290"/>
      <c r="W751" s="290"/>
      <c r="X751" s="290"/>
      <c r="Y751" s="290"/>
      <c r="Z751" s="290"/>
      <c r="AA751" s="290"/>
      <c r="AB751" s="290"/>
      <c r="AC751" s="290"/>
      <c r="AD751" s="290"/>
      <c r="AE751" s="290"/>
      <c r="AF751" s="290"/>
      <c r="AG751" s="290"/>
      <c r="AH751" s="290"/>
      <c r="AI751" s="290"/>
    </row>
    <row r="752" ht="16.5" customHeight="1">
      <c r="A752" s="290"/>
      <c r="B752" s="313"/>
      <c r="C752" s="313"/>
      <c r="D752" s="313"/>
      <c r="E752" s="313"/>
      <c r="F752" s="313"/>
      <c r="G752" s="313"/>
      <c r="H752" s="313"/>
      <c r="I752" s="313"/>
      <c r="J752" s="290"/>
      <c r="K752" s="574"/>
      <c r="L752" s="574"/>
      <c r="M752" s="574"/>
      <c r="N752" s="574"/>
      <c r="O752" s="575"/>
      <c r="P752" s="574"/>
      <c r="Q752" s="574"/>
      <c r="R752" s="290"/>
      <c r="S752" s="290"/>
      <c r="T752" s="290"/>
      <c r="U752" s="290"/>
      <c r="V752" s="290"/>
      <c r="W752" s="290"/>
      <c r="X752" s="290"/>
      <c r="Y752" s="290"/>
      <c r="Z752" s="290"/>
      <c r="AA752" s="290"/>
      <c r="AB752" s="290"/>
      <c r="AC752" s="290"/>
      <c r="AD752" s="290"/>
      <c r="AE752" s="290"/>
      <c r="AF752" s="290"/>
      <c r="AG752" s="290"/>
      <c r="AH752" s="290"/>
      <c r="AI752" s="290"/>
    </row>
    <row r="753" ht="16.5" customHeight="1">
      <c r="A753" s="290"/>
      <c r="B753" s="313"/>
      <c r="C753" s="313"/>
      <c r="D753" s="313"/>
      <c r="E753" s="313"/>
      <c r="F753" s="313"/>
      <c r="G753" s="313"/>
      <c r="H753" s="313"/>
      <c r="I753" s="313"/>
      <c r="J753" s="290"/>
      <c r="K753" s="574"/>
      <c r="L753" s="574"/>
      <c r="M753" s="574"/>
      <c r="N753" s="574"/>
      <c r="O753" s="575"/>
      <c r="P753" s="574"/>
      <c r="Q753" s="574"/>
      <c r="R753" s="290"/>
      <c r="S753" s="290"/>
      <c r="T753" s="290"/>
      <c r="U753" s="290"/>
      <c r="V753" s="290"/>
      <c r="W753" s="290"/>
      <c r="X753" s="290"/>
      <c r="Y753" s="290"/>
      <c r="Z753" s="290"/>
      <c r="AA753" s="290"/>
      <c r="AB753" s="290"/>
      <c r="AC753" s="290"/>
      <c r="AD753" s="290"/>
      <c r="AE753" s="290"/>
      <c r="AF753" s="290"/>
      <c r="AG753" s="290"/>
      <c r="AH753" s="290"/>
      <c r="AI753" s="290"/>
    </row>
    <row r="754" ht="16.5" customHeight="1">
      <c r="A754" s="290"/>
      <c r="B754" s="313"/>
      <c r="C754" s="313"/>
      <c r="D754" s="313"/>
      <c r="E754" s="313"/>
      <c r="F754" s="313"/>
      <c r="G754" s="313"/>
      <c r="H754" s="313"/>
      <c r="I754" s="313"/>
      <c r="J754" s="290"/>
      <c r="K754" s="574"/>
      <c r="L754" s="574"/>
      <c r="M754" s="574"/>
      <c r="N754" s="574"/>
      <c r="O754" s="575"/>
      <c r="P754" s="574"/>
      <c r="Q754" s="574"/>
      <c r="R754" s="290"/>
      <c r="S754" s="290"/>
      <c r="T754" s="290"/>
      <c r="U754" s="290"/>
      <c r="V754" s="290"/>
      <c r="W754" s="290"/>
      <c r="X754" s="290"/>
      <c r="Y754" s="290"/>
      <c r="Z754" s="290"/>
      <c r="AA754" s="290"/>
      <c r="AB754" s="290"/>
      <c r="AC754" s="290"/>
      <c r="AD754" s="290"/>
      <c r="AE754" s="290"/>
      <c r="AF754" s="290"/>
      <c r="AG754" s="290"/>
      <c r="AH754" s="290"/>
      <c r="AI754" s="290"/>
    </row>
    <row r="755" ht="16.5" customHeight="1">
      <c r="A755" s="290"/>
      <c r="B755" s="313"/>
      <c r="C755" s="313"/>
      <c r="D755" s="313"/>
      <c r="E755" s="313"/>
      <c r="F755" s="313"/>
      <c r="G755" s="313"/>
      <c r="H755" s="313"/>
      <c r="I755" s="313"/>
      <c r="J755" s="290"/>
      <c r="K755" s="574"/>
      <c r="L755" s="574"/>
      <c r="M755" s="574"/>
      <c r="N755" s="574"/>
      <c r="O755" s="575"/>
      <c r="P755" s="574"/>
      <c r="Q755" s="574"/>
      <c r="R755" s="290"/>
      <c r="S755" s="290"/>
      <c r="T755" s="290"/>
      <c r="U755" s="290"/>
      <c r="V755" s="290"/>
      <c r="W755" s="290"/>
      <c r="X755" s="290"/>
      <c r="Y755" s="290"/>
      <c r="Z755" s="290"/>
      <c r="AA755" s="290"/>
      <c r="AB755" s="290"/>
      <c r="AC755" s="290"/>
      <c r="AD755" s="290"/>
      <c r="AE755" s="290"/>
      <c r="AF755" s="290"/>
      <c r="AG755" s="290"/>
      <c r="AH755" s="290"/>
      <c r="AI755" s="290"/>
    </row>
    <row r="756" ht="16.5" customHeight="1">
      <c r="A756" s="290"/>
      <c r="B756" s="313"/>
      <c r="C756" s="313"/>
      <c r="D756" s="313"/>
      <c r="E756" s="313"/>
      <c r="F756" s="313"/>
      <c r="G756" s="313"/>
      <c r="H756" s="313"/>
      <c r="I756" s="313"/>
      <c r="J756" s="290"/>
      <c r="K756" s="574"/>
      <c r="L756" s="574"/>
      <c r="M756" s="574"/>
      <c r="N756" s="574"/>
      <c r="O756" s="575"/>
      <c r="P756" s="574"/>
      <c r="Q756" s="574"/>
      <c r="R756" s="290"/>
      <c r="S756" s="290"/>
      <c r="T756" s="290"/>
      <c r="U756" s="290"/>
      <c r="V756" s="290"/>
      <c r="W756" s="290"/>
      <c r="X756" s="290"/>
      <c r="Y756" s="290"/>
      <c r="Z756" s="290"/>
      <c r="AA756" s="290"/>
      <c r="AB756" s="290"/>
      <c r="AC756" s="290"/>
      <c r="AD756" s="290"/>
      <c r="AE756" s="290"/>
      <c r="AF756" s="290"/>
      <c r="AG756" s="290"/>
      <c r="AH756" s="290"/>
      <c r="AI756" s="290"/>
    </row>
    <row r="757" ht="16.5" customHeight="1">
      <c r="A757" s="290"/>
      <c r="B757" s="313"/>
      <c r="C757" s="313"/>
      <c r="D757" s="313"/>
      <c r="E757" s="313"/>
      <c r="F757" s="313"/>
      <c r="G757" s="313"/>
      <c r="H757" s="313"/>
      <c r="I757" s="313"/>
      <c r="J757" s="290"/>
      <c r="K757" s="574"/>
      <c r="L757" s="574"/>
      <c r="M757" s="574"/>
      <c r="N757" s="574"/>
      <c r="O757" s="575"/>
      <c r="P757" s="574"/>
      <c r="Q757" s="574"/>
      <c r="R757" s="290"/>
      <c r="S757" s="290"/>
      <c r="T757" s="290"/>
      <c r="U757" s="290"/>
      <c r="V757" s="290"/>
      <c r="W757" s="290"/>
      <c r="X757" s="290"/>
      <c r="Y757" s="290"/>
      <c r="Z757" s="290"/>
      <c r="AA757" s="290"/>
      <c r="AB757" s="290"/>
      <c r="AC757" s="290"/>
      <c r="AD757" s="290"/>
      <c r="AE757" s="290"/>
      <c r="AF757" s="290"/>
      <c r="AG757" s="290"/>
      <c r="AH757" s="290"/>
      <c r="AI757" s="290"/>
    </row>
    <row r="758" ht="16.5" customHeight="1">
      <c r="A758" s="290"/>
      <c r="B758" s="313"/>
      <c r="C758" s="313"/>
      <c r="D758" s="313"/>
      <c r="E758" s="313"/>
      <c r="F758" s="313"/>
      <c r="G758" s="313"/>
      <c r="H758" s="313"/>
      <c r="I758" s="313"/>
      <c r="J758" s="290"/>
      <c r="K758" s="574"/>
      <c r="L758" s="574"/>
      <c r="M758" s="574"/>
      <c r="N758" s="574"/>
      <c r="O758" s="575"/>
      <c r="P758" s="574"/>
      <c r="Q758" s="574"/>
      <c r="R758" s="290"/>
      <c r="S758" s="290"/>
      <c r="T758" s="290"/>
      <c r="U758" s="290"/>
      <c r="V758" s="290"/>
      <c r="W758" s="290"/>
      <c r="X758" s="290"/>
      <c r="Y758" s="290"/>
      <c r="Z758" s="290"/>
      <c r="AA758" s="290"/>
      <c r="AB758" s="290"/>
      <c r="AC758" s="290"/>
      <c r="AD758" s="290"/>
      <c r="AE758" s="290"/>
      <c r="AF758" s="290"/>
      <c r="AG758" s="290"/>
      <c r="AH758" s="290"/>
      <c r="AI758" s="290"/>
    </row>
    <row r="759" ht="16.5" customHeight="1">
      <c r="A759" s="290"/>
      <c r="B759" s="313"/>
      <c r="C759" s="313"/>
      <c r="D759" s="313"/>
      <c r="E759" s="313"/>
      <c r="F759" s="313"/>
      <c r="G759" s="313"/>
      <c r="H759" s="313"/>
      <c r="I759" s="313"/>
      <c r="J759" s="290"/>
      <c r="K759" s="574"/>
      <c r="L759" s="574"/>
      <c r="M759" s="574"/>
      <c r="N759" s="574"/>
      <c r="O759" s="575"/>
      <c r="P759" s="574"/>
      <c r="Q759" s="574"/>
      <c r="R759" s="290"/>
      <c r="S759" s="290"/>
      <c r="T759" s="290"/>
      <c r="U759" s="290"/>
      <c r="V759" s="290"/>
      <c r="W759" s="290"/>
      <c r="X759" s="290"/>
      <c r="Y759" s="290"/>
      <c r="Z759" s="290"/>
      <c r="AA759" s="290"/>
      <c r="AB759" s="290"/>
      <c r="AC759" s="290"/>
      <c r="AD759" s="290"/>
      <c r="AE759" s="290"/>
      <c r="AF759" s="290"/>
      <c r="AG759" s="290"/>
      <c r="AH759" s="290"/>
      <c r="AI759" s="290"/>
    </row>
    <row r="760" ht="16.5" customHeight="1">
      <c r="A760" s="290"/>
      <c r="B760" s="313"/>
      <c r="C760" s="313"/>
      <c r="D760" s="313"/>
      <c r="E760" s="313"/>
      <c r="F760" s="313"/>
      <c r="G760" s="313"/>
      <c r="H760" s="313"/>
      <c r="I760" s="313"/>
      <c r="J760" s="290"/>
      <c r="K760" s="574"/>
      <c r="L760" s="574"/>
      <c r="M760" s="574"/>
      <c r="N760" s="574"/>
      <c r="O760" s="575"/>
      <c r="P760" s="574"/>
      <c r="Q760" s="574"/>
      <c r="R760" s="290"/>
      <c r="S760" s="290"/>
      <c r="T760" s="290"/>
      <c r="U760" s="290"/>
      <c r="V760" s="290"/>
      <c r="W760" s="290"/>
      <c r="X760" s="290"/>
      <c r="Y760" s="290"/>
      <c r="Z760" s="290"/>
      <c r="AA760" s="290"/>
      <c r="AB760" s="290"/>
      <c r="AC760" s="290"/>
      <c r="AD760" s="290"/>
      <c r="AE760" s="290"/>
      <c r="AF760" s="290"/>
      <c r="AG760" s="290"/>
      <c r="AH760" s="290"/>
      <c r="AI760" s="290"/>
    </row>
    <row r="761" ht="16.5" customHeight="1">
      <c r="A761" s="290"/>
      <c r="B761" s="313"/>
      <c r="C761" s="313"/>
      <c r="D761" s="313"/>
      <c r="E761" s="313"/>
      <c r="F761" s="313"/>
      <c r="G761" s="313"/>
      <c r="H761" s="313"/>
      <c r="I761" s="313"/>
      <c r="J761" s="290"/>
      <c r="K761" s="574"/>
      <c r="L761" s="574"/>
      <c r="M761" s="574"/>
      <c r="N761" s="574"/>
      <c r="O761" s="575"/>
      <c r="P761" s="574"/>
      <c r="Q761" s="574"/>
      <c r="R761" s="290"/>
      <c r="S761" s="290"/>
      <c r="T761" s="290"/>
      <c r="U761" s="290"/>
      <c r="V761" s="290"/>
      <c r="W761" s="290"/>
      <c r="X761" s="290"/>
      <c r="Y761" s="290"/>
      <c r="Z761" s="290"/>
      <c r="AA761" s="290"/>
      <c r="AB761" s="290"/>
      <c r="AC761" s="290"/>
      <c r="AD761" s="290"/>
      <c r="AE761" s="290"/>
      <c r="AF761" s="290"/>
      <c r="AG761" s="290"/>
      <c r="AH761" s="290"/>
      <c r="AI761" s="290"/>
    </row>
    <row r="762" ht="16.5" customHeight="1">
      <c r="A762" s="290"/>
      <c r="B762" s="313"/>
      <c r="C762" s="313"/>
      <c r="D762" s="313"/>
      <c r="E762" s="313"/>
      <c r="F762" s="313"/>
      <c r="G762" s="313"/>
      <c r="H762" s="313"/>
      <c r="I762" s="313"/>
      <c r="J762" s="290"/>
      <c r="K762" s="574"/>
      <c r="L762" s="574"/>
      <c r="M762" s="574"/>
      <c r="N762" s="574"/>
      <c r="O762" s="575"/>
      <c r="P762" s="574"/>
      <c r="Q762" s="574"/>
      <c r="R762" s="290"/>
      <c r="S762" s="290"/>
      <c r="T762" s="290"/>
      <c r="U762" s="290"/>
      <c r="V762" s="290"/>
      <c r="W762" s="290"/>
      <c r="X762" s="290"/>
      <c r="Y762" s="290"/>
      <c r="Z762" s="290"/>
      <c r="AA762" s="290"/>
      <c r="AB762" s="290"/>
      <c r="AC762" s="290"/>
      <c r="AD762" s="290"/>
      <c r="AE762" s="290"/>
      <c r="AF762" s="290"/>
      <c r="AG762" s="290"/>
      <c r="AH762" s="290"/>
      <c r="AI762" s="290"/>
    </row>
    <row r="763" ht="16.5" customHeight="1">
      <c r="A763" s="290"/>
      <c r="B763" s="313"/>
      <c r="C763" s="313"/>
      <c r="D763" s="313"/>
      <c r="E763" s="313"/>
      <c r="F763" s="313"/>
      <c r="G763" s="313"/>
      <c r="H763" s="313"/>
      <c r="I763" s="313"/>
      <c r="J763" s="290"/>
      <c r="K763" s="574"/>
      <c r="L763" s="574"/>
      <c r="M763" s="574"/>
      <c r="N763" s="574"/>
      <c r="O763" s="575"/>
      <c r="P763" s="574"/>
      <c r="Q763" s="574"/>
      <c r="R763" s="290"/>
      <c r="S763" s="290"/>
      <c r="T763" s="290"/>
      <c r="U763" s="290"/>
      <c r="V763" s="290"/>
      <c r="W763" s="290"/>
      <c r="X763" s="290"/>
      <c r="Y763" s="290"/>
      <c r="Z763" s="290"/>
      <c r="AA763" s="290"/>
      <c r="AB763" s="290"/>
      <c r="AC763" s="290"/>
      <c r="AD763" s="290"/>
      <c r="AE763" s="290"/>
      <c r="AF763" s="290"/>
      <c r="AG763" s="290"/>
      <c r="AH763" s="290"/>
      <c r="AI763" s="290"/>
    </row>
    <row r="764" ht="16.5" customHeight="1">
      <c r="A764" s="290"/>
      <c r="B764" s="313"/>
      <c r="C764" s="313"/>
      <c r="D764" s="313"/>
      <c r="E764" s="313"/>
      <c r="F764" s="313"/>
      <c r="G764" s="313"/>
      <c r="H764" s="313"/>
      <c r="I764" s="313"/>
      <c r="J764" s="290"/>
      <c r="K764" s="574"/>
      <c r="L764" s="574"/>
      <c r="M764" s="574"/>
      <c r="N764" s="574"/>
      <c r="O764" s="575"/>
      <c r="P764" s="574"/>
      <c r="Q764" s="574"/>
      <c r="R764" s="290"/>
      <c r="S764" s="290"/>
      <c r="T764" s="290"/>
      <c r="U764" s="290"/>
      <c r="V764" s="290"/>
      <c r="W764" s="290"/>
      <c r="X764" s="290"/>
      <c r="Y764" s="290"/>
      <c r="Z764" s="290"/>
      <c r="AA764" s="290"/>
      <c r="AB764" s="290"/>
      <c r="AC764" s="290"/>
      <c r="AD764" s="290"/>
      <c r="AE764" s="290"/>
      <c r="AF764" s="290"/>
      <c r="AG764" s="290"/>
      <c r="AH764" s="290"/>
      <c r="AI764" s="290"/>
    </row>
    <row r="765" ht="16.5" customHeight="1">
      <c r="A765" s="290"/>
      <c r="B765" s="313"/>
      <c r="C765" s="313"/>
      <c r="D765" s="313"/>
      <c r="E765" s="313"/>
      <c r="F765" s="313"/>
      <c r="G765" s="313"/>
      <c r="H765" s="313"/>
      <c r="I765" s="313"/>
      <c r="J765" s="290"/>
      <c r="K765" s="574"/>
      <c r="L765" s="574"/>
      <c r="M765" s="574"/>
      <c r="N765" s="574"/>
      <c r="O765" s="575"/>
      <c r="P765" s="574"/>
      <c r="Q765" s="574"/>
      <c r="R765" s="290"/>
      <c r="S765" s="290"/>
      <c r="T765" s="290"/>
      <c r="U765" s="290"/>
      <c r="V765" s="290"/>
      <c r="W765" s="290"/>
      <c r="X765" s="290"/>
      <c r="Y765" s="290"/>
      <c r="Z765" s="290"/>
      <c r="AA765" s="290"/>
      <c r="AB765" s="290"/>
      <c r="AC765" s="290"/>
      <c r="AD765" s="290"/>
      <c r="AE765" s="290"/>
      <c r="AF765" s="290"/>
      <c r="AG765" s="290"/>
      <c r="AH765" s="290"/>
      <c r="AI765" s="290"/>
    </row>
    <row r="766" ht="16.5" customHeight="1">
      <c r="A766" s="290"/>
      <c r="B766" s="313"/>
      <c r="C766" s="313"/>
      <c r="D766" s="313"/>
      <c r="E766" s="313"/>
      <c r="F766" s="313"/>
      <c r="G766" s="313"/>
      <c r="H766" s="313"/>
      <c r="I766" s="313"/>
      <c r="J766" s="290"/>
      <c r="K766" s="574"/>
      <c r="L766" s="574"/>
      <c r="M766" s="574"/>
      <c r="N766" s="574"/>
      <c r="O766" s="575"/>
      <c r="P766" s="574"/>
      <c r="Q766" s="574"/>
      <c r="R766" s="290"/>
      <c r="S766" s="290"/>
      <c r="T766" s="290"/>
      <c r="U766" s="290"/>
      <c r="V766" s="290"/>
      <c r="W766" s="290"/>
      <c r="X766" s="290"/>
      <c r="Y766" s="290"/>
      <c r="Z766" s="290"/>
      <c r="AA766" s="290"/>
      <c r="AB766" s="290"/>
      <c r="AC766" s="290"/>
      <c r="AD766" s="290"/>
      <c r="AE766" s="290"/>
      <c r="AF766" s="290"/>
      <c r="AG766" s="290"/>
      <c r="AH766" s="290"/>
      <c r="AI766" s="290"/>
    </row>
    <row r="767" ht="16.5" customHeight="1">
      <c r="A767" s="290"/>
      <c r="B767" s="313"/>
      <c r="C767" s="313"/>
      <c r="D767" s="313"/>
      <c r="E767" s="313"/>
      <c r="F767" s="313"/>
      <c r="G767" s="313"/>
      <c r="H767" s="313"/>
      <c r="I767" s="313"/>
      <c r="J767" s="290"/>
      <c r="K767" s="574"/>
      <c r="L767" s="574"/>
      <c r="M767" s="574"/>
      <c r="N767" s="574"/>
      <c r="O767" s="575"/>
      <c r="P767" s="574"/>
      <c r="Q767" s="574"/>
      <c r="R767" s="290"/>
      <c r="S767" s="290"/>
      <c r="T767" s="290"/>
      <c r="U767" s="290"/>
      <c r="V767" s="290"/>
      <c r="W767" s="290"/>
      <c r="X767" s="290"/>
      <c r="Y767" s="290"/>
      <c r="Z767" s="290"/>
      <c r="AA767" s="290"/>
      <c r="AB767" s="290"/>
      <c r="AC767" s="290"/>
      <c r="AD767" s="290"/>
      <c r="AE767" s="290"/>
      <c r="AF767" s="290"/>
      <c r="AG767" s="290"/>
      <c r="AH767" s="290"/>
      <c r="AI767" s="290"/>
    </row>
    <row r="768" ht="16.5" customHeight="1">
      <c r="A768" s="290"/>
      <c r="B768" s="313"/>
      <c r="C768" s="313"/>
      <c r="D768" s="313"/>
      <c r="E768" s="313"/>
      <c r="F768" s="313"/>
      <c r="G768" s="313"/>
      <c r="H768" s="313"/>
      <c r="I768" s="313"/>
      <c r="J768" s="290"/>
      <c r="K768" s="574"/>
      <c r="L768" s="574"/>
      <c r="M768" s="574"/>
      <c r="N768" s="574"/>
      <c r="O768" s="575"/>
      <c r="P768" s="574"/>
      <c r="Q768" s="574"/>
      <c r="R768" s="290"/>
      <c r="S768" s="290"/>
      <c r="T768" s="290"/>
      <c r="U768" s="290"/>
      <c r="V768" s="290"/>
      <c r="W768" s="290"/>
      <c r="X768" s="290"/>
      <c r="Y768" s="290"/>
      <c r="Z768" s="290"/>
      <c r="AA768" s="290"/>
      <c r="AB768" s="290"/>
      <c r="AC768" s="290"/>
      <c r="AD768" s="290"/>
      <c r="AE768" s="290"/>
      <c r="AF768" s="290"/>
      <c r="AG768" s="290"/>
      <c r="AH768" s="290"/>
      <c r="AI768" s="290"/>
    </row>
    <row r="769" ht="16.5" customHeight="1">
      <c r="A769" s="290"/>
      <c r="B769" s="313"/>
      <c r="C769" s="313"/>
      <c r="D769" s="313"/>
      <c r="E769" s="313"/>
      <c r="F769" s="313"/>
      <c r="G769" s="313"/>
      <c r="H769" s="313"/>
      <c r="I769" s="313"/>
      <c r="J769" s="290"/>
      <c r="K769" s="574"/>
      <c r="L769" s="574"/>
      <c r="M769" s="574"/>
      <c r="N769" s="574"/>
      <c r="O769" s="575"/>
      <c r="P769" s="574"/>
      <c r="Q769" s="574"/>
      <c r="R769" s="290"/>
      <c r="S769" s="290"/>
      <c r="T769" s="290"/>
      <c r="U769" s="290"/>
      <c r="V769" s="290"/>
      <c r="W769" s="290"/>
      <c r="X769" s="290"/>
      <c r="Y769" s="290"/>
      <c r="Z769" s="290"/>
      <c r="AA769" s="290"/>
      <c r="AB769" s="290"/>
      <c r="AC769" s="290"/>
      <c r="AD769" s="290"/>
      <c r="AE769" s="290"/>
      <c r="AF769" s="290"/>
      <c r="AG769" s="290"/>
      <c r="AH769" s="290"/>
      <c r="AI769" s="290"/>
    </row>
    <row r="770" ht="16.5" customHeight="1">
      <c r="A770" s="290"/>
      <c r="B770" s="313"/>
      <c r="C770" s="313"/>
      <c r="D770" s="313"/>
      <c r="E770" s="313"/>
      <c r="F770" s="313"/>
      <c r="G770" s="313"/>
      <c r="H770" s="313"/>
      <c r="I770" s="313"/>
      <c r="J770" s="290"/>
      <c r="K770" s="574"/>
      <c r="L770" s="574"/>
      <c r="M770" s="574"/>
      <c r="N770" s="574"/>
      <c r="O770" s="575"/>
      <c r="P770" s="574"/>
      <c r="Q770" s="574"/>
      <c r="R770" s="290"/>
      <c r="S770" s="290"/>
      <c r="T770" s="290"/>
      <c r="U770" s="290"/>
      <c r="V770" s="290"/>
      <c r="W770" s="290"/>
      <c r="X770" s="290"/>
      <c r="Y770" s="290"/>
      <c r="Z770" s="290"/>
      <c r="AA770" s="290"/>
      <c r="AB770" s="290"/>
      <c r="AC770" s="290"/>
      <c r="AD770" s="290"/>
      <c r="AE770" s="290"/>
      <c r="AF770" s="290"/>
      <c r="AG770" s="290"/>
      <c r="AH770" s="290"/>
      <c r="AI770" s="290"/>
    </row>
    <row r="771" ht="16.5" customHeight="1">
      <c r="A771" s="290"/>
      <c r="B771" s="313"/>
      <c r="C771" s="313"/>
      <c r="D771" s="313"/>
      <c r="E771" s="313"/>
      <c r="F771" s="313"/>
      <c r="G771" s="313"/>
      <c r="H771" s="313"/>
      <c r="I771" s="313"/>
      <c r="J771" s="290"/>
      <c r="K771" s="574"/>
      <c r="L771" s="574"/>
      <c r="M771" s="574"/>
      <c r="N771" s="574"/>
      <c r="O771" s="575"/>
      <c r="P771" s="574"/>
      <c r="Q771" s="574"/>
      <c r="R771" s="290"/>
      <c r="S771" s="290"/>
      <c r="T771" s="290"/>
      <c r="U771" s="290"/>
      <c r="V771" s="290"/>
      <c r="W771" s="290"/>
      <c r="X771" s="290"/>
      <c r="Y771" s="290"/>
      <c r="Z771" s="290"/>
      <c r="AA771" s="290"/>
      <c r="AB771" s="290"/>
      <c r="AC771" s="290"/>
      <c r="AD771" s="290"/>
      <c r="AE771" s="290"/>
      <c r="AF771" s="290"/>
      <c r="AG771" s="290"/>
      <c r="AH771" s="290"/>
      <c r="AI771" s="290"/>
    </row>
    <row r="772" ht="16.5" customHeight="1">
      <c r="A772" s="290"/>
      <c r="B772" s="313"/>
      <c r="C772" s="313"/>
      <c r="D772" s="313"/>
      <c r="E772" s="313"/>
      <c r="F772" s="313"/>
      <c r="G772" s="313"/>
      <c r="H772" s="313"/>
      <c r="I772" s="313"/>
      <c r="J772" s="290"/>
      <c r="K772" s="574"/>
      <c r="L772" s="574"/>
      <c r="M772" s="574"/>
      <c r="N772" s="574"/>
      <c r="O772" s="575"/>
      <c r="P772" s="574"/>
      <c r="Q772" s="574"/>
      <c r="R772" s="290"/>
      <c r="S772" s="290"/>
      <c r="T772" s="290"/>
      <c r="U772" s="290"/>
      <c r="V772" s="290"/>
      <c r="W772" s="290"/>
      <c r="X772" s="290"/>
      <c r="Y772" s="290"/>
      <c r="Z772" s="290"/>
      <c r="AA772" s="290"/>
      <c r="AB772" s="290"/>
      <c r="AC772" s="290"/>
      <c r="AD772" s="290"/>
      <c r="AE772" s="290"/>
      <c r="AF772" s="290"/>
      <c r="AG772" s="290"/>
      <c r="AH772" s="290"/>
      <c r="AI772" s="290"/>
    </row>
    <row r="773" ht="16.5" customHeight="1">
      <c r="A773" s="290"/>
      <c r="B773" s="313"/>
      <c r="C773" s="313"/>
      <c r="D773" s="313"/>
      <c r="E773" s="313"/>
      <c r="F773" s="313"/>
      <c r="G773" s="313"/>
      <c r="H773" s="313"/>
      <c r="I773" s="313"/>
      <c r="J773" s="290"/>
      <c r="K773" s="574"/>
      <c r="L773" s="574"/>
      <c r="M773" s="574"/>
      <c r="N773" s="574"/>
      <c r="O773" s="575"/>
      <c r="P773" s="574"/>
      <c r="Q773" s="574"/>
      <c r="R773" s="290"/>
      <c r="S773" s="290"/>
      <c r="T773" s="290"/>
      <c r="U773" s="290"/>
      <c r="V773" s="290"/>
      <c r="W773" s="290"/>
      <c r="X773" s="290"/>
      <c r="Y773" s="290"/>
      <c r="Z773" s="290"/>
      <c r="AA773" s="290"/>
      <c r="AB773" s="290"/>
      <c r="AC773" s="290"/>
      <c r="AD773" s="290"/>
      <c r="AE773" s="290"/>
      <c r="AF773" s="290"/>
      <c r="AG773" s="290"/>
      <c r="AH773" s="290"/>
      <c r="AI773" s="290"/>
    </row>
    <row r="774" ht="16.5" customHeight="1">
      <c r="A774" s="290"/>
      <c r="B774" s="313"/>
      <c r="C774" s="313"/>
      <c r="D774" s="313"/>
      <c r="E774" s="313"/>
      <c r="F774" s="313"/>
      <c r="G774" s="313"/>
      <c r="H774" s="313"/>
      <c r="I774" s="313"/>
      <c r="J774" s="290"/>
      <c r="K774" s="574"/>
      <c r="L774" s="574"/>
      <c r="M774" s="574"/>
      <c r="N774" s="574"/>
      <c r="O774" s="575"/>
      <c r="P774" s="574"/>
      <c r="Q774" s="574"/>
      <c r="R774" s="290"/>
      <c r="S774" s="290"/>
      <c r="T774" s="290"/>
      <c r="U774" s="290"/>
      <c r="V774" s="290"/>
      <c r="W774" s="290"/>
      <c r="X774" s="290"/>
      <c r="Y774" s="290"/>
      <c r="Z774" s="290"/>
      <c r="AA774" s="290"/>
      <c r="AB774" s="290"/>
      <c r="AC774" s="290"/>
      <c r="AD774" s="290"/>
      <c r="AE774" s="290"/>
      <c r="AF774" s="290"/>
      <c r="AG774" s="290"/>
      <c r="AH774" s="290"/>
      <c r="AI774" s="290"/>
    </row>
    <row r="775" ht="16.5" customHeight="1">
      <c r="A775" s="290"/>
      <c r="B775" s="313"/>
      <c r="C775" s="313"/>
      <c r="D775" s="313"/>
      <c r="E775" s="313"/>
      <c r="F775" s="313"/>
      <c r="G775" s="313"/>
      <c r="H775" s="313"/>
      <c r="I775" s="313"/>
      <c r="J775" s="290"/>
      <c r="K775" s="574"/>
      <c r="L775" s="574"/>
      <c r="M775" s="574"/>
      <c r="N775" s="574"/>
      <c r="O775" s="575"/>
      <c r="P775" s="574"/>
      <c r="Q775" s="574"/>
      <c r="R775" s="290"/>
      <c r="S775" s="290"/>
      <c r="T775" s="290"/>
      <c r="U775" s="290"/>
      <c r="V775" s="290"/>
      <c r="W775" s="290"/>
      <c r="X775" s="290"/>
      <c r="Y775" s="290"/>
      <c r="Z775" s="290"/>
      <c r="AA775" s="290"/>
      <c r="AB775" s="290"/>
      <c r="AC775" s="290"/>
      <c r="AD775" s="290"/>
      <c r="AE775" s="290"/>
      <c r="AF775" s="290"/>
      <c r="AG775" s="290"/>
      <c r="AH775" s="290"/>
      <c r="AI775" s="290"/>
    </row>
    <row r="776" ht="16.5" customHeight="1">
      <c r="A776" s="290"/>
      <c r="B776" s="313"/>
      <c r="C776" s="313"/>
      <c r="D776" s="313"/>
      <c r="E776" s="313"/>
      <c r="F776" s="313"/>
      <c r="G776" s="313"/>
      <c r="H776" s="313"/>
      <c r="I776" s="313"/>
      <c r="J776" s="290"/>
      <c r="K776" s="574"/>
      <c r="L776" s="574"/>
      <c r="M776" s="574"/>
      <c r="N776" s="574"/>
      <c r="O776" s="575"/>
      <c r="P776" s="574"/>
      <c r="Q776" s="574"/>
      <c r="R776" s="290"/>
      <c r="S776" s="290"/>
      <c r="T776" s="290"/>
      <c r="U776" s="290"/>
      <c r="V776" s="290"/>
      <c r="W776" s="290"/>
      <c r="X776" s="290"/>
      <c r="Y776" s="290"/>
      <c r="Z776" s="290"/>
      <c r="AA776" s="290"/>
      <c r="AB776" s="290"/>
      <c r="AC776" s="290"/>
      <c r="AD776" s="290"/>
      <c r="AE776" s="290"/>
      <c r="AF776" s="290"/>
      <c r="AG776" s="290"/>
      <c r="AH776" s="290"/>
      <c r="AI776" s="290"/>
    </row>
    <row r="777" ht="16.5" customHeight="1">
      <c r="A777" s="290"/>
      <c r="B777" s="313"/>
      <c r="C777" s="313"/>
      <c r="D777" s="313"/>
      <c r="E777" s="313"/>
      <c r="F777" s="313"/>
      <c r="G777" s="313"/>
      <c r="H777" s="313"/>
      <c r="I777" s="313"/>
      <c r="J777" s="290"/>
      <c r="K777" s="574"/>
      <c r="L777" s="574"/>
      <c r="M777" s="574"/>
      <c r="N777" s="574"/>
      <c r="O777" s="575"/>
      <c r="P777" s="574"/>
      <c r="Q777" s="574"/>
      <c r="R777" s="290"/>
      <c r="S777" s="290"/>
      <c r="T777" s="290"/>
      <c r="U777" s="290"/>
      <c r="V777" s="290"/>
      <c r="W777" s="290"/>
      <c r="X777" s="290"/>
      <c r="Y777" s="290"/>
      <c r="Z777" s="290"/>
      <c r="AA777" s="290"/>
      <c r="AB777" s="290"/>
      <c r="AC777" s="290"/>
      <c r="AD777" s="290"/>
      <c r="AE777" s="290"/>
      <c r="AF777" s="290"/>
      <c r="AG777" s="290"/>
      <c r="AH777" s="290"/>
      <c r="AI777" s="290"/>
    </row>
    <row r="778" ht="16.5" customHeight="1">
      <c r="A778" s="290"/>
      <c r="B778" s="313"/>
      <c r="C778" s="313"/>
      <c r="D778" s="313"/>
      <c r="E778" s="313"/>
      <c r="F778" s="313"/>
      <c r="G778" s="313"/>
      <c r="H778" s="313"/>
      <c r="I778" s="313"/>
      <c r="J778" s="290"/>
      <c r="K778" s="574"/>
      <c r="L778" s="574"/>
      <c r="M778" s="574"/>
      <c r="N778" s="574"/>
      <c r="O778" s="575"/>
      <c r="P778" s="574"/>
      <c r="Q778" s="574"/>
      <c r="R778" s="290"/>
      <c r="S778" s="290"/>
      <c r="T778" s="290"/>
      <c r="U778" s="290"/>
      <c r="V778" s="290"/>
      <c r="W778" s="290"/>
      <c r="X778" s="290"/>
      <c r="Y778" s="290"/>
      <c r="Z778" s="290"/>
      <c r="AA778" s="290"/>
      <c r="AB778" s="290"/>
      <c r="AC778" s="290"/>
      <c r="AD778" s="290"/>
      <c r="AE778" s="290"/>
      <c r="AF778" s="290"/>
      <c r="AG778" s="290"/>
      <c r="AH778" s="290"/>
      <c r="AI778" s="290"/>
    </row>
    <row r="779" ht="16.5" customHeight="1">
      <c r="A779" s="290"/>
      <c r="B779" s="313"/>
      <c r="C779" s="313"/>
      <c r="D779" s="313"/>
      <c r="E779" s="313"/>
      <c r="F779" s="313"/>
      <c r="G779" s="313"/>
      <c r="H779" s="313"/>
      <c r="I779" s="313"/>
      <c r="J779" s="290"/>
      <c r="K779" s="574"/>
      <c r="L779" s="574"/>
      <c r="M779" s="574"/>
      <c r="N779" s="574"/>
      <c r="O779" s="575"/>
      <c r="P779" s="574"/>
      <c r="Q779" s="574"/>
      <c r="R779" s="290"/>
      <c r="S779" s="290"/>
      <c r="T779" s="290"/>
      <c r="U779" s="290"/>
      <c r="V779" s="290"/>
      <c r="W779" s="290"/>
      <c r="X779" s="290"/>
      <c r="Y779" s="290"/>
      <c r="Z779" s="290"/>
      <c r="AA779" s="290"/>
      <c r="AB779" s="290"/>
      <c r="AC779" s="290"/>
      <c r="AD779" s="290"/>
      <c r="AE779" s="290"/>
      <c r="AF779" s="290"/>
      <c r="AG779" s="290"/>
      <c r="AH779" s="290"/>
      <c r="AI779" s="290"/>
    </row>
    <row r="780" ht="16.5" customHeight="1">
      <c r="A780" s="290"/>
      <c r="B780" s="313"/>
      <c r="C780" s="313"/>
      <c r="D780" s="313"/>
      <c r="E780" s="313"/>
      <c r="F780" s="313"/>
      <c r="G780" s="313"/>
      <c r="H780" s="313"/>
      <c r="I780" s="313"/>
      <c r="J780" s="290"/>
      <c r="K780" s="574"/>
      <c r="L780" s="574"/>
      <c r="M780" s="574"/>
      <c r="N780" s="574"/>
      <c r="O780" s="575"/>
      <c r="P780" s="574"/>
      <c r="Q780" s="574"/>
      <c r="R780" s="290"/>
      <c r="S780" s="290"/>
      <c r="T780" s="290"/>
      <c r="U780" s="290"/>
      <c r="V780" s="290"/>
      <c r="W780" s="290"/>
      <c r="X780" s="290"/>
      <c r="Y780" s="290"/>
      <c r="Z780" s="290"/>
      <c r="AA780" s="290"/>
      <c r="AB780" s="290"/>
      <c r="AC780" s="290"/>
      <c r="AD780" s="290"/>
      <c r="AE780" s="290"/>
      <c r="AF780" s="290"/>
      <c r="AG780" s="290"/>
      <c r="AH780" s="290"/>
      <c r="AI780" s="290"/>
    </row>
    <row r="781" ht="16.5" customHeight="1">
      <c r="A781" s="290"/>
      <c r="B781" s="313"/>
      <c r="C781" s="313"/>
      <c r="D781" s="313"/>
      <c r="E781" s="313"/>
      <c r="F781" s="313"/>
      <c r="G781" s="313"/>
      <c r="H781" s="313"/>
      <c r="I781" s="313"/>
      <c r="J781" s="290"/>
      <c r="K781" s="574"/>
      <c r="L781" s="574"/>
      <c r="M781" s="574"/>
      <c r="N781" s="574"/>
      <c r="O781" s="575"/>
      <c r="P781" s="574"/>
      <c r="Q781" s="574"/>
      <c r="R781" s="290"/>
      <c r="S781" s="290"/>
      <c r="T781" s="290"/>
      <c r="U781" s="290"/>
      <c r="V781" s="290"/>
      <c r="W781" s="290"/>
      <c r="X781" s="290"/>
      <c r="Y781" s="290"/>
      <c r="Z781" s="290"/>
      <c r="AA781" s="290"/>
      <c r="AB781" s="290"/>
      <c r="AC781" s="290"/>
      <c r="AD781" s="290"/>
      <c r="AE781" s="290"/>
      <c r="AF781" s="290"/>
      <c r="AG781" s="290"/>
      <c r="AH781" s="290"/>
      <c r="AI781" s="290"/>
    </row>
    <row r="782" ht="16.5" customHeight="1">
      <c r="A782" s="290"/>
      <c r="B782" s="313"/>
      <c r="C782" s="313"/>
      <c r="D782" s="313"/>
      <c r="E782" s="313"/>
      <c r="F782" s="313"/>
      <c r="G782" s="313"/>
      <c r="H782" s="313"/>
      <c r="I782" s="313"/>
      <c r="J782" s="290"/>
      <c r="K782" s="574"/>
      <c r="L782" s="574"/>
      <c r="M782" s="574"/>
      <c r="N782" s="574"/>
      <c r="O782" s="575"/>
      <c r="P782" s="574"/>
      <c r="Q782" s="574"/>
      <c r="R782" s="290"/>
      <c r="S782" s="290"/>
      <c r="T782" s="290"/>
      <c r="U782" s="290"/>
      <c r="V782" s="290"/>
      <c r="W782" s="290"/>
      <c r="X782" s="290"/>
      <c r="Y782" s="290"/>
      <c r="Z782" s="290"/>
      <c r="AA782" s="290"/>
      <c r="AB782" s="290"/>
      <c r="AC782" s="290"/>
      <c r="AD782" s="290"/>
      <c r="AE782" s="290"/>
      <c r="AF782" s="290"/>
      <c r="AG782" s="290"/>
      <c r="AH782" s="290"/>
      <c r="AI782" s="290"/>
    </row>
    <row r="783" ht="16.5" customHeight="1">
      <c r="A783" s="290"/>
      <c r="B783" s="313"/>
      <c r="C783" s="313"/>
      <c r="D783" s="313"/>
      <c r="E783" s="313"/>
      <c r="F783" s="313"/>
      <c r="G783" s="313"/>
      <c r="H783" s="313"/>
      <c r="I783" s="313"/>
      <c r="J783" s="290"/>
      <c r="K783" s="574"/>
      <c r="L783" s="574"/>
      <c r="M783" s="574"/>
      <c r="N783" s="574"/>
      <c r="O783" s="575"/>
      <c r="P783" s="574"/>
      <c r="Q783" s="574"/>
      <c r="R783" s="290"/>
      <c r="S783" s="290"/>
      <c r="T783" s="290"/>
      <c r="U783" s="290"/>
      <c r="V783" s="290"/>
      <c r="W783" s="290"/>
      <c r="X783" s="290"/>
      <c r="Y783" s="290"/>
      <c r="Z783" s="290"/>
      <c r="AA783" s="290"/>
      <c r="AB783" s="290"/>
      <c r="AC783" s="290"/>
      <c r="AD783" s="290"/>
      <c r="AE783" s="290"/>
      <c r="AF783" s="290"/>
      <c r="AG783" s="290"/>
      <c r="AH783" s="290"/>
      <c r="AI783" s="290"/>
    </row>
    <row r="784" ht="16.5" customHeight="1">
      <c r="A784" s="290"/>
      <c r="B784" s="313"/>
      <c r="C784" s="313"/>
      <c r="D784" s="313"/>
      <c r="E784" s="313"/>
      <c r="F784" s="313"/>
      <c r="G784" s="313"/>
      <c r="H784" s="313"/>
      <c r="I784" s="313"/>
      <c r="J784" s="290"/>
      <c r="K784" s="574"/>
      <c r="L784" s="574"/>
      <c r="M784" s="574"/>
      <c r="N784" s="574"/>
      <c r="O784" s="575"/>
      <c r="P784" s="574"/>
      <c r="Q784" s="574"/>
      <c r="R784" s="290"/>
      <c r="S784" s="290"/>
      <c r="T784" s="290"/>
      <c r="U784" s="290"/>
      <c r="V784" s="290"/>
      <c r="W784" s="290"/>
      <c r="X784" s="290"/>
      <c r="Y784" s="290"/>
      <c r="Z784" s="290"/>
      <c r="AA784" s="290"/>
      <c r="AB784" s="290"/>
      <c r="AC784" s="290"/>
      <c r="AD784" s="290"/>
      <c r="AE784" s="290"/>
      <c r="AF784" s="290"/>
      <c r="AG784" s="290"/>
      <c r="AH784" s="290"/>
      <c r="AI784" s="290"/>
    </row>
    <row r="785" ht="16.5" customHeight="1">
      <c r="A785" s="290"/>
      <c r="B785" s="313"/>
      <c r="C785" s="313"/>
      <c r="D785" s="313"/>
      <c r="E785" s="313"/>
      <c r="F785" s="313"/>
      <c r="G785" s="313"/>
      <c r="H785" s="313"/>
      <c r="I785" s="313"/>
      <c r="J785" s="290"/>
      <c r="K785" s="574"/>
      <c r="L785" s="574"/>
      <c r="M785" s="574"/>
      <c r="N785" s="574"/>
      <c r="O785" s="575"/>
      <c r="P785" s="574"/>
      <c r="Q785" s="574"/>
      <c r="R785" s="290"/>
      <c r="S785" s="290"/>
      <c r="T785" s="290"/>
      <c r="U785" s="290"/>
      <c r="V785" s="290"/>
      <c r="W785" s="290"/>
      <c r="X785" s="290"/>
      <c r="Y785" s="290"/>
      <c r="Z785" s="290"/>
      <c r="AA785" s="290"/>
      <c r="AB785" s="290"/>
      <c r="AC785" s="290"/>
      <c r="AD785" s="290"/>
      <c r="AE785" s="290"/>
      <c r="AF785" s="290"/>
      <c r="AG785" s="290"/>
      <c r="AH785" s="290"/>
      <c r="AI785" s="290"/>
    </row>
    <row r="786" ht="16.5" customHeight="1">
      <c r="A786" s="290"/>
      <c r="B786" s="313"/>
      <c r="C786" s="313"/>
      <c r="D786" s="313"/>
      <c r="E786" s="313"/>
      <c r="F786" s="313"/>
      <c r="G786" s="313"/>
      <c r="H786" s="313"/>
      <c r="I786" s="313"/>
      <c r="J786" s="290"/>
      <c r="K786" s="574"/>
      <c r="L786" s="574"/>
      <c r="M786" s="574"/>
      <c r="N786" s="574"/>
      <c r="O786" s="575"/>
      <c r="P786" s="574"/>
      <c r="Q786" s="574"/>
      <c r="R786" s="290"/>
      <c r="S786" s="290"/>
      <c r="T786" s="290"/>
      <c r="U786" s="290"/>
      <c r="V786" s="290"/>
      <c r="W786" s="290"/>
      <c r="X786" s="290"/>
      <c r="Y786" s="290"/>
      <c r="Z786" s="290"/>
      <c r="AA786" s="290"/>
      <c r="AB786" s="290"/>
      <c r="AC786" s="290"/>
      <c r="AD786" s="290"/>
      <c r="AE786" s="290"/>
      <c r="AF786" s="290"/>
      <c r="AG786" s="290"/>
      <c r="AH786" s="290"/>
      <c r="AI786" s="290"/>
    </row>
    <row r="787" ht="16.5" customHeight="1">
      <c r="A787" s="290"/>
      <c r="B787" s="313"/>
      <c r="C787" s="313"/>
      <c r="D787" s="313"/>
      <c r="E787" s="313"/>
      <c r="F787" s="313"/>
      <c r="G787" s="313"/>
      <c r="H787" s="313"/>
      <c r="I787" s="313"/>
      <c r="J787" s="290"/>
      <c r="K787" s="574"/>
      <c r="L787" s="574"/>
      <c r="M787" s="574"/>
      <c r="N787" s="574"/>
      <c r="O787" s="575"/>
      <c r="P787" s="574"/>
      <c r="Q787" s="574"/>
      <c r="R787" s="290"/>
      <c r="S787" s="290"/>
      <c r="T787" s="290"/>
      <c r="U787" s="290"/>
      <c r="V787" s="290"/>
      <c r="W787" s="290"/>
      <c r="X787" s="290"/>
      <c r="Y787" s="290"/>
      <c r="Z787" s="290"/>
      <c r="AA787" s="290"/>
      <c r="AB787" s="290"/>
      <c r="AC787" s="290"/>
      <c r="AD787" s="290"/>
      <c r="AE787" s="290"/>
      <c r="AF787" s="290"/>
      <c r="AG787" s="290"/>
      <c r="AH787" s="290"/>
      <c r="AI787" s="290"/>
    </row>
    <row r="788" ht="16.5" customHeight="1">
      <c r="A788" s="290"/>
      <c r="B788" s="313"/>
      <c r="C788" s="313"/>
      <c r="D788" s="313"/>
      <c r="E788" s="313"/>
      <c r="F788" s="313"/>
      <c r="G788" s="313"/>
      <c r="H788" s="313"/>
      <c r="I788" s="313"/>
      <c r="J788" s="290"/>
      <c r="K788" s="574"/>
      <c r="L788" s="574"/>
      <c r="M788" s="574"/>
      <c r="N788" s="574"/>
      <c r="O788" s="575"/>
      <c r="P788" s="574"/>
      <c r="Q788" s="574"/>
      <c r="R788" s="290"/>
      <c r="S788" s="290"/>
      <c r="T788" s="290"/>
      <c r="U788" s="290"/>
      <c r="V788" s="290"/>
      <c r="W788" s="290"/>
      <c r="X788" s="290"/>
      <c r="Y788" s="290"/>
      <c r="Z788" s="290"/>
      <c r="AA788" s="290"/>
      <c r="AB788" s="290"/>
      <c r="AC788" s="290"/>
      <c r="AD788" s="290"/>
      <c r="AE788" s="290"/>
      <c r="AF788" s="290"/>
      <c r="AG788" s="290"/>
      <c r="AH788" s="290"/>
      <c r="AI788" s="290"/>
    </row>
    <row r="789" ht="16.5" customHeight="1">
      <c r="A789" s="290"/>
      <c r="B789" s="313"/>
      <c r="C789" s="313"/>
      <c r="D789" s="313"/>
      <c r="E789" s="313"/>
      <c r="F789" s="313"/>
      <c r="G789" s="313"/>
      <c r="H789" s="313"/>
      <c r="I789" s="313"/>
      <c r="J789" s="290"/>
      <c r="K789" s="574"/>
      <c r="L789" s="574"/>
      <c r="M789" s="574"/>
      <c r="N789" s="574"/>
      <c r="O789" s="575"/>
      <c r="P789" s="574"/>
      <c r="Q789" s="574"/>
      <c r="R789" s="290"/>
      <c r="S789" s="290"/>
      <c r="T789" s="290"/>
      <c r="U789" s="290"/>
      <c r="V789" s="290"/>
      <c r="W789" s="290"/>
      <c r="X789" s="290"/>
      <c r="Y789" s="290"/>
      <c r="Z789" s="290"/>
      <c r="AA789" s="290"/>
      <c r="AB789" s="290"/>
      <c r="AC789" s="290"/>
      <c r="AD789" s="290"/>
      <c r="AE789" s="290"/>
      <c r="AF789" s="290"/>
      <c r="AG789" s="290"/>
      <c r="AH789" s="290"/>
      <c r="AI789" s="290"/>
    </row>
    <row r="790" ht="16.5" customHeight="1">
      <c r="A790" s="290"/>
      <c r="B790" s="313"/>
      <c r="C790" s="313"/>
      <c r="D790" s="313"/>
      <c r="E790" s="313"/>
      <c r="F790" s="313"/>
      <c r="G790" s="313"/>
      <c r="H790" s="313"/>
      <c r="I790" s="313"/>
      <c r="J790" s="290"/>
      <c r="K790" s="574"/>
      <c r="L790" s="574"/>
      <c r="M790" s="574"/>
      <c r="N790" s="574"/>
      <c r="O790" s="575"/>
      <c r="P790" s="574"/>
      <c r="Q790" s="574"/>
      <c r="R790" s="290"/>
      <c r="S790" s="290"/>
      <c r="T790" s="290"/>
      <c r="U790" s="290"/>
      <c r="V790" s="290"/>
      <c r="W790" s="290"/>
      <c r="X790" s="290"/>
      <c r="Y790" s="290"/>
      <c r="Z790" s="290"/>
      <c r="AA790" s="290"/>
      <c r="AB790" s="290"/>
      <c r="AC790" s="290"/>
      <c r="AD790" s="290"/>
      <c r="AE790" s="290"/>
      <c r="AF790" s="290"/>
      <c r="AG790" s="290"/>
      <c r="AH790" s="290"/>
      <c r="AI790" s="290"/>
    </row>
    <row r="791" ht="16.5" customHeight="1">
      <c r="A791" s="290"/>
      <c r="B791" s="313"/>
      <c r="C791" s="313"/>
      <c r="D791" s="313"/>
      <c r="E791" s="313"/>
      <c r="F791" s="313"/>
      <c r="G791" s="313"/>
      <c r="H791" s="313"/>
      <c r="I791" s="313"/>
      <c r="J791" s="290"/>
      <c r="K791" s="574"/>
      <c r="L791" s="574"/>
      <c r="M791" s="574"/>
      <c r="N791" s="574"/>
      <c r="O791" s="575"/>
      <c r="P791" s="574"/>
      <c r="Q791" s="574"/>
      <c r="R791" s="290"/>
      <c r="S791" s="290"/>
      <c r="T791" s="290"/>
      <c r="U791" s="290"/>
      <c r="V791" s="290"/>
      <c r="W791" s="290"/>
      <c r="X791" s="290"/>
      <c r="Y791" s="290"/>
      <c r="Z791" s="290"/>
      <c r="AA791" s="290"/>
      <c r="AB791" s="290"/>
      <c r="AC791" s="290"/>
      <c r="AD791" s="290"/>
      <c r="AE791" s="290"/>
      <c r="AF791" s="290"/>
      <c r="AG791" s="290"/>
      <c r="AH791" s="290"/>
      <c r="AI791" s="290"/>
    </row>
    <row r="792" ht="16.5" customHeight="1">
      <c r="A792" s="290"/>
      <c r="B792" s="313"/>
      <c r="C792" s="313"/>
      <c r="D792" s="313"/>
      <c r="E792" s="313"/>
      <c r="F792" s="313"/>
      <c r="G792" s="313"/>
      <c r="H792" s="313"/>
      <c r="I792" s="313"/>
      <c r="J792" s="290"/>
      <c r="K792" s="574"/>
      <c r="L792" s="574"/>
      <c r="M792" s="574"/>
      <c r="N792" s="574"/>
      <c r="O792" s="575"/>
      <c r="P792" s="574"/>
      <c r="Q792" s="574"/>
      <c r="R792" s="290"/>
      <c r="S792" s="290"/>
      <c r="T792" s="290"/>
      <c r="U792" s="290"/>
      <c r="V792" s="290"/>
      <c r="W792" s="290"/>
      <c r="X792" s="290"/>
      <c r="Y792" s="290"/>
      <c r="Z792" s="290"/>
      <c r="AA792" s="290"/>
      <c r="AB792" s="290"/>
      <c r="AC792" s="290"/>
      <c r="AD792" s="290"/>
      <c r="AE792" s="290"/>
      <c r="AF792" s="290"/>
      <c r="AG792" s="290"/>
      <c r="AH792" s="290"/>
      <c r="AI792" s="290"/>
    </row>
    <row r="793" ht="16.5" customHeight="1">
      <c r="A793" s="290"/>
      <c r="B793" s="313"/>
      <c r="C793" s="313"/>
      <c r="D793" s="313"/>
      <c r="E793" s="313"/>
      <c r="F793" s="313"/>
      <c r="G793" s="313"/>
      <c r="H793" s="313"/>
      <c r="I793" s="313"/>
      <c r="J793" s="290"/>
      <c r="K793" s="574"/>
      <c r="L793" s="574"/>
      <c r="M793" s="574"/>
      <c r="N793" s="574"/>
      <c r="O793" s="575"/>
      <c r="P793" s="574"/>
      <c r="Q793" s="574"/>
      <c r="R793" s="290"/>
      <c r="S793" s="290"/>
      <c r="T793" s="290"/>
      <c r="U793" s="290"/>
      <c r="V793" s="290"/>
      <c r="W793" s="290"/>
      <c r="X793" s="290"/>
      <c r="Y793" s="290"/>
      <c r="Z793" s="290"/>
      <c r="AA793" s="290"/>
      <c r="AB793" s="290"/>
      <c r="AC793" s="290"/>
      <c r="AD793" s="290"/>
      <c r="AE793" s="290"/>
      <c r="AF793" s="290"/>
      <c r="AG793" s="290"/>
      <c r="AH793" s="290"/>
      <c r="AI793" s="290"/>
    </row>
    <row r="794" ht="16.5" customHeight="1">
      <c r="A794" s="290"/>
      <c r="B794" s="313"/>
      <c r="C794" s="313"/>
      <c r="D794" s="313"/>
      <c r="E794" s="313"/>
      <c r="F794" s="313"/>
      <c r="G794" s="313"/>
      <c r="H794" s="313"/>
      <c r="I794" s="313"/>
      <c r="J794" s="290"/>
      <c r="K794" s="574"/>
      <c r="L794" s="574"/>
      <c r="M794" s="574"/>
      <c r="N794" s="574"/>
      <c r="O794" s="575"/>
      <c r="P794" s="574"/>
      <c r="Q794" s="574"/>
      <c r="R794" s="290"/>
      <c r="S794" s="290"/>
      <c r="T794" s="290"/>
      <c r="U794" s="290"/>
      <c r="V794" s="290"/>
      <c r="W794" s="290"/>
      <c r="X794" s="290"/>
      <c r="Y794" s="290"/>
      <c r="Z794" s="290"/>
      <c r="AA794" s="290"/>
      <c r="AB794" s="290"/>
      <c r="AC794" s="290"/>
      <c r="AD794" s="290"/>
      <c r="AE794" s="290"/>
      <c r="AF794" s="290"/>
      <c r="AG794" s="290"/>
      <c r="AH794" s="290"/>
      <c r="AI794" s="290"/>
    </row>
    <row r="795" ht="16.5" customHeight="1">
      <c r="A795" s="290"/>
      <c r="B795" s="313"/>
      <c r="C795" s="313"/>
      <c r="D795" s="313"/>
      <c r="E795" s="313"/>
      <c r="F795" s="313"/>
      <c r="G795" s="313"/>
      <c r="H795" s="313"/>
      <c r="I795" s="313"/>
      <c r="J795" s="290"/>
      <c r="K795" s="574"/>
      <c r="L795" s="574"/>
      <c r="M795" s="574"/>
      <c r="N795" s="574"/>
      <c r="O795" s="575"/>
      <c r="P795" s="574"/>
      <c r="Q795" s="574"/>
      <c r="R795" s="290"/>
      <c r="S795" s="290"/>
      <c r="T795" s="290"/>
      <c r="U795" s="290"/>
      <c r="V795" s="290"/>
      <c r="W795" s="290"/>
      <c r="X795" s="290"/>
      <c r="Y795" s="290"/>
      <c r="Z795" s="290"/>
      <c r="AA795" s="290"/>
      <c r="AB795" s="290"/>
      <c r="AC795" s="290"/>
      <c r="AD795" s="290"/>
      <c r="AE795" s="290"/>
      <c r="AF795" s="290"/>
      <c r="AG795" s="290"/>
      <c r="AH795" s="290"/>
      <c r="AI795" s="290"/>
    </row>
    <row r="796" ht="16.5" customHeight="1">
      <c r="A796" s="290"/>
      <c r="B796" s="313"/>
      <c r="C796" s="313"/>
      <c r="D796" s="313"/>
      <c r="E796" s="313"/>
      <c r="F796" s="313"/>
      <c r="G796" s="313"/>
      <c r="H796" s="313"/>
      <c r="I796" s="313"/>
      <c r="J796" s="290"/>
      <c r="K796" s="574"/>
      <c r="L796" s="574"/>
      <c r="M796" s="574"/>
      <c r="N796" s="574"/>
      <c r="O796" s="575"/>
      <c r="P796" s="574"/>
      <c r="Q796" s="574"/>
      <c r="R796" s="290"/>
      <c r="S796" s="290"/>
      <c r="T796" s="290"/>
      <c r="U796" s="290"/>
      <c r="V796" s="290"/>
      <c r="W796" s="290"/>
      <c r="X796" s="290"/>
      <c r="Y796" s="290"/>
      <c r="Z796" s="290"/>
      <c r="AA796" s="290"/>
      <c r="AB796" s="290"/>
      <c r="AC796" s="290"/>
      <c r="AD796" s="290"/>
      <c r="AE796" s="290"/>
      <c r="AF796" s="290"/>
      <c r="AG796" s="290"/>
      <c r="AH796" s="290"/>
      <c r="AI796" s="290"/>
    </row>
    <row r="797" ht="16.5" customHeight="1">
      <c r="A797" s="290"/>
      <c r="B797" s="313"/>
      <c r="C797" s="313"/>
      <c r="D797" s="313"/>
      <c r="E797" s="313"/>
      <c r="F797" s="313"/>
      <c r="G797" s="313"/>
      <c r="H797" s="313"/>
      <c r="I797" s="313"/>
      <c r="J797" s="290"/>
      <c r="K797" s="574"/>
      <c r="L797" s="574"/>
      <c r="M797" s="574"/>
      <c r="N797" s="574"/>
      <c r="O797" s="575"/>
      <c r="P797" s="574"/>
      <c r="Q797" s="574"/>
      <c r="R797" s="290"/>
      <c r="S797" s="290"/>
      <c r="T797" s="290"/>
      <c r="U797" s="290"/>
      <c r="V797" s="290"/>
      <c r="W797" s="290"/>
      <c r="X797" s="290"/>
      <c r="Y797" s="290"/>
      <c r="Z797" s="290"/>
      <c r="AA797" s="290"/>
      <c r="AB797" s="290"/>
      <c r="AC797" s="290"/>
      <c r="AD797" s="290"/>
      <c r="AE797" s="290"/>
      <c r="AF797" s="290"/>
      <c r="AG797" s="290"/>
      <c r="AH797" s="290"/>
      <c r="AI797" s="290"/>
    </row>
    <row r="798" ht="16.5" customHeight="1">
      <c r="A798" s="290"/>
      <c r="B798" s="313"/>
      <c r="C798" s="313"/>
      <c r="D798" s="313"/>
      <c r="E798" s="313"/>
      <c r="F798" s="313"/>
      <c r="G798" s="313"/>
      <c r="H798" s="313"/>
      <c r="I798" s="313"/>
      <c r="J798" s="290"/>
      <c r="K798" s="574"/>
      <c r="L798" s="574"/>
      <c r="M798" s="574"/>
      <c r="N798" s="574"/>
      <c r="O798" s="575"/>
      <c r="P798" s="574"/>
      <c r="Q798" s="574"/>
      <c r="R798" s="290"/>
      <c r="S798" s="290"/>
      <c r="T798" s="290"/>
      <c r="U798" s="290"/>
      <c r="V798" s="290"/>
      <c r="W798" s="290"/>
      <c r="X798" s="290"/>
      <c r="Y798" s="290"/>
      <c r="Z798" s="290"/>
      <c r="AA798" s="290"/>
      <c r="AB798" s="290"/>
      <c r="AC798" s="290"/>
      <c r="AD798" s="290"/>
      <c r="AE798" s="290"/>
      <c r="AF798" s="290"/>
      <c r="AG798" s="290"/>
      <c r="AH798" s="290"/>
      <c r="AI798" s="290"/>
    </row>
    <row r="799" ht="16.5" customHeight="1">
      <c r="A799" s="290"/>
      <c r="B799" s="313"/>
      <c r="C799" s="313"/>
      <c r="D799" s="313"/>
      <c r="E799" s="313"/>
      <c r="F799" s="313"/>
      <c r="G799" s="313"/>
      <c r="H799" s="313"/>
      <c r="I799" s="313"/>
      <c r="J799" s="290"/>
      <c r="K799" s="574"/>
      <c r="L799" s="574"/>
      <c r="M799" s="574"/>
      <c r="N799" s="574"/>
      <c r="O799" s="575"/>
      <c r="P799" s="574"/>
      <c r="Q799" s="574"/>
      <c r="R799" s="290"/>
      <c r="S799" s="290"/>
      <c r="T799" s="290"/>
      <c r="U799" s="290"/>
      <c r="V799" s="290"/>
      <c r="W799" s="290"/>
      <c r="X799" s="290"/>
      <c r="Y799" s="290"/>
      <c r="Z799" s="290"/>
      <c r="AA799" s="290"/>
      <c r="AB799" s="290"/>
      <c r="AC799" s="290"/>
      <c r="AD799" s="290"/>
      <c r="AE799" s="290"/>
      <c r="AF799" s="290"/>
      <c r="AG799" s="290"/>
      <c r="AH799" s="290"/>
      <c r="AI799" s="290"/>
    </row>
    <row r="800" ht="16.5" customHeight="1">
      <c r="A800" s="290"/>
      <c r="B800" s="313"/>
      <c r="C800" s="313"/>
      <c r="D800" s="313"/>
      <c r="E800" s="313"/>
      <c r="F800" s="313"/>
      <c r="G800" s="313"/>
      <c r="H800" s="313"/>
      <c r="I800" s="313"/>
      <c r="J800" s="290"/>
      <c r="K800" s="574"/>
      <c r="L800" s="574"/>
      <c r="M800" s="574"/>
      <c r="N800" s="574"/>
      <c r="O800" s="575"/>
      <c r="P800" s="574"/>
      <c r="Q800" s="574"/>
      <c r="R800" s="290"/>
      <c r="S800" s="290"/>
      <c r="T800" s="290"/>
      <c r="U800" s="290"/>
      <c r="V800" s="290"/>
      <c r="W800" s="290"/>
      <c r="X800" s="290"/>
      <c r="Y800" s="290"/>
      <c r="Z800" s="290"/>
      <c r="AA800" s="290"/>
      <c r="AB800" s="290"/>
      <c r="AC800" s="290"/>
      <c r="AD800" s="290"/>
      <c r="AE800" s="290"/>
      <c r="AF800" s="290"/>
      <c r="AG800" s="290"/>
      <c r="AH800" s="290"/>
      <c r="AI800" s="290"/>
    </row>
    <row r="801" ht="16.5" customHeight="1">
      <c r="A801" s="290"/>
      <c r="B801" s="313"/>
      <c r="C801" s="313"/>
      <c r="D801" s="313"/>
      <c r="E801" s="313"/>
      <c r="F801" s="313"/>
      <c r="G801" s="313"/>
      <c r="H801" s="313"/>
      <c r="I801" s="313"/>
      <c r="J801" s="290"/>
      <c r="K801" s="574"/>
      <c r="L801" s="574"/>
      <c r="M801" s="574"/>
      <c r="N801" s="574"/>
      <c r="O801" s="575"/>
      <c r="P801" s="574"/>
      <c r="Q801" s="574"/>
      <c r="R801" s="290"/>
      <c r="S801" s="290"/>
      <c r="T801" s="290"/>
      <c r="U801" s="290"/>
      <c r="V801" s="290"/>
      <c r="W801" s="290"/>
      <c r="X801" s="290"/>
      <c r="Y801" s="290"/>
      <c r="Z801" s="290"/>
      <c r="AA801" s="290"/>
      <c r="AB801" s="290"/>
      <c r="AC801" s="290"/>
      <c r="AD801" s="290"/>
      <c r="AE801" s="290"/>
      <c r="AF801" s="290"/>
      <c r="AG801" s="290"/>
      <c r="AH801" s="290"/>
      <c r="AI801" s="290"/>
    </row>
    <row r="802" ht="16.5" customHeight="1">
      <c r="A802" s="290"/>
      <c r="B802" s="313"/>
      <c r="C802" s="313"/>
      <c r="D802" s="313"/>
      <c r="E802" s="313"/>
      <c r="F802" s="313"/>
      <c r="G802" s="313"/>
      <c r="H802" s="313"/>
      <c r="I802" s="313"/>
      <c r="J802" s="290"/>
      <c r="K802" s="574"/>
      <c r="L802" s="574"/>
      <c r="M802" s="574"/>
      <c r="N802" s="574"/>
      <c r="O802" s="575"/>
      <c r="P802" s="574"/>
      <c r="Q802" s="574"/>
      <c r="R802" s="290"/>
      <c r="S802" s="290"/>
      <c r="T802" s="290"/>
      <c r="U802" s="290"/>
      <c r="V802" s="290"/>
      <c r="W802" s="290"/>
      <c r="X802" s="290"/>
      <c r="Y802" s="290"/>
      <c r="Z802" s="290"/>
      <c r="AA802" s="290"/>
      <c r="AB802" s="290"/>
      <c r="AC802" s="290"/>
      <c r="AD802" s="290"/>
      <c r="AE802" s="290"/>
      <c r="AF802" s="290"/>
      <c r="AG802" s="290"/>
      <c r="AH802" s="290"/>
      <c r="AI802" s="290"/>
    </row>
    <row r="803" ht="16.5" customHeight="1">
      <c r="A803" s="290"/>
      <c r="B803" s="313"/>
      <c r="C803" s="313"/>
      <c r="D803" s="313"/>
      <c r="E803" s="313"/>
      <c r="F803" s="313"/>
      <c r="G803" s="313"/>
      <c r="H803" s="313"/>
      <c r="I803" s="313"/>
      <c r="J803" s="290"/>
      <c r="K803" s="574"/>
      <c r="L803" s="574"/>
      <c r="M803" s="574"/>
      <c r="N803" s="574"/>
      <c r="O803" s="575"/>
      <c r="P803" s="574"/>
      <c r="Q803" s="574"/>
      <c r="R803" s="290"/>
      <c r="S803" s="290"/>
      <c r="T803" s="290"/>
      <c r="U803" s="290"/>
      <c r="V803" s="290"/>
      <c r="W803" s="290"/>
      <c r="X803" s="290"/>
      <c r="Y803" s="290"/>
      <c r="Z803" s="290"/>
      <c r="AA803" s="290"/>
      <c r="AB803" s="290"/>
      <c r="AC803" s="290"/>
      <c r="AD803" s="290"/>
      <c r="AE803" s="290"/>
      <c r="AF803" s="290"/>
      <c r="AG803" s="290"/>
      <c r="AH803" s="290"/>
      <c r="AI803" s="290"/>
    </row>
    <row r="804" ht="16.5" customHeight="1">
      <c r="A804" s="290"/>
      <c r="B804" s="313"/>
      <c r="C804" s="313"/>
      <c r="D804" s="313"/>
      <c r="E804" s="313"/>
      <c r="F804" s="313"/>
      <c r="G804" s="313"/>
      <c r="H804" s="313"/>
      <c r="I804" s="313"/>
      <c r="J804" s="290"/>
      <c r="K804" s="574"/>
      <c r="L804" s="574"/>
      <c r="M804" s="574"/>
      <c r="N804" s="574"/>
      <c r="O804" s="575"/>
      <c r="P804" s="574"/>
      <c r="Q804" s="574"/>
      <c r="R804" s="290"/>
      <c r="S804" s="290"/>
      <c r="T804" s="290"/>
      <c r="U804" s="290"/>
      <c r="V804" s="290"/>
      <c r="W804" s="290"/>
      <c r="X804" s="290"/>
      <c r="Y804" s="290"/>
      <c r="Z804" s="290"/>
      <c r="AA804" s="290"/>
      <c r="AB804" s="290"/>
      <c r="AC804" s="290"/>
      <c r="AD804" s="290"/>
      <c r="AE804" s="290"/>
      <c r="AF804" s="290"/>
      <c r="AG804" s="290"/>
      <c r="AH804" s="290"/>
      <c r="AI804" s="290"/>
    </row>
    <row r="805" ht="16.5" customHeight="1">
      <c r="A805" s="290"/>
      <c r="B805" s="313"/>
      <c r="C805" s="313"/>
      <c r="D805" s="313"/>
      <c r="E805" s="313"/>
      <c r="F805" s="313"/>
      <c r="G805" s="313"/>
      <c r="H805" s="313"/>
      <c r="I805" s="313"/>
      <c r="J805" s="290"/>
      <c r="K805" s="574"/>
      <c r="L805" s="574"/>
      <c r="M805" s="574"/>
      <c r="N805" s="574"/>
      <c r="O805" s="575"/>
      <c r="P805" s="574"/>
      <c r="Q805" s="574"/>
      <c r="R805" s="290"/>
      <c r="S805" s="290"/>
      <c r="T805" s="290"/>
      <c r="U805" s="290"/>
      <c r="V805" s="290"/>
      <c r="W805" s="290"/>
      <c r="X805" s="290"/>
      <c r="Y805" s="290"/>
      <c r="Z805" s="290"/>
      <c r="AA805" s="290"/>
      <c r="AB805" s="290"/>
      <c r="AC805" s="290"/>
      <c r="AD805" s="290"/>
      <c r="AE805" s="290"/>
      <c r="AF805" s="290"/>
      <c r="AG805" s="290"/>
      <c r="AH805" s="290"/>
      <c r="AI805" s="290"/>
    </row>
    <row r="806" ht="16.5" customHeight="1">
      <c r="A806" s="290"/>
      <c r="B806" s="313"/>
      <c r="C806" s="313"/>
      <c r="D806" s="313"/>
      <c r="E806" s="313"/>
      <c r="F806" s="313"/>
      <c r="G806" s="313"/>
      <c r="H806" s="313"/>
      <c r="I806" s="313"/>
      <c r="J806" s="290"/>
      <c r="K806" s="574"/>
      <c r="L806" s="574"/>
      <c r="M806" s="574"/>
      <c r="N806" s="574"/>
      <c r="O806" s="575"/>
      <c r="P806" s="574"/>
      <c r="Q806" s="574"/>
      <c r="R806" s="290"/>
      <c r="S806" s="290"/>
      <c r="T806" s="290"/>
      <c r="U806" s="290"/>
      <c r="V806" s="290"/>
      <c r="W806" s="290"/>
      <c r="X806" s="290"/>
      <c r="Y806" s="290"/>
      <c r="Z806" s="290"/>
      <c r="AA806" s="290"/>
      <c r="AB806" s="290"/>
      <c r="AC806" s="290"/>
      <c r="AD806" s="290"/>
      <c r="AE806" s="290"/>
      <c r="AF806" s="290"/>
      <c r="AG806" s="290"/>
      <c r="AH806" s="290"/>
      <c r="AI806" s="290"/>
    </row>
    <row r="807" ht="16.5" customHeight="1">
      <c r="A807" s="290"/>
      <c r="B807" s="313"/>
      <c r="C807" s="313"/>
      <c r="D807" s="313"/>
      <c r="E807" s="313"/>
      <c r="F807" s="313"/>
      <c r="G807" s="313"/>
      <c r="H807" s="313"/>
      <c r="I807" s="313"/>
      <c r="J807" s="290"/>
      <c r="K807" s="574"/>
      <c r="L807" s="574"/>
      <c r="M807" s="574"/>
      <c r="N807" s="574"/>
      <c r="O807" s="575"/>
      <c r="P807" s="574"/>
      <c r="Q807" s="574"/>
      <c r="R807" s="290"/>
      <c r="S807" s="290"/>
      <c r="T807" s="290"/>
      <c r="U807" s="290"/>
      <c r="V807" s="290"/>
      <c r="W807" s="290"/>
      <c r="X807" s="290"/>
      <c r="Y807" s="290"/>
      <c r="Z807" s="290"/>
      <c r="AA807" s="290"/>
      <c r="AB807" s="290"/>
      <c r="AC807" s="290"/>
      <c r="AD807" s="290"/>
      <c r="AE807" s="290"/>
      <c r="AF807" s="290"/>
      <c r="AG807" s="290"/>
      <c r="AH807" s="290"/>
      <c r="AI807" s="290"/>
    </row>
    <row r="808" ht="16.5" customHeight="1">
      <c r="A808" s="290"/>
      <c r="B808" s="313"/>
      <c r="C808" s="313"/>
      <c r="D808" s="313"/>
      <c r="E808" s="313"/>
      <c r="F808" s="313"/>
      <c r="G808" s="313"/>
      <c r="H808" s="313"/>
      <c r="I808" s="313"/>
      <c r="J808" s="290"/>
      <c r="K808" s="574"/>
      <c r="L808" s="574"/>
      <c r="M808" s="574"/>
      <c r="N808" s="574"/>
      <c r="O808" s="575"/>
      <c r="P808" s="574"/>
      <c r="Q808" s="574"/>
      <c r="R808" s="290"/>
      <c r="S808" s="290"/>
      <c r="T808" s="290"/>
      <c r="U808" s="290"/>
      <c r="V808" s="290"/>
      <c r="W808" s="290"/>
      <c r="X808" s="290"/>
      <c r="Y808" s="290"/>
      <c r="Z808" s="290"/>
      <c r="AA808" s="290"/>
      <c r="AB808" s="290"/>
      <c r="AC808" s="290"/>
      <c r="AD808" s="290"/>
      <c r="AE808" s="290"/>
      <c r="AF808" s="290"/>
      <c r="AG808" s="290"/>
      <c r="AH808" s="290"/>
      <c r="AI808" s="290"/>
    </row>
    <row r="809" ht="16.5" customHeight="1">
      <c r="A809" s="290"/>
      <c r="B809" s="313"/>
      <c r="C809" s="313"/>
      <c r="D809" s="313"/>
      <c r="E809" s="313"/>
      <c r="F809" s="313"/>
      <c r="G809" s="313"/>
      <c r="H809" s="313"/>
      <c r="I809" s="313"/>
      <c r="J809" s="290"/>
      <c r="K809" s="574"/>
      <c r="L809" s="574"/>
      <c r="M809" s="574"/>
      <c r="N809" s="574"/>
      <c r="O809" s="575"/>
      <c r="P809" s="574"/>
      <c r="Q809" s="574"/>
      <c r="R809" s="290"/>
      <c r="S809" s="290"/>
      <c r="T809" s="290"/>
      <c r="U809" s="290"/>
      <c r="V809" s="290"/>
      <c r="W809" s="290"/>
      <c r="X809" s="290"/>
      <c r="Y809" s="290"/>
      <c r="Z809" s="290"/>
      <c r="AA809" s="290"/>
      <c r="AB809" s="290"/>
      <c r="AC809" s="290"/>
      <c r="AD809" s="290"/>
      <c r="AE809" s="290"/>
      <c r="AF809" s="290"/>
      <c r="AG809" s="290"/>
      <c r="AH809" s="290"/>
      <c r="AI809" s="290"/>
    </row>
    <row r="810" ht="16.5" customHeight="1">
      <c r="A810" s="290"/>
      <c r="B810" s="313"/>
      <c r="C810" s="313"/>
      <c r="D810" s="313"/>
      <c r="E810" s="313"/>
      <c r="F810" s="313"/>
      <c r="G810" s="313"/>
      <c r="H810" s="313"/>
      <c r="I810" s="313"/>
      <c r="J810" s="290"/>
      <c r="K810" s="574"/>
      <c r="L810" s="574"/>
      <c r="M810" s="574"/>
      <c r="N810" s="574"/>
      <c r="O810" s="575"/>
      <c r="P810" s="574"/>
      <c r="Q810" s="574"/>
      <c r="R810" s="290"/>
      <c r="S810" s="290"/>
      <c r="T810" s="290"/>
      <c r="U810" s="290"/>
      <c r="V810" s="290"/>
      <c r="W810" s="290"/>
      <c r="X810" s="290"/>
      <c r="Y810" s="290"/>
      <c r="Z810" s="290"/>
      <c r="AA810" s="290"/>
      <c r="AB810" s="290"/>
      <c r="AC810" s="290"/>
      <c r="AD810" s="290"/>
      <c r="AE810" s="290"/>
      <c r="AF810" s="290"/>
      <c r="AG810" s="290"/>
      <c r="AH810" s="290"/>
      <c r="AI810" s="290"/>
    </row>
    <row r="811" ht="16.5" customHeight="1">
      <c r="A811" s="290"/>
      <c r="B811" s="313"/>
      <c r="C811" s="313"/>
      <c r="D811" s="313"/>
      <c r="E811" s="313"/>
      <c r="F811" s="313"/>
      <c r="G811" s="313"/>
      <c r="H811" s="313"/>
      <c r="I811" s="313"/>
      <c r="J811" s="290"/>
      <c r="K811" s="574"/>
      <c r="L811" s="574"/>
      <c r="M811" s="574"/>
      <c r="N811" s="574"/>
      <c r="O811" s="575"/>
      <c r="P811" s="574"/>
      <c r="Q811" s="574"/>
      <c r="R811" s="290"/>
      <c r="S811" s="290"/>
      <c r="T811" s="290"/>
      <c r="U811" s="290"/>
      <c r="V811" s="290"/>
      <c r="W811" s="290"/>
      <c r="X811" s="290"/>
      <c r="Y811" s="290"/>
      <c r="Z811" s="290"/>
      <c r="AA811" s="290"/>
      <c r="AB811" s="290"/>
      <c r="AC811" s="290"/>
      <c r="AD811" s="290"/>
      <c r="AE811" s="290"/>
      <c r="AF811" s="290"/>
      <c r="AG811" s="290"/>
      <c r="AH811" s="290"/>
      <c r="AI811" s="290"/>
    </row>
    <row r="812" ht="16.5" customHeight="1">
      <c r="A812" s="290"/>
      <c r="B812" s="313"/>
      <c r="C812" s="313"/>
      <c r="D812" s="313"/>
      <c r="E812" s="313"/>
      <c r="F812" s="313"/>
      <c r="G812" s="313"/>
      <c r="H812" s="313"/>
      <c r="I812" s="313"/>
      <c r="J812" s="290"/>
      <c r="K812" s="574"/>
      <c r="L812" s="574"/>
      <c r="M812" s="574"/>
      <c r="N812" s="574"/>
      <c r="O812" s="575"/>
      <c r="P812" s="574"/>
      <c r="Q812" s="574"/>
      <c r="R812" s="290"/>
      <c r="S812" s="290"/>
      <c r="T812" s="290"/>
      <c r="U812" s="290"/>
      <c r="V812" s="290"/>
      <c r="W812" s="290"/>
      <c r="X812" s="290"/>
      <c r="Y812" s="290"/>
      <c r="Z812" s="290"/>
      <c r="AA812" s="290"/>
      <c r="AB812" s="290"/>
      <c r="AC812" s="290"/>
      <c r="AD812" s="290"/>
      <c r="AE812" s="290"/>
      <c r="AF812" s="290"/>
      <c r="AG812" s="290"/>
      <c r="AH812" s="290"/>
      <c r="AI812" s="290"/>
    </row>
    <row r="813" ht="16.5" customHeight="1">
      <c r="A813" s="290"/>
      <c r="B813" s="313"/>
      <c r="C813" s="313"/>
      <c r="D813" s="313"/>
      <c r="E813" s="313"/>
      <c r="F813" s="313"/>
      <c r="G813" s="313"/>
      <c r="H813" s="313"/>
      <c r="I813" s="313"/>
      <c r="J813" s="290"/>
      <c r="K813" s="574"/>
      <c r="L813" s="574"/>
      <c r="M813" s="574"/>
      <c r="N813" s="574"/>
      <c r="O813" s="575"/>
      <c r="P813" s="574"/>
      <c r="Q813" s="574"/>
      <c r="R813" s="290"/>
      <c r="S813" s="290"/>
      <c r="T813" s="290"/>
      <c r="U813" s="290"/>
      <c r="V813" s="290"/>
      <c r="W813" s="290"/>
      <c r="X813" s="290"/>
      <c r="Y813" s="290"/>
      <c r="Z813" s="290"/>
      <c r="AA813" s="290"/>
      <c r="AB813" s="290"/>
      <c r="AC813" s="290"/>
      <c r="AD813" s="290"/>
      <c r="AE813" s="290"/>
      <c r="AF813" s="290"/>
      <c r="AG813" s="290"/>
      <c r="AH813" s="290"/>
      <c r="AI813" s="290"/>
    </row>
    <row r="814" ht="16.5" customHeight="1">
      <c r="A814" s="290"/>
      <c r="B814" s="313"/>
      <c r="C814" s="313"/>
      <c r="D814" s="313"/>
      <c r="E814" s="313"/>
      <c r="F814" s="313"/>
      <c r="G814" s="313"/>
      <c r="H814" s="313"/>
      <c r="I814" s="313"/>
      <c r="J814" s="290"/>
      <c r="K814" s="574"/>
      <c r="L814" s="574"/>
      <c r="M814" s="574"/>
      <c r="N814" s="574"/>
      <c r="O814" s="575"/>
      <c r="P814" s="574"/>
      <c r="Q814" s="574"/>
      <c r="R814" s="290"/>
      <c r="S814" s="290"/>
      <c r="T814" s="290"/>
      <c r="U814" s="290"/>
      <c r="V814" s="290"/>
      <c r="W814" s="290"/>
      <c r="X814" s="290"/>
      <c r="Y814" s="290"/>
      <c r="Z814" s="290"/>
      <c r="AA814" s="290"/>
      <c r="AB814" s="290"/>
      <c r="AC814" s="290"/>
      <c r="AD814" s="290"/>
      <c r="AE814" s="290"/>
      <c r="AF814" s="290"/>
      <c r="AG814" s="290"/>
      <c r="AH814" s="290"/>
      <c r="AI814" s="290"/>
    </row>
    <row r="815" ht="16.5" customHeight="1">
      <c r="A815" s="290"/>
      <c r="B815" s="313"/>
      <c r="C815" s="313"/>
      <c r="D815" s="313"/>
      <c r="E815" s="313"/>
      <c r="F815" s="313"/>
      <c r="G815" s="313"/>
      <c r="H815" s="313"/>
      <c r="I815" s="313"/>
      <c r="J815" s="290"/>
      <c r="K815" s="574"/>
      <c r="L815" s="574"/>
      <c r="M815" s="574"/>
      <c r="N815" s="574"/>
      <c r="O815" s="575"/>
      <c r="P815" s="574"/>
      <c r="Q815" s="574"/>
      <c r="R815" s="290"/>
      <c r="S815" s="290"/>
      <c r="T815" s="290"/>
      <c r="U815" s="290"/>
      <c r="V815" s="290"/>
      <c r="W815" s="290"/>
      <c r="X815" s="290"/>
      <c r="Y815" s="290"/>
      <c r="Z815" s="290"/>
      <c r="AA815" s="290"/>
      <c r="AB815" s="290"/>
      <c r="AC815" s="290"/>
      <c r="AD815" s="290"/>
      <c r="AE815" s="290"/>
      <c r="AF815" s="290"/>
      <c r="AG815" s="290"/>
      <c r="AH815" s="290"/>
      <c r="AI815" s="290"/>
    </row>
    <row r="816" ht="16.5" customHeight="1">
      <c r="A816" s="290"/>
      <c r="B816" s="313"/>
      <c r="C816" s="313"/>
      <c r="D816" s="313"/>
      <c r="E816" s="313"/>
      <c r="F816" s="313"/>
      <c r="G816" s="313"/>
      <c r="H816" s="313"/>
      <c r="I816" s="313"/>
      <c r="J816" s="290"/>
      <c r="K816" s="574"/>
      <c r="L816" s="574"/>
      <c r="M816" s="574"/>
      <c r="N816" s="574"/>
      <c r="O816" s="575"/>
      <c r="P816" s="574"/>
      <c r="Q816" s="574"/>
      <c r="R816" s="290"/>
      <c r="S816" s="290"/>
      <c r="T816" s="290"/>
      <c r="U816" s="290"/>
      <c r="V816" s="290"/>
      <c r="W816" s="290"/>
      <c r="X816" s="290"/>
      <c r="Y816" s="290"/>
      <c r="Z816" s="290"/>
      <c r="AA816" s="290"/>
      <c r="AB816" s="290"/>
      <c r="AC816" s="290"/>
      <c r="AD816" s="290"/>
      <c r="AE816" s="290"/>
      <c r="AF816" s="290"/>
      <c r="AG816" s="290"/>
      <c r="AH816" s="290"/>
      <c r="AI816" s="290"/>
    </row>
    <row r="817" ht="16.5" customHeight="1">
      <c r="A817" s="290"/>
      <c r="B817" s="313"/>
      <c r="C817" s="313"/>
      <c r="D817" s="313"/>
      <c r="E817" s="313"/>
      <c r="F817" s="313"/>
      <c r="G817" s="313"/>
      <c r="H817" s="313"/>
      <c r="I817" s="313"/>
      <c r="J817" s="290"/>
      <c r="K817" s="574"/>
      <c r="L817" s="574"/>
      <c r="M817" s="574"/>
      <c r="N817" s="574"/>
      <c r="O817" s="575"/>
      <c r="P817" s="574"/>
      <c r="Q817" s="574"/>
      <c r="R817" s="290"/>
      <c r="S817" s="290"/>
      <c r="T817" s="290"/>
      <c r="U817" s="290"/>
      <c r="V817" s="290"/>
      <c r="W817" s="290"/>
      <c r="X817" s="290"/>
      <c r="Y817" s="290"/>
      <c r="Z817" s="290"/>
      <c r="AA817" s="290"/>
      <c r="AB817" s="290"/>
      <c r="AC817" s="290"/>
      <c r="AD817" s="290"/>
      <c r="AE817" s="290"/>
      <c r="AF817" s="290"/>
      <c r="AG817" s="290"/>
      <c r="AH817" s="290"/>
      <c r="AI817" s="290"/>
    </row>
    <row r="818" ht="16.5" customHeight="1">
      <c r="A818" s="290"/>
      <c r="B818" s="313"/>
      <c r="C818" s="313"/>
      <c r="D818" s="313"/>
      <c r="E818" s="313"/>
      <c r="F818" s="313"/>
      <c r="G818" s="313"/>
      <c r="H818" s="313"/>
      <c r="I818" s="313"/>
      <c r="J818" s="290"/>
      <c r="K818" s="574"/>
      <c r="L818" s="574"/>
      <c r="M818" s="574"/>
      <c r="N818" s="574"/>
      <c r="O818" s="575"/>
      <c r="P818" s="574"/>
      <c r="Q818" s="574"/>
      <c r="R818" s="290"/>
      <c r="S818" s="290"/>
      <c r="T818" s="290"/>
      <c r="U818" s="290"/>
      <c r="V818" s="290"/>
      <c r="W818" s="290"/>
      <c r="X818" s="290"/>
      <c r="Y818" s="290"/>
      <c r="Z818" s="290"/>
      <c r="AA818" s="290"/>
      <c r="AB818" s="290"/>
      <c r="AC818" s="290"/>
      <c r="AD818" s="290"/>
      <c r="AE818" s="290"/>
      <c r="AF818" s="290"/>
      <c r="AG818" s="290"/>
      <c r="AH818" s="290"/>
      <c r="AI818" s="290"/>
    </row>
    <row r="819" ht="16.5" customHeight="1">
      <c r="A819" s="290"/>
      <c r="B819" s="313"/>
      <c r="C819" s="313"/>
      <c r="D819" s="313"/>
      <c r="E819" s="313"/>
      <c r="F819" s="313"/>
      <c r="G819" s="313"/>
      <c r="H819" s="313"/>
      <c r="I819" s="313"/>
      <c r="J819" s="290"/>
      <c r="K819" s="574"/>
      <c r="L819" s="574"/>
      <c r="M819" s="574"/>
      <c r="N819" s="574"/>
      <c r="O819" s="575"/>
      <c r="P819" s="574"/>
      <c r="Q819" s="574"/>
      <c r="R819" s="290"/>
      <c r="S819" s="290"/>
      <c r="T819" s="290"/>
      <c r="U819" s="290"/>
      <c r="V819" s="290"/>
      <c r="W819" s="290"/>
      <c r="X819" s="290"/>
      <c r="Y819" s="290"/>
      <c r="Z819" s="290"/>
      <c r="AA819" s="290"/>
      <c r="AB819" s="290"/>
      <c r="AC819" s="290"/>
      <c r="AD819" s="290"/>
      <c r="AE819" s="290"/>
      <c r="AF819" s="290"/>
      <c r="AG819" s="290"/>
      <c r="AH819" s="290"/>
      <c r="AI819" s="290"/>
    </row>
    <row r="820" ht="16.5" customHeight="1">
      <c r="A820" s="290"/>
      <c r="B820" s="313"/>
      <c r="C820" s="313"/>
      <c r="D820" s="313"/>
      <c r="E820" s="313"/>
      <c r="F820" s="313"/>
      <c r="G820" s="313"/>
      <c r="H820" s="313"/>
      <c r="I820" s="313"/>
      <c r="J820" s="290"/>
      <c r="K820" s="574"/>
      <c r="L820" s="574"/>
      <c r="M820" s="574"/>
      <c r="N820" s="574"/>
      <c r="O820" s="575"/>
      <c r="P820" s="574"/>
      <c r="Q820" s="574"/>
      <c r="R820" s="290"/>
      <c r="S820" s="290"/>
      <c r="T820" s="290"/>
      <c r="U820" s="290"/>
      <c r="V820" s="290"/>
      <c r="W820" s="290"/>
      <c r="X820" s="290"/>
      <c r="Y820" s="290"/>
      <c r="Z820" s="290"/>
      <c r="AA820" s="290"/>
      <c r="AB820" s="290"/>
      <c r="AC820" s="290"/>
      <c r="AD820" s="290"/>
      <c r="AE820" s="290"/>
      <c r="AF820" s="290"/>
      <c r="AG820" s="290"/>
      <c r="AH820" s="290"/>
      <c r="AI820" s="290"/>
    </row>
    <row r="821" ht="16.5" customHeight="1">
      <c r="A821" s="290"/>
      <c r="B821" s="313"/>
      <c r="C821" s="313"/>
      <c r="D821" s="313"/>
      <c r="E821" s="313"/>
      <c r="F821" s="313"/>
      <c r="G821" s="313"/>
      <c r="H821" s="313"/>
      <c r="I821" s="313"/>
      <c r="J821" s="290"/>
      <c r="K821" s="574"/>
      <c r="L821" s="574"/>
      <c r="M821" s="574"/>
      <c r="N821" s="574"/>
      <c r="O821" s="575"/>
      <c r="P821" s="574"/>
      <c r="Q821" s="574"/>
      <c r="R821" s="290"/>
      <c r="S821" s="290"/>
      <c r="T821" s="290"/>
      <c r="U821" s="290"/>
      <c r="V821" s="290"/>
      <c r="W821" s="290"/>
      <c r="X821" s="290"/>
      <c r="Y821" s="290"/>
      <c r="Z821" s="290"/>
      <c r="AA821" s="290"/>
      <c r="AB821" s="290"/>
      <c r="AC821" s="290"/>
      <c r="AD821" s="290"/>
      <c r="AE821" s="290"/>
      <c r="AF821" s="290"/>
      <c r="AG821" s="290"/>
      <c r="AH821" s="290"/>
      <c r="AI821" s="290"/>
    </row>
    <row r="822" ht="16.5" customHeight="1">
      <c r="A822" s="290"/>
      <c r="B822" s="313"/>
      <c r="C822" s="313"/>
      <c r="D822" s="313"/>
      <c r="E822" s="313"/>
      <c r="F822" s="313"/>
      <c r="G822" s="313"/>
      <c r="H822" s="313"/>
      <c r="I822" s="313"/>
      <c r="J822" s="290"/>
      <c r="K822" s="574"/>
      <c r="L822" s="574"/>
      <c r="M822" s="574"/>
      <c r="N822" s="574"/>
      <c r="O822" s="575"/>
      <c r="P822" s="574"/>
      <c r="Q822" s="574"/>
      <c r="R822" s="290"/>
      <c r="S822" s="290"/>
      <c r="T822" s="290"/>
      <c r="U822" s="290"/>
      <c r="V822" s="290"/>
      <c r="W822" s="290"/>
      <c r="X822" s="290"/>
      <c r="Y822" s="290"/>
      <c r="Z822" s="290"/>
      <c r="AA822" s="290"/>
      <c r="AB822" s="290"/>
      <c r="AC822" s="290"/>
      <c r="AD822" s="290"/>
      <c r="AE822" s="290"/>
      <c r="AF822" s="290"/>
      <c r="AG822" s="290"/>
      <c r="AH822" s="290"/>
      <c r="AI822" s="290"/>
    </row>
    <row r="823" ht="16.5" customHeight="1">
      <c r="A823" s="290"/>
      <c r="B823" s="313"/>
      <c r="C823" s="313"/>
      <c r="D823" s="313"/>
      <c r="E823" s="313"/>
      <c r="F823" s="313"/>
      <c r="G823" s="313"/>
      <c r="H823" s="313"/>
      <c r="I823" s="313"/>
      <c r="J823" s="290"/>
      <c r="K823" s="574"/>
      <c r="L823" s="574"/>
      <c r="M823" s="574"/>
      <c r="N823" s="574"/>
      <c r="O823" s="575"/>
      <c r="P823" s="574"/>
      <c r="Q823" s="574"/>
      <c r="R823" s="290"/>
      <c r="S823" s="290"/>
      <c r="T823" s="290"/>
      <c r="U823" s="290"/>
      <c r="V823" s="290"/>
      <c r="W823" s="290"/>
      <c r="X823" s="290"/>
      <c r="Y823" s="290"/>
      <c r="Z823" s="290"/>
      <c r="AA823" s="290"/>
      <c r="AB823" s="290"/>
      <c r="AC823" s="290"/>
      <c r="AD823" s="290"/>
      <c r="AE823" s="290"/>
      <c r="AF823" s="290"/>
      <c r="AG823" s="290"/>
      <c r="AH823" s="290"/>
      <c r="AI823" s="290"/>
    </row>
    <row r="824" ht="16.5" customHeight="1">
      <c r="A824" s="290"/>
      <c r="B824" s="313"/>
      <c r="C824" s="313"/>
      <c r="D824" s="313"/>
      <c r="E824" s="313"/>
      <c r="F824" s="313"/>
      <c r="G824" s="313"/>
      <c r="H824" s="313"/>
      <c r="I824" s="313"/>
      <c r="J824" s="290"/>
      <c r="K824" s="574"/>
      <c r="L824" s="574"/>
      <c r="M824" s="574"/>
      <c r="N824" s="574"/>
      <c r="O824" s="575"/>
      <c r="P824" s="574"/>
      <c r="Q824" s="574"/>
      <c r="R824" s="290"/>
      <c r="S824" s="290"/>
      <c r="T824" s="290"/>
      <c r="U824" s="290"/>
      <c r="V824" s="290"/>
      <c r="W824" s="290"/>
      <c r="X824" s="290"/>
      <c r="Y824" s="290"/>
      <c r="Z824" s="290"/>
      <c r="AA824" s="290"/>
      <c r="AB824" s="290"/>
      <c r="AC824" s="290"/>
      <c r="AD824" s="290"/>
      <c r="AE824" s="290"/>
      <c r="AF824" s="290"/>
      <c r="AG824" s="290"/>
      <c r="AH824" s="290"/>
      <c r="AI824" s="290"/>
    </row>
    <row r="825" ht="16.5" customHeight="1">
      <c r="A825" s="290"/>
      <c r="B825" s="313"/>
      <c r="C825" s="313"/>
      <c r="D825" s="313"/>
      <c r="E825" s="313"/>
      <c r="F825" s="313"/>
      <c r="G825" s="313"/>
      <c r="H825" s="313"/>
      <c r="I825" s="313"/>
      <c r="J825" s="290"/>
      <c r="K825" s="574"/>
      <c r="L825" s="574"/>
      <c r="M825" s="574"/>
      <c r="N825" s="574"/>
      <c r="O825" s="575"/>
      <c r="P825" s="574"/>
      <c r="Q825" s="574"/>
      <c r="R825" s="290"/>
      <c r="S825" s="290"/>
      <c r="T825" s="290"/>
      <c r="U825" s="290"/>
      <c r="V825" s="290"/>
      <c r="W825" s="290"/>
      <c r="X825" s="290"/>
      <c r="Y825" s="290"/>
      <c r="Z825" s="290"/>
      <c r="AA825" s="290"/>
      <c r="AB825" s="290"/>
      <c r="AC825" s="290"/>
      <c r="AD825" s="290"/>
      <c r="AE825" s="290"/>
      <c r="AF825" s="290"/>
      <c r="AG825" s="290"/>
      <c r="AH825" s="290"/>
      <c r="AI825" s="290"/>
    </row>
    <row r="826" ht="16.5" customHeight="1">
      <c r="A826" s="290"/>
      <c r="B826" s="313"/>
      <c r="C826" s="313"/>
      <c r="D826" s="313"/>
      <c r="E826" s="313"/>
      <c r="F826" s="313"/>
      <c r="G826" s="313"/>
      <c r="H826" s="313"/>
      <c r="I826" s="313"/>
      <c r="J826" s="290"/>
      <c r="K826" s="574"/>
      <c r="L826" s="574"/>
      <c r="M826" s="574"/>
      <c r="N826" s="574"/>
      <c r="O826" s="575"/>
      <c r="P826" s="574"/>
      <c r="Q826" s="574"/>
      <c r="R826" s="290"/>
      <c r="S826" s="290"/>
      <c r="T826" s="290"/>
      <c r="U826" s="290"/>
      <c r="V826" s="290"/>
      <c r="W826" s="290"/>
      <c r="X826" s="290"/>
      <c r="Y826" s="290"/>
      <c r="Z826" s="290"/>
      <c r="AA826" s="290"/>
      <c r="AB826" s="290"/>
      <c r="AC826" s="290"/>
      <c r="AD826" s="290"/>
      <c r="AE826" s="290"/>
      <c r="AF826" s="290"/>
      <c r="AG826" s="290"/>
      <c r="AH826" s="290"/>
      <c r="AI826" s="290"/>
    </row>
    <row r="827" ht="16.5" customHeight="1">
      <c r="A827" s="290"/>
      <c r="B827" s="313"/>
      <c r="C827" s="313"/>
      <c r="D827" s="313"/>
      <c r="E827" s="313"/>
      <c r="F827" s="313"/>
      <c r="G827" s="313"/>
      <c r="H827" s="313"/>
      <c r="I827" s="313"/>
      <c r="J827" s="290"/>
      <c r="K827" s="574"/>
      <c r="L827" s="574"/>
      <c r="M827" s="574"/>
      <c r="N827" s="574"/>
      <c r="O827" s="575"/>
      <c r="P827" s="574"/>
      <c r="Q827" s="574"/>
      <c r="R827" s="290"/>
      <c r="S827" s="290"/>
      <c r="T827" s="290"/>
      <c r="U827" s="290"/>
      <c r="V827" s="290"/>
      <c r="W827" s="290"/>
      <c r="X827" s="290"/>
      <c r="Y827" s="290"/>
      <c r="Z827" s="290"/>
      <c r="AA827" s="290"/>
      <c r="AB827" s="290"/>
      <c r="AC827" s="290"/>
      <c r="AD827" s="290"/>
      <c r="AE827" s="290"/>
      <c r="AF827" s="290"/>
      <c r="AG827" s="290"/>
      <c r="AH827" s="290"/>
      <c r="AI827" s="290"/>
    </row>
    <row r="828" ht="16.5" customHeight="1">
      <c r="A828" s="290"/>
      <c r="B828" s="313"/>
      <c r="C828" s="313"/>
      <c r="D828" s="313"/>
      <c r="E828" s="313"/>
      <c r="F828" s="313"/>
      <c r="G828" s="313"/>
      <c r="H828" s="313"/>
      <c r="I828" s="313"/>
      <c r="J828" s="290"/>
      <c r="K828" s="574"/>
      <c r="L828" s="574"/>
      <c r="M828" s="574"/>
      <c r="N828" s="574"/>
      <c r="O828" s="575"/>
      <c r="P828" s="574"/>
      <c r="Q828" s="574"/>
      <c r="R828" s="290"/>
      <c r="S828" s="290"/>
      <c r="T828" s="290"/>
      <c r="U828" s="290"/>
      <c r="V828" s="290"/>
      <c r="W828" s="290"/>
      <c r="X828" s="290"/>
      <c r="Y828" s="290"/>
      <c r="Z828" s="290"/>
      <c r="AA828" s="290"/>
      <c r="AB828" s="290"/>
      <c r="AC828" s="290"/>
      <c r="AD828" s="290"/>
      <c r="AE828" s="290"/>
      <c r="AF828" s="290"/>
      <c r="AG828" s="290"/>
      <c r="AH828" s="290"/>
      <c r="AI828" s="290"/>
    </row>
    <row r="829" ht="16.5" customHeight="1">
      <c r="A829" s="290"/>
      <c r="B829" s="313"/>
      <c r="C829" s="313"/>
      <c r="D829" s="313"/>
      <c r="E829" s="313"/>
      <c r="F829" s="313"/>
      <c r="G829" s="313"/>
      <c r="H829" s="313"/>
      <c r="I829" s="313"/>
      <c r="J829" s="290"/>
      <c r="K829" s="574"/>
      <c r="L829" s="574"/>
      <c r="M829" s="574"/>
      <c r="N829" s="574"/>
      <c r="O829" s="575"/>
      <c r="P829" s="574"/>
      <c r="Q829" s="574"/>
      <c r="R829" s="290"/>
      <c r="S829" s="290"/>
      <c r="T829" s="290"/>
      <c r="U829" s="290"/>
      <c r="V829" s="290"/>
      <c r="W829" s="290"/>
      <c r="X829" s="290"/>
      <c r="Y829" s="290"/>
      <c r="Z829" s="290"/>
      <c r="AA829" s="290"/>
      <c r="AB829" s="290"/>
      <c r="AC829" s="290"/>
      <c r="AD829" s="290"/>
      <c r="AE829" s="290"/>
      <c r="AF829" s="290"/>
      <c r="AG829" s="290"/>
      <c r="AH829" s="290"/>
      <c r="AI829" s="290"/>
    </row>
    <row r="830" ht="16.5" customHeight="1">
      <c r="A830" s="290"/>
      <c r="B830" s="313"/>
      <c r="C830" s="313"/>
      <c r="D830" s="313"/>
      <c r="E830" s="313"/>
      <c r="F830" s="313"/>
      <c r="G830" s="313"/>
      <c r="H830" s="313"/>
      <c r="I830" s="313"/>
      <c r="J830" s="290"/>
      <c r="K830" s="574"/>
      <c r="L830" s="574"/>
      <c r="M830" s="574"/>
      <c r="N830" s="574"/>
      <c r="O830" s="575"/>
      <c r="P830" s="574"/>
      <c r="Q830" s="574"/>
      <c r="R830" s="290"/>
      <c r="S830" s="290"/>
      <c r="T830" s="290"/>
      <c r="U830" s="290"/>
      <c r="V830" s="290"/>
      <c r="W830" s="290"/>
      <c r="X830" s="290"/>
      <c r="Y830" s="290"/>
      <c r="Z830" s="290"/>
      <c r="AA830" s="290"/>
      <c r="AB830" s="290"/>
      <c r="AC830" s="290"/>
      <c r="AD830" s="290"/>
      <c r="AE830" s="290"/>
      <c r="AF830" s="290"/>
      <c r="AG830" s="290"/>
      <c r="AH830" s="290"/>
      <c r="AI830" s="290"/>
    </row>
    <row r="831" ht="16.5" customHeight="1">
      <c r="A831" s="290"/>
      <c r="B831" s="313"/>
      <c r="C831" s="313"/>
      <c r="D831" s="313"/>
      <c r="E831" s="313"/>
      <c r="F831" s="313"/>
      <c r="G831" s="313"/>
      <c r="H831" s="313"/>
      <c r="I831" s="313"/>
      <c r="J831" s="290"/>
      <c r="K831" s="574"/>
      <c r="L831" s="574"/>
      <c r="M831" s="574"/>
      <c r="N831" s="574"/>
      <c r="O831" s="575"/>
      <c r="P831" s="574"/>
      <c r="Q831" s="574"/>
      <c r="R831" s="290"/>
      <c r="S831" s="290"/>
      <c r="T831" s="290"/>
      <c r="U831" s="290"/>
      <c r="V831" s="290"/>
      <c r="W831" s="290"/>
      <c r="X831" s="290"/>
      <c r="Y831" s="290"/>
      <c r="Z831" s="290"/>
      <c r="AA831" s="290"/>
      <c r="AB831" s="290"/>
      <c r="AC831" s="290"/>
      <c r="AD831" s="290"/>
      <c r="AE831" s="290"/>
      <c r="AF831" s="290"/>
      <c r="AG831" s="290"/>
      <c r="AH831" s="290"/>
      <c r="AI831" s="290"/>
    </row>
    <row r="832" ht="16.5" customHeight="1">
      <c r="A832" s="290"/>
      <c r="B832" s="313"/>
      <c r="C832" s="313"/>
      <c r="D832" s="313"/>
      <c r="E832" s="313"/>
      <c r="F832" s="313"/>
      <c r="G832" s="313"/>
      <c r="H832" s="313"/>
      <c r="I832" s="313"/>
      <c r="J832" s="290"/>
      <c r="K832" s="574"/>
      <c r="L832" s="574"/>
      <c r="M832" s="574"/>
      <c r="N832" s="574"/>
      <c r="O832" s="575"/>
      <c r="P832" s="574"/>
      <c r="Q832" s="574"/>
      <c r="R832" s="290"/>
      <c r="S832" s="290"/>
      <c r="T832" s="290"/>
      <c r="U832" s="290"/>
      <c r="V832" s="290"/>
      <c r="W832" s="290"/>
      <c r="X832" s="290"/>
      <c r="Y832" s="290"/>
      <c r="Z832" s="290"/>
      <c r="AA832" s="290"/>
      <c r="AB832" s="290"/>
      <c r="AC832" s="290"/>
      <c r="AD832" s="290"/>
      <c r="AE832" s="290"/>
      <c r="AF832" s="290"/>
      <c r="AG832" s="290"/>
      <c r="AH832" s="290"/>
      <c r="AI832" s="290"/>
    </row>
    <row r="833" ht="16.5" customHeight="1">
      <c r="A833" s="290"/>
      <c r="B833" s="313"/>
      <c r="C833" s="313"/>
      <c r="D833" s="313"/>
      <c r="E833" s="313"/>
      <c r="F833" s="313"/>
      <c r="G833" s="313"/>
      <c r="H833" s="313"/>
      <c r="I833" s="313"/>
      <c r="J833" s="290"/>
      <c r="K833" s="574"/>
      <c r="L833" s="574"/>
      <c r="M833" s="574"/>
      <c r="N833" s="574"/>
      <c r="O833" s="575"/>
      <c r="P833" s="574"/>
      <c r="Q833" s="574"/>
      <c r="R833" s="290"/>
      <c r="S833" s="290"/>
      <c r="T833" s="290"/>
      <c r="U833" s="290"/>
      <c r="V833" s="290"/>
      <c r="W833" s="290"/>
      <c r="X833" s="290"/>
      <c r="Y833" s="290"/>
      <c r="Z833" s="290"/>
      <c r="AA833" s="290"/>
      <c r="AB833" s="290"/>
      <c r="AC833" s="290"/>
      <c r="AD833" s="290"/>
      <c r="AE833" s="290"/>
      <c r="AF833" s="290"/>
      <c r="AG833" s="290"/>
      <c r="AH833" s="290"/>
      <c r="AI833" s="290"/>
    </row>
    <row r="834" ht="16.5" customHeight="1">
      <c r="A834" s="290"/>
      <c r="B834" s="313"/>
      <c r="C834" s="313"/>
      <c r="D834" s="313"/>
      <c r="E834" s="313"/>
      <c r="F834" s="313"/>
      <c r="G834" s="313"/>
      <c r="H834" s="313"/>
      <c r="I834" s="313"/>
      <c r="J834" s="290"/>
      <c r="K834" s="574"/>
      <c r="L834" s="574"/>
      <c r="M834" s="574"/>
      <c r="N834" s="574"/>
      <c r="O834" s="575"/>
      <c r="P834" s="574"/>
      <c r="Q834" s="574"/>
      <c r="R834" s="290"/>
      <c r="S834" s="290"/>
      <c r="T834" s="290"/>
      <c r="U834" s="290"/>
      <c r="V834" s="290"/>
      <c r="W834" s="290"/>
      <c r="X834" s="290"/>
      <c r="Y834" s="290"/>
      <c r="Z834" s="290"/>
      <c r="AA834" s="290"/>
      <c r="AB834" s="290"/>
      <c r="AC834" s="290"/>
      <c r="AD834" s="290"/>
      <c r="AE834" s="290"/>
      <c r="AF834" s="290"/>
      <c r="AG834" s="290"/>
      <c r="AH834" s="290"/>
      <c r="AI834" s="290"/>
    </row>
    <row r="835" ht="16.5" customHeight="1">
      <c r="A835" s="290"/>
      <c r="B835" s="313"/>
      <c r="C835" s="313"/>
      <c r="D835" s="313"/>
      <c r="E835" s="313"/>
      <c r="F835" s="313"/>
      <c r="G835" s="313"/>
      <c r="H835" s="313"/>
      <c r="I835" s="313"/>
      <c r="J835" s="290"/>
      <c r="K835" s="574"/>
      <c r="L835" s="574"/>
      <c r="M835" s="574"/>
      <c r="N835" s="574"/>
      <c r="O835" s="575"/>
      <c r="P835" s="574"/>
      <c r="Q835" s="574"/>
      <c r="R835" s="290"/>
      <c r="S835" s="290"/>
      <c r="T835" s="290"/>
      <c r="U835" s="290"/>
      <c r="V835" s="290"/>
      <c r="W835" s="290"/>
      <c r="X835" s="290"/>
      <c r="Y835" s="290"/>
      <c r="Z835" s="290"/>
      <c r="AA835" s="290"/>
      <c r="AB835" s="290"/>
      <c r="AC835" s="290"/>
      <c r="AD835" s="290"/>
      <c r="AE835" s="290"/>
      <c r="AF835" s="290"/>
      <c r="AG835" s="290"/>
      <c r="AH835" s="290"/>
      <c r="AI835" s="290"/>
    </row>
    <row r="836" ht="16.5" customHeight="1">
      <c r="A836" s="290"/>
      <c r="B836" s="313"/>
      <c r="C836" s="313"/>
      <c r="D836" s="313"/>
      <c r="E836" s="313"/>
      <c r="F836" s="313"/>
      <c r="G836" s="313"/>
      <c r="H836" s="313"/>
      <c r="I836" s="313"/>
      <c r="J836" s="290"/>
      <c r="K836" s="574"/>
      <c r="L836" s="574"/>
      <c r="M836" s="574"/>
      <c r="N836" s="574"/>
      <c r="O836" s="575"/>
      <c r="P836" s="574"/>
      <c r="Q836" s="574"/>
      <c r="R836" s="290"/>
      <c r="S836" s="290"/>
      <c r="T836" s="290"/>
      <c r="U836" s="290"/>
      <c r="V836" s="290"/>
      <c r="W836" s="290"/>
      <c r="X836" s="290"/>
      <c r="Y836" s="290"/>
      <c r="Z836" s="290"/>
      <c r="AA836" s="290"/>
      <c r="AB836" s="290"/>
      <c r="AC836" s="290"/>
      <c r="AD836" s="290"/>
      <c r="AE836" s="290"/>
      <c r="AF836" s="290"/>
      <c r="AG836" s="290"/>
      <c r="AH836" s="290"/>
      <c r="AI836" s="290"/>
    </row>
    <row r="837" ht="16.5" customHeight="1">
      <c r="A837" s="290"/>
      <c r="B837" s="313"/>
      <c r="C837" s="313"/>
      <c r="D837" s="313"/>
      <c r="E837" s="313"/>
      <c r="F837" s="313"/>
      <c r="G837" s="313"/>
      <c r="H837" s="313"/>
      <c r="I837" s="313"/>
      <c r="J837" s="290"/>
      <c r="K837" s="574"/>
      <c r="L837" s="574"/>
      <c r="M837" s="574"/>
      <c r="N837" s="574"/>
      <c r="O837" s="575"/>
      <c r="P837" s="574"/>
      <c r="Q837" s="574"/>
      <c r="R837" s="290"/>
      <c r="S837" s="290"/>
      <c r="T837" s="290"/>
      <c r="U837" s="290"/>
      <c r="V837" s="290"/>
      <c r="W837" s="290"/>
      <c r="X837" s="290"/>
      <c r="Y837" s="290"/>
      <c r="Z837" s="290"/>
      <c r="AA837" s="290"/>
      <c r="AB837" s="290"/>
      <c r="AC837" s="290"/>
      <c r="AD837" s="290"/>
      <c r="AE837" s="290"/>
      <c r="AF837" s="290"/>
      <c r="AG837" s="290"/>
      <c r="AH837" s="290"/>
      <c r="AI837" s="290"/>
    </row>
    <row r="838" ht="16.5" customHeight="1">
      <c r="A838" s="290"/>
      <c r="B838" s="313"/>
      <c r="C838" s="313"/>
      <c r="D838" s="313"/>
      <c r="E838" s="313"/>
      <c r="F838" s="313"/>
      <c r="G838" s="313"/>
      <c r="H838" s="313"/>
      <c r="I838" s="313"/>
      <c r="J838" s="290"/>
      <c r="K838" s="574"/>
      <c r="L838" s="574"/>
      <c r="M838" s="574"/>
      <c r="N838" s="574"/>
      <c r="O838" s="575"/>
      <c r="P838" s="574"/>
      <c r="Q838" s="574"/>
      <c r="R838" s="290"/>
      <c r="S838" s="290"/>
      <c r="T838" s="290"/>
      <c r="U838" s="290"/>
      <c r="V838" s="290"/>
      <c r="W838" s="290"/>
      <c r="X838" s="290"/>
      <c r="Y838" s="290"/>
      <c r="Z838" s="290"/>
      <c r="AA838" s="290"/>
      <c r="AB838" s="290"/>
      <c r="AC838" s="290"/>
      <c r="AD838" s="290"/>
      <c r="AE838" s="290"/>
      <c r="AF838" s="290"/>
      <c r="AG838" s="290"/>
      <c r="AH838" s="290"/>
      <c r="AI838" s="290"/>
    </row>
    <row r="839" ht="16.5" customHeight="1">
      <c r="A839" s="290"/>
      <c r="B839" s="313"/>
      <c r="C839" s="313"/>
      <c r="D839" s="313"/>
      <c r="E839" s="313"/>
      <c r="F839" s="313"/>
      <c r="G839" s="313"/>
      <c r="H839" s="313"/>
      <c r="I839" s="313"/>
      <c r="J839" s="290"/>
      <c r="K839" s="574"/>
      <c r="L839" s="574"/>
      <c r="M839" s="574"/>
      <c r="N839" s="574"/>
      <c r="O839" s="575"/>
      <c r="P839" s="574"/>
      <c r="Q839" s="574"/>
      <c r="R839" s="290"/>
      <c r="S839" s="290"/>
      <c r="T839" s="290"/>
      <c r="U839" s="290"/>
      <c r="V839" s="290"/>
      <c r="W839" s="290"/>
      <c r="X839" s="290"/>
      <c r="Y839" s="290"/>
      <c r="Z839" s="290"/>
      <c r="AA839" s="290"/>
      <c r="AB839" s="290"/>
      <c r="AC839" s="290"/>
      <c r="AD839" s="290"/>
      <c r="AE839" s="290"/>
      <c r="AF839" s="290"/>
      <c r="AG839" s="290"/>
      <c r="AH839" s="290"/>
      <c r="AI839" s="290"/>
    </row>
    <row r="840" ht="16.5" customHeight="1">
      <c r="A840" s="290"/>
      <c r="B840" s="313"/>
      <c r="C840" s="313"/>
      <c r="D840" s="313"/>
      <c r="E840" s="313"/>
      <c r="F840" s="313"/>
      <c r="G840" s="313"/>
      <c r="H840" s="313"/>
      <c r="I840" s="313"/>
      <c r="J840" s="290"/>
      <c r="K840" s="574"/>
      <c r="L840" s="574"/>
      <c r="M840" s="574"/>
      <c r="N840" s="574"/>
      <c r="O840" s="575"/>
      <c r="P840" s="574"/>
      <c r="Q840" s="574"/>
      <c r="R840" s="290"/>
      <c r="S840" s="290"/>
      <c r="T840" s="290"/>
      <c r="U840" s="290"/>
      <c r="V840" s="290"/>
      <c r="W840" s="290"/>
      <c r="X840" s="290"/>
      <c r="Y840" s="290"/>
      <c r="Z840" s="290"/>
      <c r="AA840" s="290"/>
      <c r="AB840" s="290"/>
      <c r="AC840" s="290"/>
      <c r="AD840" s="290"/>
      <c r="AE840" s="290"/>
      <c r="AF840" s="290"/>
      <c r="AG840" s="290"/>
      <c r="AH840" s="290"/>
      <c r="AI840" s="290"/>
    </row>
    <row r="841" ht="16.5" customHeight="1">
      <c r="A841" s="290"/>
      <c r="B841" s="313"/>
      <c r="C841" s="313"/>
      <c r="D841" s="313"/>
      <c r="E841" s="313"/>
      <c r="F841" s="313"/>
      <c r="G841" s="313"/>
      <c r="H841" s="313"/>
      <c r="I841" s="313"/>
      <c r="J841" s="290"/>
      <c r="K841" s="574"/>
      <c r="L841" s="574"/>
      <c r="M841" s="574"/>
      <c r="N841" s="574"/>
      <c r="O841" s="575"/>
      <c r="P841" s="574"/>
      <c r="Q841" s="574"/>
      <c r="R841" s="290"/>
      <c r="S841" s="290"/>
      <c r="T841" s="290"/>
      <c r="U841" s="290"/>
      <c r="V841" s="290"/>
      <c r="W841" s="290"/>
      <c r="X841" s="290"/>
      <c r="Y841" s="290"/>
      <c r="Z841" s="290"/>
      <c r="AA841" s="290"/>
      <c r="AB841" s="290"/>
      <c r="AC841" s="290"/>
      <c r="AD841" s="290"/>
      <c r="AE841" s="290"/>
      <c r="AF841" s="290"/>
      <c r="AG841" s="290"/>
      <c r="AH841" s="290"/>
      <c r="AI841" s="290"/>
    </row>
    <row r="842" ht="16.5" customHeight="1">
      <c r="A842" s="290"/>
      <c r="B842" s="313"/>
      <c r="C842" s="313"/>
      <c r="D842" s="313"/>
      <c r="E842" s="313"/>
      <c r="F842" s="313"/>
      <c r="G842" s="313"/>
      <c r="H842" s="313"/>
      <c r="I842" s="313"/>
      <c r="J842" s="290"/>
      <c r="K842" s="574"/>
      <c r="L842" s="574"/>
      <c r="M842" s="574"/>
      <c r="N842" s="574"/>
      <c r="O842" s="575"/>
      <c r="P842" s="574"/>
      <c r="Q842" s="574"/>
      <c r="R842" s="290"/>
      <c r="S842" s="290"/>
      <c r="T842" s="290"/>
      <c r="U842" s="290"/>
      <c r="V842" s="290"/>
      <c r="W842" s="290"/>
      <c r="X842" s="290"/>
      <c r="Y842" s="290"/>
      <c r="Z842" s="290"/>
      <c r="AA842" s="290"/>
      <c r="AB842" s="290"/>
      <c r="AC842" s="290"/>
      <c r="AD842" s="290"/>
      <c r="AE842" s="290"/>
      <c r="AF842" s="290"/>
      <c r="AG842" s="290"/>
      <c r="AH842" s="290"/>
      <c r="AI842" s="290"/>
    </row>
    <row r="843" ht="16.5" customHeight="1">
      <c r="A843" s="290"/>
      <c r="B843" s="313"/>
      <c r="C843" s="313"/>
      <c r="D843" s="313"/>
      <c r="E843" s="313"/>
      <c r="F843" s="313"/>
      <c r="G843" s="313"/>
      <c r="H843" s="313"/>
      <c r="I843" s="313"/>
      <c r="J843" s="290"/>
      <c r="K843" s="574"/>
      <c r="L843" s="574"/>
      <c r="M843" s="574"/>
      <c r="N843" s="574"/>
      <c r="O843" s="575"/>
      <c r="P843" s="574"/>
      <c r="Q843" s="574"/>
      <c r="R843" s="290"/>
      <c r="S843" s="290"/>
      <c r="T843" s="290"/>
      <c r="U843" s="290"/>
      <c r="V843" s="290"/>
      <c r="W843" s="290"/>
      <c r="X843" s="290"/>
      <c r="Y843" s="290"/>
      <c r="Z843" s="290"/>
      <c r="AA843" s="290"/>
      <c r="AB843" s="290"/>
      <c r="AC843" s="290"/>
      <c r="AD843" s="290"/>
      <c r="AE843" s="290"/>
      <c r="AF843" s="290"/>
      <c r="AG843" s="290"/>
      <c r="AH843" s="290"/>
      <c r="AI843" s="290"/>
    </row>
    <row r="844" ht="16.5" customHeight="1">
      <c r="A844" s="290"/>
      <c r="B844" s="313"/>
      <c r="C844" s="313"/>
      <c r="D844" s="313"/>
      <c r="E844" s="313"/>
      <c r="F844" s="313"/>
      <c r="G844" s="313"/>
      <c r="H844" s="313"/>
      <c r="I844" s="313"/>
      <c r="J844" s="290"/>
      <c r="K844" s="574"/>
      <c r="L844" s="574"/>
      <c r="M844" s="574"/>
      <c r="N844" s="574"/>
      <c r="O844" s="575"/>
      <c r="P844" s="574"/>
      <c r="Q844" s="574"/>
      <c r="R844" s="290"/>
      <c r="S844" s="290"/>
      <c r="T844" s="290"/>
      <c r="U844" s="290"/>
      <c r="V844" s="290"/>
      <c r="W844" s="290"/>
      <c r="X844" s="290"/>
      <c r="Y844" s="290"/>
      <c r="Z844" s="290"/>
      <c r="AA844" s="290"/>
      <c r="AB844" s="290"/>
      <c r="AC844" s="290"/>
      <c r="AD844" s="290"/>
      <c r="AE844" s="290"/>
      <c r="AF844" s="290"/>
      <c r="AG844" s="290"/>
      <c r="AH844" s="290"/>
      <c r="AI844" s="290"/>
    </row>
    <row r="845" ht="16.5" customHeight="1">
      <c r="A845" s="290"/>
      <c r="B845" s="313"/>
      <c r="C845" s="313"/>
      <c r="D845" s="313"/>
      <c r="E845" s="313"/>
      <c r="F845" s="313"/>
      <c r="G845" s="313"/>
      <c r="H845" s="313"/>
      <c r="I845" s="313"/>
      <c r="J845" s="290"/>
      <c r="K845" s="574"/>
      <c r="L845" s="574"/>
      <c r="M845" s="574"/>
      <c r="N845" s="574"/>
      <c r="O845" s="575"/>
      <c r="P845" s="574"/>
      <c r="Q845" s="574"/>
      <c r="R845" s="290"/>
      <c r="S845" s="290"/>
      <c r="T845" s="290"/>
      <c r="U845" s="290"/>
      <c r="V845" s="290"/>
      <c r="W845" s="290"/>
      <c r="X845" s="290"/>
      <c r="Y845" s="290"/>
      <c r="Z845" s="290"/>
      <c r="AA845" s="290"/>
      <c r="AB845" s="290"/>
      <c r="AC845" s="290"/>
      <c r="AD845" s="290"/>
      <c r="AE845" s="290"/>
      <c r="AF845" s="290"/>
      <c r="AG845" s="290"/>
      <c r="AH845" s="290"/>
      <c r="AI845" s="290"/>
    </row>
    <row r="846" ht="16.5" customHeight="1">
      <c r="A846" s="290"/>
      <c r="B846" s="313"/>
      <c r="C846" s="313"/>
      <c r="D846" s="313"/>
      <c r="E846" s="313"/>
      <c r="F846" s="313"/>
      <c r="G846" s="313"/>
      <c r="H846" s="313"/>
      <c r="I846" s="313"/>
      <c r="J846" s="290"/>
      <c r="K846" s="574"/>
      <c r="L846" s="574"/>
      <c r="M846" s="574"/>
      <c r="N846" s="574"/>
      <c r="O846" s="575"/>
      <c r="P846" s="574"/>
      <c r="Q846" s="574"/>
      <c r="R846" s="290"/>
      <c r="S846" s="290"/>
      <c r="T846" s="290"/>
      <c r="U846" s="290"/>
      <c r="V846" s="290"/>
      <c r="W846" s="290"/>
      <c r="X846" s="290"/>
      <c r="Y846" s="290"/>
      <c r="Z846" s="290"/>
      <c r="AA846" s="290"/>
      <c r="AB846" s="290"/>
      <c r="AC846" s="290"/>
      <c r="AD846" s="290"/>
      <c r="AE846" s="290"/>
      <c r="AF846" s="290"/>
      <c r="AG846" s="290"/>
      <c r="AH846" s="290"/>
      <c r="AI846" s="290"/>
    </row>
    <row r="847" ht="16.5" customHeight="1">
      <c r="A847" s="290"/>
      <c r="B847" s="313"/>
      <c r="C847" s="313"/>
      <c r="D847" s="313"/>
      <c r="E847" s="313"/>
      <c r="F847" s="313"/>
      <c r="G847" s="313"/>
      <c r="H847" s="313"/>
      <c r="I847" s="313"/>
      <c r="J847" s="290"/>
      <c r="K847" s="574"/>
      <c r="L847" s="574"/>
      <c r="M847" s="574"/>
      <c r="N847" s="574"/>
      <c r="O847" s="575"/>
      <c r="P847" s="574"/>
      <c r="Q847" s="574"/>
      <c r="R847" s="290"/>
      <c r="S847" s="290"/>
      <c r="T847" s="290"/>
      <c r="U847" s="290"/>
      <c r="V847" s="290"/>
      <c r="W847" s="290"/>
      <c r="X847" s="290"/>
      <c r="Y847" s="290"/>
      <c r="Z847" s="290"/>
      <c r="AA847" s="290"/>
      <c r="AB847" s="290"/>
      <c r="AC847" s="290"/>
      <c r="AD847" s="290"/>
      <c r="AE847" s="290"/>
      <c r="AF847" s="290"/>
      <c r="AG847" s="290"/>
      <c r="AH847" s="290"/>
      <c r="AI847" s="290"/>
    </row>
    <row r="848" ht="16.5" customHeight="1">
      <c r="A848" s="290"/>
      <c r="B848" s="313"/>
      <c r="C848" s="313"/>
      <c r="D848" s="313"/>
      <c r="E848" s="313"/>
      <c r="F848" s="313"/>
      <c r="G848" s="313"/>
      <c r="H848" s="313"/>
      <c r="I848" s="313"/>
      <c r="J848" s="290"/>
      <c r="K848" s="574"/>
      <c r="L848" s="574"/>
      <c r="M848" s="574"/>
      <c r="N848" s="574"/>
      <c r="O848" s="575"/>
      <c r="P848" s="574"/>
      <c r="Q848" s="574"/>
      <c r="R848" s="290"/>
      <c r="S848" s="290"/>
      <c r="T848" s="290"/>
      <c r="U848" s="290"/>
      <c r="V848" s="290"/>
      <c r="W848" s="290"/>
      <c r="X848" s="290"/>
      <c r="Y848" s="290"/>
      <c r="Z848" s="290"/>
      <c r="AA848" s="290"/>
      <c r="AB848" s="290"/>
      <c r="AC848" s="290"/>
      <c r="AD848" s="290"/>
      <c r="AE848" s="290"/>
      <c r="AF848" s="290"/>
      <c r="AG848" s="290"/>
      <c r="AH848" s="290"/>
      <c r="AI848" s="290"/>
    </row>
    <row r="849" ht="16.5" customHeight="1">
      <c r="A849" s="290"/>
      <c r="B849" s="313"/>
      <c r="C849" s="313"/>
      <c r="D849" s="313"/>
      <c r="E849" s="313"/>
      <c r="F849" s="313"/>
      <c r="G849" s="313"/>
      <c r="H849" s="313"/>
      <c r="I849" s="313"/>
      <c r="J849" s="290"/>
      <c r="K849" s="574"/>
      <c r="L849" s="574"/>
      <c r="M849" s="574"/>
      <c r="N849" s="574"/>
      <c r="O849" s="575"/>
      <c r="P849" s="574"/>
      <c r="Q849" s="574"/>
      <c r="R849" s="290"/>
      <c r="S849" s="290"/>
      <c r="T849" s="290"/>
      <c r="U849" s="290"/>
      <c r="V849" s="290"/>
      <c r="W849" s="290"/>
      <c r="X849" s="290"/>
      <c r="Y849" s="290"/>
      <c r="Z849" s="290"/>
      <c r="AA849" s="290"/>
      <c r="AB849" s="290"/>
      <c r="AC849" s="290"/>
      <c r="AD849" s="290"/>
      <c r="AE849" s="290"/>
      <c r="AF849" s="290"/>
      <c r="AG849" s="290"/>
      <c r="AH849" s="290"/>
      <c r="AI849" s="290"/>
    </row>
    <row r="850" ht="16.5" customHeight="1">
      <c r="A850" s="290"/>
      <c r="B850" s="313"/>
      <c r="C850" s="313"/>
      <c r="D850" s="313"/>
      <c r="E850" s="313"/>
      <c r="F850" s="313"/>
      <c r="G850" s="313"/>
      <c r="H850" s="313"/>
      <c r="I850" s="313"/>
      <c r="J850" s="290"/>
      <c r="K850" s="574"/>
      <c r="L850" s="574"/>
      <c r="M850" s="574"/>
      <c r="N850" s="574"/>
      <c r="O850" s="575"/>
      <c r="P850" s="574"/>
      <c r="Q850" s="574"/>
      <c r="R850" s="290"/>
      <c r="S850" s="290"/>
      <c r="T850" s="290"/>
      <c r="U850" s="290"/>
      <c r="V850" s="290"/>
      <c r="W850" s="290"/>
      <c r="X850" s="290"/>
      <c r="Y850" s="290"/>
      <c r="Z850" s="290"/>
      <c r="AA850" s="290"/>
      <c r="AB850" s="290"/>
      <c r="AC850" s="290"/>
      <c r="AD850" s="290"/>
      <c r="AE850" s="290"/>
      <c r="AF850" s="290"/>
      <c r="AG850" s="290"/>
      <c r="AH850" s="290"/>
      <c r="AI850" s="290"/>
    </row>
    <row r="851" ht="16.5" customHeight="1">
      <c r="A851" s="290"/>
      <c r="B851" s="313"/>
      <c r="C851" s="313"/>
      <c r="D851" s="313"/>
      <c r="E851" s="313"/>
      <c r="F851" s="313"/>
      <c r="G851" s="313"/>
      <c r="H851" s="313"/>
      <c r="I851" s="313"/>
      <c r="J851" s="290"/>
      <c r="K851" s="574"/>
      <c r="L851" s="574"/>
      <c r="M851" s="574"/>
      <c r="N851" s="574"/>
      <c r="O851" s="575"/>
      <c r="P851" s="574"/>
      <c r="Q851" s="574"/>
      <c r="R851" s="290"/>
      <c r="S851" s="290"/>
      <c r="T851" s="290"/>
      <c r="U851" s="290"/>
      <c r="V851" s="290"/>
      <c r="W851" s="290"/>
      <c r="X851" s="290"/>
      <c r="Y851" s="290"/>
      <c r="Z851" s="290"/>
      <c r="AA851" s="290"/>
      <c r="AB851" s="290"/>
      <c r="AC851" s="290"/>
      <c r="AD851" s="290"/>
      <c r="AE851" s="290"/>
      <c r="AF851" s="290"/>
      <c r="AG851" s="290"/>
      <c r="AH851" s="290"/>
      <c r="AI851" s="290"/>
    </row>
    <row r="852" ht="16.5" customHeight="1">
      <c r="A852" s="290"/>
      <c r="B852" s="313"/>
      <c r="C852" s="313"/>
      <c r="D852" s="313"/>
      <c r="E852" s="313"/>
      <c r="F852" s="313"/>
      <c r="G852" s="313"/>
      <c r="H852" s="313"/>
      <c r="I852" s="313"/>
      <c r="J852" s="290"/>
      <c r="K852" s="574"/>
      <c r="L852" s="574"/>
      <c r="M852" s="574"/>
      <c r="N852" s="574"/>
      <c r="O852" s="575"/>
      <c r="P852" s="574"/>
      <c r="Q852" s="574"/>
      <c r="R852" s="290"/>
      <c r="S852" s="290"/>
      <c r="T852" s="290"/>
      <c r="U852" s="290"/>
      <c r="V852" s="290"/>
      <c r="W852" s="290"/>
      <c r="X852" s="290"/>
      <c r="Y852" s="290"/>
      <c r="Z852" s="290"/>
      <c r="AA852" s="290"/>
      <c r="AB852" s="290"/>
      <c r="AC852" s="290"/>
      <c r="AD852" s="290"/>
      <c r="AE852" s="290"/>
      <c r="AF852" s="290"/>
      <c r="AG852" s="290"/>
      <c r="AH852" s="290"/>
      <c r="AI852" s="290"/>
    </row>
    <row r="853" ht="16.5" customHeight="1">
      <c r="A853" s="290"/>
      <c r="B853" s="313"/>
      <c r="C853" s="313"/>
      <c r="D853" s="313"/>
      <c r="E853" s="313"/>
      <c r="F853" s="313"/>
      <c r="G853" s="313"/>
      <c r="H853" s="313"/>
      <c r="I853" s="313"/>
      <c r="J853" s="290"/>
      <c r="K853" s="574"/>
      <c r="L853" s="574"/>
      <c r="M853" s="574"/>
      <c r="N853" s="574"/>
      <c r="O853" s="575"/>
      <c r="P853" s="574"/>
      <c r="Q853" s="574"/>
      <c r="R853" s="290"/>
      <c r="S853" s="290"/>
      <c r="T853" s="290"/>
      <c r="U853" s="290"/>
      <c r="V853" s="290"/>
      <c r="W853" s="290"/>
      <c r="X853" s="290"/>
      <c r="Y853" s="290"/>
      <c r="Z853" s="290"/>
      <c r="AA853" s="290"/>
      <c r="AB853" s="290"/>
      <c r="AC853" s="290"/>
      <c r="AD853" s="290"/>
      <c r="AE853" s="290"/>
      <c r="AF853" s="290"/>
      <c r="AG853" s="290"/>
      <c r="AH853" s="290"/>
      <c r="AI853" s="290"/>
    </row>
    <row r="854" ht="16.5" customHeight="1">
      <c r="A854" s="290"/>
      <c r="B854" s="313"/>
      <c r="C854" s="313"/>
      <c r="D854" s="313"/>
      <c r="E854" s="313"/>
      <c r="F854" s="313"/>
      <c r="G854" s="313"/>
      <c r="H854" s="313"/>
      <c r="I854" s="313"/>
      <c r="J854" s="290"/>
      <c r="K854" s="574"/>
      <c r="L854" s="574"/>
      <c r="M854" s="574"/>
      <c r="N854" s="574"/>
      <c r="O854" s="575"/>
      <c r="P854" s="574"/>
      <c r="Q854" s="574"/>
      <c r="R854" s="290"/>
      <c r="S854" s="290"/>
      <c r="T854" s="290"/>
      <c r="U854" s="290"/>
      <c r="V854" s="290"/>
      <c r="W854" s="290"/>
      <c r="X854" s="290"/>
      <c r="Y854" s="290"/>
      <c r="Z854" s="290"/>
      <c r="AA854" s="290"/>
      <c r="AB854" s="290"/>
      <c r="AC854" s="290"/>
      <c r="AD854" s="290"/>
      <c r="AE854" s="290"/>
      <c r="AF854" s="290"/>
      <c r="AG854" s="290"/>
      <c r="AH854" s="290"/>
      <c r="AI854" s="290"/>
    </row>
    <row r="855" ht="16.5" customHeight="1">
      <c r="A855" s="290"/>
      <c r="B855" s="313"/>
      <c r="C855" s="313"/>
      <c r="D855" s="313"/>
      <c r="E855" s="313"/>
      <c r="F855" s="313"/>
      <c r="G855" s="313"/>
      <c r="H855" s="313"/>
      <c r="I855" s="313"/>
      <c r="J855" s="290"/>
      <c r="K855" s="574"/>
      <c r="L855" s="574"/>
      <c r="M855" s="574"/>
      <c r="N855" s="574"/>
      <c r="O855" s="575"/>
      <c r="P855" s="574"/>
      <c r="Q855" s="574"/>
      <c r="R855" s="290"/>
      <c r="S855" s="290"/>
      <c r="T855" s="290"/>
      <c r="U855" s="290"/>
      <c r="V855" s="290"/>
      <c r="W855" s="290"/>
      <c r="X855" s="290"/>
      <c r="Y855" s="290"/>
      <c r="Z855" s="290"/>
      <c r="AA855" s="290"/>
      <c r="AB855" s="290"/>
      <c r="AC855" s="290"/>
      <c r="AD855" s="290"/>
      <c r="AE855" s="290"/>
      <c r="AF855" s="290"/>
      <c r="AG855" s="290"/>
      <c r="AH855" s="290"/>
      <c r="AI855" s="290"/>
    </row>
    <row r="856" ht="16.5" customHeight="1">
      <c r="A856" s="290"/>
      <c r="B856" s="313"/>
      <c r="C856" s="313"/>
      <c r="D856" s="313"/>
      <c r="E856" s="313"/>
      <c r="F856" s="313"/>
      <c r="G856" s="313"/>
      <c r="H856" s="313"/>
      <c r="I856" s="313"/>
      <c r="J856" s="290"/>
      <c r="K856" s="574"/>
      <c r="L856" s="574"/>
      <c r="M856" s="574"/>
      <c r="N856" s="574"/>
      <c r="O856" s="575"/>
      <c r="P856" s="574"/>
      <c r="Q856" s="574"/>
      <c r="R856" s="290"/>
      <c r="S856" s="290"/>
      <c r="T856" s="290"/>
      <c r="U856" s="290"/>
      <c r="V856" s="290"/>
      <c r="W856" s="290"/>
      <c r="X856" s="290"/>
      <c r="Y856" s="290"/>
      <c r="Z856" s="290"/>
      <c r="AA856" s="290"/>
      <c r="AB856" s="290"/>
      <c r="AC856" s="290"/>
      <c r="AD856" s="290"/>
      <c r="AE856" s="290"/>
      <c r="AF856" s="290"/>
      <c r="AG856" s="290"/>
      <c r="AH856" s="290"/>
      <c r="AI856" s="290"/>
    </row>
    <row r="857" ht="16.5" customHeight="1">
      <c r="A857" s="290"/>
      <c r="B857" s="313"/>
      <c r="C857" s="313"/>
      <c r="D857" s="313"/>
      <c r="E857" s="313"/>
      <c r="F857" s="313"/>
      <c r="G857" s="313"/>
      <c r="H857" s="313"/>
      <c r="I857" s="313"/>
      <c r="J857" s="290"/>
      <c r="K857" s="574"/>
      <c r="L857" s="574"/>
      <c r="M857" s="574"/>
      <c r="N857" s="574"/>
      <c r="O857" s="575"/>
      <c r="P857" s="574"/>
      <c r="Q857" s="574"/>
      <c r="R857" s="290"/>
      <c r="S857" s="290"/>
      <c r="T857" s="290"/>
      <c r="U857" s="290"/>
      <c r="V857" s="290"/>
      <c r="W857" s="290"/>
      <c r="X857" s="290"/>
      <c r="Y857" s="290"/>
      <c r="Z857" s="290"/>
      <c r="AA857" s="290"/>
      <c r="AB857" s="290"/>
      <c r="AC857" s="290"/>
      <c r="AD857" s="290"/>
      <c r="AE857" s="290"/>
      <c r="AF857" s="290"/>
      <c r="AG857" s="290"/>
      <c r="AH857" s="290"/>
      <c r="AI857" s="290"/>
    </row>
    <row r="858" ht="16.5" customHeight="1">
      <c r="A858" s="290"/>
      <c r="B858" s="313"/>
      <c r="C858" s="313"/>
      <c r="D858" s="313"/>
      <c r="E858" s="313"/>
      <c r="F858" s="313"/>
      <c r="G858" s="313"/>
      <c r="H858" s="313"/>
      <c r="I858" s="313"/>
      <c r="J858" s="290"/>
      <c r="K858" s="574"/>
      <c r="L858" s="574"/>
      <c r="M858" s="574"/>
      <c r="N858" s="574"/>
      <c r="O858" s="575"/>
      <c r="P858" s="574"/>
      <c r="Q858" s="574"/>
      <c r="R858" s="290"/>
      <c r="S858" s="290"/>
      <c r="T858" s="290"/>
      <c r="U858" s="290"/>
      <c r="V858" s="290"/>
      <c r="W858" s="290"/>
      <c r="X858" s="290"/>
      <c r="Y858" s="290"/>
      <c r="Z858" s="290"/>
      <c r="AA858" s="290"/>
      <c r="AB858" s="290"/>
      <c r="AC858" s="290"/>
      <c r="AD858" s="290"/>
      <c r="AE858" s="290"/>
      <c r="AF858" s="290"/>
      <c r="AG858" s="290"/>
      <c r="AH858" s="290"/>
      <c r="AI858" s="290"/>
    </row>
    <row r="859" ht="16.5" customHeight="1">
      <c r="A859" s="290"/>
      <c r="B859" s="313"/>
      <c r="C859" s="313"/>
      <c r="D859" s="313"/>
      <c r="E859" s="313"/>
      <c r="F859" s="313"/>
      <c r="G859" s="313"/>
      <c r="H859" s="313"/>
      <c r="I859" s="313"/>
      <c r="J859" s="290"/>
      <c r="K859" s="574"/>
      <c r="L859" s="574"/>
      <c r="M859" s="574"/>
      <c r="N859" s="574"/>
      <c r="O859" s="575"/>
      <c r="P859" s="574"/>
      <c r="Q859" s="574"/>
      <c r="R859" s="290"/>
      <c r="S859" s="290"/>
      <c r="T859" s="290"/>
      <c r="U859" s="290"/>
      <c r="V859" s="290"/>
      <c r="W859" s="290"/>
      <c r="X859" s="290"/>
      <c r="Y859" s="290"/>
      <c r="Z859" s="290"/>
      <c r="AA859" s="290"/>
      <c r="AB859" s="290"/>
      <c r="AC859" s="290"/>
      <c r="AD859" s="290"/>
      <c r="AE859" s="290"/>
      <c r="AF859" s="290"/>
      <c r="AG859" s="290"/>
      <c r="AH859" s="290"/>
      <c r="AI859" s="290"/>
    </row>
    <row r="860" ht="16.5" customHeight="1">
      <c r="A860" s="290"/>
      <c r="B860" s="313"/>
      <c r="C860" s="313"/>
      <c r="D860" s="313"/>
      <c r="E860" s="313"/>
      <c r="F860" s="313"/>
      <c r="G860" s="313"/>
      <c r="H860" s="313"/>
      <c r="I860" s="313"/>
      <c r="J860" s="290"/>
      <c r="K860" s="574"/>
      <c r="L860" s="574"/>
      <c r="M860" s="574"/>
      <c r="N860" s="574"/>
      <c r="O860" s="575"/>
      <c r="P860" s="574"/>
      <c r="Q860" s="574"/>
      <c r="R860" s="290"/>
      <c r="S860" s="290"/>
      <c r="T860" s="290"/>
      <c r="U860" s="290"/>
      <c r="V860" s="290"/>
      <c r="W860" s="290"/>
      <c r="X860" s="290"/>
      <c r="Y860" s="290"/>
      <c r="Z860" s="290"/>
      <c r="AA860" s="290"/>
      <c r="AB860" s="290"/>
      <c r="AC860" s="290"/>
      <c r="AD860" s="290"/>
      <c r="AE860" s="290"/>
      <c r="AF860" s="290"/>
      <c r="AG860" s="290"/>
      <c r="AH860" s="290"/>
      <c r="AI860" s="290"/>
    </row>
    <row r="861" ht="16.5" customHeight="1">
      <c r="A861" s="290"/>
      <c r="B861" s="313"/>
      <c r="C861" s="313"/>
      <c r="D861" s="313"/>
      <c r="E861" s="313"/>
      <c r="F861" s="313"/>
      <c r="G861" s="313"/>
      <c r="H861" s="313"/>
      <c r="I861" s="313"/>
      <c r="J861" s="290"/>
      <c r="K861" s="574"/>
      <c r="L861" s="574"/>
      <c r="M861" s="574"/>
      <c r="N861" s="574"/>
      <c r="O861" s="575"/>
      <c r="P861" s="574"/>
      <c r="Q861" s="574"/>
      <c r="R861" s="290"/>
      <c r="S861" s="290"/>
      <c r="T861" s="290"/>
      <c r="U861" s="290"/>
      <c r="V861" s="290"/>
      <c r="W861" s="290"/>
      <c r="X861" s="290"/>
      <c r="Y861" s="290"/>
      <c r="Z861" s="290"/>
      <c r="AA861" s="290"/>
      <c r="AB861" s="290"/>
      <c r="AC861" s="290"/>
      <c r="AD861" s="290"/>
      <c r="AE861" s="290"/>
      <c r="AF861" s="290"/>
      <c r="AG861" s="290"/>
      <c r="AH861" s="290"/>
      <c r="AI861" s="290"/>
    </row>
    <row r="862" ht="16.5" customHeight="1">
      <c r="A862" s="290"/>
      <c r="B862" s="313"/>
      <c r="C862" s="313"/>
      <c r="D862" s="313"/>
      <c r="E862" s="313"/>
      <c r="F862" s="313"/>
      <c r="G862" s="313"/>
      <c r="H862" s="313"/>
      <c r="I862" s="313"/>
      <c r="J862" s="290"/>
      <c r="K862" s="574"/>
      <c r="L862" s="574"/>
      <c r="M862" s="574"/>
      <c r="N862" s="574"/>
      <c r="O862" s="575"/>
      <c r="P862" s="574"/>
      <c r="Q862" s="574"/>
      <c r="R862" s="290"/>
      <c r="S862" s="290"/>
      <c r="T862" s="290"/>
      <c r="U862" s="290"/>
      <c r="V862" s="290"/>
      <c r="W862" s="290"/>
      <c r="X862" s="290"/>
      <c r="Y862" s="290"/>
      <c r="Z862" s="290"/>
      <c r="AA862" s="290"/>
      <c r="AB862" s="290"/>
      <c r="AC862" s="290"/>
      <c r="AD862" s="290"/>
      <c r="AE862" s="290"/>
      <c r="AF862" s="290"/>
      <c r="AG862" s="290"/>
      <c r="AH862" s="290"/>
      <c r="AI862" s="290"/>
    </row>
    <row r="863" ht="16.5" customHeight="1">
      <c r="A863" s="290"/>
      <c r="B863" s="313"/>
      <c r="C863" s="313"/>
      <c r="D863" s="313"/>
      <c r="E863" s="313"/>
      <c r="F863" s="313"/>
      <c r="G863" s="313"/>
      <c r="H863" s="313"/>
      <c r="I863" s="313"/>
      <c r="J863" s="290"/>
      <c r="K863" s="574"/>
      <c r="L863" s="574"/>
      <c r="M863" s="574"/>
      <c r="N863" s="574"/>
      <c r="O863" s="575"/>
      <c r="P863" s="574"/>
      <c r="Q863" s="574"/>
      <c r="R863" s="290"/>
      <c r="S863" s="290"/>
      <c r="T863" s="290"/>
      <c r="U863" s="290"/>
      <c r="V863" s="290"/>
      <c r="W863" s="290"/>
      <c r="X863" s="290"/>
      <c r="Y863" s="290"/>
      <c r="Z863" s="290"/>
      <c r="AA863" s="290"/>
      <c r="AB863" s="290"/>
      <c r="AC863" s="290"/>
      <c r="AD863" s="290"/>
      <c r="AE863" s="290"/>
      <c r="AF863" s="290"/>
      <c r="AG863" s="290"/>
      <c r="AH863" s="290"/>
      <c r="AI863" s="290"/>
    </row>
    <row r="864" ht="16.5" customHeight="1">
      <c r="A864" s="290"/>
      <c r="B864" s="313"/>
      <c r="C864" s="313"/>
      <c r="D864" s="313"/>
      <c r="E864" s="313"/>
      <c r="F864" s="313"/>
      <c r="G864" s="313"/>
      <c r="H864" s="313"/>
      <c r="I864" s="313"/>
      <c r="J864" s="290"/>
      <c r="K864" s="574"/>
      <c r="L864" s="574"/>
      <c r="M864" s="574"/>
      <c r="N864" s="574"/>
      <c r="O864" s="575"/>
      <c r="P864" s="574"/>
      <c r="Q864" s="574"/>
      <c r="R864" s="290"/>
      <c r="S864" s="290"/>
      <c r="T864" s="290"/>
      <c r="U864" s="290"/>
      <c r="V864" s="290"/>
      <c r="W864" s="290"/>
      <c r="X864" s="290"/>
      <c r="Y864" s="290"/>
      <c r="Z864" s="290"/>
      <c r="AA864" s="290"/>
      <c r="AB864" s="290"/>
      <c r="AC864" s="290"/>
      <c r="AD864" s="290"/>
      <c r="AE864" s="290"/>
      <c r="AF864" s="290"/>
      <c r="AG864" s="290"/>
      <c r="AH864" s="290"/>
      <c r="AI864" s="290"/>
    </row>
    <row r="865" ht="16.5" customHeight="1">
      <c r="A865" s="290"/>
      <c r="B865" s="313"/>
      <c r="C865" s="313"/>
      <c r="D865" s="313"/>
      <c r="E865" s="313"/>
      <c r="F865" s="313"/>
      <c r="G865" s="313"/>
      <c r="H865" s="313"/>
      <c r="I865" s="313"/>
      <c r="J865" s="290"/>
      <c r="K865" s="574"/>
      <c r="L865" s="574"/>
      <c r="M865" s="574"/>
      <c r="N865" s="574"/>
      <c r="O865" s="575"/>
      <c r="P865" s="574"/>
      <c r="Q865" s="574"/>
      <c r="R865" s="290"/>
      <c r="S865" s="290"/>
      <c r="T865" s="290"/>
      <c r="U865" s="290"/>
      <c r="V865" s="290"/>
      <c r="W865" s="290"/>
      <c r="X865" s="290"/>
      <c r="Y865" s="290"/>
      <c r="Z865" s="290"/>
      <c r="AA865" s="290"/>
      <c r="AB865" s="290"/>
      <c r="AC865" s="290"/>
      <c r="AD865" s="290"/>
      <c r="AE865" s="290"/>
      <c r="AF865" s="290"/>
      <c r="AG865" s="290"/>
      <c r="AH865" s="290"/>
      <c r="AI865" s="290"/>
    </row>
    <row r="866" ht="16.5" customHeight="1">
      <c r="A866" s="290"/>
      <c r="B866" s="313"/>
      <c r="C866" s="313"/>
      <c r="D866" s="313"/>
      <c r="E866" s="313"/>
      <c r="F866" s="313"/>
      <c r="G866" s="313"/>
      <c r="H866" s="313"/>
      <c r="I866" s="313"/>
      <c r="J866" s="290"/>
      <c r="K866" s="574"/>
      <c r="L866" s="574"/>
      <c r="M866" s="574"/>
      <c r="N866" s="574"/>
      <c r="O866" s="575"/>
      <c r="P866" s="574"/>
      <c r="Q866" s="574"/>
      <c r="R866" s="290"/>
      <c r="S866" s="290"/>
      <c r="T866" s="290"/>
      <c r="U866" s="290"/>
      <c r="V866" s="290"/>
      <c r="W866" s="290"/>
      <c r="X866" s="290"/>
      <c r="Y866" s="290"/>
      <c r="Z866" s="290"/>
      <c r="AA866" s="290"/>
      <c r="AB866" s="290"/>
      <c r="AC866" s="290"/>
      <c r="AD866" s="290"/>
      <c r="AE866" s="290"/>
      <c r="AF866" s="290"/>
      <c r="AG866" s="290"/>
      <c r="AH866" s="290"/>
      <c r="AI866" s="290"/>
    </row>
    <row r="867" ht="16.5" customHeight="1">
      <c r="A867" s="290"/>
      <c r="B867" s="313"/>
      <c r="C867" s="313"/>
      <c r="D867" s="313"/>
      <c r="E867" s="313"/>
      <c r="F867" s="313"/>
      <c r="G867" s="313"/>
      <c r="H867" s="313"/>
      <c r="I867" s="313"/>
      <c r="J867" s="290"/>
      <c r="K867" s="574"/>
      <c r="L867" s="574"/>
      <c r="M867" s="574"/>
      <c r="N867" s="574"/>
      <c r="O867" s="575"/>
      <c r="P867" s="574"/>
      <c r="Q867" s="574"/>
      <c r="R867" s="290"/>
      <c r="S867" s="290"/>
      <c r="T867" s="290"/>
      <c r="U867" s="290"/>
      <c r="V867" s="290"/>
      <c r="W867" s="290"/>
      <c r="X867" s="290"/>
      <c r="Y867" s="290"/>
      <c r="Z867" s="290"/>
      <c r="AA867" s="290"/>
      <c r="AB867" s="290"/>
      <c r="AC867" s="290"/>
      <c r="AD867" s="290"/>
      <c r="AE867" s="290"/>
      <c r="AF867" s="290"/>
      <c r="AG867" s="290"/>
      <c r="AH867" s="290"/>
      <c r="AI867" s="290"/>
    </row>
    <row r="868" ht="16.5" customHeight="1">
      <c r="A868" s="290"/>
      <c r="B868" s="313"/>
      <c r="C868" s="313"/>
      <c r="D868" s="313"/>
      <c r="E868" s="313"/>
      <c r="F868" s="313"/>
      <c r="G868" s="313"/>
      <c r="H868" s="313"/>
      <c r="I868" s="313"/>
      <c r="J868" s="290"/>
      <c r="K868" s="574"/>
      <c r="L868" s="574"/>
      <c r="M868" s="574"/>
      <c r="N868" s="574"/>
      <c r="O868" s="575"/>
      <c r="P868" s="574"/>
      <c r="Q868" s="574"/>
      <c r="R868" s="290"/>
      <c r="S868" s="290"/>
      <c r="T868" s="290"/>
      <c r="U868" s="290"/>
      <c r="V868" s="290"/>
      <c r="W868" s="290"/>
      <c r="X868" s="290"/>
      <c r="Y868" s="290"/>
      <c r="Z868" s="290"/>
      <c r="AA868" s="290"/>
      <c r="AB868" s="290"/>
      <c r="AC868" s="290"/>
      <c r="AD868" s="290"/>
      <c r="AE868" s="290"/>
      <c r="AF868" s="290"/>
      <c r="AG868" s="290"/>
      <c r="AH868" s="290"/>
      <c r="AI868" s="290"/>
    </row>
    <row r="869" ht="16.5" customHeight="1">
      <c r="A869" s="290"/>
      <c r="B869" s="313"/>
      <c r="C869" s="313"/>
      <c r="D869" s="313"/>
      <c r="E869" s="313"/>
      <c r="F869" s="313"/>
      <c r="G869" s="313"/>
      <c r="H869" s="313"/>
      <c r="I869" s="313"/>
      <c r="J869" s="290"/>
      <c r="K869" s="574"/>
      <c r="L869" s="574"/>
      <c r="M869" s="574"/>
      <c r="N869" s="574"/>
      <c r="O869" s="575"/>
      <c r="P869" s="574"/>
      <c r="Q869" s="574"/>
      <c r="R869" s="290"/>
      <c r="S869" s="290"/>
      <c r="T869" s="290"/>
      <c r="U869" s="290"/>
      <c r="V869" s="290"/>
      <c r="W869" s="290"/>
      <c r="X869" s="290"/>
      <c r="Y869" s="290"/>
      <c r="Z869" s="290"/>
      <c r="AA869" s="290"/>
      <c r="AB869" s="290"/>
      <c r="AC869" s="290"/>
      <c r="AD869" s="290"/>
      <c r="AE869" s="290"/>
      <c r="AF869" s="290"/>
      <c r="AG869" s="290"/>
      <c r="AH869" s="290"/>
      <c r="AI869" s="290"/>
    </row>
    <row r="870" ht="16.5" customHeight="1">
      <c r="A870" s="290"/>
      <c r="B870" s="313"/>
      <c r="C870" s="313"/>
      <c r="D870" s="313"/>
      <c r="E870" s="313"/>
      <c r="F870" s="313"/>
      <c r="G870" s="313"/>
      <c r="H870" s="313"/>
      <c r="I870" s="313"/>
      <c r="J870" s="290"/>
      <c r="K870" s="574"/>
      <c r="L870" s="574"/>
      <c r="M870" s="574"/>
      <c r="N870" s="574"/>
      <c r="O870" s="575"/>
      <c r="P870" s="574"/>
      <c r="Q870" s="574"/>
      <c r="R870" s="290"/>
      <c r="S870" s="290"/>
      <c r="T870" s="290"/>
      <c r="U870" s="290"/>
      <c r="V870" s="290"/>
      <c r="W870" s="290"/>
      <c r="X870" s="290"/>
      <c r="Y870" s="290"/>
      <c r="Z870" s="290"/>
      <c r="AA870" s="290"/>
      <c r="AB870" s="290"/>
      <c r="AC870" s="290"/>
      <c r="AD870" s="290"/>
      <c r="AE870" s="290"/>
      <c r="AF870" s="290"/>
      <c r="AG870" s="290"/>
      <c r="AH870" s="290"/>
      <c r="AI870" s="290"/>
    </row>
    <row r="871" ht="16.5" customHeight="1">
      <c r="A871" s="290"/>
      <c r="B871" s="313"/>
      <c r="C871" s="313"/>
      <c r="D871" s="313"/>
      <c r="E871" s="313"/>
      <c r="F871" s="313"/>
      <c r="G871" s="313"/>
      <c r="H871" s="313"/>
      <c r="I871" s="313"/>
      <c r="J871" s="290"/>
      <c r="K871" s="574"/>
      <c r="L871" s="574"/>
      <c r="M871" s="574"/>
      <c r="N871" s="574"/>
      <c r="O871" s="575"/>
      <c r="P871" s="574"/>
      <c r="Q871" s="574"/>
      <c r="R871" s="290"/>
      <c r="S871" s="290"/>
      <c r="T871" s="290"/>
      <c r="U871" s="290"/>
      <c r="V871" s="290"/>
      <c r="W871" s="290"/>
      <c r="X871" s="290"/>
      <c r="Y871" s="290"/>
      <c r="Z871" s="290"/>
      <c r="AA871" s="290"/>
      <c r="AB871" s="290"/>
      <c r="AC871" s="290"/>
      <c r="AD871" s="290"/>
      <c r="AE871" s="290"/>
      <c r="AF871" s="290"/>
      <c r="AG871" s="290"/>
      <c r="AH871" s="290"/>
      <c r="AI871" s="290"/>
    </row>
    <row r="872" ht="16.5" customHeight="1">
      <c r="A872" s="290"/>
      <c r="B872" s="313"/>
      <c r="C872" s="313"/>
      <c r="D872" s="313"/>
      <c r="E872" s="313"/>
      <c r="F872" s="313"/>
      <c r="G872" s="313"/>
      <c r="H872" s="313"/>
      <c r="I872" s="313"/>
      <c r="J872" s="290"/>
      <c r="K872" s="574"/>
      <c r="L872" s="574"/>
      <c r="M872" s="574"/>
      <c r="N872" s="574"/>
      <c r="O872" s="575"/>
      <c r="P872" s="574"/>
      <c r="Q872" s="574"/>
      <c r="R872" s="290"/>
      <c r="S872" s="290"/>
      <c r="T872" s="290"/>
      <c r="U872" s="290"/>
      <c r="V872" s="290"/>
      <c r="W872" s="290"/>
      <c r="X872" s="290"/>
      <c r="Y872" s="290"/>
      <c r="Z872" s="290"/>
      <c r="AA872" s="290"/>
      <c r="AB872" s="290"/>
      <c r="AC872" s="290"/>
      <c r="AD872" s="290"/>
      <c r="AE872" s="290"/>
      <c r="AF872" s="290"/>
      <c r="AG872" s="290"/>
      <c r="AH872" s="290"/>
      <c r="AI872" s="290"/>
    </row>
    <row r="873" ht="16.5" customHeight="1">
      <c r="A873" s="290"/>
      <c r="B873" s="313"/>
      <c r="C873" s="313"/>
      <c r="D873" s="313"/>
      <c r="E873" s="313"/>
      <c r="F873" s="313"/>
      <c r="G873" s="313"/>
      <c r="H873" s="313"/>
      <c r="I873" s="313"/>
      <c r="J873" s="290"/>
      <c r="K873" s="574"/>
      <c r="L873" s="574"/>
      <c r="M873" s="574"/>
      <c r="N873" s="574"/>
      <c r="O873" s="575"/>
      <c r="P873" s="574"/>
      <c r="Q873" s="574"/>
      <c r="R873" s="290"/>
      <c r="S873" s="290"/>
      <c r="T873" s="290"/>
      <c r="U873" s="290"/>
      <c r="V873" s="290"/>
      <c r="W873" s="290"/>
      <c r="X873" s="290"/>
      <c r="Y873" s="290"/>
      <c r="Z873" s="290"/>
      <c r="AA873" s="290"/>
      <c r="AB873" s="290"/>
      <c r="AC873" s="290"/>
      <c r="AD873" s="290"/>
      <c r="AE873" s="290"/>
      <c r="AF873" s="290"/>
      <c r="AG873" s="290"/>
      <c r="AH873" s="290"/>
      <c r="AI873" s="290"/>
    </row>
    <row r="874" ht="16.5" customHeight="1">
      <c r="A874" s="290"/>
      <c r="B874" s="313"/>
      <c r="C874" s="313"/>
      <c r="D874" s="313"/>
      <c r="E874" s="313"/>
      <c r="F874" s="313"/>
      <c r="G874" s="313"/>
      <c r="H874" s="313"/>
      <c r="I874" s="313"/>
      <c r="J874" s="290"/>
      <c r="K874" s="574"/>
      <c r="L874" s="574"/>
      <c r="M874" s="574"/>
      <c r="N874" s="574"/>
      <c r="O874" s="575"/>
      <c r="P874" s="574"/>
      <c r="Q874" s="574"/>
      <c r="R874" s="290"/>
      <c r="S874" s="290"/>
      <c r="T874" s="290"/>
      <c r="U874" s="290"/>
      <c r="V874" s="290"/>
      <c r="W874" s="290"/>
      <c r="X874" s="290"/>
      <c r="Y874" s="290"/>
      <c r="Z874" s="290"/>
      <c r="AA874" s="290"/>
      <c r="AB874" s="290"/>
      <c r="AC874" s="290"/>
      <c r="AD874" s="290"/>
      <c r="AE874" s="290"/>
      <c r="AF874" s="290"/>
      <c r="AG874" s="290"/>
      <c r="AH874" s="290"/>
      <c r="AI874" s="290"/>
    </row>
    <row r="875" ht="16.5" customHeight="1">
      <c r="A875" s="290"/>
      <c r="B875" s="313"/>
      <c r="C875" s="313"/>
      <c r="D875" s="313"/>
      <c r="E875" s="313"/>
      <c r="F875" s="313"/>
      <c r="G875" s="313"/>
      <c r="H875" s="313"/>
      <c r="I875" s="313"/>
      <c r="J875" s="290"/>
      <c r="K875" s="574"/>
      <c r="L875" s="574"/>
      <c r="M875" s="574"/>
      <c r="N875" s="574"/>
      <c r="O875" s="575"/>
      <c r="P875" s="574"/>
      <c r="Q875" s="574"/>
      <c r="R875" s="290"/>
      <c r="S875" s="290"/>
      <c r="T875" s="290"/>
      <c r="U875" s="290"/>
      <c r="V875" s="290"/>
      <c r="W875" s="290"/>
      <c r="X875" s="290"/>
      <c r="Y875" s="290"/>
      <c r="Z875" s="290"/>
      <c r="AA875" s="290"/>
      <c r="AB875" s="290"/>
      <c r="AC875" s="290"/>
      <c r="AD875" s="290"/>
      <c r="AE875" s="290"/>
      <c r="AF875" s="290"/>
      <c r="AG875" s="290"/>
      <c r="AH875" s="290"/>
      <c r="AI875" s="290"/>
    </row>
    <row r="876" ht="16.5" customHeight="1">
      <c r="A876" s="290"/>
      <c r="B876" s="313"/>
      <c r="C876" s="313"/>
      <c r="D876" s="313"/>
      <c r="E876" s="313"/>
      <c r="F876" s="313"/>
      <c r="G876" s="313"/>
      <c r="H876" s="313"/>
      <c r="I876" s="313"/>
      <c r="J876" s="290"/>
      <c r="K876" s="574"/>
      <c r="L876" s="574"/>
      <c r="M876" s="574"/>
      <c r="N876" s="574"/>
      <c r="O876" s="575"/>
      <c r="P876" s="574"/>
      <c r="Q876" s="574"/>
      <c r="R876" s="290"/>
      <c r="S876" s="290"/>
      <c r="T876" s="290"/>
      <c r="U876" s="290"/>
      <c r="V876" s="290"/>
      <c r="W876" s="290"/>
      <c r="X876" s="290"/>
      <c r="Y876" s="290"/>
      <c r="Z876" s="290"/>
      <c r="AA876" s="290"/>
      <c r="AB876" s="290"/>
      <c r="AC876" s="290"/>
      <c r="AD876" s="290"/>
      <c r="AE876" s="290"/>
      <c r="AF876" s="290"/>
      <c r="AG876" s="290"/>
      <c r="AH876" s="290"/>
      <c r="AI876" s="290"/>
    </row>
    <row r="877" ht="16.5" customHeight="1">
      <c r="A877" s="290"/>
      <c r="B877" s="313"/>
      <c r="C877" s="313"/>
      <c r="D877" s="313"/>
      <c r="E877" s="313"/>
      <c r="F877" s="313"/>
      <c r="G877" s="313"/>
      <c r="H877" s="313"/>
      <c r="I877" s="313"/>
      <c r="J877" s="290"/>
      <c r="K877" s="574"/>
      <c r="L877" s="574"/>
      <c r="M877" s="574"/>
      <c r="N877" s="574"/>
      <c r="O877" s="575"/>
      <c r="P877" s="574"/>
      <c r="Q877" s="574"/>
      <c r="R877" s="290"/>
      <c r="S877" s="290"/>
      <c r="T877" s="290"/>
      <c r="U877" s="290"/>
      <c r="V877" s="290"/>
      <c r="W877" s="290"/>
      <c r="X877" s="290"/>
      <c r="Y877" s="290"/>
      <c r="Z877" s="290"/>
      <c r="AA877" s="290"/>
      <c r="AB877" s="290"/>
      <c r="AC877" s="290"/>
      <c r="AD877" s="290"/>
      <c r="AE877" s="290"/>
      <c r="AF877" s="290"/>
      <c r="AG877" s="290"/>
      <c r="AH877" s="290"/>
      <c r="AI877" s="290"/>
    </row>
    <row r="878" ht="16.5" customHeight="1">
      <c r="A878" s="290"/>
      <c r="B878" s="313"/>
      <c r="C878" s="313"/>
      <c r="D878" s="313"/>
      <c r="E878" s="313"/>
      <c r="F878" s="313"/>
      <c r="G878" s="313"/>
      <c r="H878" s="313"/>
      <c r="I878" s="313"/>
      <c r="J878" s="290"/>
      <c r="K878" s="574"/>
      <c r="L878" s="574"/>
      <c r="M878" s="574"/>
      <c r="N878" s="574"/>
      <c r="O878" s="575"/>
      <c r="P878" s="574"/>
      <c r="Q878" s="574"/>
      <c r="R878" s="290"/>
      <c r="S878" s="290"/>
      <c r="T878" s="290"/>
      <c r="U878" s="290"/>
      <c r="V878" s="290"/>
      <c r="W878" s="290"/>
      <c r="X878" s="290"/>
      <c r="Y878" s="290"/>
      <c r="Z878" s="290"/>
      <c r="AA878" s="290"/>
      <c r="AB878" s="290"/>
      <c r="AC878" s="290"/>
      <c r="AD878" s="290"/>
      <c r="AE878" s="290"/>
      <c r="AF878" s="290"/>
      <c r="AG878" s="290"/>
      <c r="AH878" s="290"/>
      <c r="AI878" s="290"/>
    </row>
    <row r="879" ht="16.5" customHeight="1">
      <c r="A879" s="290"/>
      <c r="B879" s="313"/>
      <c r="C879" s="313"/>
      <c r="D879" s="313"/>
      <c r="E879" s="313"/>
      <c r="F879" s="313"/>
      <c r="G879" s="313"/>
      <c r="H879" s="313"/>
      <c r="I879" s="313"/>
      <c r="J879" s="290"/>
      <c r="K879" s="574"/>
      <c r="L879" s="574"/>
      <c r="M879" s="574"/>
      <c r="N879" s="574"/>
      <c r="O879" s="575"/>
      <c r="P879" s="574"/>
      <c r="Q879" s="574"/>
      <c r="R879" s="290"/>
      <c r="S879" s="290"/>
      <c r="T879" s="290"/>
      <c r="U879" s="290"/>
      <c r="V879" s="290"/>
      <c r="W879" s="290"/>
      <c r="X879" s="290"/>
      <c r="Y879" s="290"/>
      <c r="Z879" s="290"/>
      <c r="AA879" s="290"/>
      <c r="AB879" s="290"/>
      <c r="AC879" s="290"/>
      <c r="AD879" s="290"/>
      <c r="AE879" s="290"/>
      <c r="AF879" s="290"/>
      <c r="AG879" s="290"/>
      <c r="AH879" s="290"/>
      <c r="AI879" s="290"/>
    </row>
    <row r="880" ht="16.5" customHeight="1">
      <c r="A880" s="290"/>
      <c r="B880" s="313"/>
      <c r="C880" s="313"/>
      <c r="D880" s="313"/>
      <c r="E880" s="313"/>
      <c r="F880" s="313"/>
      <c r="G880" s="313"/>
      <c r="H880" s="313"/>
      <c r="I880" s="313"/>
      <c r="J880" s="290"/>
      <c r="K880" s="574"/>
      <c r="L880" s="574"/>
      <c r="M880" s="574"/>
      <c r="N880" s="574"/>
      <c r="O880" s="575"/>
      <c r="P880" s="574"/>
      <c r="Q880" s="574"/>
      <c r="R880" s="290"/>
      <c r="S880" s="290"/>
      <c r="T880" s="290"/>
      <c r="U880" s="290"/>
      <c r="V880" s="290"/>
      <c r="W880" s="290"/>
      <c r="X880" s="290"/>
      <c r="Y880" s="290"/>
      <c r="Z880" s="290"/>
      <c r="AA880" s="290"/>
      <c r="AB880" s="290"/>
      <c r="AC880" s="290"/>
      <c r="AD880" s="290"/>
      <c r="AE880" s="290"/>
      <c r="AF880" s="290"/>
      <c r="AG880" s="290"/>
      <c r="AH880" s="290"/>
      <c r="AI880" s="290"/>
    </row>
    <row r="881" ht="16.5" customHeight="1">
      <c r="A881" s="290"/>
      <c r="B881" s="313"/>
      <c r="C881" s="313"/>
      <c r="D881" s="313"/>
      <c r="E881" s="313"/>
      <c r="F881" s="313"/>
      <c r="G881" s="313"/>
      <c r="H881" s="313"/>
      <c r="I881" s="313"/>
      <c r="J881" s="290"/>
      <c r="K881" s="574"/>
      <c r="L881" s="574"/>
      <c r="M881" s="574"/>
      <c r="N881" s="574"/>
      <c r="O881" s="575"/>
      <c r="P881" s="574"/>
      <c r="Q881" s="574"/>
      <c r="R881" s="290"/>
      <c r="S881" s="290"/>
      <c r="T881" s="290"/>
      <c r="U881" s="290"/>
      <c r="V881" s="290"/>
      <c r="W881" s="290"/>
      <c r="X881" s="290"/>
      <c r="Y881" s="290"/>
      <c r="Z881" s="290"/>
      <c r="AA881" s="290"/>
      <c r="AB881" s="290"/>
      <c r="AC881" s="290"/>
      <c r="AD881" s="290"/>
      <c r="AE881" s="290"/>
      <c r="AF881" s="290"/>
      <c r="AG881" s="290"/>
      <c r="AH881" s="290"/>
      <c r="AI881" s="290"/>
    </row>
    <row r="882" ht="16.5" customHeight="1">
      <c r="A882" s="290"/>
      <c r="B882" s="313"/>
      <c r="C882" s="313"/>
      <c r="D882" s="313"/>
      <c r="E882" s="313"/>
      <c r="F882" s="313"/>
      <c r="G882" s="313"/>
      <c r="H882" s="313"/>
      <c r="I882" s="313"/>
      <c r="J882" s="290"/>
      <c r="K882" s="574"/>
      <c r="L882" s="574"/>
      <c r="M882" s="574"/>
      <c r="N882" s="574"/>
      <c r="O882" s="575"/>
      <c r="P882" s="574"/>
      <c r="Q882" s="574"/>
      <c r="R882" s="290"/>
      <c r="S882" s="290"/>
      <c r="T882" s="290"/>
      <c r="U882" s="290"/>
      <c r="V882" s="290"/>
      <c r="W882" s="290"/>
      <c r="X882" s="290"/>
      <c r="Y882" s="290"/>
      <c r="Z882" s="290"/>
      <c r="AA882" s="290"/>
      <c r="AB882" s="290"/>
      <c r="AC882" s="290"/>
      <c r="AD882" s="290"/>
      <c r="AE882" s="290"/>
      <c r="AF882" s="290"/>
      <c r="AG882" s="290"/>
      <c r="AH882" s="290"/>
      <c r="AI882" s="290"/>
    </row>
    <row r="883" ht="16.5" customHeight="1">
      <c r="A883" s="290"/>
      <c r="B883" s="313"/>
      <c r="C883" s="313"/>
      <c r="D883" s="313"/>
      <c r="E883" s="313"/>
      <c r="F883" s="313"/>
      <c r="G883" s="313"/>
      <c r="H883" s="313"/>
      <c r="I883" s="313"/>
      <c r="J883" s="290"/>
      <c r="K883" s="574"/>
      <c r="L883" s="574"/>
      <c r="M883" s="574"/>
      <c r="N883" s="574"/>
      <c r="O883" s="575"/>
      <c r="P883" s="574"/>
      <c r="Q883" s="574"/>
      <c r="R883" s="290"/>
      <c r="S883" s="290"/>
      <c r="T883" s="290"/>
      <c r="U883" s="290"/>
      <c r="V883" s="290"/>
      <c r="W883" s="290"/>
      <c r="X883" s="290"/>
      <c r="Y883" s="290"/>
      <c r="Z883" s="290"/>
      <c r="AA883" s="290"/>
      <c r="AB883" s="290"/>
      <c r="AC883" s="290"/>
      <c r="AD883" s="290"/>
      <c r="AE883" s="290"/>
      <c r="AF883" s="290"/>
      <c r="AG883" s="290"/>
      <c r="AH883" s="290"/>
      <c r="AI883" s="290"/>
    </row>
    <row r="884" ht="16.5" customHeight="1">
      <c r="A884" s="290"/>
      <c r="B884" s="313"/>
      <c r="C884" s="313"/>
      <c r="D884" s="313"/>
      <c r="E884" s="313"/>
      <c r="F884" s="313"/>
      <c r="G884" s="313"/>
      <c r="H884" s="313"/>
      <c r="I884" s="313"/>
      <c r="J884" s="290"/>
      <c r="K884" s="574"/>
      <c r="L884" s="574"/>
      <c r="M884" s="574"/>
      <c r="N884" s="574"/>
      <c r="O884" s="575"/>
      <c r="P884" s="574"/>
      <c r="Q884" s="574"/>
      <c r="R884" s="290"/>
      <c r="S884" s="290"/>
      <c r="T884" s="290"/>
      <c r="U884" s="290"/>
      <c r="V884" s="290"/>
      <c r="W884" s="290"/>
      <c r="X884" s="290"/>
      <c r="Y884" s="290"/>
      <c r="Z884" s="290"/>
      <c r="AA884" s="290"/>
      <c r="AB884" s="290"/>
      <c r="AC884" s="290"/>
      <c r="AD884" s="290"/>
      <c r="AE884" s="290"/>
      <c r="AF884" s="290"/>
      <c r="AG884" s="290"/>
      <c r="AH884" s="290"/>
      <c r="AI884" s="290"/>
    </row>
    <row r="885" ht="16.5" customHeight="1">
      <c r="A885" s="290"/>
      <c r="B885" s="313"/>
      <c r="C885" s="313"/>
      <c r="D885" s="313"/>
      <c r="E885" s="313"/>
      <c r="F885" s="313"/>
      <c r="G885" s="313"/>
      <c r="H885" s="313"/>
      <c r="I885" s="313"/>
      <c r="J885" s="290"/>
      <c r="K885" s="574"/>
      <c r="L885" s="574"/>
      <c r="M885" s="574"/>
      <c r="N885" s="574"/>
      <c r="O885" s="575"/>
      <c r="P885" s="574"/>
      <c r="Q885" s="574"/>
      <c r="R885" s="290"/>
      <c r="S885" s="290"/>
      <c r="T885" s="290"/>
      <c r="U885" s="290"/>
      <c r="V885" s="290"/>
      <c r="W885" s="290"/>
      <c r="X885" s="290"/>
      <c r="Y885" s="290"/>
      <c r="Z885" s="290"/>
      <c r="AA885" s="290"/>
      <c r="AB885" s="290"/>
      <c r="AC885" s="290"/>
      <c r="AD885" s="290"/>
      <c r="AE885" s="290"/>
      <c r="AF885" s="290"/>
      <c r="AG885" s="290"/>
      <c r="AH885" s="290"/>
      <c r="AI885" s="290"/>
    </row>
    <row r="886" ht="16.5" customHeight="1">
      <c r="A886" s="290"/>
      <c r="B886" s="313"/>
      <c r="C886" s="313"/>
      <c r="D886" s="313"/>
      <c r="E886" s="313"/>
      <c r="F886" s="313"/>
      <c r="G886" s="313"/>
      <c r="H886" s="313"/>
      <c r="I886" s="313"/>
      <c r="J886" s="290"/>
      <c r="K886" s="574"/>
      <c r="L886" s="574"/>
      <c r="M886" s="574"/>
      <c r="N886" s="574"/>
      <c r="O886" s="575"/>
      <c r="P886" s="574"/>
      <c r="Q886" s="574"/>
      <c r="R886" s="290"/>
      <c r="S886" s="290"/>
      <c r="T886" s="290"/>
      <c r="U886" s="290"/>
      <c r="V886" s="290"/>
      <c r="W886" s="290"/>
      <c r="X886" s="290"/>
      <c r="Y886" s="290"/>
      <c r="Z886" s="290"/>
      <c r="AA886" s="290"/>
      <c r="AB886" s="290"/>
      <c r="AC886" s="290"/>
      <c r="AD886" s="290"/>
      <c r="AE886" s="290"/>
      <c r="AF886" s="290"/>
      <c r="AG886" s="290"/>
      <c r="AH886" s="290"/>
      <c r="AI886" s="290"/>
    </row>
    <row r="887" ht="16.5" customHeight="1">
      <c r="A887" s="290"/>
      <c r="B887" s="313"/>
      <c r="C887" s="313"/>
      <c r="D887" s="313"/>
      <c r="E887" s="313"/>
      <c r="F887" s="313"/>
      <c r="G887" s="313"/>
      <c r="H887" s="313"/>
      <c r="I887" s="313"/>
      <c r="J887" s="290"/>
      <c r="K887" s="574"/>
      <c r="L887" s="574"/>
      <c r="M887" s="574"/>
      <c r="N887" s="574"/>
      <c r="O887" s="575"/>
      <c r="P887" s="574"/>
      <c r="Q887" s="574"/>
      <c r="R887" s="290"/>
      <c r="S887" s="290"/>
      <c r="T887" s="290"/>
      <c r="U887" s="290"/>
      <c r="V887" s="290"/>
      <c r="W887" s="290"/>
      <c r="X887" s="290"/>
      <c r="Y887" s="290"/>
      <c r="Z887" s="290"/>
      <c r="AA887" s="290"/>
      <c r="AB887" s="290"/>
      <c r="AC887" s="290"/>
      <c r="AD887" s="290"/>
      <c r="AE887" s="290"/>
      <c r="AF887" s="290"/>
      <c r="AG887" s="290"/>
      <c r="AH887" s="290"/>
      <c r="AI887" s="290"/>
    </row>
    <row r="888" ht="16.5" customHeight="1">
      <c r="A888" s="290"/>
      <c r="B888" s="313"/>
      <c r="C888" s="313"/>
      <c r="D888" s="313"/>
      <c r="E888" s="313"/>
      <c r="F888" s="313"/>
      <c r="G888" s="313"/>
      <c r="H888" s="313"/>
      <c r="I888" s="313"/>
      <c r="J888" s="290"/>
      <c r="K888" s="574"/>
      <c r="L888" s="574"/>
      <c r="M888" s="574"/>
      <c r="N888" s="574"/>
      <c r="O888" s="575"/>
      <c r="P888" s="574"/>
      <c r="Q888" s="574"/>
      <c r="R888" s="290"/>
      <c r="S888" s="290"/>
      <c r="T888" s="290"/>
      <c r="U888" s="290"/>
      <c r="V888" s="290"/>
      <c r="W888" s="290"/>
      <c r="X888" s="290"/>
      <c r="Y888" s="290"/>
      <c r="Z888" s="290"/>
      <c r="AA888" s="290"/>
      <c r="AB888" s="290"/>
      <c r="AC888" s="290"/>
      <c r="AD888" s="290"/>
      <c r="AE888" s="290"/>
      <c r="AF888" s="290"/>
      <c r="AG888" s="290"/>
      <c r="AH888" s="290"/>
      <c r="AI888" s="290"/>
    </row>
    <row r="889" ht="16.5" customHeight="1">
      <c r="A889" s="290"/>
      <c r="B889" s="313"/>
      <c r="C889" s="313"/>
      <c r="D889" s="313"/>
      <c r="E889" s="313"/>
      <c r="F889" s="313"/>
      <c r="G889" s="313"/>
      <c r="H889" s="313"/>
      <c r="I889" s="313"/>
      <c r="J889" s="290"/>
      <c r="K889" s="574"/>
      <c r="L889" s="574"/>
      <c r="M889" s="574"/>
      <c r="N889" s="574"/>
      <c r="O889" s="575"/>
      <c r="P889" s="574"/>
      <c r="Q889" s="574"/>
      <c r="R889" s="290"/>
      <c r="S889" s="290"/>
      <c r="T889" s="290"/>
      <c r="U889" s="290"/>
      <c r="V889" s="290"/>
      <c r="W889" s="290"/>
      <c r="X889" s="290"/>
      <c r="Y889" s="290"/>
      <c r="Z889" s="290"/>
      <c r="AA889" s="290"/>
      <c r="AB889" s="290"/>
      <c r="AC889" s="290"/>
      <c r="AD889" s="290"/>
      <c r="AE889" s="290"/>
      <c r="AF889" s="290"/>
      <c r="AG889" s="290"/>
      <c r="AH889" s="290"/>
      <c r="AI889" s="290"/>
    </row>
    <row r="890" ht="16.5" customHeight="1">
      <c r="A890" s="290"/>
      <c r="B890" s="313"/>
      <c r="C890" s="313"/>
      <c r="D890" s="313"/>
      <c r="E890" s="313"/>
      <c r="F890" s="313"/>
      <c r="G890" s="313"/>
      <c r="H890" s="313"/>
      <c r="I890" s="313"/>
      <c r="J890" s="290"/>
      <c r="K890" s="574"/>
      <c r="L890" s="574"/>
      <c r="M890" s="574"/>
      <c r="N890" s="574"/>
      <c r="O890" s="575"/>
      <c r="P890" s="574"/>
      <c r="Q890" s="574"/>
      <c r="R890" s="290"/>
      <c r="S890" s="290"/>
      <c r="T890" s="290"/>
      <c r="U890" s="290"/>
      <c r="V890" s="290"/>
      <c r="W890" s="290"/>
      <c r="X890" s="290"/>
      <c r="Y890" s="290"/>
      <c r="Z890" s="290"/>
      <c r="AA890" s="290"/>
      <c r="AB890" s="290"/>
      <c r="AC890" s="290"/>
      <c r="AD890" s="290"/>
      <c r="AE890" s="290"/>
      <c r="AF890" s="290"/>
      <c r="AG890" s="290"/>
      <c r="AH890" s="290"/>
      <c r="AI890" s="290"/>
    </row>
    <row r="891" ht="16.5" customHeight="1">
      <c r="A891" s="290"/>
      <c r="B891" s="313"/>
      <c r="C891" s="313"/>
      <c r="D891" s="313"/>
      <c r="E891" s="313"/>
      <c r="F891" s="313"/>
      <c r="G891" s="313"/>
      <c r="H891" s="313"/>
      <c r="I891" s="313"/>
      <c r="J891" s="290"/>
      <c r="K891" s="574"/>
      <c r="L891" s="574"/>
      <c r="M891" s="574"/>
      <c r="N891" s="574"/>
      <c r="O891" s="575"/>
      <c r="P891" s="574"/>
      <c r="Q891" s="574"/>
      <c r="R891" s="290"/>
      <c r="S891" s="290"/>
      <c r="T891" s="290"/>
      <c r="U891" s="290"/>
      <c r="V891" s="290"/>
      <c r="W891" s="290"/>
      <c r="X891" s="290"/>
      <c r="Y891" s="290"/>
      <c r="Z891" s="290"/>
      <c r="AA891" s="290"/>
      <c r="AB891" s="290"/>
      <c r="AC891" s="290"/>
      <c r="AD891" s="290"/>
      <c r="AE891" s="290"/>
      <c r="AF891" s="290"/>
      <c r="AG891" s="290"/>
      <c r="AH891" s="290"/>
      <c r="AI891" s="290"/>
    </row>
    <row r="892" ht="16.5" customHeight="1">
      <c r="A892" s="290"/>
      <c r="B892" s="313"/>
      <c r="C892" s="313"/>
      <c r="D892" s="313"/>
      <c r="E892" s="313"/>
      <c r="F892" s="313"/>
      <c r="G892" s="313"/>
      <c r="H892" s="313"/>
      <c r="I892" s="313"/>
      <c r="J892" s="290"/>
      <c r="K892" s="574"/>
      <c r="L892" s="574"/>
      <c r="M892" s="574"/>
      <c r="N892" s="574"/>
      <c r="O892" s="575"/>
      <c r="P892" s="574"/>
      <c r="Q892" s="574"/>
      <c r="R892" s="290"/>
      <c r="S892" s="290"/>
      <c r="T892" s="290"/>
      <c r="U892" s="290"/>
      <c r="V892" s="290"/>
      <c r="W892" s="290"/>
      <c r="X892" s="290"/>
      <c r="Y892" s="290"/>
      <c r="Z892" s="290"/>
      <c r="AA892" s="290"/>
      <c r="AB892" s="290"/>
      <c r="AC892" s="290"/>
      <c r="AD892" s="290"/>
      <c r="AE892" s="290"/>
      <c r="AF892" s="290"/>
      <c r="AG892" s="290"/>
      <c r="AH892" s="290"/>
      <c r="AI892" s="290"/>
    </row>
    <row r="893" ht="16.5" customHeight="1">
      <c r="A893" s="290"/>
      <c r="B893" s="313"/>
      <c r="C893" s="313"/>
      <c r="D893" s="313"/>
      <c r="E893" s="313"/>
      <c r="F893" s="313"/>
      <c r="G893" s="313"/>
      <c r="H893" s="313"/>
      <c r="I893" s="313"/>
      <c r="J893" s="290"/>
      <c r="K893" s="574"/>
      <c r="L893" s="574"/>
      <c r="M893" s="574"/>
      <c r="N893" s="574"/>
      <c r="O893" s="575"/>
      <c r="P893" s="574"/>
      <c r="Q893" s="574"/>
      <c r="R893" s="290"/>
      <c r="S893" s="290"/>
      <c r="T893" s="290"/>
      <c r="U893" s="290"/>
      <c r="V893" s="290"/>
      <c r="W893" s="290"/>
      <c r="X893" s="290"/>
      <c r="Y893" s="290"/>
      <c r="Z893" s="290"/>
      <c r="AA893" s="290"/>
      <c r="AB893" s="290"/>
      <c r="AC893" s="290"/>
      <c r="AD893" s="290"/>
      <c r="AE893" s="290"/>
      <c r="AF893" s="290"/>
      <c r="AG893" s="290"/>
      <c r="AH893" s="290"/>
      <c r="AI893" s="290"/>
    </row>
    <row r="894" ht="16.5" customHeight="1">
      <c r="A894" s="290"/>
      <c r="B894" s="313"/>
      <c r="C894" s="313"/>
      <c r="D894" s="313"/>
      <c r="E894" s="313"/>
      <c r="F894" s="313"/>
      <c r="G894" s="313"/>
      <c r="H894" s="313"/>
      <c r="I894" s="313"/>
      <c r="J894" s="290"/>
      <c r="K894" s="574"/>
      <c r="L894" s="574"/>
      <c r="M894" s="574"/>
      <c r="N894" s="574"/>
      <c r="O894" s="575"/>
      <c r="P894" s="574"/>
      <c r="Q894" s="574"/>
      <c r="R894" s="290"/>
      <c r="S894" s="290"/>
      <c r="T894" s="290"/>
      <c r="U894" s="290"/>
      <c r="V894" s="290"/>
      <c r="W894" s="290"/>
      <c r="X894" s="290"/>
      <c r="Y894" s="290"/>
      <c r="Z894" s="290"/>
      <c r="AA894" s="290"/>
      <c r="AB894" s="290"/>
      <c r="AC894" s="290"/>
      <c r="AD894" s="290"/>
      <c r="AE894" s="290"/>
      <c r="AF894" s="290"/>
      <c r="AG894" s="290"/>
      <c r="AH894" s="290"/>
      <c r="AI894" s="290"/>
    </row>
    <row r="895" ht="16.5" customHeight="1">
      <c r="A895" s="290"/>
      <c r="B895" s="313"/>
      <c r="C895" s="313"/>
      <c r="D895" s="313"/>
      <c r="E895" s="313"/>
      <c r="F895" s="313"/>
      <c r="G895" s="313"/>
      <c r="H895" s="313"/>
      <c r="I895" s="313"/>
      <c r="J895" s="290"/>
      <c r="K895" s="574"/>
      <c r="L895" s="574"/>
      <c r="M895" s="574"/>
      <c r="N895" s="574"/>
      <c r="O895" s="575"/>
      <c r="P895" s="574"/>
      <c r="Q895" s="574"/>
      <c r="R895" s="290"/>
      <c r="S895" s="290"/>
      <c r="T895" s="290"/>
      <c r="U895" s="290"/>
      <c r="V895" s="290"/>
      <c r="W895" s="290"/>
      <c r="X895" s="290"/>
      <c r="Y895" s="290"/>
      <c r="Z895" s="290"/>
      <c r="AA895" s="290"/>
      <c r="AB895" s="290"/>
      <c r="AC895" s="290"/>
      <c r="AD895" s="290"/>
      <c r="AE895" s="290"/>
      <c r="AF895" s="290"/>
      <c r="AG895" s="290"/>
      <c r="AH895" s="290"/>
      <c r="AI895" s="290"/>
    </row>
    <row r="896" ht="16.5" customHeight="1">
      <c r="A896" s="290"/>
      <c r="B896" s="313"/>
      <c r="C896" s="313"/>
      <c r="D896" s="313"/>
      <c r="E896" s="313"/>
      <c r="F896" s="313"/>
      <c r="G896" s="313"/>
      <c r="H896" s="313"/>
      <c r="I896" s="313"/>
      <c r="J896" s="290"/>
      <c r="K896" s="574"/>
      <c r="L896" s="574"/>
      <c r="M896" s="574"/>
      <c r="N896" s="574"/>
      <c r="O896" s="575"/>
      <c r="P896" s="574"/>
      <c r="Q896" s="574"/>
      <c r="R896" s="290"/>
      <c r="S896" s="290"/>
      <c r="T896" s="290"/>
      <c r="U896" s="290"/>
      <c r="V896" s="290"/>
      <c r="W896" s="290"/>
      <c r="X896" s="290"/>
      <c r="Y896" s="290"/>
      <c r="Z896" s="290"/>
      <c r="AA896" s="290"/>
      <c r="AB896" s="290"/>
      <c r="AC896" s="290"/>
      <c r="AD896" s="290"/>
      <c r="AE896" s="290"/>
      <c r="AF896" s="290"/>
      <c r="AG896" s="290"/>
      <c r="AH896" s="290"/>
      <c r="AI896" s="290"/>
    </row>
    <row r="897" ht="16.5" customHeight="1">
      <c r="A897" s="290"/>
      <c r="B897" s="313"/>
      <c r="C897" s="313"/>
      <c r="D897" s="313"/>
      <c r="E897" s="313"/>
      <c r="F897" s="313"/>
      <c r="G897" s="313"/>
      <c r="H897" s="313"/>
      <c r="I897" s="313"/>
      <c r="J897" s="290"/>
      <c r="K897" s="574"/>
      <c r="L897" s="574"/>
      <c r="M897" s="574"/>
      <c r="N897" s="574"/>
      <c r="O897" s="575"/>
      <c r="P897" s="574"/>
      <c r="Q897" s="574"/>
      <c r="R897" s="290"/>
      <c r="S897" s="290"/>
      <c r="T897" s="290"/>
      <c r="U897" s="290"/>
      <c r="V897" s="290"/>
      <c r="W897" s="290"/>
      <c r="X897" s="290"/>
      <c r="Y897" s="290"/>
      <c r="Z897" s="290"/>
      <c r="AA897" s="290"/>
      <c r="AB897" s="290"/>
      <c r="AC897" s="290"/>
      <c r="AD897" s="290"/>
      <c r="AE897" s="290"/>
      <c r="AF897" s="290"/>
      <c r="AG897" s="290"/>
      <c r="AH897" s="290"/>
      <c r="AI897" s="290"/>
    </row>
    <row r="898" ht="16.5" customHeight="1">
      <c r="A898" s="290"/>
      <c r="B898" s="313"/>
      <c r="C898" s="313"/>
      <c r="D898" s="313"/>
      <c r="E898" s="313"/>
      <c r="F898" s="313"/>
      <c r="G898" s="313"/>
      <c r="H898" s="313"/>
      <c r="I898" s="313"/>
      <c r="J898" s="290"/>
      <c r="K898" s="574"/>
      <c r="L898" s="574"/>
      <c r="M898" s="574"/>
      <c r="N898" s="574"/>
      <c r="O898" s="575"/>
      <c r="P898" s="574"/>
      <c r="Q898" s="574"/>
      <c r="R898" s="290"/>
      <c r="S898" s="290"/>
      <c r="T898" s="290"/>
      <c r="U898" s="290"/>
      <c r="V898" s="290"/>
      <c r="W898" s="290"/>
      <c r="X898" s="290"/>
      <c r="Y898" s="290"/>
      <c r="Z898" s="290"/>
      <c r="AA898" s="290"/>
      <c r="AB898" s="290"/>
      <c r="AC898" s="290"/>
      <c r="AD898" s="290"/>
      <c r="AE898" s="290"/>
      <c r="AF898" s="290"/>
      <c r="AG898" s="290"/>
      <c r="AH898" s="290"/>
      <c r="AI898" s="290"/>
    </row>
    <row r="899" ht="16.5" customHeight="1">
      <c r="A899" s="290"/>
      <c r="B899" s="313"/>
      <c r="C899" s="313"/>
      <c r="D899" s="313"/>
      <c r="E899" s="313"/>
      <c r="F899" s="313"/>
      <c r="G899" s="313"/>
      <c r="H899" s="313"/>
      <c r="I899" s="313"/>
      <c r="J899" s="290"/>
      <c r="K899" s="574"/>
      <c r="L899" s="574"/>
      <c r="M899" s="574"/>
      <c r="N899" s="574"/>
      <c r="O899" s="575"/>
      <c r="P899" s="574"/>
      <c r="Q899" s="574"/>
      <c r="R899" s="290"/>
      <c r="S899" s="290"/>
      <c r="T899" s="290"/>
      <c r="U899" s="290"/>
      <c r="V899" s="290"/>
      <c r="W899" s="290"/>
      <c r="X899" s="290"/>
      <c r="Y899" s="290"/>
      <c r="Z899" s="290"/>
      <c r="AA899" s="290"/>
      <c r="AB899" s="290"/>
      <c r="AC899" s="290"/>
      <c r="AD899" s="290"/>
      <c r="AE899" s="290"/>
      <c r="AF899" s="290"/>
      <c r="AG899" s="290"/>
      <c r="AH899" s="290"/>
      <c r="AI899" s="290"/>
    </row>
    <row r="900" ht="16.5" customHeight="1">
      <c r="A900" s="290"/>
      <c r="B900" s="313"/>
      <c r="C900" s="313"/>
      <c r="D900" s="313"/>
      <c r="E900" s="313"/>
      <c r="F900" s="313"/>
      <c r="G900" s="313"/>
      <c r="H900" s="313"/>
      <c r="I900" s="313"/>
      <c r="J900" s="290"/>
      <c r="K900" s="574"/>
      <c r="L900" s="574"/>
      <c r="M900" s="574"/>
      <c r="N900" s="574"/>
      <c r="O900" s="575"/>
      <c r="P900" s="574"/>
      <c r="Q900" s="574"/>
      <c r="R900" s="290"/>
      <c r="S900" s="290"/>
      <c r="T900" s="290"/>
      <c r="U900" s="290"/>
      <c r="V900" s="290"/>
      <c r="W900" s="290"/>
      <c r="X900" s="290"/>
      <c r="Y900" s="290"/>
      <c r="Z900" s="290"/>
      <c r="AA900" s="290"/>
      <c r="AB900" s="290"/>
      <c r="AC900" s="290"/>
      <c r="AD900" s="290"/>
      <c r="AE900" s="290"/>
      <c r="AF900" s="290"/>
      <c r="AG900" s="290"/>
      <c r="AH900" s="290"/>
      <c r="AI900" s="290"/>
    </row>
    <row r="901" ht="16.5" customHeight="1">
      <c r="A901" s="290"/>
      <c r="B901" s="313"/>
      <c r="C901" s="313"/>
      <c r="D901" s="313"/>
      <c r="E901" s="313"/>
      <c r="F901" s="313"/>
      <c r="G901" s="313"/>
      <c r="H901" s="313"/>
      <c r="I901" s="313"/>
      <c r="J901" s="290"/>
      <c r="K901" s="574"/>
      <c r="L901" s="574"/>
      <c r="M901" s="574"/>
      <c r="N901" s="574"/>
      <c r="O901" s="575"/>
      <c r="P901" s="574"/>
      <c r="Q901" s="574"/>
      <c r="R901" s="290"/>
      <c r="S901" s="290"/>
      <c r="T901" s="290"/>
      <c r="U901" s="290"/>
      <c r="V901" s="290"/>
      <c r="W901" s="290"/>
      <c r="X901" s="290"/>
      <c r="Y901" s="290"/>
      <c r="Z901" s="290"/>
      <c r="AA901" s="290"/>
      <c r="AB901" s="290"/>
      <c r="AC901" s="290"/>
      <c r="AD901" s="290"/>
      <c r="AE901" s="290"/>
      <c r="AF901" s="290"/>
      <c r="AG901" s="290"/>
      <c r="AH901" s="290"/>
      <c r="AI901" s="290"/>
    </row>
    <row r="902" ht="16.5" customHeight="1">
      <c r="A902" s="290"/>
      <c r="B902" s="313"/>
      <c r="C902" s="313"/>
      <c r="D902" s="313"/>
      <c r="E902" s="313"/>
      <c r="F902" s="313"/>
      <c r="G902" s="313"/>
      <c r="H902" s="313"/>
      <c r="I902" s="313"/>
      <c r="J902" s="290"/>
      <c r="K902" s="574"/>
      <c r="L902" s="574"/>
      <c r="M902" s="574"/>
      <c r="N902" s="574"/>
      <c r="O902" s="575"/>
      <c r="P902" s="574"/>
      <c r="Q902" s="574"/>
      <c r="R902" s="290"/>
      <c r="S902" s="290"/>
      <c r="T902" s="290"/>
      <c r="U902" s="290"/>
      <c r="V902" s="290"/>
      <c r="W902" s="290"/>
      <c r="X902" s="290"/>
      <c r="Y902" s="290"/>
      <c r="Z902" s="290"/>
      <c r="AA902" s="290"/>
      <c r="AB902" s="290"/>
      <c r="AC902" s="290"/>
      <c r="AD902" s="290"/>
      <c r="AE902" s="290"/>
      <c r="AF902" s="290"/>
      <c r="AG902" s="290"/>
      <c r="AH902" s="290"/>
      <c r="AI902" s="290"/>
    </row>
    <row r="903" ht="16.5" customHeight="1">
      <c r="A903" s="290"/>
      <c r="B903" s="313"/>
      <c r="C903" s="313"/>
      <c r="D903" s="313"/>
      <c r="E903" s="313"/>
      <c r="F903" s="313"/>
      <c r="G903" s="313"/>
      <c r="H903" s="313"/>
      <c r="I903" s="313"/>
      <c r="J903" s="290"/>
      <c r="K903" s="574"/>
      <c r="L903" s="574"/>
      <c r="M903" s="574"/>
      <c r="N903" s="574"/>
      <c r="O903" s="575"/>
      <c r="P903" s="574"/>
      <c r="Q903" s="574"/>
      <c r="R903" s="290"/>
      <c r="S903" s="290"/>
      <c r="T903" s="290"/>
      <c r="U903" s="290"/>
      <c r="V903" s="290"/>
      <c r="W903" s="290"/>
      <c r="X903" s="290"/>
      <c r="Y903" s="290"/>
      <c r="Z903" s="290"/>
      <c r="AA903" s="290"/>
      <c r="AB903" s="290"/>
      <c r="AC903" s="290"/>
      <c r="AD903" s="290"/>
      <c r="AE903" s="290"/>
      <c r="AF903" s="290"/>
      <c r="AG903" s="290"/>
      <c r="AH903" s="290"/>
      <c r="AI903" s="290"/>
    </row>
    <row r="904" ht="16.5" customHeight="1">
      <c r="A904" s="290"/>
      <c r="B904" s="313"/>
      <c r="C904" s="313"/>
      <c r="D904" s="313"/>
      <c r="E904" s="313"/>
      <c r="F904" s="313"/>
      <c r="G904" s="313"/>
      <c r="H904" s="313"/>
      <c r="I904" s="313"/>
      <c r="J904" s="290"/>
      <c r="K904" s="574"/>
      <c r="L904" s="574"/>
      <c r="M904" s="574"/>
      <c r="N904" s="574"/>
      <c r="O904" s="575"/>
      <c r="P904" s="574"/>
      <c r="Q904" s="574"/>
      <c r="R904" s="290"/>
      <c r="S904" s="290"/>
      <c r="T904" s="290"/>
      <c r="U904" s="290"/>
      <c r="V904" s="290"/>
      <c r="W904" s="290"/>
      <c r="X904" s="290"/>
      <c r="Y904" s="290"/>
      <c r="Z904" s="290"/>
      <c r="AA904" s="290"/>
      <c r="AB904" s="290"/>
      <c r="AC904" s="290"/>
      <c r="AD904" s="290"/>
      <c r="AE904" s="290"/>
      <c r="AF904" s="290"/>
      <c r="AG904" s="290"/>
      <c r="AH904" s="290"/>
      <c r="AI904" s="290"/>
    </row>
    <row r="905" ht="16.5" customHeight="1">
      <c r="A905" s="290"/>
      <c r="B905" s="313"/>
      <c r="C905" s="313"/>
      <c r="D905" s="313"/>
      <c r="E905" s="313"/>
      <c r="F905" s="313"/>
      <c r="G905" s="313"/>
      <c r="H905" s="313"/>
      <c r="I905" s="313"/>
      <c r="J905" s="290"/>
      <c r="K905" s="574"/>
      <c r="L905" s="574"/>
      <c r="M905" s="574"/>
      <c r="N905" s="574"/>
      <c r="O905" s="575"/>
      <c r="P905" s="574"/>
      <c r="Q905" s="574"/>
      <c r="R905" s="290"/>
      <c r="S905" s="290"/>
      <c r="T905" s="290"/>
      <c r="U905" s="290"/>
      <c r="V905" s="290"/>
      <c r="W905" s="290"/>
      <c r="X905" s="290"/>
      <c r="Y905" s="290"/>
      <c r="Z905" s="290"/>
      <c r="AA905" s="290"/>
      <c r="AB905" s="290"/>
      <c r="AC905" s="290"/>
      <c r="AD905" s="290"/>
      <c r="AE905" s="290"/>
      <c r="AF905" s="290"/>
      <c r="AG905" s="290"/>
      <c r="AH905" s="290"/>
      <c r="AI905" s="290"/>
    </row>
    <row r="906" ht="16.5" customHeight="1">
      <c r="A906" s="290"/>
      <c r="B906" s="313"/>
      <c r="C906" s="313"/>
      <c r="D906" s="313"/>
      <c r="E906" s="313"/>
      <c r="F906" s="313"/>
      <c r="G906" s="313"/>
      <c r="H906" s="313"/>
      <c r="I906" s="313"/>
      <c r="J906" s="290"/>
      <c r="K906" s="574"/>
      <c r="L906" s="574"/>
      <c r="M906" s="574"/>
      <c r="N906" s="574"/>
      <c r="O906" s="575"/>
      <c r="P906" s="574"/>
      <c r="Q906" s="574"/>
      <c r="R906" s="290"/>
      <c r="S906" s="290"/>
      <c r="T906" s="290"/>
      <c r="U906" s="290"/>
      <c r="V906" s="290"/>
      <c r="W906" s="290"/>
      <c r="X906" s="290"/>
      <c r="Y906" s="290"/>
      <c r="Z906" s="290"/>
      <c r="AA906" s="290"/>
      <c r="AB906" s="290"/>
      <c r="AC906" s="290"/>
      <c r="AD906" s="290"/>
      <c r="AE906" s="290"/>
      <c r="AF906" s="290"/>
      <c r="AG906" s="290"/>
      <c r="AH906" s="290"/>
      <c r="AI906" s="290"/>
    </row>
    <row r="907" ht="16.5" customHeight="1">
      <c r="A907" s="290"/>
      <c r="B907" s="313"/>
      <c r="C907" s="313"/>
      <c r="D907" s="313"/>
      <c r="E907" s="313"/>
      <c r="F907" s="313"/>
      <c r="G907" s="313"/>
      <c r="H907" s="313"/>
      <c r="I907" s="313"/>
      <c r="J907" s="290"/>
      <c r="K907" s="574"/>
      <c r="L907" s="574"/>
      <c r="M907" s="574"/>
      <c r="N907" s="574"/>
      <c r="O907" s="575"/>
      <c r="P907" s="574"/>
      <c r="Q907" s="574"/>
      <c r="R907" s="290"/>
      <c r="S907" s="290"/>
      <c r="T907" s="290"/>
      <c r="U907" s="290"/>
      <c r="V907" s="290"/>
      <c r="W907" s="290"/>
      <c r="X907" s="290"/>
      <c r="Y907" s="290"/>
      <c r="Z907" s="290"/>
      <c r="AA907" s="290"/>
      <c r="AB907" s="290"/>
      <c r="AC907" s="290"/>
      <c r="AD907" s="290"/>
      <c r="AE907" s="290"/>
      <c r="AF907" s="290"/>
      <c r="AG907" s="290"/>
      <c r="AH907" s="290"/>
      <c r="AI907" s="290"/>
    </row>
    <row r="908" ht="16.5" customHeight="1">
      <c r="A908" s="290"/>
      <c r="B908" s="313"/>
      <c r="C908" s="313"/>
      <c r="D908" s="313"/>
      <c r="E908" s="313"/>
      <c r="F908" s="313"/>
      <c r="G908" s="313"/>
      <c r="H908" s="313"/>
      <c r="I908" s="313"/>
      <c r="J908" s="290"/>
      <c r="K908" s="574"/>
      <c r="L908" s="574"/>
      <c r="M908" s="574"/>
      <c r="N908" s="574"/>
      <c r="O908" s="575"/>
      <c r="P908" s="574"/>
      <c r="Q908" s="574"/>
      <c r="R908" s="290"/>
      <c r="S908" s="290"/>
      <c r="T908" s="290"/>
      <c r="U908" s="290"/>
      <c r="V908" s="290"/>
      <c r="W908" s="290"/>
      <c r="X908" s="290"/>
      <c r="Y908" s="290"/>
      <c r="Z908" s="290"/>
      <c r="AA908" s="290"/>
      <c r="AB908" s="290"/>
      <c r="AC908" s="290"/>
      <c r="AD908" s="290"/>
      <c r="AE908" s="290"/>
      <c r="AF908" s="290"/>
      <c r="AG908" s="290"/>
      <c r="AH908" s="290"/>
      <c r="AI908" s="290"/>
    </row>
    <row r="909" ht="16.5" customHeight="1">
      <c r="A909" s="290"/>
      <c r="B909" s="313"/>
      <c r="C909" s="313"/>
      <c r="D909" s="313"/>
      <c r="E909" s="313"/>
      <c r="F909" s="313"/>
      <c r="G909" s="313"/>
      <c r="H909" s="313"/>
      <c r="I909" s="313"/>
      <c r="J909" s="290"/>
      <c r="K909" s="574"/>
      <c r="L909" s="574"/>
      <c r="M909" s="574"/>
      <c r="N909" s="574"/>
      <c r="O909" s="575"/>
      <c r="P909" s="574"/>
      <c r="Q909" s="574"/>
      <c r="R909" s="290"/>
      <c r="S909" s="290"/>
      <c r="T909" s="290"/>
      <c r="U909" s="290"/>
      <c r="V909" s="290"/>
      <c r="W909" s="290"/>
      <c r="X909" s="290"/>
      <c r="Y909" s="290"/>
      <c r="Z909" s="290"/>
      <c r="AA909" s="290"/>
      <c r="AB909" s="290"/>
      <c r="AC909" s="290"/>
      <c r="AD909" s="290"/>
      <c r="AE909" s="290"/>
      <c r="AF909" s="290"/>
      <c r="AG909" s="290"/>
      <c r="AH909" s="290"/>
      <c r="AI909" s="290"/>
    </row>
    <row r="910" ht="16.5" customHeight="1">
      <c r="A910" s="290"/>
      <c r="B910" s="313"/>
      <c r="C910" s="313"/>
      <c r="D910" s="313"/>
      <c r="E910" s="313"/>
      <c r="F910" s="313"/>
      <c r="G910" s="313"/>
      <c r="H910" s="313"/>
      <c r="I910" s="313"/>
      <c r="J910" s="290"/>
      <c r="K910" s="574"/>
      <c r="L910" s="574"/>
      <c r="M910" s="574"/>
      <c r="N910" s="574"/>
      <c r="O910" s="575"/>
      <c r="P910" s="574"/>
      <c r="Q910" s="574"/>
      <c r="R910" s="290"/>
      <c r="S910" s="290"/>
      <c r="T910" s="290"/>
      <c r="U910" s="290"/>
      <c r="V910" s="290"/>
      <c r="W910" s="290"/>
      <c r="X910" s="290"/>
      <c r="Y910" s="290"/>
      <c r="Z910" s="290"/>
      <c r="AA910" s="290"/>
      <c r="AB910" s="290"/>
      <c r="AC910" s="290"/>
      <c r="AD910" s="290"/>
      <c r="AE910" s="290"/>
      <c r="AF910" s="290"/>
      <c r="AG910" s="290"/>
      <c r="AH910" s="290"/>
      <c r="AI910" s="290"/>
    </row>
    <row r="911" ht="16.5" customHeight="1">
      <c r="A911" s="290"/>
      <c r="B911" s="313"/>
      <c r="C911" s="313"/>
      <c r="D911" s="313"/>
      <c r="E911" s="313"/>
      <c r="F911" s="313"/>
      <c r="G911" s="313"/>
      <c r="H911" s="313"/>
      <c r="I911" s="313"/>
      <c r="J911" s="290"/>
      <c r="K911" s="574"/>
      <c r="L911" s="574"/>
      <c r="M911" s="574"/>
      <c r="N911" s="574"/>
      <c r="O911" s="575"/>
      <c r="P911" s="574"/>
      <c r="Q911" s="574"/>
      <c r="R911" s="290"/>
      <c r="S911" s="290"/>
      <c r="T911" s="290"/>
      <c r="U911" s="290"/>
      <c r="V911" s="290"/>
      <c r="W911" s="290"/>
      <c r="X911" s="290"/>
      <c r="Y911" s="290"/>
      <c r="Z911" s="290"/>
      <c r="AA911" s="290"/>
      <c r="AB911" s="290"/>
      <c r="AC911" s="290"/>
      <c r="AD911" s="290"/>
      <c r="AE911" s="290"/>
      <c r="AF911" s="290"/>
      <c r="AG911" s="290"/>
      <c r="AH911" s="290"/>
      <c r="AI911" s="290"/>
    </row>
    <row r="912" ht="16.5" customHeight="1">
      <c r="A912" s="290"/>
      <c r="B912" s="313"/>
      <c r="C912" s="313"/>
      <c r="D912" s="313"/>
      <c r="E912" s="313"/>
      <c r="F912" s="313"/>
      <c r="G912" s="313"/>
      <c r="H912" s="313"/>
      <c r="I912" s="313"/>
      <c r="J912" s="290"/>
      <c r="K912" s="574"/>
      <c r="L912" s="574"/>
      <c r="M912" s="574"/>
      <c r="N912" s="574"/>
      <c r="O912" s="575"/>
      <c r="P912" s="574"/>
      <c r="Q912" s="574"/>
      <c r="R912" s="290"/>
      <c r="S912" s="290"/>
      <c r="T912" s="290"/>
      <c r="U912" s="290"/>
      <c r="V912" s="290"/>
      <c r="W912" s="290"/>
      <c r="X912" s="290"/>
      <c r="Y912" s="290"/>
      <c r="Z912" s="290"/>
      <c r="AA912" s="290"/>
      <c r="AB912" s="290"/>
      <c r="AC912" s="290"/>
      <c r="AD912" s="290"/>
      <c r="AE912" s="290"/>
      <c r="AF912" s="290"/>
      <c r="AG912" s="290"/>
      <c r="AH912" s="290"/>
      <c r="AI912" s="290"/>
    </row>
    <row r="913" ht="16.5" customHeight="1">
      <c r="A913" s="290"/>
      <c r="B913" s="313"/>
      <c r="C913" s="313"/>
      <c r="D913" s="313"/>
      <c r="E913" s="313"/>
      <c r="F913" s="313"/>
      <c r="G913" s="313"/>
      <c r="H913" s="313"/>
      <c r="I913" s="313"/>
      <c r="J913" s="290"/>
      <c r="K913" s="574"/>
      <c r="L913" s="574"/>
      <c r="M913" s="574"/>
      <c r="N913" s="574"/>
      <c r="O913" s="575"/>
      <c r="P913" s="574"/>
      <c r="Q913" s="574"/>
      <c r="R913" s="290"/>
      <c r="S913" s="290"/>
      <c r="T913" s="290"/>
      <c r="U913" s="290"/>
      <c r="V913" s="290"/>
      <c r="W913" s="290"/>
      <c r="X913" s="290"/>
      <c r="Y913" s="290"/>
      <c r="Z913" s="290"/>
      <c r="AA913" s="290"/>
      <c r="AB913" s="290"/>
      <c r="AC913" s="290"/>
      <c r="AD913" s="290"/>
      <c r="AE913" s="290"/>
      <c r="AF913" s="290"/>
      <c r="AG913" s="290"/>
      <c r="AH913" s="290"/>
      <c r="AI913" s="290"/>
    </row>
    <row r="914" ht="16.5" customHeight="1">
      <c r="A914" s="290"/>
      <c r="B914" s="313"/>
      <c r="C914" s="313"/>
      <c r="D914" s="313"/>
      <c r="E914" s="313"/>
      <c r="F914" s="313"/>
      <c r="G914" s="313"/>
      <c r="H914" s="313"/>
      <c r="I914" s="313"/>
      <c r="J914" s="290"/>
      <c r="K914" s="574"/>
      <c r="L914" s="574"/>
      <c r="M914" s="574"/>
      <c r="N914" s="574"/>
      <c r="O914" s="575"/>
      <c r="P914" s="574"/>
      <c r="Q914" s="574"/>
      <c r="R914" s="290"/>
      <c r="S914" s="290"/>
      <c r="T914" s="290"/>
      <c r="U914" s="290"/>
      <c r="V914" s="290"/>
      <c r="W914" s="290"/>
      <c r="X914" s="290"/>
      <c r="Y914" s="290"/>
      <c r="Z914" s="290"/>
      <c r="AA914" s="290"/>
      <c r="AB914" s="290"/>
      <c r="AC914" s="290"/>
      <c r="AD914" s="290"/>
      <c r="AE914" s="290"/>
      <c r="AF914" s="290"/>
      <c r="AG914" s="290"/>
      <c r="AH914" s="290"/>
      <c r="AI914" s="290"/>
    </row>
    <row r="915" ht="16.5" customHeight="1">
      <c r="A915" s="290"/>
      <c r="B915" s="313"/>
      <c r="C915" s="313"/>
      <c r="D915" s="313"/>
      <c r="E915" s="313"/>
      <c r="F915" s="313"/>
      <c r="G915" s="313"/>
      <c r="H915" s="313"/>
      <c r="I915" s="313"/>
      <c r="J915" s="290"/>
      <c r="K915" s="574"/>
      <c r="L915" s="574"/>
      <c r="M915" s="574"/>
      <c r="N915" s="574"/>
      <c r="O915" s="575"/>
      <c r="P915" s="574"/>
      <c r="Q915" s="574"/>
      <c r="R915" s="290"/>
      <c r="S915" s="290"/>
      <c r="T915" s="290"/>
      <c r="U915" s="290"/>
      <c r="V915" s="290"/>
      <c r="W915" s="290"/>
      <c r="X915" s="290"/>
      <c r="Y915" s="290"/>
      <c r="Z915" s="290"/>
      <c r="AA915" s="290"/>
      <c r="AB915" s="290"/>
      <c r="AC915" s="290"/>
      <c r="AD915" s="290"/>
      <c r="AE915" s="290"/>
      <c r="AF915" s="290"/>
      <c r="AG915" s="290"/>
      <c r="AH915" s="290"/>
      <c r="AI915" s="290"/>
    </row>
    <row r="916" ht="16.5" customHeight="1">
      <c r="A916" s="290"/>
      <c r="B916" s="313"/>
      <c r="C916" s="313"/>
      <c r="D916" s="313"/>
      <c r="E916" s="313"/>
      <c r="F916" s="313"/>
      <c r="G916" s="313"/>
      <c r="H916" s="313"/>
      <c r="I916" s="313"/>
      <c r="J916" s="290"/>
      <c r="K916" s="574"/>
      <c r="L916" s="574"/>
      <c r="M916" s="574"/>
      <c r="N916" s="574"/>
      <c r="O916" s="575"/>
      <c r="P916" s="574"/>
      <c r="Q916" s="574"/>
      <c r="R916" s="290"/>
      <c r="S916" s="290"/>
      <c r="T916" s="290"/>
      <c r="U916" s="290"/>
      <c r="V916" s="290"/>
      <c r="W916" s="290"/>
      <c r="X916" s="290"/>
      <c r="Y916" s="290"/>
      <c r="Z916" s="290"/>
      <c r="AA916" s="290"/>
      <c r="AB916" s="290"/>
      <c r="AC916" s="290"/>
      <c r="AD916" s="290"/>
      <c r="AE916" s="290"/>
      <c r="AF916" s="290"/>
      <c r="AG916" s="290"/>
      <c r="AH916" s="290"/>
      <c r="AI916" s="290"/>
    </row>
    <row r="917" ht="16.5" customHeight="1">
      <c r="A917" s="290"/>
      <c r="B917" s="313"/>
      <c r="C917" s="313"/>
      <c r="D917" s="313"/>
      <c r="E917" s="313"/>
      <c r="F917" s="313"/>
      <c r="G917" s="313"/>
      <c r="H917" s="313"/>
      <c r="I917" s="313"/>
      <c r="J917" s="290"/>
      <c r="K917" s="574"/>
      <c r="L917" s="574"/>
      <c r="M917" s="574"/>
      <c r="N917" s="574"/>
      <c r="O917" s="575"/>
      <c r="P917" s="574"/>
      <c r="Q917" s="574"/>
      <c r="R917" s="290"/>
      <c r="S917" s="290"/>
      <c r="T917" s="290"/>
      <c r="U917" s="290"/>
      <c r="V917" s="290"/>
      <c r="W917" s="290"/>
      <c r="X917" s="290"/>
      <c r="Y917" s="290"/>
      <c r="Z917" s="290"/>
      <c r="AA917" s="290"/>
      <c r="AB917" s="290"/>
      <c r="AC917" s="290"/>
      <c r="AD917" s="290"/>
      <c r="AE917" s="290"/>
      <c r="AF917" s="290"/>
      <c r="AG917" s="290"/>
      <c r="AH917" s="290"/>
      <c r="AI917" s="290"/>
    </row>
    <row r="918" ht="16.5" customHeight="1">
      <c r="A918" s="290"/>
      <c r="B918" s="313"/>
      <c r="C918" s="313"/>
      <c r="D918" s="313"/>
      <c r="E918" s="313"/>
      <c r="F918" s="313"/>
      <c r="G918" s="313"/>
      <c r="H918" s="313"/>
      <c r="I918" s="313"/>
      <c r="J918" s="290"/>
      <c r="K918" s="574"/>
      <c r="L918" s="574"/>
      <c r="M918" s="574"/>
      <c r="N918" s="574"/>
      <c r="O918" s="575"/>
      <c r="P918" s="574"/>
      <c r="Q918" s="574"/>
      <c r="R918" s="290"/>
      <c r="S918" s="290"/>
      <c r="T918" s="290"/>
      <c r="U918" s="290"/>
      <c r="V918" s="290"/>
      <c r="W918" s="290"/>
      <c r="X918" s="290"/>
      <c r="Y918" s="290"/>
      <c r="Z918" s="290"/>
      <c r="AA918" s="290"/>
      <c r="AB918" s="290"/>
      <c r="AC918" s="290"/>
      <c r="AD918" s="290"/>
      <c r="AE918" s="290"/>
      <c r="AF918" s="290"/>
      <c r="AG918" s="290"/>
      <c r="AH918" s="290"/>
      <c r="AI918" s="290"/>
    </row>
    <row r="919" ht="16.5" customHeight="1">
      <c r="A919" s="290"/>
      <c r="B919" s="313"/>
      <c r="C919" s="313"/>
      <c r="D919" s="313"/>
      <c r="E919" s="313"/>
      <c r="F919" s="313"/>
      <c r="G919" s="313"/>
      <c r="H919" s="313"/>
      <c r="I919" s="313"/>
      <c r="J919" s="290"/>
      <c r="K919" s="574"/>
      <c r="L919" s="574"/>
      <c r="M919" s="574"/>
      <c r="N919" s="574"/>
      <c r="O919" s="575"/>
      <c r="P919" s="574"/>
      <c r="Q919" s="574"/>
      <c r="R919" s="290"/>
      <c r="S919" s="290"/>
      <c r="T919" s="290"/>
      <c r="U919" s="290"/>
      <c r="V919" s="290"/>
      <c r="W919" s="290"/>
      <c r="X919" s="290"/>
      <c r="Y919" s="290"/>
      <c r="Z919" s="290"/>
      <c r="AA919" s="290"/>
      <c r="AB919" s="290"/>
      <c r="AC919" s="290"/>
      <c r="AD919" s="290"/>
      <c r="AE919" s="290"/>
      <c r="AF919" s="290"/>
      <c r="AG919" s="290"/>
      <c r="AH919" s="290"/>
      <c r="AI919" s="290"/>
    </row>
    <row r="920" ht="16.5" customHeight="1">
      <c r="A920" s="290"/>
      <c r="B920" s="313"/>
      <c r="C920" s="313"/>
      <c r="D920" s="313"/>
      <c r="E920" s="313"/>
      <c r="F920" s="313"/>
      <c r="G920" s="313"/>
      <c r="H920" s="313"/>
      <c r="I920" s="313"/>
      <c r="J920" s="290"/>
      <c r="K920" s="574"/>
      <c r="L920" s="574"/>
      <c r="M920" s="574"/>
      <c r="N920" s="574"/>
      <c r="O920" s="575"/>
      <c r="P920" s="574"/>
      <c r="Q920" s="574"/>
      <c r="R920" s="290"/>
      <c r="S920" s="290"/>
      <c r="T920" s="290"/>
      <c r="U920" s="290"/>
      <c r="V920" s="290"/>
      <c r="W920" s="290"/>
      <c r="X920" s="290"/>
      <c r="Y920" s="290"/>
      <c r="Z920" s="290"/>
      <c r="AA920" s="290"/>
      <c r="AB920" s="290"/>
      <c r="AC920" s="290"/>
      <c r="AD920" s="290"/>
      <c r="AE920" s="290"/>
      <c r="AF920" s="290"/>
      <c r="AG920" s="290"/>
      <c r="AH920" s="290"/>
      <c r="AI920" s="290"/>
    </row>
    <row r="921" ht="16.5" customHeight="1">
      <c r="A921" s="290"/>
      <c r="B921" s="313"/>
      <c r="C921" s="313"/>
      <c r="D921" s="313"/>
      <c r="E921" s="313"/>
      <c r="F921" s="313"/>
      <c r="G921" s="313"/>
      <c r="H921" s="313"/>
      <c r="I921" s="313"/>
      <c r="J921" s="290"/>
      <c r="K921" s="574"/>
      <c r="L921" s="574"/>
      <c r="M921" s="574"/>
      <c r="N921" s="574"/>
      <c r="O921" s="575"/>
      <c r="P921" s="574"/>
      <c r="Q921" s="574"/>
      <c r="R921" s="290"/>
      <c r="S921" s="290"/>
      <c r="T921" s="290"/>
      <c r="U921" s="290"/>
      <c r="V921" s="290"/>
      <c r="W921" s="290"/>
      <c r="X921" s="290"/>
      <c r="Y921" s="290"/>
      <c r="Z921" s="290"/>
      <c r="AA921" s="290"/>
      <c r="AB921" s="290"/>
      <c r="AC921" s="290"/>
      <c r="AD921" s="290"/>
      <c r="AE921" s="290"/>
      <c r="AF921" s="290"/>
      <c r="AG921" s="290"/>
      <c r="AH921" s="290"/>
      <c r="AI921" s="290"/>
    </row>
    <row r="922" ht="16.5" customHeight="1">
      <c r="A922" s="290"/>
      <c r="B922" s="313"/>
      <c r="C922" s="313"/>
      <c r="D922" s="313"/>
      <c r="E922" s="313"/>
      <c r="F922" s="313"/>
      <c r="G922" s="313"/>
      <c r="H922" s="313"/>
      <c r="I922" s="313"/>
      <c r="J922" s="290"/>
      <c r="K922" s="574"/>
      <c r="L922" s="574"/>
      <c r="M922" s="574"/>
      <c r="N922" s="574"/>
      <c r="O922" s="575"/>
      <c r="P922" s="574"/>
      <c r="Q922" s="574"/>
      <c r="R922" s="290"/>
      <c r="S922" s="290"/>
      <c r="T922" s="290"/>
      <c r="U922" s="290"/>
      <c r="V922" s="290"/>
      <c r="W922" s="290"/>
      <c r="X922" s="290"/>
      <c r="Y922" s="290"/>
      <c r="Z922" s="290"/>
      <c r="AA922" s="290"/>
      <c r="AB922" s="290"/>
      <c r="AC922" s="290"/>
      <c r="AD922" s="290"/>
      <c r="AE922" s="290"/>
      <c r="AF922" s="290"/>
      <c r="AG922" s="290"/>
      <c r="AH922" s="290"/>
      <c r="AI922" s="290"/>
    </row>
    <row r="923" ht="16.5" customHeight="1">
      <c r="A923" s="290"/>
      <c r="B923" s="313"/>
      <c r="C923" s="313"/>
      <c r="D923" s="313"/>
      <c r="E923" s="313"/>
      <c r="F923" s="313"/>
      <c r="G923" s="313"/>
      <c r="H923" s="313"/>
      <c r="I923" s="313"/>
      <c r="J923" s="290"/>
      <c r="K923" s="574"/>
      <c r="L923" s="574"/>
      <c r="M923" s="574"/>
      <c r="N923" s="574"/>
      <c r="O923" s="575"/>
      <c r="P923" s="574"/>
      <c r="Q923" s="574"/>
      <c r="R923" s="290"/>
      <c r="S923" s="290"/>
      <c r="T923" s="290"/>
      <c r="U923" s="290"/>
      <c r="V923" s="290"/>
      <c r="W923" s="290"/>
      <c r="X923" s="290"/>
      <c r="Y923" s="290"/>
      <c r="Z923" s="290"/>
      <c r="AA923" s="290"/>
      <c r="AB923" s="290"/>
      <c r="AC923" s="290"/>
      <c r="AD923" s="290"/>
      <c r="AE923" s="290"/>
      <c r="AF923" s="290"/>
      <c r="AG923" s="290"/>
      <c r="AH923" s="290"/>
      <c r="AI923" s="290"/>
    </row>
    <row r="924" ht="16.5" customHeight="1">
      <c r="A924" s="290"/>
      <c r="B924" s="313"/>
      <c r="C924" s="313"/>
      <c r="D924" s="313"/>
      <c r="E924" s="313"/>
      <c r="F924" s="313"/>
      <c r="G924" s="313"/>
      <c r="H924" s="313"/>
      <c r="I924" s="313"/>
      <c r="J924" s="290"/>
      <c r="K924" s="574"/>
      <c r="L924" s="574"/>
      <c r="M924" s="574"/>
      <c r="N924" s="574"/>
      <c r="O924" s="575"/>
      <c r="P924" s="574"/>
      <c r="Q924" s="574"/>
      <c r="R924" s="290"/>
      <c r="S924" s="290"/>
      <c r="T924" s="290"/>
      <c r="U924" s="290"/>
      <c r="V924" s="290"/>
      <c r="W924" s="290"/>
      <c r="X924" s="290"/>
      <c r="Y924" s="290"/>
      <c r="Z924" s="290"/>
      <c r="AA924" s="290"/>
      <c r="AB924" s="290"/>
      <c r="AC924" s="290"/>
      <c r="AD924" s="290"/>
      <c r="AE924" s="290"/>
      <c r="AF924" s="290"/>
      <c r="AG924" s="290"/>
      <c r="AH924" s="290"/>
      <c r="AI924" s="290"/>
    </row>
    <row r="925" ht="16.5" customHeight="1">
      <c r="A925" s="290"/>
      <c r="B925" s="313"/>
      <c r="C925" s="313"/>
      <c r="D925" s="313"/>
      <c r="E925" s="313"/>
      <c r="F925" s="313"/>
      <c r="G925" s="313"/>
      <c r="H925" s="313"/>
      <c r="I925" s="313"/>
      <c r="J925" s="290"/>
      <c r="K925" s="574"/>
      <c r="L925" s="574"/>
      <c r="M925" s="574"/>
      <c r="N925" s="574"/>
      <c r="O925" s="575"/>
      <c r="P925" s="574"/>
      <c r="Q925" s="574"/>
      <c r="R925" s="290"/>
      <c r="S925" s="290"/>
      <c r="T925" s="290"/>
      <c r="U925" s="290"/>
      <c r="V925" s="290"/>
      <c r="W925" s="290"/>
      <c r="X925" s="290"/>
      <c r="Y925" s="290"/>
      <c r="Z925" s="290"/>
      <c r="AA925" s="290"/>
      <c r="AB925" s="290"/>
      <c r="AC925" s="290"/>
      <c r="AD925" s="290"/>
      <c r="AE925" s="290"/>
      <c r="AF925" s="290"/>
      <c r="AG925" s="290"/>
      <c r="AH925" s="290"/>
      <c r="AI925" s="290"/>
    </row>
    <row r="926" ht="16.5" customHeight="1">
      <c r="A926" s="290"/>
      <c r="B926" s="313"/>
      <c r="C926" s="313"/>
      <c r="D926" s="313"/>
      <c r="E926" s="313"/>
      <c r="F926" s="313"/>
      <c r="G926" s="313"/>
      <c r="H926" s="313"/>
      <c r="I926" s="313"/>
      <c r="J926" s="290"/>
      <c r="K926" s="574"/>
      <c r="L926" s="574"/>
      <c r="M926" s="574"/>
      <c r="N926" s="574"/>
      <c r="O926" s="575"/>
      <c r="P926" s="574"/>
      <c r="Q926" s="574"/>
      <c r="R926" s="290"/>
      <c r="S926" s="290"/>
      <c r="T926" s="290"/>
      <c r="U926" s="290"/>
      <c r="V926" s="290"/>
      <c r="W926" s="290"/>
      <c r="X926" s="290"/>
      <c r="Y926" s="290"/>
      <c r="Z926" s="290"/>
      <c r="AA926" s="290"/>
      <c r="AB926" s="290"/>
      <c r="AC926" s="290"/>
      <c r="AD926" s="290"/>
      <c r="AE926" s="290"/>
      <c r="AF926" s="290"/>
      <c r="AG926" s="290"/>
      <c r="AH926" s="290"/>
      <c r="AI926" s="290"/>
    </row>
    <row r="927" ht="16.5" customHeight="1">
      <c r="A927" s="290"/>
      <c r="B927" s="313"/>
      <c r="C927" s="313"/>
      <c r="D927" s="313"/>
      <c r="E927" s="313"/>
      <c r="F927" s="313"/>
      <c r="G927" s="313"/>
      <c r="H927" s="313"/>
      <c r="I927" s="313"/>
      <c r="J927" s="290"/>
      <c r="K927" s="574"/>
      <c r="L927" s="574"/>
      <c r="M927" s="574"/>
      <c r="N927" s="574"/>
      <c r="O927" s="575"/>
      <c r="P927" s="574"/>
      <c r="Q927" s="574"/>
      <c r="R927" s="290"/>
      <c r="S927" s="290"/>
      <c r="T927" s="290"/>
      <c r="U927" s="290"/>
      <c r="V927" s="290"/>
      <c r="W927" s="290"/>
      <c r="X927" s="290"/>
      <c r="Y927" s="290"/>
      <c r="Z927" s="290"/>
      <c r="AA927" s="290"/>
      <c r="AB927" s="290"/>
      <c r="AC927" s="290"/>
      <c r="AD927" s="290"/>
      <c r="AE927" s="290"/>
      <c r="AF927" s="290"/>
      <c r="AG927" s="290"/>
      <c r="AH927" s="290"/>
      <c r="AI927" s="290"/>
    </row>
    <row r="928" ht="16.5" customHeight="1">
      <c r="A928" s="290"/>
      <c r="B928" s="313"/>
      <c r="C928" s="313"/>
      <c r="D928" s="313"/>
      <c r="E928" s="313"/>
      <c r="F928" s="313"/>
      <c r="G928" s="313"/>
      <c r="H928" s="313"/>
      <c r="I928" s="313"/>
      <c r="J928" s="290"/>
      <c r="K928" s="574"/>
      <c r="L928" s="574"/>
      <c r="M928" s="574"/>
      <c r="N928" s="574"/>
      <c r="O928" s="575"/>
      <c r="P928" s="574"/>
      <c r="Q928" s="574"/>
      <c r="R928" s="290"/>
      <c r="S928" s="290"/>
      <c r="T928" s="290"/>
      <c r="U928" s="290"/>
      <c r="V928" s="290"/>
      <c r="W928" s="290"/>
      <c r="X928" s="290"/>
      <c r="Y928" s="290"/>
      <c r="Z928" s="290"/>
      <c r="AA928" s="290"/>
      <c r="AB928" s="290"/>
      <c r="AC928" s="290"/>
      <c r="AD928" s="290"/>
      <c r="AE928" s="290"/>
      <c r="AF928" s="290"/>
      <c r="AG928" s="290"/>
      <c r="AH928" s="290"/>
      <c r="AI928" s="290"/>
    </row>
    <row r="929" ht="16.5" customHeight="1">
      <c r="A929" s="290"/>
      <c r="B929" s="313"/>
      <c r="C929" s="313"/>
      <c r="D929" s="313"/>
      <c r="E929" s="313"/>
      <c r="F929" s="313"/>
      <c r="G929" s="313"/>
      <c r="H929" s="313"/>
      <c r="I929" s="313"/>
      <c r="J929" s="290"/>
      <c r="K929" s="574"/>
      <c r="L929" s="574"/>
      <c r="M929" s="574"/>
      <c r="N929" s="574"/>
      <c r="O929" s="575"/>
      <c r="P929" s="574"/>
      <c r="Q929" s="574"/>
      <c r="R929" s="290"/>
      <c r="S929" s="290"/>
      <c r="T929" s="290"/>
      <c r="U929" s="290"/>
      <c r="V929" s="290"/>
      <c r="W929" s="290"/>
      <c r="X929" s="290"/>
      <c r="Y929" s="290"/>
      <c r="Z929" s="290"/>
      <c r="AA929" s="290"/>
      <c r="AB929" s="290"/>
      <c r="AC929" s="290"/>
      <c r="AD929" s="290"/>
      <c r="AE929" s="290"/>
      <c r="AF929" s="290"/>
      <c r="AG929" s="290"/>
      <c r="AH929" s="290"/>
      <c r="AI929" s="290"/>
    </row>
    <row r="930" ht="16.5" customHeight="1">
      <c r="A930" s="290"/>
      <c r="B930" s="313"/>
      <c r="C930" s="313"/>
      <c r="D930" s="313"/>
      <c r="E930" s="313"/>
      <c r="F930" s="313"/>
      <c r="G930" s="313"/>
      <c r="H930" s="313"/>
      <c r="I930" s="313"/>
      <c r="J930" s="290"/>
      <c r="K930" s="574"/>
      <c r="L930" s="574"/>
      <c r="M930" s="574"/>
      <c r="N930" s="574"/>
      <c r="O930" s="575"/>
      <c r="P930" s="574"/>
      <c r="Q930" s="574"/>
      <c r="R930" s="290"/>
      <c r="S930" s="290"/>
      <c r="T930" s="290"/>
      <c r="U930" s="290"/>
      <c r="V930" s="290"/>
      <c r="W930" s="290"/>
      <c r="X930" s="290"/>
      <c r="Y930" s="290"/>
      <c r="Z930" s="290"/>
      <c r="AA930" s="290"/>
      <c r="AB930" s="290"/>
      <c r="AC930" s="290"/>
      <c r="AD930" s="290"/>
      <c r="AE930" s="290"/>
      <c r="AF930" s="290"/>
      <c r="AG930" s="290"/>
      <c r="AH930" s="290"/>
      <c r="AI930" s="290"/>
    </row>
    <row r="931" ht="16.5" customHeight="1">
      <c r="A931" s="290"/>
      <c r="B931" s="313"/>
      <c r="C931" s="313"/>
      <c r="D931" s="313"/>
      <c r="E931" s="313"/>
      <c r="F931" s="313"/>
      <c r="G931" s="313"/>
      <c r="H931" s="313"/>
      <c r="I931" s="313"/>
      <c r="J931" s="290"/>
      <c r="K931" s="574"/>
      <c r="L931" s="574"/>
      <c r="M931" s="574"/>
      <c r="N931" s="574"/>
      <c r="O931" s="575"/>
      <c r="P931" s="574"/>
      <c r="Q931" s="574"/>
      <c r="R931" s="290"/>
      <c r="S931" s="290"/>
      <c r="T931" s="290"/>
      <c r="U931" s="290"/>
      <c r="V931" s="290"/>
      <c r="W931" s="290"/>
      <c r="X931" s="290"/>
      <c r="Y931" s="290"/>
      <c r="Z931" s="290"/>
      <c r="AA931" s="290"/>
      <c r="AB931" s="290"/>
      <c r="AC931" s="290"/>
      <c r="AD931" s="290"/>
      <c r="AE931" s="290"/>
      <c r="AF931" s="290"/>
      <c r="AG931" s="290"/>
      <c r="AH931" s="290"/>
      <c r="AI931" s="290"/>
    </row>
    <row r="932" ht="16.5" customHeight="1">
      <c r="A932" s="290"/>
      <c r="B932" s="313"/>
      <c r="C932" s="313"/>
      <c r="D932" s="313"/>
      <c r="E932" s="313"/>
      <c r="F932" s="313"/>
      <c r="G932" s="313"/>
      <c r="H932" s="313"/>
      <c r="I932" s="313"/>
      <c r="J932" s="290"/>
      <c r="K932" s="574"/>
      <c r="L932" s="574"/>
      <c r="M932" s="574"/>
      <c r="N932" s="574"/>
      <c r="O932" s="575"/>
      <c r="P932" s="574"/>
      <c r="Q932" s="574"/>
      <c r="R932" s="290"/>
      <c r="S932" s="290"/>
      <c r="T932" s="290"/>
      <c r="U932" s="290"/>
      <c r="V932" s="290"/>
      <c r="W932" s="290"/>
      <c r="X932" s="290"/>
      <c r="Y932" s="290"/>
      <c r="Z932" s="290"/>
      <c r="AA932" s="290"/>
      <c r="AB932" s="290"/>
      <c r="AC932" s="290"/>
      <c r="AD932" s="290"/>
      <c r="AE932" s="290"/>
      <c r="AF932" s="290"/>
      <c r="AG932" s="290"/>
      <c r="AH932" s="290"/>
      <c r="AI932" s="290"/>
    </row>
    <row r="933" ht="16.5" customHeight="1">
      <c r="A933" s="290"/>
      <c r="B933" s="313"/>
      <c r="C933" s="313"/>
      <c r="D933" s="313"/>
      <c r="E933" s="313"/>
      <c r="F933" s="313"/>
      <c r="G933" s="313"/>
      <c r="H933" s="313"/>
      <c r="I933" s="313"/>
      <c r="J933" s="290"/>
      <c r="K933" s="574"/>
      <c r="L933" s="574"/>
      <c r="M933" s="574"/>
      <c r="N933" s="574"/>
      <c r="O933" s="575"/>
      <c r="P933" s="574"/>
      <c r="Q933" s="574"/>
      <c r="R933" s="290"/>
      <c r="S933" s="290"/>
      <c r="T933" s="290"/>
      <c r="U933" s="290"/>
      <c r="V933" s="290"/>
      <c r="W933" s="290"/>
      <c r="X933" s="290"/>
      <c r="Y933" s="290"/>
      <c r="Z933" s="290"/>
      <c r="AA933" s="290"/>
      <c r="AB933" s="290"/>
      <c r="AC933" s="290"/>
      <c r="AD933" s="290"/>
      <c r="AE933" s="290"/>
      <c r="AF933" s="290"/>
      <c r="AG933" s="290"/>
      <c r="AH933" s="290"/>
      <c r="AI933" s="290"/>
    </row>
    <row r="934" ht="16.5" customHeight="1">
      <c r="A934" s="290"/>
      <c r="B934" s="313"/>
      <c r="C934" s="313"/>
      <c r="D934" s="313"/>
      <c r="E934" s="313"/>
      <c r="F934" s="313"/>
      <c r="G934" s="313"/>
      <c r="H934" s="313"/>
      <c r="I934" s="313"/>
      <c r="J934" s="290"/>
      <c r="K934" s="574"/>
      <c r="L934" s="574"/>
      <c r="M934" s="574"/>
      <c r="N934" s="574"/>
      <c r="O934" s="575"/>
      <c r="P934" s="574"/>
      <c r="Q934" s="574"/>
      <c r="R934" s="290"/>
      <c r="S934" s="290"/>
      <c r="T934" s="290"/>
      <c r="U934" s="290"/>
      <c r="V934" s="290"/>
      <c r="W934" s="290"/>
      <c r="X934" s="290"/>
      <c r="Y934" s="290"/>
      <c r="Z934" s="290"/>
      <c r="AA934" s="290"/>
      <c r="AB934" s="290"/>
      <c r="AC934" s="290"/>
      <c r="AD934" s="290"/>
      <c r="AE934" s="290"/>
      <c r="AF934" s="290"/>
      <c r="AG934" s="290"/>
      <c r="AH934" s="290"/>
      <c r="AI934" s="290"/>
    </row>
    <row r="935" ht="16.5" customHeight="1">
      <c r="A935" s="290"/>
      <c r="B935" s="313"/>
      <c r="C935" s="313"/>
      <c r="D935" s="313"/>
      <c r="E935" s="313"/>
      <c r="F935" s="313"/>
      <c r="G935" s="313"/>
      <c r="H935" s="313"/>
      <c r="I935" s="313"/>
      <c r="J935" s="290"/>
      <c r="K935" s="574"/>
      <c r="L935" s="574"/>
      <c r="M935" s="574"/>
      <c r="N935" s="574"/>
      <c r="O935" s="575"/>
      <c r="P935" s="574"/>
      <c r="Q935" s="574"/>
      <c r="R935" s="290"/>
      <c r="S935" s="290"/>
      <c r="T935" s="290"/>
      <c r="U935" s="290"/>
      <c r="V935" s="290"/>
      <c r="W935" s="290"/>
      <c r="X935" s="290"/>
      <c r="Y935" s="290"/>
      <c r="Z935" s="290"/>
      <c r="AA935" s="290"/>
      <c r="AB935" s="290"/>
      <c r="AC935" s="290"/>
      <c r="AD935" s="290"/>
      <c r="AE935" s="290"/>
      <c r="AF935" s="290"/>
      <c r="AG935" s="290"/>
      <c r="AH935" s="290"/>
      <c r="AI935" s="290"/>
    </row>
    <row r="936" ht="16.5" customHeight="1">
      <c r="A936" s="290"/>
      <c r="B936" s="313"/>
      <c r="C936" s="313"/>
      <c r="D936" s="313"/>
      <c r="E936" s="313"/>
      <c r="F936" s="313"/>
      <c r="G936" s="313"/>
      <c r="H936" s="313"/>
      <c r="I936" s="313"/>
      <c r="J936" s="290"/>
      <c r="K936" s="574"/>
      <c r="L936" s="574"/>
      <c r="M936" s="574"/>
      <c r="N936" s="574"/>
      <c r="O936" s="575"/>
      <c r="P936" s="574"/>
      <c r="Q936" s="574"/>
      <c r="R936" s="290"/>
      <c r="S936" s="290"/>
      <c r="T936" s="290"/>
      <c r="U936" s="290"/>
      <c r="V936" s="290"/>
      <c r="W936" s="290"/>
      <c r="X936" s="290"/>
      <c r="Y936" s="290"/>
      <c r="Z936" s="290"/>
      <c r="AA936" s="290"/>
      <c r="AB936" s="290"/>
      <c r="AC936" s="290"/>
      <c r="AD936" s="290"/>
      <c r="AE936" s="290"/>
      <c r="AF936" s="290"/>
      <c r="AG936" s="290"/>
      <c r="AH936" s="290"/>
      <c r="AI936" s="290"/>
    </row>
    <row r="937" ht="16.5" customHeight="1">
      <c r="A937" s="290"/>
      <c r="B937" s="313"/>
      <c r="C937" s="313"/>
      <c r="D937" s="313"/>
      <c r="E937" s="313"/>
      <c r="F937" s="313"/>
      <c r="G937" s="313"/>
      <c r="H937" s="313"/>
      <c r="I937" s="313"/>
      <c r="J937" s="290"/>
      <c r="K937" s="574"/>
      <c r="L937" s="574"/>
      <c r="M937" s="574"/>
      <c r="N937" s="574"/>
      <c r="O937" s="575"/>
      <c r="P937" s="574"/>
      <c r="Q937" s="574"/>
      <c r="R937" s="290"/>
      <c r="S937" s="290"/>
      <c r="T937" s="290"/>
      <c r="U937" s="290"/>
      <c r="V937" s="290"/>
      <c r="W937" s="290"/>
      <c r="X937" s="290"/>
      <c r="Y937" s="290"/>
      <c r="Z937" s="290"/>
      <c r="AA937" s="290"/>
      <c r="AB937" s="290"/>
      <c r="AC937" s="290"/>
      <c r="AD937" s="290"/>
      <c r="AE937" s="290"/>
      <c r="AF937" s="290"/>
      <c r="AG937" s="290"/>
      <c r="AH937" s="290"/>
      <c r="AI937" s="290"/>
    </row>
    <row r="938" ht="16.5" customHeight="1">
      <c r="A938" s="290"/>
      <c r="B938" s="313"/>
      <c r="C938" s="313"/>
      <c r="D938" s="313"/>
      <c r="E938" s="313"/>
      <c r="F938" s="313"/>
      <c r="G938" s="313"/>
      <c r="H938" s="313"/>
      <c r="I938" s="313"/>
      <c r="J938" s="290"/>
      <c r="K938" s="574"/>
      <c r="L938" s="574"/>
      <c r="M938" s="574"/>
      <c r="N938" s="574"/>
      <c r="O938" s="575"/>
      <c r="P938" s="574"/>
      <c r="Q938" s="574"/>
      <c r="R938" s="290"/>
      <c r="S938" s="290"/>
      <c r="T938" s="290"/>
      <c r="U938" s="290"/>
      <c r="V938" s="290"/>
      <c r="W938" s="290"/>
      <c r="X938" s="290"/>
      <c r="Y938" s="290"/>
      <c r="Z938" s="290"/>
      <c r="AA938" s="290"/>
      <c r="AB938" s="290"/>
      <c r="AC938" s="290"/>
      <c r="AD938" s="290"/>
      <c r="AE938" s="290"/>
      <c r="AF938" s="290"/>
      <c r="AG938" s="290"/>
      <c r="AH938" s="290"/>
      <c r="AI938" s="290"/>
    </row>
    <row r="939" ht="16.5" customHeight="1">
      <c r="A939" s="290"/>
      <c r="B939" s="313"/>
      <c r="C939" s="313"/>
      <c r="D939" s="313"/>
      <c r="E939" s="313"/>
      <c r="F939" s="313"/>
      <c r="G939" s="313"/>
      <c r="H939" s="313"/>
      <c r="I939" s="313"/>
      <c r="J939" s="290"/>
      <c r="K939" s="574"/>
      <c r="L939" s="574"/>
      <c r="M939" s="574"/>
      <c r="N939" s="574"/>
      <c r="O939" s="575"/>
      <c r="P939" s="574"/>
      <c r="Q939" s="574"/>
      <c r="R939" s="290"/>
      <c r="S939" s="290"/>
      <c r="T939" s="290"/>
      <c r="U939" s="290"/>
      <c r="V939" s="290"/>
      <c r="W939" s="290"/>
      <c r="X939" s="290"/>
      <c r="Y939" s="290"/>
      <c r="Z939" s="290"/>
      <c r="AA939" s="290"/>
      <c r="AB939" s="290"/>
      <c r="AC939" s="290"/>
      <c r="AD939" s="290"/>
      <c r="AE939" s="290"/>
      <c r="AF939" s="290"/>
      <c r="AG939" s="290"/>
      <c r="AH939" s="290"/>
      <c r="AI939" s="290"/>
    </row>
    <row r="940" ht="16.5" customHeight="1">
      <c r="A940" s="290"/>
      <c r="B940" s="313"/>
      <c r="C940" s="313"/>
      <c r="D940" s="313"/>
      <c r="E940" s="313"/>
      <c r="F940" s="313"/>
      <c r="G940" s="313"/>
      <c r="H940" s="313"/>
      <c r="I940" s="313"/>
      <c r="J940" s="290"/>
      <c r="K940" s="574"/>
      <c r="L940" s="574"/>
      <c r="M940" s="574"/>
      <c r="N940" s="574"/>
      <c r="O940" s="575"/>
      <c r="P940" s="574"/>
      <c r="Q940" s="574"/>
      <c r="R940" s="290"/>
      <c r="S940" s="290"/>
      <c r="T940" s="290"/>
      <c r="U940" s="290"/>
      <c r="V940" s="290"/>
      <c r="W940" s="290"/>
      <c r="X940" s="290"/>
      <c r="Y940" s="290"/>
      <c r="Z940" s="290"/>
      <c r="AA940" s="290"/>
      <c r="AB940" s="290"/>
      <c r="AC940" s="290"/>
      <c r="AD940" s="290"/>
      <c r="AE940" s="290"/>
      <c r="AF940" s="290"/>
      <c r="AG940" s="290"/>
      <c r="AH940" s="290"/>
      <c r="AI940" s="290"/>
    </row>
    <row r="941" ht="16.5" customHeight="1">
      <c r="A941" s="290"/>
      <c r="B941" s="313"/>
      <c r="C941" s="313"/>
      <c r="D941" s="313"/>
      <c r="E941" s="313"/>
      <c r="F941" s="313"/>
      <c r="G941" s="313"/>
      <c r="H941" s="313"/>
      <c r="I941" s="313"/>
      <c r="J941" s="290"/>
      <c r="K941" s="574"/>
      <c r="L941" s="574"/>
      <c r="M941" s="574"/>
      <c r="N941" s="574"/>
      <c r="O941" s="575"/>
      <c r="P941" s="574"/>
      <c r="Q941" s="574"/>
      <c r="R941" s="290"/>
      <c r="S941" s="290"/>
      <c r="T941" s="290"/>
      <c r="U941" s="290"/>
      <c r="V941" s="290"/>
      <c r="W941" s="290"/>
      <c r="X941" s="290"/>
      <c r="Y941" s="290"/>
      <c r="Z941" s="290"/>
      <c r="AA941" s="290"/>
      <c r="AB941" s="290"/>
      <c r="AC941" s="290"/>
      <c r="AD941" s="290"/>
      <c r="AE941" s="290"/>
      <c r="AF941" s="290"/>
      <c r="AG941" s="290"/>
      <c r="AH941" s="290"/>
      <c r="AI941" s="290"/>
    </row>
    <row r="942" ht="16.5" customHeight="1">
      <c r="A942" s="290"/>
      <c r="B942" s="313"/>
      <c r="C942" s="313"/>
      <c r="D942" s="313"/>
      <c r="E942" s="313"/>
      <c r="F942" s="313"/>
      <c r="G942" s="313"/>
      <c r="H942" s="313"/>
      <c r="I942" s="313"/>
      <c r="J942" s="290"/>
      <c r="K942" s="574"/>
      <c r="L942" s="574"/>
      <c r="M942" s="574"/>
      <c r="N942" s="574"/>
      <c r="O942" s="575"/>
      <c r="P942" s="574"/>
      <c r="Q942" s="574"/>
      <c r="R942" s="290"/>
      <c r="S942" s="290"/>
      <c r="T942" s="290"/>
      <c r="U942" s="290"/>
      <c r="V942" s="290"/>
      <c r="W942" s="290"/>
      <c r="X942" s="290"/>
      <c r="Y942" s="290"/>
      <c r="Z942" s="290"/>
      <c r="AA942" s="290"/>
      <c r="AB942" s="290"/>
      <c r="AC942" s="290"/>
      <c r="AD942" s="290"/>
      <c r="AE942" s="290"/>
      <c r="AF942" s="290"/>
      <c r="AG942" s="290"/>
      <c r="AH942" s="290"/>
      <c r="AI942" s="290"/>
    </row>
    <row r="943" ht="16.5" customHeight="1">
      <c r="A943" s="290"/>
      <c r="B943" s="313"/>
      <c r="C943" s="313"/>
      <c r="D943" s="313"/>
      <c r="E943" s="313"/>
      <c r="F943" s="313"/>
      <c r="G943" s="313"/>
      <c r="H943" s="313"/>
      <c r="I943" s="313"/>
      <c r="J943" s="290"/>
      <c r="K943" s="574"/>
      <c r="L943" s="574"/>
      <c r="M943" s="574"/>
      <c r="N943" s="574"/>
      <c r="O943" s="575"/>
      <c r="P943" s="574"/>
      <c r="Q943" s="574"/>
      <c r="R943" s="290"/>
      <c r="S943" s="290"/>
      <c r="T943" s="290"/>
      <c r="U943" s="290"/>
      <c r="V943" s="290"/>
      <c r="W943" s="290"/>
      <c r="X943" s="290"/>
      <c r="Y943" s="290"/>
      <c r="Z943" s="290"/>
      <c r="AA943" s="290"/>
      <c r="AB943" s="290"/>
      <c r="AC943" s="290"/>
      <c r="AD943" s="290"/>
      <c r="AE943" s="290"/>
      <c r="AF943" s="290"/>
      <c r="AG943" s="290"/>
      <c r="AH943" s="290"/>
      <c r="AI943" s="290"/>
    </row>
    <row r="944" ht="16.5" customHeight="1">
      <c r="A944" s="290"/>
      <c r="B944" s="313"/>
      <c r="C944" s="313"/>
      <c r="D944" s="313"/>
      <c r="E944" s="313"/>
      <c r="F944" s="313"/>
      <c r="G944" s="313"/>
      <c r="H944" s="313"/>
      <c r="I944" s="313"/>
      <c r="J944" s="290"/>
      <c r="K944" s="574"/>
      <c r="L944" s="574"/>
      <c r="M944" s="574"/>
      <c r="N944" s="574"/>
      <c r="O944" s="575"/>
      <c r="P944" s="574"/>
      <c r="Q944" s="574"/>
      <c r="R944" s="290"/>
      <c r="S944" s="290"/>
      <c r="T944" s="290"/>
      <c r="U944" s="290"/>
      <c r="V944" s="290"/>
      <c r="W944" s="290"/>
      <c r="X944" s="290"/>
      <c r="Y944" s="290"/>
      <c r="Z944" s="290"/>
      <c r="AA944" s="290"/>
      <c r="AB944" s="290"/>
      <c r="AC944" s="290"/>
      <c r="AD944" s="290"/>
      <c r="AE944" s="290"/>
      <c r="AF944" s="290"/>
      <c r="AG944" s="290"/>
      <c r="AH944" s="290"/>
      <c r="AI944" s="290"/>
    </row>
    <row r="945" ht="16.5" customHeight="1">
      <c r="A945" s="290"/>
      <c r="B945" s="313"/>
      <c r="C945" s="313"/>
      <c r="D945" s="313"/>
      <c r="E945" s="313"/>
      <c r="F945" s="313"/>
      <c r="G945" s="313"/>
      <c r="H945" s="313"/>
      <c r="I945" s="313"/>
      <c r="J945" s="290"/>
      <c r="K945" s="574"/>
      <c r="L945" s="574"/>
      <c r="M945" s="574"/>
      <c r="N945" s="574"/>
      <c r="O945" s="575"/>
      <c r="P945" s="574"/>
      <c r="Q945" s="574"/>
      <c r="R945" s="290"/>
      <c r="S945" s="290"/>
      <c r="T945" s="290"/>
      <c r="U945" s="290"/>
      <c r="V945" s="290"/>
      <c r="W945" s="290"/>
      <c r="X945" s="290"/>
      <c r="Y945" s="290"/>
      <c r="Z945" s="290"/>
      <c r="AA945" s="290"/>
      <c r="AB945" s="290"/>
      <c r="AC945" s="290"/>
      <c r="AD945" s="290"/>
      <c r="AE945" s="290"/>
      <c r="AF945" s="290"/>
      <c r="AG945" s="290"/>
      <c r="AH945" s="290"/>
      <c r="AI945" s="290"/>
    </row>
    <row r="946" ht="16.5" customHeight="1">
      <c r="A946" s="290"/>
      <c r="B946" s="313"/>
      <c r="C946" s="313"/>
      <c r="D946" s="313"/>
      <c r="E946" s="313"/>
      <c r="F946" s="313"/>
      <c r="G946" s="313"/>
      <c r="H946" s="313"/>
      <c r="I946" s="313"/>
      <c r="J946" s="290"/>
      <c r="K946" s="574"/>
      <c r="L946" s="574"/>
      <c r="M946" s="574"/>
      <c r="N946" s="574"/>
      <c r="O946" s="575"/>
      <c r="P946" s="574"/>
      <c r="Q946" s="574"/>
      <c r="R946" s="290"/>
      <c r="S946" s="290"/>
      <c r="T946" s="290"/>
      <c r="U946" s="290"/>
      <c r="V946" s="290"/>
      <c r="W946" s="290"/>
      <c r="X946" s="290"/>
      <c r="Y946" s="290"/>
      <c r="Z946" s="290"/>
      <c r="AA946" s="290"/>
      <c r="AB946" s="290"/>
      <c r="AC946" s="290"/>
      <c r="AD946" s="290"/>
      <c r="AE946" s="290"/>
      <c r="AF946" s="290"/>
      <c r="AG946" s="290"/>
      <c r="AH946" s="290"/>
      <c r="AI946" s="290"/>
    </row>
    <row r="947" ht="16.5" customHeight="1">
      <c r="A947" s="290"/>
      <c r="B947" s="313"/>
      <c r="C947" s="313"/>
      <c r="D947" s="313"/>
      <c r="E947" s="313"/>
      <c r="F947" s="313"/>
      <c r="G947" s="313"/>
      <c r="H947" s="313"/>
      <c r="I947" s="313"/>
      <c r="J947" s="290"/>
      <c r="K947" s="574"/>
      <c r="L947" s="574"/>
      <c r="M947" s="574"/>
      <c r="N947" s="574"/>
      <c r="O947" s="575"/>
      <c r="P947" s="574"/>
      <c r="Q947" s="574"/>
      <c r="R947" s="290"/>
      <c r="S947" s="290"/>
      <c r="T947" s="290"/>
      <c r="U947" s="290"/>
      <c r="V947" s="290"/>
      <c r="W947" s="290"/>
      <c r="X947" s="290"/>
      <c r="Y947" s="290"/>
      <c r="Z947" s="290"/>
      <c r="AA947" s="290"/>
      <c r="AB947" s="290"/>
      <c r="AC947" s="290"/>
      <c r="AD947" s="290"/>
      <c r="AE947" s="290"/>
      <c r="AF947" s="290"/>
      <c r="AG947" s="290"/>
      <c r="AH947" s="290"/>
      <c r="AI947" s="290"/>
    </row>
    <row r="948" ht="16.5" customHeight="1">
      <c r="A948" s="290"/>
      <c r="B948" s="313"/>
      <c r="C948" s="313"/>
      <c r="D948" s="313"/>
      <c r="E948" s="313"/>
      <c r="F948" s="313"/>
      <c r="G948" s="313"/>
      <c r="H948" s="313"/>
      <c r="I948" s="313"/>
      <c r="J948" s="290"/>
      <c r="K948" s="574"/>
      <c r="L948" s="574"/>
      <c r="M948" s="574"/>
      <c r="N948" s="574"/>
      <c r="O948" s="575"/>
      <c r="P948" s="574"/>
      <c r="Q948" s="574"/>
      <c r="R948" s="290"/>
      <c r="S948" s="290"/>
      <c r="T948" s="290"/>
      <c r="U948" s="290"/>
      <c r="V948" s="290"/>
      <c r="W948" s="290"/>
      <c r="X948" s="290"/>
      <c r="Y948" s="290"/>
      <c r="Z948" s="290"/>
      <c r="AA948" s="290"/>
      <c r="AB948" s="290"/>
      <c r="AC948" s="290"/>
      <c r="AD948" s="290"/>
      <c r="AE948" s="290"/>
      <c r="AF948" s="290"/>
      <c r="AG948" s="290"/>
      <c r="AH948" s="290"/>
      <c r="AI948" s="290"/>
    </row>
    <row r="949" ht="16.5" customHeight="1">
      <c r="A949" s="290"/>
      <c r="B949" s="313"/>
      <c r="C949" s="313"/>
      <c r="D949" s="313"/>
      <c r="E949" s="313"/>
      <c r="F949" s="313"/>
      <c r="G949" s="313"/>
      <c r="H949" s="313"/>
      <c r="I949" s="313"/>
      <c r="J949" s="290"/>
      <c r="K949" s="574"/>
      <c r="L949" s="574"/>
      <c r="M949" s="574"/>
      <c r="N949" s="574"/>
      <c r="O949" s="575"/>
      <c r="P949" s="574"/>
      <c r="Q949" s="574"/>
      <c r="R949" s="290"/>
      <c r="S949" s="290"/>
      <c r="T949" s="290"/>
      <c r="U949" s="290"/>
      <c r="V949" s="290"/>
      <c r="W949" s="290"/>
      <c r="X949" s="290"/>
      <c r="Y949" s="290"/>
      <c r="Z949" s="290"/>
      <c r="AA949" s="290"/>
      <c r="AB949" s="290"/>
      <c r="AC949" s="290"/>
      <c r="AD949" s="290"/>
      <c r="AE949" s="290"/>
      <c r="AF949" s="290"/>
      <c r="AG949" s="290"/>
      <c r="AH949" s="290"/>
      <c r="AI949" s="290"/>
    </row>
    <row r="950" ht="16.5" customHeight="1">
      <c r="A950" s="290"/>
      <c r="B950" s="313"/>
      <c r="C950" s="313"/>
      <c r="D950" s="313"/>
      <c r="E950" s="313"/>
      <c r="F950" s="313"/>
      <c r="G950" s="313"/>
      <c r="H950" s="313"/>
      <c r="I950" s="313"/>
      <c r="J950" s="290"/>
      <c r="K950" s="574"/>
      <c r="L950" s="574"/>
      <c r="M950" s="574"/>
      <c r="N950" s="574"/>
      <c r="O950" s="575"/>
      <c r="P950" s="574"/>
      <c r="Q950" s="574"/>
      <c r="R950" s="290"/>
      <c r="S950" s="290"/>
      <c r="T950" s="290"/>
      <c r="U950" s="290"/>
      <c r="V950" s="290"/>
      <c r="W950" s="290"/>
      <c r="X950" s="290"/>
      <c r="Y950" s="290"/>
      <c r="Z950" s="290"/>
      <c r="AA950" s="290"/>
      <c r="AB950" s="290"/>
      <c r="AC950" s="290"/>
      <c r="AD950" s="290"/>
      <c r="AE950" s="290"/>
      <c r="AF950" s="290"/>
      <c r="AG950" s="290"/>
      <c r="AH950" s="290"/>
      <c r="AI950" s="290"/>
    </row>
    <row r="951" ht="16.5" customHeight="1">
      <c r="A951" s="290"/>
      <c r="B951" s="313"/>
      <c r="C951" s="313"/>
      <c r="D951" s="313"/>
      <c r="E951" s="313"/>
      <c r="F951" s="313"/>
      <c r="G951" s="313"/>
      <c r="H951" s="313"/>
      <c r="I951" s="313"/>
      <c r="J951" s="290"/>
      <c r="K951" s="574"/>
      <c r="L951" s="574"/>
      <c r="M951" s="574"/>
      <c r="N951" s="574"/>
      <c r="O951" s="575"/>
      <c r="P951" s="574"/>
      <c r="Q951" s="574"/>
      <c r="R951" s="290"/>
      <c r="S951" s="290"/>
      <c r="T951" s="290"/>
      <c r="U951" s="290"/>
      <c r="V951" s="290"/>
      <c r="W951" s="290"/>
      <c r="X951" s="290"/>
      <c r="Y951" s="290"/>
      <c r="Z951" s="290"/>
      <c r="AA951" s="290"/>
      <c r="AB951" s="290"/>
      <c r="AC951" s="290"/>
      <c r="AD951" s="290"/>
      <c r="AE951" s="290"/>
      <c r="AF951" s="290"/>
      <c r="AG951" s="290"/>
      <c r="AH951" s="290"/>
      <c r="AI951" s="290"/>
    </row>
    <row r="952" ht="16.5" customHeight="1">
      <c r="A952" s="290"/>
      <c r="B952" s="313"/>
      <c r="C952" s="313"/>
      <c r="D952" s="313"/>
      <c r="E952" s="313"/>
      <c r="F952" s="313"/>
      <c r="G952" s="313"/>
      <c r="H952" s="313"/>
      <c r="I952" s="313"/>
      <c r="J952" s="290"/>
      <c r="K952" s="574"/>
      <c r="L952" s="574"/>
      <c r="M952" s="574"/>
      <c r="N952" s="574"/>
      <c r="O952" s="575"/>
      <c r="P952" s="574"/>
      <c r="Q952" s="574"/>
      <c r="R952" s="290"/>
      <c r="S952" s="290"/>
      <c r="T952" s="290"/>
      <c r="U952" s="290"/>
      <c r="V952" s="290"/>
      <c r="W952" s="290"/>
      <c r="X952" s="290"/>
      <c r="Y952" s="290"/>
      <c r="Z952" s="290"/>
      <c r="AA952" s="290"/>
      <c r="AB952" s="290"/>
      <c r="AC952" s="290"/>
      <c r="AD952" s="290"/>
      <c r="AE952" s="290"/>
      <c r="AF952" s="290"/>
      <c r="AG952" s="290"/>
      <c r="AH952" s="290"/>
      <c r="AI952" s="290"/>
    </row>
    <row r="953" ht="16.5" customHeight="1">
      <c r="A953" s="290"/>
      <c r="B953" s="313"/>
      <c r="C953" s="313"/>
      <c r="D953" s="313"/>
      <c r="E953" s="313"/>
      <c r="F953" s="313"/>
      <c r="G953" s="313"/>
      <c r="H953" s="313"/>
      <c r="I953" s="313"/>
      <c r="J953" s="290"/>
      <c r="K953" s="574"/>
      <c r="L953" s="574"/>
      <c r="M953" s="574"/>
      <c r="N953" s="574"/>
      <c r="O953" s="575"/>
      <c r="P953" s="574"/>
      <c r="Q953" s="574"/>
      <c r="R953" s="290"/>
      <c r="S953" s="290"/>
      <c r="T953" s="290"/>
      <c r="U953" s="290"/>
      <c r="V953" s="290"/>
      <c r="W953" s="290"/>
      <c r="X953" s="290"/>
      <c r="Y953" s="290"/>
      <c r="Z953" s="290"/>
      <c r="AA953" s="290"/>
      <c r="AB953" s="290"/>
      <c r="AC953" s="290"/>
      <c r="AD953" s="290"/>
      <c r="AE953" s="290"/>
      <c r="AF953" s="290"/>
      <c r="AG953" s="290"/>
      <c r="AH953" s="290"/>
      <c r="AI953" s="290"/>
    </row>
    <row r="954" ht="16.5" customHeight="1">
      <c r="A954" s="290"/>
      <c r="B954" s="313"/>
      <c r="C954" s="313"/>
      <c r="D954" s="313"/>
      <c r="E954" s="313"/>
      <c r="F954" s="313"/>
      <c r="G954" s="313"/>
      <c r="H954" s="313"/>
      <c r="I954" s="313"/>
      <c r="J954" s="290"/>
      <c r="K954" s="574"/>
      <c r="L954" s="574"/>
      <c r="M954" s="574"/>
      <c r="N954" s="574"/>
      <c r="O954" s="575"/>
      <c r="P954" s="574"/>
      <c r="Q954" s="574"/>
      <c r="R954" s="290"/>
      <c r="S954" s="290"/>
      <c r="T954" s="290"/>
      <c r="U954" s="290"/>
      <c r="V954" s="290"/>
      <c r="W954" s="290"/>
      <c r="X954" s="290"/>
      <c r="Y954" s="290"/>
      <c r="Z954" s="290"/>
      <c r="AA954" s="290"/>
      <c r="AB954" s="290"/>
      <c r="AC954" s="290"/>
      <c r="AD954" s="290"/>
      <c r="AE954" s="290"/>
      <c r="AF954" s="290"/>
      <c r="AG954" s="290"/>
      <c r="AH954" s="290"/>
      <c r="AI954" s="290"/>
    </row>
    <row r="955" ht="16.5" customHeight="1">
      <c r="A955" s="290"/>
      <c r="B955" s="313"/>
      <c r="C955" s="313"/>
      <c r="D955" s="313"/>
      <c r="E955" s="313"/>
      <c r="F955" s="313"/>
      <c r="G955" s="313"/>
      <c r="H955" s="313"/>
      <c r="I955" s="313"/>
      <c r="J955" s="290"/>
      <c r="K955" s="574"/>
      <c r="L955" s="574"/>
      <c r="M955" s="574"/>
      <c r="N955" s="574"/>
      <c r="O955" s="575"/>
      <c r="P955" s="574"/>
      <c r="Q955" s="574"/>
      <c r="R955" s="290"/>
      <c r="S955" s="290"/>
      <c r="T955" s="290"/>
      <c r="U955" s="290"/>
      <c r="V955" s="290"/>
      <c r="W955" s="290"/>
      <c r="X955" s="290"/>
      <c r="Y955" s="290"/>
      <c r="Z955" s="290"/>
      <c r="AA955" s="290"/>
      <c r="AB955" s="290"/>
      <c r="AC955" s="290"/>
      <c r="AD955" s="290"/>
      <c r="AE955" s="290"/>
      <c r="AF955" s="290"/>
      <c r="AG955" s="290"/>
      <c r="AH955" s="290"/>
      <c r="AI955" s="290"/>
    </row>
    <row r="956" ht="16.5" customHeight="1">
      <c r="A956" s="290"/>
      <c r="B956" s="313"/>
      <c r="C956" s="313"/>
      <c r="D956" s="313"/>
      <c r="E956" s="313"/>
      <c r="F956" s="313"/>
      <c r="G956" s="313"/>
      <c r="H956" s="313"/>
      <c r="I956" s="313"/>
      <c r="J956" s="290"/>
      <c r="K956" s="574"/>
      <c r="L956" s="574"/>
      <c r="M956" s="574"/>
      <c r="N956" s="574"/>
      <c r="O956" s="575"/>
      <c r="P956" s="574"/>
      <c r="Q956" s="574"/>
      <c r="R956" s="290"/>
      <c r="S956" s="290"/>
      <c r="T956" s="290"/>
      <c r="U956" s="290"/>
      <c r="V956" s="290"/>
      <c r="W956" s="290"/>
      <c r="X956" s="290"/>
      <c r="Y956" s="290"/>
      <c r="Z956" s="290"/>
      <c r="AA956" s="290"/>
      <c r="AB956" s="290"/>
      <c r="AC956" s="290"/>
      <c r="AD956" s="290"/>
      <c r="AE956" s="290"/>
      <c r="AF956" s="290"/>
      <c r="AG956" s="290"/>
      <c r="AH956" s="290"/>
      <c r="AI956" s="290"/>
    </row>
    <row r="957" ht="16.5" customHeight="1">
      <c r="A957" s="290"/>
      <c r="B957" s="313"/>
      <c r="C957" s="313"/>
      <c r="D957" s="313"/>
      <c r="E957" s="313"/>
      <c r="F957" s="313"/>
      <c r="G957" s="313"/>
      <c r="H957" s="313"/>
      <c r="I957" s="313"/>
      <c r="J957" s="290"/>
      <c r="K957" s="574"/>
      <c r="L957" s="574"/>
      <c r="M957" s="574"/>
      <c r="N957" s="574"/>
      <c r="O957" s="575"/>
      <c r="P957" s="574"/>
      <c r="Q957" s="574"/>
      <c r="R957" s="290"/>
      <c r="S957" s="290"/>
      <c r="T957" s="290"/>
      <c r="U957" s="290"/>
      <c r="V957" s="290"/>
      <c r="W957" s="290"/>
      <c r="X957" s="290"/>
      <c r="Y957" s="290"/>
      <c r="Z957" s="290"/>
      <c r="AA957" s="290"/>
      <c r="AB957" s="290"/>
      <c r="AC957" s="290"/>
      <c r="AD957" s="290"/>
      <c r="AE957" s="290"/>
      <c r="AF957" s="290"/>
      <c r="AG957" s="290"/>
      <c r="AH957" s="290"/>
      <c r="AI957" s="290"/>
    </row>
    <row r="958" ht="16.5" customHeight="1">
      <c r="A958" s="290"/>
      <c r="B958" s="313"/>
      <c r="C958" s="313"/>
      <c r="D958" s="313"/>
      <c r="E958" s="313"/>
      <c r="F958" s="313"/>
      <c r="G958" s="313"/>
      <c r="H958" s="313"/>
      <c r="I958" s="313"/>
      <c r="J958" s="290"/>
      <c r="K958" s="574"/>
      <c r="L958" s="574"/>
      <c r="M958" s="574"/>
      <c r="N958" s="574"/>
      <c r="O958" s="575"/>
      <c r="P958" s="574"/>
      <c r="Q958" s="574"/>
      <c r="R958" s="290"/>
      <c r="S958" s="290"/>
      <c r="T958" s="290"/>
      <c r="U958" s="290"/>
      <c r="V958" s="290"/>
      <c r="W958" s="290"/>
      <c r="X958" s="290"/>
      <c r="Y958" s="290"/>
      <c r="Z958" s="290"/>
      <c r="AA958" s="290"/>
      <c r="AB958" s="290"/>
      <c r="AC958" s="290"/>
      <c r="AD958" s="290"/>
      <c r="AE958" s="290"/>
      <c r="AF958" s="290"/>
      <c r="AG958" s="290"/>
      <c r="AH958" s="290"/>
      <c r="AI958" s="290"/>
    </row>
    <row r="959" ht="16.5" customHeight="1">
      <c r="A959" s="290"/>
      <c r="B959" s="313"/>
      <c r="C959" s="313"/>
      <c r="D959" s="313"/>
      <c r="E959" s="313"/>
      <c r="F959" s="313"/>
      <c r="G959" s="313"/>
      <c r="H959" s="313"/>
      <c r="I959" s="313"/>
      <c r="J959" s="290"/>
      <c r="K959" s="574"/>
      <c r="L959" s="574"/>
      <c r="M959" s="574"/>
      <c r="N959" s="574"/>
      <c r="O959" s="575"/>
      <c r="P959" s="574"/>
      <c r="Q959" s="574"/>
      <c r="R959" s="290"/>
      <c r="S959" s="290"/>
      <c r="T959" s="290"/>
      <c r="U959" s="290"/>
      <c r="V959" s="290"/>
      <c r="W959" s="290"/>
      <c r="X959" s="290"/>
      <c r="Y959" s="290"/>
      <c r="Z959" s="290"/>
      <c r="AA959" s="290"/>
      <c r="AB959" s="290"/>
      <c r="AC959" s="290"/>
      <c r="AD959" s="290"/>
      <c r="AE959" s="290"/>
      <c r="AF959" s="290"/>
      <c r="AG959" s="290"/>
      <c r="AH959" s="290"/>
      <c r="AI959" s="290"/>
    </row>
    <row r="960" ht="16.5" customHeight="1">
      <c r="A960" s="290"/>
      <c r="B960" s="313"/>
      <c r="C960" s="313"/>
      <c r="D960" s="313"/>
      <c r="E960" s="313"/>
      <c r="F960" s="313"/>
      <c r="G960" s="313"/>
      <c r="H960" s="313"/>
      <c r="I960" s="313"/>
      <c r="J960" s="290"/>
      <c r="K960" s="574"/>
      <c r="L960" s="574"/>
      <c r="M960" s="574"/>
      <c r="N960" s="574"/>
      <c r="O960" s="575"/>
      <c r="P960" s="574"/>
      <c r="Q960" s="574"/>
      <c r="R960" s="290"/>
      <c r="S960" s="290"/>
      <c r="T960" s="290"/>
      <c r="U960" s="290"/>
      <c r="V960" s="290"/>
      <c r="W960" s="290"/>
      <c r="X960" s="290"/>
      <c r="Y960" s="290"/>
      <c r="Z960" s="290"/>
      <c r="AA960" s="290"/>
      <c r="AB960" s="290"/>
      <c r="AC960" s="290"/>
      <c r="AD960" s="290"/>
      <c r="AE960" s="290"/>
      <c r="AF960" s="290"/>
      <c r="AG960" s="290"/>
      <c r="AH960" s="290"/>
      <c r="AI960" s="290"/>
    </row>
    <row r="961" ht="16.5" customHeight="1">
      <c r="A961" s="290"/>
      <c r="B961" s="313"/>
      <c r="C961" s="313"/>
      <c r="D961" s="313"/>
      <c r="E961" s="313"/>
      <c r="F961" s="313"/>
      <c r="G961" s="313"/>
      <c r="H961" s="313"/>
      <c r="I961" s="313"/>
      <c r="J961" s="290"/>
      <c r="K961" s="574"/>
      <c r="L961" s="574"/>
      <c r="M961" s="574"/>
      <c r="N961" s="574"/>
      <c r="O961" s="575"/>
      <c r="P961" s="574"/>
      <c r="Q961" s="574"/>
      <c r="R961" s="290"/>
      <c r="S961" s="290"/>
      <c r="T961" s="290"/>
      <c r="U961" s="290"/>
      <c r="V961" s="290"/>
      <c r="W961" s="290"/>
      <c r="X961" s="290"/>
      <c r="Y961" s="290"/>
      <c r="Z961" s="290"/>
      <c r="AA961" s="290"/>
      <c r="AB961" s="290"/>
      <c r="AC961" s="290"/>
      <c r="AD961" s="290"/>
      <c r="AE961" s="290"/>
      <c r="AF961" s="290"/>
      <c r="AG961" s="290"/>
      <c r="AH961" s="290"/>
      <c r="AI961" s="290"/>
    </row>
    <row r="962" ht="16.5" customHeight="1">
      <c r="A962" s="290"/>
      <c r="B962" s="313"/>
      <c r="C962" s="313"/>
      <c r="D962" s="313"/>
      <c r="E962" s="313"/>
      <c r="F962" s="313"/>
      <c r="G962" s="313"/>
      <c r="H962" s="313"/>
      <c r="I962" s="313"/>
      <c r="J962" s="290"/>
      <c r="K962" s="574"/>
      <c r="L962" s="574"/>
      <c r="M962" s="574"/>
      <c r="N962" s="574"/>
      <c r="O962" s="575"/>
      <c r="P962" s="574"/>
      <c r="Q962" s="574"/>
      <c r="R962" s="290"/>
      <c r="S962" s="290"/>
      <c r="T962" s="290"/>
      <c r="U962" s="290"/>
      <c r="V962" s="290"/>
      <c r="W962" s="290"/>
      <c r="X962" s="290"/>
      <c r="Y962" s="290"/>
      <c r="Z962" s="290"/>
      <c r="AA962" s="290"/>
      <c r="AB962" s="290"/>
      <c r="AC962" s="290"/>
      <c r="AD962" s="290"/>
      <c r="AE962" s="290"/>
      <c r="AF962" s="290"/>
      <c r="AG962" s="290"/>
      <c r="AH962" s="290"/>
      <c r="AI962" s="290"/>
    </row>
    <row r="963" ht="16.5" customHeight="1">
      <c r="A963" s="290"/>
      <c r="B963" s="313"/>
      <c r="C963" s="313"/>
      <c r="D963" s="313"/>
      <c r="E963" s="313"/>
      <c r="F963" s="313"/>
      <c r="G963" s="313"/>
      <c r="H963" s="313"/>
      <c r="I963" s="313"/>
      <c r="J963" s="290"/>
      <c r="K963" s="574"/>
      <c r="L963" s="574"/>
      <c r="M963" s="574"/>
      <c r="N963" s="574"/>
      <c r="O963" s="575"/>
      <c r="P963" s="574"/>
      <c r="Q963" s="574"/>
      <c r="R963" s="290"/>
      <c r="S963" s="290"/>
      <c r="T963" s="290"/>
      <c r="U963" s="290"/>
      <c r="V963" s="290"/>
      <c r="W963" s="290"/>
      <c r="X963" s="290"/>
      <c r="Y963" s="290"/>
      <c r="Z963" s="290"/>
      <c r="AA963" s="290"/>
      <c r="AB963" s="290"/>
      <c r="AC963" s="290"/>
      <c r="AD963" s="290"/>
      <c r="AE963" s="290"/>
      <c r="AF963" s="290"/>
      <c r="AG963" s="290"/>
      <c r="AH963" s="290"/>
      <c r="AI963" s="290"/>
    </row>
    <row r="964" ht="16.5" customHeight="1">
      <c r="A964" s="290"/>
      <c r="B964" s="313"/>
      <c r="C964" s="313"/>
      <c r="D964" s="313"/>
      <c r="E964" s="313"/>
      <c r="F964" s="313"/>
      <c r="G964" s="313"/>
      <c r="H964" s="313"/>
      <c r="I964" s="313"/>
      <c r="J964" s="290"/>
      <c r="K964" s="574"/>
      <c r="L964" s="574"/>
      <c r="M964" s="574"/>
      <c r="N964" s="574"/>
      <c r="O964" s="575"/>
      <c r="P964" s="574"/>
      <c r="Q964" s="574"/>
      <c r="R964" s="290"/>
      <c r="S964" s="290"/>
      <c r="T964" s="290"/>
      <c r="U964" s="290"/>
      <c r="V964" s="290"/>
      <c r="W964" s="290"/>
      <c r="X964" s="290"/>
      <c r="Y964" s="290"/>
      <c r="Z964" s="290"/>
      <c r="AA964" s="290"/>
      <c r="AB964" s="290"/>
      <c r="AC964" s="290"/>
      <c r="AD964" s="290"/>
      <c r="AE964" s="290"/>
      <c r="AF964" s="290"/>
      <c r="AG964" s="290"/>
      <c r="AH964" s="290"/>
      <c r="AI964" s="290"/>
    </row>
    <row r="965" ht="16.5" customHeight="1">
      <c r="A965" s="290"/>
      <c r="B965" s="313"/>
      <c r="C965" s="313"/>
      <c r="D965" s="313"/>
      <c r="E965" s="313"/>
      <c r="F965" s="313"/>
      <c r="G965" s="313"/>
      <c r="H965" s="313"/>
      <c r="I965" s="313"/>
      <c r="J965" s="290"/>
      <c r="K965" s="574"/>
      <c r="L965" s="574"/>
      <c r="M965" s="574"/>
      <c r="N965" s="574"/>
      <c r="O965" s="575"/>
      <c r="P965" s="574"/>
      <c r="Q965" s="574"/>
      <c r="R965" s="290"/>
      <c r="S965" s="290"/>
      <c r="T965" s="290"/>
      <c r="U965" s="290"/>
      <c r="V965" s="290"/>
      <c r="W965" s="290"/>
      <c r="X965" s="290"/>
      <c r="Y965" s="290"/>
      <c r="Z965" s="290"/>
      <c r="AA965" s="290"/>
      <c r="AB965" s="290"/>
      <c r="AC965" s="290"/>
      <c r="AD965" s="290"/>
      <c r="AE965" s="290"/>
      <c r="AF965" s="290"/>
      <c r="AG965" s="290"/>
      <c r="AH965" s="290"/>
      <c r="AI965" s="290"/>
    </row>
    <row r="966" ht="16.5" customHeight="1">
      <c r="A966" s="290"/>
      <c r="B966" s="313"/>
      <c r="C966" s="313"/>
      <c r="D966" s="313"/>
      <c r="E966" s="313"/>
      <c r="F966" s="313"/>
      <c r="G966" s="313"/>
      <c r="H966" s="313"/>
      <c r="I966" s="313"/>
      <c r="J966" s="290"/>
      <c r="K966" s="574"/>
      <c r="L966" s="574"/>
      <c r="M966" s="574"/>
      <c r="N966" s="574"/>
      <c r="O966" s="575"/>
      <c r="P966" s="574"/>
      <c r="Q966" s="574"/>
      <c r="R966" s="290"/>
      <c r="S966" s="290"/>
      <c r="T966" s="290"/>
      <c r="U966" s="290"/>
      <c r="V966" s="290"/>
      <c r="W966" s="290"/>
      <c r="X966" s="290"/>
      <c r="Y966" s="290"/>
      <c r="Z966" s="290"/>
      <c r="AA966" s="290"/>
      <c r="AB966" s="290"/>
      <c r="AC966" s="290"/>
      <c r="AD966" s="290"/>
      <c r="AE966" s="290"/>
      <c r="AF966" s="290"/>
      <c r="AG966" s="290"/>
      <c r="AH966" s="290"/>
      <c r="AI966" s="290"/>
    </row>
    <row r="967" ht="16.5" customHeight="1">
      <c r="A967" s="290"/>
      <c r="B967" s="313"/>
      <c r="C967" s="313"/>
      <c r="D967" s="313"/>
      <c r="E967" s="313"/>
      <c r="F967" s="313"/>
      <c r="G967" s="313"/>
      <c r="H967" s="313"/>
      <c r="I967" s="313"/>
      <c r="J967" s="290"/>
      <c r="K967" s="574"/>
      <c r="L967" s="574"/>
      <c r="M967" s="574"/>
      <c r="N967" s="574"/>
      <c r="O967" s="575"/>
      <c r="P967" s="574"/>
      <c r="Q967" s="574"/>
      <c r="R967" s="290"/>
      <c r="S967" s="290"/>
      <c r="T967" s="290"/>
      <c r="U967" s="290"/>
      <c r="V967" s="290"/>
      <c r="W967" s="290"/>
      <c r="X967" s="290"/>
      <c r="Y967" s="290"/>
      <c r="Z967" s="290"/>
      <c r="AA967" s="290"/>
      <c r="AB967" s="290"/>
      <c r="AC967" s="290"/>
      <c r="AD967" s="290"/>
      <c r="AE967" s="290"/>
      <c r="AF967" s="290"/>
      <c r="AG967" s="290"/>
      <c r="AH967" s="290"/>
      <c r="AI967" s="290"/>
    </row>
    <row r="968" ht="16.5" customHeight="1">
      <c r="A968" s="290"/>
      <c r="B968" s="313"/>
      <c r="C968" s="313"/>
      <c r="D968" s="313"/>
      <c r="E968" s="313"/>
      <c r="F968" s="313"/>
      <c r="G968" s="313"/>
      <c r="H968" s="313"/>
      <c r="I968" s="313"/>
      <c r="J968" s="290"/>
      <c r="K968" s="574"/>
      <c r="L968" s="574"/>
      <c r="M968" s="574"/>
      <c r="N968" s="574"/>
      <c r="O968" s="575"/>
      <c r="P968" s="574"/>
      <c r="Q968" s="574"/>
      <c r="R968" s="290"/>
      <c r="S968" s="290"/>
      <c r="T968" s="290"/>
      <c r="U968" s="290"/>
      <c r="V968" s="290"/>
      <c r="W968" s="290"/>
      <c r="X968" s="290"/>
      <c r="Y968" s="290"/>
      <c r="Z968" s="290"/>
      <c r="AA968" s="290"/>
      <c r="AB968" s="290"/>
      <c r="AC968" s="290"/>
      <c r="AD968" s="290"/>
      <c r="AE968" s="290"/>
      <c r="AF968" s="290"/>
      <c r="AG968" s="290"/>
      <c r="AH968" s="290"/>
      <c r="AI968" s="290"/>
    </row>
    <row r="969" ht="16.5" customHeight="1">
      <c r="A969" s="290"/>
      <c r="B969" s="313"/>
      <c r="C969" s="313"/>
      <c r="D969" s="313"/>
      <c r="E969" s="313"/>
      <c r="F969" s="313"/>
      <c r="G969" s="313"/>
      <c r="H969" s="313"/>
      <c r="I969" s="313"/>
      <c r="J969" s="290"/>
      <c r="K969" s="574"/>
      <c r="L969" s="574"/>
      <c r="M969" s="574"/>
      <c r="N969" s="574"/>
      <c r="O969" s="575"/>
      <c r="P969" s="574"/>
      <c r="Q969" s="574"/>
      <c r="R969" s="290"/>
      <c r="S969" s="290"/>
      <c r="T969" s="290"/>
      <c r="U969" s="290"/>
      <c r="V969" s="290"/>
      <c r="W969" s="290"/>
      <c r="X969" s="290"/>
      <c r="Y969" s="290"/>
      <c r="Z969" s="290"/>
      <c r="AA969" s="290"/>
      <c r="AB969" s="290"/>
      <c r="AC969" s="290"/>
      <c r="AD969" s="290"/>
      <c r="AE969" s="290"/>
      <c r="AF969" s="290"/>
      <c r="AG969" s="290"/>
      <c r="AH969" s="290"/>
      <c r="AI969" s="290"/>
    </row>
    <row r="970" ht="16.5" customHeight="1">
      <c r="A970" s="290"/>
      <c r="B970" s="313"/>
      <c r="C970" s="313"/>
      <c r="D970" s="313"/>
      <c r="E970" s="313"/>
      <c r="F970" s="313"/>
      <c r="G970" s="313"/>
      <c r="H970" s="313"/>
      <c r="I970" s="313"/>
      <c r="J970" s="290"/>
      <c r="K970" s="574"/>
      <c r="L970" s="574"/>
      <c r="M970" s="574"/>
      <c r="N970" s="574"/>
      <c r="O970" s="575"/>
      <c r="P970" s="574"/>
      <c r="Q970" s="574"/>
      <c r="R970" s="290"/>
      <c r="S970" s="290"/>
      <c r="T970" s="290"/>
      <c r="U970" s="290"/>
      <c r="V970" s="290"/>
      <c r="W970" s="290"/>
      <c r="X970" s="290"/>
      <c r="Y970" s="290"/>
      <c r="Z970" s="290"/>
      <c r="AA970" s="290"/>
      <c r="AB970" s="290"/>
      <c r="AC970" s="290"/>
      <c r="AD970" s="290"/>
      <c r="AE970" s="290"/>
      <c r="AF970" s="290"/>
      <c r="AG970" s="290"/>
      <c r="AH970" s="290"/>
      <c r="AI970" s="290"/>
    </row>
    <row r="971" ht="16.5" customHeight="1">
      <c r="A971" s="290"/>
      <c r="B971" s="313"/>
      <c r="C971" s="313"/>
      <c r="D971" s="313"/>
      <c r="E971" s="313"/>
      <c r="F971" s="313"/>
      <c r="G971" s="313"/>
      <c r="H971" s="313"/>
      <c r="I971" s="313"/>
      <c r="J971" s="290"/>
      <c r="K971" s="574"/>
      <c r="L971" s="574"/>
      <c r="M971" s="574"/>
      <c r="N971" s="574"/>
      <c r="O971" s="575"/>
      <c r="P971" s="574"/>
      <c r="Q971" s="574"/>
      <c r="R971" s="290"/>
      <c r="S971" s="290"/>
      <c r="T971" s="290"/>
      <c r="U971" s="290"/>
      <c r="V971" s="290"/>
      <c r="W971" s="290"/>
      <c r="X971" s="290"/>
      <c r="Y971" s="290"/>
      <c r="Z971" s="290"/>
      <c r="AA971" s="290"/>
      <c r="AB971" s="290"/>
      <c r="AC971" s="290"/>
      <c r="AD971" s="290"/>
      <c r="AE971" s="290"/>
      <c r="AF971" s="290"/>
      <c r="AG971" s="290"/>
      <c r="AH971" s="290"/>
      <c r="AI971" s="290"/>
    </row>
    <row r="972" ht="16.5" customHeight="1">
      <c r="A972" s="290"/>
      <c r="B972" s="313"/>
      <c r="C972" s="313"/>
      <c r="D972" s="313"/>
      <c r="E972" s="313"/>
      <c r="F972" s="313"/>
      <c r="G972" s="313"/>
      <c r="H972" s="313"/>
      <c r="I972" s="313"/>
      <c r="J972" s="290"/>
      <c r="K972" s="574"/>
      <c r="L972" s="574"/>
      <c r="M972" s="574"/>
      <c r="N972" s="574"/>
      <c r="O972" s="575"/>
      <c r="P972" s="574"/>
      <c r="Q972" s="574"/>
      <c r="R972" s="290"/>
      <c r="S972" s="290"/>
      <c r="T972" s="290"/>
      <c r="U972" s="290"/>
      <c r="V972" s="290"/>
      <c r="W972" s="290"/>
      <c r="X972" s="290"/>
      <c r="Y972" s="290"/>
      <c r="Z972" s="290"/>
      <c r="AA972" s="290"/>
      <c r="AB972" s="290"/>
      <c r="AC972" s="290"/>
      <c r="AD972" s="290"/>
      <c r="AE972" s="290"/>
      <c r="AF972" s="290"/>
      <c r="AG972" s="290"/>
      <c r="AH972" s="290"/>
      <c r="AI972" s="290"/>
    </row>
    <row r="973" ht="16.5" customHeight="1">
      <c r="A973" s="290"/>
      <c r="B973" s="313"/>
      <c r="C973" s="313"/>
      <c r="D973" s="313"/>
      <c r="E973" s="313"/>
      <c r="F973" s="313"/>
      <c r="G973" s="313"/>
      <c r="H973" s="313"/>
      <c r="I973" s="313"/>
      <c r="J973" s="290"/>
      <c r="K973" s="574"/>
      <c r="L973" s="574"/>
      <c r="M973" s="574"/>
      <c r="N973" s="574"/>
      <c r="O973" s="575"/>
      <c r="P973" s="574"/>
      <c r="Q973" s="574"/>
      <c r="R973" s="290"/>
      <c r="S973" s="290"/>
      <c r="T973" s="290"/>
      <c r="U973" s="290"/>
      <c r="V973" s="290"/>
      <c r="W973" s="290"/>
      <c r="X973" s="290"/>
      <c r="Y973" s="290"/>
      <c r="Z973" s="290"/>
      <c r="AA973" s="290"/>
      <c r="AB973" s="290"/>
      <c r="AC973" s="290"/>
      <c r="AD973" s="290"/>
      <c r="AE973" s="290"/>
      <c r="AF973" s="290"/>
      <c r="AG973" s="290"/>
      <c r="AH973" s="290"/>
      <c r="AI973" s="290"/>
    </row>
    <row r="974" ht="16.5" customHeight="1">
      <c r="A974" s="290"/>
      <c r="B974" s="313"/>
      <c r="C974" s="313"/>
      <c r="D974" s="313"/>
      <c r="E974" s="313"/>
      <c r="F974" s="313"/>
      <c r="G974" s="313"/>
      <c r="H974" s="313"/>
      <c r="I974" s="313"/>
      <c r="J974" s="290"/>
      <c r="K974" s="574"/>
      <c r="L974" s="574"/>
      <c r="M974" s="574"/>
      <c r="N974" s="574"/>
      <c r="O974" s="575"/>
      <c r="P974" s="574"/>
      <c r="Q974" s="574"/>
      <c r="R974" s="290"/>
      <c r="S974" s="290"/>
      <c r="T974" s="290"/>
      <c r="U974" s="290"/>
      <c r="V974" s="290"/>
      <c r="W974" s="290"/>
      <c r="X974" s="290"/>
      <c r="Y974" s="290"/>
      <c r="Z974" s="290"/>
      <c r="AA974" s="290"/>
      <c r="AB974" s="290"/>
      <c r="AC974" s="290"/>
      <c r="AD974" s="290"/>
      <c r="AE974" s="290"/>
      <c r="AF974" s="290"/>
      <c r="AG974" s="290"/>
      <c r="AH974" s="290"/>
      <c r="AI974" s="290"/>
    </row>
    <row r="975" ht="16.5" customHeight="1">
      <c r="A975" s="290"/>
      <c r="B975" s="313"/>
      <c r="C975" s="313"/>
      <c r="D975" s="313"/>
      <c r="E975" s="313"/>
      <c r="F975" s="313"/>
      <c r="G975" s="313"/>
      <c r="H975" s="313"/>
      <c r="I975" s="313"/>
      <c r="J975" s="290"/>
      <c r="K975" s="574"/>
      <c r="L975" s="574"/>
      <c r="M975" s="574"/>
      <c r="N975" s="574"/>
      <c r="O975" s="575"/>
      <c r="P975" s="574"/>
      <c r="Q975" s="574"/>
      <c r="R975" s="290"/>
      <c r="S975" s="290"/>
      <c r="T975" s="290"/>
      <c r="U975" s="290"/>
      <c r="V975" s="290"/>
      <c r="W975" s="290"/>
      <c r="X975" s="290"/>
      <c r="Y975" s="290"/>
      <c r="Z975" s="290"/>
      <c r="AA975" s="290"/>
      <c r="AB975" s="290"/>
      <c r="AC975" s="290"/>
      <c r="AD975" s="290"/>
      <c r="AE975" s="290"/>
      <c r="AF975" s="290"/>
      <c r="AG975" s="290"/>
      <c r="AH975" s="290"/>
      <c r="AI975" s="290"/>
    </row>
    <row r="976" ht="16.5" customHeight="1">
      <c r="A976" s="290"/>
      <c r="B976" s="313"/>
      <c r="C976" s="313"/>
      <c r="D976" s="313"/>
      <c r="E976" s="313"/>
      <c r="F976" s="313"/>
      <c r="G976" s="313"/>
      <c r="H976" s="313"/>
      <c r="I976" s="313"/>
      <c r="J976" s="290"/>
      <c r="K976" s="574"/>
      <c r="L976" s="574"/>
      <c r="M976" s="574"/>
      <c r="N976" s="574"/>
      <c r="O976" s="575"/>
      <c r="P976" s="574"/>
      <c r="Q976" s="574"/>
      <c r="R976" s="290"/>
      <c r="S976" s="290"/>
      <c r="T976" s="290"/>
      <c r="U976" s="290"/>
      <c r="V976" s="290"/>
      <c r="W976" s="290"/>
      <c r="X976" s="290"/>
      <c r="Y976" s="290"/>
      <c r="Z976" s="290"/>
      <c r="AA976" s="290"/>
      <c r="AB976" s="290"/>
      <c r="AC976" s="290"/>
      <c r="AD976" s="290"/>
      <c r="AE976" s="290"/>
      <c r="AF976" s="290"/>
      <c r="AG976" s="290"/>
      <c r="AH976" s="290"/>
      <c r="AI976" s="290"/>
    </row>
    <row r="977" ht="16.5" customHeight="1">
      <c r="A977" s="290"/>
      <c r="B977" s="313"/>
      <c r="C977" s="313"/>
      <c r="D977" s="313"/>
      <c r="E977" s="313"/>
      <c r="F977" s="313"/>
      <c r="G977" s="313"/>
      <c r="H977" s="313"/>
      <c r="I977" s="313"/>
      <c r="J977" s="290"/>
      <c r="K977" s="574"/>
      <c r="L977" s="574"/>
      <c r="M977" s="574"/>
      <c r="N977" s="574"/>
      <c r="O977" s="575"/>
      <c r="P977" s="574"/>
      <c r="Q977" s="574"/>
      <c r="R977" s="290"/>
      <c r="S977" s="290"/>
      <c r="T977" s="290"/>
      <c r="U977" s="290"/>
      <c r="V977" s="290"/>
      <c r="W977" s="290"/>
      <c r="X977" s="290"/>
      <c r="Y977" s="290"/>
      <c r="Z977" s="290"/>
      <c r="AA977" s="290"/>
      <c r="AB977" s="290"/>
      <c r="AC977" s="290"/>
      <c r="AD977" s="290"/>
      <c r="AE977" s="290"/>
      <c r="AF977" s="290"/>
      <c r="AG977" s="290"/>
      <c r="AH977" s="290"/>
      <c r="AI977" s="290"/>
    </row>
    <row r="978" ht="16.5" customHeight="1">
      <c r="A978" s="290"/>
      <c r="B978" s="313"/>
      <c r="C978" s="313"/>
      <c r="D978" s="313"/>
      <c r="E978" s="313"/>
      <c r="F978" s="313"/>
      <c r="G978" s="313"/>
      <c r="H978" s="313"/>
      <c r="I978" s="313"/>
      <c r="J978" s="290"/>
      <c r="K978" s="574"/>
      <c r="L978" s="574"/>
      <c r="M978" s="574"/>
      <c r="N978" s="574"/>
      <c r="O978" s="575"/>
      <c r="P978" s="574"/>
      <c r="Q978" s="574"/>
      <c r="R978" s="290"/>
      <c r="S978" s="290"/>
      <c r="T978" s="290"/>
      <c r="U978" s="290"/>
      <c r="V978" s="290"/>
      <c r="W978" s="290"/>
      <c r="X978" s="290"/>
      <c r="Y978" s="290"/>
      <c r="Z978" s="290"/>
      <c r="AA978" s="290"/>
      <c r="AB978" s="290"/>
      <c r="AC978" s="290"/>
      <c r="AD978" s="290"/>
      <c r="AE978" s="290"/>
      <c r="AF978" s="290"/>
      <c r="AG978" s="290"/>
      <c r="AH978" s="290"/>
      <c r="AI978" s="290"/>
    </row>
    <row r="979" ht="16.5" customHeight="1">
      <c r="A979" s="290"/>
      <c r="B979" s="313"/>
      <c r="C979" s="313"/>
      <c r="D979" s="313"/>
      <c r="E979" s="313"/>
      <c r="F979" s="313"/>
      <c r="G979" s="313"/>
      <c r="H979" s="313"/>
      <c r="I979" s="313"/>
      <c r="J979" s="290"/>
      <c r="K979" s="574"/>
      <c r="L979" s="574"/>
      <c r="M979" s="574"/>
      <c r="N979" s="574"/>
      <c r="O979" s="575"/>
      <c r="P979" s="574"/>
      <c r="Q979" s="574"/>
      <c r="R979" s="290"/>
      <c r="S979" s="290"/>
      <c r="T979" s="290"/>
      <c r="U979" s="290"/>
      <c r="V979" s="290"/>
      <c r="W979" s="290"/>
      <c r="X979" s="290"/>
      <c r="Y979" s="290"/>
      <c r="Z979" s="290"/>
      <c r="AA979" s="290"/>
      <c r="AB979" s="290"/>
      <c r="AC979" s="290"/>
      <c r="AD979" s="290"/>
      <c r="AE979" s="290"/>
      <c r="AF979" s="290"/>
      <c r="AG979" s="290"/>
      <c r="AH979" s="290"/>
      <c r="AI979" s="290"/>
    </row>
    <row r="980" ht="16.5" customHeight="1">
      <c r="A980" s="290"/>
      <c r="B980" s="313"/>
      <c r="C980" s="313"/>
      <c r="D980" s="313"/>
      <c r="E980" s="313"/>
      <c r="F980" s="313"/>
      <c r="G980" s="313"/>
      <c r="H980" s="313"/>
      <c r="I980" s="313"/>
      <c r="J980" s="290"/>
      <c r="K980" s="574"/>
      <c r="L980" s="574"/>
      <c r="M980" s="574"/>
      <c r="N980" s="574"/>
      <c r="O980" s="575"/>
      <c r="P980" s="574"/>
      <c r="Q980" s="574"/>
      <c r="R980" s="290"/>
      <c r="S980" s="290"/>
      <c r="T980" s="290"/>
      <c r="U980" s="290"/>
      <c r="V980" s="290"/>
      <c r="W980" s="290"/>
      <c r="X980" s="290"/>
      <c r="Y980" s="290"/>
      <c r="Z980" s="290"/>
      <c r="AA980" s="290"/>
      <c r="AB980" s="290"/>
      <c r="AC980" s="290"/>
      <c r="AD980" s="290"/>
      <c r="AE980" s="290"/>
      <c r="AF980" s="290"/>
      <c r="AG980" s="290"/>
      <c r="AH980" s="290"/>
      <c r="AI980" s="290"/>
    </row>
    <row r="981" ht="16.5" customHeight="1">
      <c r="A981" s="290"/>
      <c r="B981" s="313"/>
      <c r="C981" s="313"/>
      <c r="D981" s="313"/>
      <c r="E981" s="313"/>
      <c r="F981" s="313"/>
      <c r="G981" s="313"/>
      <c r="H981" s="313"/>
      <c r="I981" s="313"/>
      <c r="J981" s="290"/>
      <c r="K981" s="574"/>
      <c r="L981" s="574"/>
      <c r="M981" s="574"/>
      <c r="N981" s="574"/>
      <c r="O981" s="575"/>
      <c r="P981" s="574"/>
      <c r="Q981" s="574"/>
      <c r="R981" s="290"/>
      <c r="S981" s="290"/>
      <c r="T981" s="290"/>
      <c r="U981" s="290"/>
      <c r="V981" s="290"/>
      <c r="W981" s="290"/>
      <c r="X981" s="290"/>
      <c r="Y981" s="290"/>
      <c r="Z981" s="290"/>
      <c r="AA981" s="290"/>
      <c r="AB981" s="290"/>
      <c r="AC981" s="290"/>
      <c r="AD981" s="290"/>
      <c r="AE981" s="290"/>
      <c r="AF981" s="290"/>
      <c r="AG981" s="290"/>
      <c r="AH981" s="290"/>
      <c r="AI981" s="290"/>
    </row>
    <row r="982" ht="16.5" customHeight="1">
      <c r="A982" s="290"/>
      <c r="B982" s="313"/>
      <c r="C982" s="313"/>
      <c r="D982" s="313"/>
      <c r="E982" s="313"/>
      <c r="F982" s="313"/>
      <c r="G982" s="313"/>
      <c r="H982" s="313"/>
      <c r="I982" s="313"/>
      <c r="J982" s="290"/>
      <c r="K982" s="574"/>
      <c r="L982" s="574"/>
      <c r="M982" s="574"/>
      <c r="N982" s="574"/>
      <c r="O982" s="575"/>
      <c r="P982" s="574"/>
      <c r="Q982" s="574"/>
      <c r="R982" s="290"/>
      <c r="S982" s="290"/>
      <c r="T982" s="290"/>
      <c r="U982" s="290"/>
      <c r="V982" s="290"/>
      <c r="W982" s="290"/>
      <c r="X982" s="290"/>
      <c r="Y982" s="290"/>
      <c r="Z982" s="290"/>
      <c r="AA982" s="290"/>
      <c r="AB982" s="290"/>
      <c r="AC982" s="290"/>
      <c r="AD982" s="290"/>
      <c r="AE982" s="290"/>
      <c r="AF982" s="290"/>
      <c r="AG982" s="290"/>
      <c r="AH982" s="290"/>
      <c r="AI982" s="290"/>
    </row>
    <row r="983" ht="16.5" customHeight="1">
      <c r="A983" s="290"/>
      <c r="B983" s="313"/>
      <c r="C983" s="313"/>
      <c r="D983" s="313"/>
      <c r="E983" s="313"/>
      <c r="F983" s="313"/>
      <c r="G983" s="313"/>
      <c r="H983" s="313"/>
      <c r="I983" s="313"/>
      <c r="J983" s="290"/>
      <c r="K983" s="574"/>
      <c r="L983" s="574"/>
      <c r="M983" s="574"/>
      <c r="N983" s="574"/>
      <c r="O983" s="575"/>
      <c r="P983" s="574"/>
      <c r="Q983" s="574"/>
      <c r="R983" s="290"/>
      <c r="S983" s="290"/>
      <c r="T983" s="290"/>
      <c r="U983" s="290"/>
      <c r="V983" s="290"/>
      <c r="W983" s="290"/>
      <c r="X983" s="290"/>
      <c r="Y983" s="290"/>
      <c r="Z983" s="290"/>
      <c r="AA983" s="290"/>
      <c r="AB983" s="290"/>
      <c r="AC983" s="290"/>
      <c r="AD983" s="290"/>
      <c r="AE983" s="290"/>
      <c r="AF983" s="290"/>
      <c r="AG983" s="290"/>
      <c r="AH983" s="290"/>
      <c r="AI983" s="290"/>
    </row>
    <row r="984" ht="16.5" customHeight="1">
      <c r="A984" s="290"/>
      <c r="B984" s="313"/>
      <c r="C984" s="313"/>
      <c r="D984" s="313"/>
      <c r="E984" s="313"/>
      <c r="F984" s="313"/>
      <c r="G984" s="313"/>
      <c r="H984" s="313"/>
      <c r="I984" s="313"/>
      <c r="J984" s="290"/>
      <c r="K984" s="574"/>
      <c r="L984" s="574"/>
      <c r="M984" s="574"/>
      <c r="N984" s="574"/>
      <c r="O984" s="575"/>
      <c r="P984" s="574"/>
      <c r="Q984" s="574"/>
      <c r="R984" s="290"/>
      <c r="S984" s="290"/>
      <c r="T984" s="290"/>
      <c r="U984" s="290"/>
      <c r="V984" s="290"/>
      <c r="W984" s="290"/>
      <c r="X984" s="290"/>
      <c r="Y984" s="290"/>
      <c r="Z984" s="290"/>
      <c r="AA984" s="290"/>
      <c r="AB984" s="290"/>
      <c r="AC984" s="290"/>
      <c r="AD984" s="290"/>
      <c r="AE984" s="290"/>
      <c r="AF984" s="290"/>
      <c r="AG984" s="290"/>
      <c r="AH984" s="290"/>
      <c r="AI984" s="290"/>
    </row>
    <row r="985" ht="16.5" customHeight="1">
      <c r="A985" s="290"/>
      <c r="B985" s="313"/>
      <c r="C985" s="313"/>
      <c r="D985" s="313"/>
      <c r="E985" s="313"/>
      <c r="F985" s="313"/>
      <c r="G985" s="313"/>
      <c r="H985" s="313"/>
      <c r="I985" s="313"/>
      <c r="J985" s="290"/>
      <c r="K985" s="574"/>
      <c r="L985" s="574"/>
      <c r="M985" s="574"/>
      <c r="N985" s="574"/>
      <c r="O985" s="575"/>
      <c r="P985" s="574"/>
      <c r="Q985" s="574"/>
      <c r="R985" s="290"/>
      <c r="S985" s="290"/>
      <c r="T985" s="290"/>
      <c r="U985" s="290"/>
      <c r="V985" s="290"/>
      <c r="W985" s="290"/>
      <c r="X985" s="290"/>
      <c r="Y985" s="290"/>
      <c r="Z985" s="290"/>
      <c r="AA985" s="290"/>
      <c r="AB985" s="290"/>
      <c r="AC985" s="290"/>
      <c r="AD985" s="290"/>
      <c r="AE985" s="290"/>
      <c r="AF985" s="290"/>
      <c r="AG985" s="290"/>
      <c r="AH985" s="290"/>
      <c r="AI985" s="290"/>
    </row>
    <row r="986" ht="16.5" customHeight="1">
      <c r="A986" s="290"/>
      <c r="B986" s="313"/>
      <c r="C986" s="313"/>
      <c r="D986" s="313"/>
      <c r="E986" s="313"/>
      <c r="F986" s="313"/>
      <c r="G986" s="313"/>
      <c r="H986" s="313"/>
      <c r="I986" s="313"/>
      <c r="J986" s="290"/>
      <c r="K986" s="574"/>
      <c r="L986" s="574"/>
      <c r="M986" s="574"/>
      <c r="N986" s="574"/>
      <c r="O986" s="575"/>
      <c r="P986" s="574"/>
      <c r="Q986" s="574"/>
      <c r="R986" s="290"/>
      <c r="S986" s="290"/>
      <c r="T986" s="290"/>
      <c r="U986" s="290"/>
      <c r="V986" s="290"/>
      <c r="W986" s="290"/>
      <c r="X986" s="290"/>
      <c r="Y986" s="290"/>
      <c r="Z986" s="290"/>
      <c r="AA986" s="290"/>
      <c r="AB986" s="290"/>
      <c r="AC986" s="290"/>
      <c r="AD986" s="290"/>
      <c r="AE986" s="290"/>
      <c r="AF986" s="290"/>
      <c r="AG986" s="290"/>
      <c r="AH986" s="290"/>
      <c r="AI986" s="290"/>
    </row>
    <row r="987" ht="16.5" customHeight="1">
      <c r="A987" s="290"/>
      <c r="B987" s="313"/>
      <c r="C987" s="313"/>
      <c r="D987" s="313"/>
      <c r="E987" s="313"/>
      <c r="F987" s="313"/>
      <c r="G987" s="313"/>
      <c r="H987" s="313"/>
      <c r="I987" s="313"/>
      <c r="J987" s="290"/>
      <c r="K987" s="574"/>
      <c r="L987" s="574"/>
      <c r="M987" s="574"/>
      <c r="N987" s="574"/>
      <c r="O987" s="575"/>
      <c r="P987" s="574"/>
      <c r="Q987" s="574"/>
      <c r="R987" s="290"/>
      <c r="S987" s="290"/>
      <c r="T987" s="290"/>
      <c r="U987" s="290"/>
      <c r="V987" s="290"/>
      <c r="W987" s="290"/>
      <c r="X987" s="290"/>
      <c r="Y987" s="290"/>
      <c r="Z987" s="290"/>
      <c r="AA987" s="290"/>
      <c r="AB987" s="290"/>
      <c r="AC987" s="290"/>
      <c r="AD987" s="290"/>
      <c r="AE987" s="290"/>
      <c r="AF987" s="290"/>
      <c r="AG987" s="290"/>
      <c r="AH987" s="290"/>
      <c r="AI987" s="290"/>
    </row>
    <row r="988" ht="16.5" customHeight="1">
      <c r="A988" s="290"/>
      <c r="B988" s="313"/>
      <c r="C988" s="313"/>
      <c r="D988" s="313"/>
      <c r="E988" s="313"/>
      <c r="F988" s="313"/>
      <c r="G988" s="313"/>
      <c r="H988" s="313"/>
      <c r="I988" s="313"/>
      <c r="J988" s="290"/>
      <c r="K988" s="574"/>
      <c r="L988" s="574"/>
      <c r="M988" s="574"/>
      <c r="N988" s="574"/>
      <c r="O988" s="575"/>
      <c r="P988" s="574"/>
      <c r="Q988" s="574"/>
      <c r="R988" s="290"/>
      <c r="S988" s="290"/>
      <c r="T988" s="290"/>
      <c r="U988" s="290"/>
      <c r="V988" s="290"/>
      <c r="W988" s="290"/>
      <c r="X988" s="290"/>
      <c r="Y988" s="290"/>
      <c r="Z988" s="290"/>
      <c r="AA988" s="290"/>
      <c r="AB988" s="290"/>
      <c r="AC988" s="290"/>
      <c r="AD988" s="290"/>
      <c r="AE988" s="290"/>
      <c r="AF988" s="290"/>
      <c r="AG988" s="290"/>
      <c r="AH988" s="290"/>
      <c r="AI988" s="290"/>
    </row>
    <row r="989" ht="16.5" customHeight="1">
      <c r="A989" s="290"/>
      <c r="B989" s="313"/>
      <c r="C989" s="313"/>
      <c r="D989" s="313"/>
      <c r="E989" s="313"/>
      <c r="F989" s="313"/>
      <c r="G989" s="313"/>
      <c r="H989" s="313"/>
      <c r="I989" s="313"/>
      <c r="J989" s="290"/>
      <c r="K989" s="574"/>
      <c r="L989" s="574"/>
      <c r="M989" s="574"/>
      <c r="N989" s="574"/>
      <c r="O989" s="575"/>
      <c r="P989" s="574"/>
      <c r="Q989" s="574"/>
      <c r="R989" s="290"/>
      <c r="S989" s="290"/>
      <c r="T989" s="290"/>
      <c r="U989" s="290"/>
      <c r="V989" s="290"/>
      <c r="W989" s="290"/>
      <c r="X989" s="290"/>
      <c r="Y989" s="290"/>
      <c r="Z989" s="290"/>
      <c r="AA989" s="290"/>
      <c r="AB989" s="290"/>
      <c r="AC989" s="290"/>
      <c r="AD989" s="290"/>
      <c r="AE989" s="290"/>
      <c r="AF989" s="290"/>
      <c r="AG989" s="290"/>
      <c r="AH989" s="290"/>
      <c r="AI989" s="290"/>
    </row>
    <row r="990" ht="16.5" customHeight="1">
      <c r="A990" s="290"/>
      <c r="B990" s="313"/>
      <c r="C990" s="313"/>
      <c r="D990" s="313"/>
      <c r="E990" s="313"/>
      <c r="F990" s="313"/>
      <c r="G990" s="313"/>
      <c r="H990" s="313"/>
      <c r="I990" s="313"/>
      <c r="J990" s="290"/>
      <c r="K990" s="574"/>
      <c r="L990" s="574"/>
      <c r="M990" s="574"/>
      <c r="N990" s="574"/>
      <c r="O990" s="575"/>
      <c r="P990" s="574"/>
      <c r="Q990" s="574"/>
      <c r="R990" s="290"/>
      <c r="S990" s="290"/>
      <c r="T990" s="290"/>
      <c r="U990" s="290"/>
      <c r="V990" s="290"/>
      <c r="W990" s="290"/>
      <c r="X990" s="290"/>
      <c r="Y990" s="290"/>
      <c r="Z990" s="290"/>
      <c r="AA990" s="290"/>
      <c r="AB990" s="290"/>
      <c r="AC990" s="290"/>
      <c r="AD990" s="290"/>
      <c r="AE990" s="290"/>
      <c r="AF990" s="290"/>
      <c r="AG990" s="290"/>
      <c r="AH990" s="290"/>
      <c r="AI990" s="290"/>
    </row>
    <row r="991" ht="16.5" customHeight="1">
      <c r="A991" s="290"/>
      <c r="B991" s="313"/>
      <c r="C991" s="313"/>
      <c r="D991" s="313"/>
      <c r="E991" s="313"/>
      <c r="F991" s="313"/>
      <c r="G991" s="313"/>
      <c r="H991" s="313"/>
      <c r="I991" s="313"/>
      <c r="J991" s="290"/>
      <c r="K991" s="574"/>
      <c r="L991" s="574"/>
      <c r="M991" s="574"/>
      <c r="N991" s="574"/>
      <c r="O991" s="575"/>
      <c r="P991" s="574"/>
      <c r="Q991" s="574"/>
      <c r="R991" s="290"/>
      <c r="S991" s="290"/>
      <c r="T991" s="290"/>
      <c r="U991" s="290"/>
      <c r="V991" s="290"/>
      <c r="W991" s="290"/>
      <c r="X991" s="290"/>
      <c r="Y991" s="290"/>
      <c r="Z991" s="290"/>
      <c r="AA991" s="290"/>
      <c r="AB991" s="290"/>
      <c r="AC991" s="290"/>
      <c r="AD991" s="290"/>
      <c r="AE991" s="290"/>
      <c r="AF991" s="290"/>
      <c r="AG991" s="290"/>
      <c r="AH991" s="290"/>
      <c r="AI991" s="290"/>
    </row>
    <row r="992" ht="16.5" customHeight="1">
      <c r="A992" s="290"/>
      <c r="B992" s="313"/>
      <c r="C992" s="313"/>
      <c r="D992" s="313"/>
      <c r="E992" s="313"/>
      <c r="F992" s="313"/>
      <c r="G992" s="313"/>
      <c r="H992" s="313"/>
      <c r="I992" s="313"/>
      <c r="J992" s="290"/>
      <c r="K992" s="574"/>
      <c r="L992" s="574"/>
      <c r="M992" s="574"/>
      <c r="N992" s="574"/>
      <c r="O992" s="575"/>
      <c r="P992" s="574"/>
      <c r="Q992" s="574"/>
      <c r="R992" s="290"/>
      <c r="S992" s="290"/>
      <c r="T992" s="290"/>
      <c r="U992" s="290"/>
      <c r="V992" s="290"/>
      <c r="W992" s="290"/>
      <c r="X992" s="290"/>
      <c r="Y992" s="290"/>
      <c r="Z992" s="290"/>
      <c r="AA992" s="290"/>
      <c r="AB992" s="290"/>
      <c r="AC992" s="290"/>
      <c r="AD992" s="290"/>
      <c r="AE992" s="290"/>
      <c r="AF992" s="290"/>
      <c r="AG992" s="290"/>
      <c r="AH992" s="290"/>
      <c r="AI992" s="290"/>
    </row>
    <row r="993" ht="16.5" customHeight="1">
      <c r="A993" s="290"/>
      <c r="B993" s="313"/>
      <c r="C993" s="313"/>
      <c r="D993" s="313"/>
      <c r="E993" s="313"/>
      <c r="F993" s="313"/>
      <c r="G993" s="313"/>
      <c r="H993" s="313"/>
      <c r="I993" s="313"/>
      <c r="J993" s="290"/>
      <c r="K993" s="574"/>
      <c r="L993" s="574"/>
      <c r="M993" s="574"/>
      <c r="N993" s="574"/>
      <c r="O993" s="575"/>
      <c r="P993" s="574"/>
      <c r="Q993" s="574"/>
      <c r="R993" s="290"/>
      <c r="S993" s="290"/>
      <c r="T993" s="290"/>
      <c r="U993" s="290"/>
      <c r="V993" s="290"/>
      <c r="W993" s="290"/>
      <c r="X993" s="290"/>
      <c r="Y993" s="290"/>
      <c r="Z993" s="290"/>
      <c r="AA993" s="290"/>
      <c r="AB993" s="290"/>
      <c r="AC993" s="290"/>
      <c r="AD993" s="290"/>
      <c r="AE993" s="290"/>
      <c r="AF993" s="290"/>
      <c r="AG993" s="290"/>
      <c r="AH993" s="290"/>
      <c r="AI993" s="290"/>
    </row>
    <row r="994" ht="16.5" customHeight="1">
      <c r="A994" s="290"/>
      <c r="B994" s="313"/>
      <c r="C994" s="313"/>
      <c r="D994" s="313"/>
      <c r="E994" s="313"/>
      <c r="F994" s="313"/>
      <c r="G994" s="313"/>
      <c r="H994" s="313"/>
      <c r="I994" s="313"/>
      <c r="J994" s="290"/>
      <c r="K994" s="574"/>
      <c r="L994" s="574"/>
      <c r="M994" s="574"/>
      <c r="N994" s="574"/>
      <c r="O994" s="575"/>
      <c r="P994" s="574"/>
      <c r="Q994" s="574"/>
      <c r="R994" s="290"/>
      <c r="S994" s="290"/>
      <c r="T994" s="290"/>
      <c r="U994" s="290"/>
      <c r="V994" s="290"/>
      <c r="W994" s="290"/>
      <c r="X994" s="290"/>
      <c r="Y994" s="290"/>
      <c r="Z994" s="290"/>
      <c r="AA994" s="290"/>
      <c r="AB994" s="290"/>
      <c r="AC994" s="290"/>
      <c r="AD994" s="290"/>
      <c r="AE994" s="290"/>
      <c r="AF994" s="290"/>
      <c r="AG994" s="290"/>
      <c r="AH994" s="290"/>
      <c r="AI994" s="290"/>
    </row>
    <row r="995" ht="16.5" customHeight="1">
      <c r="A995" s="290"/>
      <c r="B995" s="313"/>
      <c r="C995" s="313"/>
      <c r="D995" s="313"/>
      <c r="E995" s="313"/>
      <c r="F995" s="313"/>
      <c r="G995" s="313"/>
      <c r="H995" s="313"/>
      <c r="I995" s="313"/>
      <c r="J995" s="290"/>
      <c r="K995" s="574"/>
      <c r="L995" s="574"/>
      <c r="M995" s="574"/>
      <c r="N995" s="574"/>
      <c r="O995" s="575"/>
      <c r="P995" s="574"/>
      <c r="Q995" s="574"/>
      <c r="R995" s="290"/>
      <c r="S995" s="290"/>
      <c r="T995" s="290"/>
      <c r="U995" s="290"/>
      <c r="V995" s="290"/>
      <c r="W995" s="290"/>
      <c r="X995" s="290"/>
      <c r="Y995" s="290"/>
      <c r="Z995" s="290"/>
      <c r="AA995" s="290"/>
      <c r="AB995" s="290"/>
      <c r="AC995" s="290"/>
      <c r="AD995" s="290"/>
      <c r="AE995" s="290"/>
      <c r="AF995" s="290"/>
      <c r="AG995" s="290"/>
      <c r="AH995" s="290"/>
      <c r="AI995" s="290"/>
    </row>
    <row r="996" ht="16.5" customHeight="1">
      <c r="A996" s="290"/>
      <c r="B996" s="313"/>
      <c r="C996" s="313"/>
      <c r="D996" s="313"/>
      <c r="E996" s="313"/>
      <c r="F996" s="313"/>
      <c r="G996" s="313"/>
      <c r="H996" s="313"/>
      <c r="I996" s="313"/>
      <c r="J996" s="290"/>
      <c r="K996" s="574"/>
      <c r="L996" s="574"/>
      <c r="M996" s="574"/>
      <c r="N996" s="574"/>
      <c r="O996" s="575"/>
      <c r="P996" s="574"/>
      <c r="Q996" s="574"/>
      <c r="R996" s="290"/>
      <c r="S996" s="290"/>
      <c r="T996" s="290"/>
      <c r="U996" s="290"/>
      <c r="V996" s="290"/>
      <c r="W996" s="290"/>
      <c r="X996" s="290"/>
      <c r="Y996" s="290"/>
      <c r="Z996" s="290"/>
      <c r="AA996" s="290"/>
      <c r="AB996" s="290"/>
      <c r="AC996" s="290"/>
      <c r="AD996" s="290"/>
      <c r="AE996" s="290"/>
      <c r="AF996" s="290"/>
      <c r="AG996" s="290"/>
      <c r="AH996" s="290"/>
      <c r="AI996" s="290"/>
    </row>
    <row r="997" ht="16.5" customHeight="1">
      <c r="A997" s="290"/>
      <c r="B997" s="313"/>
      <c r="C997" s="313"/>
      <c r="D997" s="313"/>
      <c r="E997" s="313"/>
      <c r="F997" s="313"/>
      <c r="G997" s="313"/>
      <c r="H997" s="313"/>
      <c r="I997" s="313"/>
      <c r="J997" s="290"/>
      <c r="K997" s="574"/>
      <c r="L997" s="574"/>
      <c r="M997" s="574"/>
      <c r="N997" s="574"/>
      <c r="O997" s="575"/>
      <c r="P997" s="574"/>
      <c r="Q997" s="574"/>
      <c r="R997" s="290"/>
      <c r="S997" s="290"/>
      <c r="T997" s="290"/>
      <c r="U997" s="290"/>
      <c r="V997" s="290"/>
      <c r="W997" s="290"/>
      <c r="X997" s="290"/>
      <c r="Y997" s="290"/>
      <c r="Z997" s="290"/>
      <c r="AA997" s="290"/>
      <c r="AB997" s="290"/>
      <c r="AC997" s="290"/>
      <c r="AD997" s="290"/>
      <c r="AE997" s="290"/>
      <c r="AF997" s="290"/>
      <c r="AG997" s="290"/>
      <c r="AH997" s="290"/>
      <c r="AI997" s="290"/>
    </row>
    <row r="998" ht="16.5" customHeight="1">
      <c r="A998" s="290"/>
      <c r="B998" s="313"/>
      <c r="C998" s="313"/>
      <c r="D998" s="313"/>
      <c r="E998" s="313"/>
      <c r="F998" s="313"/>
      <c r="G998" s="313"/>
      <c r="H998" s="313"/>
      <c r="I998" s="313"/>
      <c r="J998" s="290"/>
      <c r="K998" s="574"/>
      <c r="L998" s="574"/>
      <c r="M998" s="574"/>
      <c r="N998" s="574"/>
      <c r="O998" s="575"/>
      <c r="P998" s="574"/>
      <c r="Q998" s="574"/>
      <c r="R998" s="290"/>
      <c r="S998" s="290"/>
      <c r="T998" s="290"/>
      <c r="U998" s="290"/>
      <c r="V998" s="290"/>
      <c r="W998" s="290"/>
      <c r="X998" s="290"/>
      <c r="Y998" s="290"/>
      <c r="Z998" s="290"/>
      <c r="AA998" s="290"/>
      <c r="AB998" s="290"/>
      <c r="AC998" s="290"/>
      <c r="AD998" s="290"/>
      <c r="AE998" s="290"/>
      <c r="AF998" s="290"/>
      <c r="AG998" s="290"/>
      <c r="AH998" s="290"/>
      <c r="AI998" s="290"/>
    </row>
    <row r="999" ht="16.5" customHeight="1">
      <c r="A999" s="290"/>
      <c r="B999" s="313"/>
      <c r="C999" s="313"/>
      <c r="D999" s="313"/>
      <c r="E999" s="313"/>
      <c r="F999" s="313"/>
      <c r="G999" s="313"/>
      <c r="H999" s="313"/>
      <c r="I999" s="313"/>
      <c r="J999" s="290"/>
      <c r="K999" s="574"/>
      <c r="L999" s="574"/>
      <c r="M999" s="574"/>
      <c r="N999" s="574"/>
      <c r="O999" s="575"/>
      <c r="P999" s="574"/>
      <c r="Q999" s="574"/>
      <c r="R999" s="290"/>
      <c r="S999" s="290"/>
      <c r="T999" s="290"/>
      <c r="U999" s="290"/>
      <c r="V999" s="290"/>
      <c r="W999" s="290"/>
      <c r="X999" s="290"/>
      <c r="Y999" s="290"/>
      <c r="Z999" s="290"/>
      <c r="AA999" s="290"/>
      <c r="AB999" s="290"/>
      <c r="AC999" s="290"/>
      <c r="AD999" s="290"/>
      <c r="AE999" s="290"/>
      <c r="AF999" s="290"/>
      <c r="AG999" s="290"/>
      <c r="AH999" s="290"/>
      <c r="AI999" s="290"/>
    </row>
    <row r="1000" ht="16.5" customHeight="1">
      <c r="A1000" s="290"/>
      <c r="B1000" s="313"/>
      <c r="C1000" s="313"/>
      <c r="D1000" s="313"/>
      <c r="E1000" s="313"/>
      <c r="F1000" s="313"/>
      <c r="G1000" s="313"/>
      <c r="H1000" s="313"/>
      <c r="I1000" s="313"/>
      <c r="J1000" s="290"/>
      <c r="K1000" s="574"/>
      <c r="L1000" s="574"/>
      <c r="M1000" s="574"/>
      <c r="N1000" s="574"/>
      <c r="O1000" s="575"/>
      <c r="P1000" s="574"/>
      <c r="Q1000" s="574"/>
      <c r="R1000" s="290"/>
      <c r="S1000" s="290"/>
      <c r="T1000" s="290"/>
      <c r="U1000" s="290"/>
      <c r="V1000" s="290"/>
      <c r="W1000" s="290"/>
      <c r="X1000" s="290"/>
      <c r="Y1000" s="290"/>
      <c r="Z1000" s="290"/>
      <c r="AA1000" s="290"/>
      <c r="AB1000" s="290"/>
      <c r="AC1000" s="290"/>
      <c r="AD1000" s="290"/>
      <c r="AE1000" s="290"/>
      <c r="AF1000" s="290"/>
      <c r="AG1000" s="290"/>
      <c r="AH1000" s="290"/>
      <c r="AI1000" s="290"/>
    </row>
  </sheetData>
  <autoFilter ref="$Q$3:$W$19"/>
  <mergeCells count="10">
    <mergeCell ref="G3:G4"/>
    <mergeCell ref="H3:H4"/>
    <mergeCell ref="B2:B4"/>
    <mergeCell ref="C2:E2"/>
    <mergeCell ref="F2:I2"/>
    <mergeCell ref="C3:C4"/>
    <mergeCell ref="D3:D4"/>
    <mergeCell ref="E3:E4"/>
    <mergeCell ref="F3:F4"/>
    <mergeCell ref="I3:I4"/>
  </mergeCells>
  <printOptions/>
  <pageMargins bottom="0.75" footer="0.0" header="0.0" left="0.7" right="0.7" top="0.75"/>
  <pageSetup paperSize="9" orientation="portrait"/>
  <drawing r:id="rId1"/>
</worksheet>
</file>